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charts/chart21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BFagan\Quant_Research_and_Development\Credit\Defaults\"/>
    </mc:Choice>
  </mc:AlternateContent>
  <bookViews>
    <workbookView xWindow="-15" yWindow="5745" windowWidth="19230" windowHeight="5805" tabRatio="838" activeTab="1"/>
  </bookViews>
  <sheets>
    <sheet name="Region" sheetId="16" r:id="rId1"/>
    <sheet name="Par" sheetId="8" r:id="rId2"/>
    <sheet name="Sector" sheetId="24" r:id="rId3"/>
    <sheet name="Sector Par" sheetId="23" r:id="rId4"/>
    <sheet name="Rating" sheetId="13" r:id="rId5"/>
    <sheet name="Price Old" sheetId="14" r:id="rId6"/>
    <sheet name="Price" sheetId="19" r:id="rId7"/>
    <sheet name="Distressed" sheetId="15" r:id="rId8"/>
    <sheet name="5-yr" sheetId="18" r:id="rId9"/>
    <sheet name="Modified Par" sheetId="21" r:id="rId10"/>
    <sheet name="Small-large Cap" sheetId="22" r:id="rId11"/>
    <sheet name="Defaulted Issuers" sheetId="20" r:id="rId12"/>
    <sheet name="Issuers" sheetId="2" r:id="rId13"/>
    <sheet name="Recovery" sheetId="11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</externalReferences>
  <definedNames>
    <definedName name="__FDS_HYPERLINK_TOGGLE_STATE__" hidden="1">"ON"</definedName>
    <definedName name="__FDS_UNIQUE_RANGE_ID_GENERATOR_COUNTER">1</definedName>
    <definedName name="_DLX2.USE" localSheetId="2">'[1]asia loans'!#REF!</definedName>
    <definedName name="_DLX2.USE">'[1]asia loans'!#REF!</definedName>
    <definedName name="_DLX3.USE" localSheetId="2">#REF!</definedName>
    <definedName name="_DLX3.USE">#REF!</definedName>
    <definedName name="_xlnm._FilterDatabase" localSheetId="11" hidden="1">'Defaulted Issuers'!$A$5:$I$46</definedName>
    <definedName name="_xlnm._FilterDatabase" localSheetId="12" hidden="1">Issuers!$A$2:$AD$2</definedName>
    <definedName name="_xlnm._FilterDatabase" localSheetId="13" hidden="1">Recovery!$AC$2:$AH$282</definedName>
    <definedName name="AssetMgrBreakdownReportDate">'[2]Asset Managers'!$M$1</definedName>
    <definedName name="AssetMgrBreakdownTopLeft">'[2]Asset Managers'!$C$4</definedName>
    <definedName name="autoFileterRange" localSheetId="2">#REF!</definedName>
    <definedName name="autoFileterRange">#REF!</definedName>
    <definedName name="bbg.IncludeMTD" localSheetId="2">#REF!</definedName>
    <definedName name="bbg.IncludeMTD">#REF!</definedName>
    <definedName name="bbg.IncludeQTD" localSheetId="2">#REF!</definedName>
    <definedName name="bbg.IncludeQTD">#REF!</definedName>
    <definedName name="bbg.IncludeWTD" localSheetId="2">#REF!</definedName>
    <definedName name="bbg.IncludeWTD">#REF!</definedName>
    <definedName name="bbg.IncludeYTD" localSheetId="2">#REF!</definedName>
    <definedName name="bbg.IncludeYTD">#REF!</definedName>
    <definedName name="bbg.ReportDate" localSheetId="2">#REF!</definedName>
    <definedName name="bbg.ReportDate">#REF!</definedName>
    <definedName name="Bbg.Spacer">[3]Bbg!$C$1</definedName>
    <definedName name="bbg.spacing" localSheetId="2">#REF!</definedName>
    <definedName name="bbg.spacing">#REF!</definedName>
    <definedName name="bbgDate">[4]Data!$K$1</definedName>
    <definedName name="BestWorstPerformers.TitleRow" localSheetId="2">#REF!</definedName>
    <definedName name="BestWorstPerformers.TitleRow">#REF!</definedName>
    <definedName name="BLPH1" localSheetId="2" hidden="1">#REF!</definedName>
    <definedName name="BLPH1" hidden="1">#REF!</definedName>
    <definedName name="BLPH10" localSheetId="2" hidden="1">#REF!</definedName>
    <definedName name="BLPH10" hidden="1">#REF!</definedName>
    <definedName name="BLPH100" localSheetId="2" hidden="1">#REF!</definedName>
    <definedName name="BLPH100" hidden="1">#REF!</definedName>
    <definedName name="BLPH101" localSheetId="2" hidden="1">#REF!</definedName>
    <definedName name="BLPH101" hidden="1">#REF!</definedName>
    <definedName name="BLPH102" localSheetId="2" hidden="1">#REF!</definedName>
    <definedName name="BLPH102" hidden="1">#REF!</definedName>
    <definedName name="BLPH103" localSheetId="2" hidden="1">#REF!</definedName>
    <definedName name="BLPH103" hidden="1">#REF!</definedName>
    <definedName name="BLPH104" localSheetId="2" hidden="1">#REF!</definedName>
    <definedName name="BLPH104" hidden="1">#REF!</definedName>
    <definedName name="BLPH105" localSheetId="2" hidden="1">#REF!</definedName>
    <definedName name="BLPH105" hidden="1">#REF!</definedName>
    <definedName name="BLPH106" localSheetId="2" hidden="1">#REF!</definedName>
    <definedName name="BLPH106" hidden="1">#REF!</definedName>
    <definedName name="BLPH107" localSheetId="2" hidden="1">#REF!</definedName>
    <definedName name="BLPH107" hidden="1">#REF!</definedName>
    <definedName name="BLPH108" localSheetId="2" hidden="1">#REF!</definedName>
    <definedName name="BLPH108" hidden="1">#REF!</definedName>
    <definedName name="BLPH109" localSheetId="2" hidden="1">#REF!</definedName>
    <definedName name="BLPH109" hidden="1">#REF!</definedName>
    <definedName name="BLPH11" localSheetId="2" hidden="1">#REF!</definedName>
    <definedName name="BLPH11" hidden="1">#REF!</definedName>
    <definedName name="BLPH110" localSheetId="2" hidden="1">#REF!</definedName>
    <definedName name="BLPH110" hidden="1">#REF!</definedName>
    <definedName name="BLPH111" localSheetId="2" hidden="1">#REF!</definedName>
    <definedName name="BLPH111" hidden="1">#REF!</definedName>
    <definedName name="BLPH112" localSheetId="2" hidden="1">#REF!</definedName>
    <definedName name="BLPH112" hidden="1">#REF!</definedName>
    <definedName name="BLPH113" localSheetId="2" hidden="1">#REF!</definedName>
    <definedName name="BLPH113" hidden="1">#REF!</definedName>
    <definedName name="BLPH114" localSheetId="2" hidden="1">#REF!</definedName>
    <definedName name="BLPH114" hidden="1">#REF!</definedName>
    <definedName name="BLPH115" localSheetId="2" hidden="1">#REF!</definedName>
    <definedName name="BLPH115" hidden="1">#REF!</definedName>
    <definedName name="BLPH116" localSheetId="2" hidden="1">#REF!</definedName>
    <definedName name="BLPH116" hidden="1">#REF!</definedName>
    <definedName name="BLPH117" localSheetId="2" hidden="1">#REF!</definedName>
    <definedName name="BLPH117" hidden="1">#REF!</definedName>
    <definedName name="BLPH118" localSheetId="2" hidden="1">#REF!</definedName>
    <definedName name="BLPH118" hidden="1">#REF!</definedName>
    <definedName name="BLPH119" localSheetId="2" hidden="1">#REF!</definedName>
    <definedName name="BLPH119" hidden="1">#REF!</definedName>
    <definedName name="BLPH12" localSheetId="2" hidden="1">#REF!</definedName>
    <definedName name="BLPH12" hidden="1">#REF!</definedName>
    <definedName name="BLPH120" localSheetId="2" hidden="1">#REF!</definedName>
    <definedName name="BLPH120" hidden="1">#REF!</definedName>
    <definedName name="BLPH121" localSheetId="2" hidden="1">#REF!</definedName>
    <definedName name="BLPH121" hidden="1">#REF!</definedName>
    <definedName name="BLPH122" localSheetId="2" hidden="1">#REF!</definedName>
    <definedName name="BLPH122" hidden="1">#REF!</definedName>
    <definedName name="BLPH123" localSheetId="2" hidden="1">#REF!</definedName>
    <definedName name="BLPH123" hidden="1">#REF!</definedName>
    <definedName name="BLPH124" localSheetId="2" hidden="1">#REF!</definedName>
    <definedName name="BLPH124" hidden="1">#REF!</definedName>
    <definedName name="BLPH125" localSheetId="2" hidden="1">#REF!</definedName>
    <definedName name="BLPH125" hidden="1">#REF!</definedName>
    <definedName name="BLPH126" localSheetId="2" hidden="1">#REF!</definedName>
    <definedName name="BLPH126" hidden="1">#REF!</definedName>
    <definedName name="BLPH127" localSheetId="2" hidden="1">#REF!</definedName>
    <definedName name="BLPH127" hidden="1">#REF!</definedName>
    <definedName name="BLPH128" localSheetId="2" hidden="1">#REF!</definedName>
    <definedName name="BLPH128" hidden="1">#REF!</definedName>
    <definedName name="BLPH129" localSheetId="2" hidden="1">#REF!</definedName>
    <definedName name="BLPH129" hidden="1">#REF!</definedName>
    <definedName name="BLPH13" localSheetId="2" hidden="1">#REF!</definedName>
    <definedName name="BLPH13" hidden="1">#REF!</definedName>
    <definedName name="BLPH130" localSheetId="2" hidden="1">#REF!</definedName>
    <definedName name="BLPH130" hidden="1">#REF!</definedName>
    <definedName name="BLPH131" localSheetId="2" hidden="1">#REF!</definedName>
    <definedName name="BLPH131" hidden="1">#REF!</definedName>
    <definedName name="BLPH132" localSheetId="2" hidden="1">#REF!</definedName>
    <definedName name="BLPH132" hidden="1">#REF!</definedName>
    <definedName name="BLPH133" localSheetId="2" hidden="1">#REF!</definedName>
    <definedName name="BLPH133" hidden="1">#REF!</definedName>
    <definedName name="BLPH134" localSheetId="2" hidden="1">#REF!</definedName>
    <definedName name="BLPH134" hidden="1">#REF!</definedName>
    <definedName name="BLPH135" localSheetId="2" hidden="1">#REF!</definedName>
    <definedName name="BLPH135" hidden="1">#REF!</definedName>
    <definedName name="BLPH136" localSheetId="2" hidden="1">#REF!</definedName>
    <definedName name="BLPH136" hidden="1">#REF!</definedName>
    <definedName name="BLPH137" localSheetId="2" hidden="1">#REF!</definedName>
    <definedName name="BLPH137" hidden="1">#REF!</definedName>
    <definedName name="BLPH138" localSheetId="2" hidden="1">#REF!</definedName>
    <definedName name="BLPH138" hidden="1">#REF!</definedName>
    <definedName name="BLPH139" localSheetId="2" hidden="1">#REF!</definedName>
    <definedName name="BLPH139" hidden="1">#REF!</definedName>
    <definedName name="BLPH14" localSheetId="2" hidden="1">#REF!</definedName>
    <definedName name="BLPH14" hidden="1">#REF!</definedName>
    <definedName name="BLPH140" localSheetId="2" hidden="1">#REF!</definedName>
    <definedName name="BLPH140" hidden="1">#REF!</definedName>
    <definedName name="BLPH141" localSheetId="2" hidden="1">#REF!</definedName>
    <definedName name="BLPH141" hidden="1">#REF!</definedName>
    <definedName name="BLPH142" localSheetId="2" hidden="1">#REF!</definedName>
    <definedName name="BLPH142" hidden="1">#REF!</definedName>
    <definedName name="BLPH143" localSheetId="2" hidden="1">#REF!</definedName>
    <definedName name="BLPH143" hidden="1">#REF!</definedName>
    <definedName name="BLPH144" localSheetId="2" hidden="1">#REF!</definedName>
    <definedName name="BLPH144" hidden="1">#REF!</definedName>
    <definedName name="BLPH145" localSheetId="2" hidden="1">#REF!</definedName>
    <definedName name="BLPH145" hidden="1">#REF!</definedName>
    <definedName name="BLPH146" localSheetId="2" hidden="1">#REF!</definedName>
    <definedName name="BLPH146" hidden="1">#REF!</definedName>
    <definedName name="BLPH147" localSheetId="2" hidden="1">#REF!</definedName>
    <definedName name="BLPH147" hidden="1">#REF!</definedName>
    <definedName name="BLPH148" localSheetId="2" hidden="1">#REF!</definedName>
    <definedName name="BLPH148" hidden="1">#REF!</definedName>
    <definedName name="BLPH149" localSheetId="2" hidden="1">#REF!</definedName>
    <definedName name="BLPH149" hidden="1">#REF!</definedName>
    <definedName name="BLPH15" localSheetId="2" hidden="1">#REF!</definedName>
    <definedName name="BLPH15" hidden="1">#REF!</definedName>
    <definedName name="BLPH150" localSheetId="2" hidden="1">#REF!</definedName>
    <definedName name="BLPH150" hidden="1">#REF!</definedName>
    <definedName name="BLPH151" localSheetId="2" hidden="1">#REF!</definedName>
    <definedName name="BLPH151" hidden="1">#REF!</definedName>
    <definedName name="BLPH152" localSheetId="2" hidden="1">#REF!</definedName>
    <definedName name="BLPH152" hidden="1">#REF!</definedName>
    <definedName name="BLPH153" localSheetId="2" hidden="1">#REF!</definedName>
    <definedName name="BLPH153" hidden="1">#REF!</definedName>
    <definedName name="BLPH154" localSheetId="2" hidden="1">#REF!</definedName>
    <definedName name="BLPH154" hidden="1">#REF!</definedName>
    <definedName name="BLPH155" localSheetId="2" hidden="1">#REF!</definedName>
    <definedName name="BLPH155" hidden="1">#REF!</definedName>
    <definedName name="BLPH156" localSheetId="2" hidden="1">#REF!</definedName>
    <definedName name="BLPH156" hidden="1">#REF!</definedName>
    <definedName name="BLPH157" localSheetId="2" hidden="1">#REF!</definedName>
    <definedName name="BLPH157" hidden="1">#REF!</definedName>
    <definedName name="BLPH158" localSheetId="2" hidden="1">#REF!</definedName>
    <definedName name="BLPH158" hidden="1">#REF!</definedName>
    <definedName name="BLPH159" localSheetId="2" hidden="1">#REF!</definedName>
    <definedName name="BLPH159" hidden="1">#REF!</definedName>
    <definedName name="BLPH16" localSheetId="2" hidden="1">#REF!</definedName>
    <definedName name="BLPH16" hidden="1">#REF!</definedName>
    <definedName name="BLPH160" localSheetId="2" hidden="1">#REF!</definedName>
    <definedName name="BLPH160" hidden="1">#REF!</definedName>
    <definedName name="BLPH161" localSheetId="2" hidden="1">#REF!</definedName>
    <definedName name="BLPH161" hidden="1">#REF!</definedName>
    <definedName name="BLPH162" localSheetId="2" hidden="1">#REF!</definedName>
    <definedName name="BLPH162" hidden="1">#REF!</definedName>
    <definedName name="BLPH163" localSheetId="2" hidden="1">#REF!</definedName>
    <definedName name="BLPH163" hidden="1">#REF!</definedName>
    <definedName name="BLPH164" localSheetId="2" hidden="1">#REF!</definedName>
    <definedName name="BLPH164" hidden="1">#REF!</definedName>
    <definedName name="BLPH165" localSheetId="2" hidden="1">#REF!</definedName>
    <definedName name="BLPH165" hidden="1">#REF!</definedName>
    <definedName name="BLPH166" localSheetId="2" hidden="1">#REF!</definedName>
    <definedName name="BLPH166" hidden="1">#REF!</definedName>
    <definedName name="BLPH167" localSheetId="2" hidden="1">#REF!</definedName>
    <definedName name="BLPH167" hidden="1">#REF!</definedName>
    <definedName name="BLPH168" localSheetId="2" hidden="1">#REF!</definedName>
    <definedName name="BLPH168" hidden="1">#REF!</definedName>
    <definedName name="BLPH169" localSheetId="2" hidden="1">#REF!</definedName>
    <definedName name="BLPH169" hidden="1">#REF!</definedName>
    <definedName name="BLPH17" localSheetId="2" hidden="1">#REF!</definedName>
    <definedName name="BLPH17" hidden="1">#REF!</definedName>
    <definedName name="BLPH170" localSheetId="2" hidden="1">#REF!</definedName>
    <definedName name="BLPH170" hidden="1">#REF!</definedName>
    <definedName name="BLPH171" localSheetId="2" hidden="1">#REF!</definedName>
    <definedName name="BLPH171" hidden="1">#REF!</definedName>
    <definedName name="BLPH172" localSheetId="2" hidden="1">#REF!</definedName>
    <definedName name="BLPH172" hidden="1">#REF!</definedName>
    <definedName name="BLPH173" localSheetId="2" hidden="1">#REF!</definedName>
    <definedName name="BLPH173" hidden="1">#REF!</definedName>
    <definedName name="BLPH174" localSheetId="2" hidden="1">#REF!</definedName>
    <definedName name="BLPH174" hidden="1">#REF!</definedName>
    <definedName name="BLPH175" localSheetId="2" hidden="1">#REF!</definedName>
    <definedName name="BLPH175" hidden="1">#REF!</definedName>
    <definedName name="BLPH176" localSheetId="2" hidden="1">#REF!</definedName>
    <definedName name="BLPH176" hidden="1">#REF!</definedName>
    <definedName name="BLPH177" localSheetId="2" hidden="1">#REF!</definedName>
    <definedName name="BLPH177" hidden="1">#REF!</definedName>
    <definedName name="BLPH178" localSheetId="2" hidden="1">#REF!</definedName>
    <definedName name="BLPH178" hidden="1">#REF!</definedName>
    <definedName name="BLPH179" localSheetId="2" hidden="1">#REF!</definedName>
    <definedName name="BLPH179" hidden="1">#REF!</definedName>
    <definedName name="BLPH18" localSheetId="2" hidden="1">#REF!</definedName>
    <definedName name="BLPH18" hidden="1">#REF!</definedName>
    <definedName name="BLPH180" localSheetId="2" hidden="1">#REF!</definedName>
    <definedName name="BLPH180" hidden="1">#REF!</definedName>
    <definedName name="BLPH181" localSheetId="2" hidden="1">#REF!</definedName>
    <definedName name="BLPH181" hidden="1">#REF!</definedName>
    <definedName name="BLPH182" localSheetId="2" hidden="1">#REF!</definedName>
    <definedName name="BLPH182" hidden="1">#REF!</definedName>
    <definedName name="BLPH183" localSheetId="2" hidden="1">#REF!</definedName>
    <definedName name="BLPH183" hidden="1">#REF!</definedName>
    <definedName name="BLPH184" localSheetId="2" hidden="1">#REF!</definedName>
    <definedName name="BLPH184" hidden="1">#REF!</definedName>
    <definedName name="BLPH185" localSheetId="2" hidden="1">#REF!</definedName>
    <definedName name="BLPH185" hidden="1">#REF!</definedName>
    <definedName name="BLPH186" localSheetId="2" hidden="1">#REF!</definedName>
    <definedName name="BLPH186" hidden="1">#REF!</definedName>
    <definedName name="BLPH187" localSheetId="2" hidden="1">#REF!</definedName>
    <definedName name="BLPH187" hidden="1">#REF!</definedName>
    <definedName name="BLPH188" localSheetId="2" hidden="1">#REF!</definedName>
    <definedName name="BLPH188" hidden="1">#REF!</definedName>
    <definedName name="BLPH189" localSheetId="2" hidden="1">#REF!</definedName>
    <definedName name="BLPH189" hidden="1">#REF!</definedName>
    <definedName name="BLPH19" localSheetId="2" hidden="1">#REF!</definedName>
    <definedName name="BLPH19" hidden="1">#REF!</definedName>
    <definedName name="BLPH190" localSheetId="2" hidden="1">#REF!</definedName>
    <definedName name="BLPH190" hidden="1">#REF!</definedName>
    <definedName name="BLPH191" localSheetId="2" hidden="1">#REF!</definedName>
    <definedName name="BLPH191" hidden="1">#REF!</definedName>
    <definedName name="BLPH192" localSheetId="2" hidden="1">#REF!</definedName>
    <definedName name="BLPH192" hidden="1">#REF!</definedName>
    <definedName name="BLPH193" localSheetId="2" hidden="1">#REF!</definedName>
    <definedName name="BLPH193" hidden="1">#REF!</definedName>
    <definedName name="BLPH194" localSheetId="2" hidden="1">#REF!</definedName>
    <definedName name="BLPH194" hidden="1">#REF!</definedName>
    <definedName name="BLPH195" localSheetId="2" hidden="1">#REF!</definedName>
    <definedName name="BLPH195" hidden="1">#REF!</definedName>
    <definedName name="BLPH196" localSheetId="2" hidden="1">#REF!</definedName>
    <definedName name="BLPH196" hidden="1">#REF!</definedName>
    <definedName name="BLPH197" localSheetId="2" hidden="1">#REF!</definedName>
    <definedName name="BLPH197" hidden="1">#REF!</definedName>
    <definedName name="BLPH198" localSheetId="2" hidden="1">#REF!</definedName>
    <definedName name="BLPH198" hidden="1">#REF!</definedName>
    <definedName name="BLPH199" localSheetId="2" hidden="1">#REF!</definedName>
    <definedName name="BLPH199" hidden="1">#REF!</definedName>
    <definedName name="BLPH2" localSheetId="2" hidden="1">#REF!</definedName>
    <definedName name="BLPH2" hidden="1">#REF!</definedName>
    <definedName name="BLPH20" localSheetId="2" hidden="1">#REF!</definedName>
    <definedName name="BLPH20" hidden="1">#REF!</definedName>
    <definedName name="BLPH200" localSheetId="2" hidden="1">#REF!</definedName>
    <definedName name="BLPH200" hidden="1">#REF!</definedName>
    <definedName name="BLPH201" localSheetId="2" hidden="1">#REF!</definedName>
    <definedName name="BLPH201" hidden="1">#REF!</definedName>
    <definedName name="BLPH202" localSheetId="2" hidden="1">#REF!</definedName>
    <definedName name="BLPH202" hidden="1">#REF!</definedName>
    <definedName name="BLPH203" localSheetId="2" hidden="1">#REF!</definedName>
    <definedName name="BLPH203" hidden="1">#REF!</definedName>
    <definedName name="BLPH204" localSheetId="2" hidden="1">#REF!</definedName>
    <definedName name="BLPH204" hidden="1">#REF!</definedName>
    <definedName name="BLPH205" localSheetId="2" hidden="1">#REF!</definedName>
    <definedName name="BLPH205" hidden="1">#REF!</definedName>
    <definedName name="BLPH206" localSheetId="2" hidden="1">#REF!</definedName>
    <definedName name="BLPH206" hidden="1">#REF!</definedName>
    <definedName name="BLPH207" localSheetId="2" hidden="1">#REF!</definedName>
    <definedName name="BLPH207" hidden="1">#REF!</definedName>
    <definedName name="BLPH208" localSheetId="2" hidden="1">#REF!</definedName>
    <definedName name="BLPH208" hidden="1">#REF!</definedName>
    <definedName name="BLPH209" localSheetId="2" hidden="1">#REF!</definedName>
    <definedName name="BLPH209" hidden="1">#REF!</definedName>
    <definedName name="BLPH21" localSheetId="2" hidden="1">#REF!</definedName>
    <definedName name="BLPH21" hidden="1">#REF!</definedName>
    <definedName name="BLPH210" localSheetId="2" hidden="1">#REF!</definedName>
    <definedName name="BLPH210" hidden="1">#REF!</definedName>
    <definedName name="BLPH211" localSheetId="2" hidden="1">#REF!</definedName>
    <definedName name="BLPH211" hidden="1">#REF!</definedName>
    <definedName name="BLPH212" localSheetId="2" hidden="1">#REF!</definedName>
    <definedName name="BLPH212" hidden="1">#REF!</definedName>
    <definedName name="BLPH213" localSheetId="2" hidden="1">#REF!</definedName>
    <definedName name="BLPH213" hidden="1">#REF!</definedName>
    <definedName name="BLPH214" localSheetId="2" hidden="1">#REF!</definedName>
    <definedName name="BLPH214" hidden="1">#REF!</definedName>
    <definedName name="BLPH215" localSheetId="2" hidden="1">#REF!</definedName>
    <definedName name="BLPH215" hidden="1">#REF!</definedName>
    <definedName name="BLPH216" localSheetId="2" hidden="1">#REF!</definedName>
    <definedName name="BLPH216" hidden="1">#REF!</definedName>
    <definedName name="BLPH217" localSheetId="2" hidden="1">#REF!</definedName>
    <definedName name="BLPH217" hidden="1">#REF!</definedName>
    <definedName name="BLPH218" localSheetId="2" hidden="1">#REF!</definedName>
    <definedName name="BLPH218" hidden="1">#REF!</definedName>
    <definedName name="BLPH219" localSheetId="2" hidden="1">#REF!</definedName>
    <definedName name="BLPH219" hidden="1">#REF!</definedName>
    <definedName name="BLPH22" localSheetId="2" hidden="1">#REF!</definedName>
    <definedName name="BLPH22" hidden="1">#REF!</definedName>
    <definedName name="BLPH23" localSheetId="2" hidden="1">#REF!</definedName>
    <definedName name="BLPH23" hidden="1">#REF!</definedName>
    <definedName name="BLPH24" localSheetId="2" hidden="1">#REF!</definedName>
    <definedName name="BLPH24" hidden="1">#REF!</definedName>
    <definedName name="BLPH25" localSheetId="2" hidden="1">#REF!</definedName>
    <definedName name="BLPH25" hidden="1">#REF!</definedName>
    <definedName name="BLPH26" localSheetId="2" hidden="1">#REF!</definedName>
    <definedName name="BLPH26" hidden="1">#REF!</definedName>
    <definedName name="BLPH27" localSheetId="2" hidden="1">#REF!</definedName>
    <definedName name="BLPH27" hidden="1">#REF!</definedName>
    <definedName name="BLPH28" localSheetId="2" hidden="1">#REF!</definedName>
    <definedName name="BLPH28" hidden="1">#REF!</definedName>
    <definedName name="BLPH29" localSheetId="2" hidden="1">#REF!</definedName>
    <definedName name="BLPH29" hidden="1">#REF!</definedName>
    <definedName name="BLPH3" localSheetId="2" hidden="1">#REF!</definedName>
    <definedName name="BLPH3" hidden="1">#REF!</definedName>
    <definedName name="BLPH30" localSheetId="2" hidden="1">#REF!</definedName>
    <definedName name="BLPH30" hidden="1">#REF!</definedName>
    <definedName name="BLPH31" localSheetId="2" hidden="1">#REF!</definedName>
    <definedName name="BLPH31" hidden="1">#REF!</definedName>
    <definedName name="BLPH32" localSheetId="2" hidden="1">#REF!</definedName>
    <definedName name="BLPH32" hidden="1">#REF!</definedName>
    <definedName name="BLPH33" localSheetId="2" hidden="1">#REF!</definedName>
    <definedName name="BLPH33" hidden="1">#REF!</definedName>
    <definedName name="BLPH34" localSheetId="2" hidden="1">#REF!</definedName>
    <definedName name="BLPH34" hidden="1">#REF!</definedName>
    <definedName name="BLPH35" localSheetId="2" hidden="1">#REF!</definedName>
    <definedName name="BLPH35" hidden="1">#REF!</definedName>
    <definedName name="BLPH36" localSheetId="2" hidden="1">#REF!</definedName>
    <definedName name="BLPH36" hidden="1">#REF!</definedName>
    <definedName name="BLPH37" localSheetId="2" hidden="1">#REF!</definedName>
    <definedName name="BLPH37" hidden="1">#REF!</definedName>
    <definedName name="BLPH38" localSheetId="2" hidden="1">#REF!</definedName>
    <definedName name="BLPH38" hidden="1">#REF!</definedName>
    <definedName name="BLPH39" localSheetId="2" hidden="1">#REF!</definedName>
    <definedName name="BLPH39" hidden="1">#REF!</definedName>
    <definedName name="BLPH4" localSheetId="2" hidden="1">#REF!</definedName>
    <definedName name="BLPH4" hidden="1">#REF!</definedName>
    <definedName name="BLPH40" localSheetId="2" hidden="1">#REF!</definedName>
    <definedName name="BLPH40" hidden="1">#REF!</definedName>
    <definedName name="BLPH5" localSheetId="2" hidden="1">#REF!</definedName>
    <definedName name="BLPH5" hidden="1">#REF!</definedName>
    <definedName name="BLPH6" localSheetId="2" hidden="1">#REF!</definedName>
    <definedName name="BLPH6" hidden="1">#REF!</definedName>
    <definedName name="BLPH7" localSheetId="2" hidden="1">#REF!</definedName>
    <definedName name="BLPH7" hidden="1">#REF!</definedName>
    <definedName name="BLPH78" localSheetId="2" hidden="1">#REF!</definedName>
    <definedName name="BLPH78" hidden="1">#REF!</definedName>
    <definedName name="BLPH79" localSheetId="2" hidden="1">#REF!</definedName>
    <definedName name="BLPH79" hidden="1">#REF!</definedName>
    <definedName name="BLPH8" localSheetId="2" hidden="1">#REF!</definedName>
    <definedName name="BLPH8" hidden="1">#REF!</definedName>
    <definedName name="BLPH80" localSheetId="2" hidden="1">#REF!</definedName>
    <definedName name="BLPH80" hidden="1">#REF!</definedName>
    <definedName name="BLPH81" localSheetId="2" hidden="1">#REF!</definedName>
    <definedName name="BLPH81" hidden="1">#REF!</definedName>
    <definedName name="BLPH82" localSheetId="2" hidden="1">#REF!</definedName>
    <definedName name="BLPH82" hidden="1">#REF!</definedName>
    <definedName name="BLPH83" localSheetId="2" hidden="1">#REF!</definedName>
    <definedName name="BLPH83" hidden="1">#REF!</definedName>
    <definedName name="BLPH84" localSheetId="2" hidden="1">#REF!</definedName>
    <definedName name="BLPH84" hidden="1">#REF!</definedName>
    <definedName name="BLPH85" localSheetId="2" hidden="1">#REF!</definedName>
    <definedName name="BLPH85" hidden="1">#REF!</definedName>
    <definedName name="BLPH86" localSheetId="2" hidden="1">#REF!</definedName>
    <definedName name="BLPH86" hidden="1">#REF!</definedName>
    <definedName name="BLPH87" localSheetId="2" hidden="1">#REF!</definedName>
    <definedName name="BLPH87" hidden="1">#REF!</definedName>
    <definedName name="BLPH88" localSheetId="2" hidden="1">#REF!</definedName>
    <definedName name="BLPH88" hidden="1">#REF!</definedName>
    <definedName name="BLPH89" localSheetId="2" hidden="1">#REF!</definedName>
    <definedName name="BLPH89" hidden="1">#REF!</definedName>
    <definedName name="BLPH9" localSheetId="2" hidden="1">#REF!</definedName>
    <definedName name="BLPH9" hidden="1">#REF!</definedName>
    <definedName name="BLPH90" localSheetId="2" hidden="1">#REF!</definedName>
    <definedName name="BLPH90" hidden="1">#REF!</definedName>
    <definedName name="BLPH91" localSheetId="2" hidden="1">#REF!</definedName>
    <definedName name="BLPH91" hidden="1">#REF!</definedName>
    <definedName name="BLPH92" localSheetId="2" hidden="1">#REF!</definedName>
    <definedName name="BLPH92" hidden="1">#REF!</definedName>
    <definedName name="BLPH93" localSheetId="2" hidden="1">#REF!</definedName>
    <definedName name="BLPH93" hidden="1">#REF!</definedName>
    <definedName name="BLPH94" localSheetId="2" hidden="1">#REF!</definedName>
    <definedName name="BLPH94" hidden="1">#REF!</definedName>
    <definedName name="BLPH95" localSheetId="2" hidden="1">#REF!</definedName>
    <definedName name="BLPH95" hidden="1">#REF!</definedName>
    <definedName name="BLPH96" localSheetId="2" hidden="1">#REF!</definedName>
    <definedName name="BLPH96" hidden="1">#REF!</definedName>
    <definedName name="BLPH97" localSheetId="2" hidden="1">#REF!</definedName>
    <definedName name="BLPH97" hidden="1">#REF!</definedName>
    <definedName name="BLPH98" localSheetId="2" hidden="1">#REF!</definedName>
    <definedName name="BLPH98" hidden="1">#REF!</definedName>
    <definedName name="BLPH99" localSheetId="2" hidden="1">#REF!</definedName>
    <definedName name="BLPH99" hidden="1">#REF!</definedName>
    <definedName name="BondListing.TopLeftRange">'[5]distressed bond list'!$A$5</definedName>
    <definedName name="ButtonGoto" localSheetId="8">'5-yr'!ButtonGoto</definedName>
    <definedName name="ButtonGoto" localSheetId="11">'Defaulted Issuers'!ButtonGoto</definedName>
    <definedName name="ButtonGoto" localSheetId="7">Distressed!ButtonGoto</definedName>
    <definedName name="ButtonGoto" localSheetId="9">'Modified Par'!ButtonGoto</definedName>
    <definedName name="ButtonGoto" localSheetId="6">Price!ButtonGoto</definedName>
    <definedName name="ButtonGoto" localSheetId="5">'Price Old'!ButtonGoto</definedName>
    <definedName name="ButtonGoto" localSheetId="4">Rating!ButtonGoto</definedName>
    <definedName name="ButtonGoto" localSheetId="0">Region!ButtonGoto</definedName>
    <definedName name="ButtonGoto" localSheetId="2">Sector!ButtonGoto</definedName>
    <definedName name="ButtonGoto">[0]!ButtonGoto</definedName>
    <definedName name="ButtonGoto1" localSheetId="8">'5-yr'!ButtonGoto1</definedName>
    <definedName name="ButtonGoto1" localSheetId="11">'Defaulted Issuers'!ButtonGoto1</definedName>
    <definedName name="ButtonGoto1" localSheetId="7">Distressed!ButtonGoto1</definedName>
    <definedName name="ButtonGoto1" localSheetId="9">'Modified Par'!ButtonGoto1</definedName>
    <definedName name="ButtonGoto1" localSheetId="6">Price!ButtonGoto1</definedName>
    <definedName name="ButtonGoto1" localSheetId="5">'Price Old'!ButtonGoto1</definedName>
    <definedName name="ButtonGoto1" localSheetId="4">Rating!ButtonGoto1</definedName>
    <definedName name="ButtonGoto1" localSheetId="0">Region!ButtonGoto1</definedName>
    <definedName name="ButtonGoto1" localSheetId="2">Sector!ButtonGoto1</definedName>
    <definedName name="ButtonGoto1">[0]!ButtonGoto1</definedName>
    <definedName name="cdsTypeSelector.cdsFlag" localSheetId="2">#REF!</definedName>
    <definedName name="cdsTypeSelector.cdsFlag">#REF!</definedName>
    <definedName name="cdsTypeSelector.fillRange" localSheetId="2">#REF!</definedName>
    <definedName name="cdsTypeSelector.fillRange">#REF!</definedName>
    <definedName name="cdsTypeSelector.lcdsFlag" localSheetId="2">#REF!</definedName>
    <definedName name="cdsTypeSelector.lcdsFlag">#REF!</definedName>
    <definedName name="cdsTypeSelector.selectionRange" localSheetId="2">#REF!</definedName>
    <definedName name="cdsTypeSelector.selectionRange">#REF!</definedName>
    <definedName name="ChartData.Buckets.MDTW" localSheetId="8">#REF!</definedName>
    <definedName name="ChartData.Buckets.MDTW" localSheetId="11">#REF!</definedName>
    <definedName name="ChartData.Buckets.MDTW" localSheetId="7">#REF!</definedName>
    <definedName name="ChartData.Buckets.MDTW" localSheetId="6">#REF!</definedName>
    <definedName name="ChartData.Buckets.MDTW" localSheetId="5">#REF!</definedName>
    <definedName name="ChartData.Buckets.MDTW" localSheetId="4">#REF!</definedName>
    <definedName name="ChartData.Buckets.MDTW" localSheetId="0">#REF!</definedName>
    <definedName name="ChartData.Buckets.MDTW" localSheetId="2">#REF!</definedName>
    <definedName name="ChartData.Buckets.MDTW">#REF!</definedName>
    <definedName name="ChartData.Buckets.OAS" localSheetId="8">#REF!</definedName>
    <definedName name="ChartData.Buckets.OAS" localSheetId="11">#REF!</definedName>
    <definedName name="ChartData.Buckets.OAS" localSheetId="7">#REF!</definedName>
    <definedName name="ChartData.Buckets.OAS" localSheetId="6">#REF!</definedName>
    <definedName name="ChartData.Buckets.OAS" localSheetId="5">#REF!</definedName>
    <definedName name="ChartData.Buckets.OAS" localSheetId="4">#REF!</definedName>
    <definedName name="ChartData.Buckets.OAS" localSheetId="0">#REF!</definedName>
    <definedName name="ChartData.Buckets.OAS" localSheetId="2">#REF!</definedName>
    <definedName name="ChartData.Buckets.OAS">#REF!</definedName>
    <definedName name="ChartData.Buckets.Price" localSheetId="8">#REF!</definedName>
    <definedName name="ChartData.Buckets.Price" localSheetId="11">#REF!</definedName>
    <definedName name="ChartData.Buckets.Price" localSheetId="7">#REF!</definedName>
    <definedName name="ChartData.Buckets.Price" localSheetId="6">#REF!</definedName>
    <definedName name="ChartData.Buckets.Price" localSheetId="5">#REF!</definedName>
    <definedName name="ChartData.Buckets.Price" localSheetId="4">#REF!</definedName>
    <definedName name="ChartData.Buckets.Price" localSheetId="0">#REF!</definedName>
    <definedName name="ChartData.Buckets.Price" localSheetId="2">#REF!</definedName>
    <definedName name="ChartData.Buckets.Price">#REF!</definedName>
    <definedName name="ChartData.Buckets.ReportDate" localSheetId="8">#REF!</definedName>
    <definedName name="ChartData.Buckets.ReportDate" localSheetId="11">#REF!</definedName>
    <definedName name="ChartData.Buckets.ReportDate" localSheetId="7">#REF!</definedName>
    <definedName name="ChartData.Buckets.ReportDate" localSheetId="6">#REF!</definedName>
    <definedName name="ChartData.Buckets.ReportDate" localSheetId="5">#REF!</definedName>
    <definedName name="ChartData.Buckets.ReportDate" localSheetId="4">#REF!</definedName>
    <definedName name="ChartData.Buckets.ReportDate" localSheetId="0">#REF!</definedName>
    <definedName name="ChartData.Buckets.ReportDate" localSheetId="2">#REF!</definedName>
    <definedName name="ChartData.Buckets.ReportDate">#REF!</definedName>
    <definedName name="ChartData.Buckets.YTW" localSheetId="8">#REF!</definedName>
    <definedName name="ChartData.Buckets.YTW" localSheetId="11">#REF!</definedName>
    <definedName name="ChartData.Buckets.YTW" localSheetId="7">#REF!</definedName>
    <definedName name="ChartData.Buckets.YTW" localSheetId="6">#REF!</definedName>
    <definedName name="ChartData.Buckets.YTW" localSheetId="5">#REF!</definedName>
    <definedName name="ChartData.Buckets.YTW" localSheetId="4">#REF!</definedName>
    <definedName name="ChartData.Buckets.YTW" localSheetId="0">#REF!</definedName>
    <definedName name="ChartData.Buckets.YTW" localSheetId="2">#REF!</definedName>
    <definedName name="ChartData.Buckets.YTW">#REF!</definedName>
    <definedName name="ChartData.Filter" localSheetId="2">#REF!</definedName>
    <definedName name="ChartData.Filter">#REF!</definedName>
    <definedName name="ChartData.Indexes.Markit" localSheetId="2">#REF!</definedName>
    <definedName name="ChartData.Indexes.Markit">#REF!</definedName>
    <definedName name="ChartData.Indexes.ML" localSheetId="2">#REF!</definedName>
    <definedName name="ChartData.Indexes.ML">#REF!</definedName>
    <definedName name="ChartData.TRRIndex" localSheetId="2">[6]ChartData!#REF!</definedName>
    <definedName name="ChartData.TRRIndex">[6]ChartData!#REF!</definedName>
    <definedName name="ChartData.TRRIndex.Date.T0" localSheetId="2">[6]ChartData!#REF!</definedName>
    <definedName name="ChartData.TRRIndex.Date.T0">[6]ChartData!#REF!</definedName>
    <definedName name="ChartData.TRRIndex.Date.Tm1" localSheetId="2">[6]ChartData!#REF!</definedName>
    <definedName name="ChartData.TRRIndex.Date.Tm1">[6]ChartData!#REF!</definedName>
    <definedName name="ChartData.TRRSector" localSheetId="2">[6]ChartData!#REF!</definedName>
    <definedName name="ChartData.TRRSector">[6]ChartData!#REF!</definedName>
    <definedName name="ChartData.TRRSector.Date.T0">[6]ChartData!#REF!</definedName>
    <definedName name="ChartData.TRRSector.Date.Tm1">[6]ChartData!#REF!</definedName>
    <definedName name="children">'[7]ALL MAPPED CHILDREN'!$A$2:$C$4275</definedName>
    <definedName name="chtCats" localSheetId="9">OFFSET(#REF!,MIN(COUNTIF(#REF!,"&gt;0"), COUNTIF(#REF!,"&gt;0")-(COUNTIF(#REF!,"&gt;0")-10)),0,-MIN(chtLEN,COUNTIF(#REF!,"&gt;0")),1)</definedName>
    <definedName name="chtCats" localSheetId="2">OFFSET(#REF!,MIN(COUNTIF(#REF!,"&gt;0"), COUNTIF(#REF!,"&gt;0")-(COUNTIF(#REF!,"&gt;0")-10)),0,-MIN(Sector!chtLEN,COUNTIF(#REF!,"&gt;0")),1)</definedName>
    <definedName name="chtCats">OFFSET(#REF!,MIN(COUNTIF(#REF!,"&gt;0"), COUNTIF(#REF!,"&gt;0")-(COUNTIF(#REF!,"&gt;0")-10)),0,-MIN(chtLEN,COUNTIF(#REF!,"&gt;0")),1)</definedName>
    <definedName name="chtCats_C" localSheetId="9">OFFSET(#REF!,MIN(COUNTIF(#REF!,"&gt;0"),COUNTIF(#REF!,"&gt;0")-(COUNTIF(#REF!,"&gt;0")-10)),0,-MIN(chtLEN,COUNTIF(#REF!,"&gt;0")),1)</definedName>
    <definedName name="chtCats_C" localSheetId="2">OFFSET(#REF!,MIN(COUNTIF(#REF!,"&gt;0"),COUNTIF(#REF!,"&gt;0")-(COUNTIF(#REF!,"&gt;0")-10)),0,-MIN(Sector!chtLEN,COUNTIF(#REF!,"&gt;0")),1)</definedName>
    <definedName name="chtCats_C">OFFSET(#REF!,MIN(COUNTIF(#REF!,"&gt;0"),COUNTIF(#REF!,"&gt;0")-(COUNTIF(#REF!,"&gt;0")-10)),0,-MIN(chtLEN,COUNTIF(#REF!,"&gt;0")),1)</definedName>
    <definedName name="chtLEN" localSheetId="2">#REF!</definedName>
    <definedName name="chtLEN">#REF!</definedName>
    <definedName name="chtValA" localSheetId="9">OFFSET('Modified Par'!chtCats,0,1)</definedName>
    <definedName name="chtValA" localSheetId="2">OFFSET(Sector!chtCats,0,1)</definedName>
    <definedName name="chtValA">OFFSET(chtCats,0,1)</definedName>
    <definedName name="chtValA_C" localSheetId="9">OFFSET('Modified Par'!chtCats_C,0,1)</definedName>
    <definedName name="chtValA_C" localSheetId="2">OFFSET(Sector!chtCats_C,0,1)</definedName>
    <definedName name="chtValA_C">OFFSET(chtCats_C,0,1)</definedName>
    <definedName name="CreditMetrixPropabilities" localSheetId="8">'5-yr'!CreditMetrixPropabilities</definedName>
    <definedName name="CreditMetrixPropabilities" localSheetId="11">'Defaulted Issuers'!CreditMetrixPropabilities</definedName>
    <definedName name="CreditMetrixPropabilities" localSheetId="7">Distressed!CreditMetrixPropabilities</definedName>
    <definedName name="CreditMetrixPropabilities" localSheetId="9">'Modified Par'!CreditMetrixPropabilities</definedName>
    <definedName name="CreditMetrixPropabilities" localSheetId="6">Price!CreditMetrixPropabilities</definedName>
    <definedName name="CreditMetrixPropabilities" localSheetId="5">'Price Old'!CreditMetrixPropabilities</definedName>
    <definedName name="CreditMetrixPropabilities" localSheetId="4">Rating!CreditMetrixPropabilities</definedName>
    <definedName name="CreditMetrixPropabilities" localSheetId="0">Region!CreditMetrixPropabilities</definedName>
    <definedName name="CreditMetrixPropabilities" localSheetId="2">Sector!CreditMetrixPropabilities</definedName>
    <definedName name="CreditMetrixPropabilities">[0]!CreditMetrixPropabilities</definedName>
    <definedName name="currencySelection">[8]maps!$B$2</definedName>
    <definedName name="CurrencySource">[9]maps!$A$2:$A$5</definedName>
    <definedName name="dat" localSheetId="2">#REF!</definedName>
    <definedName name="dat">#REF!</definedName>
    <definedName name="DataDump.TitleRow">[10]DataDump!$A$4:$IV$4</definedName>
    <definedName name="dataPath">[2]Update!$C$3</definedName>
    <definedName name="dataTableName">[2]Update!$C$7</definedName>
    <definedName name="dateRange" localSheetId="11">#REF!</definedName>
    <definedName name="dateRange" localSheetId="2">#REF!</definedName>
    <definedName name="dateRange">#REF!</definedName>
    <definedName name="ddisFilter" localSheetId="2">#REF!</definedName>
    <definedName name="ddisFilter">#REF!</definedName>
    <definedName name="dealCountColumn">[11]maps!$A$28</definedName>
    <definedName name="debtTypeSelector.bondFlag" localSheetId="2">#REF!</definedName>
    <definedName name="debtTypeSelector.bondFlag">#REF!</definedName>
    <definedName name="debtTypeSelector.bondloanFlag" localSheetId="2">#REF!</definedName>
    <definedName name="debtTypeSelector.bondloanFlag">#REF!</definedName>
    <definedName name="debtTypeSelector.fillRange" localSheetId="2">#REF!</definedName>
    <definedName name="debtTypeSelector.fillRange">#REF!</definedName>
    <definedName name="debtTypeSelector.loanFlag" localSheetId="2">#REF!</definedName>
    <definedName name="debtTypeSelector.loanFlag">#REF!</definedName>
    <definedName name="debtTypeSelector.selectionRange" localSheetId="2">#REF!</definedName>
    <definedName name="debtTypeSelector.selectionRange">#REF!</definedName>
    <definedName name="default_cell">'[12]mut fund liquidity'!$A$235</definedName>
    <definedName name="e030e03.01">'[12]issuance % mkt'!$A$5:$C$37</definedName>
    <definedName name="e030e03.02" localSheetId="11">#REF!</definedName>
    <definedName name="e030e03.02" localSheetId="2">#REF!</definedName>
    <definedName name="e030e03.02">#REF!</definedName>
    <definedName name="EndDate">[13]map!$B$6</definedName>
    <definedName name="EndDateQ">[13]map!$B$7</definedName>
    <definedName name="endingDate">[8]SqlSectorData!$B$2</definedName>
    <definedName name="EOK" localSheetId="11">#REF!</definedName>
    <definedName name="EOK" localSheetId="2">#REF!</definedName>
    <definedName name="EOK">#REF!</definedName>
    <definedName name="ex1CalcType">[14]flows!$G$23</definedName>
    <definedName name="ex1Filter">[14]flows!$C$26</definedName>
    <definedName name="ex1Series" localSheetId="2">[15]flows!#REF!</definedName>
    <definedName name="ex1Series">[15]flows!#REF!</definedName>
    <definedName name="ex2.TickerRange.Start" localSheetId="11">#REF!</definedName>
    <definedName name="ex2.TickerRange.Start" localSheetId="2">#REF!</definedName>
    <definedName name="ex2.TickerRange.Start">#REF!</definedName>
    <definedName name="ex2CalcType" localSheetId="11">#REF!</definedName>
    <definedName name="ex2CalcType" localSheetId="2">#REF!</definedName>
    <definedName name="ex2CalcType">#REF!</definedName>
    <definedName name="ex3.CusipRankingBottom" localSheetId="11">#REF!</definedName>
    <definedName name="ex3.CusipRankingBottom" localSheetId="2">#REF!</definedName>
    <definedName name="ex3.CusipRankingBottom">#REF!</definedName>
    <definedName name="ex3.CusipRankingTop" localSheetId="11">#REF!</definedName>
    <definedName name="ex3.CusipRankingTop" localSheetId="2">#REF!</definedName>
    <definedName name="ex3.CusipRankingTop">#REF!</definedName>
    <definedName name="ex5.titleRow">'[8]4'!$A$4:$IV$4</definedName>
    <definedName name="ExportData">'[14]libor coupons'!#REF!</definedName>
    <definedName name="fieldList">[2]Update!$C$9:$C$25</definedName>
    <definedName name="fileNamePrefix">[2]Update!$C$5</definedName>
    <definedName name="fileNameSuffix">[2]Update!$C$6</definedName>
    <definedName name="Filter1" localSheetId="2">#REF!</definedName>
    <definedName name="Filter1">#REF!</definedName>
    <definedName name="Filter2" localSheetId="2">#REF!</definedName>
    <definedName name="Filter2">#REF!</definedName>
    <definedName name="Filter3" localSheetId="2">#REF!</definedName>
    <definedName name="Filter3">#REF!</definedName>
    <definedName name="Filter4" localSheetId="2">#REF!</definedName>
    <definedName name="Filter4">#REF!</definedName>
    <definedName name="Filter5" localSheetId="2">#REF!</definedName>
    <definedName name="Filter5">#REF!</definedName>
    <definedName name="FullHistory.SectorName">'[12]fund flows'!$B$3</definedName>
    <definedName name="FullHistory.TitleRow">'[12]fund flows'!$A$6:$IV$6</definedName>
    <definedName name="FullHistorySector" localSheetId="11">#REF!</definedName>
    <definedName name="FullHistorySector" localSheetId="2">#REF!</definedName>
    <definedName name="FullHistorySector">#REF!</definedName>
    <definedName name="FullHistorySeries" localSheetId="11">#REF!</definedName>
    <definedName name="FullHistorySeries" localSheetId="2">#REF!</definedName>
    <definedName name="FullHistorySeries">#REF!</definedName>
    <definedName name="FullHistoryTitles" localSheetId="11">#REF!</definedName>
    <definedName name="FullHistoryTitles" localSheetId="2">#REF!</definedName>
    <definedName name="FullHistoryTitles">#REF!</definedName>
    <definedName name="FullListing.MaturityColumn" localSheetId="2">#REF!</definedName>
    <definedName name="FullListing.MaturityColumn">#REF!</definedName>
    <definedName name="FullListing.TitleRow" localSheetId="2">#REF!</definedName>
    <definedName name="FullListing.TitleRow">#REF!</definedName>
    <definedName name="GDPlookup">[13]gdp!$A$1:$AE$1</definedName>
    <definedName name="GDPweights">[13]gdp!$A$1:$AE$65536</definedName>
    <definedName name="HighlightSelector">'[16]1.01'!$I$3</definedName>
    <definedName name="hw00.usd.memberOAS">[8]memberOAS!$A$1:$A$65536</definedName>
    <definedName name="ici_maps_categories">[17]Map!$A$1:$A$43</definedName>
    <definedName name="ici_maps_user_selection">[17]Map!$A$45</definedName>
    <definedName name="ici_objective">[17]Map!$B$45</definedName>
    <definedName name="Img_ML_1t5s6u1f" hidden="1">"IMG_10"</definedName>
    <definedName name="Img_ML_1y7a6c1t" hidden="1">"IMG_10"</definedName>
    <definedName name="Img_ML_2e1r5p2m" hidden="1">"IMG_18"</definedName>
    <definedName name="Img_ML_2j3u6k8a" hidden="1">"IMG_10"</definedName>
    <definedName name="Img_ML_2v6s9i5c" hidden="1">"IMG_12"</definedName>
    <definedName name="Img_ML_2x1b8j5c" hidden="1">"IMG_12"</definedName>
    <definedName name="Img_ML_3b3j3x9k" hidden="1">"IMG_10"</definedName>
    <definedName name="Img_ML_3c6e9c4g" hidden="1">"IMG_12"</definedName>
    <definedName name="Img_ML_3e2q4k7i" hidden="1">"IMG_10"</definedName>
    <definedName name="Img_ML_3h2n3p4v" hidden="1">"IMG_18"</definedName>
    <definedName name="Img_ML_3p5d9q5j" hidden="1">"IMG_10"</definedName>
    <definedName name="Img_ML_3y1j4m2m" hidden="1">"IMG_10"</definedName>
    <definedName name="Img_ML_4m3p5r8j" hidden="1">"IMG_12"</definedName>
    <definedName name="Img_ML_5e7s6t2u" hidden="1">"IMG_18"</definedName>
    <definedName name="Img_ML_5f9d1i5x" hidden="1">"IMG_18"</definedName>
    <definedName name="Img_ML_5h6q3g8u" hidden="1">"IMG_10"</definedName>
    <definedName name="Img_ML_5k8u7s9i" hidden="1">"IMG_18"</definedName>
    <definedName name="Img_ML_6f2p1m9g" hidden="1">"IMG_10"</definedName>
    <definedName name="Img_ML_6k9c9p4d" hidden="1">"IMG_18"</definedName>
    <definedName name="Img_ML_6r9u1n9k" hidden="1">"IMG_10"</definedName>
    <definedName name="Img_ML_6y9f7y3n" hidden="1">"IMG_10"</definedName>
    <definedName name="Img_ML_7m5m4k3b" hidden="1">"IMG_10"</definedName>
    <definedName name="Img_ML_7n6h3t1t" hidden="1">"IMG_10"</definedName>
    <definedName name="Img_ML_8b9j5t1p" hidden="1">"IMG_10"</definedName>
    <definedName name="Img_ML_8h3m3i1m" hidden="1">"IMG_12"</definedName>
    <definedName name="Img_ML_8j3w6p4c" hidden="1">"IMG_10"</definedName>
    <definedName name="Img_ML_8r1k8t4y" hidden="1">"IMG_10"</definedName>
    <definedName name="Img_ML_8s3q3c1i" hidden="1">"IMG_12"</definedName>
    <definedName name="Img_ML_9n1s4m5f" hidden="1">"IMG_12"</definedName>
    <definedName name="impliedUniverseSize" localSheetId="11">#REF!</definedName>
    <definedName name="impliedUniverseSize" localSheetId="2">#REF!</definedName>
    <definedName name="impliedUniverseSize">#REF!</definedName>
    <definedName name="Index.Filter" localSheetId="2">#REF!</definedName>
    <definedName name="Index.Filter">#REF!</definedName>
    <definedName name="Index.MainFilter" localSheetId="2">#REF!</definedName>
    <definedName name="Index.MainFilter">#REF!</definedName>
    <definedName name="indexAndCurrencySelection">[8]maps!$A$1</definedName>
    <definedName name="IndexData.Price.Daily.ML" localSheetId="2">#REF!</definedName>
    <definedName name="IndexData.Price.Daily.ML">#REF!</definedName>
    <definedName name="IndexData.Spread.Daily.ML" localSheetId="2">#REF!</definedName>
    <definedName name="IndexData.Spread.Daily.ML">#REF!</definedName>
    <definedName name="IndexData.TRR.Daily.ML" localSheetId="2">#REF!</definedName>
    <definedName name="IndexData.TRR.Daily.ML">#REF!</definedName>
    <definedName name="IndexData.YTM.Daily.ML" localSheetId="2">#REF!</definedName>
    <definedName name="IndexData.YTM.Daily.ML">#REF!</definedName>
    <definedName name="IndexDataDates">'[16]1.01b'!$A$1:$A$65536</definedName>
    <definedName name="IndexDataOAS">'[16]1.01b'!$EW$1:$FD$65536</definedName>
    <definedName name="IndexDataPX">'[16]1.01b'!$DT$1:$EV$65536</definedName>
    <definedName name="IndexDataTRI">'[16]1.01b'!$A$1:$DS$65536</definedName>
    <definedName name="IndexLookupOAS">'[16]1.01b'!$EW$1:$FD$1</definedName>
    <definedName name="IndexLookupPX">'[16]1.01b'!$DT$1:$EV$1</definedName>
    <definedName name="IndexLookupTRI">'[16]1.01b'!$A$1:$DS$1</definedName>
    <definedName name="indexSelection">[8]maps!$A$2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MONTH" hidden="1">15000</definedName>
    <definedName name="IQ_NAMES_REVISION_DATE_" hidden="1">40035.7028819444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RSelection">#REF!</definedName>
    <definedName name="LeverageStats.CogsYOY" localSheetId="11">'[18]Figure 9'!#REF!</definedName>
    <definedName name="LeverageStats.CogsYOY" localSheetId="2">'[19]EquityMetrics-Energy'!#REF!</definedName>
    <definedName name="LeverageStats.CogsYOY">'[19]EquityMetrics-Energy'!#REF!</definedName>
    <definedName name="LeverageStats.EbitdaYOY" localSheetId="2">'[18]Figure 9'!#REF!</definedName>
    <definedName name="LeverageStats.EbitdaYOY">'[18]Figure 9'!#REF!</definedName>
    <definedName name="LeverageStats.Margins" localSheetId="2">'[18]Figure 9'!#REF!</definedName>
    <definedName name="LeverageStats.Margins">'[18]Figure 9'!#REF!</definedName>
    <definedName name="LeverageStats.QOQchangesEbitda" localSheetId="11">'[18]Figure 9'!#REF!</definedName>
    <definedName name="LeverageStats.QOQchangesEbitda">'[19]EquityMetrics-Energy'!#REF!</definedName>
    <definedName name="LeverageStats.QOQchangesLeverage" localSheetId="11">'[18]Figure 9'!#REF!</definedName>
    <definedName name="LeverageStats.QOQchangesLeverage">'[19]EquityMetrics-Energy'!#REF!</definedName>
    <definedName name="LeverageStats.ReportDate">'[18]Figure 9'!$A$1:$A$65536</definedName>
    <definedName name="LeverageStats.RevenuesYOY" localSheetId="11">'[18]Figure 9'!#REF!</definedName>
    <definedName name="LeverageStats.RevenuesYOY" localSheetId="2">'[19]EquityMetrics-Energy'!#REF!</definedName>
    <definedName name="LeverageStats.RevenuesYOY">'[19]EquityMetrics-Energy'!#REF!</definedName>
    <definedName name="LeverageStats.SectorCoverage" localSheetId="11">'[18]Figure 9'!#REF!</definedName>
    <definedName name="LeverageStats.SectorCoverage" localSheetId="2">'[19]EquityMetrics-Energy'!#REF!</definedName>
    <definedName name="LeverageStats.SectorCoverage">'[19]EquityMetrics-Energy'!#REF!</definedName>
    <definedName name="LeverageStats.SectorLeverage" localSheetId="11">'[18]Figure 9'!#REF!</definedName>
    <definedName name="LeverageStats.SectorLeverage">'[19]EquityMetrics-Energy'!#REF!</definedName>
    <definedName name="LeverageStats.SpreadPerTurn" localSheetId="11">'[18]Figure 9'!#REF!</definedName>
    <definedName name="LeverageStats.SpreadPerTurn">'[19]EquityMetrics-Energy'!#REF!</definedName>
    <definedName name="LeverageStats.SpreadPerTurnInSectors" localSheetId="11">'[18]Figure 9'!#REF!</definedName>
    <definedName name="LeverageStats.SpreadPerTurnInSectors">'[19]EquityMetrics-Energy'!#REF!</definedName>
    <definedName name="LeverageStats.TimeSeriesTopLeft">'[18]Figure 9'!#REF!</definedName>
    <definedName name="LeverageStats.TotalDebtYOY">'[18]Figure 9'!$B$1:$B$65536</definedName>
    <definedName name="ltmPeriodEnd" localSheetId="11">#REF!</definedName>
    <definedName name="ltmPeriodEnd" localSheetId="2">#REF!</definedName>
    <definedName name="ltmPeriodEnd">#REF!</definedName>
    <definedName name="ltmPeriodStart" localSheetId="11">#REF!</definedName>
    <definedName name="ltmPeriodStart" localSheetId="2">#REF!</definedName>
    <definedName name="ltmPeriodStart">#REF!</definedName>
    <definedName name="m_CohortDate" localSheetId="11">#REF!</definedName>
    <definedName name="m_CohortDate" localSheetId="2">#REF!</definedName>
    <definedName name="m_CohortDate">#REF!</definedName>
    <definedName name="m_ColRef" localSheetId="11">#REF!</definedName>
    <definedName name="m_ColRef" localSheetId="2">#REF!</definedName>
    <definedName name="m_ColRef">#REF!</definedName>
    <definedName name="m_ColRef1" localSheetId="11">#REF!</definedName>
    <definedName name="m_ColRef1" localSheetId="2">#REF!</definedName>
    <definedName name="m_ColRef1">#REF!</definedName>
    <definedName name="m_CriteriaField" localSheetId="11">#REF!</definedName>
    <definedName name="m_CriteriaField" localSheetId="2">#REF!</definedName>
    <definedName name="m_CriteriaField">#REF!</definedName>
    <definedName name="M_DataStartPoint1" localSheetId="11">#REF!</definedName>
    <definedName name="M_DataStartPoint1" localSheetId="2">#REF!</definedName>
    <definedName name="M_DataStartPoint1">#REF!</definedName>
    <definedName name="M_DataStartPoint2" localSheetId="11">#REF!</definedName>
    <definedName name="M_DataStartPoint2" localSheetId="2">#REF!</definedName>
    <definedName name="M_DataStartPoint2">#REF!</definedName>
    <definedName name="m_Destination1" localSheetId="2">'[20]Letter Denominators'!#REF!</definedName>
    <definedName name="m_Destination1">'[20]Letter Denominators'!#REF!</definedName>
    <definedName name="m_Destination2" localSheetId="2">'[20]Letter Numerators'!#REF!</definedName>
    <definedName name="m_Destination2">'[20]Letter Numerators'!#REF!</definedName>
    <definedName name="m_Destination3" localSheetId="2">'[20]Letter Marginal Default Rates'!#REF!</definedName>
    <definedName name="m_Destination3">'[20]Letter Marginal Default Rates'!#REF!</definedName>
    <definedName name="m_Destination4" localSheetId="2">'[20]Letter Cumulative Default Rates'!#REF!</definedName>
    <definedName name="m_Destination4">'[20]Letter Cumulative Default Rates'!#REF!</definedName>
    <definedName name="m_Destination5" localSheetId="11">#REF!</definedName>
    <definedName name="m_Destination5" localSheetId="2">#REF!</definedName>
    <definedName name="m_Destination5">#REF!</definedName>
    <definedName name="m_ExtractofIntervals" localSheetId="11">#REF!</definedName>
    <definedName name="m_ExtractofIntervals" localSheetId="2">#REF!</definedName>
    <definedName name="m_ExtractofIntervals">#REF!</definedName>
    <definedName name="m_Fill1" localSheetId="11">#REF!</definedName>
    <definedName name="m_Fill1" localSheetId="2">#REF!</definedName>
    <definedName name="m_Fill1">#REF!</definedName>
    <definedName name="m_Fill2" localSheetId="11">#REF!</definedName>
    <definedName name="m_Fill2" localSheetId="2">#REF!</definedName>
    <definedName name="m_Fill2">#REF!</definedName>
    <definedName name="m_Fill3" localSheetId="11">#REF!</definedName>
    <definedName name="m_Fill3" localSheetId="2">#REF!</definedName>
    <definedName name="m_Fill3">#REF!</definedName>
    <definedName name="m_Fill4" localSheetId="11">#REF!</definedName>
    <definedName name="m_Fill4" localSheetId="2">#REF!</definedName>
    <definedName name="m_Fill4">#REF!</definedName>
    <definedName name="m_Fill5" localSheetId="11">#REF!</definedName>
    <definedName name="m_Fill5" localSheetId="2">#REF!</definedName>
    <definedName name="m_Fill5">#REF!</definedName>
    <definedName name="m_FirstDate">[20]wParm!$C$24</definedName>
    <definedName name="m_FromRange" localSheetId="11">#REF!</definedName>
    <definedName name="m_FromRange" localSheetId="2">#REF!</definedName>
    <definedName name="m_FromRange">#REF!</definedName>
    <definedName name="m_FromRange1" localSheetId="11">#REF!</definedName>
    <definedName name="m_FromRange1" localSheetId="2">#REF!</definedName>
    <definedName name="m_FromRange1">#REF!</definedName>
    <definedName name="m_IntervalRecords" localSheetId="11">#REF!</definedName>
    <definedName name="m_IntervalRecords" localSheetId="2">#REF!</definedName>
    <definedName name="m_IntervalRecords">#REF!</definedName>
    <definedName name="m_IntervalRecords1" localSheetId="11">#REF!</definedName>
    <definedName name="m_IntervalRecords1" localSheetId="2">#REF!</definedName>
    <definedName name="m_IntervalRecords1">#REF!</definedName>
    <definedName name="m_LastDate">[20]wParm!$C$25</definedName>
    <definedName name="M_QueryData_1" localSheetId="11">#REF!</definedName>
    <definedName name="M_QueryData_1" localSheetId="2">#REF!</definedName>
    <definedName name="M_QueryData_1">#REF!</definedName>
    <definedName name="M_QueryData_2" localSheetId="11">#REF!</definedName>
    <definedName name="M_QueryData_2" localSheetId="2">#REF!</definedName>
    <definedName name="M_QueryData_2">#REF!</definedName>
    <definedName name="m_RatingScale" localSheetId="11">#REF!</definedName>
    <definedName name="m_RatingScale" localSheetId="2">#REF!</definedName>
    <definedName name="m_RatingScale">#REF!</definedName>
    <definedName name="m_RowRef" localSheetId="11">#REF!</definedName>
    <definedName name="m_RowRef" localSheetId="2">#REF!</definedName>
    <definedName name="m_RowRef">#REF!</definedName>
    <definedName name="m_RowRef1" localSheetId="11">#REF!</definedName>
    <definedName name="m_RowRef1" localSheetId="2">#REF!</definedName>
    <definedName name="m_RowRef1">#REF!</definedName>
    <definedName name="m_SortedSquareDes" localSheetId="11">#REF!</definedName>
    <definedName name="m_SortedSquareDes" localSheetId="2">#REF!</definedName>
    <definedName name="m_SortedSquareDes">#REF!</definedName>
    <definedName name="m_SortedSquareDes1" localSheetId="11">#REF!</definedName>
    <definedName name="m_SortedSquareDes1" localSheetId="2">#REF!</definedName>
    <definedName name="m_SortedSquareDes1">#REF!</definedName>
    <definedName name="m_Source1" localSheetId="11">#REF!</definedName>
    <definedName name="m_Source1" localSheetId="2">#REF!</definedName>
    <definedName name="m_Source1">#REF!</definedName>
    <definedName name="m_Source10" localSheetId="2">'[20]Alpha Num Marginal Def Rate'!#REF!</definedName>
    <definedName name="m_Source10">'[20]Alpha Num Marginal Def Rate'!#REF!</definedName>
    <definedName name="m_Source11" localSheetId="2">'[20]Alpha Num Cumulative  DR'!#REF!</definedName>
    <definedName name="m_Source11">'[20]Alpha Num Cumulative  DR'!#REF!</definedName>
    <definedName name="m_Source12" localSheetId="11">#REF!</definedName>
    <definedName name="m_Source12" localSheetId="2">#REF!</definedName>
    <definedName name="m_Source12">#REF!</definedName>
    <definedName name="m_Source2" localSheetId="2">'[20]Letter Numerators'!#REF!</definedName>
    <definedName name="m_Source2">'[20]Letter Numerators'!#REF!</definedName>
    <definedName name="m_Source3" localSheetId="2">'[20]Letter Denominators'!#REF!</definedName>
    <definedName name="m_Source3">'[20]Letter Denominators'!#REF!</definedName>
    <definedName name="m_Source4" localSheetId="2">'[20]Letter Marginal Default Rates'!#REF!</definedName>
    <definedName name="m_Source4">'[20]Letter Marginal Default Rates'!#REF!</definedName>
    <definedName name="m_Source5" localSheetId="2">'[20]Letter Cumulative Default Rates'!#REF!</definedName>
    <definedName name="m_Source5">'[20]Letter Cumulative Default Rates'!#REF!</definedName>
    <definedName name="m_Source6" localSheetId="11">#REF!</definedName>
    <definedName name="m_Source6" localSheetId="2">#REF!</definedName>
    <definedName name="m_Source6">#REF!</definedName>
    <definedName name="m_Source7" localSheetId="11">#REF!</definedName>
    <definedName name="m_Source7" localSheetId="2">#REF!</definedName>
    <definedName name="m_Source7">#REF!</definedName>
    <definedName name="m_Source8" localSheetId="2">'[21]Alpha Numeric Numerators'!#REF!</definedName>
    <definedName name="m_Source8">'[21]Alpha Numeric Numerators'!#REF!</definedName>
    <definedName name="m_Source9" localSheetId="2">'[20]Alpha Numeric Denominators'!#REF!</definedName>
    <definedName name="m_Source9">'[20]Alpha Numeric Denominators'!#REF!</definedName>
    <definedName name="m_SquaredRange" localSheetId="11">#REF!</definedName>
    <definedName name="m_SquaredRange" localSheetId="2">#REF!</definedName>
    <definedName name="m_SquaredRange">#REF!</definedName>
    <definedName name="m_SquaredRange1" localSheetId="11">#REF!</definedName>
    <definedName name="m_SquaredRange1" localSheetId="2">#REF!</definedName>
    <definedName name="m_SquaredRange1">#REF!</definedName>
    <definedName name="m_SquareRef" localSheetId="11">#REF!</definedName>
    <definedName name="m_SquareRef" localSheetId="2">#REF!</definedName>
    <definedName name="m_SquareRef">#REF!</definedName>
    <definedName name="m_SummAlpha_1" localSheetId="2">'[20]Alpha Numeric WACD Rates'!#REF!</definedName>
    <definedName name="m_SummAlpha_1">'[20]Alpha Numeric WACD Rates'!#REF!</definedName>
    <definedName name="m_SummAlpha_2" localSheetId="2">'[20]Alpha Numeric WACD Rates'!#REF!</definedName>
    <definedName name="m_SummAlpha_2">'[20]Alpha Numeric WACD Rates'!#REF!</definedName>
    <definedName name="m_SummLett_1" localSheetId="2">'[20]Letter WACD Rates'!#REF!</definedName>
    <definedName name="m_SummLett_1">'[20]Letter WACD Rates'!#REF!</definedName>
    <definedName name="m_SummLett_2" localSheetId="2">'[20]Letter WACD Rates'!#REF!</definedName>
    <definedName name="m_SummLett_2">'[20]Letter WACD Rates'!#REF!</definedName>
    <definedName name="m_ToRange" localSheetId="11">#REF!</definedName>
    <definedName name="m_ToRange" localSheetId="2">#REF!</definedName>
    <definedName name="m_ToRange">#REF!</definedName>
    <definedName name="mANDefaultRate" localSheetId="11">#REF!</definedName>
    <definedName name="mANDefaultRate" localSheetId="2">#REF!</definedName>
    <definedName name="mANDefaultRate">#REF!</definedName>
    <definedName name="ManualEntry">[2]bbg!$N$4:$N$19</definedName>
    <definedName name="ManualEntryRange">[2]bbg!$N$4:$N$19</definedName>
    <definedName name="maps.cdsUpdateDate" localSheetId="2">#REF!</definedName>
    <definedName name="maps.cdsUpdateDate">#REF!</definedName>
    <definedName name="MapsEx1Series">[22]maps!$D$2:$D$33</definedName>
    <definedName name="MapsFullHistorySeries">[2]maps!$F$2:$F$37</definedName>
    <definedName name="MapsSeriesEquities">[2]maps!$B$2:$B$40</definedName>
    <definedName name="MapsSeriesMoneyMarkets">[2]maps!$B$41:$B$46</definedName>
    <definedName name="MapsSeriesMunicipals">[2]maps!$B$47:$B$59</definedName>
    <definedName name="MapsSeriesTaxableBonds">[2]maps!$B$60:$B$80</definedName>
    <definedName name="marketContributionRankColumn" localSheetId="2">'[8]3'!#REF!</definedName>
    <definedName name="marketContributionRankColumn">'[8]3'!#REF!</definedName>
    <definedName name="md_PreApprovalChecklist" localSheetId="11">#REF!</definedName>
    <definedName name="md_PreApprovalChecklist" localSheetId="2">#REF!</definedName>
    <definedName name="md_PreApprovalChecklist">#REF!</definedName>
    <definedName name="mDefaultRate" localSheetId="11">#REF!</definedName>
    <definedName name="mDefaultRate" localSheetId="2">#REF!</definedName>
    <definedName name="mDefaultRate">#REF!</definedName>
    <definedName name="mDemoninator" localSheetId="11">#REF!</definedName>
    <definedName name="mDemoninator" localSheetId="2">#REF!</definedName>
    <definedName name="mDemoninator">#REF!</definedName>
    <definedName name="mDenominator" localSheetId="11">#REF!</definedName>
    <definedName name="mDenominator" localSheetId="2">#REF!</definedName>
    <definedName name="mDenominator">#REF!</definedName>
    <definedName name="Metadata">[23]ML_Model_Metadata!$A$7</definedName>
    <definedName name="Metadata0">[23]ML_Model_Metadata!$A$1</definedName>
    <definedName name="Metadata1">[23]ML_Model_Metadata!$A$2</definedName>
    <definedName name="Metadata2">[23]ML_Model_Metadata!$A$3</definedName>
    <definedName name="Metadata3">[23]ML_Model_Metadata!$A$4</definedName>
    <definedName name="Metadata4">[23]ML_Model_Metadata!$A$6</definedName>
    <definedName name="Metadata5">[23]ML_Model_Metadata!$A$5</definedName>
    <definedName name="MktQuartiles.TitleRow">'[5]market quartiles'!$A$5:$IV$5</definedName>
    <definedName name="ML_1g2y2j4q" localSheetId="11">#REF!</definedName>
    <definedName name="ML_1g2y2j4q" localSheetId="2">#REF!</definedName>
    <definedName name="ML_1g2y2j4q">#REF!</definedName>
    <definedName name="ML_1j1t7i1q" xml:space="preserve">  '[12]issuance % mkt'!$A$1:$A$40</definedName>
    <definedName name="ML_2d3t7k7a" localSheetId="11">#REF!</definedName>
    <definedName name="ML_2d3t7k7a" localSheetId="2">#REF!</definedName>
    <definedName name="ML_2d3t7k7a">#REF!</definedName>
    <definedName name="ML_3d3t7k7p" localSheetId="11">#REF!</definedName>
    <definedName name="ML_3d3t7k7p" localSheetId="2">#REF!</definedName>
    <definedName name="ML_3d3t7k7p">#REF!</definedName>
    <definedName name="ML_3s2z1j6p" localSheetId="11">#REF!</definedName>
    <definedName name="ML_3s2z1j6p" localSheetId="2">#REF!</definedName>
    <definedName name="ML_3s2z1j6p">#REF!</definedName>
    <definedName name="ML_4d5w4m7l" localSheetId="11">#REF!</definedName>
    <definedName name="ML_4d5w4m7l" localSheetId="2">#REF!</definedName>
    <definedName name="ML_4d5w4m7l">#REF!</definedName>
    <definedName name="ML_4u1z1i5l" localSheetId="11">#REF!</definedName>
    <definedName name="ML_4u1z1i5l" localSheetId="2">#REF!</definedName>
    <definedName name="ML_4u1z1i5l">#REF!</definedName>
    <definedName name="ML_6g6t7l4z">'[12]issuance % mkt'!$A$1:$C$35</definedName>
    <definedName name="ML_6y9f7y3n" localSheetId="11">#REF!</definedName>
    <definedName name="ML_6y9f7y3n" localSheetId="2">#REF!</definedName>
    <definedName name="ML_6y9f7y3n">#REF!</definedName>
    <definedName name="ML_7j9w4u8i" localSheetId="11">#REF!</definedName>
    <definedName name="ML_7j9w4u8i" localSheetId="2">#REF!</definedName>
    <definedName name="ML_7j9w4u8i">#REF!</definedName>
    <definedName name="ML_7n6h3t1t" localSheetId="2">#REF!</definedName>
    <definedName name="ML_7n6h3t1t">#REF!</definedName>
    <definedName name="ML_8b9j5t1p" localSheetId="2">#REF!</definedName>
    <definedName name="ML_8b9j5t1p">#REF!</definedName>
    <definedName name="ML_8j2u6j8j" localSheetId="11">#REF!</definedName>
    <definedName name="ML_8j2u6j8j" localSheetId="2">#REF!</definedName>
    <definedName name="ML_8j2u6j8j">#REF!</definedName>
    <definedName name="ML_8r1k8t4y" localSheetId="2">#REF!</definedName>
    <definedName name="ML_8r1k8t4y">#REF!</definedName>
    <definedName name="ML_8s7y2o6j" localSheetId="11">#REF!</definedName>
    <definedName name="ML_8s7y2o6j" localSheetId="2">#REF!</definedName>
    <definedName name="ML_8s7y2o6j">#REF!</definedName>
    <definedName name="ML_9g5t7m4w" localSheetId="11">#REF!</definedName>
    <definedName name="ML_9g5t7m4w" localSheetId="2">#REF!</definedName>
    <definedName name="ML_9g5t7m4w">#REF!</definedName>
    <definedName name="ML_9g9u6u4w" localSheetId="11">#REF!</definedName>
    <definedName name="ML_9g9u6u4w" localSheetId="2">#REF!</definedName>
    <definedName name="ML_9g9u6u4w">#REF!</definedName>
    <definedName name="mliNameColumn" localSheetId="2">'[8]3'!#REF!</definedName>
    <definedName name="mliNameColumn">'[8]3'!#REF!</definedName>
    <definedName name="mNumerator" localSheetId="11">#REF!</definedName>
    <definedName name="mNumerator" localSheetId="2">#REF!</definedName>
    <definedName name="mNumerator">#REF!</definedName>
    <definedName name="ModelData.DefaultsFundFlows">[24]ModelData!$I$3</definedName>
    <definedName name="ModelData.IndexSpreadsYields">[24]ModelData!$A$3</definedName>
    <definedName name="ModelData.T0">[24]ModelData!$S$3</definedName>
    <definedName name="ModelData.Tm1mo">[24]ModelData!$S$4</definedName>
    <definedName name="ModelData.Tm1yr">[24]ModelData!$S$5</definedName>
    <definedName name="moodys_defaults_specgrade_date_range" localSheetId="2">#REF!</definedName>
    <definedName name="moodys_defaults_specgrade_date_range">#REF!</definedName>
    <definedName name="Movers.Bonds.Gainers" localSheetId="11">#REF!</definedName>
    <definedName name="Movers.Bonds.Gainers" localSheetId="2">#REF!</definedName>
    <definedName name="Movers.Bonds.Gainers">#REF!</definedName>
    <definedName name="Movers.Bonds.Losers" localSheetId="11">#REF!</definedName>
    <definedName name="Movers.Bonds.Losers" localSheetId="2">#REF!</definedName>
    <definedName name="Movers.Bonds.Losers">#REF!</definedName>
    <definedName name="Movers.CDS.Gainers" localSheetId="11">#REF!</definedName>
    <definedName name="Movers.CDS.Gainers" localSheetId="2">#REF!</definedName>
    <definedName name="Movers.CDS.Gainers">#REF!</definedName>
    <definedName name="Movers.CDS.Losers" localSheetId="11">#REF!</definedName>
    <definedName name="Movers.CDS.Losers" localSheetId="2">#REF!</definedName>
    <definedName name="Movers.CDS.Losers">#REF!</definedName>
    <definedName name="MTDBottom" localSheetId="2">#REF!</definedName>
    <definedName name="MTDBottom">#REF!</definedName>
    <definedName name="MTDTop" localSheetId="2">#REF!</definedName>
    <definedName name="MTDTop">#REF!</definedName>
    <definedName name="NewIssueRoundup.B" localSheetId="11">#REF!</definedName>
    <definedName name="NewIssueRoundup.B" localSheetId="2">#REF!</definedName>
    <definedName name="NewIssueRoundup.B">#REF!</definedName>
    <definedName name="NewIssueRoundup.BB" localSheetId="11">#REF!</definedName>
    <definedName name="NewIssueRoundup.BB" localSheetId="2">#REF!</definedName>
    <definedName name="NewIssueRoundup.BB">#REF!</definedName>
    <definedName name="NewIssueRoundup.CAD" localSheetId="11">#REF!</definedName>
    <definedName name="NewIssueRoundup.CAD" localSheetId="2">#REF!</definedName>
    <definedName name="NewIssueRoundup.CAD">#REF!</definedName>
    <definedName name="NewIssueRoundup.CCC" localSheetId="11">#REF!</definedName>
    <definedName name="NewIssueRoundup.CCC" localSheetId="2">#REF!</definedName>
    <definedName name="NewIssueRoundup.CCC">#REF!</definedName>
    <definedName name="NewIssueRoundup.DealType.144a" localSheetId="2">[14]deleveraging!#REF!</definedName>
    <definedName name="NewIssueRoundup.DealType.144a">[14]deleveraging!#REF!</definedName>
    <definedName name="NewIssueRoundup.DealType.144a.w.RR" localSheetId="11">#REF!</definedName>
    <definedName name="NewIssueRoundup.DealType.144a.w.RR" localSheetId="2">#REF!</definedName>
    <definedName name="NewIssueRoundup.DealType.144a.w.RR">#REF!</definedName>
    <definedName name="NewIssueRoundup.DealType.144a.wo.RR" localSheetId="11">#REF!</definedName>
    <definedName name="NewIssueRoundup.DealType.144a.wo.RR" localSheetId="2">#REF!</definedName>
    <definedName name="NewIssueRoundup.DealType.144a.wo.RR">#REF!</definedName>
    <definedName name="NewIssueRoundup.DealType.Public" localSheetId="11">#REF!</definedName>
    <definedName name="NewIssueRoundup.DealType.Public" localSheetId="2">#REF!</definedName>
    <definedName name="NewIssueRoundup.DealType.Public">#REF!</definedName>
    <definedName name="NewIssueRoundup.EUR" localSheetId="11">#REF!</definedName>
    <definedName name="NewIssueRoundup.EUR" localSheetId="2">#REF!</definedName>
    <definedName name="NewIssueRoundup.EUR">#REF!</definedName>
    <definedName name="NewIssueRoundup.FilterRange" localSheetId="11">#REF!</definedName>
    <definedName name="NewIssueRoundup.FilterRange" localSheetId="2">#REF!</definedName>
    <definedName name="NewIssueRoundup.FilterRange">#REF!</definedName>
    <definedName name="NewIssueRoundup.FilterRange.Frequency" localSheetId="2">#REF!</definedName>
    <definedName name="NewIssueRoundup.FilterRange.Frequency">#REF!</definedName>
    <definedName name="NewIssueRoundup.FilterRange.Region" localSheetId="2">#REF!</definedName>
    <definedName name="NewIssueRoundup.FilterRange.Region">#REF!</definedName>
    <definedName name="NewIssueRoundup.GBP" localSheetId="11">#REF!</definedName>
    <definedName name="NewIssueRoundup.GBP" localSheetId="2">#REF!</definedName>
    <definedName name="NewIssueRoundup.GBP">#REF!</definedName>
    <definedName name="NewIssueRoundup.NR" localSheetId="11">#REF!</definedName>
    <definedName name="NewIssueRoundup.NR" localSheetId="2">#REF!</definedName>
    <definedName name="NewIssueRoundup.NR">#REF!</definedName>
    <definedName name="NewIssueRoundup.PeriodSelectionRange" localSheetId="11">#REF!</definedName>
    <definedName name="NewIssueRoundup.PeriodSelectionRange" localSheetId="2">#REF!</definedName>
    <definedName name="NewIssueRoundup.PeriodSelectionRange">#REF!</definedName>
    <definedName name="NewIssueRoundup.RegionSelectionRange" localSheetId="2">#REF!</definedName>
    <definedName name="NewIssueRoundup.RegionSelectionRange">#REF!</definedName>
    <definedName name="NewIssueRoundup.Sectors.Automotive" localSheetId="2">[14]deleveraging!#REF!</definedName>
    <definedName name="NewIssueRoundup.Sectors.Automotive">[14]deleveraging!#REF!</definedName>
    <definedName name="NewIssueRoundup.Sectors.CapitalGoods" localSheetId="2">[14]deleveraging!#REF!</definedName>
    <definedName name="NewIssueRoundup.Sectors.CapitalGoods">[14]deleveraging!#REF!</definedName>
    <definedName name="NewIssueRoundup.Sectors.CommercialServices" localSheetId="2">[14]deleveraging!#REF!</definedName>
    <definedName name="NewIssueRoundup.Sectors.CommercialServices">[14]deleveraging!#REF!</definedName>
    <definedName name="NewIssueRoundup.Sectors.ConsumerDurables" localSheetId="2">[14]deleveraging!#REF!</definedName>
    <definedName name="NewIssueRoundup.Sectors.ConsumerDurables">[14]deleveraging!#REF!</definedName>
    <definedName name="NewIssueRoundup.Sectors.ConsumerServices">[14]deleveraging!#REF!</definedName>
    <definedName name="NewIssueRoundup.Sectors.Energy">[14]deleveraging!#REF!</definedName>
    <definedName name="NewIssueRoundup.Sectors.Financials">[14]deleveraging!#REF!</definedName>
    <definedName name="NewIssueRoundup.Sectors.FoodRetail">[14]deleveraging!#REF!</definedName>
    <definedName name="NewIssueRoundup.Sectors.HealthCare">[14]deleveraging!#REF!</definedName>
    <definedName name="NewIssueRoundup.Sectors.HouseholdProducts">[14]deleveraging!#REF!</definedName>
    <definedName name="NewIssueRoundup.Sectors.Materials">[14]deleveraging!#REF!</definedName>
    <definedName name="NewIssueRoundup.Sectors.Media">[14]deleveraging!#REF!</definedName>
    <definedName name="NewIssueRoundup.Sectors.NonFoodRetail">[14]deleveraging!#REF!</definedName>
    <definedName name="NewIssueRoundup.Sectors.RealEstate">[14]deleveraging!#REF!</definedName>
    <definedName name="NewIssueRoundup.Sectors.Technology">[14]deleveraging!#REF!</definedName>
    <definedName name="NewIssueRoundup.Sectors.Telecommunications">[14]deleveraging!#REF!</definedName>
    <definedName name="NewIssueRoundup.Sectors.Transportation">[14]deleveraging!#REF!</definedName>
    <definedName name="NewIssueRoundup.Sectors.Utilities">[14]deleveraging!#REF!</definedName>
    <definedName name="NewIssueRoundup.Secured" localSheetId="11">#REF!</definedName>
    <definedName name="NewIssueRoundup.Secured" localSheetId="2">#REF!</definedName>
    <definedName name="NewIssueRoundup.Secured">#REF!</definedName>
    <definedName name="NewIssueRoundup.SrUnsecured" localSheetId="11">#REF!</definedName>
    <definedName name="NewIssueRoundup.SrUnsecured" localSheetId="2">#REF!</definedName>
    <definedName name="NewIssueRoundup.SrUnsecured">#REF!</definedName>
    <definedName name="NewIssueRoundup.Sub" localSheetId="11">#REF!</definedName>
    <definedName name="NewIssueRoundup.Sub" localSheetId="2">#REF!</definedName>
    <definedName name="NewIssueRoundup.Sub">#REF!</definedName>
    <definedName name="NewIssueRoundup.TitleRow" localSheetId="11">#REF!</definedName>
    <definedName name="NewIssueRoundup.TitleRow" localSheetId="2">#REF!</definedName>
    <definedName name="NewIssueRoundup.TitleRow">#REF!</definedName>
    <definedName name="NewIssueRoundup.Total" localSheetId="11">#REF!</definedName>
    <definedName name="NewIssueRoundup.Total" localSheetId="2">#REF!</definedName>
    <definedName name="NewIssueRoundup.Total">#REF!</definedName>
    <definedName name="NewIssueRoundup.Uop.Acquisition">[14]deleveraging!$K$1:$K$65536</definedName>
    <definedName name="NewIssueRoundup.Uop.Capex">[14]deleveraging!$L$1:$L$65536</definedName>
    <definedName name="NewIssueRoundup.Uop.Dividend">[14]deleveraging!$N$1:$N$65536</definedName>
    <definedName name="NewIssueRoundup.Uop.GCP">[14]deleveraging!$M$1:$M$65536</definedName>
    <definedName name="NewIssueRoundup.Uop.Refinancing">[14]deleveraging!$J$1:$J$65536</definedName>
    <definedName name="NewIssueRoundup.USD" localSheetId="11">#REF!</definedName>
    <definedName name="NewIssueRoundup.USD" localSheetId="2">#REF!</definedName>
    <definedName name="NewIssueRoundup.USD">#REF!</definedName>
    <definedName name="numDataRows">[2]Update!$C$4</definedName>
    <definedName name="ou" localSheetId="9">'Modified Par'!ou</definedName>
    <definedName name="ou" localSheetId="2">Sector!ou</definedName>
    <definedName name="ou">[0]!ou</definedName>
    <definedName name="PairedSpreads.TitleRow">'[25]Seniority Pairs'!$A$5:$IV$5</definedName>
    <definedName name="PairedSpreads.USHYSrSec">'[25]Seniority Pairs'!$A$1:$A$65536</definedName>
    <definedName name="PairedSpreads.USHYSrSub">'[25]Seniority Pairs'!$E$1:$E$65536</definedName>
    <definedName name="PeriodSelection">[26]DailyCharts!$B$3</definedName>
    <definedName name="PeriodSelectionMonthly" localSheetId="2">#REF!</definedName>
    <definedName name="PeriodSelectionMonthly">#REF!</definedName>
    <definedName name="PeriodSelectionValidation" localSheetId="2">#REF!</definedName>
    <definedName name="PeriodSelectionValidation">#REF!</definedName>
    <definedName name="PeriodSelectionValidationMonthly" localSheetId="2">#REF!</definedName>
    <definedName name="PeriodSelectionValidationMonthly">#REF!</definedName>
    <definedName name="PotentialDefaulters.ReportDate" localSheetId="8">#REF!</definedName>
    <definedName name="PotentialDefaulters.ReportDate" localSheetId="11">#REF!</definedName>
    <definedName name="PotentialDefaulters.ReportDate" localSheetId="7">#REF!</definedName>
    <definedName name="PotentialDefaulters.ReportDate" localSheetId="6">#REF!</definedName>
    <definedName name="PotentialDefaulters.ReportDate" localSheetId="5">#REF!</definedName>
    <definedName name="PotentialDefaulters.ReportDate" localSheetId="4">#REF!</definedName>
    <definedName name="PotentialDefaulters.ReportDate" localSheetId="0">#REF!</definedName>
    <definedName name="PotentialDefaulters.ReportDate" localSheetId="2">#REF!</definedName>
    <definedName name="PotentialDefaulters.ReportDate">#REF!</definedName>
    <definedName name="PricingData.ReportDate">[27]PricingData!$A$1:$A$65536</definedName>
    <definedName name="_xlnm.Print_Area" localSheetId="6">Price!$A$183:$AF$294</definedName>
    <definedName name="_xlnm.Print_Area" localSheetId="5">'Price Old'!$A$182:$AF$214</definedName>
    <definedName name="_xlnm.Print_Titles" localSheetId="11">'Defaulted Issuers'!$1:$5</definedName>
    <definedName name="_xlnm.Print_Titles" localSheetId="6">Price!$1:$5</definedName>
    <definedName name="_xlnm.Print_Titles" localSheetId="5">'Price Old'!$1:$4</definedName>
    <definedName name="QTDBottom" localSheetId="2">#REF!</definedName>
    <definedName name="QTDBottom">#REF!</definedName>
    <definedName name="QTDTop" localSheetId="2">#REF!</definedName>
    <definedName name="QTDTop">#REF!</definedName>
    <definedName name="qualifierRange" localSheetId="11">#REF!</definedName>
    <definedName name="qualifierRange" localSheetId="2">#REF!</definedName>
    <definedName name="qualifierRange">#REF!</definedName>
    <definedName name="QualityAdjustedSpreadsPasteRegion" localSheetId="2">#REF!</definedName>
    <definedName name="QualityAdjustedSpreadsPasteRegion">#REF!</definedName>
    <definedName name="RangeDefaultRates" localSheetId="2">#REF!</definedName>
    <definedName name="RangeDefaultRates">#REF!</definedName>
    <definedName name="RangeLibor3mo" localSheetId="2">#REF!</definedName>
    <definedName name="RangeLibor3mo">#REF!</definedName>
    <definedName name="RangeRecoveryRates" localSheetId="2">#REF!</definedName>
    <definedName name="RangeRecoveryRates">#REF!</definedName>
    <definedName name="RefComp">[23]ML_Model_Metadata!$A$10</definedName>
    <definedName name="regionRange" localSheetId="11">#REF!</definedName>
    <definedName name="regionRange" localSheetId="2">#REF!</definedName>
    <definedName name="regionRange">#REF!</definedName>
    <definedName name="ReportDate">'[5]sector contribution'!$A$3</definedName>
    <definedName name="ReportDateMonthly" localSheetId="2">#REF!</definedName>
    <definedName name="ReportDateMonthly">#REF!</definedName>
    <definedName name="ReportDateTm1" localSheetId="2">#REF!</definedName>
    <definedName name="ReportDateTm1">#REF!</definedName>
    <definedName name="ScenarioMatterhorn" localSheetId="2">#REF!</definedName>
    <definedName name="ScenarioMatterhorn">#REF!</definedName>
    <definedName name="ScenarioSelector" localSheetId="2">#REF!</definedName>
    <definedName name="ScenarioSelector">#REF!</definedName>
    <definedName name="searchIDrow">'[8]3'!$A$5:$IV$5</definedName>
    <definedName name="SecnarioAyersRock" localSheetId="2">#REF!</definedName>
    <definedName name="SecnarioAyersRock">#REF!</definedName>
    <definedName name="sector.distribution.currency" localSheetId="11">#REF!</definedName>
    <definedName name="sector.distribution.currency" localSheetId="2">#REF!</definedName>
    <definedName name="sector.distribution.currency">#REF!</definedName>
    <definedName name="sectorList">[2]Update!$I$5:$L$100</definedName>
    <definedName name="sectorListSQL">[2]Update!$J$3</definedName>
    <definedName name="SeriesCollectionAnnual" localSheetId="2">'[4]Annual Flows'!#REF!</definedName>
    <definedName name="SeriesCollectionAnnual">'[4]Annual Flows'!#REF!</definedName>
    <definedName name="SeriesCollectionWeekly">'[2]Weekly Flows'!$C$5</definedName>
    <definedName name="SourceFolder" localSheetId="11">#REF!</definedName>
    <definedName name="SourceFolder" localSheetId="2">#REF!</definedName>
    <definedName name="SourceFolder">#REF!</definedName>
    <definedName name="SPWS_WBID">"1400D6BB-FE6C-449E-AF29-335D14A55730"</definedName>
    <definedName name="StartDate">[13]map!$B$5</definedName>
    <definedName name="startingDate">[8]SqlSectorData!$B$1</definedName>
    <definedName name="stats.coverage.all">[28]LeverageStats!$G$1</definedName>
    <definedName name="stats.coverage.sector">[28]LeverageStats!$A$24</definedName>
    <definedName name="stats.leverage.all">[28]LeverageStats!$F$1</definedName>
    <definedName name="stats.leverage.sector">[28]LeverageStats!$A$3</definedName>
    <definedName name="stats.ReportDate">[28]LeverageStats!$B$1</definedName>
    <definedName name="stats.spread.all">[28]LeverageStats!$H$1</definedName>
    <definedName name="stats.spread.all.current">[28]LeverageStats!$H$62</definedName>
    <definedName name="stats.spreadPerTurn.leverageRanges">[28]LeverageStats!$A$67</definedName>
    <definedName name="stats.spreadPerTurn.sector">[28]LeverageStats!$A$45</definedName>
    <definedName name="Team">[23]ML_Model_Metadata!$A$9</definedName>
    <definedName name="Ticker">'[23]iQ ML_Model_Summary'!$C$3</definedName>
    <definedName name="TickerMap">'[16]1.01c'!$A$27:$B$65536</definedName>
    <definedName name="tickers" localSheetId="2">#REF!</definedName>
    <definedName name="tickers">#REF!</definedName>
    <definedName name="titleRow">[8]SqlSectorData!$A$3:$IV$3</definedName>
    <definedName name="TotalReturn.CalculatedPrice.HY.Ending" localSheetId="2">#REF!</definedName>
    <definedName name="TotalReturn.CalculatedPrice.HY.Ending">#REF!</definedName>
    <definedName name="TotalReturn.CalculatedPrice.HY.Starting" localSheetId="2">#REF!</definedName>
    <definedName name="TotalReturn.CalculatedPrice.HY.Starting">#REF!</definedName>
    <definedName name="TotalReturn.CalculatedPrice.IG.Ending" localSheetId="2">#REF!</definedName>
    <definedName name="TotalReturn.CalculatedPrice.IG.Ending">#REF!</definedName>
    <definedName name="TotalReturn.CalculatedPrice.IG.Starting" localSheetId="2">#REF!</definedName>
    <definedName name="TotalReturn.CalculatedPrice.IG.Starting">#REF!</definedName>
    <definedName name="TotalReturn.Coupon.HY" localSheetId="2">#REF!</definedName>
    <definedName name="TotalReturn.Coupon.HY">#REF!</definedName>
    <definedName name="TotalReturn.Coupon.IG" localSheetId="2">#REF!</definedName>
    <definedName name="TotalReturn.Coupon.IG">#REF!</definedName>
    <definedName name="TotalReturn.RecoveryRate" localSheetId="2">#REF!</definedName>
    <definedName name="TotalReturn.RecoveryRate">#REF!</definedName>
    <definedName name="TotalReturn.ReportDate" localSheetId="2">#REF!</definedName>
    <definedName name="TotalReturn.ReportDate">#REF!</definedName>
    <definedName name="TotalReturn.Spread.HY.Ending" localSheetId="2">#REF!</definedName>
    <definedName name="TotalReturn.Spread.HY.Ending">#REF!</definedName>
    <definedName name="TotalReturn.Spread.HY.Starting" localSheetId="2">#REF!</definedName>
    <definedName name="TotalReturn.Spread.HY.Starting">#REF!</definedName>
    <definedName name="TotalReturn.Spread.IG.Ending" localSheetId="2">#REF!</definedName>
    <definedName name="TotalReturn.Spread.IG.Ending">#REF!</definedName>
    <definedName name="TotalReturn.Spread.IG.Starting" localSheetId="2">#REF!</definedName>
    <definedName name="TotalReturn.Spread.IG.Starting">#REF!</definedName>
    <definedName name="TotalReturn.TreasuryYield.Ending" localSheetId="2">#REF!</definedName>
    <definedName name="TotalReturn.TreasuryYield.Ending">#REF!</definedName>
    <definedName name="TotalReturn.TreasuryYield.Starting" localSheetId="2">#REF!</definedName>
    <definedName name="TotalReturn.TreasuryYield.Starting">#REF!</definedName>
    <definedName name="UniverseSize" localSheetId="2">#REF!</definedName>
    <definedName name="UniverseSize">#REF!</definedName>
    <definedName name="UOP.SubtotalRow" localSheetId="11">#REF!</definedName>
    <definedName name="UOP.SubtotalRow" localSheetId="2">#REF!</definedName>
    <definedName name="UOP.SubtotalRow">#REF!</definedName>
    <definedName name="UOP.TilteRow" localSheetId="11">#REF!</definedName>
    <definedName name="UOP.TilteRow" localSheetId="2">#REF!</definedName>
    <definedName name="UOP.TilteRow">#REF!</definedName>
    <definedName name="usdParColumn">[11]maps!$A$27</definedName>
    <definedName name="wqe" localSheetId="9" hidden="1">{#N/A,#N/A,FALSE,"Sheet1";#N/A,#N/A,FALSE,"Sheet2"}</definedName>
    <definedName name="wqe" localSheetId="2" hidden="1">{#N/A,#N/A,FALSE,"Sheet1";#N/A,#N/A,FALSE,"Sheet2"}</definedName>
    <definedName name="wqe" hidden="1">{#N/A,#N/A,FALSE,"Sheet1";#N/A,#N/A,FALSE,"Sheet2"}</definedName>
    <definedName name="wrn.Yieldflow." localSheetId="8" hidden="1">{#N/A,#N/A,FALSE,"Sheet1";#N/A,#N/A,FALSE,"Sheet2"}</definedName>
    <definedName name="wrn.Yieldflow." localSheetId="11" hidden="1">{#N/A,#N/A,FALSE,"Sheet1";#N/A,#N/A,FALSE,"Sheet2"}</definedName>
    <definedName name="wrn.Yieldflow." localSheetId="7" hidden="1">{#N/A,#N/A,FALSE,"Sheet1";#N/A,#N/A,FALSE,"Sheet2"}</definedName>
    <definedName name="wrn.Yieldflow." localSheetId="9" hidden="1">{#N/A,#N/A,FALSE,"Sheet1";#N/A,#N/A,FALSE,"Sheet2"}</definedName>
    <definedName name="wrn.Yieldflow." localSheetId="6" hidden="1">{#N/A,#N/A,FALSE,"Sheet1";#N/A,#N/A,FALSE,"Sheet2"}</definedName>
    <definedName name="wrn.Yieldflow." localSheetId="5" hidden="1">{#N/A,#N/A,FALSE,"Sheet1";#N/A,#N/A,FALSE,"Sheet2"}</definedName>
    <definedName name="wrn.Yieldflow." localSheetId="4" hidden="1">{#N/A,#N/A,FALSE,"Sheet1";#N/A,#N/A,FALSE,"Sheet2"}</definedName>
    <definedName name="wrn.Yieldflow." localSheetId="0" hidden="1">{#N/A,#N/A,FALSE,"Sheet1";#N/A,#N/A,FALSE,"Sheet2"}</definedName>
    <definedName name="wrn.Yieldflow." localSheetId="2" hidden="1">{#N/A,#N/A,FALSE,"Sheet1";#N/A,#N/A,FALSE,"Sheet2"}</definedName>
    <definedName name="wrn.Yieldflow." hidden="1">{#N/A,#N/A,FALSE,"Sheet1";#N/A,#N/A,FALSE,"Sheet2"}</definedName>
    <definedName name="YTDBottom" localSheetId="2">#REF!</definedName>
    <definedName name="YTDBottom">#REF!</definedName>
    <definedName name="YTDTop" localSheetId="2">#REF!</definedName>
    <definedName name="YTDTop">#REF!</definedName>
  </definedNames>
  <calcPr calcId="162913"/>
</workbook>
</file>

<file path=xl/calcChain.xml><?xml version="1.0" encoding="utf-8"?>
<calcChain xmlns="http://schemas.openxmlformats.org/spreadsheetml/2006/main">
  <c r="CA266" i="22" l="1"/>
  <c r="BV266" i="22"/>
  <c r="BQ266" i="22"/>
  <c r="BL266" i="22"/>
  <c r="BG266" i="22"/>
  <c r="BB266" i="22"/>
  <c r="AW266" i="22"/>
  <c r="AR266" i="22"/>
  <c r="AM266" i="22"/>
  <c r="AH266" i="22"/>
  <c r="AC266" i="22"/>
  <c r="X266" i="22"/>
  <c r="S266" i="22"/>
  <c r="N266" i="22"/>
  <c r="I266" i="22"/>
  <c r="D266" i="22"/>
  <c r="AH218" i="18"/>
  <c r="AC218" i="18"/>
  <c r="J218" i="18"/>
  <c r="D218" i="18"/>
  <c r="I266" i="15"/>
  <c r="D266" i="15"/>
  <c r="AD266" i="19"/>
  <c r="Z266" i="19"/>
  <c r="T266" i="19"/>
  <c r="P266" i="19"/>
  <c r="L266" i="19"/>
  <c r="H266" i="19"/>
  <c r="D266" i="19"/>
  <c r="AC266" i="13"/>
  <c r="X266" i="13"/>
  <c r="S266" i="13"/>
  <c r="N266" i="13"/>
  <c r="I266" i="13"/>
  <c r="D266" i="13"/>
  <c r="D268" i="23"/>
  <c r="FD279" i="24"/>
  <c r="FE279" i="24"/>
  <c r="FF279" i="24"/>
  <c r="FH279" i="24"/>
  <c r="FI279" i="24"/>
  <c r="FJ279" i="24"/>
  <c r="CB266" i="24"/>
  <c r="BX266" i="24"/>
  <c r="BT266" i="24"/>
  <c r="BP266" i="24"/>
  <c r="BL266" i="24"/>
  <c r="BH266" i="24"/>
  <c r="BD266" i="24"/>
  <c r="AZ266" i="24"/>
  <c r="AV266" i="24"/>
  <c r="AR266" i="24"/>
  <c r="AN266" i="24"/>
  <c r="AJ266" i="24"/>
  <c r="AF266" i="24"/>
  <c r="AB266" i="24"/>
  <c r="X266" i="24"/>
  <c r="T266" i="24"/>
  <c r="P266" i="24"/>
  <c r="L266" i="24"/>
  <c r="D266" i="24"/>
  <c r="AC266" i="8"/>
  <c r="X266" i="8"/>
  <c r="S266" i="8"/>
  <c r="N266" i="8"/>
  <c r="I266" i="8"/>
  <c r="D266" i="8"/>
  <c r="AN266" i="16"/>
  <c r="AJ266" i="16"/>
  <c r="AF266" i="16"/>
  <c r="AB266" i="16"/>
  <c r="W266" i="16"/>
  <c r="AR266" i="16"/>
  <c r="R266" i="16"/>
  <c r="N266" i="16"/>
  <c r="I266" i="16"/>
  <c r="D266" i="16"/>
  <c r="CA265" i="22" l="1"/>
  <c r="BV265" i="22"/>
  <c r="BQ265" i="22"/>
  <c r="BL265" i="22"/>
  <c r="BG265" i="22"/>
  <c r="BB265" i="22"/>
  <c r="AW265" i="22"/>
  <c r="AR265" i="22"/>
  <c r="AM265" i="22"/>
  <c r="AH265" i="22"/>
  <c r="AC265" i="22"/>
  <c r="X265" i="22"/>
  <c r="S265" i="22"/>
  <c r="N265" i="22"/>
  <c r="I265" i="22"/>
  <c r="D265" i="22"/>
  <c r="AH217" i="18"/>
  <c r="AC217" i="18"/>
  <c r="J217" i="18"/>
  <c r="D217" i="18"/>
  <c r="I265" i="15"/>
  <c r="D265" i="15"/>
  <c r="AD265" i="19"/>
  <c r="Z265" i="19"/>
  <c r="T265" i="19"/>
  <c r="P265" i="19"/>
  <c r="L265" i="19"/>
  <c r="H265" i="19"/>
  <c r="D265" i="19"/>
  <c r="AC265" i="13"/>
  <c r="X265" i="13"/>
  <c r="S265" i="13"/>
  <c r="N265" i="13"/>
  <c r="I265" i="13"/>
  <c r="D265" i="13"/>
  <c r="D267" i="23"/>
  <c r="CB265" i="24"/>
  <c r="BX265" i="24"/>
  <c r="BT265" i="24"/>
  <c r="BP265" i="24"/>
  <c r="BL265" i="24"/>
  <c r="BH265" i="24"/>
  <c r="BD265" i="24"/>
  <c r="AZ265" i="24"/>
  <c r="AV265" i="24"/>
  <c r="AR265" i="24"/>
  <c r="AN265" i="24"/>
  <c r="AJ265" i="24"/>
  <c r="AF265" i="24"/>
  <c r="AB265" i="24"/>
  <c r="X265" i="24"/>
  <c r="T265" i="24"/>
  <c r="P265" i="24"/>
  <c r="L265" i="24"/>
  <c r="D265" i="24"/>
  <c r="AC265" i="8"/>
  <c r="X265" i="8"/>
  <c r="S265" i="8"/>
  <c r="N265" i="8"/>
  <c r="I265" i="8"/>
  <c r="D265" i="8"/>
  <c r="AN265" i="16"/>
  <c r="AJ265" i="16"/>
  <c r="AF265" i="16"/>
  <c r="AB265" i="16"/>
  <c r="AR265" i="16"/>
  <c r="W265" i="16"/>
  <c r="R265" i="16"/>
  <c r="N265" i="16"/>
  <c r="I265" i="16"/>
  <c r="D265" i="16"/>
  <c r="CA264" i="22" l="1"/>
  <c r="BV264" i="22"/>
  <c r="BQ264" i="22"/>
  <c r="BL264" i="22"/>
  <c r="BG264" i="22"/>
  <c r="BB264" i="22"/>
  <c r="AW264" i="22"/>
  <c r="AR264" i="22"/>
  <c r="AM264" i="22"/>
  <c r="AH264" i="22"/>
  <c r="AC264" i="22"/>
  <c r="X264" i="22"/>
  <c r="S264" i="22"/>
  <c r="N264" i="22"/>
  <c r="I264" i="22"/>
  <c r="D264" i="22"/>
  <c r="AH216" i="18"/>
  <c r="AC216" i="18"/>
  <c r="J216" i="18"/>
  <c r="D216" i="18"/>
  <c r="I264" i="15"/>
  <c r="D264" i="15"/>
  <c r="AD264" i="19"/>
  <c r="Z264" i="19"/>
  <c r="T264" i="19"/>
  <c r="P264" i="19"/>
  <c r="L264" i="19"/>
  <c r="H264" i="19"/>
  <c r="D264" i="19"/>
  <c r="AC264" i="13"/>
  <c r="X264" i="13"/>
  <c r="S264" i="13"/>
  <c r="N264" i="13"/>
  <c r="I264" i="13"/>
  <c r="D264" i="13"/>
  <c r="D266" i="23"/>
  <c r="CB264" i="24"/>
  <c r="BX264" i="24"/>
  <c r="BT264" i="24"/>
  <c r="BP264" i="24"/>
  <c r="BL264" i="24"/>
  <c r="BH264" i="24"/>
  <c r="BD264" i="24"/>
  <c r="AZ264" i="24"/>
  <c r="AV264" i="24"/>
  <c r="AR264" i="24"/>
  <c r="AN264" i="24"/>
  <c r="AJ264" i="24"/>
  <c r="AF264" i="24"/>
  <c r="AB264" i="24"/>
  <c r="X264" i="24"/>
  <c r="T264" i="24"/>
  <c r="P264" i="24"/>
  <c r="L264" i="24"/>
  <c r="D264" i="24"/>
  <c r="AC264" i="8"/>
  <c r="X264" i="8"/>
  <c r="S264" i="8"/>
  <c r="N264" i="8"/>
  <c r="I264" i="8"/>
  <c r="D264" i="8"/>
  <c r="AB264" i="16"/>
  <c r="AN264" i="16"/>
  <c r="AJ264" i="16"/>
  <c r="AF264" i="16"/>
  <c r="AR264" i="16"/>
  <c r="W264" i="16"/>
  <c r="R264" i="16"/>
  <c r="N264" i="16"/>
  <c r="I264" i="16"/>
  <c r="D264" i="16"/>
  <c r="CA263" i="22" l="1"/>
  <c r="BV263" i="22"/>
  <c r="BQ263" i="22"/>
  <c r="BL263" i="22"/>
  <c r="BG263" i="22"/>
  <c r="BB263" i="22"/>
  <c r="AW263" i="22"/>
  <c r="AR263" i="22"/>
  <c r="AM263" i="22"/>
  <c r="AH263" i="22"/>
  <c r="AC263" i="22"/>
  <c r="X263" i="22"/>
  <c r="S263" i="22"/>
  <c r="N263" i="22"/>
  <c r="I263" i="22"/>
  <c r="D263" i="22"/>
  <c r="AH215" i="18"/>
  <c r="AC215" i="18"/>
  <c r="J215" i="18"/>
  <c r="D215" i="18"/>
  <c r="I263" i="15"/>
  <c r="D263" i="15"/>
  <c r="AD263" i="19"/>
  <c r="Z263" i="19"/>
  <c r="T263" i="19"/>
  <c r="P263" i="19"/>
  <c r="L263" i="19"/>
  <c r="H263" i="19"/>
  <c r="D263" i="19"/>
  <c r="AC263" i="13"/>
  <c r="X263" i="13"/>
  <c r="S263" i="13"/>
  <c r="N263" i="13"/>
  <c r="I263" i="13"/>
  <c r="D263" i="13"/>
  <c r="D265" i="23"/>
  <c r="CB263" i="24"/>
  <c r="BX263" i="24"/>
  <c r="BT263" i="24"/>
  <c r="BP263" i="24"/>
  <c r="BL263" i="24"/>
  <c r="BH263" i="24"/>
  <c r="BD263" i="24"/>
  <c r="AZ263" i="24"/>
  <c r="AV263" i="24"/>
  <c r="AR263" i="24"/>
  <c r="AN263" i="24"/>
  <c r="AJ263" i="24"/>
  <c r="AF263" i="24"/>
  <c r="AB263" i="24"/>
  <c r="X263" i="24"/>
  <c r="T263" i="24"/>
  <c r="P263" i="24"/>
  <c r="L263" i="24"/>
  <c r="D263" i="24"/>
  <c r="AC263" i="8"/>
  <c r="X263" i="8"/>
  <c r="S263" i="8"/>
  <c r="N263" i="8"/>
  <c r="I263" i="8"/>
  <c r="D263" i="8"/>
  <c r="AN263" i="16"/>
  <c r="AJ263" i="16"/>
  <c r="AF263" i="16"/>
  <c r="AB263" i="16"/>
  <c r="W263" i="16"/>
  <c r="AR263" i="16"/>
  <c r="R263" i="16"/>
  <c r="N263" i="16"/>
  <c r="I263" i="16"/>
  <c r="D263" i="16"/>
  <c r="CA262" i="22" l="1"/>
  <c r="BV262" i="22"/>
  <c r="BQ262" i="22"/>
  <c r="BL262" i="22"/>
  <c r="BG262" i="22"/>
  <c r="BB262" i="22"/>
  <c r="AW262" i="22"/>
  <c r="AR262" i="22"/>
  <c r="AM262" i="22"/>
  <c r="AH262" i="22"/>
  <c r="AC262" i="22"/>
  <c r="X262" i="22"/>
  <c r="S262" i="22"/>
  <c r="N262" i="22"/>
  <c r="I262" i="22"/>
  <c r="D262" i="22"/>
  <c r="AH214" i="18"/>
  <c r="AC214" i="18"/>
  <c r="J214" i="18"/>
  <c r="D214" i="18"/>
  <c r="I262" i="15"/>
  <c r="D262" i="15"/>
  <c r="AD262" i="19"/>
  <c r="Z262" i="19"/>
  <c r="T262" i="19"/>
  <c r="P262" i="19"/>
  <c r="L262" i="19"/>
  <c r="H262" i="19"/>
  <c r="D262" i="19"/>
  <c r="AC262" i="13"/>
  <c r="X262" i="13"/>
  <c r="S262" i="13"/>
  <c r="N262" i="13"/>
  <c r="I262" i="13"/>
  <c r="D262" i="13"/>
  <c r="D264" i="23"/>
  <c r="CB262" i="24"/>
  <c r="BX262" i="24"/>
  <c r="BT262" i="24"/>
  <c r="BP262" i="24"/>
  <c r="BL262" i="24"/>
  <c r="BH262" i="24"/>
  <c r="BD262" i="24"/>
  <c r="AZ262" i="24"/>
  <c r="AV262" i="24"/>
  <c r="AR262" i="24"/>
  <c r="AN262" i="24"/>
  <c r="AJ262" i="24"/>
  <c r="AF262" i="24"/>
  <c r="AB262" i="24"/>
  <c r="X262" i="24"/>
  <c r="T262" i="24"/>
  <c r="P262" i="24"/>
  <c r="L262" i="24"/>
  <c r="D262" i="24"/>
  <c r="AC262" i="8"/>
  <c r="X262" i="8"/>
  <c r="S262" i="8"/>
  <c r="N262" i="8"/>
  <c r="I262" i="8"/>
  <c r="D262" i="8"/>
  <c r="AN262" i="16"/>
  <c r="AJ262" i="16"/>
  <c r="AF262" i="16"/>
  <c r="AB262" i="16"/>
  <c r="W262" i="16"/>
  <c r="AR262" i="16"/>
  <c r="R262" i="16"/>
  <c r="N262" i="16"/>
  <c r="I262" i="16"/>
  <c r="D262" i="16"/>
  <c r="CA261" i="22" l="1"/>
  <c r="BV261" i="22"/>
  <c r="BQ261" i="22"/>
  <c r="BL261" i="22"/>
  <c r="BG261" i="22"/>
  <c r="BB261" i="22"/>
  <c r="AW261" i="22"/>
  <c r="AR261" i="22"/>
  <c r="AM261" i="22"/>
  <c r="AH261" i="22"/>
  <c r="AC261" i="22"/>
  <c r="X261" i="22"/>
  <c r="S261" i="22"/>
  <c r="N261" i="22"/>
  <c r="I261" i="22"/>
  <c r="D261" i="22"/>
  <c r="AH213" i="18"/>
  <c r="AC213" i="18"/>
  <c r="J213" i="18"/>
  <c r="D213" i="18"/>
  <c r="I261" i="15"/>
  <c r="D261" i="15"/>
  <c r="AD261" i="19"/>
  <c r="Z261" i="19"/>
  <c r="T261" i="19"/>
  <c r="P261" i="19"/>
  <c r="L261" i="19"/>
  <c r="H261" i="19"/>
  <c r="D261" i="19"/>
  <c r="AC261" i="13"/>
  <c r="X261" i="13"/>
  <c r="S261" i="13"/>
  <c r="N261" i="13"/>
  <c r="I261" i="13"/>
  <c r="D261" i="13"/>
  <c r="D263" i="23"/>
  <c r="CB261" i="24"/>
  <c r="BX261" i="24"/>
  <c r="BT261" i="24"/>
  <c r="BP261" i="24"/>
  <c r="BL261" i="24"/>
  <c r="BH261" i="24"/>
  <c r="BD261" i="24"/>
  <c r="AZ261" i="24"/>
  <c r="AV261" i="24"/>
  <c r="AR261" i="24"/>
  <c r="AN261" i="24"/>
  <c r="AJ261" i="24"/>
  <c r="AF261" i="24"/>
  <c r="AB261" i="24"/>
  <c r="X261" i="24"/>
  <c r="T261" i="24"/>
  <c r="P261" i="24"/>
  <c r="L261" i="24"/>
  <c r="D261" i="24"/>
  <c r="AC261" i="8"/>
  <c r="X261" i="8"/>
  <c r="S261" i="8"/>
  <c r="N261" i="8"/>
  <c r="I261" i="8"/>
  <c r="D261" i="8"/>
  <c r="AN261" i="16"/>
  <c r="AJ261" i="16"/>
  <c r="AF261" i="16"/>
  <c r="AB261" i="16"/>
  <c r="W261" i="16"/>
  <c r="AR261" i="16"/>
  <c r="R261" i="16"/>
  <c r="N261" i="16"/>
  <c r="I261" i="16"/>
  <c r="D261" i="16"/>
  <c r="CA260" i="22" l="1"/>
  <c r="BV260" i="22"/>
  <c r="BQ260" i="22"/>
  <c r="BL260" i="22"/>
  <c r="BG260" i="22"/>
  <c r="BB260" i="22"/>
  <c r="AW260" i="22"/>
  <c r="AR260" i="22"/>
  <c r="AM260" i="22"/>
  <c r="AH260" i="22"/>
  <c r="AC260" i="22"/>
  <c r="X260" i="22"/>
  <c r="S260" i="22"/>
  <c r="N260" i="22"/>
  <c r="I260" i="22"/>
  <c r="D260" i="22"/>
  <c r="AH211" i="18"/>
  <c r="AH212" i="18"/>
  <c r="AC211" i="18"/>
  <c r="AC212" i="18"/>
  <c r="J211" i="18"/>
  <c r="J212" i="18"/>
  <c r="D211" i="18"/>
  <c r="D212" i="18"/>
  <c r="I260" i="15"/>
  <c r="D260" i="15"/>
  <c r="AD260" i="19"/>
  <c r="Z260" i="19"/>
  <c r="T260" i="19"/>
  <c r="P260" i="19"/>
  <c r="L260" i="19"/>
  <c r="H260" i="19"/>
  <c r="D260" i="19"/>
  <c r="AC260" i="13"/>
  <c r="X260" i="13"/>
  <c r="S260" i="13"/>
  <c r="N260" i="13"/>
  <c r="I260" i="13"/>
  <c r="D260" i="13"/>
  <c r="D262" i="23"/>
  <c r="CB260" i="24"/>
  <c r="BX260" i="24"/>
  <c r="BT260" i="24"/>
  <c r="BP260" i="24"/>
  <c r="BL260" i="24"/>
  <c r="BH260" i="24"/>
  <c r="BD260" i="24"/>
  <c r="AZ260" i="24"/>
  <c r="AV260" i="24"/>
  <c r="AR260" i="24"/>
  <c r="AN260" i="24"/>
  <c r="AJ260" i="24"/>
  <c r="AF260" i="24"/>
  <c r="AB260" i="24"/>
  <c r="X260" i="24"/>
  <c r="T260" i="24"/>
  <c r="P260" i="24"/>
  <c r="L260" i="24"/>
  <c r="D260" i="24"/>
  <c r="AC260" i="8"/>
  <c r="X260" i="8"/>
  <c r="S260" i="8"/>
  <c r="N260" i="8"/>
  <c r="I260" i="8"/>
  <c r="D260" i="8"/>
  <c r="AN260" i="16"/>
  <c r="AJ260" i="16"/>
  <c r="AF260" i="16"/>
  <c r="AB260" i="16"/>
  <c r="AR260" i="16"/>
  <c r="AN259" i="16"/>
  <c r="W260" i="16"/>
  <c r="R260" i="16"/>
  <c r="N260" i="16"/>
  <c r="I260" i="16"/>
  <c r="D260" i="16"/>
  <c r="CA259" i="22" l="1"/>
  <c r="BV259" i="22"/>
  <c r="BQ259" i="22"/>
  <c r="BL259" i="22"/>
  <c r="BG259" i="22"/>
  <c r="BB259" i="22"/>
  <c r="AW259" i="22"/>
  <c r="AR259" i="22"/>
  <c r="AM259" i="22"/>
  <c r="AH259" i="22"/>
  <c r="AC259" i="22"/>
  <c r="X259" i="22"/>
  <c r="S259" i="22"/>
  <c r="N259" i="22"/>
  <c r="I259" i="22"/>
  <c r="D259" i="22"/>
  <c r="I259" i="15"/>
  <c r="D259" i="15"/>
  <c r="AD259" i="19"/>
  <c r="Z259" i="19"/>
  <c r="Z258" i="19"/>
  <c r="T259" i="19"/>
  <c r="P259" i="19"/>
  <c r="L259" i="19"/>
  <c r="H259" i="19"/>
  <c r="D259" i="19"/>
  <c r="AC259" i="13"/>
  <c r="X259" i="13"/>
  <c r="S259" i="13"/>
  <c r="N259" i="13"/>
  <c r="I259" i="13"/>
  <c r="D259" i="13"/>
  <c r="D261" i="23"/>
  <c r="CB259" i="24"/>
  <c r="BX259" i="24"/>
  <c r="BT259" i="24"/>
  <c r="BP259" i="24"/>
  <c r="BL259" i="24"/>
  <c r="BH259" i="24"/>
  <c r="BD259" i="24"/>
  <c r="AZ259" i="24"/>
  <c r="AV259" i="24"/>
  <c r="AR259" i="24"/>
  <c r="AN259" i="24"/>
  <c r="AJ259" i="24"/>
  <c r="AF259" i="24"/>
  <c r="AB259" i="24"/>
  <c r="X259" i="24"/>
  <c r="T259" i="24"/>
  <c r="P259" i="24"/>
  <c r="L259" i="24"/>
  <c r="D259" i="24"/>
  <c r="AC259" i="8"/>
  <c r="X259" i="8"/>
  <c r="S259" i="8"/>
  <c r="N259" i="8"/>
  <c r="I259" i="8"/>
  <c r="D259" i="8"/>
  <c r="AJ259" i="16"/>
  <c r="AF259" i="16"/>
  <c r="AB259" i="16"/>
  <c r="AR259" i="16"/>
  <c r="W259" i="16"/>
  <c r="R259" i="16"/>
  <c r="N259" i="16"/>
  <c r="I259" i="16"/>
  <c r="D259" i="16"/>
  <c r="CA258" i="22" l="1"/>
  <c r="BV258" i="22"/>
  <c r="BQ258" i="22"/>
  <c r="BL258" i="22"/>
  <c r="BG258" i="22"/>
  <c r="BB258" i="22"/>
  <c r="AW258" i="22"/>
  <c r="AR258" i="22"/>
  <c r="AM258" i="22"/>
  <c r="AH258" i="22"/>
  <c r="AC258" i="22"/>
  <c r="X258" i="22"/>
  <c r="S258" i="22"/>
  <c r="N258" i="22"/>
  <c r="I258" i="22"/>
  <c r="D258" i="22"/>
  <c r="AH210" i="18"/>
  <c r="AC210" i="18"/>
  <c r="J210" i="18"/>
  <c r="D210" i="18"/>
  <c r="I258" i="15"/>
  <c r="D258" i="15"/>
  <c r="AD258" i="19"/>
  <c r="T258" i="19"/>
  <c r="P258" i="19"/>
  <c r="L258" i="19"/>
  <c r="H258" i="19"/>
  <c r="D258" i="19"/>
  <c r="AC258" i="13"/>
  <c r="X258" i="13"/>
  <c r="S258" i="13"/>
  <c r="N258" i="13"/>
  <c r="I258" i="13"/>
  <c r="D258" i="13"/>
  <c r="D260" i="23"/>
  <c r="CB258" i="24"/>
  <c r="BX258" i="24"/>
  <c r="BT258" i="24"/>
  <c r="BP258" i="24"/>
  <c r="BL258" i="24"/>
  <c r="BH258" i="24"/>
  <c r="BD258" i="24"/>
  <c r="AZ258" i="24"/>
  <c r="AV258" i="24"/>
  <c r="AR258" i="24"/>
  <c r="AN258" i="24"/>
  <c r="AJ258" i="24"/>
  <c r="AF258" i="24"/>
  <c r="AB258" i="24"/>
  <c r="X258" i="24"/>
  <c r="T258" i="24"/>
  <c r="P258" i="24"/>
  <c r="L258" i="24"/>
  <c r="D258" i="24"/>
  <c r="AC258" i="8"/>
  <c r="X258" i="8"/>
  <c r="S258" i="8"/>
  <c r="N258" i="8"/>
  <c r="I258" i="8"/>
  <c r="D258" i="8"/>
  <c r="AN258" i="16"/>
  <c r="AJ258" i="16"/>
  <c r="AF258" i="16"/>
  <c r="AB258" i="16"/>
  <c r="AR258" i="16"/>
  <c r="W258" i="16"/>
  <c r="R258" i="16"/>
  <c r="N258" i="16"/>
  <c r="I258" i="16"/>
  <c r="D258" i="16"/>
  <c r="CA257" i="22" l="1"/>
  <c r="BV257" i="22"/>
  <c r="BQ257" i="22"/>
  <c r="BL257" i="22"/>
  <c r="BG257" i="22"/>
  <c r="AW257" i="22"/>
  <c r="BB257" i="22"/>
  <c r="AR257" i="22"/>
  <c r="AM257" i="22"/>
  <c r="AH257" i="22"/>
  <c r="AC257" i="22"/>
  <c r="X257" i="22"/>
  <c r="S257" i="22"/>
  <c r="N257" i="22"/>
  <c r="I257" i="22"/>
  <c r="D257" i="22"/>
  <c r="AH209" i="18"/>
  <c r="AC209" i="18"/>
  <c r="J209" i="18"/>
  <c r="D209" i="18"/>
  <c r="I257" i="15"/>
  <c r="D257" i="15"/>
  <c r="AD257" i="19"/>
  <c r="Z257" i="19"/>
  <c r="T257" i="19"/>
  <c r="P257" i="19"/>
  <c r="L257" i="19"/>
  <c r="H257" i="19"/>
  <c r="D257" i="19"/>
  <c r="AC257" i="13"/>
  <c r="X257" i="13"/>
  <c r="S257" i="13"/>
  <c r="N257" i="13"/>
  <c r="I257" i="13"/>
  <c r="D257" i="13"/>
  <c r="D259" i="23"/>
  <c r="CB257" i="24"/>
  <c r="BX257" i="24"/>
  <c r="BT257" i="24"/>
  <c r="BP257" i="24"/>
  <c r="BL257" i="24"/>
  <c r="BH257" i="24"/>
  <c r="BD257" i="24"/>
  <c r="AZ257" i="24"/>
  <c r="AV257" i="24"/>
  <c r="AR257" i="24"/>
  <c r="AN257" i="24"/>
  <c r="AJ257" i="24"/>
  <c r="AF257" i="24"/>
  <c r="AB257" i="24"/>
  <c r="X257" i="24"/>
  <c r="T257" i="24"/>
  <c r="P257" i="24"/>
  <c r="L257" i="24"/>
  <c r="D257" i="24"/>
  <c r="AC257" i="8"/>
  <c r="X257" i="8"/>
  <c r="S257" i="8"/>
  <c r="N257" i="8"/>
  <c r="I257" i="8"/>
  <c r="D257" i="8"/>
  <c r="AN256" i="16"/>
  <c r="AN257" i="16"/>
  <c r="AJ256" i="16"/>
  <c r="AJ257" i="16"/>
  <c r="AF256" i="16"/>
  <c r="AF257" i="16"/>
  <c r="AB256" i="16"/>
  <c r="AB257" i="16"/>
  <c r="AR257" i="16"/>
  <c r="W257" i="16"/>
  <c r="R257" i="16"/>
  <c r="N257" i="16"/>
  <c r="I257" i="16"/>
  <c r="D257" i="16"/>
  <c r="CA256" i="22" l="1"/>
  <c r="BV256" i="22"/>
  <c r="BQ256" i="22"/>
  <c r="BL256" i="22"/>
  <c r="BG256" i="22"/>
  <c r="BB256" i="22"/>
  <c r="AW256" i="22"/>
  <c r="AR256" i="22"/>
  <c r="AM256" i="22"/>
  <c r="AH256" i="22"/>
  <c r="AC256" i="22"/>
  <c r="X256" i="22"/>
  <c r="S256" i="22"/>
  <c r="N256" i="22"/>
  <c r="I256" i="22"/>
  <c r="D256" i="22"/>
  <c r="AH208" i="18"/>
  <c r="AC208" i="18"/>
  <c r="J208" i="18"/>
  <c r="D208" i="18"/>
  <c r="I256" i="15"/>
  <c r="D256" i="15"/>
  <c r="AD256" i="19"/>
  <c r="Z256" i="19"/>
  <c r="T256" i="19"/>
  <c r="P256" i="19"/>
  <c r="L256" i="19"/>
  <c r="H256" i="19"/>
  <c r="D256" i="19"/>
  <c r="AC256" i="13"/>
  <c r="X256" i="13"/>
  <c r="S256" i="13"/>
  <c r="N256" i="13"/>
  <c r="I256" i="13"/>
  <c r="D256" i="13"/>
  <c r="D258" i="23"/>
  <c r="CB256" i="24"/>
  <c r="BX256" i="24"/>
  <c r="BT256" i="24"/>
  <c r="BP256" i="24"/>
  <c r="BL256" i="24"/>
  <c r="BH256" i="24"/>
  <c r="BD256" i="24"/>
  <c r="AZ256" i="24"/>
  <c r="AV256" i="24"/>
  <c r="AR256" i="24"/>
  <c r="AN256" i="24"/>
  <c r="AJ256" i="24"/>
  <c r="AF256" i="24"/>
  <c r="AB256" i="24"/>
  <c r="X256" i="24"/>
  <c r="T256" i="24"/>
  <c r="P256" i="24"/>
  <c r="L256" i="24"/>
  <c r="D256" i="24"/>
  <c r="AC256" i="8"/>
  <c r="X256" i="8"/>
  <c r="S256" i="8"/>
  <c r="N256" i="8"/>
  <c r="I256" i="8"/>
  <c r="D256" i="8"/>
  <c r="AR256" i="16"/>
  <c r="W256" i="16"/>
  <c r="R256" i="16"/>
  <c r="N256" i="16"/>
  <c r="I256" i="16"/>
  <c r="D256" i="16"/>
  <c r="CA255" i="22" l="1"/>
  <c r="BV255" i="22"/>
  <c r="BQ255" i="22"/>
  <c r="BL255" i="22"/>
  <c r="BG255" i="22"/>
  <c r="BB255" i="22"/>
  <c r="AW255" i="22"/>
  <c r="AR255" i="22"/>
  <c r="AM255" i="22"/>
  <c r="AH255" i="22"/>
  <c r="AC255" i="22"/>
  <c r="X255" i="22"/>
  <c r="S255" i="22"/>
  <c r="N255" i="22"/>
  <c r="I255" i="22"/>
  <c r="D255" i="22"/>
  <c r="AH207" i="18"/>
  <c r="AC207" i="18"/>
  <c r="J207" i="18"/>
  <c r="D207" i="18"/>
  <c r="I255" i="15"/>
  <c r="D255" i="15"/>
  <c r="AD255" i="19"/>
  <c r="Z255" i="19"/>
  <c r="T255" i="19"/>
  <c r="P255" i="19"/>
  <c r="L255" i="19"/>
  <c r="H255" i="19"/>
  <c r="D255" i="19"/>
  <c r="AC255" i="13"/>
  <c r="X255" i="13"/>
  <c r="S255" i="13"/>
  <c r="N255" i="13"/>
  <c r="I255" i="13"/>
  <c r="D255" i="13"/>
  <c r="D257" i="23"/>
  <c r="CB255" i="24"/>
  <c r="BX255" i="24"/>
  <c r="BT255" i="24"/>
  <c r="BP255" i="24"/>
  <c r="BL255" i="24"/>
  <c r="BH255" i="24"/>
  <c r="BD255" i="24"/>
  <c r="AZ255" i="24"/>
  <c r="AV255" i="24"/>
  <c r="AR255" i="24"/>
  <c r="AN255" i="24"/>
  <c r="AJ255" i="24"/>
  <c r="AF255" i="24"/>
  <c r="AB255" i="24"/>
  <c r="X255" i="24"/>
  <c r="T255" i="24"/>
  <c r="P255" i="24"/>
  <c r="L255" i="24"/>
  <c r="D255" i="24"/>
  <c r="AC255" i="8"/>
  <c r="X255" i="8"/>
  <c r="S255" i="8"/>
  <c r="N255" i="8"/>
  <c r="I255" i="8"/>
  <c r="D255" i="8"/>
  <c r="AN255" i="16"/>
  <c r="AJ255" i="16"/>
  <c r="AF255" i="16"/>
  <c r="AB255" i="16"/>
  <c r="AR255" i="16"/>
  <c r="W255" i="16"/>
  <c r="R255" i="16"/>
  <c r="N255" i="16"/>
  <c r="I255" i="16"/>
  <c r="D255" i="16"/>
  <c r="CA254" i="22" l="1"/>
  <c r="BV254" i="22"/>
  <c r="BQ254" i="22"/>
  <c r="BL254" i="22"/>
  <c r="BG254" i="22"/>
  <c r="BB254" i="22"/>
  <c r="AW254" i="22"/>
  <c r="AR254" i="22"/>
  <c r="AM254" i="22"/>
  <c r="AH254" i="22"/>
  <c r="AC254" i="22"/>
  <c r="X254" i="22"/>
  <c r="S254" i="22"/>
  <c r="N254" i="22"/>
  <c r="I254" i="22"/>
  <c r="D254" i="22"/>
  <c r="AH206" i="18"/>
  <c r="AC206" i="18"/>
  <c r="J206" i="18"/>
  <c r="D206" i="18"/>
  <c r="I254" i="15"/>
  <c r="D254" i="15"/>
  <c r="AD254" i="19"/>
  <c r="Z254" i="19"/>
  <c r="T254" i="19"/>
  <c r="P254" i="19"/>
  <c r="L254" i="19"/>
  <c r="H254" i="19"/>
  <c r="D254" i="19"/>
  <c r="AC254" i="13"/>
  <c r="X254" i="13"/>
  <c r="S254" i="13"/>
  <c r="N254" i="13"/>
  <c r="I254" i="13"/>
  <c r="D254" i="13"/>
  <c r="D256" i="23"/>
  <c r="FH278" i="24"/>
  <c r="FI278" i="24"/>
  <c r="FJ278" i="24"/>
  <c r="FD278" i="24"/>
  <c r="FE278" i="24"/>
  <c r="FF278" i="24"/>
  <c r="CB254" i="24"/>
  <c r="BX254" i="24"/>
  <c r="BT254" i="24"/>
  <c r="BP254" i="24"/>
  <c r="BL254" i="24"/>
  <c r="BH254" i="24"/>
  <c r="BD254" i="24"/>
  <c r="AZ254" i="24"/>
  <c r="AV254" i="24"/>
  <c r="AR254" i="24"/>
  <c r="AN254" i="24"/>
  <c r="AJ254" i="24"/>
  <c r="AF254" i="24"/>
  <c r="AB254" i="24"/>
  <c r="X254" i="24"/>
  <c r="T254" i="24"/>
  <c r="P254" i="24"/>
  <c r="L254" i="24"/>
  <c r="D254" i="24"/>
  <c r="AC254" i="8"/>
  <c r="X254" i="8"/>
  <c r="S254" i="8"/>
  <c r="N254" i="8"/>
  <c r="I254" i="8"/>
  <c r="D254" i="8"/>
  <c r="AR254" i="16"/>
  <c r="W254" i="16"/>
  <c r="I254" i="16"/>
  <c r="D254" i="16"/>
  <c r="AN254" i="16"/>
  <c r="AJ254" i="16"/>
  <c r="AF254" i="16"/>
  <c r="AB254" i="16"/>
  <c r="R254" i="16"/>
  <c r="N254" i="16"/>
  <c r="CA253" i="22" l="1"/>
  <c r="BV253" i="22"/>
  <c r="BQ253" i="22"/>
  <c r="BL253" i="22"/>
  <c r="BG253" i="22"/>
  <c r="BB253" i="22"/>
  <c r="AW253" i="22"/>
  <c r="AR253" i="22"/>
  <c r="AM253" i="22"/>
  <c r="AH253" i="22"/>
  <c r="AC253" i="22"/>
  <c r="X253" i="22"/>
  <c r="S253" i="22"/>
  <c r="N253" i="22"/>
  <c r="I253" i="22"/>
  <c r="D253" i="22"/>
  <c r="AH205" i="18"/>
  <c r="AC205" i="18"/>
  <c r="J205" i="18"/>
  <c r="D205" i="18"/>
  <c r="I253" i="15"/>
  <c r="D253" i="15"/>
  <c r="AD253" i="19"/>
  <c r="Z253" i="19"/>
  <c r="T253" i="19"/>
  <c r="P253" i="19"/>
  <c r="L253" i="19"/>
  <c r="H253" i="19"/>
  <c r="D253" i="19"/>
  <c r="AC253" i="13"/>
  <c r="X253" i="13"/>
  <c r="S253" i="13"/>
  <c r="N253" i="13"/>
  <c r="I253" i="13"/>
  <c r="D253" i="13"/>
  <c r="D255" i="23"/>
  <c r="CB252" i="24"/>
  <c r="CB253" i="24"/>
  <c r="BX253" i="24"/>
  <c r="BT253" i="24"/>
  <c r="BP253" i="24"/>
  <c r="BL253" i="24"/>
  <c r="BH253" i="24"/>
  <c r="BD253" i="24"/>
  <c r="AZ253" i="24"/>
  <c r="AV253" i="24"/>
  <c r="AR253" i="24"/>
  <c r="AN253" i="24"/>
  <c r="AJ253" i="24"/>
  <c r="AF253" i="24"/>
  <c r="AB253" i="24"/>
  <c r="X253" i="24"/>
  <c r="T253" i="24"/>
  <c r="P253" i="24"/>
  <c r="L253" i="24"/>
  <c r="D253" i="24"/>
  <c r="AC253" i="8"/>
  <c r="X253" i="8"/>
  <c r="S253" i="8"/>
  <c r="N253" i="8"/>
  <c r="D253" i="8"/>
  <c r="I253" i="8"/>
  <c r="AN253" i="16"/>
  <c r="AJ253" i="16"/>
  <c r="AF253" i="16"/>
  <c r="AB253" i="16"/>
  <c r="AR253" i="16"/>
  <c r="W253" i="16"/>
  <c r="R253" i="16"/>
  <c r="N253" i="16"/>
  <c r="I253" i="16"/>
  <c r="D253" i="16"/>
  <c r="CA252" i="22" l="1"/>
  <c r="BV252" i="22"/>
  <c r="BQ252" i="22"/>
  <c r="BL252" i="22"/>
  <c r="BG252" i="22"/>
  <c r="BB252" i="22"/>
  <c r="AW252" i="22"/>
  <c r="AR252" i="22"/>
  <c r="AM252" i="22"/>
  <c r="AH252" i="22"/>
  <c r="AC252" i="22"/>
  <c r="X252" i="22"/>
  <c r="S252" i="22"/>
  <c r="N252" i="22"/>
  <c r="I252" i="22"/>
  <c r="D252" i="22"/>
  <c r="AH204" i="18"/>
  <c r="AC204" i="18"/>
  <c r="J204" i="18"/>
  <c r="D204" i="18"/>
  <c r="I252" i="15"/>
  <c r="D252" i="15"/>
  <c r="AD252" i="19"/>
  <c r="Z252" i="19"/>
  <c r="T252" i="19"/>
  <c r="P252" i="19"/>
  <c r="L252" i="19"/>
  <c r="H252" i="19"/>
  <c r="D252" i="19"/>
  <c r="AC252" i="13"/>
  <c r="X252" i="13"/>
  <c r="S252" i="13"/>
  <c r="N252" i="13"/>
  <c r="I252" i="13"/>
  <c r="D252" i="13"/>
  <c r="D254" i="23"/>
  <c r="BX252" i="24"/>
  <c r="BT252" i="24"/>
  <c r="BP252" i="24"/>
  <c r="BL252" i="24"/>
  <c r="BH252" i="24"/>
  <c r="BD252" i="24"/>
  <c r="AZ252" i="24"/>
  <c r="AV252" i="24"/>
  <c r="AR252" i="24"/>
  <c r="AN252" i="24"/>
  <c r="AJ252" i="24"/>
  <c r="AF252" i="24"/>
  <c r="AB252" i="24"/>
  <c r="X252" i="24"/>
  <c r="X251" i="24"/>
  <c r="T252" i="24"/>
  <c r="P252" i="24"/>
  <c r="L252" i="24"/>
  <c r="D252" i="24"/>
  <c r="AC252" i="8"/>
  <c r="X252" i="8"/>
  <c r="S252" i="8"/>
  <c r="N252" i="8"/>
  <c r="I252" i="8"/>
  <c r="D252" i="8"/>
  <c r="AN252" i="16"/>
  <c r="AJ252" i="16"/>
  <c r="AF252" i="16"/>
  <c r="AB252" i="16"/>
  <c r="AR252" i="16"/>
  <c r="W252" i="16"/>
  <c r="R252" i="16"/>
  <c r="N252" i="16"/>
  <c r="I252" i="16"/>
  <c r="D252" i="16"/>
  <c r="CA251" i="22" l="1"/>
  <c r="BV251" i="22"/>
  <c r="BQ251" i="22"/>
  <c r="BL251" i="22"/>
  <c r="BG251" i="22"/>
  <c r="BB251" i="22"/>
  <c r="AW251" i="22"/>
  <c r="AR251" i="22"/>
  <c r="AM251" i="22"/>
  <c r="AH251" i="22"/>
  <c r="AC251" i="22"/>
  <c r="X251" i="22"/>
  <c r="S251" i="22"/>
  <c r="N251" i="22"/>
  <c r="I251" i="22"/>
  <c r="D251" i="22"/>
  <c r="AH203" i="18"/>
  <c r="AC203" i="18"/>
  <c r="J203" i="18"/>
  <c r="D203" i="18"/>
  <c r="I251" i="15"/>
  <c r="D251" i="15"/>
  <c r="AD251" i="19"/>
  <c r="Z251" i="19"/>
  <c r="T251" i="19"/>
  <c r="P251" i="19"/>
  <c r="L251" i="19"/>
  <c r="H251" i="19"/>
  <c r="D251" i="19"/>
  <c r="AC251" i="13"/>
  <c r="X251" i="13"/>
  <c r="S251" i="13"/>
  <c r="N251" i="13"/>
  <c r="I251" i="13"/>
  <c r="D251" i="13"/>
  <c r="D253" i="23"/>
  <c r="CB251" i="24"/>
  <c r="BX251" i="24"/>
  <c r="BT251" i="24"/>
  <c r="BP251" i="24"/>
  <c r="BL251" i="24"/>
  <c r="BH251" i="24"/>
  <c r="BD251" i="24"/>
  <c r="AZ251" i="24"/>
  <c r="AV251" i="24"/>
  <c r="AR251" i="24"/>
  <c r="AN251" i="24"/>
  <c r="AJ251" i="24"/>
  <c r="AF251" i="24"/>
  <c r="AB251" i="24"/>
  <c r="T251" i="24"/>
  <c r="P251" i="24"/>
  <c r="L251" i="24"/>
  <c r="D251" i="24"/>
  <c r="AC251" i="8"/>
  <c r="X251" i="8"/>
  <c r="S251" i="8"/>
  <c r="N251" i="8"/>
  <c r="I251" i="8"/>
  <c r="D251" i="8"/>
  <c r="AN251" i="16"/>
  <c r="AJ251" i="16"/>
  <c r="AF251" i="16"/>
  <c r="AB251" i="16"/>
  <c r="AR251" i="16"/>
  <c r="W251" i="16"/>
  <c r="R251" i="16"/>
  <c r="N251" i="16"/>
  <c r="I251" i="16"/>
  <c r="D251" i="16"/>
  <c r="CA250" i="22" l="1"/>
  <c r="BV250" i="22"/>
  <c r="BQ250" i="22"/>
  <c r="BL250" i="22"/>
  <c r="BG250" i="22"/>
  <c r="BB250" i="22"/>
  <c r="AW250" i="22"/>
  <c r="AR250" i="22"/>
  <c r="AM250" i="22"/>
  <c r="AH250" i="22"/>
  <c r="AC250" i="22"/>
  <c r="X250" i="22"/>
  <c r="S250" i="22"/>
  <c r="N250" i="22"/>
  <c r="I250" i="22"/>
  <c r="D250" i="22"/>
  <c r="AH202" i="18"/>
  <c r="AC202" i="18"/>
  <c r="J202" i="18"/>
  <c r="D202" i="18"/>
  <c r="I250" i="15"/>
  <c r="D250" i="15"/>
  <c r="AD250" i="19"/>
  <c r="Z250" i="19"/>
  <c r="T250" i="19"/>
  <c r="P250" i="19"/>
  <c r="L250" i="19"/>
  <c r="H250" i="19"/>
  <c r="D250" i="19"/>
  <c r="AC250" i="13"/>
  <c r="X250" i="13"/>
  <c r="S250" i="13"/>
  <c r="N250" i="13"/>
  <c r="I250" i="13"/>
  <c r="D250" i="13"/>
  <c r="D252" i="23"/>
  <c r="CB250" i="24"/>
  <c r="BX250" i="24"/>
  <c r="BT250" i="24"/>
  <c r="BP250" i="24"/>
  <c r="BL250" i="24"/>
  <c r="BH250" i="24"/>
  <c r="BD250" i="24"/>
  <c r="AZ250" i="24"/>
  <c r="AV250" i="24"/>
  <c r="AR250" i="24"/>
  <c r="AN250" i="24"/>
  <c r="AJ250" i="24"/>
  <c r="AF250" i="24"/>
  <c r="AB250" i="24"/>
  <c r="X250" i="24"/>
  <c r="T250" i="24"/>
  <c r="P250" i="24"/>
  <c r="L250" i="24"/>
  <c r="D250" i="24"/>
  <c r="AC250" i="8"/>
  <c r="X250" i="8"/>
  <c r="S250" i="8"/>
  <c r="N250" i="8"/>
  <c r="I250" i="8"/>
  <c r="D250" i="8"/>
  <c r="AN250" i="16"/>
  <c r="AJ250" i="16"/>
  <c r="AF250" i="16"/>
  <c r="AB250" i="16"/>
  <c r="AR250" i="16"/>
  <c r="W250" i="16"/>
  <c r="R250" i="16"/>
  <c r="N250" i="16"/>
  <c r="I250" i="16"/>
  <c r="D250" i="16"/>
  <c r="CA249" i="22" l="1"/>
  <c r="BV249" i="22"/>
  <c r="BQ249" i="22"/>
  <c r="BL249" i="22"/>
  <c r="BG249" i="22"/>
  <c r="BB249" i="22"/>
  <c r="AW249" i="22"/>
  <c r="AR249" i="22"/>
  <c r="AM249" i="22"/>
  <c r="AH249" i="22"/>
  <c r="AC249" i="22"/>
  <c r="X249" i="22"/>
  <c r="S249" i="22"/>
  <c r="N249" i="22"/>
  <c r="I249" i="22"/>
  <c r="D249" i="22"/>
  <c r="AH201" i="18"/>
  <c r="AC201" i="18"/>
  <c r="J201" i="18"/>
  <c r="D201" i="18"/>
  <c r="I249" i="15"/>
  <c r="D249" i="15"/>
  <c r="AD249" i="19"/>
  <c r="Z249" i="19"/>
  <c r="T249" i="19"/>
  <c r="P249" i="19"/>
  <c r="L249" i="19"/>
  <c r="H249" i="19"/>
  <c r="D249" i="19"/>
  <c r="AC249" i="13"/>
  <c r="X249" i="13"/>
  <c r="S249" i="13"/>
  <c r="N249" i="13"/>
  <c r="I249" i="13"/>
  <c r="D249" i="13"/>
  <c r="D251" i="23"/>
  <c r="FD247" i="24"/>
  <c r="FE247" i="24"/>
  <c r="FD248" i="24"/>
  <c r="FE248" i="24"/>
  <c r="FD249" i="24"/>
  <c r="FE249" i="24"/>
  <c r="FD254" i="24"/>
  <c r="FE254" i="24"/>
  <c r="FF254" i="24"/>
  <c r="FD255" i="24"/>
  <c r="FE255" i="24"/>
  <c r="FF255" i="24"/>
  <c r="FD268" i="24"/>
  <c r="FE268" i="24"/>
  <c r="FF268" i="24"/>
  <c r="FD269" i="24"/>
  <c r="FE269" i="24"/>
  <c r="FF269" i="24"/>
  <c r="FD270" i="24"/>
  <c r="FE270" i="24"/>
  <c r="FF270" i="24"/>
  <c r="FD271" i="24"/>
  <c r="FE271" i="24"/>
  <c r="FF271" i="24"/>
  <c r="FD272" i="24"/>
  <c r="FE272" i="24"/>
  <c r="FF272" i="24"/>
  <c r="FD273" i="24"/>
  <c r="FE273" i="24"/>
  <c r="FF273" i="24"/>
  <c r="FD274" i="24"/>
  <c r="FE274" i="24"/>
  <c r="FF274" i="24"/>
  <c r="FD275" i="24"/>
  <c r="FE275" i="24"/>
  <c r="FF275" i="24"/>
  <c r="FD276" i="24"/>
  <c r="FE276" i="24"/>
  <c r="FF276" i="24"/>
  <c r="FD277" i="24"/>
  <c r="FE277" i="24"/>
  <c r="FF277" i="24"/>
  <c r="CB249" i="24"/>
  <c r="BX249" i="24"/>
  <c r="BT249" i="24"/>
  <c r="BP249" i="24"/>
  <c r="BL249" i="24"/>
  <c r="BH249" i="24"/>
  <c r="BD249" i="24"/>
  <c r="AZ249" i="24"/>
  <c r="AV249" i="24"/>
  <c r="AR249" i="24"/>
  <c r="AN249" i="24"/>
  <c r="AJ249" i="24"/>
  <c r="AF249" i="24"/>
  <c r="AB249" i="24"/>
  <c r="X249" i="24"/>
  <c r="T249" i="24"/>
  <c r="P249" i="24"/>
  <c r="L249" i="24"/>
  <c r="D249" i="24"/>
  <c r="AC249" i="8"/>
  <c r="X249" i="8"/>
  <c r="S249" i="8"/>
  <c r="N249" i="8"/>
  <c r="I249" i="8"/>
  <c r="D249" i="8"/>
  <c r="AR249" i="16"/>
  <c r="AN249" i="16"/>
  <c r="AJ249" i="16"/>
  <c r="AF249" i="16"/>
  <c r="AB249" i="16"/>
  <c r="W249" i="16"/>
  <c r="R249" i="16"/>
  <c r="N249" i="16"/>
  <c r="I249" i="16"/>
  <c r="D249" i="16"/>
  <c r="FF249" i="24" l="1"/>
  <c r="CA248" i="22"/>
  <c r="BV248" i="22"/>
  <c r="BQ248" i="22"/>
  <c r="BL248" i="22"/>
  <c r="BG248" i="22"/>
  <c r="BB248" i="22"/>
  <c r="AW248" i="22"/>
  <c r="AR248" i="22"/>
  <c r="AM248" i="22"/>
  <c r="AH248" i="22"/>
  <c r="AC248" i="22"/>
  <c r="X248" i="22"/>
  <c r="S248" i="22"/>
  <c r="N248" i="22"/>
  <c r="I247" i="22"/>
  <c r="I248" i="22"/>
  <c r="D248" i="22"/>
  <c r="AH200" i="18"/>
  <c r="AC200" i="18"/>
  <c r="J200" i="18"/>
  <c r="D200" i="18"/>
  <c r="I248" i="15"/>
  <c r="D248" i="15"/>
  <c r="AD248" i="19"/>
  <c r="Z248" i="19"/>
  <c r="T248" i="19"/>
  <c r="P248" i="19"/>
  <c r="L248" i="19"/>
  <c r="H248" i="19"/>
  <c r="D248" i="19"/>
  <c r="AC248" i="13"/>
  <c r="X248" i="13"/>
  <c r="S248" i="13"/>
  <c r="N248" i="13"/>
  <c r="I248" i="13"/>
  <c r="D248" i="13"/>
  <c r="D250" i="23"/>
  <c r="CB248" i="24"/>
  <c r="BX248" i="24"/>
  <c r="BT248" i="24"/>
  <c r="BP248" i="24"/>
  <c r="BL248" i="24"/>
  <c r="BH248" i="24"/>
  <c r="BD248" i="24"/>
  <c r="AZ248" i="24"/>
  <c r="AV248" i="24"/>
  <c r="AR248" i="24"/>
  <c r="AN248" i="24"/>
  <c r="AJ248" i="24"/>
  <c r="AF248" i="24"/>
  <c r="AB248" i="24"/>
  <c r="X248" i="24"/>
  <c r="T248" i="24"/>
  <c r="P248" i="24"/>
  <c r="L248" i="24"/>
  <c r="D248" i="24"/>
  <c r="AC248" i="8"/>
  <c r="X248" i="8"/>
  <c r="S248" i="8"/>
  <c r="N248" i="8"/>
  <c r="I248" i="8"/>
  <c r="D248" i="8"/>
  <c r="AN248" i="16"/>
  <c r="AJ248" i="16"/>
  <c r="AF248" i="16"/>
  <c r="AB248" i="16"/>
  <c r="AR248" i="16"/>
  <c r="W248" i="16"/>
  <c r="R248" i="16"/>
  <c r="N248" i="16"/>
  <c r="I248" i="16"/>
  <c r="D248" i="16"/>
  <c r="FF248" i="24" l="1"/>
  <c r="CA247" i="22"/>
  <c r="BV247" i="22"/>
  <c r="BQ247" i="22"/>
  <c r="BL247" i="22"/>
  <c r="BG247" i="22"/>
  <c r="BB247" i="22"/>
  <c r="AW247" i="22"/>
  <c r="AR247" i="22"/>
  <c r="AM247" i="22"/>
  <c r="AH247" i="22"/>
  <c r="AC247" i="22"/>
  <c r="X247" i="22"/>
  <c r="S247" i="22"/>
  <c r="N247" i="22"/>
  <c r="D247" i="22"/>
  <c r="AH199" i="18"/>
  <c r="AC199" i="18"/>
  <c r="J199" i="18"/>
  <c r="D199" i="18"/>
  <c r="I247" i="15"/>
  <c r="D247" i="15"/>
  <c r="AD247" i="19"/>
  <c r="Z247" i="19"/>
  <c r="T247" i="19"/>
  <c r="P247" i="19"/>
  <c r="L247" i="19"/>
  <c r="H247" i="19"/>
  <c r="D247" i="19"/>
  <c r="AC247" i="13"/>
  <c r="X247" i="13"/>
  <c r="S247" i="13"/>
  <c r="N247" i="13"/>
  <c r="I247" i="13"/>
  <c r="D247" i="13"/>
  <c r="D249" i="23"/>
  <c r="CB247" i="24"/>
  <c r="BX247" i="24"/>
  <c r="BT247" i="24"/>
  <c r="BP247" i="24"/>
  <c r="BL247" i="24"/>
  <c r="BH247" i="24"/>
  <c r="BD247" i="24"/>
  <c r="AZ247" i="24"/>
  <c r="AV247" i="24"/>
  <c r="AR247" i="24"/>
  <c r="AN247" i="24"/>
  <c r="AJ247" i="24"/>
  <c r="AF247" i="24"/>
  <c r="AB247" i="24"/>
  <c r="X247" i="24"/>
  <c r="T247" i="24"/>
  <c r="P247" i="24"/>
  <c r="L247" i="24"/>
  <c r="D247" i="24"/>
  <c r="AC247" i="8"/>
  <c r="X247" i="8"/>
  <c r="S247" i="8"/>
  <c r="N247" i="8"/>
  <c r="I247" i="8"/>
  <c r="D247" i="8"/>
  <c r="AR247" i="16"/>
  <c r="AN247" i="16"/>
  <c r="AJ247" i="16"/>
  <c r="AF247" i="16"/>
  <c r="AB247" i="16"/>
  <c r="W247" i="16"/>
  <c r="R247" i="16"/>
  <c r="N247" i="16"/>
  <c r="I247" i="16"/>
  <c r="D247" i="16"/>
  <c r="FF247" i="24" l="1"/>
  <c r="CA246" i="22"/>
  <c r="BV246" i="22"/>
  <c r="BQ246" i="22"/>
  <c r="BL246" i="22"/>
  <c r="BG246" i="22"/>
  <c r="BB246" i="22"/>
  <c r="AW246" i="22"/>
  <c r="AR246" i="22"/>
  <c r="AM246" i="22"/>
  <c r="AH246" i="22"/>
  <c r="AC246" i="22"/>
  <c r="X246" i="22"/>
  <c r="S246" i="22"/>
  <c r="N246" i="22"/>
  <c r="I246" i="22"/>
  <c r="D246" i="22"/>
  <c r="AH198" i="18"/>
  <c r="AC198" i="18"/>
  <c r="J198" i="18"/>
  <c r="D198" i="18"/>
  <c r="I246" i="15"/>
  <c r="D246" i="15"/>
  <c r="AD246" i="19"/>
  <c r="Z246" i="19"/>
  <c r="T246" i="19"/>
  <c r="P246" i="19"/>
  <c r="L246" i="19"/>
  <c r="H246" i="19"/>
  <c r="D246" i="19"/>
  <c r="AC246" i="13"/>
  <c r="X246" i="13"/>
  <c r="S246" i="13"/>
  <c r="N246" i="13"/>
  <c r="I246" i="13"/>
  <c r="D246" i="13"/>
  <c r="D248" i="23"/>
  <c r="FD246" i="24"/>
  <c r="FE246" i="24"/>
  <c r="FH246" i="24"/>
  <c r="FI246" i="24"/>
  <c r="FJ246" i="24"/>
  <c r="CB246" i="24"/>
  <c r="BX246" i="24"/>
  <c r="BT246" i="24"/>
  <c r="BP246" i="24"/>
  <c r="BL246" i="24"/>
  <c r="BH246" i="24"/>
  <c r="BD246" i="24"/>
  <c r="AZ246" i="24"/>
  <c r="AV246" i="24"/>
  <c r="AR246" i="24"/>
  <c r="AN246" i="24"/>
  <c r="AJ246" i="24"/>
  <c r="AF246" i="24"/>
  <c r="AB246" i="24"/>
  <c r="X246" i="24"/>
  <c r="T246" i="24"/>
  <c r="P246" i="24"/>
  <c r="L246" i="24"/>
  <c r="D246" i="24"/>
  <c r="AC246" i="8"/>
  <c r="X246" i="8"/>
  <c r="S246" i="8"/>
  <c r="N246" i="8"/>
  <c r="I246" i="8"/>
  <c r="D246" i="8"/>
  <c r="AR246" i="16"/>
  <c r="AN246" i="16"/>
  <c r="AJ246" i="16"/>
  <c r="AF246" i="16"/>
  <c r="AB246" i="16"/>
  <c r="W246" i="16"/>
  <c r="R246" i="16"/>
  <c r="N246" i="16"/>
  <c r="I246" i="16"/>
  <c r="D246" i="16"/>
  <c r="FF246" i="24" l="1"/>
  <c r="CA245" i="22"/>
  <c r="BV245" i="22"/>
  <c r="BQ245" i="22"/>
  <c r="BL245" i="22"/>
  <c r="BG245" i="22"/>
  <c r="BB245" i="22"/>
  <c r="AW245" i="22"/>
  <c r="AR245" i="22"/>
  <c r="AM245" i="22"/>
  <c r="AH245" i="22"/>
  <c r="AC245" i="22"/>
  <c r="X245" i="22"/>
  <c r="S245" i="22"/>
  <c r="N245" i="22"/>
  <c r="I245" i="22"/>
  <c r="D245" i="22"/>
  <c r="AH197" i="18"/>
  <c r="AC197" i="18"/>
  <c r="J197" i="18"/>
  <c r="D197" i="18"/>
  <c r="I244" i="15"/>
  <c r="I245" i="15"/>
  <c r="D244" i="15"/>
  <c r="D245" i="15"/>
  <c r="AD245" i="19"/>
  <c r="Z245" i="19"/>
  <c r="T245" i="19"/>
  <c r="P245" i="19"/>
  <c r="L245" i="19"/>
  <c r="H245" i="19"/>
  <c r="D245" i="19"/>
  <c r="AC245" i="13"/>
  <c r="X245" i="13"/>
  <c r="S245" i="13"/>
  <c r="N245" i="13"/>
  <c r="D245" i="13"/>
  <c r="I245" i="13"/>
  <c r="D247" i="23"/>
  <c r="FD245" i="24"/>
  <c r="FE245" i="24"/>
  <c r="FH245" i="24"/>
  <c r="FI245" i="24"/>
  <c r="FJ245" i="24"/>
  <c r="CB245" i="24"/>
  <c r="BX245" i="24"/>
  <c r="BT245" i="24"/>
  <c r="BP245" i="24"/>
  <c r="BL245" i="24"/>
  <c r="BH245" i="24"/>
  <c r="BD245" i="24"/>
  <c r="AZ245" i="24"/>
  <c r="AV245" i="24"/>
  <c r="AR245" i="24"/>
  <c r="AN245" i="24"/>
  <c r="AJ245" i="24"/>
  <c r="AF245" i="24"/>
  <c r="AB245" i="24"/>
  <c r="X245" i="24"/>
  <c r="T245" i="24"/>
  <c r="P245" i="24"/>
  <c r="L245" i="24"/>
  <c r="D245" i="24"/>
  <c r="AC245" i="8"/>
  <c r="X245" i="8"/>
  <c r="S245" i="8"/>
  <c r="N245" i="8"/>
  <c r="I245" i="8"/>
  <c r="D245" i="8"/>
  <c r="AR245" i="16"/>
  <c r="AN245" i="16"/>
  <c r="AJ245" i="16"/>
  <c r="AF245" i="16"/>
  <c r="AB245" i="16"/>
  <c r="W245" i="16"/>
  <c r="R245" i="16"/>
  <c r="N245" i="16"/>
  <c r="I245" i="16"/>
  <c r="D245" i="16"/>
  <c r="FF245" i="24" l="1"/>
  <c r="CA244" i="22"/>
  <c r="BV244" i="22"/>
  <c r="BQ244" i="22"/>
  <c r="BL244" i="22"/>
  <c r="BG244" i="22"/>
  <c r="BB244" i="22"/>
  <c r="AW244" i="22"/>
  <c r="AR244" i="22"/>
  <c r="AM244" i="22"/>
  <c r="AH244" i="22"/>
  <c r="AC244" i="22"/>
  <c r="X244" i="22"/>
  <c r="S244" i="22"/>
  <c r="N244" i="22"/>
  <c r="I244" i="22"/>
  <c r="D244" i="22"/>
  <c r="AH196" i="18"/>
  <c r="AC196" i="18"/>
  <c r="J196" i="18"/>
  <c r="D196" i="18"/>
  <c r="AD244" i="19"/>
  <c r="Z244" i="19"/>
  <c r="T244" i="19"/>
  <c r="P244" i="19"/>
  <c r="L244" i="19"/>
  <c r="H244" i="19"/>
  <c r="D244" i="19"/>
  <c r="AC244" i="13"/>
  <c r="X244" i="13"/>
  <c r="S244" i="13"/>
  <c r="N244" i="13"/>
  <c r="I244" i="13"/>
  <c r="D244" i="13"/>
  <c r="D246" i="23"/>
  <c r="FH244" i="24"/>
  <c r="FI244" i="24"/>
  <c r="FJ244" i="24"/>
  <c r="FD244" i="24"/>
  <c r="FE244" i="24"/>
  <c r="CB244" i="24"/>
  <c r="BX244" i="24"/>
  <c r="BT244" i="24"/>
  <c r="BP244" i="24"/>
  <c r="BL244" i="24"/>
  <c r="BH244" i="24"/>
  <c r="BD244" i="24"/>
  <c r="AZ244" i="24"/>
  <c r="AV244" i="24"/>
  <c r="AR244" i="24"/>
  <c r="AN244" i="24"/>
  <c r="AJ244" i="24"/>
  <c r="AF244" i="24"/>
  <c r="AB244" i="24"/>
  <c r="X244" i="24"/>
  <c r="T244" i="24"/>
  <c r="P244" i="24"/>
  <c r="L244" i="24"/>
  <c r="D244" i="24"/>
  <c r="AC244" i="8"/>
  <c r="X244" i="8"/>
  <c r="S244" i="8"/>
  <c r="N244" i="8"/>
  <c r="I244" i="8"/>
  <c r="D244" i="8"/>
  <c r="AR244" i="16"/>
  <c r="AN244" i="16"/>
  <c r="AJ244" i="16"/>
  <c r="AF244" i="16"/>
  <c r="AB244" i="16"/>
  <c r="W244" i="16"/>
  <c r="W243" i="16"/>
  <c r="R244" i="16"/>
  <c r="N244" i="16"/>
  <c r="I244" i="16"/>
  <c r="D244" i="16"/>
  <c r="FF244" i="24" l="1"/>
  <c r="CA243" i="22"/>
  <c r="BV243" i="22"/>
  <c r="BQ243" i="22"/>
  <c r="BL243" i="22"/>
  <c r="BG243" i="22"/>
  <c r="BB243" i="22"/>
  <c r="AW243" i="22"/>
  <c r="AR243" i="22"/>
  <c r="AM243" i="22"/>
  <c r="AH243" i="22"/>
  <c r="AC243" i="22"/>
  <c r="X243" i="22"/>
  <c r="S243" i="22"/>
  <c r="N243" i="22"/>
  <c r="I243" i="22"/>
  <c r="D243" i="22"/>
  <c r="AH195" i="18"/>
  <c r="AC195" i="18"/>
  <c r="J195" i="18"/>
  <c r="D195" i="18"/>
  <c r="I243" i="15"/>
  <c r="D243" i="15"/>
  <c r="AD243" i="19"/>
  <c r="Z243" i="19"/>
  <c r="T243" i="19"/>
  <c r="P243" i="19"/>
  <c r="L243" i="19"/>
  <c r="H243" i="19"/>
  <c r="D243" i="19"/>
  <c r="AC243" i="13"/>
  <c r="X243" i="13"/>
  <c r="S243" i="13"/>
  <c r="N243" i="13"/>
  <c r="I243" i="13"/>
  <c r="D243" i="13"/>
  <c r="D245" i="23"/>
  <c r="FD243" i="24"/>
  <c r="FE243" i="24"/>
  <c r="CB243" i="24"/>
  <c r="BX243" i="24"/>
  <c r="BT243" i="24"/>
  <c r="BP243" i="24"/>
  <c r="BL243" i="24"/>
  <c r="BH243" i="24"/>
  <c r="BD243" i="24"/>
  <c r="AZ243" i="24"/>
  <c r="AV243" i="24"/>
  <c r="AR243" i="24"/>
  <c r="AN243" i="24"/>
  <c r="AJ243" i="24"/>
  <c r="AF243" i="24"/>
  <c r="AB243" i="24"/>
  <c r="X243" i="24"/>
  <c r="T243" i="24"/>
  <c r="P243" i="24"/>
  <c r="L243" i="24"/>
  <c r="D243" i="24"/>
  <c r="AC243" i="8"/>
  <c r="X243" i="8"/>
  <c r="S243" i="8"/>
  <c r="N243" i="8"/>
  <c r="I243" i="8"/>
  <c r="D243" i="8"/>
  <c r="AR243" i="16"/>
  <c r="AN243" i="16"/>
  <c r="AJ243" i="16"/>
  <c r="AF243" i="16"/>
  <c r="AB243" i="16"/>
  <c r="R243" i="16"/>
  <c r="N243" i="16"/>
  <c r="I243" i="16"/>
  <c r="D243" i="16"/>
  <c r="FF243" i="24" l="1"/>
  <c r="CA242" i="22"/>
  <c r="BV242" i="22"/>
  <c r="BQ242" i="22"/>
  <c r="BL242" i="22"/>
  <c r="BG242" i="22"/>
  <c r="BB242" i="22"/>
  <c r="AW242" i="22"/>
  <c r="AR242" i="22"/>
  <c r="AM242" i="22"/>
  <c r="AH242" i="22"/>
  <c r="AC242" i="22"/>
  <c r="X242" i="22"/>
  <c r="S242" i="22"/>
  <c r="N242" i="22"/>
  <c r="I242" i="22"/>
  <c r="D242" i="22"/>
  <c r="AH194" i="18"/>
  <c r="AC194" i="18"/>
  <c r="J194" i="18"/>
  <c r="D194" i="18"/>
  <c r="I242" i="15"/>
  <c r="D242" i="15"/>
  <c r="AD242" i="19"/>
  <c r="Z242" i="19"/>
  <c r="T242" i="19"/>
  <c r="P242" i="19"/>
  <c r="L242" i="19"/>
  <c r="H242" i="19"/>
  <c r="D242" i="19"/>
  <c r="AC242" i="13"/>
  <c r="X242" i="13"/>
  <c r="S242" i="13"/>
  <c r="N242" i="13"/>
  <c r="I242" i="13"/>
  <c r="D242" i="13"/>
  <c r="D244" i="23"/>
  <c r="FD242" i="24"/>
  <c r="FE242" i="24"/>
  <c r="FH242" i="24"/>
  <c r="FI242" i="24"/>
  <c r="FJ242" i="24"/>
  <c r="CB242" i="24"/>
  <c r="BX242" i="24"/>
  <c r="BT242" i="24"/>
  <c r="BP242" i="24"/>
  <c r="BL242" i="24"/>
  <c r="BH242" i="24"/>
  <c r="BD242" i="24"/>
  <c r="AZ242" i="24"/>
  <c r="AV242" i="24"/>
  <c r="AR242" i="24"/>
  <c r="AN242" i="24"/>
  <c r="AJ242" i="24"/>
  <c r="AF242" i="24"/>
  <c r="AB242" i="24"/>
  <c r="X242" i="24"/>
  <c r="T242" i="24"/>
  <c r="P242" i="24"/>
  <c r="L242" i="24"/>
  <c r="D242" i="24"/>
  <c r="AC242" i="8"/>
  <c r="X242" i="8"/>
  <c r="S242" i="8"/>
  <c r="N242" i="8"/>
  <c r="I242" i="8"/>
  <c r="D242" i="8"/>
  <c r="AR242" i="16"/>
  <c r="AN242" i="16"/>
  <c r="AJ242" i="16"/>
  <c r="AF242" i="16"/>
  <c r="AB242" i="16"/>
  <c r="W242" i="16"/>
  <c r="R242" i="16"/>
  <c r="N242" i="16"/>
  <c r="I242" i="16"/>
  <c r="D242" i="16"/>
  <c r="FF242" i="24" l="1"/>
  <c r="CA241" i="22"/>
  <c r="BV241" i="22"/>
  <c r="BQ241" i="22"/>
  <c r="BL241" i="22"/>
  <c r="BG241" i="22"/>
  <c r="BB241" i="22"/>
  <c r="AW241" i="22"/>
  <c r="AR241" i="22"/>
  <c r="AM241" i="22"/>
  <c r="AH241" i="22"/>
  <c r="AC241" i="22"/>
  <c r="X241" i="22"/>
  <c r="S241" i="22"/>
  <c r="N241" i="22"/>
  <c r="I241" i="22"/>
  <c r="D241" i="22"/>
  <c r="AH193" i="18"/>
  <c r="AC193" i="18"/>
  <c r="J193" i="18"/>
  <c r="D193" i="18"/>
  <c r="I241" i="15"/>
  <c r="D241" i="15"/>
  <c r="Z241" i="19"/>
  <c r="AD241" i="19"/>
  <c r="T241" i="19"/>
  <c r="P241" i="19"/>
  <c r="L241" i="19"/>
  <c r="H241" i="19"/>
  <c r="D241" i="19"/>
  <c r="AC241" i="13"/>
  <c r="X241" i="13"/>
  <c r="S241" i="13"/>
  <c r="N241" i="13"/>
  <c r="I241" i="13"/>
  <c r="D241" i="13"/>
  <c r="D243" i="23"/>
  <c r="FD241" i="24"/>
  <c r="FE241" i="24"/>
  <c r="FH241" i="24"/>
  <c r="FI241" i="24"/>
  <c r="FJ241" i="24"/>
  <c r="CB241" i="24"/>
  <c r="BX241" i="24"/>
  <c r="BT241" i="24"/>
  <c r="BP241" i="24"/>
  <c r="BL241" i="24"/>
  <c r="BH241" i="24"/>
  <c r="BD241" i="24"/>
  <c r="AZ241" i="24"/>
  <c r="AV241" i="24"/>
  <c r="AR241" i="24"/>
  <c r="AN241" i="24"/>
  <c r="AJ241" i="24"/>
  <c r="AF241" i="24"/>
  <c r="AB241" i="24"/>
  <c r="X241" i="24" l="1"/>
  <c r="FF241" i="24" s="1"/>
  <c r="T241" i="24"/>
  <c r="P241" i="24"/>
  <c r="L241" i="24"/>
  <c r="D241" i="24"/>
  <c r="AC241" i="8"/>
  <c r="X241" i="8"/>
  <c r="S241" i="8"/>
  <c r="N241" i="8"/>
  <c r="I241" i="8"/>
  <c r="D241" i="8"/>
  <c r="AR241" i="16"/>
  <c r="AN241" i="16"/>
  <c r="AJ241" i="16"/>
  <c r="AF241" i="16"/>
  <c r="AB241" i="16"/>
  <c r="W241" i="16"/>
  <c r="R241" i="16"/>
  <c r="N241" i="16"/>
  <c r="I241" i="16"/>
  <c r="D241" i="16"/>
  <c r="CA240" i="22" l="1"/>
  <c r="BV240" i="22"/>
  <c r="BQ240" i="22"/>
  <c r="BL240" i="22"/>
  <c r="BG240" i="22"/>
  <c r="BB240" i="22"/>
  <c r="AW240" i="22"/>
  <c r="AR240" i="22"/>
  <c r="AM240" i="22"/>
  <c r="AH240" i="22"/>
  <c r="AC240" i="22"/>
  <c r="X240" i="22"/>
  <c r="S240" i="22"/>
  <c r="N240" i="22"/>
  <c r="I240" i="22"/>
  <c r="D240" i="22"/>
  <c r="AH192" i="18"/>
  <c r="AC192" i="18"/>
  <c r="J192" i="18"/>
  <c r="D192" i="18"/>
  <c r="I240" i="15"/>
  <c r="D240" i="15"/>
  <c r="AD240" i="19"/>
  <c r="Z240" i="19"/>
  <c r="T240" i="19"/>
  <c r="P240" i="19"/>
  <c r="L240" i="19"/>
  <c r="H240" i="19"/>
  <c r="D240" i="19"/>
  <c r="AC240" i="13"/>
  <c r="X240" i="13"/>
  <c r="S240" i="13"/>
  <c r="N240" i="13"/>
  <c r="I240" i="13"/>
  <c r="D240" i="13"/>
  <c r="D242" i="23"/>
  <c r="FD240" i="24"/>
  <c r="FE240" i="24"/>
  <c r="CB240" i="24"/>
  <c r="BX240" i="24"/>
  <c r="BT240" i="24"/>
  <c r="BP240" i="24"/>
  <c r="BL240" i="24"/>
  <c r="BH240" i="24"/>
  <c r="BD240" i="24"/>
  <c r="AZ240" i="24"/>
  <c r="AV240" i="24"/>
  <c r="AR240" i="24"/>
  <c r="AN240" i="24"/>
  <c r="AJ240" i="24"/>
  <c r="AF240" i="24"/>
  <c r="AB240" i="24"/>
  <c r="X240" i="24"/>
  <c r="T240" i="24"/>
  <c r="P240" i="24"/>
  <c r="L240" i="24"/>
  <c r="D240" i="24"/>
  <c r="AC240" i="8"/>
  <c r="X240" i="8"/>
  <c r="S240" i="8"/>
  <c r="N240" i="8"/>
  <c r="I240" i="8"/>
  <c r="D240" i="8"/>
  <c r="AR240" i="16"/>
  <c r="AN240" i="16"/>
  <c r="AJ240" i="16"/>
  <c r="AF240" i="16"/>
  <c r="AB240" i="16"/>
  <c r="W240" i="16"/>
  <c r="R240" i="16"/>
  <c r="N240" i="16"/>
  <c r="I240" i="16"/>
  <c r="D240" i="16"/>
  <c r="FF240" i="24" l="1"/>
  <c r="CA239" i="22"/>
  <c r="BV239" i="22"/>
  <c r="BQ239" i="22"/>
  <c r="BL239" i="22"/>
  <c r="BG239" i="22"/>
  <c r="BB239" i="22"/>
  <c r="AW239" i="22"/>
  <c r="AR239" i="22"/>
  <c r="AM239" i="22"/>
  <c r="AH239" i="22"/>
  <c r="AC239" i="22"/>
  <c r="X239" i="22"/>
  <c r="N239" i="22"/>
  <c r="S239" i="22"/>
  <c r="I239" i="22"/>
  <c r="D239" i="22"/>
  <c r="AH191" i="18"/>
  <c r="AC191" i="18"/>
  <c r="J191" i="18"/>
  <c r="D191" i="18"/>
  <c r="I239" i="15"/>
  <c r="D239" i="15"/>
  <c r="AD239" i="19"/>
  <c r="Z239" i="19"/>
  <c r="T239" i="19"/>
  <c r="P239" i="19"/>
  <c r="L239" i="19"/>
  <c r="H239" i="19"/>
  <c r="D239" i="19"/>
  <c r="AC239" i="13"/>
  <c r="X239" i="13"/>
  <c r="S239" i="13"/>
  <c r="N239" i="13"/>
  <c r="I239" i="13"/>
  <c r="D239" i="13"/>
  <c r="D240" i="23"/>
  <c r="D241" i="23"/>
  <c r="FH239" i="24"/>
  <c r="FI239" i="24"/>
  <c r="FJ239" i="24"/>
  <c r="FD239" i="24"/>
  <c r="FE239" i="24"/>
  <c r="CB239" i="24"/>
  <c r="BX239" i="24"/>
  <c r="BT239" i="24"/>
  <c r="BP239" i="24"/>
  <c r="BL239" i="24"/>
  <c r="BH239" i="24"/>
  <c r="BD239" i="24"/>
  <c r="AZ239" i="24"/>
  <c r="AV239" i="24"/>
  <c r="AR239" i="24"/>
  <c r="AN239" i="24"/>
  <c r="AJ239" i="24"/>
  <c r="AF239" i="24"/>
  <c r="AB239" i="24"/>
  <c r="X239" i="24"/>
  <c r="T239" i="24"/>
  <c r="P239" i="24"/>
  <c r="L239" i="24"/>
  <c r="D239" i="24"/>
  <c r="AC239" i="8"/>
  <c r="X239" i="8"/>
  <c r="S239" i="8"/>
  <c r="N239" i="8"/>
  <c r="I239" i="8"/>
  <c r="D239" i="8"/>
  <c r="AR239" i="16"/>
  <c r="AN239" i="16"/>
  <c r="AJ239" i="16"/>
  <c r="AF239" i="16"/>
  <c r="AB239" i="16"/>
  <c r="W239" i="16"/>
  <c r="R239" i="16"/>
  <c r="N239" i="16"/>
  <c r="I239" i="16"/>
  <c r="D239" i="16"/>
  <c r="FF239" i="24" l="1"/>
  <c r="CA238" i="22"/>
  <c r="BV238" i="22"/>
  <c r="BQ238" i="22"/>
  <c r="BL238" i="22"/>
  <c r="BG238" i="22"/>
  <c r="BB238" i="22"/>
  <c r="AW238" i="22"/>
  <c r="AR238" i="22"/>
  <c r="AM238" i="22"/>
  <c r="AH238" i="22"/>
  <c r="AC238" i="22"/>
  <c r="X238" i="22"/>
  <c r="S238" i="22"/>
  <c r="N238" i="22"/>
  <c r="I238" i="22"/>
  <c r="D238" i="22"/>
  <c r="AH190" i="18"/>
  <c r="AC190" i="18"/>
  <c r="J190" i="18"/>
  <c r="D190" i="18"/>
  <c r="I238" i="15"/>
  <c r="D238" i="15"/>
  <c r="AD238" i="19"/>
  <c r="Z238" i="19"/>
  <c r="T238" i="19"/>
  <c r="P238" i="19"/>
  <c r="L238" i="19"/>
  <c r="H238" i="19"/>
  <c r="D238" i="19"/>
  <c r="AC238" i="13"/>
  <c r="X238" i="13"/>
  <c r="S238" i="13"/>
  <c r="N238" i="13"/>
  <c r="I238" i="13"/>
  <c r="D238" i="13"/>
  <c r="FH238" i="24"/>
  <c r="FI238" i="24"/>
  <c r="FJ238" i="24"/>
  <c r="FD238" i="24"/>
  <c r="FE238" i="24"/>
  <c r="CB238" i="24"/>
  <c r="BX238" i="24"/>
  <c r="BT238" i="24"/>
  <c r="BP238" i="24"/>
  <c r="BL238" i="24"/>
  <c r="BH238" i="24"/>
  <c r="BD238" i="24"/>
  <c r="AZ238" i="24"/>
  <c r="AV238" i="24"/>
  <c r="AR238" i="24"/>
  <c r="AN238" i="24"/>
  <c r="AJ238" i="24"/>
  <c r="AF238" i="24"/>
  <c r="AB238" i="24"/>
  <c r="X238" i="24"/>
  <c r="T238" i="24"/>
  <c r="P238" i="24"/>
  <c r="L238" i="24"/>
  <c r="D238" i="24"/>
  <c r="AC238" i="8"/>
  <c r="X238" i="8"/>
  <c r="S238" i="8"/>
  <c r="N238" i="8"/>
  <c r="I238" i="8"/>
  <c r="D238" i="8"/>
  <c r="AR238" i="16"/>
  <c r="AN238" i="16"/>
  <c r="AJ238" i="16"/>
  <c r="AF238" i="16"/>
  <c r="AB238" i="16"/>
  <c r="W238" i="16"/>
  <c r="R238" i="16"/>
  <c r="N238" i="16"/>
  <c r="I238" i="16"/>
  <c r="D238" i="16"/>
  <c r="FF238" i="24" l="1"/>
  <c r="CA237" i="22"/>
  <c r="BV237" i="22"/>
  <c r="BQ237" i="22"/>
  <c r="BL237" i="22"/>
  <c r="BG237" i="22"/>
  <c r="BB237" i="22"/>
  <c r="AW237" i="22"/>
  <c r="AR237" i="22"/>
  <c r="AM237" i="22"/>
  <c r="AH237" i="22"/>
  <c r="AC237" i="22"/>
  <c r="X237" i="22"/>
  <c r="S237" i="22"/>
  <c r="N237" i="22"/>
  <c r="I237" i="22"/>
  <c r="D237" i="22"/>
  <c r="AH189" i="18"/>
  <c r="AC189" i="18"/>
  <c r="J189" i="18"/>
  <c r="D189" i="18"/>
  <c r="I237" i="15"/>
  <c r="D237" i="15"/>
  <c r="AD237" i="19"/>
  <c r="Z237" i="19"/>
  <c r="T237" i="19"/>
  <c r="P237" i="19"/>
  <c r="L237" i="19"/>
  <c r="H237" i="19"/>
  <c r="D237" i="19"/>
  <c r="AC237" i="13"/>
  <c r="X237" i="13"/>
  <c r="S237" i="13"/>
  <c r="N237" i="13"/>
  <c r="I237" i="13"/>
  <c r="D237" i="13"/>
  <c r="D239" i="23"/>
  <c r="FH233" i="24"/>
  <c r="FI233" i="24"/>
  <c r="FJ233" i="24"/>
  <c r="FH234" i="24"/>
  <c r="FI234" i="24"/>
  <c r="FJ234" i="24"/>
  <c r="FH235" i="24"/>
  <c r="FI235" i="24"/>
  <c r="FJ235" i="24"/>
  <c r="FH236" i="24"/>
  <c r="FI236" i="24"/>
  <c r="FJ236" i="24"/>
  <c r="FH237" i="24"/>
  <c r="FI237" i="24"/>
  <c r="FJ237" i="24"/>
  <c r="FH240" i="24"/>
  <c r="FI240" i="24"/>
  <c r="FJ240" i="24"/>
  <c r="FH243" i="24"/>
  <c r="FI243" i="24"/>
  <c r="FJ243" i="24"/>
  <c r="FH268" i="24"/>
  <c r="FI268" i="24"/>
  <c r="FJ268" i="24"/>
  <c r="FH269" i="24"/>
  <c r="FI269" i="24"/>
  <c r="FJ269" i="24"/>
  <c r="FH270" i="24"/>
  <c r="FI270" i="24"/>
  <c r="FJ270" i="24"/>
  <c r="FH271" i="24"/>
  <c r="FI271" i="24"/>
  <c r="FJ271" i="24"/>
  <c r="FH272" i="24"/>
  <c r="FI272" i="24"/>
  <c r="FJ272" i="24"/>
  <c r="FH273" i="24"/>
  <c r="FI273" i="24"/>
  <c r="FJ273" i="24"/>
  <c r="FH274" i="24"/>
  <c r="FI274" i="24"/>
  <c r="FJ274" i="24"/>
  <c r="FH275" i="24"/>
  <c r="FI275" i="24"/>
  <c r="FJ275" i="24"/>
  <c r="FH276" i="24"/>
  <c r="FI276" i="24"/>
  <c r="FJ276" i="24"/>
  <c r="FH277" i="24"/>
  <c r="FI277" i="24"/>
  <c r="FJ277" i="24"/>
  <c r="FD237" i="24"/>
  <c r="FE237" i="24"/>
  <c r="CB237" i="24"/>
  <c r="BX237" i="24"/>
  <c r="BT237" i="24"/>
  <c r="BP237" i="24"/>
  <c r="BL237" i="24"/>
  <c r="BH237" i="24"/>
  <c r="BD237" i="24"/>
  <c r="AZ237" i="24"/>
  <c r="AV237" i="24"/>
  <c r="AR237" i="24"/>
  <c r="AN237" i="24"/>
  <c r="AJ237" i="24"/>
  <c r="AF237" i="24"/>
  <c r="AB237" i="24"/>
  <c r="X237" i="24"/>
  <c r="T237" i="24"/>
  <c r="P237" i="24"/>
  <c r="L237" i="24"/>
  <c r="D237" i="24"/>
  <c r="AC237" i="8"/>
  <c r="X237" i="8"/>
  <c r="S237" i="8"/>
  <c r="N237" i="8"/>
  <c r="I237" i="8"/>
  <c r="D237" i="8"/>
  <c r="AR237" i="16"/>
  <c r="AN237" i="16"/>
  <c r="AJ237" i="16"/>
  <c r="AF237" i="16"/>
  <c r="AB237" i="16"/>
  <c r="W237" i="16"/>
  <c r="R237" i="16"/>
  <c r="N237" i="16"/>
  <c r="I237" i="16"/>
  <c r="D237" i="16"/>
  <c r="FF237" i="24" l="1"/>
  <c r="CA236" i="22"/>
  <c r="BV236" i="22"/>
  <c r="BQ236" i="22"/>
  <c r="BL236" i="22"/>
  <c r="BG236" i="22"/>
  <c r="BB236" i="22"/>
  <c r="AW236" i="22"/>
  <c r="AR236" i="22"/>
  <c r="AM236" i="22"/>
  <c r="AH236" i="22"/>
  <c r="AC236" i="22"/>
  <c r="X236" i="22"/>
  <c r="S236" i="22"/>
  <c r="N236" i="22"/>
  <c r="I236" i="22"/>
  <c r="D236" i="22"/>
  <c r="AH188" i="18"/>
  <c r="AC188" i="18"/>
  <c r="J188" i="18"/>
  <c r="D188" i="18"/>
  <c r="I236" i="15"/>
  <c r="D236" i="15"/>
  <c r="AD236" i="19"/>
  <c r="Z236" i="19"/>
  <c r="P236" i="19"/>
  <c r="T236" i="19"/>
  <c r="L236" i="19"/>
  <c r="H236" i="19"/>
  <c r="D236" i="19"/>
  <c r="AC236" i="13"/>
  <c r="X236" i="13"/>
  <c r="S236" i="13"/>
  <c r="N236" i="13"/>
  <c r="I236" i="13"/>
  <c r="D236" i="13"/>
  <c r="D238" i="23"/>
  <c r="FD234" i="24"/>
  <c r="FE234" i="24"/>
  <c r="FD235" i="24"/>
  <c r="FE235" i="24"/>
  <c r="FD236" i="24"/>
  <c r="FE236" i="24"/>
  <c r="FD233" i="24"/>
  <c r="FE233" i="24"/>
  <c r="CB236" i="24"/>
  <c r="BX236" i="24"/>
  <c r="BT236" i="24"/>
  <c r="BP236" i="24"/>
  <c r="BL236" i="24"/>
  <c r="BH236" i="24"/>
  <c r="BD236" i="24"/>
  <c r="AZ236" i="24"/>
  <c r="AV236" i="24"/>
  <c r="AR236" i="24"/>
  <c r="AN236" i="24"/>
  <c r="AJ236" i="24"/>
  <c r="AF236" i="24"/>
  <c r="AB236" i="24"/>
  <c r="X236" i="24"/>
  <c r="T236" i="24"/>
  <c r="P236" i="24"/>
  <c r="L236" i="24"/>
  <c r="D236" i="24"/>
  <c r="AC236" i="8"/>
  <c r="X236" i="8"/>
  <c r="S236" i="8"/>
  <c r="N236" i="8"/>
  <c r="I236" i="8"/>
  <c r="D236" i="8"/>
  <c r="AR236" i="16"/>
  <c r="AN236" i="16"/>
  <c r="AJ236" i="16"/>
  <c r="AF236" i="16"/>
  <c r="AB236" i="16"/>
  <c r="W236" i="16"/>
  <c r="R236" i="16"/>
  <c r="FF236" i="24" l="1"/>
  <c r="N236" i="16"/>
  <c r="I236" i="16"/>
  <c r="D236" i="16"/>
  <c r="CA235" i="22" l="1"/>
  <c r="BV235" i="22"/>
  <c r="BQ235" i="22"/>
  <c r="BL235" i="22"/>
  <c r="BG235" i="22"/>
  <c r="BB235" i="22"/>
  <c r="AW235" i="22"/>
  <c r="AR235" i="22"/>
  <c r="AM235" i="22"/>
  <c r="AH235" i="22"/>
  <c r="AC235" i="22"/>
  <c r="X235" i="22"/>
  <c r="S235" i="22"/>
  <c r="N235" i="22"/>
  <c r="I235" i="22"/>
  <c r="D235" i="22"/>
  <c r="AH187" i="18"/>
  <c r="AC187" i="18"/>
  <c r="J187" i="18"/>
  <c r="D187" i="18"/>
  <c r="I235" i="15"/>
  <c r="D235" i="15"/>
  <c r="AD235" i="19"/>
  <c r="Z235" i="19"/>
  <c r="T235" i="19"/>
  <c r="P235" i="19"/>
  <c r="L235" i="19"/>
  <c r="H235" i="19"/>
  <c r="D235" i="19"/>
  <c r="AC235" i="13"/>
  <c r="X235" i="13"/>
  <c r="S235" i="13"/>
  <c r="N235" i="13"/>
  <c r="I235" i="13"/>
  <c r="D235" i="13"/>
  <c r="D237" i="23"/>
  <c r="CB235" i="24"/>
  <c r="BX235" i="24"/>
  <c r="BT235" i="24"/>
  <c r="BP235" i="24"/>
  <c r="BL235" i="24"/>
  <c r="BH235" i="24"/>
  <c r="BD235" i="24"/>
  <c r="AZ235" i="24"/>
  <c r="AV235" i="24"/>
  <c r="AR235" i="24"/>
  <c r="AN235" i="24"/>
  <c r="AJ235" i="24"/>
  <c r="AF235" i="24"/>
  <c r="AB235" i="24"/>
  <c r="X235" i="24"/>
  <c r="T235" i="24"/>
  <c r="P235" i="24"/>
  <c r="L235" i="24"/>
  <c r="D235" i="24"/>
  <c r="AC235" i="8"/>
  <c r="X235" i="8"/>
  <c r="S235" i="8"/>
  <c r="N235" i="8"/>
  <c r="I235" i="8"/>
  <c r="D235" i="8"/>
  <c r="AR235" i="16"/>
  <c r="AN235" i="16"/>
  <c r="AJ235" i="16"/>
  <c r="AF235" i="16"/>
  <c r="AB235" i="16"/>
  <c r="D235" i="16"/>
  <c r="I235" i="16"/>
  <c r="N235" i="16"/>
  <c r="R235" i="16"/>
  <c r="W235" i="16"/>
  <c r="FF235" i="24" l="1"/>
  <c r="CA234" i="22"/>
  <c r="BV234" i="22"/>
  <c r="BQ234" i="22"/>
  <c r="BL234" i="22"/>
  <c r="BG234" i="22"/>
  <c r="BB234" i="22"/>
  <c r="AW234" i="22"/>
  <c r="AR234" i="22"/>
  <c r="AM234" i="22"/>
  <c r="AH234" i="22"/>
  <c r="AC234" i="22"/>
  <c r="X234" i="22"/>
  <c r="S234" i="22"/>
  <c r="N234" i="22"/>
  <c r="I234" i="22"/>
  <c r="D234" i="22"/>
  <c r="AH186" i="18"/>
  <c r="AC186" i="18"/>
  <c r="J186" i="18"/>
  <c r="D186" i="18"/>
  <c r="I234" i="15"/>
  <c r="D234" i="15"/>
  <c r="AD234" i="19"/>
  <c r="Z234" i="19"/>
  <c r="T234" i="19"/>
  <c r="P234" i="19"/>
  <c r="L234" i="19"/>
  <c r="H234" i="19"/>
  <c r="D234" i="19"/>
  <c r="AC234" i="13"/>
  <c r="X234" i="13"/>
  <c r="S234" i="13"/>
  <c r="N234" i="13"/>
  <c r="I234" i="13"/>
  <c r="D234" i="13"/>
  <c r="D236" i="23"/>
  <c r="CB234" i="24"/>
  <c r="BX234" i="24"/>
  <c r="BT234" i="24"/>
  <c r="BP234" i="24"/>
  <c r="BL234" i="24"/>
  <c r="BH234" i="24"/>
  <c r="BD234" i="24"/>
  <c r="AZ234" i="24"/>
  <c r="AV234" i="24"/>
  <c r="AR234" i="24"/>
  <c r="AN234" i="24"/>
  <c r="AJ234" i="24"/>
  <c r="AF234" i="24"/>
  <c r="AB234" i="24"/>
  <c r="X234" i="24"/>
  <c r="T234" i="24"/>
  <c r="P234" i="24"/>
  <c r="L234" i="24"/>
  <c r="D234" i="24"/>
  <c r="AC234" i="8"/>
  <c r="X234" i="8"/>
  <c r="S234" i="8"/>
  <c r="N234" i="8"/>
  <c r="I234" i="8"/>
  <c r="D234" i="8"/>
  <c r="AR234" i="16"/>
  <c r="AN234" i="16"/>
  <c r="AJ234" i="16"/>
  <c r="AF234" i="16"/>
  <c r="AB234" i="16"/>
  <c r="W234" i="16"/>
  <c r="R234" i="16"/>
  <c r="N234" i="16"/>
  <c r="I234" i="16"/>
  <c r="D234" i="16"/>
  <c r="FF234" i="24" l="1"/>
  <c r="CA233" i="22"/>
  <c r="BV233" i="22"/>
  <c r="BQ233" i="22"/>
  <c r="BL233" i="22"/>
  <c r="BG233" i="22"/>
  <c r="BB233" i="22"/>
  <c r="AW233" i="22"/>
  <c r="AR233" i="22"/>
  <c r="AM233" i="22"/>
  <c r="AH233" i="22"/>
  <c r="AC233" i="22"/>
  <c r="X233" i="22"/>
  <c r="S233" i="22"/>
  <c r="N233" i="22"/>
  <c r="I233" i="22"/>
  <c r="D233" i="22"/>
  <c r="AH185" i="18"/>
  <c r="AC185" i="18"/>
  <c r="J185" i="18"/>
  <c r="D185" i="18"/>
  <c r="I233" i="15"/>
  <c r="D233" i="15"/>
  <c r="AD233" i="19"/>
  <c r="Z233" i="19"/>
  <c r="T233" i="19"/>
  <c r="P233" i="19"/>
  <c r="L233" i="19"/>
  <c r="H233" i="19"/>
  <c r="D233" i="19"/>
  <c r="AC233" i="13"/>
  <c r="X233" i="13"/>
  <c r="S233" i="13"/>
  <c r="N233" i="13"/>
  <c r="I233" i="13"/>
  <c r="D233" i="13"/>
  <c r="D235" i="23"/>
  <c r="CB233" i="24"/>
  <c r="BX233" i="24"/>
  <c r="BT233" i="24"/>
  <c r="BP233" i="24"/>
  <c r="BL233" i="24"/>
  <c r="BH233" i="24"/>
  <c r="BD233" i="24"/>
  <c r="AZ233" i="24"/>
  <c r="AV233" i="24"/>
  <c r="AR233" i="24"/>
  <c r="AN233" i="24"/>
  <c r="AJ233" i="24"/>
  <c r="AF233" i="24"/>
  <c r="AB233" i="24"/>
  <c r="X233" i="24"/>
  <c r="T233" i="24"/>
  <c r="P233" i="24"/>
  <c r="L233" i="24"/>
  <c r="D233" i="24"/>
  <c r="AC233" i="8"/>
  <c r="X233" i="8"/>
  <c r="S233" i="8"/>
  <c r="N233" i="8"/>
  <c r="I233" i="8"/>
  <c r="D233" i="8"/>
  <c r="AR233" i="16"/>
  <c r="AN233" i="16"/>
  <c r="AJ233" i="16"/>
  <c r="AF233" i="16"/>
  <c r="AB233" i="16"/>
  <c r="W233" i="16"/>
  <c r="R233" i="16"/>
  <c r="N233" i="16"/>
  <c r="I233" i="16"/>
  <c r="D233" i="16"/>
  <c r="FF233" i="24" l="1"/>
  <c r="X232" i="8"/>
  <c r="X231" i="8"/>
  <c r="X230" i="8"/>
  <c r="X229" i="8"/>
  <c r="X228" i="8"/>
  <c r="X227" i="8"/>
  <c r="X226" i="8"/>
  <c r="X225" i="8"/>
  <c r="X224" i="8"/>
  <c r="X223" i="8"/>
  <c r="X222" i="8"/>
  <c r="X221" i="8"/>
  <c r="X220" i="8"/>
  <c r="X219" i="8"/>
  <c r="X218" i="8"/>
  <c r="X217" i="8"/>
  <c r="X216" i="8"/>
  <c r="X215" i="8"/>
  <c r="X214" i="8"/>
  <c r="X213" i="8"/>
  <c r="X212" i="8"/>
  <c r="X211" i="8"/>
  <c r="X210" i="8"/>
  <c r="X209" i="8"/>
  <c r="X208" i="8"/>
  <c r="X207" i="8"/>
  <c r="X206" i="8"/>
  <c r="X205" i="8"/>
  <c r="X204" i="8"/>
  <c r="X203" i="8"/>
  <c r="X202" i="8"/>
  <c r="X201" i="8"/>
  <c r="X200" i="8"/>
  <c r="X199" i="8"/>
  <c r="X198" i="8"/>
  <c r="X197" i="8"/>
  <c r="X196" i="8"/>
  <c r="X195" i="8"/>
  <c r="X194" i="8"/>
  <c r="X193" i="8"/>
  <c r="X192" i="8"/>
  <c r="X191" i="8"/>
  <c r="X190" i="8"/>
  <c r="X189" i="8"/>
  <c r="X188" i="8"/>
  <c r="X187" i="8"/>
  <c r="X186" i="8"/>
  <c r="X185" i="8"/>
  <c r="X184" i="8"/>
  <c r="X183" i="8"/>
  <c r="X182" i="8"/>
  <c r="X181" i="8"/>
  <c r="X180" i="8"/>
  <c r="X179" i="8"/>
  <c r="X178" i="8"/>
  <c r="X177" i="8"/>
  <c r="X176" i="8"/>
  <c r="X175" i="8"/>
  <c r="X174" i="8"/>
  <c r="X173" i="8"/>
  <c r="X172" i="8"/>
  <c r="X171" i="8"/>
  <c r="X170" i="8"/>
  <c r="X169" i="8"/>
  <c r="X168" i="8"/>
  <c r="X167" i="8"/>
  <c r="X166" i="8"/>
  <c r="X165" i="8"/>
  <c r="X164" i="8"/>
  <c r="X163" i="8"/>
  <c r="X162" i="8"/>
  <c r="X161" i="8"/>
  <c r="X160" i="8"/>
  <c r="X159" i="8"/>
  <c r="X158" i="8"/>
  <c r="X157" i="8"/>
  <c r="X156" i="8"/>
  <c r="X155" i="8"/>
  <c r="X154" i="8"/>
  <c r="X153" i="8"/>
  <c r="X152" i="8"/>
  <c r="X151" i="8"/>
  <c r="X150" i="8"/>
  <c r="X149" i="8"/>
  <c r="X148" i="8"/>
  <c r="X147" i="8"/>
  <c r="X146" i="8"/>
  <c r="X145" i="8"/>
  <c r="X144" i="8"/>
  <c r="X143" i="8"/>
  <c r="X142" i="8"/>
  <c r="X141" i="8"/>
  <c r="X140" i="8"/>
  <c r="X139" i="8"/>
  <c r="X138" i="8"/>
  <c r="X137" i="8"/>
  <c r="X136" i="8"/>
  <c r="X135" i="8"/>
  <c r="X134" i="8"/>
  <c r="X133" i="8"/>
  <c r="X132" i="8"/>
  <c r="X131" i="8"/>
  <c r="X130" i="8"/>
  <c r="X129" i="8"/>
  <c r="X128" i="8"/>
  <c r="X127" i="8"/>
  <c r="X126" i="8"/>
  <c r="X125" i="8"/>
  <c r="X124" i="8"/>
  <c r="X123" i="8"/>
  <c r="X122" i="8"/>
  <c r="X121" i="8"/>
  <c r="X120" i="8"/>
  <c r="X119" i="8"/>
  <c r="X118" i="8"/>
  <c r="X117" i="8"/>
  <c r="X116" i="8"/>
  <c r="X115" i="8"/>
  <c r="X114" i="8"/>
  <c r="X113" i="8"/>
  <c r="X112" i="8"/>
  <c r="X111" i="8"/>
  <c r="X110" i="8"/>
  <c r="X109" i="8"/>
  <c r="X108" i="8"/>
  <c r="X107" i="8"/>
  <c r="X106" i="8"/>
  <c r="X105" i="8"/>
  <c r="X104" i="8"/>
  <c r="X103" i="8"/>
  <c r="X102" i="8"/>
  <c r="X101" i="8"/>
  <c r="X100" i="8"/>
  <c r="X99" i="8"/>
  <c r="X98" i="8"/>
  <c r="X97" i="8"/>
  <c r="X96" i="8"/>
  <c r="X95" i="8"/>
  <c r="X94" i="8"/>
  <c r="X93" i="8"/>
  <c r="X92" i="8"/>
  <c r="X91" i="8"/>
  <c r="X90" i="8"/>
  <c r="X89" i="8"/>
  <c r="X88" i="8"/>
  <c r="X87" i="8"/>
  <c r="X86" i="8"/>
  <c r="X85" i="8"/>
  <c r="X84" i="8"/>
  <c r="X83" i="8"/>
  <c r="X82" i="8"/>
  <c r="X81" i="8"/>
  <c r="X80" i="8"/>
  <c r="X79" i="8"/>
  <c r="X78" i="8"/>
  <c r="X77" i="8"/>
  <c r="X76" i="8"/>
  <c r="X75" i="8"/>
  <c r="X74" i="8"/>
  <c r="X73" i="8"/>
  <c r="X72" i="8"/>
  <c r="X71" i="8"/>
  <c r="X70" i="8"/>
  <c r="X69" i="8"/>
  <c r="X68" i="8"/>
  <c r="X67" i="8"/>
  <c r="X66" i="8"/>
  <c r="X65" i="8"/>
  <c r="X64" i="8"/>
  <c r="X63" i="8"/>
  <c r="X62" i="8"/>
  <c r="X61" i="8"/>
  <c r="X60" i="8"/>
  <c r="X59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CA232" i="22" l="1"/>
  <c r="BV232" i="22"/>
  <c r="BQ232" i="22"/>
  <c r="BL232" i="22"/>
  <c r="BG232" i="22"/>
  <c r="BB232" i="22"/>
  <c r="AW232" i="22"/>
  <c r="AR232" i="22"/>
  <c r="AM232" i="22"/>
  <c r="AH232" i="22"/>
  <c r="AC232" i="22"/>
  <c r="X232" i="22"/>
  <c r="S232" i="22"/>
  <c r="N232" i="22"/>
  <c r="I232" i="22"/>
  <c r="D232" i="22"/>
  <c r="AH184" i="18"/>
  <c r="AC184" i="18"/>
  <c r="J184" i="18"/>
  <c r="D184" i="18"/>
  <c r="I232" i="15"/>
  <c r="D232" i="15"/>
  <c r="Z232" i="19"/>
  <c r="AD232" i="19"/>
  <c r="T232" i="19"/>
  <c r="P232" i="19"/>
  <c r="L232" i="19"/>
  <c r="H232" i="19"/>
  <c r="D232" i="19"/>
  <c r="AC232" i="13"/>
  <c r="X232" i="13"/>
  <c r="S232" i="13"/>
  <c r="N232" i="13"/>
  <c r="I232" i="13"/>
  <c r="D232" i="13"/>
  <c r="D234" i="23"/>
  <c r="I232" i="8"/>
  <c r="AC232" i="8"/>
  <c r="S232" i="8"/>
  <c r="N232" i="8"/>
  <c r="FH232" i="24"/>
  <c r="FI232" i="24"/>
  <c r="FJ232" i="24"/>
  <c r="FD231" i="24"/>
  <c r="FE231" i="24"/>
  <c r="FD232" i="24"/>
  <c r="FE232" i="24"/>
  <c r="CB232" i="24"/>
  <c r="BX232" i="24"/>
  <c r="BT232" i="24"/>
  <c r="BP232" i="24"/>
  <c r="BL232" i="24"/>
  <c r="BH232" i="24"/>
  <c r="BD232" i="24"/>
  <c r="AZ232" i="24"/>
  <c r="AV232" i="24"/>
  <c r="AR232" i="24"/>
  <c r="AN232" i="24"/>
  <c r="AJ232" i="24"/>
  <c r="AF232" i="24"/>
  <c r="AB232" i="24"/>
  <c r="X232" i="24"/>
  <c r="T232" i="24"/>
  <c r="P232" i="24"/>
  <c r="L232" i="24"/>
  <c r="D232" i="24"/>
  <c r="AR232" i="16"/>
  <c r="AN232" i="16"/>
  <c r="AJ232" i="16"/>
  <c r="AF232" i="16"/>
  <c r="AB232" i="16"/>
  <c r="W232" i="16"/>
  <c r="R232" i="16"/>
  <c r="N232" i="16"/>
  <c r="I232" i="16"/>
  <c r="D232" i="16"/>
  <c r="FF232" i="24" l="1"/>
  <c r="I231" i="8"/>
  <c r="I230" i="8"/>
  <c r="I229" i="8"/>
  <c r="I228" i="8"/>
  <c r="I227" i="8"/>
  <c r="I226" i="8"/>
  <c r="I225" i="8"/>
  <c r="I224" i="8"/>
  <c r="I223" i="8"/>
  <c r="I222" i="8"/>
  <c r="I221" i="8"/>
  <c r="I220" i="8"/>
  <c r="I219" i="8"/>
  <c r="I218" i="8"/>
  <c r="I217" i="8"/>
  <c r="I216" i="8"/>
  <c r="I215" i="8"/>
  <c r="I214" i="8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169" i="8"/>
  <c r="I168" i="8"/>
  <c r="I167" i="8"/>
  <c r="I166" i="8"/>
  <c r="I165" i="8"/>
  <c r="I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120" i="8"/>
  <c r="I119" i="8"/>
  <c r="I118" i="8"/>
  <c r="I117" i="8"/>
  <c r="I116" i="8"/>
  <c r="I115" i="8"/>
  <c r="I114" i="8"/>
  <c r="I113" i="8"/>
  <c r="I112" i="8"/>
  <c r="I111" i="8"/>
  <c r="I110" i="8"/>
  <c r="I109" i="8"/>
  <c r="I108" i="8"/>
  <c r="I107" i="8"/>
  <c r="I106" i="8"/>
  <c r="I105" i="8"/>
  <c r="I104" i="8"/>
  <c r="I103" i="8"/>
  <c r="I102" i="8"/>
  <c r="I101" i="8"/>
  <c r="I100" i="8"/>
  <c r="I99" i="8"/>
  <c r="I98" i="8"/>
  <c r="I97" i="8"/>
  <c r="I96" i="8"/>
  <c r="I95" i="8"/>
  <c r="I94" i="8"/>
  <c r="I93" i="8"/>
  <c r="I92" i="8"/>
  <c r="I91" i="8"/>
  <c r="I90" i="8"/>
  <c r="I89" i="8"/>
  <c r="I88" i="8"/>
  <c r="I87" i="8"/>
  <c r="I86" i="8"/>
  <c r="I85" i="8"/>
  <c r="I84" i="8"/>
  <c r="I83" i="8"/>
  <c r="I82" i="8"/>
  <c r="I81" i="8"/>
  <c r="I80" i="8"/>
  <c r="I79" i="8"/>
  <c r="I78" i="8"/>
  <c r="I77" i="8"/>
  <c r="I76" i="8"/>
  <c r="I75" i="8"/>
  <c r="I74" i="8"/>
  <c r="I73" i="8"/>
  <c r="I72" i="8"/>
  <c r="I71" i="8"/>
  <c r="I70" i="8"/>
  <c r="I69" i="8"/>
  <c r="I68" i="8"/>
  <c r="I67" i="8"/>
  <c r="I66" i="8"/>
  <c r="I65" i="8"/>
  <c r="I64" i="8"/>
  <c r="I63" i="8"/>
  <c r="I62" i="8"/>
  <c r="I61" i="8"/>
  <c r="I60" i="8"/>
  <c r="I59" i="8"/>
  <c r="I58" i="8"/>
  <c r="I57" i="8"/>
  <c r="I56" i="8"/>
  <c r="I55" i="8"/>
  <c r="I54" i="8"/>
  <c r="I53" i="8"/>
  <c r="I52" i="8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AR231" i="16" l="1"/>
  <c r="AR230" i="16"/>
  <c r="AR229" i="16"/>
  <c r="AR228" i="16"/>
  <c r="AR227" i="16"/>
  <c r="AR226" i="16"/>
  <c r="AR225" i="16"/>
  <c r="AR224" i="16"/>
  <c r="AR223" i="16"/>
  <c r="AR222" i="16"/>
  <c r="AR221" i="16"/>
  <c r="AR220" i="16"/>
  <c r="AR219" i="16"/>
  <c r="AR218" i="16"/>
  <c r="AR217" i="16"/>
  <c r="AR216" i="16"/>
  <c r="AR215" i="16"/>
  <c r="AR214" i="16"/>
  <c r="AR213" i="16"/>
  <c r="AR212" i="16"/>
  <c r="AR211" i="16"/>
  <c r="AR210" i="16"/>
  <c r="AR209" i="16"/>
  <c r="AR208" i="16"/>
  <c r="AR207" i="16"/>
  <c r="AR206" i="16"/>
  <c r="AR205" i="16"/>
  <c r="AR204" i="16"/>
  <c r="AR203" i="16"/>
  <c r="AR202" i="16"/>
  <c r="AR201" i="16"/>
  <c r="AR200" i="16"/>
  <c r="AR199" i="16"/>
  <c r="AR198" i="16"/>
  <c r="AR197" i="16"/>
  <c r="AR196" i="16"/>
  <c r="AR195" i="16"/>
  <c r="AR194" i="16"/>
  <c r="AR193" i="16"/>
  <c r="AR192" i="16"/>
  <c r="AR191" i="16"/>
  <c r="AR190" i="16"/>
  <c r="AR189" i="16"/>
  <c r="AR188" i="16"/>
  <c r="AR187" i="16"/>
  <c r="AR186" i="16"/>
  <c r="AR185" i="16"/>
  <c r="AR184" i="16"/>
  <c r="AR183" i="16"/>
  <c r="AR182" i="16"/>
  <c r="AR181" i="16"/>
  <c r="AR180" i="16"/>
  <c r="AR179" i="16"/>
  <c r="AR178" i="16"/>
  <c r="AR177" i="16"/>
  <c r="AR176" i="16"/>
  <c r="AR175" i="16"/>
  <c r="AR174" i="16"/>
  <c r="AR173" i="16"/>
  <c r="AR172" i="16"/>
  <c r="AR171" i="16"/>
  <c r="AR170" i="16"/>
  <c r="AR169" i="16"/>
  <c r="AR168" i="16"/>
  <c r="AR167" i="16"/>
  <c r="AR166" i="16"/>
  <c r="AR165" i="16"/>
  <c r="AR164" i="16"/>
  <c r="AR163" i="16"/>
  <c r="AR162" i="16"/>
  <c r="AR161" i="16"/>
  <c r="AR160" i="16"/>
  <c r="AR159" i="16"/>
  <c r="AR158" i="16"/>
  <c r="AR157" i="16"/>
  <c r="AR156" i="16"/>
  <c r="AR155" i="16"/>
  <c r="AR154" i="16"/>
  <c r="AR153" i="16"/>
  <c r="AR152" i="16"/>
  <c r="AR151" i="16"/>
  <c r="AR150" i="16"/>
  <c r="AR149" i="16"/>
  <c r="AR148" i="16"/>
  <c r="AR147" i="16"/>
  <c r="AR146" i="16"/>
  <c r="AR145" i="16"/>
  <c r="AR144" i="16"/>
  <c r="AR143" i="16"/>
  <c r="AR142" i="16"/>
  <c r="AR141" i="16"/>
  <c r="AR140" i="16"/>
  <c r="AR139" i="16"/>
  <c r="AR138" i="16"/>
  <c r="AR137" i="16"/>
  <c r="AR136" i="16"/>
  <c r="AR135" i="16"/>
  <c r="AR134" i="16"/>
  <c r="AR133" i="16"/>
  <c r="AR132" i="16"/>
  <c r="AR131" i="16"/>
  <c r="AR130" i="16"/>
  <c r="AR129" i="16"/>
  <c r="AR128" i="16"/>
  <c r="AR127" i="16"/>
  <c r="AR126" i="16"/>
  <c r="AR125" i="16"/>
  <c r="AR124" i="16"/>
  <c r="AR123" i="16"/>
  <c r="AR122" i="16"/>
  <c r="AR121" i="16"/>
  <c r="AR120" i="16"/>
  <c r="AR119" i="16"/>
  <c r="AR118" i="16"/>
  <c r="AR117" i="16"/>
  <c r="AR116" i="16"/>
  <c r="AR115" i="16"/>
  <c r="AR114" i="16"/>
  <c r="AR113" i="16"/>
  <c r="AR112" i="16"/>
  <c r="AR111" i="16"/>
  <c r="AR110" i="16"/>
  <c r="AR109" i="16"/>
  <c r="AR108" i="16"/>
  <c r="AR107" i="16"/>
  <c r="AR106" i="16"/>
  <c r="AR105" i="16"/>
  <c r="AR104" i="16"/>
  <c r="AR103" i="16"/>
  <c r="AR102" i="16"/>
  <c r="AR101" i="16"/>
  <c r="AR100" i="16"/>
  <c r="AR99" i="16"/>
  <c r="AR98" i="16"/>
  <c r="AR97" i="16"/>
  <c r="AR96" i="16"/>
  <c r="AR95" i="16"/>
  <c r="AR94" i="16"/>
  <c r="AR93" i="16"/>
  <c r="AR92" i="16"/>
  <c r="AR91" i="16"/>
  <c r="AR90" i="16"/>
  <c r="AR89" i="16"/>
  <c r="AR88" i="16"/>
  <c r="AR87" i="16"/>
  <c r="AR86" i="16"/>
  <c r="AR85" i="16"/>
  <c r="AR84" i="16"/>
  <c r="AR83" i="16"/>
  <c r="AR82" i="16"/>
  <c r="AR81" i="16"/>
  <c r="AR80" i="16"/>
  <c r="AR79" i="16"/>
  <c r="AR78" i="16"/>
  <c r="AR77" i="16"/>
  <c r="AR76" i="16"/>
  <c r="AR75" i="16"/>
  <c r="AR74" i="16"/>
  <c r="AR73" i="16"/>
  <c r="AR72" i="16"/>
  <c r="AR71" i="16"/>
  <c r="AR70" i="16"/>
  <c r="AR69" i="16"/>
  <c r="AR68" i="16"/>
  <c r="AR67" i="16"/>
  <c r="AR66" i="16"/>
  <c r="AR65" i="16"/>
  <c r="AR64" i="16"/>
  <c r="AR63" i="16"/>
  <c r="AR62" i="16"/>
  <c r="AR61" i="16"/>
  <c r="AR60" i="16"/>
  <c r="AR59" i="16"/>
  <c r="AR58" i="16"/>
  <c r="AR57" i="16"/>
  <c r="AR56" i="16"/>
  <c r="AR55" i="16"/>
  <c r="AR54" i="16"/>
  <c r="AR53" i="16"/>
  <c r="AR52" i="16"/>
  <c r="AR51" i="16"/>
  <c r="AR50" i="16"/>
  <c r="AR49" i="16"/>
  <c r="AR48" i="16"/>
  <c r="AR47" i="16"/>
  <c r="AR46" i="16"/>
  <c r="AR45" i="16"/>
  <c r="AR44" i="16"/>
  <c r="AR43" i="16"/>
  <c r="AR42" i="16"/>
  <c r="AR41" i="16"/>
  <c r="AR40" i="16"/>
  <c r="AR39" i="16"/>
  <c r="AR38" i="16"/>
  <c r="AR37" i="16"/>
  <c r="AR36" i="16"/>
  <c r="AR35" i="16"/>
  <c r="AR34" i="16"/>
  <c r="AR33" i="16"/>
  <c r="AR32" i="16"/>
  <c r="AR31" i="16"/>
  <c r="AR30" i="16"/>
  <c r="AR29" i="16"/>
  <c r="AR28" i="16"/>
  <c r="AR27" i="16"/>
  <c r="AR26" i="16"/>
  <c r="AR25" i="16"/>
  <c r="AR24" i="16"/>
  <c r="AR23" i="16"/>
  <c r="AR22" i="16"/>
  <c r="AR21" i="16"/>
  <c r="AR20" i="16"/>
  <c r="AR19" i="16"/>
  <c r="AR18" i="16"/>
  <c r="AR17" i="16"/>
  <c r="AR16" i="16"/>
  <c r="AR15" i="16"/>
  <c r="AR14" i="16"/>
  <c r="AR13" i="16"/>
  <c r="AR12" i="16"/>
  <c r="AR11" i="16"/>
  <c r="AR10" i="16"/>
  <c r="AR9" i="16"/>
  <c r="AR8" i="16"/>
  <c r="AR7" i="16"/>
  <c r="AR6" i="16"/>
  <c r="AC231" i="8"/>
  <c r="AC230" i="8"/>
  <c r="AC229" i="8"/>
  <c r="AC228" i="8"/>
  <c r="AC227" i="8"/>
  <c r="AC226" i="8"/>
  <c r="AC225" i="8"/>
  <c r="AC224" i="8"/>
  <c r="AC223" i="8"/>
  <c r="AC222" i="8"/>
  <c r="AC221" i="8"/>
  <c r="AC220" i="8"/>
  <c r="AC219" i="8"/>
  <c r="AC218" i="8"/>
  <c r="AC217" i="8"/>
  <c r="AC216" i="8"/>
  <c r="AC215" i="8"/>
  <c r="AC214" i="8"/>
  <c r="AC213" i="8"/>
  <c r="AC212" i="8"/>
  <c r="AC211" i="8"/>
  <c r="AC210" i="8"/>
  <c r="AC209" i="8"/>
  <c r="AC208" i="8"/>
  <c r="AC207" i="8"/>
  <c r="AC206" i="8"/>
  <c r="AC205" i="8"/>
  <c r="AC204" i="8"/>
  <c r="AC203" i="8"/>
  <c r="AC202" i="8"/>
  <c r="AC201" i="8"/>
  <c r="AC200" i="8"/>
  <c r="AC199" i="8"/>
  <c r="AC198" i="8"/>
  <c r="AC197" i="8"/>
  <c r="AC196" i="8"/>
  <c r="AC195" i="8"/>
  <c r="AC194" i="8"/>
  <c r="AC193" i="8"/>
  <c r="AC192" i="8"/>
  <c r="AC191" i="8"/>
  <c r="AC190" i="8"/>
  <c r="AC189" i="8"/>
  <c r="AC188" i="8"/>
  <c r="AC187" i="8"/>
  <c r="AC186" i="8"/>
  <c r="AC185" i="8"/>
  <c r="AC184" i="8"/>
  <c r="AC183" i="8"/>
  <c r="AC182" i="8"/>
  <c r="AC181" i="8"/>
  <c r="AC180" i="8"/>
  <c r="AC179" i="8"/>
  <c r="AC178" i="8"/>
  <c r="AC177" i="8"/>
  <c r="AC176" i="8"/>
  <c r="AC175" i="8"/>
  <c r="AC174" i="8"/>
  <c r="AC173" i="8"/>
  <c r="AC172" i="8"/>
  <c r="AC171" i="8"/>
  <c r="AC170" i="8"/>
  <c r="AC169" i="8"/>
  <c r="AC168" i="8"/>
  <c r="AC167" i="8"/>
  <c r="AC166" i="8"/>
  <c r="AC165" i="8"/>
  <c r="AC164" i="8"/>
  <c r="AC163" i="8"/>
  <c r="AC162" i="8"/>
  <c r="AC161" i="8"/>
  <c r="AC160" i="8"/>
  <c r="AC159" i="8"/>
  <c r="AC158" i="8"/>
  <c r="AC157" i="8"/>
  <c r="AC156" i="8"/>
  <c r="AC155" i="8"/>
  <c r="AC154" i="8"/>
  <c r="AC153" i="8"/>
  <c r="AC152" i="8"/>
  <c r="AC151" i="8"/>
  <c r="AC150" i="8"/>
  <c r="AC149" i="8"/>
  <c r="AC148" i="8"/>
  <c r="AC147" i="8"/>
  <c r="AC146" i="8"/>
  <c r="AC145" i="8"/>
  <c r="AC144" i="8"/>
  <c r="AC143" i="8"/>
  <c r="AC142" i="8"/>
  <c r="AC141" i="8"/>
  <c r="AC140" i="8"/>
  <c r="AC139" i="8"/>
  <c r="AC138" i="8"/>
  <c r="AC137" i="8"/>
  <c r="AC136" i="8"/>
  <c r="AC135" i="8"/>
  <c r="AC134" i="8"/>
  <c r="AC133" i="8"/>
  <c r="AC132" i="8"/>
  <c r="AC131" i="8"/>
  <c r="AC130" i="8"/>
  <c r="AC129" i="8"/>
  <c r="AC128" i="8"/>
  <c r="AC127" i="8"/>
  <c r="AC126" i="8"/>
  <c r="AC125" i="8"/>
  <c r="AC124" i="8"/>
  <c r="AC123" i="8"/>
  <c r="AC122" i="8"/>
  <c r="AC121" i="8"/>
  <c r="AC120" i="8"/>
  <c r="AC119" i="8"/>
  <c r="AC118" i="8"/>
  <c r="AC117" i="8"/>
  <c r="AC116" i="8"/>
  <c r="AC115" i="8"/>
  <c r="AC114" i="8"/>
  <c r="AC113" i="8"/>
  <c r="AC112" i="8"/>
  <c r="AC111" i="8"/>
  <c r="AC110" i="8"/>
  <c r="AC109" i="8"/>
  <c r="AC108" i="8"/>
  <c r="AC107" i="8"/>
  <c r="AC106" i="8"/>
  <c r="AC105" i="8"/>
  <c r="AC104" i="8"/>
  <c r="AC103" i="8"/>
  <c r="AC102" i="8"/>
  <c r="AC101" i="8"/>
  <c r="AC100" i="8"/>
  <c r="AC99" i="8"/>
  <c r="AC98" i="8"/>
  <c r="AC97" i="8"/>
  <c r="AC96" i="8"/>
  <c r="AC95" i="8"/>
  <c r="AC94" i="8"/>
  <c r="AC93" i="8"/>
  <c r="AC92" i="8"/>
  <c r="AC91" i="8"/>
  <c r="AC90" i="8"/>
  <c r="AC89" i="8"/>
  <c r="AC88" i="8"/>
  <c r="AC87" i="8"/>
  <c r="AC86" i="8"/>
  <c r="AC85" i="8"/>
  <c r="AC84" i="8"/>
  <c r="AC83" i="8"/>
  <c r="AC82" i="8"/>
  <c r="AC81" i="8"/>
  <c r="AC80" i="8"/>
  <c r="AC79" i="8"/>
  <c r="AC78" i="8"/>
  <c r="AC77" i="8"/>
  <c r="AC76" i="8"/>
  <c r="AC75" i="8"/>
  <c r="AC74" i="8"/>
  <c r="AC73" i="8"/>
  <c r="AC72" i="8"/>
  <c r="AC71" i="8"/>
  <c r="AC70" i="8"/>
  <c r="AC69" i="8"/>
  <c r="AC68" i="8"/>
  <c r="AC67" i="8"/>
  <c r="AC66" i="8"/>
  <c r="AC65" i="8"/>
  <c r="AC64" i="8"/>
  <c r="AC63" i="8"/>
  <c r="AC62" i="8"/>
  <c r="AC61" i="8"/>
  <c r="AC60" i="8"/>
  <c r="AC59" i="8"/>
  <c r="AC58" i="8"/>
  <c r="AC57" i="8"/>
  <c r="AC56" i="8"/>
  <c r="AC55" i="8"/>
  <c r="AC54" i="8"/>
  <c r="AC53" i="8"/>
  <c r="AC52" i="8"/>
  <c r="AC51" i="8"/>
  <c r="AC50" i="8"/>
  <c r="AC49" i="8"/>
  <c r="AC48" i="8"/>
  <c r="AC47" i="8"/>
  <c r="AC46" i="8"/>
  <c r="AC45" i="8"/>
  <c r="AC44" i="8"/>
  <c r="AC43" i="8"/>
  <c r="AC42" i="8"/>
  <c r="AC41" i="8"/>
  <c r="AC40" i="8"/>
  <c r="AC39" i="8"/>
  <c r="AC38" i="8"/>
  <c r="AC37" i="8"/>
  <c r="AC36" i="8"/>
  <c r="AC35" i="8"/>
  <c r="AC34" i="8"/>
  <c r="AC33" i="8"/>
  <c r="AC32" i="8"/>
  <c r="AC31" i="8"/>
  <c r="AC30" i="8"/>
  <c r="AC29" i="8"/>
  <c r="AC28" i="8"/>
  <c r="AC27" i="8"/>
  <c r="AC26" i="8"/>
  <c r="AC25" i="8"/>
  <c r="AC24" i="8"/>
  <c r="AC23" i="8"/>
  <c r="AC22" i="8"/>
  <c r="AC21" i="8"/>
  <c r="AC20" i="8"/>
  <c r="AC19" i="8"/>
  <c r="AC18" i="8"/>
  <c r="AC17" i="8"/>
  <c r="AC16" i="8"/>
  <c r="AC15" i="8"/>
  <c r="AC14" i="8"/>
  <c r="AC13" i="8"/>
  <c r="AC12" i="8"/>
  <c r="AC11" i="8"/>
  <c r="AC10" i="8"/>
  <c r="AC9" i="8"/>
  <c r="AC8" i="8"/>
  <c r="AC7" i="8"/>
  <c r="AC6" i="8"/>
  <c r="CA231" i="22" l="1"/>
  <c r="BV231" i="22"/>
  <c r="BQ231" i="22"/>
  <c r="BL231" i="22"/>
  <c r="BG231" i="22"/>
  <c r="BB231" i="22"/>
  <c r="AW231" i="22"/>
  <c r="AR231" i="22"/>
  <c r="AM231" i="22"/>
  <c r="AH231" i="22"/>
  <c r="AC231" i="22"/>
  <c r="X231" i="22"/>
  <c r="S231" i="22"/>
  <c r="N231" i="22"/>
  <c r="I231" i="22"/>
  <c r="D231" i="22"/>
  <c r="AH183" i="18"/>
  <c r="AC183" i="18"/>
  <c r="J183" i="18"/>
  <c r="D183" i="18"/>
  <c r="I231" i="15"/>
  <c r="D231" i="15"/>
  <c r="AD231" i="19"/>
  <c r="Z231" i="19"/>
  <c r="T231" i="19"/>
  <c r="P231" i="19"/>
  <c r="L231" i="19"/>
  <c r="H231" i="19"/>
  <c r="D231" i="19"/>
  <c r="AC231" i="13"/>
  <c r="X231" i="13"/>
  <c r="S231" i="13"/>
  <c r="N231" i="13"/>
  <c r="I231" i="13"/>
  <c r="D231" i="13"/>
  <c r="D233" i="23"/>
  <c r="S231" i="8"/>
  <c r="N231" i="8"/>
  <c r="CB231" i="24"/>
  <c r="BX231" i="24"/>
  <c r="BT231" i="24"/>
  <c r="BP231" i="24"/>
  <c r="BL231" i="24"/>
  <c r="BH231" i="24"/>
  <c r="BD231" i="24"/>
  <c r="AZ231" i="24"/>
  <c r="AV231" i="24"/>
  <c r="AR231" i="24"/>
  <c r="AN231" i="24"/>
  <c r="AJ231" i="24"/>
  <c r="AF231" i="24"/>
  <c r="AB231" i="24"/>
  <c r="FF231" i="24" s="1"/>
  <c r="X231" i="24"/>
  <c r="T231" i="24"/>
  <c r="P231" i="24"/>
  <c r="L231" i="24"/>
  <c r="D231" i="24"/>
  <c r="AN231" i="16"/>
  <c r="AJ231" i="16"/>
  <c r="AF231" i="16"/>
  <c r="AB231" i="16"/>
  <c r="W231" i="16"/>
  <c r="R231" i="16"/>
  <c r="N231" i="16"/>
  <c r="I231" i="16"/>
  <c r="D231" i="16"/>
  <c r="FH230" i="24" l="1"/>
  <c r="FI230" i="24"/>
  <c r="FJ230" i="24"/>
  <c r="AC230" i="13" l="1"/>
  <c r="X230" i="13"/>
  <c r="S230" i="13"/>
  <c r="AC229" i="13"/>
  <c r="X229" i="13"/>
  <c r="S229" i="13"/>
  <c r="AC228" i="13"/>
  <c r="X228" i="13"/>
  <c r="S228" i="13"/>
  <c r="AC227" i="13"/>
  <c r="X227" i="13"/>
  <c r="S227" i="13"/>
  <c r="AC226" i="13"/>
  <c r="X226" i="13"/>
  <c r="S226" i="13"/>
  <c r="AC225" i="13"/>
  <c r="X225" i="13"/>
  <c r="S225" i="13"/>
  <c r="AC224" i="13"/>
  <c r="X224" i="13"/>
  <c r="S224" i="13"/>
  <c r="AC223" i="13"/>
  <c r="X223" i="13"/>
  <c r="S223" i="13"/>
  <c r="AC222" i="13"/>
  <c r="X222" i="13"/>
  <c r="S222" i="13"/>
  <c r="AC221" i="13"/>
  <c r="X221" i="13"/>
  <c r="S221" i="13"/>
  <c r="AC220" i="13"/>
  <c r="X220" i="13"/>
  <c r="S220" i="13"/>
  <c r="AC219" i="13"/>
  <c r="X219" i="13"/>
  <c r="S219" i="13"/>
  <c r="AC218" i="13"/>
  <c r="X218" i="13"/>
  <c r="S218" i="13"/>
  <c r="AC217" i="13"/>
  <c r="X217" i="13"/>
  <c r="S217" i="13"/>
  <c r="AC216" i="13"/>
  <c r="X216" i="13"/>
  <c r="S216" i="13"/>
  <c r="AC215" i="13"/>
  <c r="X215" i="13"/>
  <c r="S215" i="13"/>
  <c r="AC214" i="13"/>
  <c r="X214" i="13"/>
  <c r="S214" i="13"/>
  <c r="AC213" i="13"/>
  <c r="X213" i="13"/>
  <c r="S213" i="13"/>
  <c r="AC212" i="13"/>
  <c r="X212" i="13"/>
  <c r="S212" i="13"/>
  <c r="AC211" i="13"/>
  <c r="X211" i="13"/>
  <c r="S211" i="13"/>
  <c r="AC210" i="13"/>
  <c r="X210" i="13"/>
  <c r="S210" i="13"/>
  <c r="AC209" i="13"/>
  <c r="X209" i="13"/>
  <c r="S209" i="13"/>
  <c r="AC208" i="13"/>
  <c r="X208" i="13"/>
  <c r="S208" i="13"/>
  <c r="AC207" i="13"/>
  <c r="X207" i="13"/>
  <c r="S207" i="13"/>
  <c r="AC206" i="13"/>
  <c r="X206" i="13"/>
  <c r="S206" i="13"/>
  <c r="AC205" i="13"/>
  <c r="X205" i="13"/>
  <c r="S205" i="13"/>
  <c r="AC204" i="13"/>
  <c r="X204" i="13"/>
  <c r="S204" i="13"/>
  <c r="AC203" i="13"/>
  <c r="X203" i="13"/>
  <c r="S203" i="13"/>
  <c r="AC202" i="13"/>
  <c r="X202" i="13"/>
  <c r="S202" i="13"/>
  <c r="AC201" i="13"/>
  <c r="X201" i="13"/>
  <c r="S201" i="13"/>
  <c r="AC200" i="13"/>
  <c r="X200" i="13"/>
  <c r="S200" i="13"/>
  <c r="AC199" i="13"/>
  <c r="X199" i="13"/>
  <c r="S199" i="13"/>
  <c r="AC198" i="13"/>
  <c r="X198" i="13"/>
  <c r="S198" i="13"/>
  <c r="AC197" i="13"/>
  <c r="X197" i="13"/>
  <c r="S197" i="13"/>
  <c r="AC196" i="13"/>
  <c r="X196" i="13"/>
  <c r="S196" i="13"/>
  <c r="AC195" i="13"/>
  <c r="X195" i="13"/>
  <c r="S195" i="13"/>
  <c r="AC194" i="13"/>
  <c r="X194" i="13"/>
  <c r="S194" i="13"/>
  <c r="AC193" i="13"/>
  <c r="X193" i="13"/>
  <c r="S193" i="13"/>
  <c r="AC192" i="13"/>
  <c r="X192" i="13"/>
  <c r="S192" i="13"/>
  <c r="AC191" i="13"/>
  <c r="X191" i="13"/>
  <c r="S191" i="13"/>
  <c r="AC190" i="13"/>
  <c r="X190" i="13"/>
  <c r="S190" i="13"/>
  <c r="AC189" i="13"/>
  <c r="X189" i="13"/>
  <c r="S189" i="13"/>
  <c r="AC188" i="13"/>
  <c r="X188" i="13"/>
  <c r="S188" i="13"/>
  <c r="AC187" i="13"/>
  <c r="X187" i="13"/>
  <c r="S187" i="13"/>
  <c r="AC186" i="13"/>
  <c r="X186" i="13"/>
  <c r="S186" i="13"/>
  <c r="AC185" i="13"/>
  <c r="X185" i="13"/>
  <c r="S185" i="13"/>
  <c r="AC184" i="13"/>
  <c r="X184" i="13"/>
  <c r="S184" i="13"/>
  <c r="AC183" i="13"/>
  <c r="X183" i="13"/>
  <c r="S183" i="13"/>
  <c r="AC182" i="13"/>
  <c r="X182" i="13"/>
  <c r="S182" i="13"/>
  <c r="AC181" i="13"/>
  <c r="X181" i="13"/>
  <c r="S181" i="13"/>
  <c r="AC180" i="13"/>
  <c r="X180" i="13"/>
  <c r="S180" i="13"/>
  <c r="AC179" i="13"/>
  <c r="X179" i="13"/>
  <c r="S179" i="13"/>
  <c r="AC178" i="13"/>
  <c r="X178" i="13"/>
  <c r="S178" i="13"/>
  <c r="AC177" i="13"/>
  <c r="X177" i="13"/>
  <c r="S177" i="13"/>
  <c r="AC176" i="13"/>
  <c r="X176" i="13"/>
  <c r="S176" i="13"/>
  <c r="AC175" i="13"/>
  <c r="X175" i="13"/>
  <c r="S175" i="13"/>
  <c r="AC174" i="13"/>
  <c r="X174" i="13"/>
  <c r="S174" i="13"/>
  <c r="AC173" i="13"/>
  <c r="X173" i="13"/>
  <c r="S173" i="13"/>
  <c r="AC172" i="13"/>
  <c r="X172" i="13"/>
  <c r="S172" i="13"/>
  <c r="AC171" i="13"/>
  <c r="X171" i="13"/>
  <c r="S171" i="13"/>
  <c r="AC170" i="13"/>
  <c r="X170" i="13"/>
  <c r="S170" i="13"/>
  <c r="AC169" i="13"/>
  <c r="X169" i="13"/>
  <c r="S169" i="13"/>
  <c r="AC168" i="13"/>
  <c r="X168" i="13"/>
  <c r="S168" i="13"/>
  <c r="AC167" i="13"/>
  <c r="X167" i="13"/>
  <c r="S167" i="13"/>
  <c r="AC166" i="13"/>
  <c r="X166" i="13"/>
  <c r="S166" i="13"/>
  <c r="AC165" i="13"/>
  <c r="X165" i="13"/>
  <c r="S165" i="13"/>
  <c r="AC164" i="13"/>
  <c r="X164" i="13"/>
  <c r="S164" i="13"/>
  <c r="AC163" i="13"/>
  <c r="X163" i="13"/>
  <c r="S163" i="13"/>
  <c r="AC162" i="13"/>
  <c r="X162" i="13"/>
  <c r="S162" i="13"/>
  <c r="AC161" i="13"/>
  <c r="X161" i="13"/>
  <c r="S161" i="13"/>
  <c r="AC160" i="13"/>
  <c r="X160" i="13"/>
  <c r="S160" i="13"/>
  <c r="AC159" i="13"/>
  <c r="X159" i="13"/>
  <c r="S159" i="13"/>
  <c r="AC158" i="13"/>
  <c r="X158" i="13"/>
  <c r="S158" i="13"/>
  <c r="AC157" i="13"/>
  <c r="X157" i="13"/>
  <c r="S157" i="13"/>
  <c r="AC156" i="13"/>
  <c r="X156" i="13"/>
  <c r="S156" i="13"/>
  <c r="AC155" i="13"/>
  <c r="X155" i="13"/>
  <c r="S155" i="13"/>
  <c r="AC154" i="13"/>
  <c r="X154" i="13"/>
  <c r="S154" i="13"/>
  <c r="AC153" i="13"/>
  <c r="X153" i="13"/>
  <c r="S153" i="13"/>
  <c r="AC152" i="13"/>
  <c r="X152" i="13"/>
  <c r="S152" i="13"/>
  <c r="AC151" i="13"/>
  <c r="X151" i="13"/>
  <c r="S151" i="13"/>
  <c r="AC150" i="13"/>
  <c r="X150" i="13"/>
  <c r="S150" i="13"/>
  <c r="AC149" i="13"/>
  <c r="X149" i="13"/>
  <c r="S149" i="13"/>
  <c r="AC148" i="13"/>
  <c r="X148" i="13"/>
  <c r="S148" i="13"/>
  <c r="AC147" i="13"/>
  <c r="X147" i="13"/>
  <c r="S147" i="13"/>
  <c r="AC146" i="13"/>
  <c r="X146" i="13"/>
  <c r="S146" i="13"/>
  <c r="AC145" i="13"/>
  <c r="X145" i="13"/>
  <c r="S145" i="13"/>
  <c r="AC144" i="13"/>
  <c r="X144" i="13"/>
  <c r="S144" i="13"/>
  <c r="AC143" i="13"/>
  <c r="X143" i="13"/>
  <c r="S143" i="13"/>
  <c r="AC142" i="13"/>
  <c r="X142" i="13"/>
  <c r="S142" i="13"/>
  <c r="AC141" i="13"/>
  <c r="X141" i="13"/>
  <c r="S141" i="13"/>
  <c r="AC140" i="13"/>
  <c r="X140" i="13"/>
  <c r="S140" i="13"/>
  <c r="AC139" i="13"/>
  <c r="X139" i="13"/>
  <c r="S139" i="13"/>
  <c r="AC138" i="13"/>
  <c r="X138" i="13"/>
  <c r="S138" i="13"/>
  <c r="AC137" i="13"/>
  <c r="X137" i="13"/>
  <c r="S137" i="13"/>
  <c r="AC136" i="13"/>
  <c r="X136" i="13"/>
  <c r="S136" i="13"/>
  <c r="AC135" i="13"/>
  <c r="X135" i="13"/>
  <c r="S135" i="13"/>
  <c r="AC134" i="13"/>
  <c r="X134" i="13"/>
  <c r="S134" i="13"/>
  <c r="AC133" i="13"/>
  <c r="X133" i="13"/>
  <c r="S133" i="13"/>
  <c r="AC132" i="13"/>
  <c r="X132" i="13"/>
  <c r="S132" i="13"/>
  <c r="AC131" i="13"/>
  <c r="X131" i="13"/>
  <c r="S131" i="13"/>
  <c r="AC130" i="13"/>
  <c r="X130" i="13"/>
  <c r="S130" i="13"/>
  <c r="AC129" i="13"/>
  <c r="X129" i="13"/>
  <c r="S129" i="13"/>
  <c r="AC128" i="13"/>
  <c r="X128" i="13"/>
  <c r="S128" i="13"/>
  <c r="AC127" i="13"/>
  <c r="X127" i="13"/>
  <c r="S127" i="13"/>
  <c r="AC126" i="13"/>
  <c r="X126" i="13"/>
  <c r="S126" i="13"/>
  <c r="AC125" i="13"/>
  <c r="X125" i="13"/>
  <c r="S125" i="13"/>
  <c r="AC124" i="13"/>
  <c r="X124" i="13"/>
  <c r="S124" i="13"/>
  <c r="AC123" i="13"/>
  <c r="X123" i="13"/>
  <c r="S123" i="13"/>
  <c r="AC122" i="13"/>
  <c r="X122" i="13"/>
  <c r="S122" i="13"/>
  <c r="AC121" i="13"/>
  <c r="X121" i="13"/>
  <c r="S121" i="13"/>
  <c r="AC120" i="13"/>
  <c r="X120" i="13"/>
  <c r="S120" i="13"/>
  <c r="AC119" i="13"/>
  <c r="X119" i="13"/>
  <c r="S119" i="13"/>
  <c r="AC118" i="13"/>
  <c r="X118" i="13"/>
  <c r="S118" i="13"/>
  <c r="AC117" i="13"/>
  <c r="X117" i="13"/>
  <c r="S117" i="13"/>
  <c r="AC116" i="13"/>
  <c r="X116" i="13"/>
  <c r="S116" i="13"/>
  <c r="AC115" i="13"/>
  <c r="X115" i="13"/>
  <c r="S115" i="13"/>
  <c r="AC114" i="13"/>
  <c r="X114" i="13"/>
  <c r="S114" i="13"/>
  <c r="AC113" i="13"/>
  <c r="X113" i="13"/>
  <c r="S113" i="13"/>
  <c r="AC112" i="13"/>
  <c r="X112" i="13"/>
  <c r="S112" i="13"/>
  <c r="AC111" i="13"/>
  <c r="X111" i="13"/>
  <c r="S111" i="13"/>
  <c r="AC110" i="13"/>
  <c r="X110" i="13"/>
  <c r="S110" i="13"/>
  <c r="AC109" i="13"/>
  <c r="X109" i="13"/>
  <c r="S109" i="13"/>
  <c r="AC108" i="13"/>
  <c r="X108" i="13"/>
  <c r="S108" i="13"/>
  <c r="AC107" i="13"/>
  <c r="X107" i="13"/>
  <c r="S107" i="13"/>
  <c r="AC106" i="13"/>
  <c r="X106" i="13"/>
  <c r="S106" i="13"/>
  <c r="AC105" i="13"/>
  <c r="X105" i="13"/>
  <c r="S105" i="13"/>
  <c r="AC104" i="13"/>
  <c r="X104" i="13"/>
  <c r="S104" i="13"/>
  <c r="AC103" i="13"/>
  <c r="X103" i="13"/>
  <c r="S103" i="13"/>
  <c r="AC102" i="13"/>
  <c r="X102" i="13"/>
  <c r="S102" i="13"/>
  <c r="AC101" i="13"/>
  <c r="X101" i="13"/>
  <c r="S101" i="13"/>
  <c r="AC100" i="13"/>
  <c r="X100" i="13"/>
  <c r="S100" i="13"/>
  <c r="AC99" i="13"/>
  <c r="X99" i="13"/>
  <c r="S99" i="13"/>
  <c r="AC98" i="13"/>
  <c r="X98" i="13"/>
  <c r="S98" i="13"/>
  <c r="AC97" i="13"/>
  <c r="X97" i="13"/>
  <c r="S97" i="13"/>
  <c r="AC96" i="13"/>
  <c r="X96" i="13"/>
  <c r="S96" i="13"/>
  <c r="AC95" i="13"/>
  <c r="X95" i="13"/>
  <c r="S95" i="13"/>
  <c r="AC94" i="13"/>
  <c r="X94" i="13"/>
  <c r="S94" i="13"/>
  <c r="AC93" i="13"/>
  <c r="X93" i="13"/>
  <c r="S93" i="13"/>
  <c r="AC92" i="13"/>
  <c r="X92" i="13"/>
  <c r="S92" i="13"/>
  <c r="AC91" i="13"/>
  <c r="X91" i="13"/>
  <c r="S91" i="13"/>
  <c r="AC90" i="13"/>
  <c r="X90" i="13"/>
  <c r="S90" i="13"/>
  <c r="AC89" i="13"/>
  <c r="X89" i="13"/>
  <c r="S89" i="13"/>
  <c r="AC88" i="13"/>
  <c r="X88" i="13"/>
  <c r="S88" i="13"/>
  <c r="AC87" i="13"/>
  <c r="X87" i="13"/>
  <c r="S87" i="13"/>
  <c r="AC86" i="13"/>
  <c r="X86" i="13"/>
  <c r="S86" i="13"/>
  <c r="AC85" i="13"/>
  <c r="X85" i="13"/>
  <c r="S85" i="13"/>
  <c r="AC84" i="13"/>
  <c r="X84" i="13"/>
  <c r="S84" i="13"/>
  <c r="AC83" i="13"/>
  <c r="X83" i="13"/>
  <c r="S83" i="13"/>
  <c r="AC82" i="13"/>
  <c r="X82" i="13"/>
  <c r="S82" i="13"/>
  <c r="AC81" i="13"/>
  <c r="X81" i="13"/>
  <c r="S81" i="13"/>
  <c r="AC80" i="13"/>
  <c r="X80" i="13"/>
  <c r="S80" i="13"/>
  <c r="AC79" i="13"/>
  <c r="X79" i="13"/>
  <c r="S79" i="13"/>
  <c r="AC78" i="13"/>
  <c r="X78" i="13"/>
  <c r="S78" i="13"/>
  <c r="AC77" i="13"/>
  <c r="X77" i="13"/>
  <c r="S77" i="13"/>
  <c r="AC76" i="13"/>
  <c r="X76" i="13"/>
  <c r="S76" i="13"/>
  <c r="AC75" i="13"/>
  <c r="X75" i="13"/>
  <c r="S75" i="13"/>
  <c r="AC74" i="13"/>
  <c r="X74" i="13"/>
  <c r="S74" i="13"/>
  <c r="AC73" i="13"/>
  <c r="X73" i="13"/>
  <c r="S73" i="13"/>
  <c r="AC72" i="13"/>
  <c r="X72" i="13"/>
  <c r="S72" i="13"/>
  <c r="AC71" i="13"/>
  <c r="X71" i="13"/>
  <c r="S71" i="13"/>
  <c r="AC70" i="13"/>
  <c r="X70" i="13"/>
  <c r="S70" i="13"/>
  <c r="AC69" i="13"/>
  <c r="X69" i="13"/>
  <c r="S69" i="13"/>
  <c r="AC68" i="13"/>
  <c r="X68" i="13"/>
  <c r="S68" i="13"/>
  <c r="AC67" i="13"/>
  <c r="X67" i="13"/>
  <c r="S67" i="13"/>
  <c r="AC66" i="13"/>
  <c r="X66" i="13"/>
  <c r="S66" i="13"/>
  <c r="AC65" i="13"/>
  <c r="X65" i="13"/>
  <c r="S65" i="13"/>
  <c r="AC64" i="13"/>
  <c r="X64" i="13"/>
  <c r="S64" i="13"/>
  <c r="AC63" i="13"/>
  <c r="X63" i="13"/>
  <c r="S63" i="13"/>
  <c r="AC62" i="13"/>
  <c r="X62" i="13"/>
  <c r="S62" i="13"/>
  <c r="AC61" i="13"/>
  <c r="X61" i="13"/>
  <c r="S61" i="13"/>
  <c r="AC60" i="13"/>
  <c r="X60" i="13"/>
  <c r="S60" i="13"/>
  <c r="AC59" i="13"/>
  <c r="X59" i="13"/>
  <c r="S59" i="13"/>
  <c r="AC58" i="13"/>
  <c r="X58" i="13"/>
  <c r="S58" i="13"/>
  <c r="AC57" i="13"/>
  <c r="X57" i="13"/>
  <c r="S57" i="13"/>
  <c r="AC56" i="13"/>
  <c r="X56" i="13"/>
  <c r="S56" i="13"/>
  <c r="AC55" i="13"/>
  <c r="X55" i="13"/>
  <c r="S55" i="13"/>
  <c r="AC54" i="13"/>
  <c r="X54" i="13"/>
  <c r="S54" i="13"/>
  <c r="AC53" i="13"/>
  <c r="X53" i="13"/>
  <c r="S53" i="13"/>
  <c r="AC52" i="13"/>
  <c r="X52" i="13"/>
  <c r="S52" i="13"/>
  <c r="AC51" i="13"/>
  <c r="X51" i="13"/>
  <c r="S51" i="13"/>
  <c r="AC50" i="13"/>
  <c r="X50" i="13"/>
  <c r="S50" i="13"/>
  <c r="AC49" i="13"/>
  <c r="X49" i="13"/>
  <c r="S49" i="13"/>
  <c r="AC48" i="13"/>
  <c r="X48" i="13"/>
  <c r="S48" i="13"/>
  <c r="AC47" i="13"/>
  <c r="X47" i="13"/>
  <c r="S47" i="13"/>
  <c r="AC46" i="13"/>
  <c r="X46" i="13"/>
  <c r="S46" i="13"/>
  <c r="AC45" i="13"/>
  <c r="X45" i="13"/>
  <c r="S45" i="13"/>
  <c r="AC44" i="13"/>
  <c r="X44" i="13"/>
  <c r="S44" i="13"/>
  <c r="AC43" i="13"/>
  <c r="X43" i="13"/>
  <c r="S43" i="13"/>
  <c r="AC42" i="13"/>
  <c r="X42" i="13"/>
  <c r="S42" i="13"/>
  <c r="AC41" i="13"/>
  <c r="X41" i="13"/>
  <c r="S41" i="13"/>
  <c r="AC40" i="13"/>
  <c r="X40" i="13"/>
  <c r="S40" i="13"/>
  <c r="AC39" i="13"/>
  <c r="X39" i="13"/>
  <c r="S39" i="13"/>
  <c r="AC38" i="13"/>
  <c r="X38" i="13"/>
  <c r="S38" i="13"/>
  <c r="AC37" i="13"/>
  <c r="X37" i="13"/>
  <c r="S37" i="13"/>
  <c r="AC36" i="13"/>
  <c r="X36" i="13"/>
  <c r="S36" i="13"/>
  <c r="AC35" i="13"/>
  <c r="X35" i="13"/>
  <c r="S35" i="13"/>
  <c r="AC34" i="13"/>
  <c r="X34" i="13"/>
  <c r="S34" i="13"/>
  <c r="AC33" i="13"/>
  <c r="X33" i="13"/>
  <c r="S33" i="13"/>
  <c r="AC32" i="13"/>
  <c r="X32" i="13"/>
  <c r="S32" i="13"/>
  <c r="AC31" i="13"/>
  <c r="X31" i="13"/>
  <c r="S31" i="13"/>
  <c r="AC30" i="13"/>
  <c r="X30" i="13"/>
  <c r="S30" i="13"/>
  <c r="AC29" i="13"/>
  <c r="X29" i="13"/>
  <c r="S29" i="13"/>
  <c r="AC28" i="13"/>
  <c r="X28" i="13"/>
  <c r="S28" i="13"/>
  <c r="AC27" i="13"/>
  <c r="X27" i="13"/>
  <c r="S27" i="13"/>
  <c r="AC26" i="13"/>
  <c r="X26" i="13"/>
  <c r="S26" i="13"/>
  <c r="AC25" i="13"/>
  <c r="X25" i="13"/>
  <c r="S25" i="13"/>
  <c r="AC24" i="13"/>
  <c r="X24" i="13"/>
  <c r="S24" i="13"/>
  <c r="AC23" i="13"/>
  <c r="X23" i="13"/>
  <c r="S23" i="13"/>
  <c r="AC22" i="13"/>
  <c r="X22" i="13"/>
  <c r="S22" i="13"/>
  <c r="AC21" i="13"/>
  <c r="X21" i="13"/>
  <c r="S21" i="13"/>
  <c r="AC20" i="13"/>
  <c r="X20" i="13"/>
  <c r="S20" i="13"/>
  <c r="AC19" i="13"/>
  <c r="X19" i="13"/>
  <c r="S19" i="13"/>
  <c r="AC18" i="13"/>
  <c r="X18" i="13"/>
  <c r="S18" i="13"/>
  <c r="AC17" i="13"/>
  <c r="X17" i="13"/>
  <c r="S17" i="13"/>
  <c r="AC16" i="13"/>
  <c r="X16" i="13"/>
  <c r="S16" i="13"/>
  <c r="AC15" i="13"/>
  <c r="X15" i="13"/>
  <c r="S15" i="13"/>
  <c r="AC14" i="13"/>
  <c r="X14" i="13"/>
  <c r="S14" i="13"/>
  <c r="AC13" i="13"/>
  <c r="X13" i="13"/>
  <c r="S13" i="13"/>
  <c r="AC12" i="13"/>
  <c r="X12" i="13"/>
  <c r="S12" i="13"/>
  <c r="AC11" i="13"/>
  <c r="X11" i="13"/>
  <c r="S11" i="13"/>
  <c r="AC10" i="13"/>
  <c r="X10" i="13"/>
  <c r="S10" i="13"/>
  <c r="AC9" i="13"/>
  <c r="X9" i="13"/>
  <c r="S9" i="13"/>
  <c r="AC8" i="13"/>
  <c r="X8" i="13"/>
  <c r="S8" i="13"/>
  <c r="AC7" i="13"/>
  <c r="X7" i="13"/>
  <c r="S7" i="13"/>
  <c r="AC6" i="13"/>
  <c r="X6" i="13"/>
  <c r="S6" i="13"/>
  <c r="CA230" i="22" l="1"/>
  <c r="BV230" i="22"/>
  <c r="BQ230" i="22"/>
  <c r="BL230" i="22"/>
  <c r="BG230" i="22"/>
  <c r="BB230" i="22"/>
  <c r="AW230" i="22"/>
  <c r="AR230" i="22"/>
  <c r="AM230" i="22"/>
  <c r="AH230" i="22"/>
  <c r="AC230" i="22"/>
  <c r="X230" i="22"/>
  <c r="S230" i="22"/>
  <c r="I230" i="22"/>
  <c r="N230" i="22"/>
  <c r="D230" i="22"/>
  <c r="AH230" i="21"/>
  <c r="AC230" i="21"/>
  <c r="X230" i="21"/>
  <c r="S230" i="21"/>
  <c r="N230" i="21"/>
  <c r="I230" i="21"/>
  <c r="D230" i="21"/>
  <c r="AH182" i="18"/>
  <c r="AC182" i="18"/>
  <c r="J182" i="18"/>
  <c r="D182" i="18"/>
  <c r="I230" i="15"/>
  <c r="D230" i="15"/>
  <c r="AD230" i="19"/>
  <c r="Z230" i="19"/>
  <c r="T230" i="19"/>
  <c r="P230" i="19"/>
  <c r="L230" i="19"/>
  <c r="H230" i="19"/>
  <c r="D230" i="19"/>
  <c r="N230" i="13" l="1"/>
  <c r="I230" i="13"/>
  <c r="D230" i="13"/>
  <c r="D232" i="23"/>
  <c r="S230" i="8"/>
  <c r="N230" i="8"/>
  <c r="FD230" i="24"/>
  <c r="FE230" i="24"/>
  <c r="CB230" i="24"/>
  <c r="BX230" i="24"/>
  <c r="BT230" i="24"/>
  <c r="BP230" i="24"/>
  <c r="BL230" i="24"/>
  <c r="BH230" i="24"/>
  <c r="BD230" i="24"/>
  <c r="AZ230" i="24"/>
  <c r="AV230" i="24"/>
  <c r="AR230" i="24"/>
  <c r="AN230" i="24"/>
  <c r="AJ230" i="24"/>
  <c r="AF230" i="24"/>
  <c r="AB230" i="24"/>
  <c r="X230" i="24"/>
  <c r="T230" i="24"/>
  <c r="P230" i="24"/>
  <c r="L230" i="24"/>
  <c r="D230" i="24"/>
  <c r="AN230" i="16"/>
  <c r="AJ230" i="16"/>
  <c r="AF230" i="16"/>
  <c r="AB230" i="16"/>
  <c r="W230" i="16"/>
  <c r="R230" i="16"/>
  <c r="N230" i="16"/>
  <c r="I230" i="16"/>
  <c r="D230" i="16"/>
  <c r="FF230" i="24" l="1"/>
  <c r="CA229" i="22"/>
  <c r="BV229" i="22"/>
  <c r="BQ229" i="22"/>
  <c r="BL229" i="22"/>
  <c r="BG229" i="22"/>
  <c r="BB229" i="22"/>
  <c r="AW229" i="22"/>
  <c r="AR229" i="22"/>
  <c r="AM229" i="22"/>
  <c r="AH229" i="22"/>
  <c r="AC229" i="22"/>
  <c r="X229" i="22"/>
  <c r="S229" i="22"/>
  <c r="N229" i="22"/>
  <c r="I229" i="22"/>
  <c r="D229" i="22"/>
  <c r="AH229" i="21"/>
  <c r="AC229" i="21"/>
  <c r="X229" i="21"/>
  <c r="S229" i="21"/>
  <c r="N229" i="21"/>
  <c r="I229" i="21"/>
  <c r="D229" i="21"/>
  <c r="AH181" i="18"/>
  <c r="AC181" i="18"/>
  <c r="J181" i="18"/>
  <c r="D181" i="18"/>
  <c r="I229" i="15"/>
  <c r="D229" i="15"/>
  <c r="AD229" i="19"/>
  <c r="Z229" i="19"/>
  <c r="T229" i="19"/>
  <c r="P229" i="19"/>
  <c r="L229" i="19"/>
  <c r="H229" i="19"/>
  <c r="D229" i="19"/>
  <c r="N228" i="13"/>
  <c r="N229" i="13"/>
  <c r="I228" i="13"/>
  <c r="I229" i="13"/>
  <c r="D229" i="13"/>
  <c r="D231" i="23"/>
  <c r="S229" i="8"/>
  <c r="N229" i="8"/>
  <c r="FH229" i="24"/>
  <c r="FI229" i="24"/>
  <c r="FJ229" i="24"/>
  <c r="FD227" i="24"/>
  <c r="FE227" i="24"/>
  <c r="FD228" i="24"/>
  <c r="FE228" i="24"/>
  <c r="FD229" i="24"/>
  <c r="FE229" i="24"/>
  <c r="CB229" i="24"/>
  <c r="BX229" i="24"/>
  <c r="BT229" i="24"/>
  <c r="BP229" i="24"/>
  <c r="BL229" i="24"/>
  <c r="BH229" i="24"/>
  <c r="BD229" i="24"/>
  <c r="AZ229" i="24"/>
  <c r="AV229" i="24"/>
  <c r="AR229" i="24"/>
  <c r="AN229" i="24"/>
  <c r="AJ229" i="24"/>
  <c r="AF229" i="24"/>
  <c r="AB229" i="24"/>
  <c r="X229" i="24"/>
  <c r="T229" i="24"/>
  <c r="P229" i="24"/>
  <c r="L229" i="24"/>
  <c r="D229" i="24"/>
  <c r="AN229" i="16"/>
  <c r="AJ229" i="16"/>
  <c r="AF229" i="16"/>
  <c r="AB229" i="16"/>
  <c r="W229" i="16"/>
  <c r="R229" i="16"/>
  <c r="N229" i="16"/>
  <c r="I229" i="16"/>
  <c r="D229" i="16"/>
  <c r="FF229" i="24" l="1"/>
  <c r="CA228" i="22"/>
  <c r="BV228" i="22"/>
  <c r="BQ228" i="22"/>
  <c r="BL228" i="22"/>
  <c r="BG228" i="22"/>
  <c r="BB228" i="22"/>
  <c r="AW228" i="22"/>
  <c r="AR228" i="22"/>
  <c r="AM228" i="22"/>
  <c r="AH228" i="22"/>
  <c r="AC228" i="22"/>
  <c r="X228" i="22"/>
  <c r="S228" i="22"/>
  <c r="N228" i="22"/>
  <c r="I228" i="22"/>
  <c r="D228" i="22"/>
  <c r="AH228" i="21"/>
  <c r="AC228" i="21"/>
  <c r="X228" i="21"/>
  <c r="S228" i="21"/>
  <c r="N228" i="21"/>
  <c r="I228" i="21"/>
  <c r="D228" i="21"/>
  <c r="AH180" i="18" l="1"/>
  <c r="AC180" i="18"/>
  <c r="J180" i="18"/>
  <c r="D180" i="18"/>
  <c r="I228" i="15"/>
  <c r="D228" i="15"/>
  <c r="AD228" i="19"/>
  <c r="Z228" i="19"/>
  <c r="T228" i="19"/>
  <c r="P228" i="19"/>
  <c r="L228" i="19"/>
  <c r="H228" i="19"/>
  <c r="D228" i="19"/>
  <c r="D230" i="23"/>
  <c r="S228" i="8"/>
  <c r="N228" i="8"/>
  <c r="CB228" i="24"/>
  <c r="BX228" i="24"/>
  <c r="BT228" i="24"/>
  <c r="BP228" i="24"/>
  <c r="BL228" i="24"/>
  <c r="BH228" i="24"/>
  <c r="BD228" i="24"/>
  <c r="AZ228" i="24"/>
  <c r="AV228" i="24"/>
  <c r="AR228" i="24"/>
  <c r="AN228" i="24"/>
  <c r="AJ228" i="24"/>
  <c r="AF228" i="24"/>
  <c r="AB228" i="24"/>
  <c r="X228" i="24"/>
  <c r="T228" i="24"/>
  <c r="P228" i="24"/>
  <c r="L228" i="24"/>
  <c r="D228" i="24"/>
  <c r="AN228" i="16"/>
  <c r="AJ228" i="16"/>
  <c r="AF228" i="16"/>
  <c r="AB228" i="16"/>
  <c r="W228" i="16"/>
  <c r="R228" i="16"/>
  <c r="N228" i="16"/>
  <c r="I228" i="16"/>
  <c r="D228" i="16"/>
  <c r="FF228" i="24" l="1"/>
  <c r="D228" i="13"/>
  <c r="CA227" i="22" l="1"/>
  <c r="BV227" i="22"/>
  <c r="BQ227" i="22"/>
  <c r="BL227" i="22"/>
  <c r="BG227" i="22"/>
  <c r="BB227" i="22"/>
  <c r="AW227" i="22"/>
  <c r="AR227" i="22"/>
  <c r="AM227" i="22"/>
  <c r="AH227" i="22"/>
  <c r="AC227" i="22"/>
  <c r="X227" i="22"/>
  <c r="S227" i="22"/>
  <c r="N227" i="22"/>
  <c r="I227" i="22"/>
  <c r="D227" i="22"/>
  <c r="AH227" i="21"/>
  <c r="AC227" i="21"/>
  <c r="X227" i="21"/>
  <c r="S227" i="21"/>
  <c r="N227" i="21"/>
  <c r="I227" i="21"/>
  <c r="D227" i="21"/>
  <c r="AH179" i="18" l="1"/>
  <c r="AC179" i="18"/>
  <c r="J179" i="18"/>
  <c r="D179" i="18"/>
  <c r="I227" i="15"/>
  <c r="D227" i="15"/>
  <c r="AD227" i="19"/>
  <c r="Z227" i="19"/>
  <c r="T227" i="19"/>
  <c r="P227" i="19"/>
  <c r="L227" i="19"/>
  <c r="H227" i="19"/>
  <c r="D227" i="19"/>
  <c r="N227" i="13"/>
  <c r="I227" i="13"/>
  <c r="D227" i="13"/>
  <c r="D229" i="23"/>
  <c r="S227" i="8" l="1"/>
  <c r="N227" i="8"/>
  <c r="CB227" i="24"/>
  <c r="BX227" i="24"/>
  <c r="BT227" i="24"/>
  <c r="BP227" i="24"/>
  <c r="BL227" i="24"/>
  <c r="BH227" i="24"/>
  <c r="BD227" i="24"/>
  <c r="AZ227" i="24"/>
  <c r="AV227" i="24"/>
  <c r="AR227" i="24"/>
  <c r="AN227" i="24"/>
  <c r="AJ227" i="24"/>
  <c r="AF227" i="24"/>
  <c r="AB227" i="24"/>
  <c r="X227" i="24"/>
  <c r="T227" i="24"/>
  <c r="P227" i="24"/>
  <c r="L227" i="24"/>
  <c r="D227" i="24"/>
  <c r="AN227" i="16"/>
  <c r="AJ227" i="16"/>
  <c r="AF227" i="16"/>
  <c r="AB227" i="16"/>
  <c r="W227" i="16"/>
  <c r="R227" i="16"/>
  <c r="N227" i="16"/>
  <c r="I227" i="16"/>
  <c r="D227" i="16"/>
  <c r="FF227" i="24" l="1"/>
  <c r="F294" i="24"/>
  <c r="FJ231" i="24"/>
  <c r="FI231" i="24"/>
  <c r="FH231" i="24"/>
  <c r="FJ228" i="24"/>
  <c r="FI228" i="24"/>
  <c r="FH228" i="24"/>
  <c r="F269" i="24"/>
  <c r="FJ227" i="24"/>
  <c r="FI227" i="24"/>
  <c r="FH227" i="24"/>
  <c r="FJ226" i="24"/>
  <c r="FI226" i="24"/>
  <c r="FH226" i="24"/>
  <c r="FE226" i="24"/>
  <c r="FD226" i="24"/>
  <c r="CB226" i="24"/>
  <c r="BX226" i="24"/>
  <c r="BT226" i="24"/>
  <c r="BP226" i="24"/>
  <c r="BL226" i="24"/>
  <c r="BH226" i="24"/>
  <c r="BD226" i="24"/>
  <c r="AZ226" i="24"/>
  <c r="AV226" i="24"/>
  <c r="AR226" i="24"/>
  <c r="AN226" i="24"/>
  <c r="AJ226" i="24"/>
  <c r="AF226" i="24"/>
  <c r="AB226" i="24"/>
  <c r="X226" i="24"/>
  <c r="T226" i="24"/>
  <c r="P226" i="24"/>
  <c r="L226" i="24"/>
  <c r="D226" i="24"/>
  <c r="FJ225" i="24"/>
  <c r="FI225" i="24"/>
  <c r="FH225" i="24"/>
  <c r="FE225" i="24"/>
  <c r="FD225" i="24"/>
  <c r="CB225" i="24"/>
  <c r="BX225" i="24"/>
  <c r="BT225" i="24"/>
  <c r="BP225" i="24"/>
  <c r="BL225" i="24"/>
  <c r="BH225" i="24"/>
  <c r="BD225" i="24"/>
  <c r="AZ225" i="24"/>
  <c r="AV225" i="24"/>
  <c r="AR225" i="24"/>
  <c r="AN225" i="24"/>
  <c r="AJ225" i="24"/>
  <c r="AF225" i="24"/>
  <c r="AB225" i="24"/>
  <c r="X225" i="24"/>
  <c r="T225" i="24"/>
  <c r="P225" i="24"/>
  <c r="L225" i="24"/>
  <c r="D225" i="24"/>
  <c r="FJ224" i="24"/>
  <c r="FI224" i="24"/>
  <c r="FH224" i="24"/>
  <c r="FE224" i="24"/>
  <c r="FD224" i="24"/>
  <c r="CB224" i="24"/>
  <c r="BX224" i="24"/>
  <c r="BT224" i="24"/>
  <c r="BP224" i="24"/>
  <c r="BL224" i="24"/>
  <c r="BH224" i="24"/>
  <c r="BD224" i="24"/>
  <c r="AZ224" i="24"/>
  <c r="AV224" i="24"/>
  <c r="AR224" i="24"/>
  <c r="AN224" i="24"/>
  <c r="AJ224" i="24"/>
  <c r="AF224" i="24"/>
  <c r="AB224" i="24"/>
  <c r="X224" i="24"/>
  <c r="T224" i="24"/>
  <c r="P224" i="24"/>
  <c r="L224" i="24"/>
  <c r="D224" i="24"/>
  <c r="FJ223" i="24"/>
  <c r="FI223" i="24"/>
  <c r="FH223" i="24"/>
  <c r="FE223" i="24"/>
  <c r="FD223" i="24"/>
  <c r="CB223" i="24"/>
  <c r="BX223" i="24"/>
  <c r="BT223" i="24"/>
  <c r="BP223" i="24"/>
  <c r="BL223" i="24"/>
  <c r="BH223" i="24"/>
  <c r="BD223" i="24"/>
  <c r="AZ223" i="24"/>
  <c r="AV223" i="24"/>
  <c r="AR223" i="24"/>
  <c r="AN223" i="24"/>
  <c r="AJ223" i="24"/>
  <c r="AF223" i="24"/>
  <c r="AB223" i="24"/>
  <c r="X223" i="24"/>
  <c r="T223" i="24"/>
  <c r="P223" i="24"/>
  <c r="L223" i="24"/>
  <c r="D223" i="24"/>
  <c r="FJ222" i="24"/>
  <c r="FI222" i="24"/>
  <c r="FH222" i="24"/>
  <c r="FE222" i="24"/>
  <c r="FD222" i="24"/>
  <c r="CB222" i="24"/>
  <c r="BX222" i="24"/>
  <c r="BT222" i="24"/>
  <c r="BP222" i="24"/>
  <c r="BL222" i="24"/>
  <c r="BH222" i="24"/>
  <c r="BD222" i="24"/>
  <c r="AZ222" i="24"/>
  <c r="AV222" i="24"/>
  <c r="AR222" i="24"/>
  <c r="AN222" i="24"/>
  <c r="AJ222" i="24"/>
  <c r="AF222" i="24"/>
  <c r="AB222" i="24"/>
  <c r="X222" i="24"/>
  <c r="T222" i="24"/>
  <c r="P222" i="24"/>
  <c r="L222" i="24"/>
  <c r="D222" i="24"/>
  <c r="FJ221" i="24"/>
  <c r="FI221" i="24"/>
  <c r="FH221" i="24"/>
  <c r="FE221" i="24"/>
  <c r="FD221" i="24"/>
  <c r="CB221" i="24"/>
  <c r="BX221" i="24"/>
  <c r="BT221" i="24"/>
  <c r="BP221" i="24"/>
  <c r="BL221" i="24"/>
  <c r="BH221" i="24"/>
  <c r="BD221" i="24"/>
  <c r="AZ221" i="24"/>
  <c r="AV221" i="24"/>
  <c r="AR221" i="24"/>
  <c r="AN221" i="24"/>
  <c r="AJ221" i="24"/>
  <c r="AF221" i="24"/>
  <c r="AB221" i="24"/>
  <c r="X221" i="24"/>
  <c r="T221" i="24"/>
  <c r="P221" i="24"/>
  <c r="L221" i="24"/>
  <c r="D221" i="24"/>
  <c r="FJ220" i="24"/>
  <c r="FI220" i="24"/>
  <c r="FH220" i="24"/>
  <c r="FE220" i="24"/>
  <c r="FD220" i="24"/>
  <c r="CB220" i="24"/>
  <c r="BX220" i="24"/>
  <c r="BT220" i="24"/>
  <c r="BP220" i="24"/>
  <c r="BL220" i="24"/>
  <c r="BH220" i="24"/>
  <c r="BD220" i="24"/>
  <c r="AZ220" i="24"/>
  <c r="AV220" i="24"/>
  <c r="AR220" i="24"/>
  <c r="AN220" i="24"/>
  <c r="AJ220" i="24"/>
  <c r="AF220" i="24"/>
  <c r="AB220" i="24"/>
  <c r="X220" i="24"/>
  <c r="T220" i="24"/>
  <c r="P220" i="24"/>
  <c r="L220" i="24"/>
  <c r="D220" i="24"/>
  <c r="FJ219" i="24"/>
  <c r="FI219" i="24"/>
  <c r="FH219" i="24"/>
  <c r="FE219" i="24"/>
  <c r="FD219" i="24"/>
  <c r="CB219" i="24"/>
  <c r="BX219" i="24"/>
  <c r="BT219" i="24"/>
  <c r="BP219" i="24"/>
  <c r="BL219" i="24"/>
  <c r="BH219" i="24"/>
  <c r="BD219" i="24"/>
  <c r="AZ219" i="24"/>
  <c r="AV219" i="24"/>
  <c r="AR219" i="24"/>
  <c r="AN219" i="24"/>
  <c r="AJ219" i="24"/>
  <c r="AF219" i="24"/>
  <c r="AB219" i="24"/>
  <c r="X219" i="24"/>
  <c r="T219" i="24"/>
  <c r="P219" i="24"/>
  <c r="L219" i="24"/>
  <c r="D219" i="24"/>
  <c r="FJ218" i="24"/>
  <c r="FI218" i="24"/>
  <c r="FH218" i="24"/>
  <c r="FE218" i="24"/>
  <c r="FD218" i="24"/>
  <c r="CB218" i="24"/>
  <c r="BX218" i="24"/>
  <c r="BT218" i="24"/>
  <c r="BP218" i="24"/>
  <c r="BL218" i="24"/>
  <c r="BH218" i="24"/>
  <c r="BD218" i="24"/>
  <c r="AZ218" i="24"/>
  <c r="AV218" i="24"/>
  <c r="AR218" i="24"/>
  <c r="AN218" i="24"/>
  <c r="AJ218" i="24"/>
  <c r="AF218" i="24"/>
  <c r="AB218" i="24"/>
  <c r="X218" i="24"/>
  <c r="T218" i="24"/>
  <c r="P218" i="24"/>
  <c r="L218" i="24"/>
  <c r="D218" i="24"/>
  <c r="FJ217" i="24"/>
  <c r="FI217" i="24"/>
  <c r="FH217" i="24"/>
  <c r="FE217" i="24"/>
  <c r="FD217" i="24"/>
  <c r="CB217" i="24"/>
  <c r="BX217" i="24"/>
  <c r="BT217" i="24"/>
  <c r="BP217" i="24"/>
  <c r="BL217" i="24"/>
  <c r="BH217" i="24"/>
  <c r="BD217" i="24"/>
  <c r="AZ217" i="24"/>
  <c r="AV217" i="24"/>
  <c r="AR217" i="24"/>
  <c r="AN217" i="24"/>
  <c r="AJ217" i="24"/>
  <c r="AF217" i="24"/>
  <c r="AB217" i="24"/>
  <c r="X217" i="24"/>
  <c r="T217" i="24"/>
  <c r="P217" i="24"/>
  <c r="L217" i="24"/>
  <c r="D217" i="24"/>
  <c r="FJ216" i="24"/>
  <c r="FI216" i="24"/>
  <c r="FH216" i="24"/>
  <c r="FE216" i="24"/>
  <c r="FD216" i="24"/>
  <c r="CB216" i="24"/>
  <c r="BX216" i="24"/>
  <c r="BT216" i="24"/>
  <c r="BP216" i="24"/>
  <c r="BL216" i="24"/>
  <c r="BH216" i="24"/>
  <c r="BD216" i="24"/>
  <c r="AZ216" i="24"/>
  <c r="AV216" i="24"/>
  <c r="AR216" i="24"/>
  <c r="AN216" i="24"/>
  <c r="AJ216" i="24"/>
  <c r="AF216" i="24"/>
  <c r="AB216" i="24"/>
  <c r="X216" i="24"/>
  <c r="T216" i="24"/>
  <c r="P216" i="24"/>
  <c r="L216" i="24"/>
  <c r="D216" i="24"/>
  <c r="FJ215" i="24"/>
  <c r="FI215" i="24"/>
  <c r="FH215" i="24"/>
  <c r="FE215" i="24"/>
  <c r="FD215" i="24"/>
  <c r="CB215" i="24"/>
  <c r="BX215" i="24"/>
  <c r="BT215" i="24"/>
  <c r="BP215" i="24"/>
  <c r="BL215" i="24"/>
  <c r="BH215" i="24"/>
  <c r="BD215" i="24"/>
  <c r="AZ215" i="24"/>
  <c r="AV215" i="24"/>
  <c r="AR215" i="24"/>
  <c r="AN215" i="24"/>
  <c r="AJ215" i="24"/>
  <c r="AF215" i="24"/>
  <c r="AB215" i="24"/>
  <c r="X215" i="24"/>
  <c r="T215" i="24"/>
  <c r="P215" i="24"/>
  <c r="L215" i="24"/>
  <c r="D215" i="24"/>
  <c r="FJ214" i="24"/>
  <c r="FI214" i="24"/>
  <c r="FH214" i="24"/>
  <c r="FE214" i="24"/>
  <c r="FD214" i="24"/>
  <c r="CB214" i="24"/>
  <c r="BX214" i="24"/>
  <c r="BT214" i="24"/>
  <c r="BP214" i="24"/>
  <c r="BL214" i="24"/>
  <c r="BH214" i="24"/>
  <c r="BD214" i="24"/>
  <c r="AZ214" i="24"/>
  <c r="AV214" i="24"/>
  <c r="AR214" i="24"/>
  <c r="AN214" i="24"/>
  <c r="AJ214" i="24"/>
  <c r="AF214" i="24"/>
  <c r="AB214" i="24"/>
  <c r="X214" i="24"/>
  <c r="T214" i="24"/>
  <c r="P214" i="24"/>
  <c r="L214" i="24"/>
  <c r="D214" i="24"/>
  <c r="FJ213" i="24"/>
  <c r="FI213" i="24"/>
  <c r="FH213" i="24"/>
  <c r="FE213" i="24"/>
  <c r="FD213" i="24"/>
  <c r="CB213" i="24"/>
  <c r="BX213" i="24"/>
  <c r="BT213" i="24"/>
  <c r="BP213" i="24"/>
  <c r="BL213" i="24"/>
  <c r="BH213" i="24"/>
  <c r="BD213" i="24"/>
  <c r="AZ213" i="24"/>
  <c r="AV213" i="24"/>
  <c r="AR213" i="24"/>
  <c r="AN213" i="24"/>
  <c r="AJ213" i="24"/>
  <c r="AF213" i="24"/>
  <c r="AB213" i="24"/>
  <c r="X213" i="24"/>
  <c r="T213" i="24"/>
  <c r="P213" i="24"/>
  <c r="L213" i="24"/>
  <c r="D213" i="24"/>
  <c r="FJ212" i="24"/>
  <c r="FI212" i="24"/>
  <c r="FH212" i="24"/>
  <c r="FE212" i="24"/>
  <c r="FD212" i="24"/>
  <c r="CB212" i="24"/>
  <c r="BX212" i="24"/>
  <c r="BT212" i="24"/>
  <c r="BP212" i="24"/>
  <c r="BL212" i="24"/>
  <c r="BH212" i="24"/>
  <c r="BD212" i="24"/>
  <c r="AZ212" i="24"/>
  <c r="AV212" i="24"/>
  <c r="AR212" i="24"/>
  <c r="AN212" i="24"/>
  <c r="AJ212" i="24"/>
  <c r="AF212" i="24"/>
  <c r="AB212" i="24"/>
  <c r="X212" i="24"/>
  <c r="T212" i="24"/>
  <c r="P212" i="24"/>
  <c r="L212" i="24"/>
  <c r="D212" i="24"/>
  <c r="FJ211" i="24"/>
  <c r="FI211" i="24"/>
  <c r="FH211" i="24"/>
  <c r="FE211" i="24"/>
  <c r="FD211" i="24"/>
  <c r="CB211" i="24"/>
  <c r="BX211" i="24"/>
  <c r="BT211" i="24"/>
  <c r="BP211" i="24"/>
  <c r="BL211" i="24"/>
  <c r="BH211" i="24"/>
  <c r="BD211" i="24"/>
  <c r="AZ211" i="24"/>
  <c r="AV211" i="24"/>
  <c r="AR211" i="24"/>
  <c r="AN211" i="24"/>
  <c r="AJ211" i="24"/>
  <c r="AF211" i="24"/>
  <c r="AB211" i="24"/>
  <c r="X211" i="24"/>
  <c r="T211" i="24"/>
  <c r="P211" i="24"/>
  <c r="L211" i="24"/>
  <c r="D211" i="24"/>
  <c r="FJ210" i="24"/>
  <c r="FI210" i="24"/>
  <c r="FH210" i="24"/>
  <c r="FE210" i="24"/>
  <c r="FD210" i="24"/>
  <c r="CB210" i="24"/>
  <c r="BX210" i="24"/>
  <c r="BT210" i="24"/>
  <c r="BP210" i="24"/>
  <c r="BL210" i="24"/>
  <c r="BH210" i="24"/>
  <c r="BD210" i="24"/>
  <c r="AZ210" i="24"/>
  <c r="AV210" i="24"/>
  <c r="AR210" i="24"/>
  <c r="AN210" i="24"/>
  <c r="AJ210" i="24"/>
  <c r="AF210" i="24"/>
  <c r="AB210" i="24"/>
  <c r="X210" i="24"/>
  <c r="T210" i="24"/>
  <c r="P210" i="24"/>
  <c r="L210" i="24"/>
  <c r="D210" i="24"/>
  <c r="FJ209" i="24"/>
  <c r="FI209" i="24"/>
  <c r="FH209" i="24"/>
  <c r="FE209" i="24"/>
  <c r="FD209" i="24"/>
  <c r="CB209" i="24"/>
  <c r="BX209" i="24"/>
  <c r="BT209" i="24"/>
  <c r="BP209" i="24"/>
  <c r="BL209" i="24"/>
  <c r="BH209" i="24"/>
  <c r="BD209" i="24"/>
  <c r="AZ209" i="24"/>
  <c r="AV209" i="24"/>
  <c r="AR209" i="24"/>
  <c r="AN209" i="24"/>
  <c r="AJ209" i="24"/>
  <c r="AF209" i="24"/>
  <c r="AB209" i="24"/>
  <c r="X209" i="24"/>
  <c r="T209" i="24"/>
  <c r="P209" i="24"/>
  <c r="L209" i="24"/>
  <c r="D209" i="24"/>
  <c r="FJ208" i="24"/>
  <c r="FI208" i="24"/>
  <c r="FH208" i="24"/>
  <c r="FE208" i="24"/>
  <c r="FD208" i="24"/>
  <c r="CB208" i="24"/>
  <c r="BX208" i="24"/>
  <c r="BT208" i="24"/>
  <c r="BP208" i="24"/>
  <c r="BL208" i="24"/>
  <c r="BH208" i="24"/>
  <c r="BD208" i="24"/>
  <c r="AZ208" i="24"/>
  <c r="AV208" i="24"/>
  <c r="AR208" i="24"/>
  <c r="AN208" i="24"/>
  <c r="AJ208" i="24"/>
  <c r="AF208" i="24"/>
  <c r="AB208" i="24"/>
  <c r="X208" i="24"/>
  <c r="T208" i="24"/>
  <c r="P208" i="24"/>
  <c r="L208" i="24"/>
  <c r="D208" i="24"/>
  <c r="FJ207" i="24"/>
  <c r="FI207" i="24"/>
  <c r="FH207" i="24"/>
  <c r="FE207" i="24"/>
  <c r="FD207" i="24"/>
  <c r="CB207" i="24"/>
  <c r="BX207" i="24"/>
  <c r="BT207" i="24"/>
  <c r="BP207" i="24"/>
  <c r="BL207" i="24"/>
  <c r="BH207" i="24"/>
  <c r="BD207" i="24"/>
  <c r="AZ207" i="24"/>
  <c r="AV207" i="24"/>
  <c r="AR207" i="24"/>
  <c r="AN207" i="24"/>
  <c r="AJ207" i="24"/>
  <c r="AF207" i="24"/>
  <c r="AB207" i="24"/>
  <c r="X207" i="24"/>
  <c r="T207" i="24"/>
  <c r="P207" i="24"/>
  <c r="L207" i="24"/>
  <c r="D207" i="24"/>
  <c r="FJ206" i="24"/>
  <c r="FI206" i="24"/>
  <c r="FH206" i="24"/>
  <c r="FE206" i="24"/>
  <c r="FD206" i="24"/>
  <c r="CB206" i="24"/>
  <c r="BX206" i="24"/>
  <c r="BT206" i="24"/>
  <c r="BP206" i="24"/>
  <c r="BL206" i="24"/>
  <c r="BH206" i="24"/>
  <c r="BD206" i="24"/>
  <c r="AZ206" i="24"/>
  <c r="AV206" i="24"/>
  <c r="AR206" i="24"/>
  <c r="AN206" i="24"/>
  <c r="AJ206" i="24"/>
  <c r="AF206" i="24"/>
  <c r="AB206" i="24"/>
  <c r="X206" i="24"/>
  <c r="T206" i="24"/>
  <c r="P206" i="24"/>
  <c r="L206" i="24"/>
  <c r="D206" i="24"/>
  <c r="FJ205" i="24"/>
  <c r="FI205" i="24"/>
  <c r="FH205" i="24"/>
  <c r="FE205" i="24"/>
  <c r="FD205" i="24"/>
  <c r="CB205" i="24"/>
  <c r="BX205" i="24"/>
  <c r="BT205" i="24"/>
  <c r="BP205" i="24"/>
  <c r="BL205" i="24"/>
  <c r="BH205" i="24"/>
  <c r="BD205" i="24"/>
  <c r="AZ205" i="24"/>
  <c r="AV205" i="24"/>
  <c r="AR205" i="24"/>
  <c r="AN205" i="24"/>
  <c r="AJ205" i="24"/>
  <c r="AF205" i="24"/>
  <c r="AB205" i="24"/>
  <c r="X205" i="24"/>
  <c r="T205" i="24"/>
  <c r="P205" i="24"/>
  <c r="L205" i="24"/>
  <c r="D205" i="24"/>
  <c r="FJ204" i="24"/>
  <c r="FI204" i="24"/>
  <c r="FH204" i="24"/>
  <c r="FE204" i="24"/>
  <c r="FD204" i="24"/>
  <c r="CB204" i="24"/>
  <c r="BX204" i="24"/>
  <c r="BT204" i="24"/>
  <c r="BP204" i="24"/>
  <c r="BL204" i="24"/>
  <c r="BH204" i="24"/>
  <c r="BD204" i="24"/>
  <c r="AZ204" i="24"/>
  <c r="AV204" i="24"/>
  <c r="AR204" i="24"/>
  <c r="AN204" i="24"/>
  <c r="AJ204" i="24"/>
  <c r="AF204" i="24"/>
  <c r="AB204" i="24"/>
  <c r="X204" i="24"/>
  <c r="T204" i="24"/>
  <c r="P204" i="24"/>
  <c r="L204" i="24"/>
  <c r="D204" i="24"/>
  <c r="FJ203" i="24"/>
  <c r="FI203" i="24"/>
  <c r="FH203" i="24"/>
  <c r="FE203" i="24"/>
  <c r="FD203" i="24"/>
  <c r="CB203" i="24"/>
  <c r="BX203" i="24"/>
  <c r="BT203" i="24"/>
  <c r="BP203" i="24"/>
  <c r="BL203" i="24"/>
  <c r="BH203" i="24"/>
  <c r="BD203" i="24"/>
  <c r="AZ203" i="24"/>
  <c r="AV203" i="24"/>
  <c r="AR203" i="24"/>
  <c r="AN203" i="24"/>
  <c r="AJ203" i="24"/>
  <c r="AF203" i="24"/>
  <c r="AB203" i="24"/>
  <c r="X203" i="24"/>
  <c r="T203" i="24"/>
  <c r="P203" i="24"/>
  <c r="L203" i="24"/>
  <c r="D203" i="24"/>
  <c r="FJ202" i="24"/>
  <c r="FI202" i="24"/>
  <c r="FH202" i="24"/>
  <c r="FE202" i="24"/>
  <c r="FD202" i="24"/>
  <c r="CB202" i="24"/>
  <c r="BX202" i="24"/>
  <c r="BT202" i="24"/>
  <c r="BP202" i="24"/>
  <c r="BL202" i="24"/>
  <c r="BH202" i="24"/>
  <c r="BD202" i="24"/>
  <c r="AZ202" i="24"/>
  <c r="AV202" i="24"/>
  <c r="AR202" i="24"/>
  <c r="AN202" i="24"/>
  <c r="AJ202" i="24"/>
  <c r="AF202" i="24"/>
  <c r="AB202" i="24"/>
  <c r="X202" i="24"/>
  <c r="T202" i="24"/>
  <c r="P202" i="24"/>
  <c r="L202" i="24"/>
  <c r="D202" i="24"/>
  <c r="FJ201" i="24"/>
  <c r="FI201" i="24"/>
  <c r="FH201" i="24"/>
  <c r="FE201" i="24"/>
  <c r="FD201" i="24"/>
  <c r="CB201" i="24"/>
  <c r="BX201" i="24"/>
  <c r="BT201" i="24"/>
  <c r="BP201" i="24"/>
  <c r="BL201" i="24"/>
  <c r="BH201" i="24"/>
  <c r="BD201" i="24"/>
  <c r="AZ201" i="24"/>
  <c r="AV201" i="24"/>
  <c r="AR201" i="24"/>
  <c r="AN201" i="24"/>
  <c r="AJ201" i="24"/>
  <c r="AF201" i="24"/>
  <c r="AB201" i="24"/>
  <c r="X201" i="24"/>
  <c r="T201" i="24"/>
  <c r="P201" i="24"/>
  <c r="L201" i="24"/>
  <c r="D201" i="24"/>
  <c r="FJ200" i="24"/>
  <c r="FI200" i="24"/>
  <c r="FH200" i="24"/>
  <c r="FE200" i="24"/>
  <c r="FD200" i="24"/>
  <c r="CB200" i="24"/>
  <c r="BX200" i="24"/>
  <c r="BT200" i="24"/>
  <c r="BP200" i="24"/>
  <c r="BL200" i="24"/>
  <c r="BH200" i="24"/>
  <c r="BD200" i="24"/>
  <c r="AZ200" i="24"/>
  <c r="AV200" i="24"/>
  <c r="AR200" i="24"/>
  <c r="AN200" i="24"/>
  <c r="AJ200" i="24"/>
  <c r="AF200" i="24"/>
  <c r="AB200" i="24"/>
  <c r="X200" i="24"/>
  <c r="T200" i="24"/>
  <c r="P200" i="24"/>
  <c r="L200" i="24"/>
  <c r="D200" i="24"/>
  <c r="FJ199" i="24"/>
  <c r="FI199" i="24"/>
  <c r="FH199" i="24"/>
  <c r="FE199" i="24"/>
  <c r="FD199" i="24"/>
  <c r="CB199" i="24"/>
  <c r="BX199" i="24"/>
  <c r="BT199" i="24"/>
  <c r="BP199" i="24"/>
  <c r="BL199" i="24"/>
  <c r="BH199" i="24"/>
  <c r="BD199" i="24"/>
  <c r="AZ199" i="24"/>
  <c r="AV199" i="24"/>
  <c r="AR199" i="24"/>
  <c r="AN199" i="24"/>
  <c r="AJ199" i="24"/>
  <c r="AF199" i="24"/>
  <c r="AB199" i="24"/>
  <c r="X199" i="24"/>
  <c r="T199" i="24"/>
  <c r="P199" i="24"/>
  <c r="L199" i="24"/>
  <c r="D199" i="24"/>
  <c r="FJ198" i="24"/>
  <c r="FI198" i="24"/>
  <c r="FH198" i="24"/>
  <c r="FE198" i="24"/>
  <c r="FD198" i="24"/>
  <c r="CB198" i="24"/>
  <c r="BX198" i="24"/>
  <c r="BT198" i="24"/>
  <c r="BP198" i="24"/>
  <c r="BL198" i="24"/>
  <c r="BH198" i="24"/>
  <c r="BD198" i="24"/>
  <c r="AZ198" i="24"/>
  <c r="AV198" i="24"/>
  <c r="AR198" i="24"/>
  <c r="AN198" i="24"/>
  <c r="AJ198" i="24"/>
  <c r="AF198" i="24"/>
  <c r="AB198" i="24"/>
  <c r="X198" i="24"/>
  <c r="T198" i="24"/>
  <c r="P198" i="24"/>
  <c r="L198" i="24"/>
  <c r="D198" i="24"/>
  <c r="FJ197" i="24"/>
  <c r="FI197" i="24"/>
  <c r="FH197" i="24"/>
  <c r="FE197" i="24"/>
  <c r="FD197" i="24"/>
  <c r="CB197" i="24"/>
  <c r="BX197" i="24"/>
  <c r="BT197" i="24"/>
  <c r="BP197" i="24"/>
  <c r="BL197" i="24"/>
  <c r="BH197" i="24"/>
  <c r="BD197" i="24"/>
  <c r="AZ197" i="24"/>
  <c r="AV197" i="24"/>
  <c r="AR197" i="24"/>
  <c r="AN197" i="24"/>
  <c r="AJ197" i="24"/>
  <c r="AF197" i="24"/>
  <c r="AB197" i="24"/>
  <c r="X197" i="24"/>
  <c r="T197" i="24"/>
  <c r="P197" i="24"/>
  <c r="L197" i="24"/>
  <c r="D197" i="24"/>
  <c r="FJ196" i="24"/>
  <c r="FI196" i="24"/>
  <c r="FH196" i="24"/>
  <c r="FE196" i="24"/>
  <c r="FD196" i="24"/>
  <c r="CB196" i="24"/>
  <c r="BX196" i="24"/>
  <c r="BT196" i="24"/>
  <c r="BP196" i="24"/>
  <c r="BL196" i="24"/>
  <c r="BH196" i="24"/>
  <c r="BD196" i="24"/>
  <c r="AZ196" i="24"/>
  <c r="AV196" i="24"/>
  <c r="AR196" i="24"/>
  <c r="AN196" i="24"/>
  <c r="AJ196" i="24"/>
  <c r="AF196" i="24"/>
  <c r="AB196" i="24"/>
  <c r="X196" i="24"/>
  <c r="T196" i="24"/>
  <c r="P196" i="24"/>
  <c r="L196" i="24"/>
  <c r="D196" i="24"/>
  <c r="FJ195" i="24"/>
  <c r="FI195" i="24"/>
  <c r="FH195" i="24"/>
  <c r="FE195" i="24"/>
  <c r="FD195" i="24"/>
  <c r="CB195" i="24"/>
  <c r="BX195" i="24"/>
  <c r="BT195" i="24"/>
  <c r="BP195" i="24"/>
  <c r="BL195" i="24"/>
  <c r="BH195" i="24"/>
  <c r="BD195" i="24"/>
  <c r="AZ195" i="24"/>
  <c r="AV195" i="24"/>
  <c r="AR195" i="24"/>
  <c r="AN195" i="24"/>
  <c r="AJ195" i="24"/>
  <c r="AF195" i="24"/>
  <c r="AB195" i="24"/>
  <c r="X195" i="24"/>
  <c r="T195" i="24"/>
  <c r="P195" i="24"/>
  <c r="L195" i="24"/>
  <c r="D195" i="24"/>
  <c r="FJ194" i="24"/>
  <c r="FI194" i="24"/>
  <c r="FH194" i="24"/>
  <c r="FE194" i="24"/>
  <c r="FD194" i="24"/>
  <c r="CB194" i="24"/>
  <c r="BX194" i="24"/>
  <c r="BT194" i="24"/>
  <c r="BP194" i="24"/>
  <c r="BL194" i="24"/>
  <c r="BH194" i="24"/>
  <c r="BD194" i="24"/>
  <c r="AZ194" i="24"/>
  <c r="AV194" i="24"/>
  <c r="AR194" i="24"/>
  <c r="AN194" i="24"/>
  <c r="AJ194" i="24"/>
  <c r="AF194" i="24"/>
  <c r="AB194" i="24"/>
  <c r="X194" i="24"/>
  <c r="T194" i="24"/>
  <c r="P194" i="24"/>
  <c r="L194" i="24"/>
  <c r="D194" i="24"/>
  <c r="FJ193" i="24"/>
  <c r="FI193" i="24"/>
  <c r="FH193" i="24"/>
  <c r="FE193" i="24"/>
  <c r="FD193" i="24"/>
  <c r="CB193" i="24"/>
  <c r="BX193" i="24"/>
  <c r="BT193" i="24"/>
  <c r="BP193" i="24"/>
  <c r="BL193" i="24"/>
  <c r="BH193" i="24"/>
  <c r="BD193" i="24"/>
  <c r="AZ193" i="24"/>
  <c r="AV193" i="24"/>
  <c r="AR193" i="24"/>
  <c r="AN193" i="24"/>
  <c r="AJ193" i="24"/>
  <c r="AF193" i="24"/>
  <c r="AB193" i="24"/>
  <c r="X193" i="24"/>
  <c r="T193" i="24"/>
  <c r="P193" i="24"/>
  <c r="L193" i="24"/>
  <c r="D193" i="24"/>
  <c r="FJ192" i="24"/>
  <c r="FI192" i="24"/>
  <c r="FH192" i="24"/>
  <c r="FE192" i="24"/>
  <c r="FD192" i="24"/>
  <c r="CB192" i="24"/>
  <c r="BX192" i="24"/>
  <c r="BT192" i="24"/>
  <c r="BP192" i="24"/>
  <c r="BL192" i="24"/>
  <c r="BH192" i="24"/>
  <c r="BD192" i="24"/>
  <c r="AZ192" i="24"/>
  <c r="AV192" i="24"/>
  <c r="AR192" i="24"/>
  <c r="AN192" i="24"/>
  <c r="AJ192" i="24"/>
  <c r="AF192" i="24"/>
  <c r="AB192" i="24"/>
  <c r="X192" i="24"/>
  <c r="T192" i="24"/>
  <c r="P192" i="24"/>
  <c r="L192" i="24"/>
  <c r="D192" i="24"/>
  <c r="FJ191" i="24"/>
  <c r="FI191" i="24"/>
  <c r="FH191" i="24"/>
  <c r="FE191" i="24"/>
  <c r="FD191" i="24"/>
  <c r="CB191" i="24"/>
  <c r="BX191" i="24"/>
  <c r="BT191" i="24"/>
  <c r="BP191" i="24"/>
  <c r="BL191" i="24"/>
  <c r="BH191" i="24"/>
  <c r="BD191" i="24"/>
  <c r="AZ191" i="24"/>
  <c r="AV191" i="24"/>
  <c r="AR191" i="24"/>
  <c r="AN191" i="24"/>
  <c r="AJ191" i="24"/>
  <c r="AF191" i="24"/>
  <c r="AB191" i="24"/>
  <c r="X191" i="24"/>
  <c r="T191" i="24"/>
  <c r="P191" i="24"/>
  <c r="L191" i="24"/>
  <c r="D191" i="24"/>
  <c r="FJ190" i="24"/>
  <c r="FI190" i="24"/>
  <c r="FH190" i="24"/>
  <c r="FE190" i="24"/>
  <c r="FD190" i="24"/>
  <c r="CB190" i="24"/>
  <c r="BX190" i="24"/>
  <c r="BT190" i="24"/>
  <c r="BP190" i="24"/>
  <c r="BL190" i="24"/>
  <c r="BH190" i="24"/>
  <c r="BD190" i="24"/>
  <c r="AZ190" i="24"/>
  <c r="AV190" i="24"/>
  <c r="AR190" i="24"/>
  <c r="AN190" i="24"/>
  <c r="AJ190" i="24"/>
  <c r="AF190" i="24"/>
  <c r="AB190" i="24"/>
  <c r="X190" i="24"/>
  <c r="T190" i="24"/>
  <c r="P190" i="24"/>
  <c r="L190" i="24"/>
  <c r="D190" i="24"/>
  <c r="FJ189" i="24"/>
  <c r="FI189" i="24"/>
  <c r="FH189" i="24"/>
  <c r="FE189" i="24"/>
  <c r="FD189" i="24"/>
  <c r="CB189" i="24"/>
  <c r="BX189" i="24"/>
  <c r="BT189" i="24"/>
  <c r="BP189" i="24"/>
  <c r="BL189" i="24"/>
  <c r="BH189" i="24"/>
  <c r="BD189" i="24"/>
  <c r="AZ189" i="24"/>
  <c r="AV189" i="24"/>
  <c r="AR189" i="24"/>
  <c r="AN189" i="24"/>
  <c r="AJ189" i="24"/>
  <c r="AF189" i="24"/>
  <c r="AB189" i="24"/>
  <c r="X189" i="24"/>
  <c r="T189" i="24"/>
  <c r="P189" i="24"/>
  <c r="L189" i="24"/>
  <c r="D189" i="24"/>
  <c r="FJ188" i="24"/>
  <c r="FI188" i="24"/>
  <c r="FH188" i="24"/>
  <c r="FE188" i="24"/>
  <c r="FD188" i="24"/>
  <c r="CB188" i="24"/>
  <c r="BX188" i="24"/>
  <c r="BT188" i="24"/>
  <c r="BP188" i="24"/>
  <c r="BL188" i="24"/>
  <c r="BH188" i="24"/>
  <c r="BD188" i="24"/>
  <c r="AZ188" i="24"/>
  <c r="AV188" i="24"/>
  <c r="AR188" i="24"/>
  <c r="AN188" i="24"/>
  <c r="AJ188" i="24"/>
  <c r="AF188" i="24"/>
  <c r="AB188" i="24"/>
  <c r="X188" i="24"/>
  <c r="T188" i="24"/>
  <c r="P188" i="24"/>
  <c r="L188" i="24"/>
  <c r="D188" i="24"/>
  <c r="FJ187" i="24"/>
  <c r="FI187" i="24"/>
  <c r="FH187" i="24"/>
  <c r="FE187" i="24"/>
  <c r="FD187" i="24"/>
  <c r="CB187" i="24"/>
  <c r="BX187" i="24"/>
  <c r="BT187" i="24"/>
  <c r="BP187" i="24"/>
  <c r="BL187" i="24"/>
  <c r="BH187" i="24"/>
  <c r="BD187" i="24"/>
  <c r="AZ187" i="24"/>
  <c r="AV187" i="24"/>
  <c r="AR187" i="24"/>
  <c r="AN187" i="24"/>
  <c r="AJ187" i="24"/>
  <c r="AF187" i="24"/>
  <c r="AB187" i="24"/>
  <c r="X187" i="24"/>
  <c r="T187" i="24"/>
  <c r="P187" i="24"/>
  <c r="L187" i="24"/>
  <c r="D187" i="24"/>
  <c r="FJ186" i="24"/>
  <c r="FI186" i="24"/>
  <c r="FH186" i="24"/>
  <c r="FE186" i="24"/>
  <c r="FD186" i="24"/>
  <c r="CB186" i="24"/>
  <c r="BX186" i="24"/>
  <c r="BT186" i="24"/>
  <c r="BP186" i="24"/>
  <c r="BL186" i="24"/>
  <c r="BH186" i="24"/>
  <c r="BD186" i="24"/>
  <c r="AZ186" i="24"/>
  <c r="AV186" i="24"/>
  <c r="AR186" i="24"/>
  <c r="AN186" i="24"/>
  <c r="AJ186" i="24"/>
  <c r="AF186" i="24"/>
  <c r="AB186" i="24"/>
  <c r="X186" i="24"/>
  <c r="T186" i="24"/>
  <c r="P186" i="24"/>
  <c r="L186" i="24"/>
  <c r="D186" i="24"/>
  <c r="FJ185" i="24"/>
  <c r="FI185" i="24"/>
  <c r="FH185" i="24"/>
  <c r="FE185" i="24"/>
  <c r="FD185" i="24"/>
  <c r="CB185" i="24"/>
  <c r="BX185" i="24"/>
  <c r="BT185" i="24"/>
  <c r="BP185" i="24"/>
  <c r="BL185" i="24"/>
  <c r="BH185" i="24"/>
  <c r="BD185" i="24"/>
  <c r="AZ185" i="24"/>
  <c r="AV185" i="24"/>
  <c r="AR185" i="24"/>
  <c r="AN185" i="24"/>
  <c r="AJ185" i="24"/>
  <c r="AF185" i="24"/>
  <c r="AB185" i="24"/>
  <c r="X185" i="24"/>
  <c r="T185" i="24"/>
  <c r="P185" i="24"/>
  <c r="L185" i="24"/>
  <c r="D185" i="24"/>
  <c r="FJ184" i="24"/>
  <c r="FI184" i="24"/>
  <c r="FH184" i="24"/>
  <c r="FE184" i="24"/>
  <c r="FD184" i="24"/>
  <c r="CB184" i="24"/>
  <c r="BX184" i="24"/>
  <c r="BT184" i="24"/>
  <c r="BP184" i="24"/>
  <c r="BL184" i="24"/>
  <c r="BH184" i="24"/>
  <c r="BD184" i="24"/>
  <c r="AZ184" i="24"/>
  <c r="AV184" i="24"/>
  <c r="AR184" i="24"/>
  <c r="AN184" i="24"/>
  <c r="AJ184" i="24"/>
  <c r="AF184" i="24"/>
  <c r="AB184" i="24"/>
  <c r="X184" i="24"/>
  <c r="T184" i="24"/>
  <c r="P184" i="24"/>
  <c r="L184" i="24"/>
  <c r="D184" i="24"/>
  <c r="FJ183" i="24"/>
  <c r="FI183" i="24"/>
  <c r="FH183" i="24"/>
  <c r="FE183" i="24"/>
  <c r="FD183" i="24"/>
  <c r="CB183" i="24"/>
  <c r="BX183" i="24"/>
  <c r="BT183" i="24"/>
  <c r="BP183" i="24"/>
  <c r="BL183" i="24"/>
  <c r="BH183" i="24"/>
  <c r="BD183" i="24"/>
  <c r="AZ183" i="24"/>
  <c r="AV183" i="24"/>
  <c r="AR183" i="24"/>
  <c r="AN183" i="24"/>
  <c r="AJ183" i="24"/>
  <c r="AF183" i="24"/>
  <c r="AB183" i="24"/>
  <c r="X183" i="24"/>
  <c r="T183" i="24"/>
  <c r="P183" i="24"/>
  <c r="L183" i="24"/>
  <c r="D183" i="24"/>
  <c r="FJ182" i="24"/>
  <c r="FI182" i="24"/>
  <c r="FH182" i="24"/>
  <c r="FE182" i="24"/>
  <c r="FD182" i="24"/>
  <c r="CB182" i="24"/>
  <c r="BX182" i="24"/>
  <c r="BT182" i="24"/>
  <c r="BP182" i="24"/>
  <c r="BL182" i="24"/>
  <c r="BH182" i="24"/>
  <c r="BD182" i="24"/>
  <c r="AZ182" i="24"/>
  <c r="AV182" i="24"/>
  <c r="AR182" i="24"/>
  <c r="AN182" i="24"/>
  <c r="AJ182" i="24"/>
  <c r="AF182" i="24"/>
  <c r="AB182" i="24"/>
  <c r="X182" i="24"/>
  <c r="T182" i="24"/>
  <c r="P182" i="24"/>
  <c r="L182" i="24"/>
  <c r="D182" i="24"/>
  <c r="FJ181" i="24"/>
  <c r="FI181" i="24"/>
  <c r="FH181" i="24"/>
  <c r="FE181" i="24"/>
  <c r="FD181" i="24"/>
  <c r="CB181" i="24"/>
  <c r="BX181" i="24"/>
  <c r="BT181" i="24"/>
  <c r="BP181" i="24"/>
  <c r="BL181" i="24"/>
  <c r="BH181" i="24"/>
  <c r="BD181" i="24"/>
  <c r="AZ181" i="24"/>
  <c r="AV181" i="24"/>
  <c r="AR181" i="24"/>
  <c r="AN181" i="24"/>
  <c r="AJ181" i="24"/>
  <c r="AF181" i="24"/>
  <c r="AB181" i="24"/>
  <c r="X181" i="24"/>
  <c r="T181" i="24"/>
  <c r="P181" i="24"/>
  <c r="L181" i="24"/>
  <c r="D181" i="24"/>
  <c r="FJ180" i="24"/>
  <c r="FI180" i="24"/>
  <c r="FH180" i="24"/>
  <c r="FE180" i="24"/>
  <c r="FD180" i="24"/>
  <c r="CB180" i="24"/>
  <c r="BX180" i="24"/>
  <c r="BT180" i="24"/>
  <c r="BP180" i="24"/>
  <c r="BL180" i="24"/>
  <c r="BH180" i="24"/>
  <c r="BD180" i="24"/>
  <c r="AZ180" i="24"/>
  <c r="AV180" i="24"/>
  <c r="AR180" i="24"/>
  <c r="AN180" i="24"/>
  <c r="AJ180" i="24"/>
  <c r="AF180" i="24"/>
  <c r="AB180" i="24"/>
  <c r="X180" i="24"/>
  <c r="T180" i="24"/>
  <c r="P180" i="24"/>
  <c r="L180" i="24"/>
  <c r="D180" i="24"/>
  <c r="FJ179" i="24"/>
  <c r="FI179" i="24"/>
  <c r="FH179" i="24"/>
  <c r="FE179" i="24"/>
  <c r="FD179" i="24"/>
  <c r="CB179" i="24"/>
  <c r="BX179" i="24"/>
  <c r="BT179" i="24"/>
  <c r="BP179" i="24"/>
  <c r="BL179" i="24"/>
  <c r="BH179" i="24"/>
  <c r="BD179" i="24"/>
  <c r="AZ179" i="24"/>
  <c r="AV179" i="24"/>
  <c r="AR179" i="24"/>
  <c r="AN179" i="24"/>
  <c r="AJ179" i="24"/>
  <c r="AF179" i="24"/>
  <c r="AB179" i="24"/>
  <c r="X179" i="24"/>
  <c r="T179" i="24"/>
  <c r="P179" i="24"/>
  <c r="L179" i="24"/>
  <c r="D179" i="24"/>
  <c r="FJ178" i="24"/>
  <c r="FI178" i="24"/>
  <c r="FH178" i="24"/>
  <c r="FE178" i="24"/>
  <c r="FD178" i="24"/>
  <c r="CB178" i="24"/>
  <c r="BX178" i="24"/>
  <c r="BT178" i="24"/>
  <c r="BP178" i="24"/>
  <c r="BL178" i="24"/>
  <c r="BH178" i="24"/>
  <c r="BD178" i="24"/>
  <c r="AZ178" i="24"/>
  <c r="AV178" i="24"/>
  <c r="AR178" i="24"/>
  <c r="AN178" i="24"/>
  <c r="AJ178" i="24"/>
  <c r="AF178" i="24"/>
  <c r="AB178" i="24"/>
  <c r="X178" i="24"/>
  <c r="T178" i="24"/>
  <c r="P178" i="24"/>
  <c r="L178" i="24"/>
  <c r="D178" i="24"/>
  <c r="FJ177" i="24"/>
  <c r="FI177" i="24"/>
  <c r="FH177" i="24"/>
  <c r="FE177" i="24"/>
  <c r="FD177" i="24"/>
  <c r="CB177" i="24"/>
  <c r="BX177" i="24"/>
  <c r="BT177" i="24"/>
  <c r="BP177" i="24"/>
  <c r="BL177" i="24"/>
  <c r="BH177" i="24"/>
  <c r="BD177" i="24"/>
  <c r="AZ177" i="24"/>
  <c r="AV177" i="24"/>
  <c r="AR177" i="24"/>
  <c r="AN177" i="24"/>
  <c r="AJ177" i="24"/>
  <c r="AF177" i="24"/>
  <c r="AB177" i="24"/>
  <c r="X177" i="24"/>
  <c r="T177" i="24"/>
  <c r="P177" i="24"/>
  <c r="L177" i="24"/>
  <c r="D177" i="24"/>
  <c r="FJ176" i="24"/>
  <c r="FI176" i="24"/>
  <c r="FH176" i="24"/>
  <c r="FE176" i="24"/>
  <c r="FD176" i="24"/>
  <c r="CB176" i="24"/>
  <c r="BX176" i="24"/>
  <c r="BT176" i="24"/>
  <c r="BP176" i="24"/>
  <c r="BL176" i="24"/>
  <c r="BH176" i="24"/>
  <c r="BD176" i="24"/>
  <c r="AZ176" i="24"/>
  <c r="AV176" i="24"/>
  <c r="AR176" i="24"/>
  <c r="AN176" i="24"/>
  <c r="AJ176" i="24"/>
  <c r="AF176" i="24"/>
  <c r="AB176" i="24"/>
  <c r="X176" i="24"/>
  <c r="T176" i="24"/>
  <c r="P176" i="24"/>
  <c r="L176" i="24"/>
  <c r="D176" i="24"/>
  <c r="FJ175" i="24"/>
  <c r="FI175" i="24"/>
  <c r="FH175" i="24"/>
  <c r="FE175" i="24"/>
  <c r="FD175" i="24"/>
  <c r="CB175" i="24"/>
  <c r="BX175" i="24"/>
  <c r="BT175" i="24"/>
  <c r="BP175" i="24"/>
  <c r="BL175" i="24"/>
  <c r="BH175" i="24"/>
  <c r="BD175" i="24"/>
  <c r="AZ175" i="24"/>
  <c r="AV175" i="24"/>
  <c r="AR175" i="24"/>
  <c r="AN175" i="24"/>
  <c r="AJ175" i="24"/>
  <c r="AF175" i="24"/>
  <c r="AB175" i="24"/>
  <c r="X175" i="24"/>
  <c r="T175" i="24"/>
  <c r="P175" i="24"/>
  <c r="L175" i="24"/>
  <c r="D175" i="24"/>
  <c r="FJ174" i="24"/>
  <c r="FI174" i="24"/>
  <c r="FH174" i="24"/>
  <c r="FE174" i="24"/>
  <c r="FD174" i="24"/>
  <c r="CB174" i="24"/>
  <c r="BX174" i="24"/>
  <c r="BT174" i="24"/>
  <c r="BP174" i="24"/>
  <c r="BL174" i="24"/>
  <c r="BH174" i="24"/>
  <c r="BD174" i="24"/>
  <c r="AZ174" i="24"/>
  <c r="AV174" i="24"/>
  <c r="AR174" i="24"/>
  <c r="AN174" i="24"/>
  <c r="AJ174" i="24"/>
  <c r="AF174" i="24"/>
  <c r="AB174" i="24"/>
  <c r="X174" i="24"/>
  <c r="T174" i="24"/>
  <c r="P174" i="24"/>
  <c r="L174" i="24"/>
  <c r="D174" i="24"/>
  <c r="FJ173" i="24"/>
  <c r="FI173" i="24"/>
  <c r="FH173" i="24"/>
  <c r="FE173" i="24"/>
  <c r="FD173" i="24"/>
  <c r="CB173" i="24"/>
  <c r="BX173" i="24"/>
  <c r="BT173" i="24"/>
  <c r="BP173" i="24"/>
  <c r="BL173" i="24"/>
  <c r="BH173" i="24"/>
  <c r="BD173" i="24"/>
  <c r="AZ173" i="24"/>
  <c r="AV173" i="24"/>
  <c r="AR173" i="24"/>
  <c r="AN173" i="24"/>
  <c r="AJ173" i="24"/>
  <c r="AF173" i="24"/>
  <c r="AB173" i="24"/>
  <c r="X173" i="24"/>
  <c r="T173" i="24"/>
  <c r="P173" i="24"/>
  <c r="L173" i="24"/>
  <c r="D173" i="24"/>
  <c r="FJ172" i="24"/>
  <c r="FI172" i="24"/>
  <c r="FH172" i="24"/>
  <c r="FE172" i="24"/>
  <c r="FD172" i="24"/>
  <c r="CB172" i="24"/>
  <c r="BX172" i="24"/>
  <c r="BT172" i="24"/>
  <c r="BP172" i="24"/>
  <c r="BL172" i="24"/>
  <c r="BH172" i="24"/>
  <c r="BD172" i="24"/>
  <c r="AZ172" i="24"/>
  <c r="AV172" i="24"/>
  <c r="AR172" i="24"/>
  <c r="AN172" i="24"/>
  <c r="AJ172" i="24"/>
  <c r="AF172" i="24"/>
  <c r="AB172" i="24"/>
  <c r="X172" i="24"/>
  <c r="T172" i="24"/>
  <c r="P172" i="24"/>
  <c r="L172" i="24"/>
  <c r="D172" i="24"/>
  <c r="FJ171" i="24"/>
  <c r="FI171" i="24"/>
  <c r="FH171" i="24"/>
  <c r="FE171" i="24"/>
  <c r="FD171" i="24"/>
  <c r="CB171" i="24"/>
  <c r="BX171" i="24"/>
  <c r="BT171" i="24"/>
  <c r="BP171" i="24"/>
  <c r="BL171" i="24"/>
  <c r="BH171" i="24"/>
  <c r="BD171" i="24"/>
  <c r="AZ171" i="24"/>
  <c r="AV171" i="24"/>
  <c r="AR171" i="24"/>
  <c r="AN171" i="24"/>
  <c r="AJ171" i="24"/>
  <c r="AF171" i="24"/>
  <c r="AB171" i="24"/>
  <c r="X171" i="24"/>
  <c r="T171" i="24"/>
  <c r="P171" i="24"/>
  <c r="L171" i="24"/>
  <c r="D171" i="24"/>
  <c r="FJ170" i="24"/>
  <c r="FI170" i="24"/>
  <c r="FH170" i="24"/>
  <c r="FE170" i="24"/>
  <c r="FD170" i="24"/>
  <c r="CB170" i="24"/>
  <c r="BX170" i="24"/>
  <c r="BT170" i="24"/>
  <c r="BP170" i="24"/>
  <c r="BL170" i="24"/>
  <c r="BH170" i="24"/>
  <c r="BD170" i="24"/>
  <c r="AZ170" i="24"/>
  <c r="AV170" i="24"/>
  <c r="AR170" i="24"/>
  <c r="AN170" i="24"/>
  <c r="AJ170" i="24"/>
  <c r="AF170" i="24"/>
  <c r="AB170" i="24"/>
  <c r="X170" i="24"/>
  <c r="T170" i="24"/>
  <c r="P170" i="24"/>
  <c r="L170" i="24"/>
  <c r="D170" i="24"/>
  <c r="FJ169" i="24"/>
  <c r="FI169" i="24"/>
  <c r="FH169" i="24"/>
  <c r="FE169" i="24"/>
  <c r="FD169" i="24"/>
  <c r="CB169" i="24"/>
  <c r="BX169" i="24"/>
  <c r="BT169" i="24"/>
  <c r="BP169" i="24"/>
  <c r="BL169" i="24"/>
  <c r="BH169" i="24"/>
  <c r="BD169" i="24"/>
  <c r="AZ169" i="24"/>
  <c r="AV169" i="24"/>
  <c r="AR169" i="24"/>
  <c r="AN169" i="24"/>
  <c r="AJ169" i="24"/>
  <c r="AF169" i="24"/>
  <c r="AB169" i="24"/>
  <c r="X169" i="24"/>
  <c r="T169" i="24"/>
  <c r="P169" i="24"/>
  <c r="L169" i="24"/>
  <c r="D169" i="24"/>
  <c r="FJ168" i="24"/>
  <c r="FI168" i="24"/>
  <c r="FH168" i="24"/>
  <c r="FE168" i="24"/>
  <c r="FD168" i="24"/>
  <c r="CB168" i="24"/>
  <c r="BX168" i="24"/>
  <c r="BT168" i="24"/>
  <c r="BP168" i="24"/>
  <c r="BL168" i="24"/>
  <c r="BH168" i="24"/>
  <c r="BD168" i="24"/>
  <c r="AZ168" i="24"/>
  <c r="AV168" i="24"/>
  <c r="AR168" i="24"/>
  <c r="AN168" i="24"/>
  <c r="AJ168" i="24"/>
  <c r="AF168" i="24"/>
  <c r="AB168" i="24"/>
  <c r="X168" i="24"/>
  <c r="T168" i="24"/>
  <c r="P168" i="24"/>
  <c r="L168" i="24"/>
  <c r="D168" i="24"/>
  <c r="FJ167" i="24"/>
  <c r="FI167" i="24"/>
  <c r="FH167" i="24"/>
  <c r="FE167" i="24"/>
  <c r="FD167" i="24"/>
  <c r="CB167" i="24"/>
  <c r="BX167" i="24"/>
  <c r="BT167" i="24"/>
  <c r="BP167" i="24"/>
  <c r="BL167" i="24"/>
  <c r="BH167" i="24"/>
  <c r="BD167" i="24"/>
  <c r="AZ167" i="24"/>
  <c r="AV167" i="24"/>
  <c r="AR167" i="24"/>
  <c r="AN167" i="24"/>
  <c r="AJ167" i="24"/>
  <c r="AF167" i="24"/>
  <c r="AB167" i="24"/>
  <c r="X167" i="24"/>
  <c r="T167" i="24"/>
  <c r="P167" i="24"/>
  <c r="L167" i="24"/>
  <c r="D167" i="24"/>
  <c r="FJ166" i="24"/>
  <c r="FI166" i="24"/>
  <c r="FH166" i="24"/>
  <c r="FE166" i="24"/>
  <c r="FD166" i="24"/>
  <c r="CB166" i="24"/>
  <c r="BX166" i="24"/>
  <c r="BT166" i="24"/>
  <c r="BP166" i="24"/>
  <c r="BL166" i="24"/>
  <c r="BH166" i="24"/>
  <c r="BD166" i="24"/>
  <c r="AZ166" i="24"/>
  <c r="AV166" i="24"/>
  <c r="AR166" i="24"/>
  <c r="AN166" i="24"/>
  <c r="AJ166" i="24"/>
  <c r="AF166" i="24"/>
  <c r="AB166" i="24"/>
  <c r="X166" i="24"/>
  <c r="T166" i="24"/>
  <c r="P166" i="24"/>
  <c r="L166" i="24"/>
  <c r="D166" i="24"/>
  <c r="FJ165" i="24"/>
  <c r="FI165" i="24"/>
  <c r="FH165" i="24"/>
  <c r="FE165" i="24"/>
  <c r="FD165" i="24"/>
  <c r="CB165" i="24"/>
  <c r="BX165" i="24"/>
  <c r="BT165" i="24"/>
  <c r="BP165" i="24"/>
  <c r="BL165" i="24"/>
  <c r="BH165" i="24"/>
  <c r="BD165" i="24"/>
  <c r="AZ165" i="24"/>
  <c r="AV165" i="24"/>
  <c r="AR165" i="24"/>
  <c r="AN165" i="24"/>
  <c r="AJ165" i="24"/>
  <c r="AF165" i="24"/>
  <c r="AB165" i="24"/>
  <c r="X165" i="24"/>
  <c r="T165" i="24"/>
  <c r="P165" i="24"/>
  <c r="L165" i="24"/>
  <c r="D165" i="24"/>
  <c r="FJ164" i="24"/>
  <c r="FI164" i="24"/>
  <c r="FH164" i="24"/>
  <c r="FE164" i="24"/>
  <c r="FD164" i="24"/>
  <c r="CB164" i="24"/>
  <c r="BX164" i="24"/>
  <c r="BT164" i="24"/>
  <c r="BP164" i="24"/>
  <c r="BL164" i="24"/>
  <c r="BH164" i="24"/>
  <c r="BD164" i="24"/>
  <c r="AZ164" i="24"/>
  <c r="AV164" i="24"/>
  <c r="AR164" i="24"/>
  <c r="AN164" i="24"/>
  <c r="AJ164" i="24"/>
  <c r="AF164" i="24"/>
  <c r="AB164" i="24"/>
  <c r="X164" i="24"/>
  <c r="T164" i="24"/>
  <c r="P164" i="24"/>
  <c r="L164" i="24"/>
  <c r="D164" i="24"/>
  <c r="FJ163" i="24"/>
  <c r="FI163" i="24"/>
  <c r="FH163" i="24"/>
  <c r="FE163" i="24"/>
  <c r="FD163" i="24"/>
  <c r="CB163" i="24"/>
  <c r="BX163" i="24"/>
  <c r="BT163" i="24"/>
  <c r="BP163" i="24"/>
  <c r="BL163" i="24"/>
  <c r="BH163" i="24"/>
  <c r="BD163" i="24"/>
  <c r="AZ163" i="24"/>
  <c r="AV163" i="24"/>
  <c r="AR163" i="24"/>
  <c r="AN163" i="24"/>
  <c r="AJ163" i="24"/>
  <c r="AF163" i="24"/>
  <c r="AB163" i="24"/>
  <c r="X163" i="24"/>
  <c r="T163" i="24"/>
  <c r="P163" i="24"/>
  <c r="L163" i="24"/>
  <c r="D163" i="24"/>
  <c r="FJ162" i="24"/>
  <c r="FI162" i="24"/>
  <c r="FH162" i="24"/>
  <c r="FE162" i="24"/>
  <c r="FD162" i="24"/>
  <c r="CB162" i="24"/>
  <c r="BX162" i="24"/>
  <c r="BT162" i="24"/>
  <c r="BP162" i="24"/>
  <c r="BL162" i="24"/>
  <c r="BH162" i="24"/>
  <c r="BD162" i="24"/>
  <c r="AZ162" i="24"/>
  <c r="AV162" i="24"/>
  <c r="AR162" i="24"/>
  <c r="AN162" i="24"/>
  <c r="AJ162" i="24"/>
  <c r="AF162" i="24"/>
  <c r="AB162" i="24"/>
  <c r="X162" i="24"/>
  <c r="T162" i="24"/>
  <c r="P162" i="24"/>
  <c r="L162" i="24"/>
  <c r="D162" i="24"/>
  <c r="FJ161" i="24"/>
  <c r="FI161" i="24"/>
  <c r="FH161" i="24"/>
  <c r="FE161" i="24"/>
  <c r="FD161" i="24"/>
  <c r="CB161" i="24"/>
  <c r="BX161" i="24"/>
  <c r="BT161" i="24"/>
  <c r="BP161" i="24"/>
  <c r="BL161" i="24"/>
  <c r="BH161" i="24"/>
  <c r="BD161" i="24"/>
  <c r="AZ161" i="24"/>
  <c r="AV161" i="24"/>
  <c r="AR161" i="24"/>
  <c r="AN161" i="24"/>
  <c r="AJ161" i="24"/>
  <c r="AF161" i="24"/>
  <c r="AB161" i="24"/>
  <c r="X161" i="24"/>
  <c r="T161" i="24"/>
  <c r="P161" i="24"/>
  <c r="L161" i="24"/>
  <c r="D161" i="24"/>
  <c r="FJ160" i="24"/>
  <c r="FI160" i="24"/>
  <c r="FH160" i="24"/>
  <c r="FE160" i="24"/>
  <c r="FD160" i="24"/>
  <c r="CB160" i="24"/>
  <c r="BX160" i="24"/>
  <c r="BT160" i="24"/>
  <c r="BP160" i="24"/>
  <c r="BL160" i="24"/>
  <c r="BH160" i="24"/>
  <c r="BD160" i="24"/>
  <c r="AZ160" i="24"/>
  <c r="AV160" i="24"/>
  <c r="AR160" i="24"/>
  <c r="AN160" i="24"/>
  <c r="AJ160" i="24"/>
  <c r="AF160" i="24"/>
  <c r="AB160" i="24"/>
  <c r="X160" i="24"/>
  <c r="T160" i="24"/>
  <c r="P160" i="24"/>
  <c r="L160" i="24"/>
  <c r="D160" i="24"/>
  <c r="FJ159" i="24"/>
  <c r="FI159" i="24"/>
  <c r="FH159" i="24"/>
  <c r="FE159" i="24"/>
  <c r="FD159" i="24"/>
  <c r="CB159" i="24"/>
  <c r="BX159" i="24"/>
  <c r="BT159" i="24"/>
  <c r="BP159" i="24"/>
  <c r="BL159" i="24"/>
  <c r="BH159" i="24"/>
  <c r="BD159" i="24"/>
  <c r="AZ159" i="24"/>
  <c r="AV159" i="24"/>
  <c r="AR159" i="24"/>
  <c r="AN159" i="24"/>
  <c r="AJ159" i="24"/>
  <c r="AF159" i="24"/>
  <c r="AB159" i="24"/>
  <c r="X159" i="24"/>
  <c r="T159" i="24"/>
  <c r="P159" i="24"/>
  <c r="L159" i="24"/>
  <c r="D159" i="24"/>
  <c r="FJ158" i="24"/>
  <c r="FI158" i="24"/>
  <c r="FH158" i="24"/>
  <c r="FE158" i="24"/>
  <c r="FD158" i="24"/>
  <c r="CB158" i="24"/>
  <c r="BX158" i="24"/>
  <c r="BT158" i="24"/>
  <c r="BP158" i="24"/>
  <c r="BL158" i="24"/>
  <c r="BH158" i="24"/>
  <c r="BD158" i="24"/>
  <c r="AZ158" i="24"/>
  <c r="AV158" i="24"/>
  <c r="AR158" i="24"/>
  <c r="AN158" i="24"/>
  <c r="AJ158" i="24"/>
  <c r="AF158" i="24"/>
  <c r="AB158" i="24"/>
  <c r="X158" i="24"/>
  <c r="T158" i="24"/>
  <c r="P158" i="24"/>
  <c r="L158" i="24"/>
  <c r="D158" i="24"/>
  <c r="FJ157" i="24"/>
  <c r="FI157" i="24"/>
  <c r="FH157" i="24"/>
  <c r="FE157" i="24"/>
  <c r="FD157" i="24"/>
  <c r="CB157" i="24"/>
  <c r="BX157" i="24"/>
  <c r="BT157" i="24"/>
  <c r="BP157" i="24"/>
  <c r="BL157" i="24"/>
  <c r="BH157" i="24"/>
  <c r="BD157" i="24"/>
  <c r="AZ157" i="24"/>
  <c r="AV157" i="24"/>
  <c r="AR157" i="24"/>
  <c r="AN157" i="24"/>
  <c r="AJ157" i="24"/>
  <c r="AF157" i="24"/>
  <c r="AB157" i="24"/>
  <c r="X157" i="24"/>
  <c r="T157" i="24"/>
  <c r="P157" i="24"/>
  <c r="L157" i="24"/>
  <c r="D157" i="24"/>
  <c r="FJ156" i="24"/>
  <c r="FI156" i="24"/>
  <c r="FH156" i="24"/>
  <c r="FE156" i="24"/>
  <c r="FD156" i="24"/>
  <c r="CB156" i="24"/>
  <c r="BX156" i="24"/>
  <c r="BT156" i="24"/>
  <c r="BP156" i="24"/>
  <c r="BL156" i="24"/>
  <c r="BH156" i="24"/>
  <c r="BD156" i="24"/>
  <c r="AZ156" i="24"/>
  <c r="AV156" i="24"/>
  <c r="AR156" i="24"/>
  <c r="AN156" i="24"/>
  <c r="AJ156" i="24"/>
  <c r="AF156" i="24"/>
  <c r="AB156" i="24"/>
  <c r="X156" i="24"/>
  <c r="T156" i="24"/>
  <c r="P156" i="24"/>
  <c r="L156" i="24"/>
  <c r="D156" i="24"/>
  <c r="FJ155" i="24"/>
  <c r="FI155" i="24"/>
  <c r="FH155" i="24"/>
  <c r="FE155" i="24"/>
  <c r="FD155" i="24"/>
  <c r="CB155" i="24"/>
  <c r="BX155" i="24"/>
  <c r="BT155" i="24"/>
  <c r="BP155" i="24"/>
  <c r="BL155" i="24"/>
  <c r="BH155" i="24"/>
  <c r="BD155" i="24"/>
  <c r="AZ155" i="24"/>
  <c r="AV155" i="24"/>
  <c r="AR155" i="24"/>
  <c r="AN155" i="24"/>
  <c r="AJ155" i="24"/>
  <c r="AF155" i="24"/>
  <c r="AB155" i="24"/>
  <c r="X155" i="24"/>
  <c r="T155" i="24"/>
  <c r="P155" i="24"/>
  <c r="L155" i="24"/>
  <c r="D155" i="24"/>
  <c r="FJ154" i="24"/>
  <c r="FI154" i="24"/>
  <c r="FH154" i="24"/>
  <c r="FE154" i="24"/>
  <c r="FD154" i="24"/>
  <c r="CB154" i="24"/>
  <c r="BX154" i="24"/>
  <c r="BT154" i="24"/>
  <c r="BP154" i="24"/>
  <c r="BL154" i="24"/>
  <c r="BH154" i="24"/>
  <c r="BD154" i="24"/>
  <c r="AZ154" i="24"/>
  <c r="AV154" i="24"/>
  <c r="AR154" i="24"/>
  <c r="AN154" i="24"/>
  <c r="AJ154" i="24"/>
  <c r="AF154" i="24"/>
  <c r="AB154" i="24"/>
  <c r="X154" i="24"/>
  <c r="T154" i="24"/>
  <c r="P154" i="24"/>
  <c r="L154" i="24"/>
  <c r="D154" i="24"/>
  <c r="FJ153" i="24"/>
  <c r="FI153" i="24"/>
  <c r="FH153" i="24"/>
  <c r="FE153" i="24"/>
  <c r="FD153" i="24"/>
  <c r="CB153" i="24"/>
  <c r="BX153" i="24"/>
  <c r="BT153" i="24"/>
  <c r="BP153" i="24"/>
  <c r="BL153" i="24"/>
  <c r="BH153" i="24"/>
  <c r="BD153" i="24"/>
  <c r="AZ153" i="24"/>
  <c r="AV153" i="24"/>
  <c r="AR153" i="24"/>
  <c r="AN153" i="24"/>
  <c r="AJ153" i="24"/>
  <c r="AF153" i="24"/>
  <c r="AB153" i="24"/>
  <c r="X153" i="24"/>
  <c r="T153" i="24"/>
  <c r="P153" i="24"/>
  <c r="L153" i="24"/>
  <c r="D153" i="24"/>
  <c r="FJ152" i="24"/>
  <c r="FI152" i="24"/>
  <c r="FH152" i="24"/>
  <c r="FE152" i="24"/>
  <c r="FD152" i="24"/>
  <c r="CB152" i="24"/>
  <c r="BX152" i="24"/>
  <c r="BT152" i="24"/>
  <c r="BP152" i="24"/>
  <c r="BL152" i="24"/>
  <c r="BH152" i="24"/>
  <c r="BD152" i="24"/>
  <c r="AZ152" i="24"/>
  <c r="AV152" i="24"/>
  <c r="AR152" i="24"/>
  <c r="AN152" i="24"/>
  <c r="AJ152" i="24"/>
  <c r="AF152" i="24"/>
  <c r="AB152" i="24"/>
  <c r="X152" i="24"/>
  <c r="T152" i="24"/>
  <c r="P152" i="24"/>
  <c r="L152" i="24"/>
  <c r="D152" i="24"/>
  <c r="FJ151" i="24"/>
  <c r="FI151" i="24"/>
  <c r="FH151" i="24"/>
  <c r="FE151" i="24"/>
  <c r="FD151" i="24"/>
  <c r="CB151" i="24"/>
  <c r="BX151" i="24"/>
  <c r="BT151" i="24"/>
  <c r="BP151" i="24"/>
  <c r="BL151" i="24"/>
  <c r="BH151" i="24"/>
  <c r="BD151" i="24"/>
  <c r="AZ151" i="24"/>
  <c r="AV151" i="24"/>
  <c r="AR151" i="24"/>
  <c r="AN151" i="24"/>
  <c r="AJ151" i="24"/>
  <c r="AF151" i="24"/>
  <c r="AB151" i="24"/>
  <c r="X151" i="24"/>
  <c r="T151" i="24"/>
  <c r="P151" i="24"/>
  <c r="L151" i="24"/>
  <c r="D151" i="24"/>
  <c r="FJ150" i="24"/>
  <c r="FI150" i="24"/>
  <c r="FH150" i="24"/>
  <c r="FE150" i="24"/>
  <c r="FD150" i="24"/>
  <c r="CB150" i="24"/>
  <c r="BX150" i="24"/>
  <c r="BT150" i="24"/>
  <c r="BP150" i="24"/>
  <c r="BL150" i="24"/>
  <c r="BH150" i="24"/>
  <c r="BD150" i="24"/>
  <c r="AZ150" i="24"/>
  <c r="AV150" i="24"/>
  <c r="AR150" i="24"/>
  <c r="AN150" i="24"/>
  <c r="AJ150" i="24"/>
  <c r="AF150" i="24"/>
  <c r="AB150" i="24"/>
  <c r="X150" i="24"/>
  <c r="T150" i="24"/>
  <c r="P150" i="24"/>
  <c r="L150" i="24"/>
  <c r="D150" i="24"/>
  <c r="FJ149" i="24"/>
  <c r="FI149" i="24"/>
  <c r="FH149" i="24"/>
  <c r="FE149" i="24"/>
  <c r="FD149" i="24"/>
  <c r="CB149" i="24"/>
  <c r="BX149" i="24"/>
  <c r="BT149" i="24"/>
  <c r="BP149" i="24"/>
  <c r="BL149" i="24"/>
  <c r="BH149" i="24"/>
  <c r="BD149" i="24"/>
  <c r="AZ149" i="24"/>
  <c r="AV149" i="24"/>
  <c r="AR149" i="24"/>
  <c r="AN149" i="24"/>
  <c r="AJ149" i="24"/>
  <c r="AF149" i="24"/>
  <c r="AB149" i="24"/>
  <c r="X149" i="24"/>
  <c r="T149" i="24"/>
  <c r="P149" i="24"/>
  <c r="L149" i="24"/>
  <c r="D149" i="24"/>
  <c r="FJ148" i="24"/>
  <c r="FI148" i="24"/>
  <c r="FH148" i="24"/>
  <c r="FE148" i="24"/>
  <c r="FD148" i="24"/>
  <c r="CB148" i="24"/>
  <c r="BX148" i="24"/>
  <c r="BT148" i="24"/>
  <c r="BP148" i="24"/>
  <c r="BL148" i="24"/>
  <c r="BH148" i="24"/>
  <c r="BD148" i="24"/>
  <c r="AZ148" i="24"/>
  <c r="AV148" i="24"/>
  <c r="AR148" i="24"/>
  <c r="AN148" i="24"/>
  <c r="AJ148" i="24"/>
  <c r="AF148" i="24"/>
  <c r="AB148" i="24"/>
  <c r="X148" i="24"/>
  <c r="T148" i="24"/>
  <c r="P148" i="24"/>
  <c r="L148" i="24"/>
  <c r="D148" i="24"/>
  <c r="FJ147" i="24"/>
  <c r="FI147" i="24"/>
  <c r="FH147" i="24"/>
  <c r="FE147" i="24"/>
  <c r="FD147" i="24"/>
  <c r="CB147" i="24"/>
  <c r="BX147" i="24"/>
  <c r="BT147" i="24"/>
  <c r="BP147" i="24"/>
  <c r="BL147" i="24"/>
  <c r="BH147" i="24"/>
  <c r="BD147" i="24"/>
  <c r="AZ147" i="24"/>
  <c r="AV147" i="24"/>
  <c r="AR147" i="24"/>
  <c r="AN147" i="24"/>
  <c r="AJ147" i="24"/>
  <c r="AF147" i="24"/>
  <c r="AB147" i="24"/>
  <c r="X147" i="24"/>
  <c r="T147" i="24"/>
  <c r="P147" i="24"/>
  <c r="L147" i="24"/>
  <c r="D147" i="24"/>
  <c r="FJ146" i="24"/>
  <c r="FI146" i="24"/>
  <c r="FH146" i="24"/>
  <c r="FE146" i="24"/>
  <c r="FD146" i="24"/>
  <c r="CB146" i="24"/>
  <c r="BX146" i="24"/>
  <c r="BT146" i="24"/>
  <c r="BP146" i="24"/>
  <c r="BL146" i="24"/>
  <c r="BH146" i="24"/>
  <c r="BD146" i="24"/>
  <c r="AZ146" i="24"/>
  <c r="AV146" i="24"/>
  <c r="AR146" i="24"/>
  <c r="AN146" i="24"/>
  <c r="AJ146" i="24"/>
  <c r="AF146" i="24"/>
  <c r="AB146" i="24"/>
  <c r="X146" i="24"/>
  <c r="T146" i="24"/>
  <c r="P146" i="24"/>
  <c r="L146" i="24"/>
  <c r="D146" i="24"/>
  <c r="FJ145" i="24"/>
  <c r="FI145" i="24"/>
  <c r="FH145" i="24"/>
  <c r="FE145" i="24"/>
  <c r="FD145" i="24"/>
  <c r="CB145" i="24"/>
  <c r="BX145" i="24"/>
  <c r="BT145" i="24"/>
  <c r="BP145" i="24"/>
  <c r="BL145" i="24"/>
  <c r="BH145" i="24"/>
  <c r="BD145" i="24"/>
  <c r="AZ145" i="24"/>
  <c r="AV145" i="24"/>
  <c r="AR145" i="24"/>
  <c r="AN145" i="24"/>
  <c r="AJ145" i="24"/>
  <c r="AF145" i="24"/>
  <c r="AB145" i="24"/>
  <c r="X145" i="24"/>
  <c r="T145" i="24"/>
  <c r="P145" i="24"/>
  <c r="L145" i="24"/>
  <c r="D145" i="24"/>
  <c r="FJ144" i="24"/>
  <c r="FI144" i="24"/>
  <c r="FH144" i="24"/>
  <c r="FE144" i="24"/>
  <c r="FD144" i="24"/>
  <c r="CB144" i="24"/>
  <c r="BX144" i="24"/>
  <c r="BT144" i="24"/>
  <c r="BP144" i="24"/>
  <c r="BL144" i="24"/>
  <c r="BH144" i="24"/>
  <c r="BD144" i="24"/>
  <c r="AZ144" i="24"/>
  <c r="AV144" i="24"/>
  <c r="AR144" i="24"/>
  <c r="AN144" i="24"/>
  <c r="AJ144" i="24"/>
  <c r="AF144" i="24"/>
  <c r="AB144" i="24"/>
  <c r="X144" i="24"/>
  <c r="T144" i="24"/>
  <c r="P144" i="24"/>
  <c r="L144" i="24"/>
  <c r="D144" i="24"/>
  <c r="FJ143" i="24"/>
  <c r="FI143" i="24"/>
  <c r="FH143" i="24"/>
  <c r="FE143" i="24"/>
  <c r="FD143" i="24"/>
  <c r="CB143" i="24"/>
  <c r="BX143" i="24"/>
  <c r="BT143" i="24"/>
  <c r="BP143" i="24"/>
  <c r="BL143" i="24"/>
  <c r="BH143" i="24"/>
  <c r="BD143" i="24"/>
  <c r="AZ143" i="24"/>
  <c r="AV143" i="24"/>
  <c r="AR143" i="24"/>
  <c r="AN143" i="24"/>
  <c r="AJ143" i="24"/>
  <c r="AF143" i="24"/>
  <c r="AB143" i="24"/>
  <c r="X143" i="24"/>
  <c r="T143" i="24"/>
  <c r="P143" i="24"/>
  <c r="L143" i="24"/>
  <c r="D143" i="24"/>
  <c r="FJ142" i="24"/>
  <c r="FI142" i="24"/>
  <c r="FH142" i="24"/>
  <c r="FE142" i="24"/>
  <c r="FD142" i="24"/>
  <c r="CB142" i="24"/>
  <c r="BX142" i="24"/>
  <c r="BT142" i="24"/>
  <c r="BP142" i="24"/>
  <c r="BL142" i="24"/>
  <c r="BH142" i="24"/>
  <c r="BD142" i="24"/>
  <c r="AZ142" i="24"/>
  <c r="AV142" i="24"/>
  <c r="AR142" i="24"/>
  <c r="AN142" i="24"/>
  <c r="AJ142" i="24"/>
  <c r="AF142" i="24"/>
  <c r="AB142" i="24"/>
  <c r="X142" i="24"/>
  <c r="T142" i="24"/>
  <c r="P142" i="24"/>
  <c r="L142" i="24"/>
  <c r="D142" i="24"/>
  <c r="FJ141" i="24"/>
  <c r="FI141" i="24"/>
  <c r="FH141" i="24"/>
  <c r="FE141" i="24"/>
  <c r="FD141" i="24"/>
  <c r="CB141" i="24"/>
  <c r="BX141" i="24"/>
  <c r="BT141" i="24"/>
  <c r="BP141" i="24"/>
  <c r="BL141" i="24"/>
  <c r="BH141" i="24"/>
  <c r="BD141" i="24"/>
  <c r="AZ141" i="24"/>
  <c r="AV141" i="24"/>
  <c r="AR141" i="24"/>
  <c r="AN141" i="24"/>
  <c r="AJ141" i="24"/>
  <c r="AF141" i="24"/>
  <c r="AB141" i="24"/>
  <c r="X141" i="24"/>
  <c r="T141" i="24"/>
  <c r="P141" i="24"/>
  <c r="L141" i="24"/>
  <c r="D141" i="24"/>
  <c r="FJ140" i="24"/>
  <c r="FI140" i="24"/>
  <c r="FH140" i="24"/>
  <c r="FE140" i="24"/>
  <c r="FD140" i="24"/>
  <c r="CB140" i="24"/>
  <c r="BX140" i="24"/>
  <c r="BT140" i="24"/>
  <c r="BP140" i="24"/>
  <c r="BL140" i="24"/>
  <c r="BH140" i="24"/>
  <c r="BD140" i="24"/>
  <c r="AZ140" i="24"/>
  <c r="AV140" i="24"/>
  <c r="AR140" i="24"/>
  <c r="AN140" i="24"/>
  <c r="AJ140" i="24"/>
  <c r="AF140" i="24"/>
  <c r="AB140" i="24"/>
  <c r="X140" i="24"/>
  <c r="T140" i="24"/>
  <c r="P140" i="24"/>
  <c r="L140" i="24"/>
  <c r="D140" i="24"/>
  <c r="FJ139" i="24"/>
  <c r="FI139" i="24"/>
  <c r="FH139" i="24"/>
  <c r="FE139" i="24"/>
  <c r="FD139" i="24"/>
  <c r="CB139" i="24"/>
  <c r="BX139" i="24"/>
  <c r="BT139" i="24"/>
  <c r="BP139" i="24"/>
  <c r="BL139" i="24"/>
  <c r="BH139" i="24"/>
  <c r="BD139" i="24"/>
  <c r="AZ139" i="24"/>
  <c r="AV139" i="24"/>
  <c r="AR139" i="24"/>
  <c r="AN139" i="24"/>
  <c r="AJ139" i="24"/>
  <c r="AF139" i="24"/>
  <c r="AB139" i="24"/>
  <c r="X139" i="24"/>
  <c r="T139" i="24"/>
  <c r="P139" i="24"/>
  <c r="L139" i="24"/>
  <c r="D139" i="24"/>
  <c r="FJ138" i="24"/>
  <c r="FI138" i="24"/>
  <c r="FH138" i="24"/>
  <c r="FE138" i="24"/>
  <c r="FD138" i="24"/>
  <c r="CB138" i="24"/>
  <c r="BX138" i="24"/>
  <c r="BT138" i="24"/>
  <c r="BP138" i="24"/>
  <c r="BL138" i="24"/>
  <c r="BH138" i="24"/>
  <c r="BD138" i="24"/>
  <c r="AZ138" i="24"/>
  <c r="AV138" i="24"/>
  <c r="AR138" i="24"/>
  <c r="AN138" i="24"/>
  <c r="AJ138" i="24"/>
  <c r="AF138" i="24"/>
  <c r="AB138" i="24"/>
  <c r="X138" i="24"/>
  <c r="T138" i="24"/>
  <c r="P138" i="24"/>
  <c r="L138" i="24"/>
  <c r="D138" i="24"/>
  <c r="FJ137" i="24"/>
  <c r="FI137" i="24"/>
  <c r="FH137" i="24"/>
  <c r="FE137" i="24"/>
  <c r="FD137" i="24"/>
  <c r="CB137" i="24"/>
  <c r="BX137" i="24"/>
  <c r="BT137" i="24"/>
  <c r="BP137" i="24"/>
  <c r="BL137" i="24"/>
  <c r="BH137" i="24"/>
  <c r="BD137" i="24"/>
  <c r="AZ137" i="24"/>
  <c r="AV137" i="24"/>
  <c r="AR137" i="24"/>
  <c r="AN137" i="24"/>
  <c r="AJ137" i="24"/>
  <c r="AF137" i="24"/>
  <c r="AB137" i="24"/>
  <c r="X137" i="24"/>
  <c r="T137" i="24"/>
  <c r="P137" i="24"/>
  <c r="L137" i="24"/>
  <c r="D137" i="24"/>
  <c r="FJ136" i="24"/>
  <c r="FI136" i="24"/>
  <c r="FH136" i="24"/>
  <c r="FE136" i="24"/>
  <c r="FD136" i="24"/>
  <c r="CB136" i="24"/>
  <c r="BX136" i="24"/>
  <c r="BT136" i="24"/>
  <c r="BP136" i="24"/>
  <c r="BL136" i="24"/>
  <c r="BH136" i="24"/>
  <c r="BD136" i="24"/>
  <c r="AZ136" i="24"/>
  <c r="AV136" i="24"/>
  <c r="AR136" i="24"/>
  <c r="AN136" i="24"/>
  <c r="AJ136" i="24"/>
  <c r="AF136" i="24"/>
  <c r="AB136" i="24"/>
  <c r="X136" i="24"/>
  <c r="T136" i="24"/>
  <c r="P136" i="24"/>
  <c r="L136" i="24"/>
  <c r="D136" i="24"/>
  <c r="FJ135" i="24"/>
  <c r="FI135" i="24"/>
  <c r="FH135" i="24"/>
  <c r="FE135" i="24"/>
  <c r="FD135" i="24"/>
  <c r="CB135" i="24"/>
  <c r="BX135" i="24"/>
  <c r="BT135" i="24"/>
  <c r="BP135" i="24"/>
  <c r="BL135" i="24"/>
  <c r="BH135" i="24"/>
  <c r="BD135" i="24"/>
  <c r="AZ135" i="24"/>
  <c r="AV135" i="24"/>
  <c r="AR135" i="24"/>
  <c r="AN135" i="24"/>
  <c r="AJ135" i="24"/>
  <c r="AF135" i="24"/>
  <c r="AB135" i="24"/>
  <c r="X135" i="24"/>
  <c r="T135" i="24"/>
  <c r="P135" i="24"/>
  <c r="L135" i="24"/>
  <c r="D135" i="24"/>
  <c r="FJ134" i="24"/>
  <c r="FI134" i="24"/>
  <c r="FH134" i="24"/>
  <c r="FE134" i="24"/>
  <c r="FD134" i="24"/>
  <c r="CB134" i="24"/>
  <c r="BX134" i="24"/>
  <c r="BT134" i="24"/>
  <c r="BP134" i="24"/>
  <c r="BL134" i="24"/>
  <c r="BH134" i="24"/>
  <c r="BD134" i="24"/>
  <c r="AZ134" i="24"/>
  <c r="AV134" i="24"/>
  <c r="AR134" i="24"/>
  <c r="AN134" i="24"/>
  <c r="AJ134" i="24"/>
  <c r="AF134" i="24"/>
  <c r="AB134" i="24"/>
  <c r="X134" i="24"/>
  <c r="T134" i="24"/>
  <c r="P134" i="24"/>
  <c r="L134" i="24"/>
  <c r="D134" i="24"/>
  <c r="FJ133" i="24"/>
  <c r="FI133" i="24"/>
  <c r="FH133" i="24"/>
  <c r="FE133" i="24"/>
  <c r="FD133" i="24"/>
  <c r="CB133" i="24"/>
  <c r="BX133" i="24"/>
  <c r="BT133" i="24"/>
  <c r="BP133" i="24"/>
  <c r="BL133" i="24"/>
  <c r="BH133" i="24"/>
  <c r="BD133" i="24"/>
  <c r="AZ133" i="24"/>
  <c r="AV133" i="24"/>
  <c r="AR133" i="24"/>
  <c r="AN133" i="24"/>
  <c r="AJ133" i="24"/>
  <c r="AF133" i="24"/>
  <c r="AB133" i="24"/>
  <c r="X133" i="24"/>
  <c r="T133" i="24"/>
  <c r="P133" i="24"/>
  <c r="L133" i="24"/>
  <c r="D133" i="24"/>
  <c r="FJ132" i="24"/>
  <c r="FI132" i="24"/>
  <c r="FH132" i="24"/>
  <c r="FE132" i="24"/>
  <c r="FD132" i="24"/>
  <c r="CB132" i="24"/>
  <c r="BX132" i="24"/>
  <c r="BT132" i="24"/>
  <c r="BP132" i="24"/>
  <c r="BL132" i="24"/>
  <c r="BH132" i="24"/>
  <c r="BD132" i="24"/>
  <c r="AZ132" i="24"/>
  <c r="AV132" i="24"/>
  <c r="AR132" i="24"/>
  <c r="AN132" i="24"/>
  <c r="AJ132" i="24"/>
  <c r="AF132" i="24"/>
  <c r="AB132" i="24"/>
  <c r="X132" i="24"/>
  <c r="T132" i="24"/>
  <c r="P132" i="24"/>
  <c r="L132" i="24"/>
  <c r="D132" i="24"/>
  <c r="FJ131" i="24"/>
  <c r="FI131" i="24"/>
  <c r="FH131" i="24"/>
  <c r="FE131" i="24"/>
  <c r="FD131" i="24"/>
  <c r="CB131" i="24"/>
  <c r="BX131" i="24"/>
  <c r="BT131" i="24"/>
  <c r="BP131" i="24"/>
  <c r="BL131" i="24"/>
  <c r="BH131" i="24"/>
  <c r="BD131" i="24"/>
  <c r="AZ131" i="24"/>
  <c r="AV131" i="24"/>
  <c r="AR131" i="24"/>
  <c r="AN131" i="24"/>
  <c r="AJ131" i="24"/>
  <c r="AF131" i="24"/>
  <c r="AB131" i="24"/>
  <c r="X131" i="24"/>
  <c r="T131" i="24"/>
  <c r="P131" i="24"/>
  <c r="L131" i="24"/>
  <c r="D131" i="24"/>
  <c r="FJ130" i="24"/>
  <c r="FI130" i="24"/>
  <c r="FH130" i="24"/>
  <c r="FE130" i="24"/>
  <c r="FD130" i="24"/>
  <c r="CB130" i="24"/>
  <c r="BX130" i="24"/>
  <c r="BT130" i="24"/>
  <c r="BP130" i="24"/>
  <c r="BL130" i="24"/>
  <c r="BH130" i="24"/>
  <c r="BD130" i="24"/>
  <c r="AZ130" i="24"/>
  <c r="AV130" i="24"/>
  <c r="AR130" i="24"/>
  <c r="AN130" i="24"/>
  <c r="AJ130" i="24"/>
  <c r="AF130" i="24"/>
  <c r="AB130" i="24"/>
  <c r="X130" i="24"/>
  <c r="T130" i="24"/>
  <c r="P130" i="24"/>
  <c r="L130" i="24"/>
  <c r="D130" i="24"/>
  <c r="FJ129" i="24"/>
  <c r="FI129" i="24"/>
  <c r="FH129" i="24"/>
  <c r="FE129" i="24"/>
  <c r="FD129" i="24"/>
  <c r="CB129" i="24"/>
  <c r="BX129" i="24"/>
  <c r="BT129" i="24"/>
  <c r="BP129" i="24"/>
  <c r="BL129" i="24"/>
  <c r="BH129" i="24"/>
  <c r="BD129" i="24"/>
  <c r="AZ129" i="24"/>
  <c r="AV129" i="24"/>
  <c r="AR129" i="24"/>
  <c r="AN129" i="24"/>
  <c r="AJ129" i="24"/>
  <c r="AF129" i="24"/>
  <c r="AB129" i="24"/>
  <c r="X129" i="24"/>
  <c r="T129" i="24"/>
  <c r="P129" i="24"/>
  <c r="L129" i="24"/>
  <c r="D129" i="24"/>
  <c r="FJ128" i="24"/>
  <c r="FI128" i="24"/>
  <c r="FH128" i="24"/>
  <c r="FE128" i="24"/>
  <c r="FD128" i="24"/>
  <c r="CB128" i="24"/>
  <c r="BX128" i="24"/>
  <c r="BT128" i="24"/>
  <c r="BP128" i="24"/>
  <c r="BL128" i="24"/>
  <c r="BH128" i="24"/>
  <c r="BD128" i="24"/>
  <c r="AZ128" i="24"/>
  <c r="AV128" i="24"/>
  <c r="AR128" i="24"/>
  <c r="AN128" i="24"/>
  <c r="AJ128" i="24"/>
  <c r="AF128" i="24"/>
  <c r="AB128" i="24"/>
  <c r="X128" i="24"/>
  <c r="T128" i="24"/>
  <c r="P128" i="24"/>
  <c r="L128" i="24"/>
  <c r="D128" i="24"/>
  <c r="FJ127" i="24"/>
  <c r="FI127" i="24"/>
  <c r="FH127" i="24"/>
  <c r="FE127" i="24"/>
  <c r="FD127" i="24"/>
  <c r="CB127" i="24"/>
  <c r="BX127" i="24"/>
  <c r="BT127" i="24"/>
  <c r="BP127" i="24"/>
  <c r="BL127" i="24"/>
  <c r="BH127" i="24"/>
  <c r="BD127" i="24"/>
  <c r="AZ127" i="24"/>
  <c r="AV127" i="24"/>
  <c r="AR127" i="24"/>
  <c r="AN127" i="24"/>
  <c r="AJ127" i="24"/>
  <c r="AF127" i="24"/>
  <c r="AB127" i="24"/>
  <c r="X127" i="24"/>
  <c r="T127" i="24"/>
  <c r="P127" i="24"/>
  <c r="L127" i="24"/>
  <c r="D127" i="24"/>
  <c r="FJ126" i="24"/>
  <c r="FI126" i="24"/>
  <c r="FH126" i="24"/>
  <c r="FE126" i="24"/>
  <c r="FD126" i="24"/>
  <c r="CB126" i="24"/>
  <c r="BX126" i="24"/>
  <c r="BT126" i="24"/>
  <c r="BP126" i="24"/>
  <c r="BL126" i="24"/>
  <c r="BH126" i="24"/>
  <c r="BD126" i="24"/>
  <c r="AZ126" i="24"/>
  <c r="AV126" i="24"/>
  <c r="AR126" i="24"/>
  <c r="AN126" i="24"/>
  <c r="AJ126" i="24"/>
  <c r="AF126" i="24"/>
  <c r="AB126" i="24"/>
  <c r="X126" i="24"/>
  <c r="T126" i="24"/>
  <c r="P126" i="24"/>
  <c r="L126" i="24"/>
  <c r="D126" i="24"/>
  <c r="FJ125" i="24"/>
  <c r="FI125" i="24"/>
  <c r="FH125" i="24"/>
  <c r="FE125" i="24"/>
  <c r="FD125" i="24"/>
  <c r="CB125" i="24"/>
  <c r="BX125" i="24"/>
  <c r="BT125" i="24"/>
  <c r="BP125" i="24"/>
  <c r="BL125" i="24"/>
  <c r="BH125" i="24"/>
  <c r="BD125" i="24"/>
  <c r="AZ125" i="24"/>
  <c r="AV125" i="24"/>
  <c r="AR125" i="24"/>
  <c r="AN125" i="24"/>
  <c r="AJ125" i="24"/>
  <c r="AF125" i="24"/>
  <c r="AB125" i="24"/>
  <c r="X125" i="24"/>
  <c r="T125" i="24"/>
  <c r="P125" i="24"/>
  <c r="L125" i="24"/>
  <c r="D125" i="24"/>
  <c r="FJ124" i="24"/>
  <c r="FI124" i="24"/>
  <c r="FH124" i="24"/>
  <c r="FE124" i="24"/>
  <c r="FD124" i="24"/>
  <c r="CB124" i="24"/>
  <c r="BX124" i="24"/>
  <c r="BT124" i="24"/>
  <c r="BP124" i="24"/>
  <c r="BL124" i="24"/>
  <c r="BH124" i="24"/>
  <c r="BD124" i="24"/>
  <c r="AZ124" i="24"/>
  <c r="AV124" i="24"/>
  <c r="AR124" i="24"/>
  <c r="AN124" i="24"/>
  <c r="AJ124" i="24"/>
  <c r="AF124" i="24"/>
  <c r="AB124" i="24"/>
  <c r="X124" i="24"/>
  <c r="T124" i="24"/>
  <c r="P124" i="24"/>
  <c r="L124" i="24"/>
  <c r="D124" i="24"/>
  <c r="FJ123" i="24"/>
  <c r="FI123" i="24"/>
  <c r="FH123" i="24"/>
  <c r="FE123" i="24"/>
  <c r="FD123" i="24"/>
  <c r="CB123" i="24"/>
  <c r="BX123" i="24"/>
  <c r="BT123" i="24"/>
  <c r="BP123" i="24"/>
  <c r="BL123" i="24"/>
  <c r="BH123" i="24"/>
  <c r="BD123" i="24"/>
  <c r="AZ123" i="24"/>
  <c r="AV123" i="24"/>
  <c r="AR123" i="24"/>
  <c r="AN123" i="24"/>
  <c r="AJ123" i="24"/>
  <c r="AF123" i="24"/>
  <c r="AB123" i="24"/>
  <c r="X123" i="24"/>
  <c r="T123" i="24"/>
  <c r="P123" i="24"/>
  <c r="L123" i="24"/>
  <c r="D123" i="24"/>
  <c r="FJ122" i="24"/>
  <c r="FI122" i="24"/>
  <c r="FH122" i="24"/>
  <c r="FE122" i="24"/>
  <c r="FD122" i="24"/>
  <c r="CB122" i="24"/>
  <c r="BX122" i="24"/>
  <c r="BT122" i="24"/>
  <c r="BP122" i="24"/>
  <c r="BL122" i="24"/>
  <c r="BH122" i="24"/>
  <c r="BD122" i="24"/>
  <c r="AZ122" i="24"/>
  <c r="AV122" i="24"/>
  <c r="AR122" i="24"/>
  <c r="AN122" i="24"/>
  <c r="AJ122" i="24"/>
  <c r="AF122" i="24"/>
  <c r="AB122" i="24"/>
  <c r="X122" i="24"/>
  <c r="T122" i="24"/>
  <c r="P122" i="24"/>
  <c r="L122" i="24"/>
  <c r="D122" i="24"/>
  <c r="FJ121" i="24"/>
  <c r="FI121" i="24"/>
  <c r="FH121" i="24"/>
  <c r="FE121" i="24"/>
  <c r="FD121" i="24"/>
  <c r="CB121" i="24"/>
  <c r="BX121" i="24"/>
  <c r="BT121" i="24"/>
  <c r="BP121" i="24"/>
  <c r="BL121" i="24"/>
  <c r="BH121" i="24"/>
  <c r="BD121" i="24"/>
  <c r="AZ121" i="24"/>
  <c r="AV121" i="24"/>
  <c r="AR121" i="24"/>
  <c r="AN121" i="24"/>
  <c r="AJ121" i="24"/>
  <c r="AF121" i="24"/>
  <c r="AB121" i="24"/>
  <c r="X121" i="24"/>
  <c r="T121" i="24"/>
  <c r="P121" i="24"/>
  <c r="L121" i="24"/>
  <c r="D121" i="24"/>
  <c r="FJ120" i="24"/>
  <c r="FI120" i="24"/>
  <c r="FH120" i="24"/>
  <c r="FE120" i="24"/>
  <c r="FD120" i="24"/>
  <c r="CB120" i="24"/>
  <c r="BX120" i="24"/>
  <c r="BT120" i="24"/>
  <c r="BP120" i="24"/>
  <c r="BL120" i="24"/>
  <c r="BH120" i="24"/>
  <c r="BD120" i="24"/>
  <c r="AZ120" i="24"/>
  <c r="AV120" i="24"/>
  <c r="AR120" i="24"/>
  <c r="AN120" i="24"/>
  <c r="AJ120" i="24"/>
  <c r="AF120" i="24"/>
  <c r="AB120" i="24"/>
  <c r="X120" i="24"/>
  <c r="T120" i="24"/>
  <c r="P120" i="24"/>
  <c r="L120" i="24"/>
  <c r="D120" i="24"/>
  <c r="FJ119" i="24"/>
  <c r="FI119" i="24"/>
  <c r="FH119" i="24"/>
  <c r="FE119" i="24"/>
  <c r="FD119" i="24"/>
  <c r="CB119" i="24"/>
  <c r="BX119" i="24"/>
  <c r="BT119" i="24"/>
  <c r="BP119" i="24"/>
  <c r="BL119" i="24"/>
  <c r="BH119" i="24"/>
  <c r="BD119" i="24"/>
  <c r="AZ119" i="24"/>
  <c r="AV119" i="24"/>
  <c r="AR119" i="24"/>
  <c r="AN119" i="24"/>
  <c r="AJ119" i="24"/>
  <c r="AF119" i="24"/>
  <c r="AB119" i="24"/>
  <c r="X119" i="24"/>
  <c r="T119" i="24"/>
  <c r="P119" i="24"/>
  <c r="L119" i="24"/>
  <c r="D119" i="24"/>
  <c r="FJ118" i="24"/>
  <c r="FI118" i="24"/>
  <c r="FH118" i="24"/>
  <c r="FE118" i="24"/>
  <c r="FD118" i="24"/>
  <c r="CB118" i="24"/>
  <c r="BX118" i="24"/>
  <c r="BT118" i="24"/>
  <c r="BP118" i="24"/>
  <c r="BL118" i="24"/>
  <c r="BH118" i="24"/>
  <c r="BD118" i="24"/>
  <c r="AZ118" i="24"/>
  <c r="AV118" i="24"/>
  <c r="AR118" i="24"/>
  <c r="AN118" i="24"/>
  <c r="AJ118" i="24"/>
  <c r="AF118" i="24"/>
  <c r="AB118" i="24"/>
  <c r="X118" i="24"/>
  <c r="T118" i="24"/>
  <c r="P118" i="24"/>
  <c r="L118" i="24"/>
  <c r="D118" i="24"/>
  <c r="FJ117" i="24"/>
  <c r="FI117" i="24"/>
  <c r="FH117" i="24"/>
  <c r="FE117" i="24"/>
  <c r="FD117" i="24"/>
  <c r="CB117" i="24"/>
  <c r="BX117" i="24"/>
  <c r="BT117" i="24"/>
  <c r="BP117" i="24"/>
  <c r="BL117" i="24"/>
  <c r="BH117" i="24"/>
  <c r="BD117" i="24"/>
  <c r="AZ117" i="24"/>
  <c r="AV117" i="24"/>
  <c r="AR117" i="24"/>
  <c r="AN117" i="24"/>
  <c r="AJ117" i="24"/>
  <c r="AF117" i="24"/>
  <c r="AB117" i="24"/>
  <c r="X117" i="24"/>
  <c r="T117" i="24"/>
  <c r="P117" i="24"/>
  <c r="L117" i="24"/>
  <c r="D117" i="24"/>
  <c r="FJ116" i="24"/>
  <c r="FI116" i="24"/>
  <c r="FH116" i="24"/>
  <c r="FE116" i="24"/>
  <c r="FD116" i="24"/>
  <c r="CB116" i="24"/>
  <c r="BX116" i="24"/>
  <c r="BT116" i="24"/>
  <c r="BP116" i="24"/>
  <c r="BL116" i="24"/>
  <c r="BH116" i="24"/>
  <c r="BD116" i="24"/>
  <c r="AZ116" i="24"/>
  <c r="AV116" i="24"/>
  <c r="AR116" i="24"/>
  <c r="AN116" i="24"/>
  <c r="AJ116" i="24"/>
  <c r="AF116" i="24"/>
  <c r="AB116" i="24"/>
  <c r="X116" i="24"/>
  <c r="T116" i="24"/>
  <c r="P116" i="24"/>
  <c r="L116" i="24"/>
  <c r="D116" i="24"/>
  <c r="FJ115" i="24"/>
  <c r="FI115" i="24"/>
  <c r="FH115" i="24"/>
  <c r="FE115" i="24"/>
  <c r="FD115" i="24"/>
  <c r="CB115" i="24"/>
  <c r="BX115" i="24"/>
  <c r="BT115" i="24"/>
  <c r="BP115" i="24"/>
  <c r="BL115" i="24"/>
  <c r="BH115" i="24"/>
  <c r="BD115" i="24"/>
  <c r="AZ115" i="24"/>
  <c r="AV115" i="24"/>
  <c r="AR115" i="24"/>
  <c r="AN115" i="24"/>
  <c r="AJ115" i="24"/>
  <c r="AF115" i="24"/>
  <c r="AB115" i="24"/>
  <c r="X115" i="24"/>
  <c r="T115" i="24"/>
  <c r="P115" i="24"/>
  <c r="L115" i="24"/>
  <c r="D115" i="24"/>
  <c r="FJ114" i="24"/>
  <c r="FI114" i="24"/>
  <c r="FH114" i="24"/>
  <c r="FE114" i="24"/>
  <c r="FD114" i="24"/>
  <c r="CB114" i="24"/>
  <c r="BX114" i="24"/>
  <c r="BT114" i="24"/>
  <c r="BP114" i="24"/>
  <c r="BL114" i="24"/>
  <c r="BH114" i="24"/>
  <c r="BD114" i="24"/>
  <c r="AZ114" i="24"/>
  <c r="AV114" i="24"/>
  <c r="AR114" i="24"/>
  <c r="AN114" i="24"/>
  <c r="AJ114" i="24"/>
  <c r="AF114" i="24"/>
  <c r="AB114" i="24"/>
  <c r="X114" i="24"/>
  <c r="T114" i="24"/>
  <c r="P114" i="24"/>
  <c r="L114" i="24"/>
  <c r="D114" i="24"/>
  <c r="FJ113" i="24"/>
  <c r="FI113" i="24"/>
  <c r="FH113" i="24"/>
  <c r="FE113" i="24"/>
  <c r="FD113" i="24"/>
  <c r="CB113" i="24"/>
  <c r="BX113" i="24"/>
  <c r="BT113" i="24"/>
  <c r="BP113" i="24"/>
  <c r="BL113" i="24"/>
  <c r="BH113" i="24"/>
  <c r="BD113" i="24"/>
  <c r="AZ113" i="24"/>
  <c r="AV113" i="24"/>
  <c r="AR113" i="24"/>
  <c r="AN113" i="24"/>
  <c r="AJ113" i="24"/>
  <c r="AF113" i="24"/>
  <c r="AB113" i="24"/>
  <c r="X113" i="24"/>
  <c r="T113" i="24"/>
  <c r="P113" i="24"/>
  <c r="L113" i="24"/>
  <c r="D113" i="24"/>
  <c r="FJ112" i="24"/>
  <c r="FI112" i="24"/>
  <c r="FH112" i="24"/>
  <c r="FE112" i="24"/>
  <c r="FD112" i="24"/>
  <c r="CB112" i="24"/>
  <c r="BX112" i="24"/>
  <c r="BT112" i="24"/>
  <c r="BP112" i="24"/>
  <c r="BL112" i="24"/>
  <c r="BH112" i="24"/>
  <c r="BD112" i="24"/>
  <c r="AZ112" i="24"/>
  <c r="AV112" i="24"/>
  <c r="AR112" i="24"/>
  <c r="AN112" i="24"/>
  <c r="AJ112" i="24"/>
  <c r="AF112" i="24"/>
  <c r="AB112" i="24"/>
  <c r="X112" i="24"/>
  <c r="T112" i="24"/>
  <c r="P112" i="24"/>
  <c r="L112" i="24"/>
  <c r="D112" i="24"/>
  <c r="FJ111" i="24"/>
  <c r="FI111" i="24"/>
  <c r="FH111" i="24"/>
  <c r="FE111" i="24"/>
  <c r="FD111" i="24"/>
  <c r="CB111" i="24"/>
  <c r="BX111" i="24"/>
  <c r="BT111" i="24"/>
  <c r="BP111" i="24"/>
  <c r="BL111" i="24"/>
  <c r="BH111" i="24"/>
  <c r="BD111" i="24"/>
  <c r="AZ111" i="24"/>
  <c r="AV111" i="24"/>
  <c r="AR111" i="24"/>
  <c r="AN111" i="24"/>
  <c r="AJ111" i="24"/>
  <c r="AF111" i="24"/>
  <c r="AB111" i="24"/>
  <c r="X111" i="24"/>
  <c r="T111" i="24"/>
  <c r="P111" i="24"/>
  <c r="L111" i="24"/>
  <c r="D111" i="24"/>
  <c r="FJ110" i="24"/>
  <c r="FI110" i="24"/>
  <c r="FH110" i="24"/>
  <c r="FE110" i="24"/>
  <c r="FD110" i="24"/>
  <c r="CB110" i="24"/>
  <c r="BX110" i="24"/>
  <c r="BT110" i="24"/>
  <c r="BP110" i="24"/>
  <c r="BL110" i="24"/>
  <c r="BH110" i="24"/>
  <c r="BD110" i="24"/>
  <c r="AZ110" i="24"/>
  <c r="AV110" i="24"/>
  <c r="AR110" i="24"/>
  <c r="AN110" i="24"/>
  <c r="AJ110" i="24"/>
  <c r="AF110" i="24"/>
  <c r="AB110" i="24"/>
  <c r="X110" i="24"/>
  <c r="T110" i="24"/>
  <c r="P110" i="24"/>
  <c r="L110" i="24"/>
  <c r="D110" i="24"/>
  <c r="FJ109" i="24"/>
  <c r="FI109" i="24"/>
  <c r="FH109" i="24"/>
  <c r="FE109" i="24"/>
  <c r="FD109" i="24"/>
  <c r="CB109" i="24"/>
  <c r="BX109" i="24"/>
  <c r="BT109" i="24"/>
  <c r="BP109" i="24"/>
  <c r="BL109" i="24"/>
  <c r="BH109" i="24"/>
  <c r="BD109" i="24"/>
  <c r="AZ109" i="24"/>
  <c r="AV109" i="24"/>
  <c r="AR109" i="24"/>
  <c r="AN109" i="24"/>
  <c r="AJ109" i="24"/>
  <c r="AF109" i="24"/>
  <c r="AB109" i="24"/>
  <c r="X109" i="24"/>
  <c r="T109" i="24"/>
  <c r="P109" i="24"/>
  <c r="L109" i="24"/>
  <c r="D109" i="24"/>
  <c r="FJ108" i="24"/>
  <c r="FI108" i="24"/>
  <c r="FH108" i="24"/>
  <c r="FE108" i="24"/>
  <c r="FD108" i="24"/>
  <c r="CB108" i="24"/>
  <c r="BX108" i="24"/>
  <c r="BT108" i="24"/>
  <c r="BP108" i="24"/>
  <c r="BL108" i="24"/>
  <c r="BH108" i="24"/>
  <c r="BD108" i="24"/>
  <c r="AZ108" i="24"/>
  <c r="AV108" i="24"/>
  <c r="AR108" i="24"/>
  <c r="AN108" i="24"/>
  <c r="AJ108" i="24"/>
  <c r="AF108" i="24"/>
  <c r="AB108" i="24"/>
  <c r="X108" i="24"/>
  <c r="T108" i="24"/>
  <c r="P108" i="24"/>
  <c r="L108" i="24"/>
  <c r="D108" i="24"/>
  <c r="FJ107" i="24"/>
  <c r="FI107" i="24"/>
  <c r="FH107" i="24"/>
  <c r="FE107" i="24"/>
  <c r="FD107" i="24"/>
  <c r="CB107" i="24"/>
  <c r="BX107" i="24"/>
  <c r="BT107" i="24"/>
  <c r="BP107" i="24"/>
  <c r="BL107" i="24"/>
  <c r="BH107" i="24"/>
  <c r="BD107" i="24"/>
  <c r="AZ107" i="24"/>
  <c r="AV107" i="24"/>
  <c r="AR107" i="24"/>
  <c r="AN107" i="24"/>
  <c r="AJ107" i="24"/>
  <c r="AF107" i="24"/>
  <c r="AB107" i="24"/>
  <c r="X107" i="24"/>
  <c r="T107" i="24"/>
  <c r="P107" i="24"/>
  <c r="L107" i="24"/>
  <c r="D107" i="24"/>
  <c r="FJ106" i="24"/>
  <c r="FI106" i="24"/>
  <c r="FH106" i="24"/>
  <c r="FE106" i="24"/>
  <c r="FD106" i="24"/>
  <c r="CB106" i="24"/>
  <c r="BX106" i="24"/>
  <c r="BT106" i="24"/>
  <c r="BP106" i="24"/>
  <c r="BL106" i="24"/>
  <c r="BH106" i="24"/>
  <c r="BD106" i="24"/>
  <c r="AZ106" i="24"/>
  <c r="AV106" i="24"/>
  <c r="AR106" i="24"/>
  <c r="AN106" i="24"/>
  <c r="AJ106" i="24"/>
  <c r="AF106" i="24"/>
  <c r="AB106" i="24"/>
  <c r="X106" i="24"/>
  <c r="T106" i="24"/>
  <c r="P106" i="24"/>
  <c r="L106" i="24"/>
  <c r="D106" i="24"/>
  <c r="FJ105" i="24"/>
  <c r="FI105" i="24"/>
  <c r="FH105" i="24"/>
  <c r="FE105" i="24"/>
  <c r="FD105" i="24"/>
  <c r="CB105" i="24"/>
  <c r="BX105" i="24"/>
  <c r="BT105" i="24"/>
  <c r="BP105" i="24"/>
  <c r="BL105" i="24"/>
  <c r="BH105" i="24"/>
  <c r="BD105" i="24"/>
  <c r="AZ105" i="24"/>
  <c r="AV105" i="24"/>
  <c r="AR105" i="24"/>
  <c r="AN105" i="24"/>
  <c r="AJ105" i="24"/>
  <c r="AF105" i="24"/>
  <c r="AB105" i="24"/>
  <c r="X105" i="24"/>
  <c r="T105" i="24"/>
  <c r="P105" i="24"/>
  <c r="L105" i="24"/>
  <c r="D105" i="24"/>
  <c r="FJ104" i="24"/>
  <c r="FI104" i="24"/>
  <c r="FH104" i="24"/>
  <c r="FE104" i="24"/>
  <c r="FD104" i="24"/>
  <c r="CB104" i="24"/>
  <c r="BX104" i="24"/>
  <c r="BT104" i="24"/>
  <c r="BP104" i="24"/>
  <c r="BL104" i="24"/>
  <c r="BH104" i="24"/>
  <c r="BD104" i="24"/>
  <c r="AZ104" i="24"/>
  <c r="AV104" i="24"/>
  <c r="AR104" i="24"/>
  <c r="AN104" i="24"/>
  <c r="AJ104" i="24"/>
  <c r="AF104" i="24"/>
  <c r="AB104" i="24"/>
  <c r="X104" i="24"/>
  <c r="T104" i="24"/>
  <c r="P104" i="24"/>
  <c r="L104" i="24"/>
  <c r="D104" i="24"/>
  <c r="FJ103" i="24"/>
  <c r="FI103" i="24"/>
  <c r="FH103" i="24"/>
  <c r="FE103" i="24"/>
  <c r="FD103" i="24"/>
  <c r="CB103" i="24"/>
  <c r="BX103" i="24"/>
  <c r="BT103" i="24"/>
  <c r="BP103" i="24"/>
  <c r="BL103" i="24"/>
  <c r="BH103" i="24"/>
  <c r="BD103" i="24"/>
  <c r="AZ103" i="24"/>
  <c r="AV103" i="24"/>
  <c r="AR103" i="24"/>
  <c r="AN103" i="24"/>
  <c r="AJ103" i="24"/>
  <c r="AF103" i="24"/>
  <c r="AB103" i="24"/>
  <c r="X103" i="24"/>
  <c r="T103" i="24"/>
  <c r="P103" i="24"/>
  <c r="L103" i="24"/>
  <c r="D103" i="24"/>
  <c r="FJ102" i="24"/>
  <c r="FI102" i="24"/>
  <c r="FH102" i="24"/>
  <c r="FE102" i="24"/>
  <c r="FD102" i="24"/>
  <c r="CB102" i="24"/>
  <c r="BX102" i="24"/>
  <c r="BT102" i="24"/>
  <c r="BP102" i="24"/>
  <c r="BL102" i="24"/>
  <c r="BH102" i="24"/>
  <c r="BD102" i="24"/>
  <c r="AZ102" i="24"/>
  <c r="AV102" i="24"/>
  <c r="AR102" i="24"/>
  <c r="AN102" i="24"/>
  <c r="AJ102" i="24"/>
  <c r="AF102" i="24"/>
  <c r="AB102" i="24"/>
  <c r="X102" i="24"/>
  <c r="T102" i="24"/>
  <c r="P102" i="24"/>
  <c r="L102" i="24"/>
  <c r="D102" i="24"/>
  <c r="FJ101" i="24"/>
  <c r="FI101" i="24"/>
  <c r="FH101" i="24"/>
  <c r="FE101" i="24"/>
  <c r="FD101" i="24"/>
  <c r="CB101" i="24"/>
  <c r="BX101" i="24"/>
  <c r="BT101" i="24"/>
  <c r="BP101" i="24"/>
  <c r="BL101" i="24"/>
  <c r="BH101" i="24"/>
  <c r="BD101" i="24"/>
  <c r="AZ101" i="24"/>
  <c r="AV101" i="24"/>
  <c r="AR101" i="24"/>
  <c r="AN101" i="24"/>
  <c r="AJ101" i="24"/>
  <c r="AF101" i="24"/>
  <c r="AB101" i="24"/>
  <c r="X101" i="24"/>
  <c r="T101" i="24"/>
  <c r="P101" i="24"/>
  <c r="L101" i="24"/>
  <c r="D101" i="24"/>
  <c r="FJ100" i="24"/>
  <c r="FI100" i="24"/>
  <c r="FH100" i="24"/>
  <c r="FE100" i="24"/>
  <c r="FD100" i="24"/>
  <c r="CB100" i="24"/>
  <c r="BX100" i="24"/>
  <c r="BT100" i="24"/>
  <c r="BP100" i="24"/>
  <c r="BL100" i="24"/>
  <c r="BH100" i="24"/>
  <c r="BD100" i="24"/>
  <c r="AZ100" i="24"/>
  <c r="AV100" i="24"/>
  <c r="AR100" i="24"/>
  <c r="AN100" i="24"/>
  <c r="AJ100" i="24"/>
  <c r="AF100" i="24"/>
  <c r="AB100" i="24"/>
  <c r="X100" i="24"/>
  <c r="T100" i="24"/>
  <c r="P100" i="24"/>
  <c r="L100" i="24"/>
  <c r="D100" i="24"/>
  <c r="FJ99" i="24"/>
  <c r="FI99" i="24"/>
  <c r="FH99" i="24"/>
  <c r="FE99" i="24"/>
  <c r="FD99" i="24"/>
  <c r="CB99" i="24"/>
  <c r="BX99" i="24"/>
  <c r="BT99" i="24"/>
  <c r="BP99" i="24"/>
  <c r="BL99" i="24"/>
  <c r="BH99" i="24"/>
  <c r="BD99" i="24"/>
  <c r="AZ99" i="24"/>
  <c r="AV99" i="24"/>
  <c r="AR99" i="24"/>
  <c r="AN99" i="24"/>
  <c r="AJ99" i="24"/>
  <c r="AF99" i="24"/>
  <c r="AB99" i="24"/>
  <c r="X99" i="24"/>
  <c r="T99" i="24"/>
  <c r="P99" i="24"/>
  <c r="L99" i="24"/>
  <c r="D99" i="24"/>
  <c r="FJ98" i="24"/>
  <c r="FI98" i="24"/>
  <c r="FH98" i="24"/>
  <c r="FE98" i="24"/>
  <c r="FD98" i="24"/>
  <c r="CB98" i="24"/>
  <c r="BX98" i="24"/>
  <c r="BT98" i="24"/>
  <c r="BP98" i="24"/>
  <c r="BL98" i="24"/>
  <c r="BH98" i="24"/>
  <c r="BD98" i="24"/>
  <c r="AZ98" i="24"/>
  <c r="AV98" i="24"/>
  <c r="AR98" i="24"/>
  <c r="AN98" i="24"/>
  <c r="AJ98" i="24"/>
  <c r="AF98" i="24"/>
  <c r="AB98" i="24"/>
  <c r="X98" i="24"/>
  <c r="T98" i="24"/>
  <c r="P98" i="24"/>
  <c r="L98" i="24"/>
  <c r="D98" i="24"/>
  <c r="FJ97" i="24"/>
  <c r="FI97" i="24"/>
  <c r="FH97" i="24"/>
  <c r="FE97" i="24"/>
  <c r="FD97" i="24"/>
  <c r="CB97" i="24"/>
  <c r="BX97" i="24"/>
  <c r="BT97" i="24"/>
  <c r="BP97" i="24"/>
  <c r="BL97" i="24"/>
  <c r="BH97" i="24"/>
  <c r="BD97" i="24"/>
  <c r="AZ97" i="24"/>
  <c r="AV97" i="24"/>
  <c r="AR97" i="24"/>
  <c r="AN97" i="24"/>
  <c r="AJ97" i="24"/>
  <c r="AF97" i="24"/>
  <c r="AB97" i="24"/>
  <c r="X97" i="24"/>
  <c r="T97" i="24"/>
  <c r="P97" i="24"/>
  <c r="L97" i="24"/>
  <c r="D97" i="24"/>
  <c r="FJ96" i="24"/>
  <c r="FI96" i="24"/>
  <c r="FH96" i="24"/>
  <c r="FE96" i="24"/>
  <c r="FD96" i="24"/>
  <c r="CB96" i="24"/>
  <c r="BX96" i="24"/>
  <c r="BT96" i="24"/>
  <c r="BP96" i="24"/>
  <c r="BL96" i="24"/>
  <c r="BH96" i="24"/>
  <c r="BD96" i="24"/>
  <c r="AZ96" i="24"/>
  <c r="AV96" i="24"/>
  <c r="AR96" i="24"/>
  <c r="AN96" i="24"/>
  <c r="AJ96" i="24"/>
  <c r="AF96" i="24"/>
  <c r="AB96" i="24"/>
  <c r="X96" i="24"/>
  <c r="T96" i="24"/>
  <c r="P96" i="24"/>
  <c r="L96" i="24"/>
  <c r="D96" i="24"/>
  <c r="FJ95" i="24"/>
  <c r="FI95" i="24"/>
  <c r="FH95" i="24"/>
  <c r="FE95" i="24"/>
  <c r="FD95" i="24"/>
  <c r="CB95" i="24"/>
  <c r="BX95" i="24"/>
  <c r="BT95" i="24"/>
  <c r="BP95" i="24"/>
  <c r="BL95" i="24"/>
  <c r="BH95" i="24"/>
  <c r="BD95" i="24"/>
  <c r="AZ95" i="24"/>
  <c r="AV95" i="24"/>
  <c r="AR95" i="24"/>
  <c r="AN95" i="24"/>
  <c r="AJ95" i="24"/>
  <c r="AF95" i="24"/>
  <c r="AB95" i="24"/>
  <c r="X95" i="24"/>
  <c r="T95" i="24"/>
  <c r="P95" i="24"/>
  <c r="L95" i="24"/>
  <c r="D95" i="24"/>
  <c r="FJ94" i="24"/>
  <c r="FI94" i="24"/>
  <c r="FH94" i="24"/>
  <c r="FE94" i="24"/>
  <c r="FD94" i="24"/>
  <c r="CB94" i="24"/>
  <c r="BX94" i="24"/>
  <c r="BT94" i="24"/>
  <c r="BP94" i="24"/>
  <c r="BL94" i="24"/>
  <c r="BH94" i="24"/>
  <c r="BD94" i="24"/>
  <c r="AZ94" i="24"/>
  <c r="AV94" i="24"/>
  <c r="AR94" i="24"/>
  <c r="AN94" i="24"/>
  <c r="AJ94" i="24"/>
  <c r="AF94" i="24"/>
  <c r="AB94" i="24"/>
  <c r="X94" i="24"/>
  <c r="T94" i="24"/>
  <c r="P94" i="24"/>
  <c r="L94" i="24"/>
  <c r="D94" i="24"/>
  <c r="FJ93" i="24"/>
  <c r="FI93" i="24"/>
  <c r="FH93" i="24"/>
  <c r="FE93" i="24"/>
  <c r="FD93" i="24"/>
  <c r="CB93" i="24"/>
  <c r="BX93" i="24"/>
  <c r="BT93" i="24"/>
  <c r="BP93" i="24"/>
  <c r="BL93" i="24"/>
  <c r="BH93" i="24"/>
  <c r="BD93" i="24"/>
  <c r="AZ93" i="24"/>
  <c r="AV93" i="24"/>
  <c r="AR93" i="24"/>
  <c r="AN93" i="24"/>
  <c r="AJ93" i="24"/>
  <c r="AF93" i="24"/>
  <c r="AB93" i="24"/>
  <c r="X93" i="24"/>
  <c r="T93" i="24"/>
  <c r="P93" i="24"/>
  <c r="L93" i="24"/>
  <c r="D93" i="24"/>
  <c r="FJ92" i="24"/>
  <c r="FI92" i="24"/>
  <c r="FH92" i="24"/>
  <c r="FE92" i="24"/>
  <c r="FD92" i="24"/>
  <c r="CB92" i="24"/>
  <c r="BX92" i="24"/>
  <c r="BT92" i="24"/>
  <c r="BP92" i="24"/>
  <c r="BL92" i="24"/>
  <c r="BH92" i="24"/>
  <c r="BD92" i="24"/>
  <c r="AZ92" i="24"/>
  <c r="AV92" i="24"/>
  <c r="AR92" i="24"/>
  <c r="AN92" i="24"/>
  <c r="AJ92" i="24"/>
  <c r="AF92" i="24"/>
  <c r="AB92" i="24"/>
  <c r="X92" i="24"/>
  <c r="T92" i="24"/>
  <c r="P92" i="24"/>
  <c r="L92" i="24"/>
  <c r="D92" i="24"/>
  <c r="FJ91" i="24"/>
  <c r="FI91" i="24"/>
  <c r="FH91" i="24"/>
  <c r="FE91" i="24"/>
  <c r="FD91" i="24"/>
  <c r="CB91" i="24"/>
  <c r="BX91" i="24"/>
  <c r="BT91" i="24"/>
  <c r="BP91" i="24"/>
  <c r="BL91" i="24"/>
  <c r="BH91" i="24"/>
  <c r="BD91" i="24"/>
  <c r="AZ91" i="24"/>
  <c r="AV91" i="24"/>
  <c r="AR91" i="24"/>
  <c r="AN91" i="24"/>
  <c r="AJ91" i="24"/>
  <c r="AF91" i="24"/>
  <c r="AB91" i="24"/>
  <c r="X91" i="24"/>
  <c r="T91" i="24"/>
  <c r="P91" i="24"/>
  <c r="L91" i="24"/>
  <c r="D91" i="24"/>
  <c r="FJ90" i="24"/>
  <c r="FI90" i="24"/>
  <c r="FH90" i="24"/>
  <c r="FE90" i="24"/>
  <c r="FD90" i="24"/>
  <c r="CB90" i="24"/>
  <c r="BX90" i="24"/>
  <c r="BT90" i="24"/>
  <c r="BP90" i="24"/>
  <c r="BL90" i="24"/>
  <c r="BH90" i="24"/>
  <c r="BD90" i="24"/>
  <c r="AZ90" i="24"/>
  <c r="AV90" i="24"/>
  <c r="AR90" i="24"/>
  <c r="AN90" i="24"/>
  <c r="AJ90" i="24"/>
  <c r="AF90" i="24"/>
  <c r="AB90" i="24"/>
  <c r="X90" i="24"/>
  <c r="T90" i="24"/>
  <c r="P90" i="24"/>
  <c r="L90" i="24"/>
  <c r="D90" i="24"/>
  <c r="FJ89" i="24"/>
  <c r="FI89" i="24"/>
  <c r="FH89" i="24"/>
  <c r="FE89" i="24"/>
  <c r="FD89" i="24"/>
  <c r="CB89" i="24"/>
  <c r="BX89" i="24"/>
  <c r="BT89" i="24"/>
  <c r="BP89" i="24"/>
  <c r="BL89" i="24"/>
  <c r="BH89" i="24"/>
  <c r="BD89" i="24"/>
  <c r="AZ89" i="24"/>
  <c r="AV89" i="24"/>
  <c r="AR89" i="24"/>
  <c r="AN89" i="24"/>
  <c r="AJ89" i="24"/>
  <c r="AF89" i="24"/>
  <c r="AB89" i="24"/>
  <c r="X89" i="24"/>
  <c r="T89" i="24"/>
  <c r="P89" i="24"/>
  <c r="L89" i="24"/>
  <c r="D89" i="24"/>
  <c r="FJ88" i="24"/>
  <c r="FI88" i="24"/>
  <c r="FH88" i="24"/>
  <c r="FE88" i="24"/>
  <c r="FD88" i="24"/>
  <c r="CB88" i="24"/>
  <c r="BX88" i="24"/>
  <c r="BT88" i="24"/>
  <c r="BP88" i="24"/>
  <c r="BL88" i="24"/>
  <c r="BH88" i="24"/>
  <c r="BD88" i="24"/>
  <c r="AZ88" i="24"/>
  <c r="AV88" i="24"/>
  <c r="AR88" i="24"/>
  <c r="AN88" i="24"/>
  <c r="AJ88" i="24"/>
  <c r="AF88" i="24"/>
  <c r="AB88" i="24"/>
  <c r="X88" i="24"/>
  <c r="T88" i="24"/>
  <c r="P88" i="24"/>
  <c r="L88" i="24"/>
  <c r="D88" i="24"/>
  <c r="FJ87" i="24"/>
  <c r="FI87" i="24"/>
  <c r="FH87" i="24"/>
  <c r="FE87" i="24"/>
  <c r="FD87" i="24"/>
  <c r="CB87" i="24"/>
  <c r="BX87" i="24"/>
  <c r="BT87" i="24"/>
  <c r="BP87" i="24"/>
  <c r="BL87" i="24"/>
  <c r="BH87" i="24"/>
  <c r="BD87" i="24"/>
  <c r="AZ87" i="24"/>
  <c r="AV87" i="24"/>
  <c r="AR87" i="24"/>
  <c r="AN87" i="24"/>
  <c r="AJ87" i="24"/>
  <c r="AF87" i="24"/>
  <c r="AB87" i="24"/>
  <c r="X87" i="24"/>
  <c r="T87" i="24"/>
  <c r="P87" i="24"/>
  <c r="L87" i="24"/>
  <c r="D87" i="24"/>
  <c r="FJ86" i="24"/>
  <c r="FI86" i="24"/>
  <c r="FH86" i="24"/>
  <c r="FE86" i="24"/>
  <c r="FD86" i="24"/>
  <c r="CB86" i="24"/>
  <c r="BX86" i="24"/>
  <c r="BT86" i="24"/>
  <c r="BP86" i="24"/>
  <c r="BL86" i="24"/>
  <c r="BH86" i="24"/>
  <c r="BD86" i="24"/>
  <c r="AZ86" i="24"/>
  <c r="AV86" i="24"/>
  <c r="AR86" i="24"/>
  <c r="AN86" i="24"/>
  <c r="AJ86" i="24"/>
  <c r="AF86" i="24"/>
  <c r="AB86" i="24"/>
  <c r="X86" i="24"/>
  <c r="T86" i="24"/>
  <c r="P86" i="24"/>
  <c r="L86" i="24"/>
  <c r="D86" i="24"/>
  <c r="FJ85" i="24"/>
  <c r="FI85" i="24"/>
  <c r="FH85" i="24"/>
  <c r="FE85" i="24"/>
  <c r="FD85" i="24"/>
  <c r="CB85" i="24"/>
  <c r="BX85" i="24"/>
  <c r="BT85" i="24"/>
  <c r="BP85" i="24"/>
  <c r="BL85" i="24"/>
  <c r="BH85" i="24"/>
  <c r="BD85" i="24"/>
  <c r="AZ85" i="24"/>
  <c r="AV85" i="24"/>
  <c r="AR85" i="24"/>
  <c r="AN85" i="24"/>
  <c r="AJ85" i="24"/>
  <c r="AF85" i="24"/>
  <c r="AB85" i="24"/>
  <c r="X85" i="24"/>
  <c r="T85" i="24"/>
  <c r="P85" i="24"/>
  <c r="L85" i="24"/>
  <c r="D85" i="24"/>
  <c r="FJ84" i="24"/>
  <c r="FI84" i="24"/>
  <c r="FH84" i="24"/>
  <c r="FE84" i="24"/>
  <c r="FD84" i="24"/>
  <c r="CB84" i="24"/>
  <c r="BX84" i="24"/>
  <c r="BT84" i="24"/>
  <c r="BP84" i="24"/>
  <c r="BL84" i="24"/>
  <c r="BH84" i="24"/>
  <c r="BD84" i="24"/>
  <c r="AZ84" i="24"/>
  <c r="AV84" i="24"/>
  <c r="AR84" i="24"/>
  <c r="AN84" i="24"/>
  <c r="AJ84" i="24"/>
  <c r="AF84" i="24"/>
  <c r="AB84" i="24"/>
  <c r="X84" i="24"/>
  <c r="T84" i="24"/>
  <c r="P84" i="24"/>
  <c r="L84" i="24"/>
  <c r="D84" i="24"/>
  <c r="FJ83" i="24"/>
  <c r="FI83" i="24"/>
  <c r="FH83" i="24"/>
  <c r="FE83" i="24"/>
  <c r="FD83" i="24"/>
  <c r="CB83" i="24"/>
  <c r="BX83" i="24"/>
  <c r="BT83" i="24"/>
  <c r="BP83" i="24"/>
  <c r="BL83" i="24"/>
  <c r="BH83" i="24"/>
  <c r="BD83" i="24"/>
  <c r="AZ83" i="24"/>
  <c r="AV83" i="24"/>
  <c r="AR83" i="24"/>
  <c r="AN83" i="24"/>
  <c r="AJ83" i="24"/>
  <c r="AF83" i="24"/>
  <c r="AB83" i="24"/>
  <c r="X83" i="24"/>
  <c r="T83" i="24"/>
  <c r="P83" i="24"/>
  <c r="L83" i="24"/>
  <c r="D83" i="24"/>
  <c r="FJ82" i="24"/>
  <c r="FI82" i="24"/>
  <c r="FH82" i="24"/>
  <c r="FE82" i="24"/>
  <c r="FD82" i="24"/>
  <c r="CB82" i="24"/>
  <c r="BX82" i="24"/>
  <c r="BT82" i="24"/>
  <c r="BP82" i="24"/>
  <c r="BL82" i="24"/>
  <c r="BH82" i="24"/>
  <c r="BD82" i="24"/>
  <c r="AZ82" i="24"/>
  <c r="AV82" i="24"/>
  <c r="AR82" i="24"/>
  <c r="AN82" i="24"/>
  <c r="AJ82" i="24"/>
  <c r="AF82" i="24"/>
  <c r="AB82" i="24"/>
  <c r="X82" i="24"/>
  <c r="T82" i="24"/>
  <c r="P82" i="24"/>
  <c r="L82" i="24"/>
  <c r="D82" i="24"/>
  <c r="FJ81" i="24"/>
  <c r="FI81" i="24"/>
  <c r="FH81" i="24"/>
  <c r="FE81" i="24"/>
  <c r="FD81" i="24"/>
  <c r="CB81" i="24"/>
  <c r="BX81" i="24"/>
  <c r="BT81" i="24"/>
  <c r="BP81" i="24"/>
  <c r="BL81" i="24"/>
  <c r="BH81" i="24"/>
  <c r="BD81" i="24"/>
  <c r="AZ81" i="24"/>
  <c r="AV81" i="24"/>
  <c r="AR81" i="24"/>
  <c r="AN81" i="24"/>
  <c r="AJ81" i="24"/>
  <c r="AF81" i="24"/>
  <c r="AB81" i="24"/>
  <c r="X81" i="24"/>
  <c r="T81" i="24"/>
  <c r="P81" i="24"/>
  <c r="L81" i="24"/>
  <c r="D81" i="24"/>
  <c r="FJ80" i="24"/>
  <c r="FI80" i="24"/>
  <c r="FH80" i="24"/>
  <c r="FE80" i="24"/>
  <c r="FD80" i="24"/>
  <c r="CB80" i="24"/>
  <c r="BX80" i="24"/>
  <c r="BT80" i="24"/>
  <c r="BP80" i="24"/>
  <c r="BL80" i="24"/>
  <c r="BH80" i="24"/>
  <c r="BD80" i="24"/>
  <c r="AZ80" i="24"/>
  <c r="AV80" i="24"/>
  <c r="AR80" i="24"/>
  <c r="AN80" i="24"/>
  <c r="AJ80" i="24"/>
  <c r="AF80" i="24"/>
  <c r="AB80" i="24"/>
  <c r="X80" i="24"/>
  <c r="T80" i="24"/>
  <c r="P80" i="24"/>
  <c r="L80" i="24"/>
  <c r="D80" i="24"/>
  <c r="FJ79" i="24"/>
  <c r="FI79" i="24"/>
  <c r="FH79" i="24"/>
  <c r="FE79" i="24"/>
  <c r="FD79" i="24"/>
  <c r="CB79" i="24"/>
  <c r="BX79" i="24"/>
  <c r="BT79" i="24"/>
  <c r="BP79" i="24"/>
  <c r="BL79" i="24"/>
  <c r="BH79" i="24"/>
  <c r="BD79" i="24"/>
  <c r="AZ79" i="24"/>
  <c r="AV79" i="24"/>
  <c r="AR79" i="24"/>
  <c r="AN79" i="24"/>
  <c r="AJ79" i="24"/>
  <c r="AF79" i="24"/>
  <c r="AB79" i="24"/>
  <c r="X79" i="24"/>
  <c r="T79" i="24"/>
  <c r="P79" i="24"/>
  <c r="L79" i="24"/>
  <c r="D79" i="24"/>
  <c r="FJ78" i="24"/>
  <c r="FI78" i="24"/>
  <c r="FH78" i="24"/>
  <c r="FE78" i="24"/>
  <c r="FD78" i="24"/>
  <c r="CB78" i="24"/>
  <c r="BX78" i="24"/>
  <c r="BT78" i="24"/>
  <c r="BP78" i="24"/>
  <c r="BL78" i="24"/>
  <c r="BH78" i="24"/>
  <c r="BD78" i="24"/>
  <c r="AZ78" i="24"/>
  <c r="AV78" i="24"/>
  <c r="AR78" i="24"/>
  <c r="AN78" i="24"/>
  <c r="AJ78" i="24"/>
  <c r="AF78" i="24"/>
  <c r="AB78" i="24"/>
  <c r="X78" i="24"/>
  <c r="T78" i="24"/>
  <c r="P78" i="24"/>
  <c r="L78" i="24"/>
  <c r="D78" i="24"/>
  <c r="FJ77" i="24"/>
  <c r="FI77" i="24"/>
  <c r="FH77" i="24"/>
  <c r="FE77" i="24"/>
  <c r="FD77" i="24"/>
  <c r="CB77" i="24"/>
  <c r="BX77" i="24"/>
  <c r="BT77" i="24"/>
  <c r="BP77" i="24"/>
  <c r="BL77" i="24"/>
  <c r="BH77" i="24"/>
  <c r="BD77" i="24"/>
  <c r="AZ77" i="24"/>
  <c r="AV77" i="24"/>
  <c r="AR77" i="24"/>
  <c r="AN77" i="24"/>
  <c r="AJ77" i="24"/>
  <c r="AF77" i="24"/>
  <c r="AB77" i="24"/>
  <c r="X77" i="24"/>
  <c r="T77" i="24"/>
  <c r="P77" i="24"/>
  <c r="L77" i="24"/>
  <c r="D77" i="24"/>
  <c r="FJ76" i="24"/>
  <c r="FI76" i="24"/>
  <c r="FH76" i="24"/>
  <c r="FE76" i="24"/>
  <c r="FD76" i="24"/>
  <c r="CB76" i="24"/>
  <c r="BX76" i="24"/>
  <c r="BT76" i="24"/>
  <c r="BP76" i="24"/>
  <c r="BL76" i="24"/>
  <c r="BH76" i="24"/>
  <c r="BD76" i="24"/>
  <c r="AZ76" i="24"/>
  <c r="AV76" i="24"/>
  <c r="AR76" i="24"/>
  <c r="AN76" i="24"/>
  <c r="AJ76" i="24"/>
  <c r="AF76" i="24"/>
  <c r="AB76" i="24"/>
  <c r="X76" i="24"/>
  <c r="T76" i="24"/>
  <c r="P76" i="24"/>
  <c r="L76" i="24"/>
  <c r="D76" i="24"/>
  <c r="FJ75" i="24"/>
  <c r="FI75" i="24"/>
  <c r="FH75" i="24"/>
  <c r="FE75" i="24"/>
  <c r="FD75" i="24"/>
  <c r="CB75" i="24"/>
  <c r="BX75" i="24"/>
  <c r="BT75" i="24"/>
  <c r="BP75" i="24"/>
  <c r="BL75" i="24"/>
  <c r="BH75" i="24"/>
  <c r="BD75" i="24"/>
  <c r="AZ75" i="24"/>
  <c r="AV75" i="24"/>
  <c r="AR75" i="24"/>
  <c r="AN75" i="24"/>
  <c r="AJ75" i="24"/>
  <c r="AF75" i="24"/>
  <c r="AB75" i="24"/>
  <c r="X75" i="24"/>
  <c r="T75" i="24"/>
  <c r="P75" i="24"/>
  <c r="L75" i="24"/>
  <c r="D75" i="24"/>
  <c r="FJ74" i="24"/>
  <c r="FI74" i="24"/>
  <c r="FH74" i="24"/>
  <c r="FE74" i="24"/>
  <c r="FD74" i="24"/>
  <c r="CB74" i="24"/>
  <c r="BX74" i="24"/>
  <c r="BT74" i="24"/>
  <c r="BP74" i="24"/>
  <c r="BL74" i="24"/>
  <c r="BH74" i="24"/>
  <c r="BD74" i="24"/>
  <c r="AZ74" i="24"/>
  <c r="AV74" i="24"/>
  <c r="AR74" i="24"/>
  <c r="AN74" i="24"/>
  <c r="AJ74" i="24"/>
  <c r="AF74" i="24"/>
  <c r="AB74" i="24"/>
  <c r="X74" i="24"/>
  <c r="T74" i="24"/>
  <c r="P74" i="24"/>
  <c r="L74" i="24"/>
  <c r="D74" i="24"/>
  <c r="FJ73" i="24"/>
  <c r="FI73" i="24"/>
  <c r="FH73" i="24"/>
  <c r="FE73" i="24"/>
  <c r="FD73" i="24"/>
  <c r="CB73" i="24"/>
  <c r="BX73" i="24"/>
  <c r="BT73" i="24"/>
  <c r="BP73" i="24"/>
  <c r="BL73" i="24"/>
  <c r="BH73" i="24"/>
  <c r="BD73" i="24"/>
  <c r="AZ73" i="24"/>
  <c r="AV73" i="24"/>
  <c r="AR73" i="24"/>
  <c r="AN73" i="24"/>
  <c r="AJ73" i="24"/>
  <c r="AF73" i="24"/>
  <c r="AB73" i="24"/>
  <c r="X73" i="24"/>
  <c r="T73" i="24"/>
  <c r="P73" i="24"/>
  <c r="L73" i="24"/>
  <c r="D73" i="24"/>
  <c r="FJ72" i="24"/>
  <c r="FI72" i="24"/>
  <c r="FH72" i="24"/>
  <c r="FE72" i="24"/>
  <c r="FD72" i="24"/>
  <c r="CB72" i="24"/>
  <c r="BX72" i="24"/>
  <c r="BT72" i="24"/>
  <c r="BP72" i="24"/>
  <c r="BL72" i="24"/>
  <c r="BH72" i="24"/>
  <c r="BD72" i="24"/>
  <c r="AZ72" i="24"/>
  <c r="AV72" i="24"/>
  <c r="AR72" i="24"/>
  <c r="AN72" i="24"/>
  <c r="AJ72" i="24"/>
  <c r="AF72" i="24"/>
  <c r="AB72" i="24"/>
  <c r="X72" i="24"/>
  <c r="T72" i="24"/>
  <c r="P72" i="24"/>
  <c r="L72" i="24"/>
  <c r="D72" i="24"/>
  <c r="FJ71" i="24"/>
  <c r="FI71" i="24"/>
  <c r="FH71" i="24"/>
  <c r="FE71" i="24"/>
  <c r="FD71" i="24"/>
  <c r="CB71" i="24"/>
  <c r="BX71" i="24"/>
  <c r="BT71" i="24"/>
  <c r="BP71" i="24"/>
  <c r="BL71" i="24"/>
  <c r="BH71" i="24"/>
  <c r="BD71" i="24"/>
  <c r="AZ71" i="24"/>
  <c r="AV71" i="24"/>
  <c r="AR71" i="24"/>
  <c r="AN71" i="24"/>
  <c r="AJ71" i="24"/>
  <c r="AF71" i="24"/>
  <c r="AB71" i="24"/>
  <c r="X71" i="24"/>
  <c r="T71" i="24"/>
  <c r="P71" i="24"/>
  <c r="L71" i="24"/>
  <c r="D71" i="24"/>
  <c r="FJ70" i="24"/>
  <c r="FI70" i="24"/>
  <c r="FH70" i="24"/>
  <c r="FE70" i="24"/>
  <c r="FD70" i="24"/>
  <c r="CB70" i="24"/>
  <c r="BX70" i="24"/>
  <c r="BT70" i="24"/>
  <c r="BP70" i="24"/>
  <c r="BL70" i="24"/>
  <c r="BH70" i="24"/>
  <c r="BD70" i="24"/>
  <c r="AZ70" i="24"/>
  <c r="AV70" i="24"/>
  <c r="AR70" i="24"/>
  <c r="AN70" i="24"/>
  <c r="AJ70" i="24"/>
  <c r="AF70" i="24"/>
  <c r="AB70" i="24"/>
  <c r="X70" i="24"/>
  <c r="T70" i="24"/>
  <c r="P70" i="24"/>
  <c r="L70" i="24"/>
  <c r="D70" i="24"/>
  <c r="FJ69" i="24"/>
  <c r="FI69" i="24"/>
  <c r="FH69" i="24"/>
  <c r="FE69" i="24"/>
  <c r="FD69" i="24"/>
  <c r="CB69" i="24"/>
  <c r="BX69" i="24"/>
  <c r="BT69" i="24"/>
  <c r="BP69" i="24"/>
  <c r="BL69" i="24"/>
  <c r="BH69" i="24"/>
  <c r="BD69" i="24"/>
  <c r="AZ69" i="24"/>
  <c r="AV69" i="24"/>
  <c r="AR69" i="24"/>
  <c r="AN69" i="24"/>
  <c r="AJ69" i="24"/>
  <c r="AF69" i="24"/>
  <c r="AB69" i="24"/>
  <c r="X69" i="24"/>
  <c r="T69" i="24"/>
  <c r="P69" i="24"/>
  <c r="L69" i="24"/>
  <c r="D69" i="24"/>
  <c r="FJ68" i="24"/>
  <c r="FI68" i="24"/>
  <c r="FH68" i="24"/>
  <c r="FE68" i="24"/>
  <c r="FD68" i="24"/>
  <c r="CB68" i="24"/>
  <c r="BX68" i="24"/>
  <c r="BT68" i="24"/>
  <c r="BP68" i="24"/>
  <c r="BL68" i="24"/>
  <c r="BH68" i="24"/>
  <c r="BD68" i="24"/>
  <c r="AZ68" i="24"/>
  <c r="AV68" i="24"/>
  <c r="AR68" i="24"/>
  <c r="AN68" i="24"/>
  <c r="AJ68" i="24"/>
  <c r="AF68" i="24"/>
  <c r="AB68" i="24"/>
  <c r="X68" i="24"/>
  <c r="T68" i="24"/>
  <c r="P68" i="24"/>
  <c r="L68" i="24"/>
  <c r="D68" i="24"/>
  <c r="FJ67" i="24"/>
  <c r="FI67" i="24"/>
  <c r="FH67" i="24"/>
  <c r="FE67" i="24"/>
  <c r="FD67" i="24"/>
  <c r="CB67" i="24"/>
  <c r="BX67" i="24"/>
  <c r="BT67" i="24"/>
  <c r="BP67" i="24"/>
  <c r="BL67" i="24"/>
  <c r="BH67" i="24"/>
  <c r="BD67" i="24"/>
  <c r="AZ67" i="24"/>
  <c r="AV67" i="24"/>
  <c r="AR67" i="24"/>
  <c r="AN67" i="24"/>
  <c r="AJ67" i="24"/>
  <c r="AF67" i="24"/>
  <c r="AB67" i="24"/>
  <c r="X67" i="24"/>
  <c r="T67" i="24"/>
  <c r="P67" i="24"/>
  <c r="L67" i="24"/>
  <c r="D67" i="24"/>
  <c r="FJ66" i="24"/>
  <c r="FI66" i="24"/>
  <c r="FH66" i="24"/>
  <c r="FE66" i="24"/>
  <c r="FD66" i="24"/>
  <c r="CB66" i="24"/>
  <c r="BX66" i="24"/>
  <c r="BT66" i="24"/>
  <c r="BP66" i="24"/>
  <c r="BL66" i="24"/>
  <c r="BH66" i="24"/>
  <c r="BD66" i="24"/>
  <c r="AZ66" i="24"/>
  <c r="AV66" i="24"/>
  <c r="AR66" i="24"/>
  <c r="AN66" i="24"/>
  <c r="AJ66" i="24"/>
  <c r="AF66" i="24"/>
  <c r="AB66" i="24"/>
  <c r="X66" i="24"/>
  <c r="T66" i="24"/>
  <c r="P66" i="24"/>
  <c r="L66" i="24"/>
  <c r="D66" i="24"/>
  <c r="FJ65" i="24"/>
  <c r="FI65" i="24"/>
  <c r="FH65" i="24"/>
  <c r="FE65" i="24"/>
  <c r="FD65" i="24"/>
  <c r="CB65" i="24"/>
  <c r="BX65" i="24"/>
  <c r="BT65" i="24"/>
  <c r="BP65" i="24"/>
  <c r="BL65" i="24"/>
  <c r="BH65" i="24"/>
  <c r="BD65" i="24"/>
  <c r="AZ65" i="24"/>
  <c r="AV65" i="24"/>
  <c r="AR65" i="24"/>
  <c r="AN65" i="24"/>
  <c r="AJ65" i="24"/>
  <c r="AF65" i="24"/>
  <c r="AB65" i="24"/>
  <c r="X65" i="24"/>
  <c r="T65" i="24"/>
  <c r="P65" i="24"/>
  <c r="L65" i="24"/>
  <c r="D65" i="24"/>
  <c r="FJ64" i="24"/>
  <c r="FI64" i="24"/>
  <c r="FH64" i="24"/>
  <c r="FE64" i="24"/>
  <c r="FD64" i="24"/>
  <c r="CB64" i="24"/>
  <c r="BX64" i="24"/>
  <c r="BT64" i="24"/>
  <c r="BP64" i="24"/>
  <c r="BL64" i="24"/>
  <c r="BH64" i="24"/>
  <c r="BD64" i="24"/>
  <c r="AZ64" i="24"/>
  <c r="AV64" i="24"/>
  <c r="AR64" i="24"/>
  <c r="AN64" i="24"/>
  <c r="AJ64" i="24"/>
  <c r="AF64" i="24"/>
  <c r="AB64" i="24"/>
  <c r="X64" i="24"/>
  <c r="T64" i="24"/>
  <c r="P64" i="24"/>
  <c r="L64" i="24"/>
  <c r="D64" i="24"/>
  <c r="FJ63" i="24"/>
  <c r="FI63" i="24"/>
  <c r="FH63" i="24"/>
  <c r="FE63" i="24"/>
  <c r="FD63" i="24"/>
  <c r="CB63" i="24"/>
  <c r="BX63" i="24"/>
  <c r="BT63" i="24"/>
  <c r="BP63" i="24"/>
  <c r="BL63" i="24"/>
  <c r="BH63" i="24"/>
  <c r="BD63" i="24"/>
  <c r="AZ63" i="24"/>
  <c r="AV63" i="24"/>
  <c r="AR63" i="24"/>
  <c r="AN63" i="24"/>
  <c r="AJ63" i="24"/>
  <c r="AF63" i="24"/>
  <c r="AB63" i="24"/>
  <c r="X63" i="24"/>
  <c r="T63" i="24"/>
  <c r="P63" i="24"/>
  <c r="L63" i="24"/>
  <c r="D63" i="24"/>
  <c r="FJ62" i="24"/>
  <c r="FI62" i="24"/>
  <c r="FH62" i="24"/>
  <c r="FE62" i="24"/>
  <c r="FD62" i="24"/>
  <c r="CB62" i="24"/>
  <c r="BX62" i="24"/>
  <c r="BT62" i="24"/>
  <c r="BP62" i="24"/>
  <c r="BL62" i="24"/>
  <c r="BH62" i="24"/>
  <c r="BD62" i="24"/>
  <c r="AZ62" i="24"/>
  <c r="AV62" i="24"/>
  <c r="AR62" i="24"/>
  <c r="AN62" i="24"/>
  <c r="AJ62" i="24"/>
  <c r="AF62" i="24"/>
  <c r="AB62" i="24"/>
  <c r="X62" i="24"/>
  <c r="T62" i="24"/>
  <c r="P62" i="24"/>
  <c r="L62" i="24"/>
  <c r="D62" i="24"/>
  <c r="FJ61" i="24"/>
  <c r="FI61" i="24"/>
  <c r="FH61" i="24"/>
  <c r="FE61" i="24"/>
  <c r="FD61" i="24"/>
  <c r="CB61" i="24"/>
  <c r="BX61" i="24"/>
  <c r="BT61" i="24"/>
  <c r="BP61" i="24"/>
  <c r="BL61" i="24"/>
  <c r="BH61" i="24"/>
  <c r="BD61" i="24"/>
  <c r="AZ61" i="24"/>
  <c r="AV61" i="24"/>
  <c r="AR61" i="24"/>
  <c r="AN61" i="24"/>
  <c r="AJ61" i="24"/>
  <c r="AF61" i="24"/>
  <c r="AB61" i="24"/>
  <c r="X61" i="24"/>
  <c r="T61" i="24"/>
  <c r="P61" i="24"/>
  <c r="L61" i="24"/>
  <c r="D61" i="24"/>
  <c r="FJ60" i="24"/>
  <c r="FI60" i="24"/>
  <c r="FH60" i="24"/>
  <c r="FE60" i="24"/>
  <c r="FD60" i="24"/>
  <c r="CB60" i="24"/>
  <c r="BX60" i="24"/>
  <c r="BT60" i="24"/>
  <c r="BP60" i="24"/>
  <c r="BL60" i="24"/>
  <c r="BH60" i="24"/>
  <c r="BD60" i="24"/>
  <c r="AZ60" i="24"/>
  <c r="AV60" i="24"/>
  <c r="AR60" i="24"/>
  <c r="AN60" i="24"/>
  <c r="AJ60" i="24"/>
  <c r="AF60" i="24"/>
  <c r="AB60" i="24"/>
  <c r="X60" i="24"/>
  <c r="T60" i="24"/>
  <c r="P60" i="24"/>
  <c r="L60" i="24"/>
  <c r="D60" i="24"/>
  <c r="FJ59" i="24"/>
  <c r="FI59" i="24"/>
  <c r="FH59" i="24"/>
  <c r="FE59" i="24"/>
  <c r="FD59" i="24"/>
  <c r="CB59" i="24"/>
  <c r="BX59" i="24"/>
  <c r="BT59" i="24"/>
  <c r="BP59" i="24"/>
  <c r="BL59" i="24"/>
  <c r="BH59" i="24"/>
  <c r="BD59" i="24"/>
  <c r="AZ59" i="24"/>
  <c r="AV59" i="24"/>
  <c r="AR59" i="24"/>
  <c r="AN59" i="24"/>
  <c r="AJ59" i="24"/>
  <c r="AF59" i="24"/>
  <c r="AB59" i="24"/>
  <c r="X59" i="24"/>
  <c r="T59" i="24"/>
  <c r="P59" i="24"/>
  <c r="L59" i="24"/>
  <c r="D59" i="24"/>
  <c r="FJ58" i="24"/>
  <c r="FI58" i="24"/>
  <c r="FH58" i="24"/>
  <c r="FE58" i="24"/>
  <c r="FD58" i="24"/>
  <c r="CB58" i="24"/>
  <c r="BX58" i="24"/>
  <c r="BT58" i="24"/>
  <c r="BP58" i="24"/>
  <c r="BL58" i="24"/>
  <c r="BH58" i="24"/>
  <c r="BD58" i="24"/>
  <c r="AZ58" i="24"/>
  <c r="AV58" i="24"/>
  <c r="AR58" i="24"/>
  <c r="AN58" i="24"/>
  <c r="AJ58" i="24"/>
  <c r="AF58" i="24"/>
  <c r="AB58" i="24"/>
  <c r="X58" i="24"/>
  <c r="T58" i="24"/>
  <c r="P58" i="24"/>
  <c r="L58" i="24"/>
  <c r="D58" i="24"/>
  <c r="FJ57" i="24"/>
  <c r="FI57" i="24"/>
  <c r="FH57" i="24"/>
  <c r="FE57" i="24"/>
  <c r="FD57" i="24"/>
  <c r="CB57" i="24"/>
  <c r="BX57" i="24"/>
  <c r="BT57" i="24"/>
  <c r="BP57" i="24"/>
  <c r="BL57" i="24"/>
  <c r="BH57" i="24"/>
  <c r="BD57" i="24"/>
  <c r="AZ57" i="24"/>
  <c r="AV57" i="24"/>
  <c r="AR57" i="24"/>
  <c r="AN57" i="24"/>
  <c r="AJ57" i="24"/>
  <c r="AF57" i="24"/>
  <c r="AB57" i="24"/>
  <c r="X57" i="24"/>
  <c r="T57" i="24"/>
  <c r="P57" i="24"/>
  <c r="L57" i="24"/>
  <c r="D57" i="24"/>
  <c r="FJ56" i="24"/>
  <c r="FI56" i="24"/>
  <c r="FH56" i="24"/>
  <c r="FE56" i="24"/>
  <c r="FD56" i="24"/>
  <c r="CB56" i="24"/>
  <c r="BX56" i="24"/>
  <c r="BT56" i="24"/>
  <c r="BP56" i="24"/>
  <c r="BL56" i="24"/>
  <c r="BH56" i="24"/>
  <c r="BD56" i="24"/>
  <c r="AZ56" i="24"/>
  <c r="AV56" i="24"/>
  <c r="AR56" i="24"/>
  <c r="AN56" i="24"/>
  <c r="AJ56" i="24"/>
  <c r="AF56" i="24"/>
  <c r="AB56" i="24"/>
  <c r="X56" i="24"/>
  <c r="T56" i="24"/>
  <c r="P56" i="24"/>
  <c r="L56" i="24"/>
  <c r="D56" i="24"/>
  <c r="FJ55" i="24"/>
  <c r="FI55" i="24"/>
  <c r="FH55" i="24"/>
  <c r="FE55" i="24"/>
  <c r="FD55" i="24"/>
  <c r="CB55" i="24"/>
  <c r="BX55" i="24"/>
  <c r="BT55" i="24"/>
  <c r="BP55" i="24"/>
  <c r="BL55" i="24"/>
  <c r="BH55" i="24"/>
  <c r="BD55" i="24"/>
  <c r="AZ55" i="24"/>
  <c r="AV55" i="24"/>
  <c r="AR55" i="24"/>
  <c r="AN55" i="24"/>
  <c r="AJ55" i="24"/>
  <c r="AF55" i="24"/>
  <c r="AB55" i="24"/>
  <c r="X55" i="24"/>
  <c r="T55" i="24"/>
  <c r="P55" i="24"/>
  <c r="L55" i="24"/>
  <c r="D55" i="24"/>
  <c r="FJ54" i="24"/>
  <c r="FI54" i="24"/>
  <c r="FH54" i="24"/>
  <c r="FE54" i="24"/>
  <c r="FD54" i="24"/>
  <c r="CB54" i="24"/>
  <c r="BX54" i="24"/>
  <c r="BT54" i="24"/>
  <c r="BP54" i="24"/>
  <c r="BL54" i="24"/>
  <c r="BH54" i="24"/>
  <c r="BD54" i="24"/>
  <c r="AZ54" i="24"/>
  <c r="AV54" i="24"/>
  <c r="AR54" i="24"/>
  <c r="AN54" i="24"/>
  <c r="AJ54" i="24"/>
  <c r="AF54" i="24"/>
  <c r="AB54" i="24"/>
  <c r="X54" i="24"/>
  <c r="T54" i="24"/>
  <c r="P54" i="24"/>
  <c r="L54" i="24"/>
  <c r="D54" i="24"/>
  <c r="FJ53" i="24"/>
  <c r="FI53" i="24"/>
  <c r="FH53" i="24"/>
  <c r="FE53" i="24"/>
  <c r="FD53" i="24"/>
  <c r="CB53" i="24"/>
  <c r="BX53" i="24"/>
  <c r="BT53" i="24"/>
  <c r="BP53" i="24"/>
  <c r="BL53" i="24"/>
  <c r="BH53" i="24"/>
  <c r="BD53" i="24"/>
  <c r="AZ53" i="24"/>
  <c r="AV53" i="24"/>
  <c r="AR53" i="24"/>
  <c r="AN53" i="24"/>
  <c r="AJ53" i="24"/>
  <c r="AF53" i="24"/>
  <c r="AB53" i="24"/>
  <c r="X53" i="24"/>
  <c r="T53" i="24"/>
  <c r="P53" i="24"/>
  <c r="L53" i="24"/>
  <c r="D53" i="24"/>
  <c r="FJ52" i="24"/>
  <c r="FI52" i="24"/>
  <c r="FH52" i="24"/>
  <c r="FE52" i="24"/>
  <c r="FD52" i="24"/>
  <c r="CB52" i="24"/>
  <c r="BX52" i="24"/>
  <c r="BT52" i="24"/>
  <c r="BP52" i="24"/>
  <c r="BL52" i="24"/>
  <c r="BH52" i="24"/>
  <c r="BD52" i="24"/>
  <c r="AZ52" i="24"/>
  <c r="AV52" i="24"/>
  <c r="AR52" i="24"/>
  <c r="AN52" i="24"/>
  <c r="AJ52" i="24"/>
  <c r="AF52" i="24"/>
  <c r="AB52" i="24"/>
  <c r="X52" i="24"/>
  <c r="T52" i="24"/>
  <c r="P52" i="24"/>
  <c r="L52" i="24"/>
  <c r="D52" i="24"/>
  <c r="FJ51" i="24"/>
  <c r="FI51" i="24"/>
  <c r="FH51" i="24"/>
  <c r="FE51" i="24"/>
  <c r="FD51" i="24"/>
  <c r="CB51" i="24"/>
  <c r="BX51" i="24"/>
  <c r="BT51" i="24"/>
  <c r="BP51" i="24"/>
  <c r="BL51" i="24"/>
  <c r="BH51" i="24"/>
  <c r="BD51" i="24"/>
  <c r="AZ51" i="24"/>
  <c r="AV51" i="24"/>
  <c r="AR51" i="24"/>
  <c r="AN51" i="24"/>
  <c r="AJ51" i="24"/>
  <c r="AF51" i="24"/>
  <c r="AB51" i="24"/>
  <c r="X51" i="24"/>
  <c r="T51" i="24"/>
  <c r="P51" i="24"/>
  <c r="L51" i="24"/>
  <c r="D51" i="24"/>
  <c r="FJ50" i="24"/>
  <c r="FI50" i="24"/>
  <c r="FH50" i="24"/>
  <c r="FE50" i="24"/>
  <c r="FD50" i="24"/>
  <c r="CB50" i="24"/>
  <c r="BX50" i="24"/>
  <c r="BT50" i="24"/>
  <c r="BP50" i="24"/>
  <c r="BL50" i="24"/>
  <c r="BH50" i="24"/>
  <c r="BD50" i="24"/>
  <c r="AZ50" i="24"/>
  <c r="AV50" i="24"/>
  <c r="AR50" i="24"/>
  <c r="AN50" i="24"/>
  <c r="AJ50" i="24"/>
  <c r="AF50" i="24"/>
  <c r="AB50" i="24"/>
  <c r="X50" i="24"/>
  <c r="T50" i="24"/>
  <c r="P50" i="24"/>
  <c r="L50" i="24"/>
  <c r="D50" i="24"/>
  <c r="FJ49" i="24"/>
  <c r="FI49" i="24"/>
  <c r="FH49" i="24"/>
  <c r="FE49" i="24"/>
  <c r="FD49" i="24"/>
  <c r="CB49" i="24"/>
  <c r="BX49" i="24"/>
  <c r="BT49" i="24"/>
  <c r="BP49" i="24"/>
  <c r="BL49" i="24"/>
  <c r="BH49" i="24"/>
  <c r="BD49" i="24"/>
  <c r="AZ49" i="24"/>
  <c r="AV49" i="24"/>
  <c r="AR49" i="24"/>
  <c r="AN49" i="24"/>
  <c r="AJ49" i="24"/>
  <c r="AF49" i="24"/>
  <c r="AB49" i="24"/>
  <c r="X49" i="24"/>
  <c r="T49" i="24"/>
  <c r="P49" i="24"/>
  <c r="L49" i="24"/>
  <c r="D49" i="24"/>
  <c r="FJ48" i="24"/>
  <c r="FI48" i="24"/>
  <c r="FH48" i="24"/>
  <c r="FE48" i="24"/>
  <c r="FD48" i="24"/>
  <c r="CB48" i="24"/>
  <c r="BX48" i="24"/>
  <c r="BT48" i="24"/>
  <c r="BP48" i="24"/>
  <c r="BL48" i="24"/>
  <c r="BH48" i="24"/>
  <c r="BD48" i="24"/>
  <c r="AZ48" i="24"/>
  <c r="AV48" i="24"/>
  <c r="AR48" i="24"/>
  <c r="AN48" i="24"/>
  <c r="AJ48" i="24"/>
  <c r="AF48" i="24"/>
  <c r="AB48" i="24"/>
  <c r="X48" i="24"/>
  <c r="T48" i="24"/>
  <c r="P48" i="24"/>
  <c r="L48" i="24"/>
  <c r="D48" i="24"/>
  <c r="FJ47" i="24"/>
  <c r="FI47" i="24"/>
  <c r="FH47" i="24"/>
  <c r="FE47" i="24"/>
  <c r="FD47" i="24"/>
  <c r="CB47" i="24"/>
  <c r="BX47" i="24"/>
  <c r="BT47" i="24"/>
  <c r="BP47" i="24"/>
  <c r="BL47" i="24"/>
  <c r="BH47" i="24"/>
  <c r="BD47" i="24"/>
  <c r="AZ47" i="24"/>
  <c r="AV47" i="24"/>
  <c r="AR47" i="24"/>
  <c r="AN47" i="24"/>
  <c r="AJ47" i="24"/>
  <c r="AF47" i="24"/>
  <c r="AB47" i="24"/>
  <c r="X47" i="24"/>
  <c r="T47" i="24"/>
  <c r="P47" i="24"/>
  <c r="L47" i="24"/>
  <c r="D47" i="24"/>
  <c r="FJ46" i="24"/>
  <c r="FI46" i="24"/>
  <c r="FH46" i="24"/>
  <c r="FE46" i="24"/>
  <c r="FD46" i="24"/>
  <c r="CB46" i="24"/>
  <c r="BX46" i="24"/>
  <c r="BT46" i="24"/>
  <c r="BP46" i="24"/>
  <c r="BL46" i="24"/>
  <c r="BH46" i="24"/>
  <c r="BD46" i="24"/>
  <c r="AZ46" i="24"/>
  <c r="AV46" i="24"/>
  <c r="AR46" i="24"/>
  <c r="AN46" i="24"/>
  <c r="AJ46" i="24"/>
  <c r="AF46" i="24"/>
  <c r="AB46" i="24"/>
  <c r="X46" i="24"/>
  <c r="T46" i="24"/>
  <c r="P46" i="24"/>
  <c r="L46" i="24"/>
  <c r="D46" i="24"/>
  <c r="FJ45" i="24"/>
  <c r="FI45" i="24"/>
  <c r="FH45" i="24"/>
  <c r="FE45" i="24"/>
  <c r="FD45" i="24"/>
  <c r="CB45" i="24"/>
  <c r="BX45" i="24"/>
  <c r="BT45" i="24"/>
  <c r="BP45" i="24"/>
  <c r="BL45" i="24"/>
  <c r="BH45" i="24"/>
  <c r="BD45" i="24"/>
  <c r="AZ45" i="24"/>
  <c r="AV45" i="24"/>
  <c r="AR45" i="24"/>
  <c r="AN45" i="24"/>
  <c r="AJ45" i="24"/>
  <c r="AF45" i="24"/>
  <c r="AB45" i="24"/>
  <c r="X45" i="24"/>
  <c r="T45" i="24"/>
  <c r="P45" i="24"/>
  <c r="L45" i="24"/>
  <c r="D45" i="24"/>
  <c r="FJ44" i="24"/>
  <c r="FI44" i="24"/>
  <c r="FH44" i="24"/>
  <c r="FE44" i="24"/>
  <c r="FD44" i="24"/>
  <c r="CB44" i="24"/>
  <c r="BX44" i="24"/>
  <c r="BT44" i="24"/>
  <c r="BP44" i="24"/>
  <c r="BL44" i="24"/>
  <c r="BH44" i="24"/>
  <c r="BD44" i="24"/>
  <c r="AZ44" i="24"/>
  <c r="AV44" i="24"/>
  <c r="AR44" i="24"/>
  <c r="AN44" i="24"/>
  <c r="AJ44" i="24"/>
  <c r="AF44" i="24"/>
  <c r="AB44" i="24"/>
  <c r="X44" i="24"/>
  <c r="T44" i="24"/>
  <c r="P44" i="24"/>
  <c r="L44" i="24"/>
  <c r="D44" i="24"/>
  <c r="FJ43" i="24"/>
  <c r="FI43" i="24"/>
  <c r="FH43" i="24"/>
  <c r="FE43" i="24"/>
  <c r="FD43" i="24"/>
  <c r="CB43" i="24"/>
  <c r="BX43" i="24"/>
  <c r="BT43" i="24"/>
  <c r="BP43" i="24"/>
  <c r="BL43" i="24"/>
  <c r="BH43" i="24"/>
  <c r="BD43" i="24"/>
  <c r="AZ43" i="24"/>
  <c r="AV43" i="24"/>
  <c r="AR43" i="24"/>
  <c r="AN43" i="24"/>
  <c r="AJ43" i="24"/>
  <c r="AF43" i="24"/>
  <c r="AB43" i="24"/>
  <c r="X43" i="24"/>
  <c r="T43" i="24"/>
  <c r="P43" i="24"/>
  <c r="L43" i="24"/>
  <c r="D43" i="24"/>
  <c r="FJ42" i="24"/>
  <c r="FI42" i="24"/>
  <c r="FH42" i="24"/>
  <c r="FE42" i="24"/>
  <c r="FD42" i="24"/>
  <c r="CB42" i="24"/>
  <c r="BX42" i="24"/>
  <c r="BT42" i="24"/>
  <c r="BP42" i="24"/>
  <c r="BL42" i="24"/>
  <c r="BH42" i="24"/>
  <c r="BD42" i="24"/>
  <c r="AZ42" i="24"/>
  <c r="AV42" i="24"/>
  <c r="AR42" i="24"/>
  <c r="AN42" i="24"/>
  <c r="AJ42" i="24"/>
  <c r="AF42" i="24"/>
  <c r="AB42" i="24"/>
  <c r="X42" i="24"/>
  <c r="T42" i="24"/>
  <c r="P42" i="24"/>
  <c r="L42" i="24"/>
  <c r="D42" i="24"/>
  <c r="FJ41" i="24"/>
  <c r="FI41" i="24"/>
  <c r="FH41" i="24"/>
  <c r="FE41" i="24"/>
  <c r="FD41" i="24"/>
  <c r="CB41" i="24"/>
  <c r="BX41" i="24"/>
  <c r="BT41" i="24"/>
  <c r="BP41" i="24"/>
  <c r="BL41" i="24"/>
  <c r="BH41" i="24"/>
  <c r="BD41" i="24"/>
  <c r="AZ41" i="24"/>
  <c r="AV41" i="24"/>
  <c r="AR41" i="24"/>
  <c r="AN41" i="24"/>
  <c r="AJ41" i="24"/>
  <c r="AF41" i="24"/>
  <c r="AB41" i="24"/>
  <c r="X41" i="24"/>
  <c r="T41" i="24"/>
  <c r="P41" i="24"/>
  <c r="L41" i="24"/>
  <c r="D41" i="24"/>
  <c r="FJ40" i="24"/>
  <c r="FI40" i="24"/>
  <c r="FH40" i="24"/>
  <c r="FE40" i="24"/>
  <c r="FD40" i="24"/>
  <c r="CB40" i="24"/>
  <c r="BX40" i="24"/>
  <c r="BT40" i="24"/>
  <c r="BP40" i="24"/>
  <c r="BL40" i="24"/>
  <c r="BH40" i="24"/>
  <c r="BD40" i="24"/>
  <c r="AZ40" i="24"/>
  <c r="AV40" i="24"/>
  <c r="AR40" i="24"/>
  <c r="AN40" i="24"/>
  <c r="AJ40" i="24"/>
  <c r="AF40" i="24"/>
  <c r="AB40" i="24"/>
  <c r="X40" i="24"/>
  <c r="T40" i="24"/>
  <c r="P40" i="24"/>
  <c r="L40" i="24"/>
  <c r="D40" i="24"/>
  <c r="FJ39" i="24"/>
  <c r="FI39" i="24"/>
  <c r="FH39" i="24"/>
  <c r="FE39" i="24"/>
  <c r="FD39" i="24"/>
  <c r="CB39" i="24"/>
  <c r="BX39" i="24"/>
  <c r="BT39" i="24"/>
  <c r="BP39" i="24"/>
  <c r="BL39" i="24"/>
  <c r="BH39" i="24"/>
  <c r="BD39" i="24"/>
  <c r="AZ39" i="24"/>
  <c r="AV39" i="24"/>
  <c r="AR39" i="24"/>
  <c r="AN39" i="24"/>
  <c r="AJ39" i="24"/>
  <c r="AF39" i="24"/>
  <c r="AB39" i="24"/>
  <c r="X39" i="24"/>
  <c r="T39" i="24"/>
  <c r="P39" i="24"/>
  <c r="L39" i="24"/>
  <c r="D39" i="24"/>
  <c r="FJ38" i="24"/>
  <c r="FI38" i="24"/>
  <c r="FH38" i="24"/>
  <c r="FE38" i="24"/>
  <c r="FD38" i="24"/>
  <c r="CB38" i="24"/>
  <c r="BX38" i="24"/>
  <c r="BT38" i="24"/>
  <c r="BP38" i="24"/>
  <c r="BL38" i="24"/>
  <c r="BH38" i="24"/>
  <c r="BD38" i="24"/>
  <c r="AZ38" i="24"/>
  <c r="AV38" i="24"/>
  <c r="AR38" i="24"/>
  <c r="AN38" i="24"/>
  <c r="AJ38" i="24"/>
  <c r="AF38" i="24"/>
  <c r="AB38" i="24"/>
  <c r="X38" i="24"/>
  <c r="T38" i="24"/>
  <c r="P38" i="24"/>
  <c r="L38" i="24"/>
  <c r="D38" i="24"/>
  <c r="FJ37" i="24"/>
  <c r="FI37" i="24"/>
  <c r="FH37" i="24"/>
  <c r="FE37" i="24"/>
  <c r="FD37" i="24"/>
  <c r="CB37" i="24"/>
  <c r="BX37" i="24"/>
  <c r="BT37" i="24"/>
  <c r="BP37" i="24"/>
  <c r="BL37" i="24"/>
  <c r="BH37" i="24"/>
  <c r="BD37" i="24"/>
  <c r="AZ37" i="24"/>
  <c r="AV37" i="24"/>
  <c r="AR37" i="24"/>
  <c r="AN37" i="24"/>
  <c r="AJ37" i="24"/>
  <c r="AF37" i="24"/>
  <c r="AB37" i="24"/>
  <c r="X37" i="24"/>
  <c r="T37" i="24"/>
  <c r="P37" i="24"/>
  <c r="L37" i="24"/>
  <c r="D37" i="24"/>
  <c r="FJ36" i="24"/>
  <c r="FI36" i="24"/>
  <c r="FH36" i="24"/>
  <c r="FE36" i="24"/>
  <c r="FD36" i="24"/>
  <c r="CB36" i="24"/>
  <c r="BX36" i="24"/>
  <c r="BT36" i="24"/>
  <c r="BP36" i="24"/>
  <c r="BL36" i="24"/>
  <c r="BH36" i="24"/>
  <c r="BD36" i="24"/>
  <c r="AZ36" i="24"/>
  <c r="AV36" i="24"/>
  <c r="AR36" i="24"/>
  <c r="AN36" i="24"/>
  <c r="AJ36" i="24"/>
  <c r="AF36" i="24"/>
  <c r="AB36" i="24"/>
  <c r="X36" i="24"/>
  <c r="T36" i="24"/>
  <c r="P36" i="24"/>
  <c r="L36" i="24"/>
  <c r="D36" i="24"/>
  <c r="FJ35" i="24"/>
  <c r="FI35" i="24"/>
  <c r="FH35" i="24"/>
  <c r="FE35" i="24"/>
  <c r="FD35" i="24"/>
  <c r="CB35" i="24"/>
  <c r="BX35" i="24"/>
  <c r="BT35" i="24"/>
  <c r="BP35" i="24"/>
  <c r="BL35" i="24"/>
  <c r="BH35" i="24"/>
  <c r="BD35" i="24"/>
  <c r="AZ35" i="24"/>
  <c r="AV35" i="24"/>
  <c r="AR35" i="24"/>
  <c r="AN35" i="24"/>
  <c r="AJ35" i="24"/>
  <c r="AF35" i="24"/>
  <c r="AB35" i="24"/>
  <c r="X35" i="24"/>
  <c r="T35" i="24"/>
  <c r="P35" i="24"/>
  <c r="L35" i="24"/>
  <c r="D35" i="24"/>
  <c r="FJ34" i="24"/>
  <c r="FI34" i="24"/>
  <c r="FH34" i="24"/>
  <c r="FE34" i="24"/>
  <c r="FD34" i="24"/>
  <c r="CB34" i="24"/>
  <c r="BX34" i="24"/>
  <c r="BT34" i="24"/>
  <c r="BP34" i="24"/>
  <c r="BL34" i="24"/>
  <c r="BH34" i="24"/>
  <c r="BD34" i="24"/>
  <c r="AZ34" i="24"/>
  <c r="AV34" i="24"/>
  <c r="AR34" i="24"/>
  <c r="AN34" i="24"/>
  <c r="AJ34" i="24"/>
  <c r="AF34" i="24"/>
  <c r="AB34" i="24"/>
  <c r="X34" i="24"/>
  <c r="T34" i="24"/>
  <c r="P34" i="24"/>
  <c r="L34" i="24"/>
  <c r="D34" i="24"/>
  <c r="FJ33" i="24"/>
  <c r="FI33" i="24"/>
  <c r="FH33" i="24"/>
  <c r="FE33" i="24"/>
  <c r="FD33" i="24"/>
  <c r="CB33" i="24"/>
  <c r="BX33" i="24"/>
  <c r="BT33" i="24"/>
  <c r="BP33" i="24"/>
  <c r="BL33" i="24"/>
  <c r="BH33" i="24"/>
  <c r="BD33" i="24"/>
  <c r="AZ33" i="24"/>
  <c r="AV33" i="24"/>
  <c r="AR33" i="24"/>
  <c r="AN33" i="24"/>
  <c r="AJ33" i="24"/>
  <c r="AF33" i="24"/>
  <c r="AB33" i="24"/>
  <c r="X33" i="24"/>
  <c r="T33" i="24"/>
  <c r="P33" i="24"/>
  <c r="L33" i="24"/>
  <c r="D33" i="24"/>
  <c r="FJ32" i="24"/>
  <c r="FI32" i="24"/>
  <c r="FH32" i="24"/>
  <c r="FE32" i="24"/>
  <c r="FD32" i="24"/>
  <c r="CB32" i="24"/>
  <c r="BX32" i="24"/>
  <c r="BT32" i="24"/>
  <c r="BP32" i="24"/>
  <c r="BL32" i="24"/>
  <c r="BH32" i="24"/>
  <c r="BD32" i="24"/>
  <c r="AZ32" i="24"/>
  <c r="AV32" i="24"/>
  <c r="AR32" i="24"/>
  <c r="AN32" i="24"/>
  <c r="AJ32" i="24"/>
  <c r="AF32" i="24"/>
  <c r="AB32" i="24"/>
  <c r="X32" i="24"/>
  <c r="T32" i="24"/>
  <c r="P32" i="24"/>
  <c r="L32" i="24"/>
  <c r="D32" i="24"/>
  <c r="FJ31" i="24"/>
  <c r="FI31" i="24"/>
  <c r="FH31" i="24"/>
  <c r="FE31" i="24"/>
  <c r="FD31" i="24"/>
  <c r="CB31" i="24"/>
  <c r="BX31" i="24"/>
  <c r="BT31" i="24"/>
  <c r="BP31" i="24"/>
  <c r="BL31" i="24"/>
  <c r="BH31" i="24"/>
  <c r="BD31" i="24"/>
  <c r="AZ31" i="24"/>
  <c r="AV31" i="24"/>
  <c r="AR31" i="24"/>
  <c r="AN31" i="24"/>
  <c r="AJ31" i="24"/>
  <c r="AF31" i="24"/>
  <c r="AB31" i="24"/>
  <c r="X31" i="24"/>
  <c r="T31" i="24"/>
  <c r="P31" i="24"/>
  <c r="L31" i="24"/>
  <c r="D31" i="24"/>
  <c r="FJ30" i="24"/>
  <c r="FI30" i="24"/>
  <c r="FH30" i="24"/>
  <c r="FE30" i="24"/>
  <c r="FD30" i="24"/>
  <c r="CB30" i="24"/>
  <c r="BX30" i="24"/>
  <c r="BT30" i="24"/>
  <c r="BP30" i="24"/>
  <c r="BL30" i="24"/>
  <c r="BH30" i="24"/>
  <c r="BD30" i="24"/>
  <c r="AZ30" i="24"/>
  <c r="AV30" i="24"/>
  <c r="AR30" i="24"/>
  <c r="AN30" i="24"/>
  <c r="AJ30" i="24"/>
  <c r="AF30" i="24"/>
  <c r="AB30" i="24"/>
  <c r="X30" i="24"/>
  <c r="T30" i="24"/>
  <c r="P30" i="24"/>
  <c r="L30" i="24"/>
  <c r="D30" i="24"/>
  <c r="FJ29" i="24"/>
  <c r="FI29" i="24"/>
  <c r="FH29" i="24"/>
  <c r="FE29" i="24"/>
  <c r="FD29" i="24"/>
  <c r="CB29" i="24"/>
  <c r="BX29" i="24"/>
  <c r="BT29" i="24"/>
  <c r="BP29" i="24"/>
  <c r="BL29" i="24"/>
  <c r="BH29" i="24"/>
  <c r="BD29" i="24"/>
  <c r="AZ29" i="24"/>
  <c r="AV29" i="24"/>
  <c r="AR29" i="24"/>
  <c r="AN29" i="24"/>
  <c r="AJ29" i="24"/>
  <c r="AF29" i="24"/>
  <c r="AB29" i="24"/>
  <c r="X29" i="24"/>
  <c r="T29" i="24"/>
  <c r="P29" i="24"/>
  <c r="L29" i="24"/>
  <c r="D29" i="24"/>
  <c r="FJ28" i="24"/>
  <c r="FI28" i="24"/>
  <c r="FH28" i="24"/>
  <c r="FE28" i="24"/>
  <c r="FD28" i="24"/>
  <c r="CB28" i="24"/>
  <c r="BX28" i="24"/>
  <c r="BT28" i="24"/>
  <c r="BP28" i="24"/>
  <c r="BL28" i="24"/>
  <c r="BH28" i="24"/>
  <c r="BD28" i="24"/>
  <c r="AZ28" i="24"/>
  <c r="AV28" i="24"/>
  <c r="AR28" i="24"/>
  <c r="AN28" i="24"/>
  <c r="AJ28" i="24"/>
  <c r="AF28" i="24"/>
  <c r="AB28" i="24"/>
  <c r="X28" i="24"/>
  <c r="T28" i="24"/>
  <c r="P28" i="24"/>
  <c r="L28" i="24"/>
  <c r="D28" i="24"/>
  <c r="FJ27" i="24"/>
  <c r="FI27" i="24"/>
  <c r="FH27" i="24"/>
  <c r="FE27" i="24"/>
  <c r="FD27" i="24"/>
  <c r="CB27" i="24"/>
  <c r="BX27" i="24"/>
  <c r="BT27" i="24"/>
  <c r="BP27" i="24"/>
  <c r="BL27" i="24"/>
  <c r="BH27" i="24"/>
  <c r="BD27" i="24"/>
  <c r="AZ27" i="24"/>
  <c r="AV27" i="24"/>
  <c r="AR27" i="24"/>
  <c r="AN27" i="24"/>
  <c r="AJ27" i="24"/>
  <c r="AF27" i="24"/>
  <c r="AB27" i="24"/>
  <c r="X27" i="24"/>
  <c r="T27" i="24"/>
  <c r="P27" i="24"/>
  <c r="L27" i="24"/>
  <c r="D27" i="24"/>
  <c r="FJ26" i="24"/>
  <c r="FI26" i="24"/>
  <c r="FH26" i="24"/>
  <c r="FE26" i="24"/>
  <c r="FD26" i="24"/>
  <c r="CB26" i="24"/>
  <c r="BX26" i="24"/>
  <c r="BT26" i="24"/>
  <c r="BP26" i="24"/>
  <c r="BL26" i="24"/>
  <c r="BH26" i="24"/>
  <c r="BD26" i="24"/>
  <c r="AZ26" i="24"/>
  <c r="AV26" i="24"/>
  <c r="AR26" i="24"/>
  <c r="AN26" i="24"/>
  <c r="AJ26" i="24"/>
  <c r="AF26" i="24"/>
  <c r="AB26" i="24"/>
  <c r="X26" i="24"/>
  <c r="T26" i="24"/>
  <c r="P26" i="24"/>
  <c r="L26" i="24"/>
  <c r="D26" i="24"/>
  <c r="FJ25" i="24"/>
  <c r="FI25" i="24"/>
  <c r="FH25" i="24"/>
  <c r="FE25" i="24"/>
  <c r="FD25" i="24"/>
  <c r="CB25" i="24"/>
  <c r="BX25" i="24"/>
  <c r="BT25" i="24"/>
  <c r="BP25" i="24"/>
  <c r="BL25" i="24"/>
  <c r="BH25" i="24"/>
  <c r="BD25" i="24"/>
  <c r="AZ25" i="24"/>
  <c r="AV25" i="24"/>
  <c r="AR25" i="24"/>
  <c r="AN25" i="24"/>
  <c r="AJ25" i="24"/>
  <c r="AF25" i="24"/>
  <c r="AB25" i="24"/>
  <c r="X25" i="24"/>
  <c r="T25" i="24"/>
  <c r="P25" i="24"/>
  <c r="L25" i="24"/>
  <c r="D25" i="24"/>
  <c r="FJ24" i="24"/>
  <c r="FI24" i="24"/>
  <c r="FH24" i="24"/>
  <c r="FE24" i="24"/>
  <c r="FD24" i="24"/>
  <c r="CB24" i="24"/>
  <c r="BX24" i="24"/>
  <c r="BT24" i="24"/>
  <c r="BP24" i="24"/>
  <c r="BL24" i="24"/>
  <c r="BH24" i="24"/>
  <c r="BD24" i="24"/>
  <c r="AZ24" i="24"/>
  <c r="AV24" i="24"/>
  <c r="AR24" i="24"/>
  <c r="AN24" i="24"/>
  <c r="AJ24" i="24"/>
  <c r="AF24" i="24"/>
  <c r="AB24" i="24"/>
  <c r="X24" i="24"/>
  <c r="T24" i="24"/>
  <c r="P24" i="24"/>
  <c r="L24" i="24"/>
  <c r="D24" i="24"/>
  <c r="FJ23" i="24"/>
  <c r="FI23" i="24"/>
  <c r="FH23" i="24"/>
  <c r="FE23" i="24"/>
  <c r="FD23" i="24"/>
  <c r="CB23" i="24"/>
  <c r="BX23" i="24"/>
  <c r="BT23" i="24"/>
  <c r="BP23" i="24"/>
  <c r="BL23" i="24"/>
  <c r="BH23" i="24"/>
  <c r="BD23" i="24"/>
  <c r="AZ23" i="24"/>
  <c r="AV23" i="24"/>
  <c r="AR23" i="24"/>
  <c r="AN23" i="24"/>
  <c r="AJ23" i="24"/>
  <c r="AF23" i="24"/>
  <c r="AB23" i="24"/>
  <c r="X23" i="24"/>
  <c r="T23" i="24"/>
  <c r="P23" i="24"/>
  <c r="L23" i="24"/>
  <c r="D23" i="24"/>
  <c r="FJ22" i="24"/>
  <c r="FI22" i="24"/>
  <c r="FH22" i="24"/>
  <c r="FE22" i="24"/>
  <c r="FD22" i="24"/>
  <c r="CB22" i="24"/>
  <c r="BX22" i="24"/>
  <c r="BT22" i="24"/>
  <c r="BP22" i="24"/>
  <c r="BL22" i="24"/>
  <c r="BH22" i="24"/>
  <c r="BD22" i="24"/>
  <c r="AZ22" i="24"/>
  <c r="AV22" i="24"/>
  <c r="AR22" i="24"/>
  <c r="AN22" i="24"/>
  <c r="AJ22" i="24"/>
  <c r="AF22" i="24"/>
  <c r="AB22" i="24"/>
  <c r="X22" i="24"/>
  <c r="T22" i="24"/>
  <c r="P22" i="24"/>
  <c r="L22" i="24"/>
  <c r="D22" i="24"/>
  <c r="FJ21" i="24"/>
  <c r="FI21" i="24"/>
  <c r="FH21" i="24"/>
  <c r="FE21" i="24"/>
  <c r="FD21" i="24"/>
  <c r="CB21" i="24"/>
  <c r="BX21" i="24"/>
  <c r="BT21" i="24"/>
  <c r="BP21" i="24"/>
  <c r="BL21" i="24"/>
  <c r="BH21" i="24"/>
  <c r="BD21" i="24"/>
  <c r="AZ21" i="24"/>
  <c r="AV21" i="24"/>
  <c r="AR21" i="24"/>
  <c r="AN21" i="24"/>
  <c r="AJ21" i="24"/>
  <c r="AF21" i="24"/>
  <c r="AB21" i="24"/>
  <c r="X21" i="24"/>
  <c r="T21" i="24"/>
  <c r="P21" i="24"/>
  <c r="L21" i="24"/>
  <c r="D21" i="24"/>
  <c r="FJ20" i="24"/>
  <c r="FI20" i="24"/>
  <c r="FH20" i="24"/>
  <c r="FE20" i="24"/>
  <c r="FD20" i="24"/>
  <c r="CB20" i="24"/>
  <c r="BX20" i="24"/>
  <c r="BT20" i="24"/>
  <c r="BP20" i="24"/>
  <c r="BL20" i="24"/>
  <c r="BH20" i="24"/>
  <c r="BD20" i="24"/>
  <c r="AZ20" i="24"/>
  <c r="AV20" i="24"/>
  <c r="AR20" i="24"/>
  <c r="AN20" i="24"/>
  <c r="AJ20" i="24"/>
  <c r="AF20" i="24"/>
  <c r="AB20" i="24"/>
  <c r="X20" i="24"/>
  <c r="T20" i="24"/>
  <c r="P20" i="24"/>
  <c r="L20" i="24"/>
  <c r="D20" i="24"/>
  <c r="FJ19" i="24"/>
  <c r="FI19" i="24"/>
  <c r="FH19" i="24"/>
  <c r="FE19" i="24"/>
  <c r="FD19" i="24"/>
  <c r="CB19" i="24"/>
  <c r="BX19" i="24"/>
  <c r="BT19" i="24"/>
  <c r="BP19" i="24"/>
  <c r="BL19" i="24"/>
  <c r="BH19" i="24"/>
  <c r="BD19" i="24"/>
  <c r="AZ19" i="24"/>
  <c r="AV19" i="24"/>
  <c r="AR19" i="24"/>
  <c r="AN19" i="24"/>
  <c r="AJ19" i="24"/>
  <c r="AF19" i="24"/>
  <c r="AB19" i="24"/>
  <c r="X19" i="24"/>
  <c r="T19" i="24"/>
  <c r="P19" i="24"/>
  <c r="L19" i="24"/>
  <c r="D19" i="24"/>
  <c r="FJ18" i="24"/>
  <c r="FI18" i="24"/>
  <c r="FH18" i="24"/>
  <c r="FE18" i="24"/>
  <c r="FD18" i="24"/>
  <c r="CB18" i="24"/>
  <c r="BX18" i="24"/>
  <c r="BT18" i="24"/>
  <c r="BP18" i="24"/>
  <c r="BL18" i="24"/>
  <c r="BH18" i="24"/>
  <c r="BD18" i="24"/>
  <c r="AZ18" i="24"/>
  <c r="AV18" i="24"/>
  <c r="AR18" i="24"/>
  <c r="AN18" i="24"/>
  <c r="AJ18" i="24"/>
  <c r="AF18" i="24"/>
  <c r="AB18" i="24"/>
  <c r="X18" i="24"/>
  <c r="T18" i="24"/>
  <c r="P18" i="24"/>
  <c r="L18" i="24"/>
  <c r="D18" i="24"/>
  <c r="FJ17" i="24"/>
  <c r="FI17" i="24"/>
  <c r="FH17" i="24"/>
  <c r="FE17" i="24"/>
  <c r="FD17" i="24"/>
  <c r="CB17" i="24"/>
  <c r="BX17" i="24"/>
  <c r="BT17" i="24"/>
  <c r="BP17" i="24"/>
  <c r="BL17" i="24"/>
  <c r="BH17" i="24"/>
  <c r="BD17" i="24"/>
  <c r="AZ17" i="24"/>
  <c r="AV17" i="24"/>
  <c r="AR17" i="24"/>
  <c r="AN17" i="24"/>
  <c r="AJ17" i="24"/>
  <c r="AF17" i="24"/>
  <c r="AB17" i="24"/>
  <c r="X17" i="24"/>
  <c r="T17" i="24"/>
  <c r="P17" i="24"/>
  <c r="L17" i="24"/>
  <c r="D17" i="24"/>
  <c r="FJ16" i="24"/>
  <c r="FI16" i="24"/>
  <c r="FH16" i="24"/>
  <c r="FE16" i="24"/>
  <c r="FD16" i="24"/>
  <c r="CB16" i="24"/>
  <c r="BX16" i="24"/>
  <c r="BT16" i="24"/>
  <c r="BP16" i="24"/>
  <c r="BL16" i="24"/>
  <c r="BH16" i="24"/>
  <c r="BD16" i="24"/>
  <c r="AZ16" i="24"/>
  <c r="AV16" i="24"/>
  <c r="AR16" i="24"/>
  <c r="AN16" i="24"/>
  <c r="AJ16" i="24"/>
  <c r="AF16" i="24"/>
  <c r="AB16" i="24"/>
  <c r="X16" i="24"/>
  <c r="T16" i="24"/>
  <c r="P16" i="24"/>
  <c r="L16" i="24"/>
  <c r="D16" i="24"/>
  <c r="FJ15" i="24"/>
  <c r="FI15" i="24"/>
  <c r="FH15" i="24"/>
  <c r="FE15" i="24"/>
  <c r="FD15" i="24"/>
  <c r="CB15" i="24"/>
  <c r="BX15" i="24"/>
  <c r="BT15" i="24"/>
  <c r="BP15" i="24"/>
  <c r="BL15" i="24"/>
  <c r="BH15" i="24"/>
  <c r="BD15" i="24"/>
  <c r="AZ15" i="24"/>
  <c r="AV15" i="24"/>
  <c r="AR15" i="24"/>
  <c r="AN15" i="24"/>
  <c r="AJ15" i="24"/>
  <c r="AF15" i="24"/>
  <c r="AB15" i="24"/>
  <c r="X15" i="24"/>
  <c r="T15" i="24"/>
  <c r="P15" i="24"/>
  <c r="L15" i="24"/>
  <c r="D15" i="24"/>
  <c r="FJ14" i="24"/>
  <c r="FI14" i="24"/>
  <c r="FH14" i="24"/>
  <c r="FE14" i="24"/>
  <c r="FD14" i="24"/>
  <c r="CB14" i="24"/>
  <c r="BX14" i="24"/>
  <c r="BT14" i="24"/>
  <c r="BP14" i="24"/>
  <c r="BL14" i="24"/>
  <c r="BH14" i="24"/>
  <c r="BD14" i="24"/>
  <c r="AZ14" i="24"/>
  <c r="AV14" i="24"/>
  <c r="AR14" i="24"/>
  <c r="AN14" i="24"/>
  <c r="AJ14" i="24"/>
  <c r="AF14" i="24"/>
  <c r="AB14" i="24"/>
  <c r="X14" i="24"/>
  <c r="T14" i="24"/>
  <c r="P14" i="24"/>
  <c r="L14" i="24"/>
  <c r="D14" i="24"/>
  <c r="FJ13" i="24"/>
  <c r="FI13" i="24"/>
  <c r="FH13" i="24"/>
  <c r="FE13" i="24"/>
  <c r="FD13" i="24"/>
  <c r="CB13" i="24"/>
  <c r="BX13" i="24"/>
  <c r="BT13" i="24"/>
  <c r="BP13" i="24"/>
  <c r="BL13" i="24"/>
  <c r="BH13" i="24"/>
  <c r="BD13" i="24"/>
  <c r="AZ13" i="24"/>
  <c r="AV13" i="24"/>
  <c r="AR13" i="24"/>
  <c r="AN13" i="24"/>
  <c r="AJ13" i="24"/>
  <c r="AF13" i="24"/>
  <c r="AB13" i="24"/>
  <c r="X13" i="24"/>
  <c r="T13" i="24"/>
  <c r="P13" i="24"/>
  <c r="L13" i="24"/>
  <c r="D13" i="24"/>
  <c r="FJ12" i="24"/>
  <c r="FI12" i="24"/>
  <c r="FH12" i="24"/>
  <c r="FE12" i="24"/>
  <c r="FD12" i="24"/>
  <c r="CB12" i="24"/>
  <c r="BX12" i="24"/>
  <c r="BT12" i="24"/>
  <c r="BP12" i="24"/>
  <c r="BL12" i="24"/>
  <c r="BH12" i="24"/>
  <c r="BD12" i="24"/>
  <c r="AZ12" i="24"/>
  <c r="AV12" i="24"/>
  <c r="AR12" i="24"/>
  <c r="AN12" i="24"/>
  <c r="AJ12" i="24"/>
  <c r="AF12" i="24"/>
  <c r="AB12" i="24"/>
  <c r="X12" i="24"/>
  <c r="T12" i="24"/>
  <c r="P12" i="24"/>
  <c r="L12" i="24"/>
  <c r="D12" i="24"/>
  <c r="FJ11" i="24"/>
  <c r="FI11" i="24"/>
  <c r="FH11" i="24"/>
  <c r="FE11" i="24"/>
  <c r="FD11" i="24"/>
  <c r="CB11" i="24"/>
  <c r="BX11" i="24"/>
  <c r="BT11" i="24"/>
  <c r="BP11" i="24"/>
  <c r="BL11" i="24"/>
  <c r="BH11" i="24"/>
  <c r="BD11" i="24"/>
  <c r="AZ11" i="24"/>
  <c r="AV11" i="24"/>
  <c r="AR11" i="24"/>
  <c r="AN11" i="24"/>
  <c r="AJ11" i="24"/>
  <c r="AF11" i="24"/>
  <c r="AB11" i="24"/>
  <c r="X11" i="24"/>
  <c r="T11" i="24"/>
  <c r="P11" i="24"/>
  <c r="L11" i="24"/>
  <c r="D11" i="24"/>
  <c r="FJ10" i="24"/>
  <c r="FI10" i="24"/>
  <c r="FH10" i="24"/>
  <c r="FE10" i="24"/>
  <c r="FD10" i="24"/>
  <c r="CB10" i="24"/>
  <c r="BX10" i="24"/>
  <c r="BT10" i="24"/>
  <c r="BP10" i="24"/>
  <c r="BL10" i="24"/>
  <c r="BH10" i="24"/>
  <c r="BD10" i="24"/>
  <c r="AZ10" i="24"/>
  <c r="AV10" i="24"/>
  <c r="AR10" i="24"/>
  <c r="AN10" i="24"/>
  <c r="AJ10" i="24"/>
  <c r="AF10" i="24"/>
  <c r="AB10" i="24"/>
  <c r="X10" i="24"/>
  <c r="T10" i="24"/>
  <c r="P10" i="24"/>
  <c r="L10" i="24"/>
  <c r="D10" i="24"/>
  <c r="FJ9" i="24"/>
  <c r="FI9" i="24"/>
  <c r="FH9" i="24"/>
  <c r="FE9" i="24"/>
  <c r="FD9" i="24"/>
  <c r="CB9" i="24"/>
  <c r="BX9" i="24"/>
  <c r="BT9" i="24"/>
  <c r="BP9" i="24"/>
  <c r="BL9" i="24"/>
  <c r="BH9" i="24"/>
  <c r="BD9" i="24"/>
  <c r="AZ9" i="24"/>
  <c r="AV9" i="24"/>
  <c r="AR9" i="24"/>
  <c r="AN9" i="24"/>
  <c r="AJ9" i="24"/>
  <c r="AF9" i="24"/>
  <c r="AB9" i="24"/>
  <c r="X9" i="24"/>
  <c r="T9" i="24"/>
  <c r="P9" i="24"/>
  <c r="L9" i="24"/>
  <c r="D9" i="24"/>
  <c r="FJ8" i="24"/>
  <c r="FI8" i="24"/>
  <c r="FH8" i="24"/>
  <c r="FE8" i="24"/>
  <c r="FD8" i="24"/>
  <c r="CB8" i="24"/>
  <c r="BX8" i="24"/>
  <c r="BT8" i="24"/>
  <c r="BP8" i="24"/>
  <c r="BL8" i="24"/>
  <c r="BH8" i="24"/>
  <c r="BD8" i="24"/>
  <c r="AZ8" i="24"/>
  <c r="AV8" i="24"/>
  <c r="AR8" i="24"/>
  <c r="AN8" i="24"/>
  <c r="AJ8" i="24"/>
  <c r="AF8" i="24"/>
  <c r="AB8" i="24"/>
  <c r="X8" i="24"/>
  <c r="T8" i="24"/>
  <c r="P8" i="24"/>
  <c r="L8" i="24"/>
  <c r="D8" i="24"/>
  <c r="FJ7" i="24"/>
  <c r="FI7" i="24"/>
  <c r="FH7" i="24"/>
  <c r="FE7" i="24"/>
  <c r="FD7" i="24"/>
  <c r="CB7" i="24"/>
  <c r="BX7" i="24"/>
  <c r="BT7" i="24"/>
  <c r="BP7" i="24"/>
  <c r="BL7" i="24"/>
  <c r="BH7" i="24"/>
  <c r="BD7" i="24"/>
  <c r="AZ7" i="24"/>
  <c r="AV7" i="24"/>
  <c r="AR7" i="24"/>
  <c r="AN7" i="24"/>
  <c r="AJ7" i="24"/>
  <c r="AF7" i="24"/>
  <c r="AB7" i="24"/>
  <c r="X7" i="24"/>
  <c r="T7" i="24"/>
  <c r="P7" i="24"/>
  <c r="L7" i="24"/>
  <c r="D7" i="24"/>
  <c r="FJ6" i="24"/>
  <c r="FI6" i="24"/>
  <c r="FH6" i="24"/>
  <c r="FE6" i="24"/>
  <c r="FD6" i="24"/>
  <c r="CB6" i="24"/>
  <c r="BX6" i="24"/>
  <c r="BT6" i="24"/>
  <c r="BP6" i="24"/>
  <c r="BL6" i="24"/>
  <c r="BH6" i="24"/>
  <c r="BD6" i="24"/>
  <c r="AZ6" i="24"/>
  <c r="AV6" i="24"/>
  <c r="AR6" i="24"/>
  <c r="AN6" i="24"/>
  <c r="AJ6" i="24"/>
  <c r="AF6" i="24"/>
  <c r="AB6" i="24"/>
  <c r="X6" i="24"/>
  <c r="T6" i="24"/>
  <c r="P6" i="24"/>
  <c r="L6" i="24"/>
  <c r="D6" i="24"/>
  <c r="FJ5" i="24"/>
  <c r="FF5" i="24"/>
  <c r="FH4" i="24"/>
  <c r="FD4" i="24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6" i="16"/>
  <c r="FF218" i="24" l="1"/>
  <c r="FF219" i="24"/>
  <c r="FF220" i="24"/>
  <c r="FF222" i="24"/>
  <c r="FF223" i="24"/>
  <c r="FF224" i="24"/>
  <c r="FF225" i="24"/>
  <c r="FF226" i="24"/>
  <c r="FF88" i="24"/>
  <c r="FF90" i="24"/>
  <c r="FF92" i="24"/>
  <c r="FF94" i="24"/>
  <c r="FF96" i="24"/>
  <c r="FF98" i="24"/>
  <c r="FF102" i="24"/>
  <c r="FF87" i="24"/>
  <c r="FF89" i="24"/>
  <c r="FF91" i="24"/>
  <c r="FF93" i="24"/>
  <c r="FF95" i="24"/>
  <c r="FF97" i="24"/>
  <c r="FF99" i="24"/>
  <c r="FF100" i="24"/>
  <c r="FF101" i="24"/>
  <c r="FF103" i="24"/>
  <c r="FF104" i="24"/>
  <c r="FF105" i="24"/>
  <c r="FF106" i="24"/>
  <c r="FF107" i="24"/>
  <c r="FF108" i="24"/>
  <c r="FF109" i="24"/>
  <c r="FF110" i="24"/>
  <c r="FF111" i="24"/>
  <c r="FF112" i="24"/>
  <c r="FF114" i="24"/>
  <c r="FF116" i="24"/>
  <c r="FF118" i="24"/>
  <c r="FF120" i="24"/>
  <c r="FF122" i="24"/>
  <c r="FF124" i="24"/>
  <c r="FF126" i="24"/>
  <c r="FF127" i="24"/>
  <c r="FF129" i="24"/>
  <c r="FF131" i="24"/>
  <c r="FF133" i="24"/>
  <c r="FF135" i="24"/>
  <c r="FF137" i="24"/>
  <c r="FF139" i="24"/>
  <c r="FF140" i="24"/>
  <c r="FF142" i="24"/>
  <c r="FF144" i="24"/>
  <c r="FF146" i="24"/>
  <c r="FF148" i="24"/>
  <c r="FF149" i="24"/>
  <c r="FF151" i="24"/>
  <c r="FF154" i="24"/>
  <c r="FF155" i="24"/>
  <c r="FF156" i="24"/>
  <c r="FF157" i="24"/>
  <c r="FF159" i="24"/>
  <c r="FF160" i="24"/>
  <c r="FF161" i="24"/>
  <c r="FF162" i="24"/>
  <c r="FF163" i="24"/>
  <c r="FF164" i="24"/>
  <c r="FF165" i="24"/>
  <c r="FF166" i="24"/>
  <c r="FF167" i="24"/>
  <c r="FF168" i="24"/>
  <c r="FF169" i="24"/>
  <c r="FF170" i="24"/>
  <c r="FF171" i="24"/>
  <c r="FF172" i="24"/>
  <c r="FF173" i="24"/>
  <c r="FF174" i="24"/>
  <c r="FF175" i="24"/>
  <c r="FF176" i="24"/>
  <c r="FF177" i="24"/>
  <c r="FF178" i="24"/>
  <c r="FF179" i="24"/>
  <c r="FF180" i="24"/>
  <c r="FF181" i="24"/>
  <c r="FF182" i="24"/>
  <c r="FF183" i="24"/>
  <c r="FF184" i="24"/>
  <c r="FF185" i="24"/>
  <c r="FF186" i="24"/>
  <c r="FF187" i="24"/>
  <c r="FF188" i="24"/>
  <c r="FF189" i="24"/>
  <c r="FF190" i="24"/>
  <c r="FF191" i="24"/>
  <c r="FF192" i="24"/>
  <c r="FF193" i="24"/>
  <c r="FF194" i="24"/>
  <c r="FF195" i="24"/>
  <c r="FF196" i="24"/>
  <c r="FF197" i="24"/>
  <c r="FF198" i="24"/>
  <c r="FF199" i="24"/>
  <c r="FF200" i="24"/>
  <c r="FF201" i="24"/>
  <c r="FF202" i="24"/>
  <c r="FF203" i="24"/>
  <c r="FF204" i="24"/>
  <c r="FF205" i="24"/>
  <c r="FF206" i="24"/>
  <c r="FF207" i="24"/>
  <c r="FF208" i="24"/>
  <c r="FF209" i="24"/>
  <c r="FF210" i="24"/>
  <c r="FF211" i="24"/>
  <c r="FF212" i="24"/>
  <c r="FF213" i="24"/>
  <c r="FF214" i="24"/>
  <c r="FF215" i="24"/>
  <c r="FF216" i="24"/>
  <c r="FF217" i="24"/>
  <c r="FF221" i="24"/>
  <c r="FF113" i="24"/>
  <c r="FF115" i="24"/>
  <c r="FF117" i="24"/>
  <c r="FF119" i="24"/>
  <c r="FF121" i="24"/>
  <c r="FF123" i="24"/>
  <c r="FF125" i="24"/>
  <c r="FF128" i="24"/>
  <c r="FF130" i="24"/>
  <c r="FF132" i="24"/>
  <c r="FF134" i="24"/>
  <c r="FF136" i="24"/>
  <c r="FF138" i="24"/>
  <c r="FF141" i="24"/>
  <c r="FF143" i="24"/>
  <c r="FF145" i="24"/>
  <c r="FF147" i="24"/>
  <c r="FF150" i="24"/>
  <c r="FF152" i="24"/>
  <c r="FF153" i="24"/>
  <c r="FF158" i="24"/>
  <c r="FF7" i="24"/>
  <c r="FF9" i="24"/>
  <c r="FF11" i="24"/>
  <c r="FF13" i="24"/>
  <c r="FF15" i="24"/>
  <c r="FF17" i="24"/>
  <c r="FF20" i="24"/>
  <c r="FF22" i="24"/>
  <c r="FF24" i="24"/>
  <c r="FF26" i="24"/>
  <c r="FF28" i="24"/>
  <c r="FF30" i="24"/>
  <c r="FF32" i="24"/>
  <c r="FF35" i="24"/>
  <c r="FF37" i="24"/>
  <c r="FF39" i="24"/>
  <c r="FF41" i="24"/>
  <c r="FF43" i="24"/>
  <c r="FF44" i="24"/>
  <c r="FF46" i="24"/>
  <c r="FF47" i="24"/>
  <c r="FF49" i="24"/>
  <c r="FF50" i="24"/>
  <c r="FF51" i="24"/>
  <c r="FF52" i="24"/>
  <c r="FF53" i="24"/>
  <c r="FF54" i="24"/>
  <c r="FF55" i="24"/>
  <c r="FF56" i="24"/>
  <c r="FF57" i="24"/>
  <c r="FF60" i="24"/>
  <c r="FF61" i="24"/>
  <c r="FF63" i="24"/>
  <c r="FF64" i="24"/>
  <c r="FF65" i="24"/>
  <c r="FF66" i="24"/>
  <c r="FF67" i="24"/>
  <c r="FF68" i="24"/>
  <c r="FF69" i="24"/>
  <c r="FF70" i="24"/>
  <c r="FF71" i="24"/>
  <c r="FF72" i="24"/>
  <c r="FF73" i="24"/>
  <c r="FF74" i="24"/>
  <c r="FF75" i="24"/>
  <c r="FF77" i="24"/>
  <c r="FF78" i="24"/>
  <c r="FF79" i="24"/>
  <c r="FF80" i="24"/>
  <c r="FF81" i="24"/>
  <c r="FF82" i="24"/>
  <c r="FF83" i="24"/>
  <c r="FF84" i="24"/>
  <c r="FF85" i="24"/>
  <c r="FF86" i="24"/>
  <c r="FF6" i="24"/>
  <c r="FF8" i="24"/>
  <c r="FF10" i="24"/>
  <c r="FF12" i="24"/>
  <c r="FF14" i="24"/>
  <c r="FF16" i="24"/>
  <c r="FF18" i="24"/>
  <c r="FF19" i="24"/>
  <c r="FF21" i="24"/>
  <c r="FF23" i="24"/>
  <c r="FF25" i="24"/>
  <c r="FF27" i="24"/>
  <c r="FF29" i="24"/>
  <c r="FF31" i="24"/>
  <c r="FF33" i="24"/>
  <c r="FF34" i="24"/>
  <c r="FF36" i="24"/>
  <c r="FF38" i="24"/>
  <c r="FF40" i="24"/>
  <c r="FF42" i="24"/>
  <c r="FF45" i="24"/>
  <c r="FF48" i="24"/>
  <c r="FF58" i="24"/>
  <c r="FF59" i="24"/>
  <c r="FF62" i="24"/>
  <c r="FF76" i="24"/>
  <c r="AG277" i="24"/>
  <c r="AH277" i="24" s="1"/>
  <c r="AG285" i="24"/>
  <c r="AH285" i="24" s="1"/>
  <c r="AG290" i="24"/>
  <c r="AH290" i="24" s="1"/>
  <c r="AG275" i="24"/>
  <c r="AH275" i="24" s="1"/>
  <c r="AG284" i="24"/>
  <c r="AH284" i="24" s="1"/>
  <c r="AG278" i="24"/>
  <c r="AH278" i="24" s="1"/>
  <c r="AG286" i="24"/>
  <c r="AH286" i="24" s="1"/>
  <c r="AG276" i="24"/>
  <c r="AH276" i="24" s="1"/>
  <c r="AG279" i="24"/>
  <c r="AH279" i="24" s="1"/>
  <c r="AG287" i="24"/>
  <c r="AH287" i="24" s="1"/>
  <c r="AG281" i="24"/>
  <c r="AH281" i="24" s="1"/>
  <c r="AG274" i="24"/>
  <c r="AH274" i="24" s="1"/>
  <c r="AG282" i="24"/>
  <c r="AH282" i="24" s="1"/>
  <c r="AG273" i="24"/>
  <c r="AH273" i="24" s="1"/>
  <c r="AG280" i="24"/>
  <c r="AH280" i="24" s="1"/>
  <c r="AG288" i="24"/>
  <c r="AH288" i="24" s="1"/>
  <c r="AG289" i="24"/>
  <c r="AH289" i="24" s="1"/>
  <c r="AG283" i="24"/>
  <c r="AH283" i="24" s="1"/>
  <c r="AG315" i="24"/>
  <c r="AH315" i="24" s="1"/>
  <c r="AG311" i="24"/>
  <c r="AH311" i="24" s="1"/>
  <c r="AG307" i="24"/>
  <c r="AH307" i="24" s="1"/>
  <c r="AG303" i="24"/>
  <c r="AH303" i="24" s="1"/>
  <c r="AG299" i="24"/>
  <c r="AH299" i="24" s="1"/>
  <c r="AG309" i="24"/>
  <c r="AH309" i="24" s="1"/>
  <c r="AG301" i="24"/>
  <c r="AH301" i="24" s="1"/>
  <c r="AG314" i="24"/>
  <c r="AH314" i="24" s="1"/>
  <c r="AG310" i="24"/>
  <c r="AH310" i="24" s="1"/>
  <c r="AG306" i="24"/>
  <c r="AH306" i="24" s="1"/>
  <c r="AG302" i="24"/>
  <c r="AH302" i="24" s="1"/>
  <c r="AG298" i="24"/>
  <c r="AH298" i="24" s="1"/>
  <c r="AG313" i="24"/>
  <c r="AH313" i="24" s="1"/>
  <c r="AG305" i="24"/>
  <c r="AH305" i="24" s="1"/>
  <c r="AG312" i="24"/>
  <c r="AH312" i="24" s="1"/>
  <c r="AG308" i="24"/>
  <c r="AH308" i="24" s="1"/>
  <c r="AG304" i="24"/>
  <c r="AH304" i="24" s="1"/>
  <c r="AG300" i="24"/>
  <c r="AH300" i="24" s="1"/>
  <c r="G271" i="24"/>
  <c r="AE281" i="24" l="1"/>
  <c r="AE301" i="24"/>
  <c r="AE302" i="24"/>
  <c r="AE312" i="24"/>
  <c r="AE308" i="24"/>
  <c r="AE311" i="24"/>
  <c r="AE280" i="24"/>
  <c r="AE310" i="24"/>
  <c r="AE300" i="24"/>
  <c r="AE309" i="24"/>
  <c r="AE273" i="24"/>
  <c r="AE304" i="24"/>
  <c r="AE284" i="24"/>
  <c r="AE315" i="24"/>
  <c r="AE277" i="24"/>
  <c r="AE313" i="24"/>
  <c r="AE314" i="24"/>
  <c r="AE286" i="24"/>
  <c r="AE303" i="24"/>
  <c r="AE307" i="24"/>
  <c r="AE276" i="24"/>
  <c r="AE305" i="24"/>
  <c r="AE306" i="24"/>
  <c r="AE290" i="24"/>
  <c r="AE299" i="24"/>
  <c r="AE287" i="24"/>
  <c r="AE298" i="24"/>
  <c r="AE285" i="24"/>
  <c r="AE279" i="24"/>
  <c r="AE278" i="24"/>
  <c r="AE282" i="24"/>
  <c r="AE275" i="24"/>
  <c r="AE289" i="24"/>
  <c r="AE274" i="24"/>
  <c r="AE288" i="24"/>
  <c r="AE283" i="24"/>
  <c r="G314" i="24" l="1"/>
  <c r="F311" i="24"/>
  <c r="G306" i="24"/>
  <c r="F303" i="24"/>
  <c r="G298" i="24"/>
  <c r="F310" i="24"/>
  <c r="F314" i="24"/>
  <c r="G309" i="24"/>
  <c r="F306" i="24"/>
  <c r="G301" i="24"/>
  <c r="F298" i="24"/>
  <c r="G305" i="24"/>
  <c r="F302" i="24"/>
  <c r="G312" i="24"/>
  <c r="F309" i="24"/>
  <c r="G304" i="24"/>
  <c r="F301" i="24"/>
  <c r="G315" i="24"/>
  <c r="F312" i="24"/>
  <c r="G307" i="24"/>
  <c r="F304" i="24"/>
  <c r="G299" i="24"/>
  <c r="G313" i="24"/>
  <c r="F315" i="24"/>
  <c r="G310" i="24"/>
  <c r="F307" i="24"/>
  <c r="G302" i="24"/>
  <c r="F299" i="24"/>
  <c r="F313" i="24"/>
  <c r="G308" i="24"/>
  <c r="F305" i="24"/>
  <c r="G300" i="24"/>
  <c r="G311" i="24"/>
  <c r="F308" i="24"/>
  <c r="G303" i="24"/>
  <c r="F300" i="24"/>
  <c r="G288" i="24"/>
  <c r="F285" i="24"/>
  <c r="F288" i="24"/>
  <c r="G283" i="24"/>
  <c r="G287" i="24"/>
  <c r="G286" i="24"/>
  <c r="F283" i="24"/>
  <c r="G289" i="24"/>
  <c r="F286" i="24"/>
  <c r="G281" i="24"/>
  <c r="G280" i="24"/>
  <c r="G279" i="24"/>
  <c r="G278" i="24"/>
  <c r="G277" i="24"/>
  <c r="G276" i="24"/>
  <c r="G275" i="24"/>
  <c r="G274" i="24"/>
  <c r="G273" i="24"/>
  <c r="F289" i="24"/>
  <c r="G284" i="24"/>
  <c r="F281" i="24"/>
  <c r="F280" i="24"/>
  <c r="F279" i="24"/>
  <c r="F278" i="24"/>
  <c r="F277" i="24"/>
  <c r="F276" i="24"/>
  <c r="F275" i="24"/>
  <c r="F274" i="24"/>
  <c r="F273" i="24"/>
  <c r="F284" i="24"/>
  <c r="G290" i="24"/>
  <c r="F287" i="24"/>
  <c r="G282" i="24"/>
  <c r="F290" i="24"/>
  <c r="G285" i="24"/>
  <c r="F282" i="24"/>
  <c r="CA225" i="22" l="1"/>
  <c r="CA226" i="22"/>
  <c r="BV225" i="22"/>
  <c r="BV226" i="22"/>
  <c r="BQ225" i="22"/>
  <c r="BQ226" i="22"/>
  <c r="BL225" i="22"/>
  <c r="BL226" i="22"/>
  <c r="BG224" i="22"/>
  <c r="BG225" i="22"/>
  <c r="BG226" i="22"/>
  <c r="BB225" i="22"/>
  <c r="BB226" i="22"/>
  <c r="AW225" i="22"/>
  <c r="AW226" i="22"/>
  <c r="AR225" i="22"/>
  <c r="AR226" i="22"/>
  <c r="AM225" i="22"/>
  <c r="AM226" i="22"/>
  <c r="AH225" i="22"/>
  <c r="AH226" i="22"/>
  <c r="AC225" i="22"/>
  <c r="AC226" i="22"/>
  <c r="X225" i="22"/>
  <c r="X226" i="22"/>
  <c r="S225" i="22"/>
  <c r="S226" i="22"/>
  <c r="N225" i="22"/>
  <c r="N226" i="22"/>
  <c r="I225" i="22"/>
  <c r="I226" i="22"/>
  <c r="D225" i="22"/>
  <c r="D226" i="22"/>
  <c r="AH225" i="21"/>
  <c r="AH226" i="21"/>
  <c r="AC225" i="21"/>
  <c r="AC226" i="21"/>
  <c r="X225" i="21"/>
  <c r="X226" i="21"/>
  <c r="S225" i="21"/>
  <c r="S226" i="21"/>
  <c r="N225" i="21"/>
  <c r="N226" i="21"/>
  <c r="I225" i="21"/>
  <c r="I226" i="21"/>
  <c r="D225" i="21"/>
  <c r="D226" i="21"/>
  <c r="AH177" i="18"/>
  <c r="AH178" i="18"/>
  <c r="AC177" i="18"/>
  <c r="AC178" i="18"/>
  <c r="J177" i="18"/>
  <c r="J178" i="18"/>
  <c r="D177" i="18"/>
  <c r="D178" i="18"/>
  <c r="I225" i="15"/>
  <c r="I226" i="15"/>
  <c r="D225" i="15"/>
  <c r="D226" i="15"/>
  <c r="AD225" i="19"/>
  <c r="AD226" i="19"/>
  <c r="Z225" i="19"/>
  <c r="Z226" i="19"/>
  <c r="T225" i="19"/>
  <c r="T226" i="19"/>
  <c r="P225" i="19"/>
  <c r="P226" i="19"/>
  <c r="L225" i="19"/>
  <c r="L226" i="19"/>
  <c r="H225" i="19"/>
  <c r="H226" i="19"/>
  <c r="D225" i="19"/>
  <c r="D226" i="19"/>
  <c r="N226" i="13"/>
  <c r="I226" i="13"/>
  <c r="D226" i="13"/>
  <c r="D227" i="23"/>
  <c r="D228" i="23"/>
  <c r="S226" i="8"/>
  <c r="S225" i="8"/>
  <c r="S224" i="8"/>
  <c r="S223" i="8"/>
  <c r="S222" i="8"/>
  <c r="S221" i="8"/>
  <c r="S220" i="8"/>
  <c r="S219" i="8"/>
  <c r="S218" i="8"/>
  <c r="S217" i="8"/>
  <c r="S216" i="8"/>
  <c r="S215" i="8"/>
  <c r="S214" i="8"/>
  <c r="S213" i="8"/>
  <c r="S212" i="8"/>
  <c r="S211" i="8"/>
  <c r="S210" i="8"/>
  <c r="S209" i="8"/>
  <c r="S208" i="8"/>
  <c r="S207" i="8"/>
  <c r="S206" i="8"/>
  <c r="S205" i="8"/>
  <c r="S204" i="8"/>
  <c r="S203" i="8"/>
  <c r="S202" i="8"/>
  <c r="S201" i="8"/>
  <c r="S200" i="8"/>
  <c r="S199" i="8"/>
  <c r="S198" i="8"/>
  <c r="S197" i="8"/>
  <c r="S196" i="8"/>
  <c r="S195" i="8"/>
  <c r="S194" i="8"/>
  <c r="S193" i="8"/>
  <c r="S192" i="8"/>
  <c r="S191" i="8"/>
  <c r="S190" i="8"/>
  <c r="S189" i="8"/>
  <c r="S188" i="8"/>
  <c r="S187" i="8"/>
  <c r="S186" i="8"/>
  <c r="S185" i="8"/>
  <c r="S184" i="8"/>
  <c r="S183" i="8"/>
  <c r="S182" i="8"/>
  <c r="S181" i="8"/>
  <c r="S180" i="8"/>
  <c r="S179" i="8"/>
  <c r="S178" i="8"/>
  <c r="S177" i="8"/>
  <c r="S176" i="8"/>
  <c r="S175" i="8"/>
  <c r="S174" i="8"/>
  <c r="S173" i="8"/>
  <c r="S172" i="8"/>
  <c r="S171" i="8"/>
  <c r="S170" i="8"/>
  <c r="S169" i="8"/>
  <c r="S168" i="8"/>
  <c r="S167" i="8"/>
  <c r="S166" i="8"/>
  <c r="S165" i="8"/>
  <c r="S164" i="8"/>
  <c r="S163" i="8"/>
  <c r="S162" i="8"/>
  <c r="S161" i="8"/>
  <c r="S160" i="8"/>
  <c r="S159" i="8"/>
  <c r="S158" i="8"/>
  <c r="S157" i="8"/>
  <c r="S156" i="8"/>
  <c r="S155" i="8"/>
  <c r="S154" i="8"/>
  <c r="S153" i="8"/>
  <c r="S152" i="8"/>
  <c r="S151" i="8"/>
  <c r="S150" i="8"/>
  <c r="S149" i="8"/>
  <c r="S148" i="8"/>
  <c r="S147" i="8"/>
  <c r="S146" i="8"/>
  <c r="S145" i="8"/>
  <c r="S144" i="8"/>
  <c r="S143" i="8"/>
  <c r="S142" i="8"/>
  <c r="S141" i="8"/>
  <c r="S140" i="8"/>
  <c r="S139" i="8"/>
  <c r="S138" i="8"/>
  <c r="S137" i="8"/>
  <c r="S136" i="8"/>
  <c r="S135" i="8"/>
  <c r="S134" i="8"/>
  <c r="S133" i="8"/>
  <c r="S132" i="8"/>
  <c r="S131" i="8"/>
  <c r="S130" i="8"/>
  <c r="S129" i="8"/>
  <c r="S128" i="8"/>
  <c r="S127" i="8"/>
  <c r="S126" i="8"/>
  <c r="S125" i="8"/>
  <c r="S124" i="8"/>
  <c r="S123" i="8"/>
  <c r="S122" i="8"/>
  <c r="S121" i="8"/>
  <c r="S120" i="8"/>
  <c r="S119" i="8"/>
  <c r="S118" i="8"/>
  <c r="S117" i="8"/>
  <c r="S116" i="8"/>
  <c r="S115" i="8"/>
  <c r="S114" i="8"/>
  <c r="S113" i="8"/>
  <c r="S112" i="8"/>
  <c r="S111" i="8"/>
  <c r="S110" i="8"/>
  <c r="S109" i="8"/>
  <c r="S108" i="8"/>
  <c r="S107" i="8"/>
  <c r="S106" i="8"/>
  <c r="S105" i="8"/>
  <c r="S104" i="8"/>
  <c r="S103" i="8"/>
  <c r="S102" i="8"/>
  <c r="S101" i="8"/>
  <c r="S100" i="8"/>
  <c r="S99" i="8"/>
  <c r="S98" i="8"/>
  <c r="S97" i="8"/>
  <c r="S96" i="8"/>
  <c r="S95" i="8"/>
  <c r="S94" i="8"/>
  <c r="S93" i="8"/>
  <c r="S92" i="8"/>
  <c r="S91" i="8"/>
  <c r="S90" i="8"/>
  <c r="S89" i="8"/>
  <c r="S88" i="8"/>
  <c r="S87" i="8"/>
  <c r="S86" i="8"/>
  <c r="S85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9" i="8"/>
  <c r="S38" i="8"/>
  <c r="S37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AN226" i="16" l="1"/>
  <c r="AJ226" i="16"/>
  <c r="AF226" i="16"/>
  <c r="AB226" i="16"/>
  <c r="W226" i="16"/>
  <c r="N226" i="16"/>
  <c r="I226" i="16"/>
  <c r="D226" i="16"/>
  <c r="N225" i="8" l="1"/>
  <c r="N226" i="8"/>
  <c r="AN225" i="16" l="1"/>
  <c r="AJ225" i="16"/>
  <c r="AF225" i="16"/>
  <c r="AB225" i="16"/>
  <c r="W225" i="16"/>
  <c r="N225" i="16"/>
  <c r="I225" i="16"/>
  <c r="D225" i="16"/>
  <c r="N225" i="13" l="1"/>
  <c r="I225" i="13"/>
  <c r="D225" i="13"/>
  <c r="AC224" i="22" l="1"/>
  <c r="CA224" i="22"/>
  <c r="BV224" i="22"/>
  <c r="BQ224" i="22"/>
  <c r="BL224" i="22"/>
  <c r="BB224" i="22"/>
  <c r="AW224" i="22"/>
  <c r="AR224" i="22"/>
  <c r="AM224" i="22"/>
  <c r="AH224" i="22"/>
  <c r="X224" i="22"/>
  <c r="N223" i="22"/>
  <c r="N224" i="22"/>
  <c r="S224" i="22"/>
  <c r="I224" i="22"/>
  <c r="D224" i="22"/>
  <c r="AH224" i="21" l="1"/>
  <c r="AC224" i="21"/>
  <c r="X224" i="21"/>
  <c r="S224" i="21"/>
  <c r="N224" i="21"/>
  <c r="I224" i="21"/>
  <c r="D224" i="21"/>
  <c r="AH176" i="18"/>
  <c r="AC176" i="18"/>
  <c r="J176" i="18"/>
  <c r="D176" i="18"/>
  <c r="I224" i="15"/>
  <c r="D224" i="15"/>
  <c r="AD224" i="19"/>
  <c r="Z224" i="19"/>
  <c r="T224" i="19"/>
  <c r="P224" i="19"/>
  <c r="L224" i="19"/>
  <c r="H224" i="19"/>
  <c r="D224" i="19"/>
  <c r="N224" i="13"/>
  <c r="I224" i="13"/>
  <c r="D224" i="13"/>
  <c r="D226" i="23"/>
  <c r="N224" i="8"/>
  <c r="AN224" i="16"/>
  <c r="AJ224" i="16"/>
  <c r="AF224" i="16"/>
  <c r="AB224" i="16"/>
  <c r="W224" i="16"/>
  <c r="N224" i="16"/>
  <c r="I224" i="16"/>
  <c r="D224" i="16"/>
  <c r="F271" i="23" l="1"/>
  <c r="CF7" i="23"/>
  <c r="CB7" i="23"/>
  <c r="BX7" i="23"/>
  <c r="BT7" i="23"/>
  <c r="BP7" i="23"/>
  <c r="BL7" i="23"/>
  <c r="BH7" i="23"/>
  <c r="BD7" i="23"/>
  <c r="AZ7" i="23"/>
  <c r="AV7" i="23"/>
  <c r="AR7" i="23"/>
  <c r="AN7" i="23"/>
  <c r="AJ7" i="23"/>
  <c r="AF7" i="23"/>
  <c r="AB7" i="23"/>
  <c r="X7" i="23"/>
  <c r="T7" i="23"/>
  <c r="P7" i="23"/>
  <c r="L7" i="23"/>
  <c r="CD6" i="23"/>
  <c r="D225" i="23"/>
  <c r="D224" i="23"/>
  <c r="D223" i="23"/>
  <c r="D222" i="23"/>
  <c r="D221" i="23"/>
  <c r="D220" i="23"/>
  <c r="D219" i="23"/>
  <c r="D218" i="23"/>
  <c r="D217" i="23"/>
  <c r="D216" i="23"/>
  <c r="D215" i="23"/>
  <c r="D214" i="23"/>
  <c r="D213" i="23"/>
  <c r="D212" i="23"/>
  <c r="D211" i="23"/>
  <c r="D210" i="23"/>
  <c r="D209" i="23"/>
  <c r="D208" i="23"/>
  <c r="D207" i="23"/>
  <c r="D206" i="23"/>
  <c r="D205" i="23"/>
  <c r="D204" i="23"/>
  <c r="D203" i="23"/>
  <c r="D202" i="23"/>
  <c r="D201" i="23"/>
  <c r="D200" i="23"/>
  <c r="D199" i="23"/>
  <c r="D198" i="23"/>
  <c r="D197" i="23"/>
  <c r="D196" i="23"/>
  <c r="D195" i="23"/>
  <c r="D194" i="23"/>
  <c r="D193" i="23"/>
  <c r="D192" i="23"/>
  <c r="D191" i="23"/>
  <c r="D190" i="23"/>
  <c r="D189" i="23"/>
  <c r="D188" i="23"/>
  <c r="D187" i="23"/>
  <c r="D186" i="23"/>
  <c r="D185" i="23"/>
  <c r="D184" i="23"/>
  <c r="D183" i="23"/>
  <c r="D182" i="23"/>
  <c r="D181" i="23"/>
  <c r="D180" i="23"/>
  <c r="D179" i="23"/>
  <c r="D178" i="23"/>
  <c r="D177" i="23"/>
  <c r="D176" i="23"/>
  <c r="D175" i="23"/>
  <c r="D174" i="23"/>
  <c r="D173" i="23"/>
  <c r="D172" i="23"/>
  <c r="D171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D147" i="23"/>
  <c r="D146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CE223" i="23" l="1"/>
  <c r="CE268" i="23"/>
  <c r="CD268" i="23"/>
  <c r="CF268" i="23" s="1"/>
  <c r="CE267" i="23"/>
  <c r="CD267" i="23"/>
  <c r="CF267" i="23" s="1"/>
  <c r="CD266" i="23"/>
  <c r="CF266" i="23" s="1"/>
  <c r="CE266" i="23"/>
  <c r="CD265" i="23"/>
  <c r="CE265" i="23"/>
  <c r="CD264" i="23"/>
  <c r="CF264" i="23" s="1"/>
  <c r="CE264" i="23"/>
  <c r="CE263" i="23"/>
  <c r="CD263" i="23"/>
  <c r="CE262" i="23"/>
  <c r="CD262" i="23"/>
  <c r="CF262" i="23" s="1"/>
  <c r="CD261" i="23"/>
  <c r="CE261" i="23"/>
  <c r="CE260" i="23"/>
  <c r="CD260" i="23"/>
  <c r="CD259" i="23"/>
  <c r="CE259" i="23"/>
  <c r="CE258" i="23"/>
  <c r="CD258" i="23"/>
  <c r="CE257" i="23"/>
  <c r="CD257" i="23"/>
  <c r="CD256" i="23"/>
  <c r="CE256" i="23"/>
  <c r="CD255" i="23"/>
  <c r="CE255" i="23"/>
  <c r="CD254" i="23"/>
  <c r="CF254" i="23" s="1"/>
  <c r="CE254" i="23"/>
  <c r="CD253" i="23"/>
  <c r="CE253" i="23"/>
  <c r="CD252" i="23"/>
  <c r="CF252" i="23" s="1"/>
  <c r="CE252" i="23"/>
  <c r="CD251" i="23"/>
  <c r="CF251" i="23" s="1"/>
  <c r="CE251" i="23"/>
  <c r="CD250" i="23"/>
  <c r="CE250" i="23"/>
  <c r="CD249" i="23"/>
  <c r="CE249" i="23"/>
  <c r="CD248" i="23"/>
  <c r="CF248" i="23" s="1"/>
  <c r="CE248" i="23"/>
  <c r="CE247" i="23"/>
  <c r="CD247" i="23"/>
  <c r="CF247" i="23" s="1"/>
  <c r="CE246" i="23"/>
  <c r="CD246" i="23"/>
  <c r="CD245" i="23"/>
  <c r="CF245" i="23" s="1"/>
  <c r="CE245" i="23"/>
  <c r="CD244" i="23"/>
  <c r="CE244" i="23"/>
  <c r="CD242" i="23"/>
  <c r="CE242" i="23"/>
  <c r="CD243" i="23"/>
  <c r="CF243" i="23" s="1"/>
  <c r="CE243" i="23"/>
  <c r="CD241" i="23"/>
  <c r="CE241" i="23"/>
  <c r="CD240" i="23"/>
  <c r="CF240" i="23" s="1"/>
  <c r="CE240" i="23"/>
  <c r="CD239" i="23"/>
  <c r="CF239" i="23" s="1"/>
  <c r="CE239" i="23"/>
  <c r="CD236" i="23"/>
  <c r="CE236" i="23"/>
  <c r="CD237" i="23"/>
  <c r="CE237" i="23"/>
  <c r="CD238" i="23"/>
  <c r="CF238" i="23" s="1"/>
  <c r="CE238" i="23"/>
  <c r="CE235" i="23"/>
  <c r="CD235" i="23"/>
  <c r="CF235" i="23" s="1"/>
  <c r="CE234" i="23"/>
  <c r="CD234" i="23"/>
  <c r="CE232" i="23"/>
  <c r="CD233" i="23"/>
  <c r="CF233" i="23" s="1"/>
  <c r="CE233" i="23"/>
  <c r="CD232" i="23"/>
  <c r="CE231" i="23"/>
  <c r="CD231" i="23"/>
  <c r="CF231" i="23" s="1"/>
  <c r="CE230" i="23"/>
  <c r="CD230" i="23"/>
  <c r="CD229" i="23"/>
  <c r="CE229" i="23"/>
  <c r="CE227" i="23"/>
  <c r="CD226" i="23"/>
  <c r="CE226" i="23"/>
  <c r="CD227" i="23"/>
  <c r="CD228" i="23"/>
  <c r="CE228" i="23"/>
  <c r="CE176" i="23"/>
  <c r="AG278" i="23"/>
  <c r="AH278" i="23" s="1"/>
  <c r="AG282" i="23"/>
  <c r="AH282" i="23" s="1"/>
  <c r="AG286" i="23"/>
  <c r="AH286" i="23" s="1"/>
  <c r="AG290" i="23"/>
  <c r="AH290" i="23" s="1"/>
  <c r="AG277" i="23"/>
  <c r="AH277" i="23" s="1"/>
  <c r="AG285" i="23"/>
  <c r="AH285" i="23" s="1"/>
  <c r="AG275" i="23"/>
  <c r="AH275" i="23" s="1"/>
  <c r="AG279" i="23"/>
  <c r="AH279" i="23" s="1"/>
  <c r="AG283" i="23"/>
  <c r="AH283" i="23" s="1"/>
  <c r="AG287" i="23"/>
  <c r="AH287" i="23" s="1"/>
  <c r="AG291" i="23"/>
  <c r="AH291" i="23" s="1"/>
  <c r="AG281" i="23"/>
  <c r="AH281" i="23" s="1"/>
  <c r="AG289" i="23"/>
  <c r="AH289" i="23" s="1"/>
  <c r="AG276" i="23"/>
  <c r="AH276" i="23" s="1"/>
  <c r="AG280" i="23"/>
  <c r="AH280" i="23" s="1"/>
  <c r="AG284" i="23"/>
  <c r="AH284" i="23" s="1"/>
  <c r="AG288" i="23"/>
  <c r="AH288" i="23" s="1"/>
  <c r="AG292" i="23"/>
  <c r="AH292" i="23" s="1"/>
  <c r="CE41" i="23"/>
  <c r="CD50" i="23"/>
  <c r="CD54" i="23"/>
  <c r="CE58" i="23"/>
  <c r="CE62" i="23"/>
  <c r="CD67" i="23"/>
  <c r="CE71" i="23"/>
  <c r="CE75" i="23"/>
  <c r="CE88" i="23"/>
  <c r="CD109" i="23"/>
  <c r="CD123" i="23"/>
  <c r="CE130" i="23"/>
  <c r="CD138" i="23"/>
  <c r="CE144" i="23"/>
  <c r="CE159" i="23"/>
  <c r="CD173" i="23"/>
  <c r="CD187" i="23"/>
  <c r="CE194" i="23"/>
  <c r="CD202" i="23"/>
  <c r="CE208" i="23"/>
  <c r="CD11" i="23"/>
  <c r="CD14" i="23"/>
  <c r="CD17" i="23"/>
  <c r="CD20" i="23"/>
  <c r="CD23" i="23"/>
  <c r="CD26" i="23"/>
  <c r="CD29" i="23"/>
  <c r="CE32" i="23"/>
  <c r="CE35" i="23"/>
  <c r="CE38" i="23"/>
  <c r="CD42" i="23"/>
  <c r="CD46" i="23"/>
  <c r="CE50" i="23"/>
  <c r="CE54" i="23"/>
  <c r="CD59" i="23"/>
  <c r="CE63" i="23"/>
  <c r="CE67" i="23"/>
  <c r="CE80" i="23"/>
  <c r="CD93" i="23"/>
  <c r="CD97" i="23"/>
  <c r="CE103" i="23"/>
  <c r="CD117" i="23"/>
  <c r="CD131" i="23"/>
  <c r="CE138" i="23"/>
  <c r="CD146" i="23"/>
  <c r="CE152" i="23"/>
  <c r="CE167" i="23"/>
  <c r="CD181" i="23"/>
  <c r="CD195" i="23"/>
  <c r="CE202" i="23"/>
  <c r="CD210" i="23"/>
  <c r="CE216" i="23"/>
  <c r="CE8" i="23"/>
  <c r="CE11" i="23"/>
  <c r="CE14" i="23"/>
  <c r="CE17" i="23"/>
  <c r="CE20" i="23"/>
  <c r="CE23" i="23"/>
  <c r="CE26" i="23"/>
  <c r="CE42" i="23"/>
  <c r="CE46" i="23"/>
  <c r="CD51" i="23"/>
  <c r="CE55" i="23"/>
  <c r="CE59" i="23"/>
  <c r="CE72" i="23"/>
  <c r="CD85" i="23"/>
  <c r="CD89" i="23"/>
  <c r="CD98" i="23"/>
  <c r="CE111" i="23"/>
  <c r="CD125" i="23"/>
  <c r="CD139" i="23"/>
  <c r="CE146" i="23"/>
  <c r="CD154" i="23"/>
  <c r="CE160" i="23"/>
  <c r="CE175" i="23"/>
  <c r="CD189" i="23"/>
  <c r="CD203" i="23"/>
  <c r="CE210" i="23"/>
  <c r="CD218" i="23"/>
  <c r="CD27" i="23"/>
  <c r="CD30" i="23"/>
  <c r="CE39" i="23"/>
  <c r="CE51" i="23"/>
  <c r="CD94" i="23"/>
  <c r="CE119" i="23"/>
  <c r="CD147" i="23"/>
  <c r="CD162" i="23"/>
  <c r="CD15" i="23"/>
  <c r="CE30" i="23"/>
  <c r="CD73" i="23"/>
  <c r="CE94" i="23"/>
  <c r="CD205" i="23"/>
  <c r="CE9" i="23"/>
  <c r="CE12" i="23"/>
  <c r="CE15" i="23"/>
  <c r="CE18" i="23"/>
  <c r="CE40" i="23"/>
  <c r="CE48" i="23"/>
  <c r="CD61" i="23"/>
  <c r="CD65" i="23"/>
  <c r="CD74" i="23"/>
  <c r="CD78" i="23"/>
  <c r="CE82" i="23"/>
  <c r="CE86" i="23"/>
  <c r="CD91" i="23"/>
  <c r="CE95" i="23"/>
  <c r="CE106" i="23"/>
  <c r="CD114" i="23"/>
  <c r="CE120" i="23"/>
  <c r="CE135" i="23"/>
  <c r="CD149" i="23"/>
  <c r="CD163" i="23"/>
  <c r="CE170" i="23"/>
  <c r="CD178" i="23"/>
  <c r="CE184" i="23"/>
  <c r="CE199" i="23"/>
  <c r="CD213" i="23"/>
  <c r="CD35" i="23"/>
  <c r="CD33" i="23"/>
  <c r="CD43" i="23"/>
  <c r="CE64" i="23"/>
  <c r="CD77" i="23"/>
  <c r="CE98" i="23"/>
  <c r="CD133" i="23"/>
  <c r="CE154" i="23"/>
  <c r="CE183" i="23"/>
  <c r="CD219" i="23"/>
  <c r="CD9" i="23"/>
  <c r="CD18" i="23"/>
  <c r="CE24" i="23"/>
  <c r="CE33" i="23"/>
  <c r="CE43" i="23"/>
  <c r="CD69" i="23"/>
  <c r="CE90" i="23"/>
  <c r="CD106" i="23"/>
  <c r="CE127" i="23"/>
  <c r="CD155" i="23"/>
  <c r="CD170" i="23"/>
  <c r="CE191" i="23"/>
  <c r="CD19" i="23"/>
  <c r="CD22" i="23"/>
  <c r="CD25" i="23"/>
  <c r="CD28" i="23"/>
  <c r="CD31" i="23"/>
  <c r="CD34" i="23"/>
  <c r="CD37" i="23"/>
  <c r="CD53" i="23"/>
  <c r="CD57" i="23"/>
  <c r="CD66" i="23"/>
  <c r="CD70" i="23"/>
  <c r="CE74" i="23"/>
  <c r="CE78" i="23"/>
  <c r="CD83" i="23"/>
  <c r="CE87" i="23"/>
  <c r="CE91" i="23"/>
  <c r="CD107" i="23"/>
  <c r="CE114" i="23"/>
  <c r="CD122" i="23"/>
  <c r="CE128" i="23"/>
  <c r="CE143" i="23"/>
  <c r="CD157" i="23"/>
  <c r="CD171" i="23"/>
  <c r="CE178" i="23"/>
  <c r="CD186" i="23"/>
  <c r="CE192" i="23"/>
  <c r="CE207" i="23"/>
  <c r="CE10" i="23"/>
  <c r="CD38" i="23"/>
  <c r="CD36" i="23"/>
  <c r="CE47" i="23"/>
  <c r="CD81" i="23"/>
  <c r="CD90" i="23"/>
  <c r="CE104" i="23"/>
  <c r="CE168" i="23"/>
  <c r="CD197" i="23"/>
  <c r="CD211" i="23"/>
  <c r="CD12" i="23"/>
  <c r="CD21" i="23"/>
  <c r="CE27" i="23"/>
  <c r="CE36" i="23"/>
  <c r="CE56" i="23"/>
  <c r="CD82" i="23"/>
  <c r="CD86" i="23"/>
  <c r="CD99" i="23"/>
  <c r="CE112" i="23"/>
  <c r="CD141" i="23"/>
  <c r="CE162" i="23"/>
  <c r="CD223" i="23"/>
  <c r="CF223" i="23" s="1"/>
  <c r="CE220" i="23"/>
  <c r="CD215" i="23"/>
  <c r="CE212" i="23"/>
  <c r="CD207" i="23"/>
  <c r="CE204" i="23"/>
  <c r="CD199" i="23"/>
  <c r="CE196" i="23"/>
  <c r="CD191" i="23"/>
  <c r="CE188" i="23"/>
  <c r="CD183" i="23"/>
  <c r="CE180" i="23"/>
  <c r="CD175" i="23"/>
  <c r="CE172" i="23"/>
  <c r="CD167" i="23"/>
  <c r="CE164" i="23"/>
  <c r="CD159" i="23"/>
  <c r="CE156" i="23"/>
  <c r="CD151" i="23"/>
  <c r="CE148" i="23"/>
  <c r="CD143" i="23"/>
  <c r="CE140" i="23"/>
  <c r="CD135" i="23"/>
  <c r="CE132" i="23"/>
  <c r="CD127" i="23"/>
  <c r="CE124" i="23"/>
  <c r="CD119" i="23"/>
  <c r="CE116" i="23"/>
  <c r="CD111" i="23"/>
  <c r="CE108" i="23"/>
  <c r="CD103" i="23"/>
  <c r="CE100" i="23"/>
  <c r="CD95" i="23"/>
  <c r="CE92" i="23"/>
  <c r="CD87" i="23"/>
  <c r="CE84" i="23"/>
  <c r="CD79" i="23"/>
  <c r="CE76" i="23"/>
  <c r="CD71" i="23"/>
  <c r="CE68" i="23"/>
  <c r="CD63" i="23"/>
  <c r="CE60" i="23"/>
  <c r="CD55" i="23"/>
  <c r="CE52" i="23"/>
  <c r="CD47" i="23"/>
  <c r="CE44" i="23"/>
  <c r="CD39" i="23"/>
  <c r="CE225" i="23"/>
  <c r="CD220" i="23"/>
  <c r="CE217" i="23"/>
  <c r="CD212" i="23"/>
  <c r="CE209" i="23"/>
  <c r="CD204" i="23"/>
  <c r="CE201" i="23"/>
  <c r="CD196" i="23"/>
  <c r="CE193" i="23"/>
  <c r="CD188" i="23"/>
  <c r="CE185" i="23"/>
  <c r="CD180" i="23"/>
  <c r="CE177" i="23"/>
  <c r="CD172" i="23"/>
  <c r="CE169" i="23"/>
  <c r="CD164" i="23"/>
  <c r="CE161" i="23"/>
  <c r="CD156" i="23"/>
  <c r="CE153" i="23"/>
  <c r="CD148" i="23"/>
  <c r="CE145" i="23"/>
  <c r="CD140" i="23"/>
  <c r="CE137" i="23"/>
  <c r="CD132" i="23"/>
  <c r="CE129" i="23"/>
  <c r="CD124" i="23"/>
  <c r="CE121" i="23"/>
  <c r="CD116" i="23"/>
  <c r="CE113" i="23"/>
  <c r="CD108" i="23"/>
  <c r="CE105" i="23"/>
  <c r="CD100" i="23"/>
  <c r="CE97" i="23"/>
  <c r="CD92" i="23"/>
  <c r="CE89" i="23"/>
  <c r="CD84" i="23"/>
  <c r="CE81" i="23"/>
  <c r="CD76" i="23"/>
  <c r="CE73" i="23"/>
  <c r="CD68" i="23"/>
  <c r="CE65" i="23"/>
  <c r="CD60" i="23"/>
  <c r="CE57" i="23"/>
  <c r="CD52" i="23"/>
  <c r="CE49" i="23"/>
  <c r="CD44" i="23"/>
  <c r="CD225" i="23"/>
  <c r="CE222" i="23"/>
  <c r="CD217" i="23"/>
  <c r="CE214" i="23"/>
  <c r="CD209" i="23"/>
  <c r="CE206" i="23"/>
  <c r="CD201" i="23"/>
  <c r="CE198" i="23"/>
  <c r="CD193" i="23"/>
  <c r="CE190" i="23"/>
  <c r="CD185" i="23"/>
  <c r="CE182" i="23"/>
  <c r="CD177" i="23"/>
  <c r="CE174" i="23"/>
  <c r="CD169" i="23"/>
  <c r="CE166" i="23"/>
  <c r="CD161" i="23"/>
  <c r="CE158" i="23"/>
  <c r="CD153" i="23"/>
  <c r="CE150" i="23"/>
  <c r="CD145" i="23"/>
  <c r="CE142" i="23"/>
  <c r="CD137" i="23"/>
  <c r="CE134" i="23"/>
  <c r="CD129" i="23"/>
  <c r="CE126" i="23"/>
  <c r="CD121" i="23"/>
  <c r="CE118" i="23"/>
  <c r="CD113" i="23"/>
  <c r="CE110" i="23"/>
  <c r="CD105" i="23"/>
  <c r="CE102" i="23"/>
  <c r="CD222" i="23"/>
  <c r="CE219" i="23"/>
  <c r="CD214" i="23"/>
  <c r="CE211" i="23"/>
  <c r="CD206" i="23"/>
  <c r="CE203" i="23"/>
  <c r="CD198" i="23"/>
  <c r="CE195" i="23"/>
  <c r="CD190" i="23"/>
  <c r="CE187" i="23"/>
  <c r="CD182" i="23"/>
  <c r="CE179" i="23"/>
  <c r="CD174" i="23"/>
  <c r="CE171" i="23"/>
  <c r="CD166" i="23"/>
  <c r="CE163" i="23"/>
  <c r="CD158" i="23"/>
  <c r="CE155" i="23"/>
  <c r="CD150" i="23"/>
  <c r="CE147" i="23"/>
  <c r="CD142" i="23"/>
  <c r="CE139" i="23"/>
  <c r="CD134" i="23"/>
  <c r="CE131" i="23"/>
  <c r="CD126" i="23"/>
  <c r="CE123" i="23"/>
  <c r="CD118" i="23"/>
  <c r="CE115" i="23"/>
  <c r="CD110" i="23"/>
  <c r="CE107" i="23"/>
  <c r="CD102" i="23"/>
  <c r="CE99" i="23"/>
  <c r="CD224" i="23"/>
  <c r="CE221" i="23"/>
  <c r="CD216" i="23"/>
  <c r="CE213" i="23"/>
  <c r="CD208" i="23"/>
  <c r="CE205" i="23"/>
  <c r="CD200" i="23"/>
  <c r="CE197" i="23"/>
  <c r="CD192" i="23"/>
  <c r="CE189" i="23"/>
  <c r="CD184" i="23"/>
  <c r="CE181" i="23"/>
  <c r="CD176" i="23"/>
  <c r="CF176" i="23" s="1"/>
  <c r="CE173" i="23"/>
  <c r="CD168" i="23"/>
  <c r="CE165" i="23"/>
  <c r="CD160" i="23"/>
  <c r="CE157" i="23"/>
  <c r="CD152" i="23"/>
  <c r="CE149" i="23"/>
  <c r="CD144" i="23"/>
  <c r="CE141" i="23"/>
  <c r="CD136" i="23"/>
  <c r="CE133" i="23"/>
  <c r="CD128" i="23"/>
  <c r="CE125" i="23"/>
  <c r="CD120" i="23"/>
  <c r="CE117" i="23"/>
  <c r="CD112" i="23"/>
  <c r="CE109" i="23"/>
  <c r="CD104" i="23"/>
  <c r="CE101" i="23"/>
  <c r="CD96" i="23"/>
  <c r="CE93" i="23"/>
  <c r="CD88" i="23"/>
  <c r="CE85" i="23"/>
  <c r="CD80" i="23"/>
  <c r="CE77" i="23"/>
  <c r="CD72" i="23"/>
  <c r="CE69" i="23"/>
  <c r="CD64" i="23"/>
  <c r="CF64" i="23" s="1"/>
  <c r="CE61" i="23"/>
  <c r="CD56" i="23"/>
  <c r="CE53" i="23"/>
  <c r="CD48" i="23"/>
  <c r="CE45" i="23"/>
  <c r="CD40" i="23"/>
  <c r="CE37" i="23"/>
  <c r="CD32" i="23"/>
  <c r="CE29" i="23"/>
  <c r="CD24" i="23"/>
  <c r="CE21" i="23"/>
  <c r="CD16" i="23"/>
  <c r="CE13" i="23"/>
  <c r="CD8" i="23"/>
  <c r="CD221" i="23"/>
  <c r="CE218" i="23"/>
  <c r="CD10" i="23"/>
  <c r="CD13" i="23"/>
  <c r="CE16" i="23"/>
  <c r="CE19" i="23"/>
  <c r="CE22" i="23"/>
  <c r="CE25" i="23"/>
  <c r="CE28" i="23"/>
  <c r="CE31" i="23"/>
  <c r="CE34" i="23"/>
  <c r="CD41" i="23"/>
  <c r="CD45" i="23"/>
  <c r="CD49" i="23"/>
  <c r="CD58" i="23"/>
  <c r="CD62" i="23"/>
  <c r="CE66" i="23"/>
  <c r="CE70" i="23"/>
  <c r="CD75" i="23"/>
  <c r="CE79" i="23"/>
  <c r="CE83" i="23"/>
  <c r="CE96" i="23"/>
  <c r="CD101" i="23"/>
  <c r="CD115" i="23"/>
  <c r="CE122" i="23"/>
  <c r="CD130" i="23"/>
  <c r="CE136" i="23"/>
  <c r="CE151" i="23"/>
  <c r="CD165" i="23"/>
  <c r="CD179" i="23"/>
  <c r="CE186" i="23"/>
  <c r="CD194" i="23"/>
  <c r="CE200" i="23"/>
  <c r="CE215" i="23"/>
  <c r="CE224" i="23"/>
  <c r="BD3" i="11"/>
  <c r="H3" i="11"/>
  <c r="BD2" i="11"/>
  <c r="AR2" i="11"/>
  <c r="Z2" i="11"/>
  <c r="Q2" i="11"/>
  <c r="H2" i="11"/>
  <c r="S5" i="2"/>
  <c r="CA223" i="22"/>
  <c r="BV223" i="22"/>
  <c r="BQ223" i="22"/>
  <c r="BL223" i="22"/>
  <c r="BG223" i="22"/>
  <c r="BB223" i="22"/>
  <c r="AW223" i="22"/>
  <c r="AR223" i="22"/>
  <c r="AM223" i="22"/>
  <c r="AH223" i="22"/>
  <c r="AC223" i="22"/>
  <c r="X223" i="22"/>
  <c r="S223" i="22"/>
  <c r="I223" i="22"/>
  <c r="D223" i="22"/>
  <c r="CA222" i="22"/>
  <c r="BV222" i="22"/>
  <c r="BQ222" i="22"/>
  <c r="BL222" i="22"/>
  <c r="BG222" i="22"/>
  <c r="BB222" i="22"/>
  <c r="AW222" i="22"/>
  <c r="AR222" i="22"/>
  <c r="AM222" i="22"/>
  <c r="AH222" i="22"/>
  <c r="AC222" i="22"/>
  <c r="X222" i="22"/>
  <c r="S222" i="22"/>
  <c r="N222" i="22"/>
  <c r="I222" i="22"/>
  <c r="D222" i="22"/>
  <c r="CA221" i="22"/>
  <c r="BV221" i="22"/>
  <c r="BQ221" i="22"/>
  <c r="BL221" i="22"/>
  <c r="BG221" i="22"/>
  <c r="BB221" i="22"/>
  <c r="AW221" i="22"/>
  <c r="AR221" i="22"/>
  <c r="AM221" i="22"/>
  <c r="AH221" i="22"/>
  <c r="AC221" i="22"/>
  <c r="X221" i="22"/>
  <c r="S221" i="22"/>
  <c r="N221" i="22"/>
  <c r="I221" i="22"/>
  <c r="D221" i="22"/>
  <c r="CA220" i="22"/>
  <c r="BV220" i="22"/>
  <c r="BQ220" i="22"/>
  <c r="BL220" i="22"/>
  <c r="BG220" i="22"/>
  <c r="BB220" i="22"/>
  <c r="AW220" i="22"/>
  <c r="AR220" i="22"/>
  <c r="AM220" i="22"/>
  <c r="AH220" i="22"/>
  <c r="AC220" i="22"/>
  <c r="X220" i="22"/>
  <c r="S220" i="22"/>
  <c r="N220" i="22"/>
  <c r="I220" i="22"/>
  <c r="D220" i="22"/>
  <c r="CA219" i="22"/>
  <c r="BV219" i="22"/>
  <c r="BQ219" i="22"/>
  <c r="BL219" i="22"/>
  <c r="BG219" i="22"/>
  <c r="BB219" i="22"/>
  <c r="AW219" i="22"/>
  <c r="AR219" i="22"/>
  <c r="AM219" i="22"/>
  <c r="AH219" i="22"/>
  <c r="AC219" i="22"/>
  <c r="X219" i="22"/>
  <c r="S219" i="22"/>
  <c r="N219" i="22"/>
  <c r="I219" i="22"/>
  <c r="D219" i="22"/>
  <c r="CA218" i="22"/>
  <c r="BV218" i="22"/>
  <c r="BQ218" i="22"/>
  <c r="BL218" i="22"/>
  <c r="BG218" i="22"/>
  <c r="BB218" i="22"/>
  <c r="AW218" i="22"/>
  <c r="AR218" i="22"/>
  <c r="AM218" i="22"/>
  <c r="AH218" i="22"/>
  <c r="AC218" i="22"/>
  <c r="X218" i="22"/>
  <c r="S218" i="22"/>
  <c r="N218" i="22"/>
  <c r="I218" i="22"/>
  <c r="D218" i="22"/>
  <c r="CA217" i="22"/>
  <c r="BV217" i="22"/>
  <c r="BQ217" i="22"/>
  <c r="BL217" i="22"/>
  <c r="BG217" i="22"/>
  <c r="BB217" i="22"/>
  <c r="AW217" i="22"/>
  <c r="AR217" i="22"/>
  <c r="AM217" i="22"/>
  <c r="AH217" i="22"/>
  <c r="AC217" i="22"/>
  <c r="X217" i="22"/>
  <c r="S217" i="22"/>
  <c r="N217" i="22"/>
  <c r="I217" i="22"/>
  <c r="D217" i="22"/>
  <c r="CA216" i="22"/>
  <c r="BV216" i="22"/>
  <c r="BQ216" i="22"/>
  <c r="BL216" i="22"/>
  <c r="BG216" i="22"/>
  <c r="BB216" i="22"/>
  <c r="AW216" i="22"/>
  <c r="AR216" i="22"/>
  <c r="AM216" i="22"/>
  <c r="AH216" i="22"/>
  <c r="AC216" i="22"/>
  <c r="X216" i="22"/>
  <c r="S216" i="22"/>
  <c r="N216" i="22"/>
  <c r="I216" i="22"/>
  <c r="D216" i="22"/>
  <c r="CA215" i="22"/>
  <c r="BV215" i="22"/>
  <c r="BQ215" i="22"/>
  <c r="BL215" i="22"/>
  <c r="BG215" i="22"/>
  <c r="BB215" i="22"/>
  <c r="AW215" i="22"/>
  <c r="AR215" i="22"/>
  <c r="AM215" i="22"/>
  <c r="AH215" i="22"/>
  <c r="AC215" i="22"/>
  <c r="X215" i="22"/>
  <c r="S215" i="22"/>
  <c r="N215" i="22"/>
  <c r="I215" i="22"/>
  <c r="D215" i="22"/>
  <c r="CA214" i="22"/>
  <c r="BV214" i="22"/>
  <c r="BQ214" i="22"/>
  <c r="BL214" i="22"/>
  <c r="BG214" i="22"/>
  <c r="BB214" i="22"/>
  <c r="AW214" i="22"/>
  <c r="AR214" i="22"/>
  <c r="AM214" i="22"/>
  <c r="AH214" i="22"/>
  <c r="AC214" i="22"/>
  <c r="X214" i="22"/>
  <c r="S214" i="22"/>
  <c r="N214" i="22"/>
  <c r="I214" i="22"/>
  <c r="D214" i="22"/>
  <c r="CA213" i="22"/>
  <c r="BV213" i="22"/>
  <c r="BQ213" i="22"/>
  <c r="BL213" i="22"/>
  <c r="BG213" i="22"/>
  <c r="BB213" i="22"/>
  <c r="AW213" i="22"/>
  <c r="AR213" i="22"/>
  <c r="AM213" i="22"/>
  <c r="AH213" i="22"/>
  <c r="AC213" i="22"/>
  <c r="X213" i="22"/>
  <c r="S213" i="22"/>
  <c r="N213" i="22"/>
  <c r="I213" i="22"/>
  <c r="D213" i="22"/>
  <c r="CA212" i="22"/>
  <c r="BV212" i="22"/>
  <c r="BQ212" i="22"/>
  <c r="BL212" i="22"/>
  <c r="BG212" i="22"/>
  <c r="BB212" i="22"/>
  <c r="AW212" i="22"/>
  <c r="AR212" i="22"/>
  <c r="AM212" i="22"/>
  <c r="AH212" i="22"/>
  <c r="AC212" i="22"/>
  <c r="X212" i="22"/>
  <c r="S212" i="22"/>
  <c r="N212" i="22"/>
  <c r="O212" i="22" s="1"/>
  <c r="I212" i="22"/>
  <c r="D212" i="22"/>
  <c r="CA211" i="22"/>
  <c r="BV211" i="22"/>
  <c r="BQ211" i="22"/>
  <c r="BL211" i="22"/>
  <c r="BG211" i="22"/>
  <c r="BB211" i="22"/>
  <c r="AW211" i="22"/>
  <c r="AR211" i="22"/>
  <c r="AM211" i="22"/>
  <c r="AH211" i="22"/>
  <c r="AC211" i="22"/>
  <c r="X211" i="22"/>
  <c r="S211" i="22"/>
  <c r="N211" i="22"/>
  <c r="I211" i="22"/>
  <c r="D211" i="22"/>
  <c r="CA210" i="22"/>
  <c r="BV210" i="22"/>
  <c r="BQ210" i="22"/>
  <c r="BL210" i="22"/>
  <c r="BG210" i="22"/>
  <c r="BB210" i="22"/>
  <c r="AW210" i="22"/>
  <c r="AR210" i="22"/>
  <c r="AM210" i="22"/>
  <c r="AH210" i="22"/>
  <c r="AC210" i="22"/>
  <c r="X210" i="22"/>
  <c r="S210" i="22"/>
  <c r="N210" i="22"/>
  <c r="I210" i="22"/>
  <c r="D210" i="22"/>
  <c r="CA209" i="22"/>
  <c r="BV209" i="22"/>
  <c r="BQ209" i="22"/>
  <c r="BL209" i="22"/>
  <c r="BG209" i="22"/>
  <c r="BB209" i="22"/>
  <c r="AW209" i="22"/>
  <c r="AR209" i="22"/>
  <c r="AM209" i="22"/>
  <c r="AH209" i="22"/>
  <c r="AC209" i="22"/>
  <c r="X209" i="22"/>
  <c r="S209" i="22"/>
  <c r="N209" i="22"/>
  <c r="I209" i="22"/>
  <c r="D209" i="22"/>
  <c r="CA208" i="22"/>
  <c r="BV208" i="22"/>
  <c r="BQ208" i="22"/>
  <c r="BL208" i="22"/>
  <c r="BG208" i="22"/>
  <c r="BB208" i="22"/>
  <c r="AW208" i="22"/>
  <c r="AR208" i="22"/>
  <c r="AM208" i="22"/>
  <c r="AH208" i="22"/>
  <c r="AC208" i="22"/>
  <c r="X208" i="22"/>
  <c r="S208" i="22"/>
  <c r="N208" i="22"/>
  <c r="I208" i="22"/>
  <c r="D208" i="22"/>
  <c r="CA207" i="22"/>
  <c r="BV207" i="22"/>
  <c r="BQ207" i="22"/>
  <c r="BL207" i="22"/>
  <c r="BG207" i="22"/>
  <c r="BB207" i="22"/>
  <c r="AW207" i="22"/>
  <c r="AR207" i="22"/>
  <c r="AM207" i="22"/>
  <c r="AH207" i="22"/>
  <c r="AC207" i="22"/>
  <c r="X207" i="22"/>
  <c r="S207" i="22"/>
  <c r="N207" i="22"/>
  <c r="I207" i="22"/>
  <c r="D207" i="22"/>
  <c r="CA206" i="22"/>
  <c r="BV206" i="22"/>
  <c r="BQ206" i="22"/>
  <c r="BL206" i="22"/>
  <c r="BG206" i="22"/>
  <c r="BB206" i="22"/>
  <c r="AW206" i="22"/>
  <c r="AR206" i="22"/>
  <c r="AM206" i="22"/>
  <c r="AH206" i="22"/>
  <c r="AC206" i="22"/>
  <c r="X206" i="22"/>
  <c r="S206" i="22"/>
  <c r="N206" i="22"/>
  <c r="I206" i="22"/>
  <c r="D206" i="22"/>
  <c r="CA205" i="22"/>
  <c r="BV205" i="22"/>
  <c r="BQ205" i="22"/>
  <c r="BL205" i="22"/>
  <c r="BG205" i="22"/>
  <c r="BB205" i="22"/>
  <c r="AW205" i="22"/>
  <c r="AR205" i="22"/>
  <c r="AM205" i="22"/>
  <c r="AH205" i="22"/>
  <c r="AC205" i="22"/>
  <c r="X205" i="22"/>
  <c r="S205" i="22"/>
  <c r="N205" i="22"/>
  <c r="I205" i="22"/>
  <c r="D205" i="22"/>
  <c r="CA204" i="22"/>
  <c r="BV204" i="22"/>
  <c r="BQ204" i="22"/>
  <c r="BL204" i="22"/>
  <c r="BG204" i="22"/>
  <c r="BB204" i="22"/>
  <c r="AW204" i="22"/>
  <c r="AR204" i="22"/>
  <c r="AM204" i="22"/>
  <c r="AH204" i="22"/>
  <c r="AC204" i="22"/>
  <c r="X204" i="22"/>
  <c r="S204" i="22"/>
  <c r="N204" i="22"/>
  <c r="I204" i="22"/>
  <c r="D204" i="22"/>
  <c r="CA203" i="22"/>
  <c r="BV203" i="22"/>
  <c r="BQ203" i="22"/>
  <c r="BL203" i="22"/>
  <c r="BG203" i="22"/>
  <c r="BB203" i="22"/>
  <c r="AW203" i="22"/>
  <c r="AR203" i="22"/>
  <c r="AM203" i="22"/>
  <c r="AH203" i="22"/>
  <c r="AC203" i="22"/>
  <c r="X203" i="22"/>
  <c r="S203" i="22"/>
  <c r="N203" i="22"/>
  <c r="I203" i="22"/>
  <c r="D203" i="22"/>
  <c r="CA202" i="22"/>
  <c r="BV202" i="22"/>
  <c r="BQ202" i="22"/>
  <c r="BL202" i="22"/>
  <c r="BG202" i="22"/>
  <c r="BB202" i="22"/>
  <c r="AW202" i="22"/>
  <c r="AR202" i="22"/>
  <c r="AM202" i="22"/>
  <c r="AH202" i="22"/>
  <c r="AC202" i="22"/>
  <c r="X202" i="22"/>
  <c r="S202" i="22"/>
  <c r="N202" i="22"/>
  <c r="I202" i="22"/>
  <c r="D202" i="22"/>
  <c r="CA201" i="22"/>
  <c r="BV201" i="22"/>
  <c r="BQ201" i="22"/>
  <c r="BL201" i="22"/>
  <c r="BG201" i="22"/>
  <c r="BB201" i="22"/>
  <c r="AW201" i="22"/>
  <c r="AR201" i="22"/>
  <c r="AM201" i="22"/>
  <c r="AH201" i="22"/>
  <c r="AC201" i="22"/>
  <c r="X201" i="22"/>
  <c r="S201" i="22"/>
  <c r="N201" i="22"/>
  <c r="I201" i="22"/>
  <c r="D201" i="22"/>
  <c r="CA200" i="22"/>
  <c r="BV200" i="22"/>
  <c r="BQ200" i="22"/>
  <c r="BL200" i="22"/>
  <c r="BG200" i="22"/>
  <c r="BB200" i="22"/>
  <c r="AW200" i="22"/>
  <c r="AR200" i="22"/>
  <c r="AM200" i="22"/>
  <c r="AH200" i="22"/>
  <c r="AC200" i="22"/>
  <c r="X200" i="22"/>
  <c r="S200" i="22"/>
  <c r="N200" i="22"/>
  <c r="I200" i="22"/>
  <c r="D200" i="22"/>
  <c r="CA199" i="22"/>
  <c r="BV199" i="22"/>
  <c r="BQ199" i="22"/>
  <c r="BL199" i="22"/>
  <c r="BG199" i="22"/>
  <c r="BB199" i="22"/>
  <c r="AW199" i="22"/>
  <c r="AR199" i="22"/>
  <c r="AM199" i="22"/>
  <c r="AH199" i="22"/>
  <c r="AC199" i="22"/>
  <c r="X199" i="22"/>
  <c r="S199" i="22"/>
  <c r="N199" i="22"/>
  <c r="I199" i="22"/>
  <c r="D199" i="22"/>
  <c r="CA198" i="22"/>
  <c r="BV198" i="22"/>
  <c r="BQ198" i="22"/>
  <c r="BL198" i="22"/>
  <c r="BG198" i="22"/>
  <c r="BB198" i="22"/>
  <c r="AW198" i="22"/>
  <c r="AR198" i="22"/>
  <c r="AM198" i="22"/>
  <c r="AH198" i="22"/>
  <c r="AC198" i="22"/>
  <c r="X198" i="22"/>
  <c r="S198" i="22"/>
  <c r="N198" i="22"/>
  <c r="I198" i="22"/>
  <c r="D198" i="22"/>
  <c r="CA197" i="22"/>
  <c r="BV197" i="22"/>
  <c r="BQ197" i="22"/>
  <c r="BL197" i="22"/>
  <c r="BG197" i="22"/>
  <c r="BB197" i="22"/>
  <c r="AW197" i="22"/>
  <c r="AR197" i="22"/>
  <c r="AM197" i="22"/>
  <c r="AH197" i="22"/>
  <c r="AC197" i="22"/>
  <c r="X197" i="22"/>
  <c r="S197" i="22"/>
  <c r="N197" i="22"/>
  <c r="I197" i="22"/>
  <c r="D197" i="22"/>
  <c r="CA196" i="22"/>
  <c r="BV196" i="22"/>
  <c r="BQ196" i="22"/>
  <c r="BL196" i="22"/>
  <c r="BG196" i="22"/>
  <c r="BB196" i="22"/>
  <c r="AW196" i="22"/>
  <c r="AR196" i="22"/>
  <c r="AM196" i="22"/>
  <c r="AH196" i="22"/>
  <c r="AC196" i="22"/>
  <c r="X196" i="22"/>
  <c r="S196" i="22"/>
  <c r="N196" i="22"/>
  <c r="I196" i="22"/>
  <c r="D196" i="22"/>
  <c r="CA195" i="22"/>
  <c r="BV195" i="22"/>
  <c r="BQ195" i="22"/>
  <c r="BL195" i="22"/>
  <c r="BG195" i="22"/>
  <c r="BB195" i="22"/>
  <c r="AW195" i="22"/>
  <c r="AR195" i="22"/>
  <c r="AM195" i="22"/>
  <c r="AH195" i="22"/>
  <c r="AC195" i="22"/>
  <c r="X195" i="22"/>
  <c r="S195" i="22"/>
  <c r="N195" i="22"/>
  <c r="I195" i="22"/>
  <c r="D195" i="22"/>
  <c r="CA194" i="22"/>
  <c r="BV194" i="22"/>
  <c r="BQ194" i="22"/>
  <c r="BL194" i="22"/>
  <c r="BG194" i="22"/>
  <c r="BB194" i="22"/>
  <c r="AW194" i="22"/>
  <c r="AR194" i="22"/>
  <c r="AM194" i="22"/>
  <c r="AH194" i="22"/>
  <c r="AC194" i="22"/>
  <c r="X194" i="22"/>
  <c r="S194" i="22"/>
  <c r="N194" i="22"/>
  <c r="I194" i="22"/>
  <c r="D194" i="22"/>
  <c r="CA193" i="22"/>
  <c r="BV193" i="22"/>
  <c r="BQ193" i="22"/>
  <c r="BL193" i="22"/>
  <c r="BG193" i="22"/>
  <c r="BB193" i="22"/>
  <c r="AW193" i="22"/>
  <c r="AR193" i="22"/>
  <c r="AM193" i="22"/>
  <c r="AH193" i="22"/>
  <c r="AC193" i="22"/>
  <c r="X193" i="22"/>
  <c r="S193" i="22"/>
  <c r="N193" i="22"/>
  <c r="I193" i="22"/>
  <c r="D193" i="22"/>
  <c r="CA192" i="22"/>
  <c r="BV192" i="22"/>
  <c r="BQ192" i="22"/>
  <c r="BL192" i="22"/>
  <c r="BG192" i="22"/>
  <c r="BB192" i="22"/>
  <c r="AW192" i="22"/>
  <c r="AR192" i="22"/>
  <c r="AM192" i="22"/>
  <c r="AH192" i="22"/>
  <c r="AC192" i="22"/>
  <c r="X192" i="22"/>
  <c r="S192" i="22"/>
  <c r="N192" i="22"/>
  <c r="I192" i="22"/>
  <c r="D192" i="22"/>
  <c r="CA191" i="22"/>
  <c r="BV191" i="22"/>
  <c r="BQ191" i="22"/>
  <c r="BL191" i="22"/>
  <c r="BG191" i="22"/>
  <c r="BB191" i="22"/>
  <c r="AW191" i="22"/>
  <c r="AR191" i="22"/>
  <c r="AM191" i="22"/>
  <c r="AH191" i="22"/>
  <c r="AC191" i="22"/>
  <c r="X191" i="22"/>
  <c r="S191" i="22"/>
  <c r="N191" i="22"/>
  <c r="I191" i="22"/>
  <c r="D191" i="22"/>
  <c r="CA190" i="22"/>
  <c r="BV190" i="22"/>
  <c r="BQ190" i="22"/>
  <c r="BL190" i="22"/>
  <c r="BG190" i="22"/>
  <c r="BB190" i="22"/>
  <c r="AW190" i="22"/>
  <c r="AR190" i="22"/>
  <c r="AM190" i="22"/>
  <c r="AH190" i="22"/>
  <c r="AC190" i="22"/>
  <c r="X190" i="22"/>
  <c r="S190" i="22"/>
  <c r="N190" i="22"/>
  <c r="I190" i="22"/>
  <c r="D190" i="22"/>
  <c r="CA189" i="22"/>
  <c r="BV189" i="22"/>
  <c r="BQ189" i="22"/>
  <c r="BL189" i="22"/>
  <c r="BG189" i="22"/>
  <c r="BB189" i="22"/>
  <c r="AW189" i="22"/>
  <c r="AR189" i="22"/>
  <c r="AM189" i="22"/>
  <c r="AH189" i="22"/>
  <c r="AC189" i="22"/>
  <c r="X189" i="22"/>
  <c r="S189" i="22"/>
  <c r="N189" i="22"/>
  <c r="I189" i="22"/>
  <c r="D189" i="22"/>
  <c r="CA188" i="22"/>
  <c r="BV188" i="22"/>
  <c r="BQ188" i="22"/>
  <c r="BL188" i="22"/>
  <c r="BG188" i="22"/>
  <c r="BB188" i="22"/>
  <c r="AW188" i="22"/>
  <c r="AR188" i="22"/>
  <c r="AM188" i="22"/>
  <c r="AH188" i="22"/>
  <c r="AC188" i="22"/>
  <c r="X188" i="22"/>
  <c r="S188" i="22"/>
  <c r="N188" i="22"/>
  <c r="I188" i="22"/>
  <c r="D188" i="22"/>
  <c r="CA187" i="22"/>
  <c r="BV187" i="22"/>
  <c r="BQ187" i="22"/>
  <c r="BL187" i="22"/>
  <c r="BG187" i="22"/>
  <c r="BB187" i="22"/>
  <c r="AW187" i="22"/>
  <c r="AR187" i="22"/>
  <c r="AM187" i="22"/>
  <c r="AH187" i="22"/>
  <c r="AC187" i="22"/>
  <c r="X187" i="22"/>
  <c r="S187" i="22"/>
  <c r="N187" i="22"/>
  <c r="I187" i="22"/>
  <c r="D187" i="22"/>
  <c r="CA186" i="22"/>
  <c r="BV186" i="22"/>
  <c r="BQ186" i="22"/>
  <c r="BL186" i="22"/>
  <c r="BG186" i="22"/>
  <c r="BB186" i="22"/>
  <c r="AW186" i="22"/>
  <c r="AR186" i="22"/>
  <c r="AM186" i="22"/>
  <c r="AH186" i="22"/>
  <c r="AC186" i="22"/>
  <c r="X186" i="22"/>
  <c r="S186" i="22"/>
  <c r="N186" i="22"/>
  <c r="I186" i="22"/>
  <c r="D186" i="22"/>
  <c r="CA185" i="22"/>
  <c r="BV185" i="22"/>
  <c r="BQ185" i="22"/>
  <c r="BL185" i="22"/>
  <c r="BG185" i="22"/>
  <c r="BB185" i="22"/>
  <c r="AW185" i="22"/>
  <c r="AR185" i="22"/>
  <c r="AM185" i="22"/>
  <c r="AH185" i="22"/>
  <c r="AC185" i="22"/>
  <c r="X185" i="22"/>
  <c r="S185" i="22"/>
  <c r="N185" i="22"/>
  <c r="I185" i="22"/>
  <c r="D185" i="22"/>
  <c r="CA184" i="22"/>
  <c r="BV184" i="22"/>
  <c r="BQ184" i="22"/>
  <c r="BL184" i="22"/>
  <c r="BG184" i="22"/>
  <c r="BB184" i="22"/>
  <c r="AW184" i="22"/>
  <c r="AR184" i="22"/>
  <c r="AM184" i="22"/>
  <c r="AH184" i="22"/>
  <c r="AC184" i="22"/>
  <c r="X184" i="22"/>
  <c r="S184" i="22"/>
  <c r="N184" i="22"/>
  <c r="I184" i="22"/>
  <c r="D184" i="22"/>
  <c r="CA183" i="22"/>
  <c r="BV183" i="22"/>
  <c r="BQ183" i="22"/>
  <c r="BL183" i="22"/>
  <c r="BG183" i="22"/>
  <c r="BB183" i="22"/>
  <c r="AW183" i="22"/>
  <c r="AR183" i="22"/>
  <c r="AM183" i="22"/>
  <c r="AH183" i="22"/>
  <c r="AC183" i="22"/>
  <c r="X183" i="22"/>
  <c r="S183" i="22"/>
  <c r="N183" i="22"/>
  <c r="I183" i="22"/>
  <c r="D183" i="22"/>
  <c r="CA182" i="22"/>
  <c r="BV182" i="22"/>
  <c r="BQ182" i="22"/>
  <c r="BL182" i="22"/>
  <c r="BG182" i="22"/>
  <c r="BB182" i="22"/>
  <c r="AW182" i="22"/>
  <c r="AR182" i="22"/>
  <c r="AM182" i="22"/>
  <c r="AH182" i="22"/>
  <c r="AC182" i="22"/>
  <c r="X182" i="22"/>
  <c r="S182" i="22"/>
  <c r="N182" i="22"/>
  <c r="I182" i="22"/>
  <c r="D182" i="22"/>
  <c r="CA181" i="22"/>
  <c r="BV181" i="22"/>
  <c r="BQ181" i="22"/>
  <c r="BL181" i="22"/>
  <c r="BG181" i="22"/>
  <c r="BB181" i="22"/>
  <c r="AW181" i="22"/>
  <c r="AR181" i="22"/>
  <c r="AM181" i="22"/>
  <c r="AH181" i="22"/>
  <c r="AC181" i="22"/>
  <c r="X181" i="22"/>
  <c r="S181" i="22"/>
  <c r="N181" i="22"/>
  <c r="I181" i="22"/>
  <c r="D181" i="22"/>
  <c r="CA180" i="22"/>
  <c r="BV180" i="22"/>
  <c r="BQ180" i="22"/>
  <c r="BL180" i="22"/>
  <c r="BG180" i="22"/>
  <c r="BB180" i="22"/>
  <c r="AW180" i="22"/>
  <c r="AR180" i="22"/>
  <c r="AM180" i="22"/>
  <c r="AH180" i="22"/>
  <c r="AC180" i="22"/>
  <c r="X180" i="22"/>
  <c r="S180" i="22"/>
  <c r="N180" i="22"/>
  <c r="I180" i="22"/>
  <c r="D180" i="22"/>
  <c r="CA179" i="22"/>
  <c r="BV179" i="22"/>
  <c r="BQ179" i="22"/>
  <c r="BL179" i="22"/>
  <c r="BG179" i="22"/>
  <c r="BB179" i="22"/>
  <c r="AW179" i="22"/>
  <c r="AR179" i="22"/>
  <c r="AM179" i="22"/>
  <c r="AH179" i="22"/>
  <c r="AC179" i="22"/>
  <c r="X179" i="22"/>
  <c r="S179" i="22"/>
  <c r="N179" i="22"/>
  <c r="I179" i="22"/>
  <c r="D179" i="22"/>
  <c r="CA178" i="22"/>
  <c r="BV178" i="22"/>
  <c r="BQ178" i="22"/>
  <c r="BL178" i="22"/>
  <c r="BG178" i="22"/>
  <c r="BB178" i="22"/>
  <c r="AW178" i="22"/>
  <c r="AR178" i="22"/>
  <c r="AM178" i="22"/>
  <c r="AH178" i="22"/>
  <c r="AC178" i="22"/>
  <c r="X178" i="22"/>
  <c r="S178" i="22"/>
  <c r="N178" i="22"/>
  <c r="I178" i="22"/>
  <c r="D178" i="22"/>
  <c r="CA177" i="22"/>
  <c r="BV177" i="22"/>
  <c r="BQ177" i="22"/>
  <c r="BL177" i="22"/>
  <c r="BG177" i="22"/>
  <c r="BB177" i="22"/>
  <c r="AW177" i="22"/>
  <c r="AR177" i="22"/>
  <c r="AM177" i="22"/>
  <c r="AH177" i="22"/>
  <c r="AC177" i="22"/>
  <c r="X177" i="22"/>
  <c r="S177" i="22"/>
  <c r="N177" i="22"/>
  <c r="I177" i="22"/>
  <c r="D177" i="22"/>
  <c r="CA176" i="22"/>
  <c r="BV176" i="22"/>
  <c r="BQ176" i="22"/>
  <c r="BL176" i="22"/>
  <c r="BG176" i="22"/>
  <c r="BB176" i="22"/>
  <c r="AW176" i="22"/>
  <c r="AR176" i="22"/>
  <c r="AM176" i="22"/>
  <c r="AH176" i="22"/>
  <c r="AC176" i="22"/>
  <c r="X176" i="22"/>
  <c r="S176" i="22"/>
  <c r="N176" i="22"/>
  <c r="I176" i="22"/>
  <c r="D176" i="22"/>
  <c r="CA175" i="22"/>
  <c r="BV175" i="22"/>
  <c r="BQ175" i="22"/>
  <c r="BL175" i="22"/>
  <c r="BG175" i="22"/>
  <c r="BB175" i="22"/>
  <c r="AW175" i="22"/>
  <c r="AR175" i="22"/>
  <c r="AM175" i="22"/>
  <c r="AH175" i="22"/>
  <c r="AC175" i="22"/>
  <c r="X175" i="22"/>
  <c r="S175" i="22"/>
  <c r="N175" i="22"/>
  <c r="I175" i="22"/>
  <c r="D175" i="22"/>
  <c r="CA174" i="22"/>
  <c r="BV174" i="22"/>
  <c r="BQ174" i="22"/>
  <c r="BL174" i="22"/>
  <c r="BG174" i="22"/>
  <c r="BB174" i="22"/>
  <c r="AW174" i="22"/>
  <c r="AR174" i="22"/>
  <c r="AM174" i="22"/>
  <c r="AH174" i="22"/>
  <c r="AC174" i="22"/>
  <c r="X174" i="22"/>
  <c r="S174" i="22"/>
  <c r="N174" i="22"/>
  <c r="I174" i="22"/>
  <c r="D174" i="22"/>
  <c r="CA173" i="22"/>
  <c r="BV173" i="22"/>
  <c r="BQ173" i="22"/>
  <c r="BL173" i="22"/>
  <c r="BG173" i="22"/>
  <c r="BB173" i="22"/>
  <c r="AW173" i="22"/>
  <c r="AR173" i="22"/>
  <c r="AM173" i="22"/>
  <c r="AH173" i="22"/>
  <c r="AC173" i="22"/>
  <c r="X173" i="22"/>
  <c r="S173" i="22"/>
  <c r="N173" i="22"/>
  <c r="I173" i="22"/>
  <c r="D173" i="22"/>
  <c r="CA172" i="22"/>
  <c r="BV172" i="22"/>
  <c r="BQ172" i="22"/>
  <c r="BL172" i="22"/>
  <c r="BG172" i="22"/>
  <c r="BB172" i="22"/>
  <c r="AW172" i="22"/>
  <c r="AR172" i="22"/>
  <c r="AM172" i="22"/>
  <c r="AH172" i="22"/>
  <c r="AC172" i="22"/>
  <c r="X172" i="22"/>
  <c r="S172" i="22"/>
  <c r="N172" i="22"/>
  <c r="I172" i="22"/>
  <c r="D172" i="22"/>
  <c r="CA171" i="22"/>
  <c r="BV171" i="22"/>
  <c r="BQ171" i="22"/>
  <c r="BL171" i="22"/>
  <c r="BG171" i="22"/>
  <c r="BB171" i="22"/>
  <c r="AW171" i="22"/>
  <c r="AR171" i="22"/>
  <c r="AM171" i="22"/>
  <c r="AH171" i="22"/>
  <c r="AC171" i="22"/>
  <c r="X171" i="22"/>
  <c r="S171" i="22"/>
  <c r="N171" i="22"/>
  <c r="I171" i="22"/>
  <c r="D171" i="22"/>
  <c r="CA170" i="22"/>
  <c r="BV170" i="22"/>
  <c r="BQ170" i="22"/>
  <c r="BL170" i="22"/>
  <c r="BG170" i="22"/>
  <c r="BB170" i="22"/>
  <c r="AW170" i="22"/>
  <c r="AR170" i="22"/>
  <c r="AM170" i="22"/>
  <c r="AH170" i="22"/>
  <c r="AC170" i="22"/>
  <c r="X170" i="22"/>
  <c r="S170" i="22"/>
  <c r="N170" i="22"/>
  <c r="I170" i="22"/>
  <c r="D170" i="22"/>
  <c r="CA169" i="22"/>
  <c r="BV169" i="22"/>
  <c r="BQ169" i="22"/>
  <c r="BL169" i="22"/>
  <c r="BG169" i="22"/>
  <c r="BB169" i="22"/>
  <c r="AW169" i="22"/>
  <c r="AR169" i="22"/>
  <c r="AM169" i="22"/>
  <c r="AH169" i="22"/>
  <c r="AC169" i="22"/>
  <c r="X169" i="22"/>
  <c r="S169" i="22"/>
  <c r="N169" i="22"/>
  <c r="I169" i="22"/>
  <c r="D169" i="22"/>
  <c r="CA168" i="22"/>
  <c r="BV168" i="22"/>
  <c r="BQ168" i="22"/>
  <c r="BL168" i="22"/>
  <c r="BG168" i="22"/>
  <c r="BB168" i="22"/>
  <c r="AW168" i="22"/>
  <c r="AR168" i="22"/>
  <c r="AM168" i="22"/>
  <c r="AH168" i="22"/>
  <c r="AC168" i="22"/>
  <c r="X168" i="22"/>
  <c r="S168" i="22"/>
  <c r="N168" i="22"/>
  <c r="I168" i="22"/>
  <c r="D168" i="22"/>
  <c r="CA167" i="22"/>
  <c r="BV167" i="22"/>
  <c r="BQ167" i="22"/>
  <c r="BL167" i="22"/>
  <c r="BG167" i="22"/>
  <c r="BB167" i="22"/>
  <c r="AW167" i="22"/>
  <c r="AR167" i="22"/>
  <c r="AM167" i="22"/>
  <c r="AH167" i="22"/>
  <c r="AC167" i="22"/>
  <c r="X167" i="22"/>
  <c r="S167" i="22"/>
  <c r="N167" i="22"/>
  <c r="I167" i="22"/>
  <c r="D167" i="22"/>
  <c r="CA166" i="22"/>
  <c r="BV166" i="22"/>
  <c r="BQ166" i="22"/>
  <c r="BL166" i="22"/>
  <c r="BG166" i="22"/>
  <c r="BB166" i="22"/>
  <c r="AW166" i="22"/>
  <c r="AR166" i="22"/>
  <c r="AM166" i="22"/>
  <c r="AH166" i="22"/>
  <c r="AC166" i="22"/>
  <c r="X166" i="22"/>
  <c r="S166" i="22"/>
  <c r="N166" i="22"/>
  <c r="I166" i="22"/>
  <c r="D166" i="22"/>
  <c r="CA165" i="22"/>
  <c r="BV165" i="22"/>
  <c r="BQ165" i="22"/>
  <c r="BL165" i="22"/>
  <c r="BG165" i="22"/>
  <c r="BB165" i="22"/>
  <c r="AW165" i="22"/>
  <c r="AR165" i="22"/>
  <c r="AM165" i="22"/>
  <c r="AH165" i="22"/>
  <c r="AC165" i="22"/>
  <c r="X165" i="22"/>
  <c r="S165" i="22"/>
  <c r="N165" i="22"/>
  <c r="I165" i="22"/>
  <c r="D165" i="22"/>
  <c r="CA164" i="22"/>
  <c r="BV164" i="22"/>
  <c r="BQ164" i="22"/>
  <c r="BL164" i="22"/>
  <c r="BG164" i="22"/>
  <c r="BB164" i="22"/>
  <c r="AW164" i="22"/>
  <c r="AR164" i="22"/>
  <c r="AM164" i="22"/>
  <c r="AH164" i="22"/>
  <c r="AC164" i="22"/>
  <c r="X164" i="22"/>
  <c r="S164" i="22"/>
  <c r="N164" i="22"/>
  <c r="I164" i="22"/>
  <c r="D164" i="22"/>
  <c r="CA163" i="22"/>
  <c r="BV163" i="22"/>
  <c r="BQ163" i="22"/>
  <c r="BL163" i="22"/>
  <c r="BG163" i="22"/>
  <c r="BB163" i="22"/>
  <c r="AW163" i="22"/>
  <c r="AR163" i="22"/>
  <c r="AM163" i="22"/>
  <c r="AH163" i="22"/>
  <c r="AC163" i="22"/>
  <c r="X163" i="22"/>
  <c r="S163" i="22"/>
  <c r="N163" i="22"/>
  <c r="I163" i="22"/>
  <c r="D163" i="22"/>
  <c r="CA162" i="22"/>
  <c r="BV162" i="22"/>
  <c r="BQ162" i="22"/>
  <c r="BL162" i="22"/>
  <c r="BG162" i="22"/>
  <c r="BB162" i="22"/>
  <c r="AW162" i="22"/>
  <c r="AR162" i="22"/>
  <c r="AM162" i="22"/>
  <c r="AH162" i="22"/>
  <c r="AC162" i="22"/>
  <c r="X162" i="22"/>
  <c r="S162" i="22"/>
  <c r="N162" i="22"/>
  <c r="I162" i="22"/>
  <c r="D162" i="22"/>
  <c r="CA161" i="22"/>
  <c r="BV161" i="22"/>
  <c r="BQ161" i="22"/>
  <c r="BL161" i="22"/>
  <c r="BG161" i="22"/>
  <c r="BB161" i="22"/>
  <c r="AW161" i="22"/>
  <c r="AR161" i="22"/>
  <c r="AM161" i="22"/>
  <c r="AH161" i="22"/>
  <c r="AC161" i="22"/>
  <c r="X161" i="22"/>
  <c r="S161" i="22"/>
  <c r="N161" i="22"/>
  <c r="I161" i="22"/>
  <c r="D161" i="22"/>
  <c r="CA160" i="22"/>
  <c r="BV160" i="22"/>
  <c r="BQ160" i="22"/>
  <c r="BL160" i="22"/>
  <c r="BG160" i="22"/>
  <c r="BB160" i="22"/>
  <c r="AW160" i="22"/>
  <c r="AR160" i="22"/>
  <c r="AM160" i="22"/>
  <c r="AH160" i="22"/>
  <c r="AC160" i="22"/>
  <c r="X160" i="22"/>
  <c r="S160" i="22"/>
  <c r="N160" i="22"/>
  <c r="I160" i="22"/>
  <c r="D160" i="22"/>
  <c r="CA159" i="22"/>
  <c r="BV159" i="22"/>
  <c r="BQ159" i="22"/>
  <c r="BL159" i="22"/>
  <c r="BG159" i="22"/>
  <c r="BB159" i="22"/>
  <c r="AW159" i="22"/>
  <c r="AR159" i="22"/>
  <c r="AM159" i="22"/>
  <c r="AH159" i="22"/>
  <c r="AC159" i="22"/>
  <c r="X159" i="22"/>
  <c r="S159" i="22"/>
  <c r="N159" i="22"/>
  <c r="I159" i="22"/>
  <c r="D159" i="22"/>
  <c r="CA158" i="22"/>
  <c r="BV158" i="22"/>
  <c r="BQ158" i="22"/>
  <c r="BL158" i="22"/>
  <c r="BG158" i="22"/>
  <c r="BB158" i="22"/>
  <c r="AW158" i="22"/>
  <c r="AR158" i="22"/>
  <c r="AM158" i="22"/>
  <c r="AH158" i="22"/>
  <c r="AC158" i="22"/>
  <c r="X158" i="22"/>
  <c r="S158" i="22"/>
  <c r="N158" i="22"/>
  <c r="I158" i="22"/>
  <c r="D158" i="22"/>
  <c r="CA157" i="22"/>
  <c r="BV157" i="22"/>
  <c r="BQ157" i="22"/>
  <c r="BL157" i="22"/>
  <c r="BG157" i="22"/>
  <c r="BB157" i="22"/>
  <c r="AW157" i="22"/>
  <c r="AR157" i="22"/>
  <c r="AM157" i="22"/>
  <c r="AH157" i="22"/>
  <c r="AC157" i="22"/>
  <c r="X157" i="22"/>
  <c r="S157" i="22"/>
  <c r="N157" i="22"/>
  <c r="I157" i="22"/>
  <c r="D157" i="22"/>
  <c r="CA156" i="22"/>
  <c r="BV156" i="22"/>
  <c r="BQ156" i="22"/>
  <c r="BL156" i="22"/>
  <c r="BG156" i="22"/>
  <c r="BB156" i="22"/>
  <c r="AW156" i="22"/>
  <c r="AR156" i="22"/>
  <c r="AM156" i="22"/>
  <c r="AH156" i="22"/>
  <c r="AC156" i="22"/>
  <c r="X156" i="22"/>
  <c r="S156" i="22"/>
  <c r="N156" i="22"/>
  <c r="I156" i="22"/>
  <c r="D156" i="22"/>
  <c r="CA155" i="22"/>
  <c r="BV155" i="22"/>
  <c r="BQ155" i="22"/>
  <c r="BL155" i="22"/>
  <c r="BG155" i="22"/>
  <c r="BB155" i="22"/>
  <c r="AW155" i="22"/>
  <c r="AR155" i="22"/>
  <c r="AM155" i="22"/>
  <c r="AH155" i="22"/>
  <c r="AC155" i="22"/>
  <c r="X155" i="22"/>
  <c r="S155" i="22"/>
  <c r="N155" i="22"/>
  <c r="I155" i="22"/>
  <c r="D155" i="22"/>
  <c r="CA154" i="22"/>
  <c r="BV154" i="22"/>
  <c r="BQ154" i="22"/>
  <c r="BL154" i="22"/>
  <c r="BG154" i="22"/>
  <c r="BB154" i="22"/>
  <c r="AW154" i="22"/>
  <c r="AR154" i="22"/>
  <c r="AM154" i="22"/>
  <c r="AH154" i="22"/>
  <c r="AC154" i="22"/>
  <c r="X154" i="22"/>
  <c r="S154" i="22"/>
  <c r="N154" i="22"/>
  <c r="I154" i="22"/>
  <c r="D154" i="22"/>
  <c r="CA153" i="22"/>
  <c r="BV153" i="22"/>
  <c r="BQ153" i="22"/>
  <c r="BL153" i="22"/>
  <c r="BG153" i="22"/>
  <c r="BB153" i="22"/>
  <c r="AW153" i="22"/>
  <c r="AR153" i="22"/>
  <c r="AM153" i="22"/>
  <c r="AH153" i="22"/>
  <c r="AC153" i="22"/>
  <c r="X153" i="22"/>
  <c r="S153" i="22"/>
  <c r="N153" i="22"/>
  <c r="I153" i="22"/>
  <c r="D153" i="22"/>
  <c r="CA152" i="22"/>
  <c r="BV152" i="22"/>
  <c r="BQ152" i="22"/>
  <c r="BL152" i="22"/>
  <c r="BG152" i="22"/>
  <c r="BB152" i="22"/>
  <c r="AW152" i="22"/>
  <c r="AR152" i="22"/>
  <c r="AM152" i="22"/>
  <c r="AH152" i="22"/>
  <c r="AC152" i="22"/>
  <c r="X152" i="22"/>
  <c r="S152" i="22"/>
  <c r="N152" i="22"/>
  <c r="I152" i="22"/>
  <c r="D152" i="22"/>
  <c r="CA151" i="22"/>
  <c r="BV151" i="22"/>
  <c r="BQ151" i="22"/>
  <c r="BL151" i="22"/>
  <c r="BG151" i="22"/>
  <c r="BB151" i="22"/>
  <c r="AW151" i="22"/>
  <c r="AR151" i="22"/>
  <c r="AM151" i="22"/>
  <c r="AH151" i="22"/>
  <c r="AC151" i="22"/>
  <c r="X151" i="22"/>
  <c r="S151" i="22"/>
  <c r="N151" i="22"/>
  <c r="I151" i="22"/>
  <c r="D151" i="22"/>
  <c r="CA150" i="22"/>
  <c r="BV150" i="22"/>
  <c r="BQ150" i="22"/>
  <c r="BL150" i="22"/>
  <c r="BG150" i="22"/>
  <c r="BB150" i="22"/>
  <c r="AW150" i="22"/>
  <c r="AR150" i="22"/>
  <c r="AM150" i="22"/>
  <c r="AH150" i="22"/>
  <c r="AC150" i="22"/>
  <c r="X150" i="22"/>
  <c r="S150" i="22"/>
  <c r="N150" i="22"/>
  <c r="I150" i="22"/>
  <c r="D150" i="22"/>
  <c r="CA149" i="22"/>
  <c r="BV149" i="22"/>
  <c r="BQ149" i="22"/>
  <c r="BL149" i="22"/>
  <c r="BG149" i="22"/>
  <c r="BB149" i="22"/>
  <c r="AW149" i="22"/>
  <c r="AR149" i="22"/>
  <c r="AM149" i="22"/>
  <c r="AH149" i="22"/>
  <c r="AC149" i="22"/>
  <c r="X149" i="22"/>
  <c r="S149" i="22"/>
  <c r="N149" i="22"/>
  <c r="I149" i="22"/>
  <c r="D149" i="22"/>
  <c r="CA148" i="22"/>
  <c r="BV148" i="22"/>
  <c r="BQ148" i="22"/>
  <c r="BL148" i="22"/>
  <c r="BG148" i="22"/>
  <c r="BB148" i="22"/>
  <c r="AW148" i="22"/>
  <c r="AR148" i="22"/>
  <c r="AM148" i="22"/>
  <c r="AH148" i="22"/>
  <c r="AC148" i="22"/>
  <c r="X148" i="22"/>
  <c r="S148" i="22"/>
  <c r="N148" i="22"/>
  <c r="I148" i="22"/>
  <c r="D148" i="22"/>
  <c r="CA147" i="22"/>
  <c r="BV147" i="22"/>
  <c r="BQ147" i="22"/>
  <c r="BL147" i="22"/>
  <c r="BG147" i="22"/>
  <c r="BB147" i="22"/>
  <c r="AW147" i="22"/>
  <c r="AR147" i="22"/>
  <c r="AM147" i="22"/>
  <c r="AH147" i="22"/>
  <c r="AC147" i="22"/>
  <c r="X147" i="22"/>
  <c r="S147" i="22"/>
  <c r="N147" i="22"/>
  <c r="I147" i="22"/>
  <c r="D147" i="22"/>
  <c r="CA146" i="22"/>
  <c r="BV146" i="22"/>
  <c r="BQ146" i="22"/>
  <c r="BL146" i="22"/>
  <c r="BG146" i="22"/>
  <c r="BB146" i="22"/>
  <c r="AW146" i="22"/>
  <c r="AR146" i="22"/>
  <c r="AM146" i="22"/>
  <c r="AH146" i="22"/>
  <c r="AC146" i="22"/>
  <c r="X146" i="22"/>
  <c r="S146" i="22"/>
  <c r="N146" i="22"/>
  <c r="I146" i="22"/>
  <c r="D146" i="22"/>
  <c r="CA145" i="22"/>
  <c r="BV145" i="22"/>
  <c r="BQ145" i="22"/>
  <c r="BL145" i="22"/>
  <c r="BG145" i="22"/>
  <c r="BB145" i="22"/>
  <c r="AW145" i="22"/>
  <c r="AR145" i="22"/>
  <c r="AM145" i="22"/>
  <c r="AH145" i="22"/>
  <c r="AC145" i="22"/>
  <c r="X145" i="22"/>
  <c r="S145" i="22"/>
  <c r="N145" i="22"/>
  <c r="I145" i="22"/>
  <c r="D145" i="22"/>
  <c r="CA144" i="22"/>
  <c r="BV144" i="22"/>
  <c r="BQ144" i="22"/>
  <c r="BL144" i="22"/>
  <c r="BG144" i="22"/>
  <c r="BB144" i="22"/>
  <c r="AW144" i="22"/>
  <c r="AR144" i="22"/>
  <c r="AM144" i="22"/>
  <c r="AH144" i="22"/>
  <c r="AC144" i="22"/>
  <c r="X144" i="22"/>
  <c r="S144" i="22"/>
  <c r="N144" i="22"/>
  <c r="I144" i="22"/>
  <c r="D144" i="22"/>
  <c r="CA143" i="22"/>
  <c r="BV143" i="22"/>
  <c r="BQ143" i="22"/>
  <c r="BL143" i="22"/>
  <c r="BG143" i="22"/>
  <c r="BB143" i="22"/>
  <c r="AW143" i="22"/>
  <c r="AR143" i="22"/>
  <c r="AM143" i="22"/>
  <c r="AH143" i="22"/>
  <c r="AC143" i="22"/>
  <c r="X143" i="22"/>
  <c r="S143" i="22"/>
  <c r="N143" i="22"/>
  <c r="I143" i="22"/>
  <c r="D143" i="22"/>
  <c r="CA142" i="22"/>
  <c r="BV142" i="22"/>
  <c r="BQ142" i="22"/>
  <c r="BL142" i="22"/>
  <c r="BG142" i="22"/>
  <c r="BB142" i="22"/>
  <c r="AW142" i="22"/>
  <c r="AR142" i="22"/>
  <c r="AM142" i="22"/>
  <c r="AH142" i="22"/>
  <c r="AC142" i="22"/>
  <c r="X142" i="22"/>
  <c r="S142" i="22"/>
  <c r="N142" i="22"/>
  <c r="I142" i="22"/>
  <c r="D142" i="22"/>
  <c r="CA141" i="22"/>
  <c r="BV141" i="22"/>
  <c r="BQ141" i="22"/>
  <c r="BL141" i="22"/>
  <c r="BG141" i="22"/>
  <c r="BB141" i="22"/>
  <c r="AW141" i="22"/>
  <c r="AR141" i="22"/>
  <c r="AM141" i="22"/>
  <c r="AH141" i="22"/>
  <c r="AC141" i="22"/>
  <c r="X141" i="22"/>
  <c r="S141" i="22"/>
  <c r="N141" i="22"/>
  <c r="I141" i="22"/>
  <c r="D141" i="22"/>
  <c r="CA140" i="22"/>
  <c r="BV140" i="22"/>
  <c r="BQ140" i="22"/>
  <c r="BL140" i="22"/>
  <c r="BG140" i="22"/>
  <c r="BB140" i="22"/>
  <c r="AW140" i="22"/>
  <c r="AR140" i="22"/>
  <c r="AM140" i="22"/>
  <c r="AH140" i="22"/>
  <c r="AC140" i="22"/>
  <c r="X140" i="22"/>
  <c r="S140" i="22"/>
  <c r="N140" i="22"/>
  <c r="I140" i="22"/>
  <c r="D140" i="22"/>
  <c r="CA139" i="22"/>
  <c r="BV139" i="22"/>
  <c r="BQ139" i="22"/>
  <c r="BL139" i="22"/>
  <c r="BG139" i="22"/>
  <c r="BB139" i="22"/>
  <c r="AW139" i="22"/>
  <c r="AR139" i="22"/>
  <c r="AM139" i="22"/>
  <c r="AH139" i="22"/>
  <c r="AC139" i="22"/>
  <c r="X139" i="22"/>
  <c r="S139" i="22"/>
  <c r="N139" i="22"/>
  <c r="I139" i="22"/>
  <c r="D139" i="22"/>
  <c r="CA138" i="22"/>
  <c r="BV138" i="22"/>
  <c r="BQ138" i="22"/>
  <c r="BL138" i="22"/>
  <c r="BG138" i="22"/>
  <c r="BB138" i="22"/>
  <c r="AW138" i="22"/>
  <c r="AR138" i="22"/>
  <c r="AM138" i="22"/>
  <c r="AH138" i="22"/>
  <c r="AC138" i="22"/>
  <c r="X138" i="22"/>
  <c r="S138" i="22"/>
  <c r="N138" i="22"/>
  <c r="I138" i="22"/>
  <c r="D138" i="22"/>
  <c r="CA137" i="22"/>
  <c r="BV137" i="22"/>
  <c r="BQ137" i="22"/>
  <c r="BL137" i="22"/>
  <c r="BG137" i="22"/>
  <c r="BB137" i="22"/>
  <c r="AW137" i="22"/>
  <c r="AR137" i="22"/>
  <c r="AM137" i="22"/>
  <c r="AH137" i="22"/>
  <c r="AC137" i="22"/>
  <c r="X137" i="22"/>
  <c r="S137" i="22"/>
  <c r="N137" i="22"/>
  <c r="I137" i="22"/>
  <c r="D137" i="22"/>
  <c r="CA136" i="22"/>
  <c r="BV136" i="22"/>
  <c r="BQ136" i="22"/>
  <c r="BL136" i="22"/>
  <c r="BG136" i="22"/>
  <c r="BB136" i="22"/>
  <c r="AW136" i="22"/>
  <c r="AR136" i="22"/>
  <c r="AM136" i="22"/>
  <c r="AH136" i="22"/>
  <c r="AC136" i="22"/>
  <c r="X136" i="22"/>
  <c r="S136" i="22"/>
  <c r="N136" i="22"/>
  <c r="I136" i="22"/>
  <c r="D136" i="22"/>
  <c r="CA135" i="22"/>
  <c r="BV135" i="22"/>
  <c r="BQ135" i="22"/>
  <c r="BL135" i="22"/>
  <c r="BG135" i="22"/>
  <c r="BB135" i="22"/>
  <c r="AW135" i="22"/>
  <c r="AR135" i="22"/>
  <c r="AM135" i="22"/>
  <c r="AH135" i="22"/>
  <c r="AC135" i="22"/>
  <c r="X135" i="22"/>
  <c r="S135" i="22"/>
  <c r="N135" i="22"/>
  <c r="I135" i="22"/>
  <c r="D135" i="22"/>
  <c r="CA134" i="22"/>
  <c r="BV134" i="22"/>
  <c r="BQ134" i="22"/>
  <c r="BL134" i="22"/>
  <c r="BG134" i="22"/>
  <c r="BB134" i="22"/>
  <c r="AW134" i="22"/>
  <c r="AR134" i="22"/>
  <c r="AM134" i="22"/>
  <c r="AH134" i="22"/>
  <c r="AC134" i="22"/>
  <c r="X134" i="22"/>
  <c r="S134" i="22"/>
  <c r="N134" i="22"/>
  <c r="I134" i="22"/>
  <c r="D134" i="22"/>
  <c r="CA133" i="22"/>
  <c r="BV133" i="22"/>
  <c r="BQ133" i="22"/>
  <c r="BL133" i="22"/>
  <c r="BG133" i="22"/>
  <c r="BB133" i="22"/>
  <c r="AW133" i="22"/>
  <c r="AR133" i="22"/>
  <c r="AM133" i="22"/>
  <c r="AH133" i="22"/>
  <c r="AC133" i="22"/>
  <c r="X133" i="22"/>
  <c r="S133" i="22"/>
  <c r="N133" i="22"/>
  <c r="I133" i="22"/>
  <c r="D133" i="22"/>
  <c r="CA132" i="22"/>
  <c r="BV132" i="22"/>
  <c r="BQ132" i="22"/>
  <c r="BL132" i="22"/>
  <c r="BG132" i="22"/>
  <c r="BB132" i="22"/>
  <c r="AW132" i="22"/>
  <c r="AR132" i="22"/>
  <c r="AM132" i="22"/>
  <c r="AH132" i="22"/>
  <c r="AC132" i="22"/>
  <c r="X132" i="22"/>
  <c r="S132" i="22"/>
  <c r="N132" i="22"/>
  <c r="I132" i="22"/>
  <c r="D132" i="22"/>
  <c r="CA131" i="22"/>
  <c r="BV131" i="22"/>
  <c r="BQ131" i="22"/>
  <c r="BL131" i="22"/>
  <c r="BG131" i="22"/>
  <c r="BB131" i="22"/>
  <c r="AW131" i="22"/>
  <c r="AR131" i="22"/>
  <c r="AM131" i="22"/>
  <c r="AH131" i="22"/>
  <c r="AC131" i="22"/>
  <c r="X131" i="22"/>
  <c r="S131" i="22"/>
  <c r="N131" i="22"/>
  <c r="I131" i="22"/>
  <c r="D131" i="22"/>
  <c r="CA130" i="22"/>
  <c r="BV130" i="22"/>
  <c r="BQ130" i="22"/>
  <c r="BL130" i="22"/>
  <c r="BG130" i="22"/>
  <c r="BB130" i="22"/>
  <c r="AW130" i="22"/>
  <c r="AR130" i="22"/>
  <c r="AM130" i="22"/>
  <c r="AH130" i="22"/>
  <c r="AC130" i="22"/>
  <c r="X130" i="22"/>
  <c r="S130" i="22"/>
  <c r="N130" i="22"/>
  <c r="I130" i="22"/>
  <c r="D130" i="22"/>
  <c r="CA129" i="22"/>
  <c r="BV129" i="22"/>
  <c r="BQ129" i="22"/>
  <c r="BL129" i="22"/>
  <c r="BG129" i="22"/>
  <c r="BB129" i="22"/>
  <c r="AW129" i="22"/>
  <c r="AR129" i="22"/>
  <c r="AM129" i="22"/>
  <c r="AH129" i="22"/>
  <c r="AC129" i="22"/>
  <c r="X129" i="22"/>
  <c r="S129" i="22"/>
  <c r="N129" i="22"/>
  <c r="I129" i="22"/>
  <c r="D129" i="22"/>
  <c r="CA128" i="22"/>
  <c r="BV128" i="22"/>
  <c r="BQ128" i="22"/>
  <c r="BL128" i="22"/>
  <c r="BG128" i="22"/>
  <c r="BB128" i="22"/>
  <c r="AW128" i="22"/>
  <c r="AR128" i="22"/>
  <c r="AM128" i="22"/>
  <c r="AH128" i="22"/>
  <c r="AC128" i="22"/>
  <c r="X128" i="22"/>
  <c r="S128" i="22"/>
  <c r="N128" i="22"/>
  <c r="I128" i="22"/>
  <c r="D128" i="22"/>
  <c r="CA127" i="22"/>
  <c r="BV127" i="22"/>
  <c r="BQ127" i="22"/>
  <c r="BL127" i="22"/>
  <c r="BG127" i="22"/>
  <c r="BB127" i="22"/>
  <c r="AW127" i="22"/>
  <c r="AR127" i="22"/>
  <c r="AM127" i="22"/>
  <c r="AH127" i="22"/>
  <c r="AC127" i="22"/>
  <c r="X127" i="22"/>
  <c r="S127" i="22"/>
  <c r="N127" i="22"/>
  <c r="I127" i="22"/>
  <c r="D127" i="22"/>
  <c r="CA126" i="22"/>
  <c r="BV126" i="22"/>
  <c r="BQ126" i="22"/>
  <c r="BL126" i="22"/>
  <c r="BG126" i="22"/>
  <c r="BB126" i="22"/>
  <c r="AW126" i="22"/>
  <c r="AR126" i="22"/>
  <c r="AM126" i="22"/>
  <c r="AH126" i="22"/>
  <c r="AC126" i="22"/>
  <c r="X126" i="22"/>
  <c r="S126" i="22"/>
  <c r="N126" i="22"/>
  <c r="I126" i="22"/>
  <c r="D126" i="22"/>
  <c r="CA125" i="22"/>
  <c r="BV125" i="22"/>
  <c r="BQ125" i="22"/>
  <c r="BL125" i="22"/>
  <c r="BG125" i="22"/>
  <c r="BB125" i="22"/>
  <c r="AW125" i="22"/>
  <c r="AR125" i="22"/>
  <c r="AM125" i="22"/>
  <c r="AH125" i="22"/>
  <c r="AC125" i="22"/>
  <c r="X125" i="22"/>
  <c r="S125" i="22"/>
  <c r="N125" i="22"/>
  <c r="I125" i="22"/>
  <c r="D125" i="22"/>
  <c r="CA124" i="22"/>
  <c r="BV124" i="22"/>
  <c r="BQ124" i="22"/>
  <c r="BL124" i="22"/>
  <c r="BG124" i="22"/>
  <c r="BB124" i="22"/>
  <c r="AW124" i="22"/>
  <c r="AR124" i="22"/>
  <c r="AM124" i="22"/>
  <c r="AH124" i="22"/>
  <c r="AC124" i="22"/>
  <c r="X124" i="22"/>
  <c r="S124" i="22"/>
  <c r="N124" i="22"/>
  <c r="I124" i="22"/>
  <c r="D124" i="22"/>
  <c r="CA123" i="22"/>
  <c r="BV123" i="22"/>
  <c r="BQ123" i="22"/>
  <c r="BL123" i="22"/>
  <c r="BG123" i="22"/>
  <c r="BB123" i="22"/>
  <c r="AW123" i="22"/>
  <c r="AR123" i="22"/>
  <c r="AM123" i="22"/>
  <c r="AH123" i="22"/>
  <c r="AC123" i="22"/>
  <c r="X123" i="22"/>
  <c r="S123" i="22"/>
  <c r="N123" i="22"/>
  <c r="I123" i="22"/>
  <c r="D123" i="22"/>
  <c r="CA122" i="22"/>
  <c r="BV122" i="22"/>
  <c r="BQ122" i="22"/>
  <c r="BL122" i="22"/>
  <c r="BG122" i="22"/>
  <c r="BB122" i="22"/>
  <c r="AW122" i="22"/>
  <c r="AR122" i="22"/>
  <c r="AM122" i="22"/>
  <c r="AH122" i="22"/>
  <c r="AC122" i="22"/>
  <c r="X122" i="22"/>
  <c r="S122" i="22"/>
  <c r="N122" i="22"/>
  <c r="I122" i="22"/>
  <c r="D122" i="22"/>
  <c r="CA121" i="22"/>
  <c r="BV121" i="22"/>
  <c r="BQ121" i="22"/>
  <c r="BL121" i="22"/>
  <c r="BG121" i="22"/>
  <c r="BB121" i="22"/>
  <c r="AW121" i="22"/>
  <c r="AR121" i="22"/>
  <c r="AM121" i="22"/>
  <c r="AH121" i="22"/>
  <c r="AC121" i="22"/>
  <c r="X121" i="22"/>
  <c r="S121" i="22"/>
  <c r="N121" i="22"/>
  <c r="I121" i="22"/>
  <c r="D121" i="22"/>
  <c r="CA120" i="22"/>
  <c r="BV120" i="22"/>
  <c r="BQ120" i="22"/>
  <c r="BL120" i="22"/>
  <c r="BG120" i="22"/>
  <c r="BB120" i="22"/>
  <c r="AW120" i="22"/>
  <c r="AR120" i="22"/>
  <c r="AM120" i="22"/>
  <c r="AH120" i="22"/>
  <c r="AC120" i="22"/>
  <c r="X120" i="22"/>
  <c r="S120" i="22"/>
  <c r="N120" i="22"/>
  <c r="I120" i="22"/>
  <c r="D120" i="22"/>
  <c r="CA119" i="22"/>
  <c r="BV119" i="22"/>
  <c r="BQ119" i="22"/>
  <c r="BL119" i="22"/>
  <c r="BG119" i="22"/>
  <c r="BB119" i="22"/>
  <c r="AW119" i="22"/>
  <c r="AR119" i="22"/>
  <c r="AM119" i="22"/>
  <c r="AH119" i="22"/>
  <c r="AC119" i="22"/>
  <c r="X119" i="22"/>
  <c r="S119" i="22"/>
  <c r="N119" i="22"/>
  <c r="I119" i="22"/>
  <c r="D119" i="22"/>
  <c r="CA118" i="22"/>
  <c r="BV118" i="22"/>
  <c r="BQ118" i="22"/>
  <c r="BL118" i="22"/>
  <c r="BG118" i="22"/>
  <c r="BB118" i="22"/>
  <c r="AW118" i="22"/>
  <c r="AR118" i="22"/>
  <c r="AM118" i="22"/>
  <c r="AH118" i="22"/>
  <c r="AC118" i="22"/>
  <c r="X118" i="22"/>
  <c r="S118" i="22"/>
  <c r="N118" i="22"/>
  <c r="I118" i="22"/>
  <c r="D118" i="22"/>
  <c r="CA117" i="22"/>
  <c r="BV117" i="22"/>
  <c r="BQ117" i="22"/>
  <c r="BL117" i="22"/>
  <c r="BG117" i="22"/>
  <c r="BB117" i="22"/>
  <c r="AW117" i="22"/>
  <c r="AR117" i="22"/>
  <c r="AM117" i="22"/>
  <c r="AH117" i="22"/>
  <c r="AC117" i="22"/>
  <c r="X117" i="22"/>
  <c r="S117" i="22"/>
  <c r="N117" i="22"/>
  <c r="I117" i="22"/>
  <c r="D117" i="22"/>
  <c r="CA116" i="22"/>
  <c r="BV116" i="22"/>
  <c r="BQ116" i="22"/>
  <c r="BL116" i="22"/>
  <c r="BG116" i="22"/>
  <c r="BB116" i="22"/>
  <c r="AW116" i="22"/>
  <c r="AR116" i="22"/>
  <c r="AM116" i="22"/>
  <c r="AH116" i="22"/>
  <c r="AC116" i="22"/>
  <c r="X116" i="22"/>
  <c r="S116" i="22"/>
  <c r="N116" i="22"/>
  <c r="I116" i="22"/>
  <c r="D116" i="22"/>
  <c r="CA115" i="22"/>
  <c r="BV115" i="22"/>
  <c r="BQ115" i="22"/>
  <c r="BL115" i="22"/>
  <c r="BG115" i="22"/>
  <c r="BB115" i="22"/>
  <c r="AW115" i="22"/>
  <c r="AR115" i="22"/>
  <c r="AM115" i="22"/>
  <c r="AH115" i="22"/>
  <c r="AC115" i="22"/>
  <c r="X115" i="22"/>
  <c r="S115" i="22"/>
  <c r="N115" i="22"/>
  <c r="I115" i="22"/>
  <c r="D115" i="22"/>
  <c r="CA114" i="22"/>
  <c r="BV114" i="22"/>
  <c r="BQ114" i="22"/>
  <c r="BL114" i="22"/>
  <c r="BG114" i="22"/>
  <c r="BB114" i="22"/>
  <c r="AW114" i="22"/>
  <c r="AR114" i="22"/>
  <c r="AM114" i="22"/>
  <c r="AH114" i="22"/>
  <c r="AC114" i="22"/>
  <c r="X114" i="22"/>
  <c r="S114" i="22"/>
  <c r="N114" i="22"/>
  <c r="I114" i="22"/>
  <c r="D114" i="22"/>
  <c r="CA113" i="22"/>
  <c r="BV113" i="22"/>
  <c r="BQ113" i="22"/>
  <c r="BL113" i="22"/>
  <c r="BG113" i="22"/>
  <c r="BB113" i="22"/>
  <c r="AW113" i="22"/>
  <c r="AR113" i="22"/>
  <c r="AM113" i="22"/>
  <c r="AH113" i="22"/>
  <c r="AC113" i="22"/>
  <c r="X113" i="22"/>
  <c r="S113" i="22"/>
  <c r="N113" i="22"/>
  <c r="I113" i="22"/>
  <c r="D113" i="22"/>
  <c r="CA112" i="22"/>
  <c r="BV112" i="22"/>
  <c r="BQ112" i="22"/>
  <c r="BL112" i="22"/>
  <c r="BG112" i="22"/>
  <c r="BB112" i="22"/>
  <c r="AW112" i="22"/>
  <c r="AR112" i="22"/>
  <c r="AM112" i="22"/>
  <c r="AH112" i="22"/>
  <c r="AC112" i="22"/>
  <c r="X112" i="22"/>
  <c r="S112" i="22"/>
  <c r="N112" i="22"/>
  <c r="I112" i="22"/>
  <c r="D112" i="22"/>
  <c r="CA111" i="22"/>
  <c r="BV111" i="22"/>
  <c r="BQ111" i="22"/>
  <c r="BL111" i="22"/>
  <c r="BG111" i="22"/>
  <c r="BB111" i="22"/>
  <c r="AW111" i="22"/>
  <c r="AR111" i="22"/>
  <c r="AM111" i="22"/>
  <c r="AH111" i="22"/>
  <c r="AC111" i="22"/>
  <c r="X111" i="22"/>
  <c r="S111" i="22"/>
  <c r="N111" i="22"/>
  <c r="I111" i="22"/>
  <c r="D111" i="22"/>
  <c r="CA110" i="22"/>
  <c r="BV110" i="22"/>
  <c r="BQ110" i="22"/>
  <c r="BL110" i="22"/>
  <c r="BG110" i="22"/>
  <c r="BB110" i="22"/>
  <c r="AW110" i="22"/>
  <c r="AR110" i="22"/>
  <c r="AM110" i="22"/>
  <c r="AH110" i="22"/>
  <c r="AC110" i="22"/>
  <c r="X110" i="22"/>
  <c r="S110" i="22"/>
  <c r="N110" i="22"/>
  <c r="I110" i="22"/>
  <c r="D110" i="22"/>
  <c r="CA109" i="22"/>
  <c r="BV109" i="22"/>
  <c r="BQ109" i="22"/>
  <c r="BL109" i="22"/>
  <c r="BG109" i="22"/>
  <c r="BB109" i="22"/>
  <c r="AW109" i="22"/>
  <c r="AR109" i="22"/>
  <c r="AM109" i="22"/>
  <c r="AH109" i="22"/>
  <c r="AC109" i="22"/>
  <c r="X109" i="22"/>
  <c r="S109" i="22"/>
  <c r="N109" i="22"/>
  <c r="I109" i="22"/>
  <c r="D109" i="22"/>
  <c r="CA108" i="22"/>
  <c r="BV108" i="22"/>
  <c r="BQ108" i="22"/>
  <c r="BL108" i="22"/>
  <c r="BG108" i="22"/>
  <c r="BB108" i="22"/>
  <c r="AW108" i="22"/>
  <c r="AR108" i="22"/>
  <c r="AM108" i="22"/>
  <c r="AH108" i="22"/>
  <c r="AC108" i="22"/>
  <c r="X108" i="22"/>
  <c r="S108" i="22"/>
  <c r="N108" i="22"/>
  <c r="I108" i="22"/>
  <c r="D108" i="22"/>
  <c r="CA107" i="22"/>
  <c r="BV107" i="22"/>
  <c r="BQ107" i="22"/>
  <c r="BL107" i="22"/>
  <c r="BG107" i="22"/>
  <c r="BB107" i="22"/>
  <c r="AW107" i="22"/>
  <c r="AR107" i="22"/>
  <c r="AM107" i="22"/>
  <c r="AH107" i="22"/>
  <c r="AC107" i="22"/>
  <c r="X107" i="22"/>
  <c r="S107" i="22"/>
  <c r="N107" i="22"/>
  <c r="I107" i="22"/>
  <c r="D107" i="22"/>
  <c r="CA106" i="22"/>
  <c r="BV106" i="22"/>
  <c r="BQ106" i="22"/>
  <c r="BL106" i="22"/>
  <c r="BG106" i="22"/>
  <c r="BB106" i="22"/>
  <c r="AW106" i="22"/>
  <c r="AR106" i="22"/>
  <c r="AM106" i="22"/>
  <c r="AH106" i="22"/>
  <c r="AC106" i="22"/>
  <c r="X106" i="22"/>
  <c r="S106" i="22"/>
  <c r="N106" i="22"/>
  <c r="I106" i="22"/>
  <c r="D106" i="22"/>
  <c r="CA105" i="22"/>
  <c r="BV105" i="22"/>
  <c r="BQ105" i="22"/>
  <c r="BL105" i="22"/>
  <c r="BG105" i="22"/>
  <c r="BB105" i="22"/>
  <c r="AW105" i="22"/>
  <c r="AR105" i="22"/>
  <c r="AM105" i="22"/>
  <c r="AH105" i="22"/>
  <c r="AC105" i="22"/>
  <c r="X105" i="22"/>
  <c r="S105" i="22"/>
  <c r="N105" i="22"/>
  <c r="I105" i="22"/>
  <c r="D105" i="22"/>
  <c r="CA104" i="22"/>
  <c r="BV104" i="22"/>
  <c r="BQ104" i="22"/>
  <c r="BL104" i="22"/>
  <c r="BG104" i="22"/>
  <c r="BB104" i="22"/>
  <c r="AW104" i="22"/>
  <c r="AR104" i="22"/>
  <c r="AM104" i="22"/>
  <c r="AH104" i="22"/>
  <c r="AC104" i="22"/>
  <c r="X104" i="22"/>
  <c r="S104" i="22"/>
  <c r="N104" i="22"/>
  <c r="I104" i="22"/>
  <c r="D104" i="22"/>
  <c r="CA103" i="22"/>
  <c r="BV103" i="22"/>
  <c r="BQ103" i="22"/>
  <c r="BL103" i="22"/>
  <c r="BG103" i="22"/>
  <c r="BB103" i="22"/>
  <c r="AW103" i="22"/>
  <c r="AR103" i="22"/>
  <c r="AM103" i="22"/>
  <c r="AH103" i="22"/>
  <c r="AC103" i="22"/>
  <c r="X103" i="22"/>
  <c r="S103" i="22"/>
  <c r="N103" i="22"/>
  <c r="I103" i="22"/>
  <c r="D103" i="22"/>
  <c r="CA102" i="22"/>
  <c r="BV102" i="22"/>
  <c r="BQ102" i="22"/>
  <c r="BL102" i="22"/>
  <c r="BG102" i="22"/>
  <c r="BB102" i="22"/>
  <c r="AW102" i="22"/>
  <c r="AR102" i="22"/>
  <c r="AM102" i="22"/>
  <c r="AH102" i="22"/>
  <c r="AC102" i="22"/>
  <c r="X102" i="22"/>
  <c r="S102" i="22"/>
  <c r="N102" i="22"/>
  <c r="I102" i="22"/>
  <c r="D102" i="22"/>
  <c r="CA101" i="22"/>
  <c r="BV101" i="22"/>
  <c r="BQ101" i="22"/>
  <c r="BL101" i="22"/>
  <c r="BG101" i="22"/>
  <c r="BB101" i="22"/>
  <c r="AW101" i="22"/>
  <c r="AR101" i="22"/>
  <c r="AM101" i="22"/>
  <c r="AH101" i="22"/>
  <c r="AC101" i="22"/>
  <c r="X101" i="22"/>
  <c r="S101" i="22"/>
  <c r="N101" i="22"/>
  <c r="I101" i="22"/>
  <c r="D101" i="22"/>
  <c r="CA100" i="22"/>
  <c r="BV100" i="22"/>
  <c r="BQ100" i="22"/>
  <c r="BL100" i="22"/>
  <c r="BG100" i="22"/>
  <c r="BB100" i="22"/>
  <c r="AW100" i="22"/>
  <c r="AR100" i="22"/>
  <c r="AM100" i="22"/>
  <c r="AH100" i="22"/>
  <c r="AC100" i="22"/>
  <c r="X100" i="22"/>
  <c r="S100" i="22"/>
  <c r="N100" i="22"/>
  <c r="I100" i="22"/>
  <c r="D100" i="22"/>
  <c r="CA99" i="22"/>
  <c r="BV99" i="22"/>
  <c r="BQ99" i="22"/>
  <c r="BL99" i="22"/>
  <c r="BG99" i="22"/>
  <c r="BB99" i="22"/>
  <c r="AW99" i="22"/>
  <c r="AR99" i="22"/>
  <c r="AM99" i="22"/>
  <c r="AH99" i="22"/>
  <c r="AC99" i="22"/>
  <c r="X99" i="22"/>
  <c r="S99" i="22"/>
  <c r="N99" i="22"/>
  <c r="I99" i="22"/>
  <c r="D99" i="22"/>
  <c r="CA98" i="22"/>
  <c r="BV98" i="22"/>
  <c r="BQ98" i="22"/>
  <c r="BL98" i="22"/>
  <c r="BG98" i="22"/>
  <c r="BB98" i="22"/>
  <c r="AW98" i="22"/>
  <c r="AR98" i="22"/>
  <c r="AM98" i="22"/>
  <c r="AH98" i="22"/>
  <c r="AC98" i="22"/>
  <c r="X98" i="22"/>
  <c r="S98" i="22"/>
  <c r="N98" i="22"/>
  <c r="I98" i="22"/>
  <c r="D98" i="22"/>
  <c r="CA97" i="22"/>
  <c r="BV97" i="22"/>
  <c r="BQ97" i="22"/>
  <c r="BL97" i="22"/>
  <c r="BG97" i="22"/>
  <c r="BB97" i="22"/>
  <c r="AW97" i="22"/>
  <c r="AR97" i="22"/>
  <c r="AM97" i="22"/>
  <c r="AH97" i="22"/>
  <c r="AC97" i="22"/>
  <c r="X97" i="22"/>
  <c r="S97" i="22"/>
  <c r="N97" i="22"/>
  <c r="I97" i="22"/>
  <c r="D97" i="22"/>
  <c r="CA96" i="22"/>
  <c r="BV96" i="22"/>
  <c r="BQ96" i="22"/>
  <c r="BL96" i="22"/>
  <c r="BG96" i="22"/>
  <c r="BB96" i="22"/>
  <c r="AW96" i="22"/>
  <c r="AR96" i="22"/>
  <c r="AM96" i="22"/>
  <c r="AH96" i="22"/>
  <c r="AC96" i="22"/>
  <c r="X96" i="22"/>
  <c r="S96" i="22"/>
  <c r="N96" i="22"/>
  <c r="I96" i="22"/>
  <c r="D96" i="22"/>
  <c r="CA95" i="22"/>
  <c r="BV95" i="22"/>
  <c r="BQ95" i="22"/>
  <c r="BL95" i="22"/>
  <c r="BG95" i="22"/>
  <c r="BB95" i="22"/>
  <c r="AW95" i="22"/>
  <c r="AR95" i="22"/>
  <c r="AM95" i="22"/>
  <c r="AH95" i="22"/>
  <c r="AC95" i="22"/>
  <c r="X95" i="22"/>
  <c r="S95" i="22"/>
  <c r="N95" i="22"/>
  <c r="I95" i="22"/>
  <c r="D95" i="22"/>
  <c r="CA94" i="22"/>
  <c r="BV94" i="22"/>
  <c r="BQ94" i="22"/>
  <c r="BL94" i="22"/>
  <c r="BG94" i="22"/>
  <c r="BB94" i="22"/>
  <c r="AW94" i="22"/>
  <c r="AR94" i="22"/>
  <c r="AM94" i="22"/>
  <c r="AH94" i="22"/>
  <c r="AC94" i="22"/>
  <c r="X94" i="22"/>
  <c r="S94" i="22"/>
  <c r="N94" i="22"/>
  <c r="I94" i="22"/>
  <c r="D94" i="22"/>
  <c r="CA93" i="22"/>
  <c r="BV93" i="22"/>
  <c r="BQ93" i="22"/>
  <c r="BL93" i="22"/>
  <c r="BG93" i="22"/>
  <c r="BB93" i="22"/>
  <c r="AW93" i="22"/>
  <c r="AR93" i="22"/>
  <c r="AM93" i="22"/>
  <c r="AH93" i="22"/>
  <c r="AC93" i="22"/>
  <c r="X93" i="22"/>
  <c r="S93" i="22"/>
  <c r="N93" i="22"/>
  <c r="I93" i="22"/>
  <c r="D93" i="22"/>
  <c r="CA92" i="22"/>
  <c r="BV92" i="22"/>
  <c r="BQ92" i="22"/>
  <c r="BL92" i="22"/>
  <c r="BG92" i="22"/>
  <c r="BB92" i="22"/>
  <c r="AW92" i="22"/>
  <c r="AR92" i="22"/>
  <c r="AM92" i="22"/>
  <c r="AH92" i="22"/>
  <c r="AC92" i="22"/>
  <c r="X92" i="22"/>
  <c r="S92" i="22"/>
  <c r="N92" i="22"/>
  <c r="I92" i="22"/>
  <c r="D92" i="22"/>
  <c r="CA91" i="22"/>
  <c r="BV91" i="22"/>
  <c r="BQ91" i="22"/>
  <c r="BL91" i="22"/>
  <c r="BG91" i="22"/>
  <c r="BB91" i="22"/>
  <c r="AW91" i="22"/>
  <c r="AR91" i="22"/>
  <c r="AM91" i="22"/>
  <c r="AH91" i="22"/>
  <c r="AC91" i="22"/>
  <c r="X91" i="22"/>
  <c r="S91" i="22"/>
  <c r="N91" i="22"/>
  <c r="I91" i="22"/>
  <c r="D91" i="22"/>
  <c r="CA90" i="22"/>
  <c r="BV90" i="22"/>
  <c r="BQ90" i="22"/>
  <c r="BL90" i="22"/>
  <c r="BG90" i="22"/>
  <c r="BB90" i="22"/>
  <c r="AW90" i="22"/>
  <c r="AR90" i="22"/>
  <c r="AM90" i="22"/>
  <c r="AH90" i="22"/>
  <c r="AC90" i="22"/>
  <c r="X90" i="22"/>
  <c r="S90" i="22"/>
  <c r="N90" i="22"/>
  <c r="I90" i="22"/>
  <c r="D90" i="22"/>
  <c r="CA89" i="22"/>
  <c r="BV89" i="22"/>
  <c r="BQ89" i="22"/>
  <c r="BL89" i="22"/>
  <c r="BG89" i="22"/>
  <c r="BB89" i="22"/>
  <c r="AW89" i="22"/>
  <c r="AR89" i="22"/>
  <c r="AM89" i="22"/>
  <c r="AH89" i="22"/>
  <c r="AC89" i="22"/>
  <c r="X89" i="22"/>
  <c r="S89" i="22"/>
  <c r="N89" i="22"/>
  <c r="I89" i="22"/>
  <c r="D89" i="22"/>
  <c r="CA88" i="22"/>
  <c r="BV88" i="22"/>
  <c r="BQ88" i="22"/>
  <c r="BL88" i="22"/>
  <c r="BG88" i="22"/>
  <c r="BB88" i="22"/>
  <c r="AW88" i="22"/>
  <c r="AR88" i="22"/>
  <c r="AM88" i="22"/>
  <c r="AH88" i="22"/>
  <c r="AC88" i="22"/>
  <c r="X88" i="22"/>
  <c r="S88" i="22"/>
  <c r="N88" i="22"/>
  <c r="I88" i="22"/>
  <c r="D88" i="22"/>
  <c r="CA87" i="22"/>
  <c r="BV87" i="22"/>
  <c r="BQ87" i="22"/>
  <c r="BL87" i="22"/>
  <c r="BG87" i="22"/>
  <c r="BB87" i="22"/>
  <c r="AW87" i="22"/>
  <c r="AR87" i="22"/>
  <c r="AM87" i="22"/>
  <c r="AH87" i="22"/>
  <c r="AC87" i="22"/>
  <c r="X87" i="22"/>
  <c r="S87" i="22"/>
  <c r="N87" i="22"/>
  <c r="I87" i="22"/>
  <c r="D87" i="22"/>
  <c r="CA86" i="22"/>
  <c r="BV86" i="22"/>
  <c r="BQ86" i="22"/>
  <c r="BL86" i="22"/>
  <c r="BG86" i="22"/>
  <c r="BB86" i="22"/>
  <c r="AW86" i="22"/>
  <c r="AR86" i="22"/>
  <c r="AM86" i="22"/>
  <c r="AH86" i="22"/>
  <c r="AC86" i="22"/>
  <c r="X86" i="22"/>
  <c r="S86" i="22"/>
  <c r="N86" i="22"/>
  <c r="I86" i="22"/>
  <c r="D86" i="22"/>
  <c r="CA85" i="22"/>
  <c r="BV85" i="22"/>
  <c r="BQ85" i="22"/>
  <c r="BL85" i="22"/>
  <c r="BG85" i="22"/>
  <c r="BB85" i="22"/>
  <c r="AW85" i="22"/>
  <c r="AR85" i="22"/>
  <c r="AM85" i="22"/>
  <c r="AH85" i="22"/>
  <c r="AC85" i="22"/>
  <c r="X85" i="22"/>
  <c r="S85" i="22"/>
  <c r="N85" i="22"/>
  <c r="I85" i="22"/>
  <c r="D85" i="22"/>
  <c r="CA84" i="22"/>
  <c r="BV84" i="22"/>
  <c r="BQ84" i="22"/>
  <c r="BL84" i="22"/>
  <c r="BG84" i="22"/>
  <c r="BB84" i="22"/>
  <c r="AW84" i="22"/>
  <c r="AR84" i="22"/>
  <c r="AM84" i="22"/>
  <c r="AH84" i="22"/>
  <c r="AC84" i="22"/>
  <c r="X84" i="22"/>
  <c r="S84" i="22"/>
  <c r="N84" i="22"/>
  <c r="I84" i="22"/>
  <c r="D84" i="22"/>
  <c r="CA83" i="22"/>
  <c r="BV83" i="22"/>
  <c r="BQ83" i="22"/>
  <c r="BL83" i="22"/>
  <c r="BG83" i="22"/>
  <c r="BB83" i="22"/>
  <c r="AW83" i="22"/>
  <c r="AR83" i="22"/>
  <c r="AM83" i="22"/>
  <c r="AH83" i="22"/>
  <c r="AC83" i="22"/>
  <c r="X83" i="22"/>
  <c r="S83" i="22"/>
  <c r="N83" i="22"/>
  <c r="I83" i="22"/>
  <c r="D83" i="22"/>
  <c r="CA82" i="22"/>
  <c r="BV82" i="22"/>
  <c r="BQ82" i="22"/>
  <c r="BL82" i="22"/>
  <c r="BG82" i="22"/>
  <c r="BB82" i="22"/>
  <c r="AW82" i="22"/>
  <c r="AR82" i="22"/>
  <c r="AM82" i="22"/>
  <c r="AH82" i="22"/>
  <c r="AC82" i="22"/>
  <c r="X82" i="22"/>
  <c r="S82" i="22"/>
  <c r="N82" i="22"/>
  <c r="I82" i="22"/>
  <c r="D82" i="22"/>
  <c r="CA81" i="22"/>
  <c r="BV81" i="22"/>
  <c r="BQ81" i="22"/>
  <c r="BL81" i="22"/>
  <c r="BG81" i="22"/>
  <c r="BB81" i="22"/>
  <c r="AW81" i="22"/>
  <c r="AR81" i="22"/>
  <c r="AM81" i="22"/>
  <c r="AH81" i="22"/>
  <c r="AC81" i="22"/>
  <c r="X81" i="22"/>
  <c r="S81" i="22"/>
  <c r="N81" i="22"/>
  <c r="I81" i="22"/>
  <c r="D81" i="22"/>
  <c r="CA80" i="22"/>
  <c r="BV80" i="22"/>
  <c r="BQ80" i="22"/>
  <c r="BL80" i="22"/>
  <c r="BG80" i="22"/>
  <c r="BB80" i="22"/>
  <c r="AW80" i="22"/>
  <c r="AR80" i="22"/>
  <c r="AM80" i="22"/>
  <c r="AH80" i="22"/>
  <c r="AC80" i="22"/>
  <c r="X80" i="22"/>
  <c r="S80" i="22"/>
  <c r="N80" i="22"/>
  <c r="I80" i="22"/>
  <c r="D80" i="22"/>
  <c r="CA79" i="22"/>
  <c r="BV79" i="22"/>
  <c r="BQ79" i="22"/>
  <c r="BL79" i="22"/>
  <c r="BG79" i="22"/>
  <c r="BB79" i="22"/>
  <c r="AW79" i="22"/>
  <c r="AR79" i="22"/>
  <c r="AM79" i="22"/>
  <c r="AH79" i="22"/>
  <c r="AC79" i="22"/>
  <c r="X79" i="22"/>
  <c r="S79" i="22"/>
  <c r="N79" i="22"/>
  <c r="I79" i="22"/>
  <c r="D79" i="22"/>
  <c r="CA78" i="22"/>
  <c r="BV78" i="22"/>
  <c r="BQ78" i="22"/>
  <c r="BL78" i="22"/>
  <c r="BG78" i="22"/>
  <c r="BB78" i="22"/>
  <c r="AW78" i="22"/>
  <c r="AR78" i="22"/>
  <c r="AM78" i="22"/>
  <c r="AH78" i="22"/>
  <c r="AC78" i="22"/>
  <c r="X78" i="22"/>
  <c r="S78" i="22"/>
  <c r="N78" i="22"/>
  <c r="I78" i="22"/>
  <c r="D78" i="22"/>
  <c r="CA77" i="22"/>
  <c r="BV77" i="22"/>
  <c r="BQ77" i="22"/>
  <c r="BL77" i="22"/>
  <c r="BG77" i="22"/>
  <c r="BB77" i="22"/>
  <c r="AW77" i="22"/>
  <c r="AR77" i="22"/>
  <c r="AM77" i="22"/>
  <c r="AH77" i="22"/>
  <c r="AC77" i="22"/>
  <c r="X77" i="22"/>
  <c r="S77" i="22"/>
  <c r="N77" i="22"/>
  <c r="I77" i="22"/>
  <c r="D77" i="22"/>
  <c r="CA76" i="22"/>
  <c r="BV76" i="22"/>
  <c r="BQ76" i="22"/>
  <c r="BL76" i="22"/>
  <c r="BG76" i="22"/>
  <c r="BB76" i="22"/>
  <c r="AW76" i="22"/>
  <c r="AR76" i="22"/>
  <c r="AM76" i="22"/>
  <c r="AH76" i="22"/>
  <c r="AC76" i="22"/>
  <c r="X76" i="22"/>
  <c r="S76" i="22"/>
  <c r="N76" i="22"/>
  <c r="I76" i="22"/>
  <c r="D76" i="22"/>
  <c r="CA75" i="22"/>
  <c r="BV75" i="22"/>
  <c r="BQ75" i="22"/>
  <c r="BL75" i="22"/>
  <c r="BG75" i="22"/>
  <c r="BB75" i="22"/>
  <c r="AW75" i="22"/>
  <c r="AR75" i="22"/>
  <c r="AM75" i="22"/>
  <c r="AH75" i="22"/>
  <c r="AC75" i="22"/>
  <c r="X75" i="22"/>
  <c r="S75" i="22"/>
  <c r="N75" i="22"/>
  <c r="I75" i="22"/>
  <c r="D75" i="22"/>
  <c r="CA74" i="22"/>
  <c r="BV74" i="22"/>
  <c r="BQ74" i="22"/>
  <c r="BL74" i="22"/>
  <c r="BG74" i="22"/>
  <c r="BB74" i="22"/>
  <c r="AW74" i="22"/>
  <c r="AR74" i="22"/>
  <c r="AM74" i="22"/>
  <c r="AH74" i="22"/>
  <c r="AC74" i="22"/>
  <c r="X74" i="22"/>
  <c r="S74" i="22"/>
  <c r="N74" i="22"/>
  <c r="I74" i="22"/>
  <c r="D74" i="22"/>
  <c r="CA73" i="22"/>
  <c r="BV73" i="22"/>
  <c r="BQ73" i="22"/>
  <c r="BL73" i="22"/>
  <c r="BG73" i="22"/>
  <c r="BB73" i="22"/>
  <c r="AW73" i="22"/>
  <c r="AR73" i="22"/>
  <c r="AM73" i="22"/>
  <c r="AH73" i="22"/>
  <c r="AC73" i="22"/>
  <c r="X73" i="22"/>
  <c r="S73" i="22"/>
  <c r="N73" i="22"/>
  <c r="I73" i="22"/>
  <c r="D73" i="22"/>
  <c r="CA72" i="22"/>
  <c r="BV72" i="22"/>
  <c r="BQ72" i="22"/>
  <c r="BL72" i="22"/>
  <c r="BG72" i="22"/>
  <c r="BB72" i="22"/>
  <c r="AW72" i="22"/>
  <c r="AR72" i="22"/>
  <c r="AM72" i="22"/>
  <c r="AH72" i="22"/>
  <c r="AC72" i="22"/>
  <c r="X72" i="22"/>
  <c r="S72" i="22"/>
  <c r="N72" i="22"/>
  <c r="I72" i="22"/>
  <c r="D72" i="22"/>
  <c r="CA71" i="22"/>
  <c r="BV71" i="22"/>
  <c r="BQ71" i="22"/>
  <c r="BL71" i="22"/>
  <c r="BG71" i="22"/>
  <c r="BB71" i="22"/>
  <c r="AW71" i="22"/>
  <c r="AR71" i="22"/>
  <c r="AM71" i="22"/>
  <c r="AH71" i="22"/>
  <c r="AC71" i="22"/>
  <c r="X71" i="22"/>
  <c r="S71" i="22"/>
  <c r="N71" i="22"/>
  <c r="I71" i="22"/>
  <c r="D71" i="22"/>
  <c r="CA70" i="22"/>
  <c r="BV70" i="22"/>
  <c r="BQ70" i="22"/>
  <c r="BL70" i="22"/>
  <c r="BG70" i="22"/>
  <c r="BB70" i="22"/>
  <c r="AW70" i="22"/>
  <c r="AR70" i="22"/>
  <c r="AM70" i="22"/>
  <c r="AH70" i="22"/>
  <c r="AC70" i="22"/>
  <c r="X70" i="22"/>
  <c r="S70" i="22"/>
  <c r="N70" i="22"/>
  <c r="I70" i="22"/>
  <c r="D70" i="22"/>
  <c r="CA69" i="22"/>
  <c r="BV69" i="22"/>
  <c r="BQ69" i="22"/>
  <c r="BL69" i="22"/>
  <c r="BG69" i="22"/>
  <c r="BB69" i="22"/>
  <c r="AW69" i="22"/>
  <c r="AR69" i="22"/>
  <c r="AM69" i="22"/>
  <c r="AH69" i="22"/>
  <c r="AC69" i="22"/>
  <c r="X69" i="22"/>
  <c r="S69" i="22"/>
  <c r="N69" i="22"/>
  <c r="I69" i="22"/>
  <c r="D69" i="22"/>
  <c r="CA68" i="22"/>
  <c r="BV68" i="22"/>
  <c r="BQ68" i="22"/>
  <c r="BL68" i="22"/>
  <c r="BG68" i="22"/>
  <c r="BB68" i="22"/>
  <c r="AW68" i="22"/>
  <c r="AR68" i="22"/>
  <c r="AM68" i="22"/>
  <c r="AH68" i="22"/>
  <c r="AC68" i="22"/>
  <c r="X68" i="22"/>
  <c r="S68" i="22"/>
  <c r="N68" i="22"/>
  <c r="I68" i="22"/>
  <c r="D68" i="22"/>
  <c r="CA67" i="22"/>
  <c r="BV67" i="22"/>
  <c r="BQ67" i="22"/>
  <c r="BL67" i="22"/>
  <c r="BG67" i="22"/>
  <c r="BB67" i="22"/>
  <c r="AW67" i="22"/>
  <c r="AR67" i="22"/>
  <c r="AM67" i="22"/>
  <c r="AH67" i="22"/>
  <c r="AC67" i="22"/>
  <c r="X67" i="22"/>
  <c r="S67" i="22"/>
  <c r="N67" i="22"/>
  <c r="I67" i="22"/>
  <c r="D67" i="22"/>
  <c r="CA66" i="22"/>
  <c r="BV66" i="22"/>
  <c r="BQ66" i="22"/>
  <c r="BL66" i="22"/>
  <c r="BG66" i="22"/>
  <c r="BB66" i="22"/>
  <c r="AW66" i="22"/>
  <c r="AR66" i="22"/>
  <c r="AM66" i="22"/>
  <c r="AH66" i="22"/>
  <c r="AC66" i="22"/>
  <c r="X66" i="22"/>
  <c r="S66" i="22"/>
  <c r="N66" i="22"/>
  <c r="I66" i="22"/>
  <c r="D66" i="22"/>
  <c r="CA65" i="22"/>
  <c r="BV65" i="22"/>
  <c r="BQ65" i="22"/>
  <c r="BL65" i="22"/>
  <c r="BG65" i="22"/>
  <c r="BB65" i="22"/>
  <c r="AW65" i="22"/>
  <c r="AR65" i="22"/>
  <c r="AM65" i="22"/>
  <c r="AH65" i="22"/>
  <c r="AC65" i="22"/>
  <c r="X65" i="22"/>
  <c r="S65" i="22"/>
  <c r="N65" i="22"/>
  <c r="I65" i="22"/>
  <c r="D65" i="22"/>
  <c r="CA64" i="22"/>
  <c r="BV64" i="22"/>
  <c r="BQ64" i="22"/>
  <c r="BL64" i="22"/>
  <c r="BG64" i="22"/>
  <c r="BB64" i="22"/>
  <c r="AW64" i="22"/>
  <c r="AR64" i="22"/>
  <c r="AM64" i="22"/>
  <c r="AH64" i="22"/>
  <c r="AC64" i="22"/>
  <c r="X64" i="22"/>
  <c r="S64" i="22"/>
  <c r="N64" i="22"/>
  <c r="I64" i="22"/>
  <c r="D64" i="22"/>
  <c r="CA63" i="22"/>
  <c r="BV63" i="22"/>
  <c r="BQ63" i="22"/>
  <c r="BL63" i="22"/>
  <c r="BG63" i="22"/>
  <c r="BB63" i="22"/>
  <c r="AW63" i="22"/>
  <c r="AR63" i="22"/>
  <c r="AM63" i="22"/>
  <c r="AH63" i="22"/>
  <c r="AC63" i="22"/>
  <c r="X63" i="22"/>
  <c r="S63" i="22"/>
  <c r="N63" i="22"/>
  <c r="I63" i="22"/>
  <c r="D63" i="22"/>
  <c r="CA62" i="22"/>
  <c r="BV62" i="22"/>
  <c r="BQ62" i="22"/>
  <c r="BL62" i="22"/>
  <c r="BG62" i="22"/>
  <c r="BB62" i="22"/>
  <c r="AW62" i="22"/>
  <c r="AR62" i="22"/>
  <c r="AM62" i="22"/>
  <c r="AH62" i="22"/>
  <c r="AC62" i="22"/>
  <c r="X62" i="22"/>
  <c r="S62" i="22"/>
  <c r="N62" i="22"/>
  <c r="I62" i="22"/>
  <c r="D62" i="22"/>
  <c r="CA61" i="22"/>
  <c r="BV61" i="22"/>
  <c r="BQ61" i="22"/>
  <c r="BL61" i="22"/>
  <c r="BG61" i="22"/>
  <c r="BB61" i="22"/>
  <c r="AW61" i="22"/>
  <c r="AR61" i="22"/>
  <c r="AM61" i="22"/>
  <c r="AH61" i="22"/>
  <c r="AC61" i="22"/>
  <c r="X61" i="22"/>
  <c r="S61" i="22"/>
  <c r="N61" i="22"/>
  <c r="I61" i="22"/>
  <c r="D61" i="22"/>
  <c r="CA60" i="22"/>
  <c r="BV60" i="22"/>
  <c r="BQ60" i="22"/>
  <c r="BL60" i="22"/>
  <c r="BG60" i="22"/>
  <c r="BB60" i="22"/>
  <c r="AW60" i="22"/>
  <c r="AR60" i="22"/>
  <c r="AM60" i="22"/>
  <c r="AH60" i="22"/>
  <c r="AC60" i="22"/>
  <c r="X60" i="22"/>
  <c r="S60" i="22"/>
  <c r="N60" i="22"/>
  <c r="I60" i="22"/>
  <c r="D60" i="22"/>
  <c r="CA59" i="22"/>
  <c r="BV59" i="22"/>
  <c r="BQ59" i="22"/>
  <c r="BL59" i="22"/>
  <c r="BG59" i="22"/>
  <c r="BB59" i="22"/>
  <c r="AW59" i="22"/>
  <c r="AR59" i="22"/>
  <c r="AM59" i="22"/>
  <c r="AH59" i="22"/>
  <c r="AC59" i="22"/>
  <c r="X59" i="22"/>
  <c r="S59" i="22"/>
  <c r="N59" i="22"/>
  <c r="I59" i="22"/>
  <c r="D59" i="22"/>
  <c r="CA58" i="22"/>
  <c r="BV58" i="22"/>
  <c r="BQ58" i="22"/>
  <c r="BL58" i="22"/>
  <c r="BG58" i="22"/>
  <c r="BB58" i="22"/>
  <c r="AW58" i="22"/>
  <c r="AR58" i="22"/>
  <c r="AM58" i="22"/>
  <c r="AH58" i="22"/>
  <c r="AC58" i="22"/>
  <c r="X58" i="22"/>
  <c r="S58" i="22"/>
  <c r="N58" i="22"/>
  <c r="I58" i="22"/>
  <c r="D58" i="22"/>
  <c r="CA57" i="22"/>
  <c r="BV57" i="22"/>
  <c r="BQ57" i="22"/>
  <c r="BL57" i="22"/>
  <c r="BG57" i="22"/>
  <c r="BB57" i="22"/>
  <c r="AW57" i="22"/>
  <c r="AR57" i="22"/>
  <c r="AM57" i="22"/>
  <c r="AH57" i="22"/>
  <c r="AC57" i="22"/>
  <c r="X57" i="22"/>
  <c r="S57" i="22"/>
  <c r="N57" i="22"/>
  <c r="I57" i="22"/>
  <c r="D57" i="22"/>
  <c r="CA56" i="22"/>
  <c r="BV56" i="22"/>
  <c r="BQ56" i="22"/>
  <c r="BL56" i="22"/>
  <c r="BG56" i="22"/>
  <c r="BB56" i="22"/>
  <c r="AW56" i="22"/>
  <c r="AR56" i="22"/>
  <c r="AM56" i="22"/>
  <c r="AH56" i="22"/>
  <c r="AC56" i="22"/>
  <c r="X56" i="22"/>
  <c r="S56" i="22"/>
  <c r="N56" i="22"/>
  <c r="I56" i="22"/>
  <c r="D56" i="22"/>
  <c r="CA55" i="22"/>
  <c r="BV55" i="22"/>
  <c r="BQ55" i="22"/>
  <c r="BL55" i="22"/>
  <c r="BG55" i="22"/>
  <c r="BB55" i="22"/>
  <c r="AW55" i="22"/>
  <c r="AR55" i="22"/>
  <c r="AM55" i="22"/>
  <c r="AH55" i="22"/>
  <c r="AC55" i="22"/>
  <c r="X55" i="22"/>
  <c r="S55" i="22"/>
  <c r="N55" i="22"/>
  <c r="I55" i="22"/>
  <c r="D55" i="22"/>
  <c r="CA54" i="22"/>
  <c r="BV54" i="22"/>
  <c r="BQ54" i="22"/>
  <c r="BL54" i="22"/>
  <c r="BG54" i="22"/>
  <c r="BB54" i="22"/>
  <c r="AW54" i="22"/>
  <c r="AR54" i="22"/>
  <c r="AM54" i="22"/>
  <c r="AH54" i="22"/>
  <c r="AC54" i="22"/>
  <c r="X54" i="22"/>
  <c r="S54" i="22"/>
  <c r="N54" i="22"/>
  <c r="I54" i="22"/>
  <c r="D54" i="22"/>
  <c r="CA53" i="22"/>
  <c r="BV53" i="22"/>
  <c r="BQ53" i="22"/>
  <c r="BL53" i="22"/>
  <c r="BG53" i="22"/>
  <c r="BB53" i="22"/>
  <c r="AW53" i="22"/>
  <c r="AR53" i="22"/>
  <c r="AM53" i="22"/>
  <c r="AH53" i="22"/>
  <c r="AC53" i="22"/>
  <c r="X53" i="22"/>
  <c r="S53" i="22"/>
  <c r="N53" i="22"/>
  <c r="I53" i="22"/>
  <c r="D53" i="22"/>
  <c r="CA52" i="22"/>
  <c r="BV52" i="22"/>
  <c r="BQ52" i="22"/>
  <c r="BL52" i="22"/>
  <c r="BG52" i="22"/>
  <c r="BB52" i="22"/>
  <c r="AW52" i="22"/>
  <c r="AR52" i="22"/>
  <c r="AM52" i="22"/>
  <c r="AH52" i="22"/>
  <c r="AC52" i="22"/>
  <c r="X52" i="22"/>
  <c r="S52" i="22"/>
  <c r="N52" i="22"/>
  <c r="I52" i="22"/>
  <c r="D52" i="22"/>
  <c r="CA51" i="22"/>
  <c r="BV51" i="22"/>
  <c r="BQ51" i="22"/>
  <c r="BL51" i="22"/>
  <c r="BG51" i="22"/>
  <c r="BB51" i="22"/>
  <c r="AW51" i="22"/>
  <c r="AR51" i="22"/>
  <c r="AM51" i="22"/>
  <c r="AH51" i="22"/>
  <c r="AC51" i="22"/>
  <c r="X51" i="22"/>
  <c r="S51" i="22"/>
  <c r="N51" i="22"/>
  <c r="I51" i="22"/>
  <c r="D51" i="22"/>
  <c r="CA50" i="22"/>
  <c r="BV50" i="22"/>
  <c r="BQ50" i="22"/>
  <c r="BL50" i="22"/>
  <c r="BG50" i="22"/>
  <c r="BB50" i="22"/>
  <c r="AW50" i="22"/>
  <c r="AR50" i="22"/>
  <c r="AM50" i="22"/>
  <c r="AH50" i="22"/>
  <c r="AC50" i="22"/>
  <c r="X50" i="22"/>
  <c r="S50" i="22"/>
  <c r="N50" i="22"/>
  <c r="I50" i="22"/>
  <c r="D50" i="22"/>
  <c r="CA49" i="22"/>
  <c r="BV49" i="22"/>
  <c r="BQ49" i="22"/>
  <c r="BL49" i="22"/>
  <c r="BG49" i="22"/>
  <c r="BB49" i="22"/>
  <c r="AW49" i="22"/>
  <c r="AR49" i="22"/>
  <c r="AM49" i="22"/>
  <c r="AH49" i="22"/>
  <c r="AC49" i="22"/>
  <c r="X49" i="22"/>
  <c r="S49" i="22"/>
  <c r="N49" i="22"/>
  <c r="I49" i="22"/>
  <c r="D49" i="22"/>
  <c r="CA48" i="22"/>
  <c r="BV48" i="22"/>
  <c r="BQ48" i="22"/>
  <c r="BL48" i="22"/>
  <c r="BG48" i="22"/>
  <c r="BB48" i="22"/>
  <c r="AW48" i="22"/>
  <c r="AR48" i="22"/>
  <c r="AM48" i="22"/>
  <c r="AH48" i="22"/>
  <c r="AC48" i="22"/>
  <c r="X48" i="22"/>
  <c r="S48" i="22"/>
  <c r="N48" i="22"/>
  <c r="I48" i="22"/>
  <c r="D48" i="22"/>
  <c r="CA47" i="22"/>
  <c r="BV47" i="22"/>
  <c r="BQ47" i="22"/>
  <c r="BL47" i="22"/>
  <c r="BG47" i="22"/>
  <c r="BB47" i="22"/>
  <c r="AW47" i="22"/>
  <c r="AR47" i="22"/>
  <c r="AM47" i="22"/>
  <c r="AH47" i="22"/>
  <c r="AC47" i="22"/>
  <c r="X47" i="22"/>
  <c r="S47" i="22"/>
  <c r="N47" i="22"/>
  <c r="I47" i="22"/>
  <c r="D47" i="22"/>
  <c r="CA46" i="22"/>
  <c r="BV46" i="22"/>
  <c r="BQ46" i="22"/>
  <c r="BL46" i="22"/>
  <c r="BG46" i="22"/>
  <c r="BB46" i="22"/>
  <c r="AW46" i="22"/>
  <c r="AR46" i="22"/>
  <c r="AM46" i="22"/>
  <c r="AH46" i="22"/>
  <c r="AC46" i="22"/>
  <c r="X46" i="22"/>
  <c r="S46" i="22"/>
  <c r="N46" i="22"/>
  <c r="I46" i="22"/>
  <c r="D46" i="22"/>
  <c r="CA45" i="22"/>
  <c r="BV45" i="22"/>
  <c r="BQ45" i="22"/>
  <c r="BL45" i="22"/>
  <c r="BG45" i="22"/>
  <c r="BB45" i="22"/>
  <c r="AW45" i="22"/>
  <c r="AR45" i="22"/>
  <c r="AM45" i="22"/>
  <c r="AH45" i="22"/>
  <c r="AC45" i="22"/>
  <c r="X45" i="22"/>
  <c r="S45" i="22"/>
  <c r="N45" i="22"/>
  <c r="I45" i="22"/>
  <c r="D45" i="22"/>
  <c r="CA44" i="22"/>
  <c r="BV44" i="22"/>
  <c r="BQ44" i="22"/>
  <c r="BL44" i="22"/>
  <c r="BG44" i="22"/>
  <c r="BB44" i="22"/>
  <c r="AW44" i="22"/>
  <c r="AR44" i="22"/>
  <c r="AM44" i="22"/>
  <c r="AH44" i="22"/>
  <c r="AC44" i="22"/>
  <c r="X44" i="22"/>
  <c r="S44" i="22"/>
  <c r="N44" i="22"/>
  <c r="I44" i="22"/>
  <c r="D44" i="22"/>
  <c r="CA43" i="22"/>
  <c r="BV43" i="22"/>
  <c r="BQ43" i="22"/>
  <c r="BL43" i="22"/>
  <c r="BG43" i="22"/>
  <c r="BB43" i="22"/>
  <c r="AW43" i="22"/>
  <c r="AR43" i="22"/>
  <c r="AM43" i="22"/>
  <c r="AH43" i="22"/>
  <c r="AC43" i="22"/>
  <c r="X43" i="22"/>
  <c r="S43" i="22"/>
  <c r="N43" i="22"/>
  <c r="I43" i="22"/>
  <c r="D43" i="22"/>
  <c r="CA42" i="22"/>
  <c r="BV42" i="22"/>
  <c r="BQ42" i="22"/>
  <c r="BL42" i="22"/>
  <c r="BG42" i="22"/>
  <c r="BB42" i="22"/>
  <c r="AW42" i="22"/>
  <c r="AR42" i="22"/>
  <c r="AM42" i="22"/>
  <c r="AH42" i="22"/>
  <c r="AC42" i="22"/>
  <c r="X42" i="22"/>
  <c r="S42" i="22"/>
  <c r="N42" i="22"/>
  <c r="I42" i="22"/>
  <c r="D42" i="22"/>
  <c r="CA41" i="22"/>
  <c r="BV41" i="22"/>
  <c r="BQ41" i="22"/>
  <c r="BL41" i="22"/>
  <c r="BG41" i="22"/>
  <c r="BB41" i="22"/>
  <c r="AW41" i="22"/>
  <c r="AR41" i="22"/>
  <c r="AM41" i="22"/>
  <c r="AH41" i="22"/>
  <c r="AC41" i="22"/>
  <c r="X41" i="22"/>
  <c r="S41" i="22"/>
  <c r="N41" i="22"/>
  <c r="I41" i="22"/>
  <c r="D41" i="22"/>
  <c r="CA40" i="22"/>
  <c r="BV40" i="22"/>
  <c r="BQ40" i="22"/>
  <c r="BL40" i="22"/>
  <c r="BG40" i="22"/>
  <c r="BB40" i="22"/>
  <c r="AW40" i="22"/>
  <c r="AR40" i="22"/>
  <c r="AM40" i="22"/>
  <c r="AH40" i="22"/>
  <c r="AC40" i="22"/>
  <c r="X40" i="22"/>
  <c r="S40" i="22"/>
  <c r="N40" i="22"/>
  <c r="I40" i="22"/>
  <c r="D40" i="22"/>
  <c r="CA39" i="22"/>
  <c r="BV39" i="22"/>
  <c r="BQ39" i="22"/>
  <c r="BL39" i="22"/>
  <c r="BG39" i="22"/>
  <c r="BB39" i="22"/>
  <c r="AW39" i="22"/>
  <c r="AR39" i="22"/>
  <c r="AM39" i="22"/>
  <c r="AH39" i="22"/>
  <c r="AC39" i="22"/>
  <c r="X39" i="22"/>
  <c r="S39" i="22"/>
  <c r="N39" i="22"/>
  <c r="I39" i="22"/>
  <c r="D39" i="22"/>
  <c r="CA38" i="22"/>
  <c r="BV38" i="22"/>
  <c r="BQ38" i="22"/>
  <c r="BL38" i="22"/>
  <c r="BG38" i="22"/>
  <c r="BB38" i="22"/>
  <c r="AW38" i="22"/>
  <c r="AR38" i="22"/>
  <c r="AM38" i="22"/>
  <c r="AH38" i="22"/>
  <c r="AC38" i="22"/>
  <c r="X38" i="22"/>
  <c r="S38" i="22"/>
  <c r="N38" i="22"/>
  <c r="I38" i="22"/>
  <c r="D38" i="22"/>
  <c r="CA37" i="22"/>
  <c r="BV37" i="22"/>
  <c r="BQ37" i="22"/>
  <c r="BL37" i="22"/>
  <c r="BG37" i="22"/>
  <c r="BB37" i="22"/>
  <c r="AW37" i="22"/>
  <c r="AR37" i="22"/>
  <c r="AM37" i="22"/>
  <c r="AH37" i="22"/>
  <c r="AC37" i="22"/>
  <c r="X37" i="22"/>
  <c r="S37" i="22"/>
  <c r="N37" i="22"/>
  <c r="I37" i="22"/>
  <c r="D37" i="22"/>
  <c r="CA36" i="22"/>
  <c r="BV36" i="22"/>
  <c r="BQ36" i="22"/>
  <c r="BL36" i="22"/>
  <c r="BG36" i="22"/>
  <c r="BB36" i="22"/>
  <c r="AW36" i="22"/>
  <c r="AR36" i="22"/>
  <c r="AM36" i="22"/>
  <c r="AH36" i="22"/>
  <c r="AC36" i="22"/>
  <c r="X36" i="22"/>
  <c r="S36" i="22"/>
  <c r="N36" i="22"/>
  <c r="I36" i="22"/>
  <c r="D36" i="22"/>
  <c r="CA35" i="22"/>
  <c r="BV35" i="22"/>
  <c r="BQ35" i="22"/>
  <c r="BL35" i="22"/>
  <c r="BG35" i="22"/>
  <c r="BB35" i="22"/>
  <c r="AW35" i="22"/>
  <c r="AR35" i="22"/>
  <c r="AM35" i="22"/>
  <c r="AH35" i="22"/>
  <c r="AC35" i="22"/>
  <c r="X35" i="22"/>
  <c r="S35" i="22"/>
  <c r="N35" i="22"/>
  <c r="I35" i="22"/>
  <c r="D35" i="22"/>
  <c r="CA34" i="22"/>
  <c r="BV34" i="22"/>
  <c r="BQ34" i="22"/>
  <c r="BL34" i="22"/>
  <c r="BG34" i="22"/>
  <c r="BB34" i="22"/>
  <c r="AW34" i="22"/>
  <c r="AR34" i="22"/>
  <c r="AM34" i="22"/>
  <c r="AH34" i="22"/>
  <c r="AC34" i="22"/>
  <c r="X34" i="22"/>
  <c r="S34" i="22"/>
  <c r="N34" i="22"/>
  <c r="I34" i="22"/>
  <c r="D34" i="22"/>
  <c r="CA33" i="22"/>
  <c r="BV33" i="22"/>
  <c r="BQ33" i="22"/>
  <c r="BL33" i="22"/>
  <c r="BG33" i="22"/>
  <c r="BB33" i="22"/>
  <c r="AW33" i="22"/>
  <c r="AR33" i="22"/>
  <c r="AM33" i="22"/>
  <c r="AH33" i="22"/>
  <c r="AC33" i="22"/>
  <c r="X33" i="22"/>
  <c r="S33" i="22"/>
  <c r="N33" i="22"/>
  <c r="I33" i="22"/>
  <c r="D33" i="22"/>
  <c r="CA32" i="22"/>
  <c r="BV32" i="22"/>
  <c r="BQ32" i="22"/>
  <c r="BL32" i="22"/>
  <c r="BG32" i="22"/>
  <c r="BB32" i="22"/>
  <c r="AW32" i="22"/>
  <c r="AR32" i="22"/>
  <c r="AM32" i="22"/>
  <c r="AH32" i="22"/>
  <c r="AC32" i="22"/>
  <c r="X32" i="22"/>
  <c r="S32" i="22"/>
  <c r="N32" i="22"/>
  <c r="I32" i="22"/>
  <c r="D32" i="22"/>
  <c r="CA31" i="22"/>
  <c r="BV31" i="22"/>
  <c r="BQ31" i="22"/>
  <c r="BL31" i="22"/>
  <c r="BG31" i="22"/>
  <c r="BB31" i="22"/>
  <c r="AW31" i="22"/>
  <c r="AR31" i="22"/>
  <c r="AM31" i="22"/>
  <c r="AH31" i="22"/>
  <c r="AC31" i="22"/>
  <c r="X31" i="22"/>
  <c r="S31" i="22"/>
  <c r="N31" i="22"/>
  <c r="I31" i="22"/>
  <c r="D31" i="22"/>
  <c r="CA30" i="22"/>
  <c r="BV30" i="22"/>
  <c r="BQ30" i="22"/>
  <c r="BL30" i="22"/>
  <c r="BG30" i="22"/>
  <c r="BB30" i="22"/>
  <c r="AW30" i="22"/>
  <c r="AR30" i="22"/>
  <c r="AM30" i="22"/>
  <c r="AH30" i="22"/>
  <c r="AC30" i="22"/>
  <c r="X30" i="22"/>
  <c r="S30" i="22"/>
  <c r="N30" i="22"/>
  <c r="I30" i="22"/>
  <c r="D30" i="22"/>
  <c r="CA29" i="22"/>
  <c r="BV29" i="22"/>
  <c r="BQ29" i="22"/>
  <c r="BL29" i="22"/>
  <c r="BG29" i="22"/>
  <c r="BB29" i="22"/>
  <c r="AW29" i="22"/>
  <c r="AR29" i="22"/>
  <c r="AM29" i="22"/>
  <c r="AH29" i="22"/>
  <c r="AC29" i="22"/>
  <c r="X29" i="22"/>
  <c r="S29" i="22"/>
  <c r="N29" i="22"/>
  <c r="I29" i="22"/>
  <c r="D29" i="22"/>
  <c r="CA28" i="22"/>
  <c r="BV28" i="22"/>
  <c r="BQ28" i="22"/>
  <c r="BL28" i="22"/>
  <c r="BG28" i="22"/>
  <c r="BB28" i="22"/>
  <c r="AW28" i="22"/>
  <c r="AR28" i="22"/>
  <c r="AM28" i="22"/>
  <c r="AH28" i="22"/>
  <c r="AC28" i="22"/>
  <c r="X28" i="22"/>
  <c r="S28" i="22"/>
  <c r="N28" i="22"/>
  <c r="I28" i="22"/>
  <c r="D28" i="22"/>
  <c r="CA27" i="22"/>
  <c r="BV27" i="22"/>
  <c r="BQ27" i="22"/>
  <c r="BL27" i="22"/>
  <c r="BG27" i="22"/>
  <c r="BB27" i="22"/>
  <c r="AW27" i="22"/>
  <c r="AR27" i="22"/>
  <c r="AM27" i="22"/>
  <c r="AH27" i="22"/>
  <c r="AC27" i="22"/>
  <c r="X27" i="22"/>
  <c r="S27" i="22"/>
  <c r="N27" i="22"/>
  <c r="I27" i="22"/>
  <c r="D27" i="22"/>
  <c r="CA26" i="22"/>
  <c r="BV26" i="22"/>
  <c r="BQ26" i="22"/>
  <c r="BL26" i="22"/>
  <c r="BG26" i="22"/>
  <c r="BB26" i="22"/>
  <c r="AW26" i="22"/>
  <c r="AR26" i="22"/>
  <c r="AM26" i="22"/>
  <c r="AH26" i="22"/>
  <c r="AC26" i="22"/>
  <c r="X26" i="22"/>
  <c r="S26" i="22"/>
  <c r="N26" i="22"/>
  <c r="I26" i="22"/>
  <c r="D26" i="22"/>
  <c r="CA25" i="22"/>
  <c r="BV25" i="22"/>
  <c r="BQ25" i="22"/>
  <c r="BL25" i="22"/>
  <c r="BG25" i="22"/>
  <c r="BB25" i="22"/>
  <c r="AW25" i="22"/>
  <c r="AR25" i="22"/>
  <c r="AM25" i="22"/>
  <c r="AH25" i="22"/>
  <c r="AC25" i="22"/>
  <c r="X25" i="22"/>
  <c r="S25" i="22"/>
  <c r="N25" i="22"/>
  <c r="I25" i="22"/>
  <c r="D25" i="22"/>
  <c r="CA24" i="22"/>
  <c r="BV24" i="22"/>
  <c r="BQ24" i="22"/>
  <c r="BL24" i="22"/>
  <c r="BG24" i="22"/>
  <c r="BB24" i="22"/>
  <c r="AW24" i="22"/>
  <c r="AR24" i="22"/>
  <c r="AM24" i="22"/>
  <c r="AH24" i="22"/>
  <c r="AC24" i="22"/>
  <c r="X24" i="22"/>
  <c r="S24" i="22"/>
  <c r="N24" i="22"/>
  <c r="I24" i="22"/>
  <c r="D24" i="22"/>
  <c r="CA23" i="22"/>
  <c r="BV23" i="22"/>
  <c r="BQ23" i="22"/>
  <c r="BL23" i="22"/>
  <c r="BG23" i="22"/>
  <c r="BB23" i="22"/>
  <c r="AW23" i="22"/>
  <c r="AR23" i="22"/>
  <c r="AM23" i="22"/>
  <c r="AH23" i="22"/>
  <c r="AC23" i="22"/>
  <c r="X23" i="22"/>
  <c r="S23" i="22"/>
  <c r="N23" i="22"/>
  <c r="I23" i="22"/>
  <c r="D23" i="22"/>
  <c r="CA22" i="22"/>
  <c r="BV22" i="22"/>
  <c r="BQ22" i="22"/>
  <c r="BL22" i="22"/>
  <c r="BG22" i="22"/>
  <c r="BB22" i="22"/>
  <c r="AW22" i="22"/>
  <c r="AR22" i="22"/>
  <c r="AM22" i="22"/>
  <c r="AH22" i="22"/>
  <c r="AC22" i="22"/>
  <c r="X22" i="22"/>
  <c r="S22" i="22"/>
  <c r="N22" i="22"/>
  <c r="I22" i="22"/>
  <c r="D22" i="22"/>
  <c r="CA21" i="22"/>
  <c r="BV21" i="22"/>
  <c r="BQ21" i="22"/>
  <c r="BL21" i="22"/>
  <c r="BG21" i="22"/>
  <c r="BB21" i="22"/>
  <c r="AW21" i="22"/>
  <c r="AR21" i="22"/>
  <c r="AM21" i="22"/>
  <c r="AH21" i="22"/>
  <c r="AC21" i="22"/>
  <c r="X21" i="22"/>
  <c r="S21" i="22"/>
  <c r="N21" i="22"/>
  <c r="I21" i="22"/>
  <c r="D21" i="22"/>
  <c r="CA20" i="22"/>
  <c r="BV20" i="22"/>
  <c r="BQ20" i="22"/>
  <c r="BL20" i="22"/>
  <c r="BG20" i="22"/>
  <c r="BB20" i="22"/>
  <c r="AW20" i="22"/>
  <c r="AR20" i="22"/>
  <c r="AM20" i="22"/>
  <c r="AH20" i="22"/>
  <c r="AC20" i="22"/>
  <c r="X20" i="22"/>
  <c r="S20" i="22"/>
  <c r="N20" i="22"/>
  <c r="I20" i="22"/>
  <c r="D20" i="22"/>
  <c r="CA19" i="22"/>
  <c r="BV19" i="22"/>
  <c r="BQ19" i="22"/>
  <c r="BL19" i="22"/>
  <c r="BG19" i="22"/>
  <c r="BB19" i="22"/>
  <c r="AW19" i="22"/>
  <c r="AR19" i="22"/>
  <c r="AM19" i="22"/>
  <c r="AH19" i="22"/>
  <c r="AC19" i="22"/>
  <c r="X19" i="22"/>
  <c r="S19" i="22"/>
  <c r="N19" i="22"/>
  <c r="I19" i="22"/>
  <c r="D19" i="22"/>
  <c r="CA18" i="22"/>
  <c r="BV18" i="22"/>
  <c r="BQ18" i="22"/>
  <c r="BL18" i="22"/>
  <c r="BG18" i="22"/>
  <c r="BB18" i="22"/>
  <c r="AW18" i="22"/>
  <c r="AR18" i="22"/>
  <c r="AM18" i="22"/>
  <c r="AH18" i="22"/>
  <c r="AC18" i="22"/>
  <c r="X18" i="22"/>
  <c r="S18" i="22"/>
  <c r="N18" i="22"/>
  <c r="I18" i="22"/>
  <c r="D18" i="22"/>
  <c r="CA17" i="22"/>
  <c r="BV17" i="22"/>
  <c r="BQ17" i="22"/>
  <c r="BL17" i="22"/>
  <c r="BG17" i="22"/>
  <c r="BB17" i="22"/>
  <c r="AW17" i="22"/>
  <c r="AR17" i="22"/>
  <c r="AM17" i="22"/>
  <c r="AH17" i="22"/>
  <c r="AC17" i="22"/>
  <c r="X17" i="22"/>
  <c r="S17" i="22"/>
  <c r="N17" i="22"/>
  <c r="I17" i="22"/>
  <c r="D17" i="22"/>
  <c r="CA16" i="22"/>
  <c r="BV16" i="22"/>
  <c r="BQ16" i="22"/>
  <c r="BL16" i="22"/>
  <c r="BG16" i="22"/>
  <c r="BB16" i="22"/>
  <c r="AW16" i="22"/>
  <c r="AR16" i="22"/>
  <c r="AM16" i="22"/>
  <c r="AH16" i="22"/>
  <c r="AC16" i="22"/>
  <c r="X16" i="22"/>
  <c r="S16" i="22"/>
  <c r="N16" i="22"/>
  <c r="I16" i="22"/>
  <c r="D16" i="22"/>
  <c r="CA15" i="22"/>
  <c r="BV15" i="22"/>
  <c r="BQ15" i="22"/>
  <c r="BL15" i="22"/>
  <c r="BG15" i="22"/>
  <c r="BB15" i="22"/>
  <c r="AW15" i="22"/>
  <c r="AR15" i="22"/>
  <c r="AM15" i="22"/>
  <c r="AH15" i="22"/>
  <c r="AC15" i="22"/>
  <c r="X15" i="22"/>
  <c r="S15" i="22"/>
  <c r="N15" i="22"/>
  <c r="I15" i="22"/>
  <c r="D15" i="22"/>
  <c r="CA14" i="22"/>
  <c r="BV14" i="22"/>
  <c r="BQ14" i="22"/>
  <c r="BL14" i="22"/>
  <c r="BG14" i="22"/>
  <c r="BB14" i="22"/>
  <c r="AW14" i="22"/>
  <c r="AR14" i="22"/>
  <c r="AM14" i="22"/>
  <c r="AH14" i="22"/>
  <c r="AC14" i="22"/>
  <c r="X14" i="22"/>
  <c r="S14" i="22"/>
  <c r="N14" i="22"/>
  <c r="I14" i="22"/>
  <c r="D14" i="22"/>
  <c r="CA13" i="22"/>
  <c r="BV13" i="22"/>
  <c r="BQ13" i="22"/>
  <c r="BL13" i="22"/>
  <c r="BG13" i="22"/>
  <c r="BB13" i="22"/>
  <c r="AW13" i="22"/>
  <c r="AR13" i="22"/>
  <c r="AM13" i="22"/>
  <c r="AH13" i="22"/>
  <c r="AC13" i="22"/>
  <c r="X13" i="22"/>
  <c r="S13" i="22"/>
  <c r="N13" i="22"/>
  <c r="I13" i="22"/>
  <c r="D13" i="22"/>
  <c r="CA12" i="22"/>
  <c r="BV12" i="22"/>
  <c r="BQ12" i="22"/>
  <c r="BL12" i="22"/>
  <c r="BG12" i="22"/>
  <c r="BB12" i="22"/>
  <c r="AW12" i="22"/>
  <c r="AR12" i="22"/>
  <c r="AM12" i="22"/>
  <c r="AH12" i="22"/>
  <c r="AC12" i="22"/>
  <c r="X12" i="22"/>
  <c r="S12" i="22"/>
  <c r="N12" i="22"/>
  <c r="I12" i="22"/>
  <c r="D12" i="22"/>
  <c r="CA11" i="22"/>
  <c r="BV11" i="22"/>
  <c r="BQ11" i="22"/>
  <c r="BL11" i="22"/>
  <c r="BG11" i="22"/>
  <c r="BB11" i="22"/>
  <c r="AW11" i="22"/>
  <c r="AR11" i="22"/>
  <c r="AM11" i="22"/>
  <c r="AH11" i="22"/>
  <c r="AC11" i="22"/>
  <c r="X11" i="22"/>
  <c r="S11" i="22"/>
  <c r="N11" i="22"/>
  <c r="I11" i="22"/>
  <c r="D11" i="22"/>
  <c r="CA10" i="22"/>
  <c r="BV10" i="22"/>
  <c r="BQ10" i="22"/>
  <c r="BL10" i="22"/>
  <c r="BG10" i="22"/>
  <c r="BB10" i="22"/>
  <c r="AW10" i="22"/>
  <c r="AR10" i="22"/>
  <c r="AM10" i="22"/>
  <c r="AH10" i="22"/>
  <c r="AC10" i="22"/>
  <c r="X10" i="22"/>
  <c r="S10" i="22"/>
  <c r="N10" i="22"/>
  <c r="I10" i="22"/>
  <c r="D10" i="22"/>
  <c r="CA9" i="22"/>
  <c r="BV9" i="22"/>
  <c r="BQ9" i="22"/>
  <c r="BL9" i="22"/>
  <c r="BG9" i="22"/>
  <c r="BB9" i="22"/>
  <c r="AW9" i="22"/>
  <c r="AR9" i="22"/>
  <c r="AM9" i="22"/>
  <c r="AH9" i="22"/>
  <c r="AC9" i="22"/>
  <c r="X9" i="22"/>
  <c r="S9" i="22"/>
  <c r="N9" i="22"/>
  <c r="I9" i="22"/>
  <c r="D9" i="22"/>
  <c r="CA8" i="22"/>
  <c r="BV8" i="22"/>
  <c r="BQ8" i="22"/>
  <c r="BL8" i="22"/>
  <c r="BG8" i="22"/>
  <c r="BB8" i="22"/>
  <c r="AW8" i="22"/>
  <c r="AR8" i="22"/>
  <c r="AM8" i="22"/>
  <c r="AH8" i="22"/>
  <c r="AC8" i="22"/>
  <c r="X8" i="22"/>
  <c r="S8" i="22"/>
  <c r="N8" i="22"/>
  <c r="I8" i="22"/>
  <c r="D8" i="22"/>
  <c r="CA7" i="22"/>
  <c r="BV7" i="22"/>
  <c r="BQ7" i="22"/>
  <c r="BL7" i="22"/>
  <c r="BG7" i="22"/>
  <c r="BB7" i="22"/>
  <c r="AW7" i="22"/>
  <c r="AR7" i="22"/>
  <c r="AM7" i="22"/>
  <c r="AH7" i="22"/>
  <c r="AC7" i="22"/>
  <c r="X7" i="22"/>
  <c r="S7" i="22"/>
  <c r="N7" i="22"/>
  <c r="I7" i="22"/>
  <c r="D7" i="22"/>
  <c r="CA6" i="22"/>
  <c r="BV6" i="22"/>
  <c r="BQ6" i="22"/>
  <c r="BL6" i="22"/>
  <c r="BG6" i="22"/>
  <c r="BB6" i="22"/>
  <c r="AW6" i="22"/>
  <c r="AR6" i="22"/>
  <c r="AM6" i="22"/>
  <c r="AH6" i="22"/>
  <c r="AC6" i="22"/>
  <c r="X6" i="22"/>
  <c r="S6" i="22"/>
  <c r="N6" i="22"/>
  <c r="I6" i="22"/>
  <c r="D6" i="22"/>
  <c r="AH223" i="21"/>
  <c r="AC223" i="21"/>
  <c r="X223" i="21"/>
  <c r="S223" i="21"/>
  <c r="N223" i="21"/>
  <c r="I223" i="21"/>
  <c r="D223" i="21"/>
  <c r="AH222" i="21"/>
  <c r="AC222" i="21"/>
  <c r="X222" i="21"/>
  <c r="S222" i="21"/>
  <c r="N222" i="21"/>
  <c r="I222" i="21"/>
  <c r="D222" i="21"/>
  <c r="AH221" i="21"/>
  <c r="AC221" i="21"/>
  <c r="X221" i="21"/>
  <c r="S221" i="21"/>
  <c r="N221" i="21"/>
  <c r="I221" i="21"/>
  <c r="D221" i="21"/>
  <c r="AH220" i="21"/>
  <c r="AC220" i="21"/>
  <c r="X220" i="21"/>
  <c r="S220" i="21"/>
  <c r="N220" i="21"/>
  <c r="I220" i="21"/>
  <c r="D220" i="21"/>
  <c r="AH219" i="21"/>
  <c r="AC219" i="21"/>
  <c r="X219" i="21"/>
  <c r="S219" i="21"/>
  <c r="N219" i="21"/>
  <c r="I219" i="21"/>
  <c r="D219" i="21"/>
  <c r="AH218" i="21"/>
  <c r="AC218" i="21"/>
  <c r="X218" i="21"/>
  <c r="S218" i="21"/>
  <c r="N218" i="21"/>
  <c r="I218" i="21"/>
  <c r="D218" i="21"/>
  <c r="AH217" i="21"/>
  <c r="AC217" i="21"/>
  <c r="X217" i="21"/>
  <c r="S217" i="21"/>
  <c r="N217" i="21"/>
  <c r="I217" i="21"/>
  <c r="D217" i="21"/>
  <c r="AH216" i="21"/>
  <c r="AC216" i="21"/>
  <c r="X216" i="21"/>
  <c r="S216" i="21"/>
  <c r="N216" i="21"/>
  <c r="I216" i="21"/>
  <c r="D216" i="21"/>
  <c r="AH215" i="21"/>
  <c r="AC215" i="21"/>
  <c r="X215" i="21"/>
  <c r="S215" i="21"/>
  <c r="N215" i="21"/>
  <c r="I215" i="21"/>
  <c r="D215" i="21"/>
  <c r="AH214" i="21"/>
  <c r="AC214" i="21"/>
  <c r="X214" i="21"/>
  <c r="S214" i="21"/>
  <c r="N214" i="21"/>
  <c r="I214" i="21"/>
  <c r="D214" i="21"/>
  <c r="AH213" i="21"/>
  <c r="AC213" i="21"/>
  <c r="X213" i="21"/>
  <c r="S213" i="21"/>
  <c r="N213" i="21"/>
  <c r="I213" i="21"/>
  <c r="D213" i="21"/>
  <c r="AH212" i="21"/>
  <c r="AC212" i="21"/>
  <c r="X212" i="21"/>
  <c r="S212" i="21"/>
  <c r="N212" i="21"/>
  <c r="I212" i="21"/>
  <c r="D212" i="21"/>
  <c r="AH211" i="21"/>
  <c r="AC211" i="21"/>
  <c r="X211" i="21"/>
  <c r="S211" i="21"/>
  <c r="N211" i="21"/>
  <c r="I211" i="21"/>
  <c r="D211" i="21"/>
  <c r="AH210" i="21"/>
  <c r="AC210" i="21"/>
  <c r="X210" i="21"/>
  <c r="S210" i="21"/>
  <c r="N210" i="21"/>
  <c r="I210" i="21"/>
  <c r="D210" i="21"/>
  <c r="AH209" i="21"/>
  <c r="AC209" i="21"/>
  <c r="X209" i="21"/>
  <c r="S209" i="21"/>
  <c r="N209" i="21"/>
  <c r="I209" i="21"/>
  <c r="D209" i="21"/>
  <c r="AH208" i="21"/>
  <c r="AC208" i="21"/>
  <c r="X208" i="21"/>
  <c r="S208" i="21"/>
  <c r="N208" i="21"/>
  <c r="I208" i="21"/>
  <c r="D208" i="21"/>
  <c r="AH207" i="21"/>
  <c r="AC207" i="21"/>
  <c r="X207" i="21"/>
  <c r="S207" i="21"/>
  <c r="N207" i="21"/>
  <c r="I207" i="21"/>
  <c r="D207" i="21"/>
  <c r="AH206" i="21"/>
  <c r="AC206" i="21"/>
  <c r="X206" i="21"/>
  <c r="S206" i="21"/>
  <c r="N206" i="21"/>
  <c r="I206" i="21"/>
  <c r="D206" i="21"/>
  <c r="AH205" i="21"/>
  <c r="AC205" i="21"/>
  <c r="X205" i="21"/>
  <c r="S205" i="21"/>
  <c r="N205" i="21"/>
  <c r="I205" i="21"/>
  <c r="D205" i="21"/>
  <c r="AH204" i="21"/>
  <c r="AC204" i="21"/>
  <c r="X204" i="21"/>
  <c r="S204" i="21"/>
  <c r="N204" i="21"/>
  <c r="I204" i="21"/>
  <c r="D204" i="21"/>
  <c r="AH203" i="21"/>
  <c r="AC203" i="21"/>
  <c r="X203" i="21"/>
  <c r="S203" i="21"/>
  <c r="N203" i="21"/>
  <c r="I203" i="21"/>
  <c r="D203" i="21"/>
  <c r="AH202" i="21"/>
  <c r="AC202" i="21"/>
  <c r="X202" i="21"/>
  <c r="S202" i="21"/>
  <c r="N202" i="21"/>
  <c r="I202" i="21"/>
  <c r="D202" i="21"/>
  <c r="AH201" i="21"/>
  <c r="AC201" i="21"/>
  <c r="X201" i="21"/>
  <c r="S201" i="21"/>
  <c r="N201" i="21"/>
  <c r="I201" i="21"/>
  <c r="D201" i="21"/>
  <c r="AH200" i="21"/>
  <c r="AC200" i="21"/>
  <c r="X200" i="21"/>
  <c r="S200" i="21"/>
  <c r="N200" i="21"/>
  <c r="I200" i="21"/>
  <c r="D200" i="21"/>
  <c r="AH199" i="21"/>
  <c r="AC199" i="21"/>
  <c r="X199" i="21"/>
  <c r="S199" i="21"/>
  <c r="N199" i="21"/>
  <c r="I199" i="21"/>
  <c r="D199" i="21"/>
  <c r="AH198" i="21"/>
  <c r="AC198" i="21"/>
  <c r="X198" i="21"/>
  <c r="S198" i="21"/>
  <c r="N198" i="21"/>
  <c r="I198" i="21"/>
  <c r="D198" i="21"/>
  <c r="AH197" i="21"/>
  <c r="AC197" i="21"/>
  <c r="X197" i="21"/>
  <c r="S197" i="21"/>
  <c r="N197" i="21"/>
  <c r="I197" i="21"/>
  <c r="D197" i="21"/>
  <c r="AH196" i="21"/>
  <c r="AC196" i="21"/>
  <c r="X196" i="21"/>
  <c r="S196" i="21"/>
  <c r="N196" i="21"/>
  <c r="I196" i="21"/>
  <c r="D196" i="21"/>
  <c r="AH195" i="21"/>
  <c r="AC195" i="21"/>
  <c r="X195" i="21"/>
  <c r="S195" i="21"/>
  <c r="N195" i="21"/>
  <c r="I195" i="21"/>
  <c r="D195" i="21"/>
  <c r="AH194" i="21"/>
  <c r="AC194" i="21"/>
  <c r="X194" i="21"/>
  <c r="S194" i="21"/>
  <c r="N194" i="21"/>
  <c r="I194" i="21"/>
  <c r="D194" i="21"/>
  <c r="AH193" i="21"/>
  <c r="AC193" i="21"/>
  <c r="X193" i="21"/>
  <c r="S193" i="21"/>
  <c r="N193" i="21"/>
  <c r="I193" i="21"/>
  <c r="D193" i="21"/>
  <c r="AH192" i="21"/>
  <c r="AC192" i="21"/>
  <c r="X192" i="21"/>
  <c r="S192" i="21"/>
  <c r="N192" i="21"/>
  <c r="I192" i="21"/>
  <c r="D192" i="21"/>
  <c r="AH191" i="21"/>
  <c r="AC191" i="21"/>
  <c r="X191" i="21"/>
  <c r="S191" i="21"/>
  <c r="N191" i="21"/>
  <c r="I191" i="21"/>
  <c r="D191" i="21"/>
  <c r="AH190" i="21"/>
  <c r="AC190" i="21"/>
  <c r="X190" i="21"/>
  <c r="S190" i="21"/>
  <c r="N190" i="21"/>
  <c r="I190" i="21"/>
  <c r="D190" i="21"/>
  <c r="AH189" i="21"/>
  <c r="AC189" i="21"/>
  <c r="X189" i="21"/>
  <c r="S189" i="21"/>
  <c r="N189" i="21"/>
  <c r="I189" i="21"/>
  <c r="D189" i="21"/>
  <c r="AH188" i="21"/>
  <c r="AC188" i="21"/>
  <c r="X188" i="21"/>
  <c r="S188" i="21"/>
  <c r="N188" i="21"/>
  <c r="I188" i="21"/>
  <c r="D188" i="21"/>
  <c r="AH187" i="21"/>
  <c r="AC187" i="21"/>
  <c r="X187" i="21"/>
  <c r="S187" i="21"/>
  <c r="N187" i="21"/>
  <c r="I187" i="21"/>
  <c r="D187" i="21"/>
  <c r="AH186" i="21"/>
  <c r="AC186" i="21"/>
  <c r="X186" i="21"/>
  <c r="S186" i="21"/>
  <c r="N186" i="21"/>
  <c r="I186" i="21"/>
  <c r="D186" i="21"/>
  <c r="AH185" i="21"/>
  <c r="AC185" i="21"/>
  <c r="X185" i="21"/>
  <c r="S185" i="21"/>
  <c r="N185" i="21"/>
  <c r="I185" i="21"/>
  <c r="D185" i="21"/>
  <c r="AH184" i="21"/>
  <c r="AC184" i="21"/>
  <c r="X184" i="21"/>
  <c r="S184" i="21"/>
  <c r="N184" i="21"/>
  <c r="I184" i="21"/>
  <c r="D184" i="21"/>
  <c r="AH183" i="21"/>
  <c r="AC183" i="21"/>
  <c r="X183" i="21"/>
  <c r="S183" i="21"/>
  <c r="N183" i="21"/>
  <c r="I183" i="21"/>
  <c r="D183" i="21"/>
  <c r="AH182" i="21"/>
  <c r="AC182" i="21"/>
  <c r="X182" i="21"/>
  <c r="S182" i="21"/>
  <c r="N182" i="21"/>
  <c r="I182" i="21"/>
  <c r="D182" i="21"/>
  <c r="AH181" i="21"/>
  <c r="AC181" i="21"/>
  <c r="X181" i="21"/>
  <c r="S181" i="21"/>
  <c r="N181" i="21"/>
  <c r="I181" i="21"/>
  <c r="D181" i="21"/>
  <c r="AH180" i="21"/>
  <c r="AC180" i="21"/>
  <c r="X180" i="21"/>
  <c r="S180" i="21"/>
  <c r="N180" i="21"/>
  <c r="I180" i="21"/>
  <c r="D180" i="21"/>
  <c r="AH179" i="21"/>
  <c r="AC179" i="21"/>
  <c r="X179" i="21"/>
  <c r="S179" i="21"/>
  <c r="N179" i="21"/>
  <c r="I179" i="21"/>
  <c r="D179" i="21"/>
  <c r="AH178" i="21"/>
  <c r="AC178" i="21"/>
  <c r="X178" i="21"/>
  <c r="S178" i="21"/>
  <c r="N178" i="21"/>
  <c r="I178" i="21"/>
  <c r="D178" i="21"/>
  <c r="AH177" i="21"/>
  <c r="AC177" i="21"/>
  <c r="X177" i="21"/>
  <c r="S177" i="21"/>
  <c r="N177" i="21"/>
  <c r="I177" i="21"/>
  <c r="D177" i="21"/>
  <c r="AH176" i="21"/>
  <c r="AC176" i="21"/>
  <c r="X176" i="21"/>
  <c r="S176" i="21"/>
  <c r="N176" i="21"/>
  <c r="I176" i="21"/>
  <c r="D176" i="21"/>
  <c r="AH175" i="21"/>
  <c r="AC175" i="21"/>
  <c r="X175" i="21"/>
  <c r="S175" i="21"/>
  <c r="N175" i="21"/>
  <c r="I175" i="21"/>
  <c r="D175" i="21"/>
  <c r="AH174" i="21"/>
  <c r="AC174" i="21"/>
  <c r="X174" i="21"/>
  <c r="S174" i="21"/>
  <c r="N174" i="21"/>
  <c r="I174" i="21"/>
  <c r="D174" i="21"/>
  <c r="AH173" i="21"/>
  <c r="AC173" i="21"/>
  <c r="X173" i="21"/>
  <c r="S173" i="21"/>
  <c r="N173" i="21"/>
  <c r="I173" i="21"/>
  <c r="D173" i="21"/>
  <c r="AH172" i="21"/>
  <c r="AC172" i="21"/>
  <c r="X172" i="21"/>
  <c r="S172" i="21"/>
  <c r="N172" i="21"/>
  <c r="I172" i="21"/>
  <c r="D172" i="21"/>
  <c r="AH171" i="21"/>
  <c r="AC171" i="21"/>
  <c r="X171" i="21"/>
  <c r="S171" i="21"/>
  <c r="N171" i="21"/>
  <c r="I171" i="21"/>
  <c r="D171" i="21"/>
  <c r="AH170" i="21"/>
  <c r="AC170" i="21"/>
  <c r="X170" i="21"/>
  <c r="S170" i="21"/>
  <c r="N170" i="21"/>
  <c r="I170" i="21"/>
  <c r="D170" i="21"/>
  <c r="AH169" i="21"/>
  <c r="AC169" i="21"/>
  <c r="X169" i="21"/>
  <c r="S169" i="21"/>
  <c r="N169" i="21"/>
  <c r="I169" i="21"/>
  <c r="D169" i="21"/>
  <c r="AH168" i="21"/>
  <c r="AC168" i="21"/>
  <c r="X168" i="21"/>
  <c r="S168" i="21"/>
  <c r="N168" i="21"/>
  <c r="I168" i="21"/>
  <c r="D168" i="21"/>
  <c r="AH167" i="21"/>
  <c r="AC167" i="21"/>
  <c r="X167" i="21"/>
  <c r="S167" i="21"/>
  <c r="N167" i="21"/>
  <c r="I167" i="21"/>
  <c r="D167" i="21"/>
  <c r="AH166" i="21"/>
  <c r="AC166" i="21"/>
  <c r="X166" i="21"/>
  <c r="S166" i="21"/>
  <c r="N166" i="21"/>
  <c r="I166" i="21"/>
  <c r="D166" i="21"/>
  <c r="AH165" i="21"/>
  <c r="AC165" i="21"/>
  <c r="X165" i="21"/>
  <c r="S165" i="21"/>
  <c r="N165" i="21"/>
  <c r="I165" i="21"/>
  <c r="D165" i="21"/>
  <c r="AH164" i="21"/>
  <c r="AC164" i="21"/>
  <c r="X164" i="21"/>
  <c r="S164" i="21"/>
  <c r="N164" i="21"/>
  <c r="I164" i="21"/>
  <c r="D164" i="21"/>
  <c r="AH163" i="21"/>
  <c r="AC163" i="21"/>
  <c r="X163" i="21"/>
  <c r="S163" i="21"/>
  <c r="N163" i="21"/>
  <c r="I163" i="21"/>
  <c r="D163" i="21"/>
  <c r="AH162" i="21"/>
  <c r="AC162" i="21"/>
  <c r="X162" i="21"/>
  <c r="S162" i="21"/>
  <c r="N162" i="21"/>
  <c r="I162" i="21"/>
  <c r="D162" i="21"/>
  <c r="AH161" i="21"/>
  <c r="AC161" i="21"/>
  <c r="X161" i="21"/>
  <c r="S161" i="21"/>
  <c r="N161" i="21"/>
  <c r="I161" i="21"/>
  <c r="D161" i="21"/>
  <c r="AH160" i="21"/>
  <c r="AC160" i="21"/>
  <c r="X160" i="21"/>
  <c r="S160" i="21"/>
  <c r="N160" i="21"/>
  <c r="I160" i="21"/>
  <c r="D160" i="21"/>
  <c r="AH159" i="21"/>
  <c r="AC159" i="21"/>
  <c r="X159" i="21"/>
  <c r="S159" i="21"/>
  <c r="N159" i="21"/>
  <c r="I159" i="21"/>
  <c r="D159" i="21"/>
  <c r="AH158" i="21"/>
  <c r="AC158" i="21"/>
  <c r="X158" i="21"/>
  <c r="S158" i="21"/>
  <c r="N158" i="21"/>
  <c r="I158" i="21"/>
  <c r="D158" i="21"/>
  <c r="AH157" i="21"/>
  <c r="AC157" i="21"/>
  <c r="X157" i="21"/>
  <c r="S157" i="21"/>
  <c r="N157" i="21"/>
  <c r="I157" i="21"/>
  <c r="D157" i="21"/>
  <c r="AH156" i="21"/>
  <c r="AC156" i="21"/>
  <c r="X156" i="21"/>
  <c r="S156" i="21"/>
  <c r="N156" i="21"/>
  <c r="I156" i="21"/>
  <c r="D156" i="21"/>
  <c r="AH155" i="21"/>
  <c r="AC155" i="21"/>
  <c r="X155" i="21"/>
  <c r="S155" i="21"/>
  <c r="N155" i="21"/>
  <c r="I155" i="21"/>
  <c r="D155" i="21"/>
  <c r="AH154" i="21"/>
  <c r="AC154" i="21"/>
  <c r="X154" i="21"/>
  <c r="S154" i="21"/>
  <c r="N154" i="21"/>
  <c r="I154" i="21"/>
  <c r="D154" i="21"/>
  <c r="AH153" i="21"/>
  <c r="AC153" i="21"/>
  <c r="X153" i="21"/>
  <c r="S153" i="21"/>
  <c r="N153" i="21"/>
  <c r="I153" i="21"/>
  <c r="D153" i="21"/>
  <c r="AH152" i="21"/>
  <c r="AC152" i="21"/>
  <c r="X152" i="21"/>
  <c r="S152" i="21"/>
  <c r="N152" i="21"/>
  <c r="I152" i="21"/>
  <c r="D152" i="21"/>
  <c r="AH151" i="21"/>
  <c r="AC151" i="21"/>
  <c r="X151" i="21"/>
  <c r="S151" i="21"/>
  <c r="N151" i="21"/>
  <c r="I151" i="21"/>
  <c r="D151" i="21"/>
  <c r="AH150" i="21"/>
  <c r="AC150" i="21"/>
  <c r="X150" i="21"/>
  <c r="S150" i="21"/>
  <c r="N150" i="21"/>
  <c r="I150" i="21"/>
  <c r="D150" i="21"/>
  <c r="AH149" i="21"/>
  <c r="AC149" i="21"/>
  <c r="X149" i="21"/>
  <c r="S149" i="21"/>
  <c r="N149" i="21"/>
  <c r="I149" i="21"/>
  <c r="D149" i="21"/>
  <c r="AH148" i="21"/>
  <c r="AC148" i="21"/>
  <c r="X148" i="21"/>
  <c r="S148" i="21"/>
  <c r="N148" i="21"/>
  <c r="I148" i="21"/>
  <c r="D148" i="21"/>
  <c r="AH147" i="21"/>
  <c r="AC147" i="21"/>
  <c r="X147" i="21"/>
  <c r="S147" i="21"/>
  <c r="N147" i="21"/>
  <c r="I147" i="21"/>
  <c r="D147" i="21"/>
  <c r="AH146" i="21"/>
  <c r="AC146" i="21"/>
  <c r="X146" i="21"/>
  <c r="S146" i="21"/>
  <c r="N146" i="21"/>
  <c r="I146" i="21"/>
  <c r="D146" i="21"/>
  <c r="AH145" i="21"/>
  <c r="AC145" i="21"/>
  <c r="X145" i="21"/>
  <c r="S145" i="21"/>
  <c r="N145" i="21"/>
  <c r="I145" i="21"/>
  <c r="D145" i="21"/>
  <c r="AH144" i="21"/>
  <c r="AC144" i="21"/>
  <c r="X144" i="21"/>
  <c r="S144" i="21"/>
  <c r="N144" i="21"/>
  <c r="I144" i="21"/>
  <c r="D144" i="21"/>
  <c r="AH143" i="21"/>
  <c r="AC143" i="21"/>
  <c r="X143" i="21"/>
  <c r="S143" i="21"/>
  <c r="N143" i="21"/>
  <c r="I143" i="21"/>
  <c r="D143" i="21"/>
  <c r="AH142" i="21"/>
  <c r="AC142" i="21"/>
  <c r="X142" i="21"/>
  <c r="S142" i="21"/>
  <c r="N142" i="21"/>
  <c r="I142" i="21"/>
  <c r="D142" i="21"/>
  <c r="AH141" i="21"/>
  <c r="AC141" i="21"/>
  <c r="X141" i="21"/>
  <c r="S141" i="21"/>
  <c r="N141" i="21"/>
  <c r="I141" i="21"/>
  <c r="D141" i="21"/>
  <c r="AH140" i="21"/>
  <c r="AC140" i="21"/>
  <c r="X140" i="21"/>
  <c r="S140" i="21"/>
  <c r="N140" i="21"/>
  <c r="I140" i="21"/>
  <c r="D140" i="21"/>
  <c r="AH139" i="21"/>
  <c r="AC139" i="21"/>
  <c r="X139" i="21"/>
  <c r="S139" i="21"/>
  <c r="N139" i="21"/>
  <c r="I139" i="21"/>
  <c r="D139" i="21"/>
  <c r="AH138" i="21"/>
  <c r="AC138" i="21"/>
  <c r="X138" i="21"/>
  <c r="S138" i="21"/>
  <c r="N138" i="21"/>
  <c r="I138" i="21"/>
  <c r="D138" i="21"/>
  <c r="AH137" i="21"/>
  <c r="AC137" i="21"/>
  <c r="X137" i="21"/>
  <c r="S137" i="21"/>
  <c r="N137" i="21"/>
  <c r="I137" i="21"/>
  <c r="D137" i="21"/>
  <c r="AH136" i="21"/>
  <c r="AC136" i="21"/>
  <c r="X136" i="21"/>
  <c r="S136" i="21"/>
  <c r="N136" i="21"/>
  <c r="I136" i="21"/>
  <c r="D136" i="21"/>
  <c r="AH135" i="21"/>
  <c r="AC135" i="21"/>
  <c r="X135" i="21"/>
  <c r="S135" i="21"/>
  <c r="N135" i="21"/>
  <c r="I135" i="21"/>
  <c r="D135" i="21"/>
  <c r="AH134" i="21"/>
  <c r="AC134" i="21"/>
  <c r="X134" i="21"/>
  <c r="S134" i="21"/>
  <c r="N134" i="21"/>
  <c r="I134" i="21"/>
  <c r="D134" i="21"/>
  <c r="AH133" i="21"/>
  <c r="AC133" i="21"/>
  <c r="X133" i="21"/>
  <c r="S133" i="21"/>
  <c r="N133" i="21"/>
  <c r="I133" i="21"/>
  <c r="D133" i="21"/>
  <c r="AH132" i="21"/>
  <c r="AC132" i="21"/>
  <c r="X132" i="21"/>
  <c r="S132" i="21"/>
  <c r="N132" i="21"/>
  <c r="I132" i="21"/>
  <c r="D132" i="21"/>
  <c r="AH131" i="21"/>
  <c r="AC131" i="21"/>
  <c r="X131" i="21"/>
  <c r="S131" i="21"/>
  <c r="N131" i="21"/>
  <c r="I131" i="21"/>
  <c r="D131" i="21"/>
  <c r="AH130" i="21"/>
  <c r="AC130" i="21"/>
  <c r="X130" i="21"/>
  <c r="S130" i="21"/>
  <c r="N130" i="21"/>
  <c r="I130" i="21"/>
  <c r="D130" i="21"/>
  <c r="AH129" i="21"/>
  <c r="AC129" i="21"/>
  <c r="X129" i="21"/>
  <c r="S129" i="21"/>
  <c r="N129" i="21"/>
  <c r="I129" i="21"/>
  <c r="D129" i="21"/>
  <c r="AH128" i="21"/>
  <c r="AC128" i="21"/>
  <c r="X128" i="21"/>
  <c r="S128" i="21"/>
  <c r="N128" i="21"/>
  <c r="I128" i="21"/>
  <c r="D128" i="21"/>
  <c r="AH127" i="21"/>
  <c r="AC127" i="21"/>
  <c r="X127" i="21"/>
  <c r="S127" i="21"/>
  <c r="N127" i="21"/>
  <c r="I127" i="21"/>
  <c r="D127" i="21"/>
  <c r="AH126" i="21"/>
  <c r="AC126" i="21"/>
  <c r="X126" i="21"/>
  <c r="S126" i="21"/>
  <c r="N126" i="21"/>
  <c r="I126" i="21"/>
  <c r="D126" i="21"/>
  <c r="AH125" i="21"/>
  <c r="AC125" i="21"/>
  <c r="X125" i="21"/>
  <c r="S125" i="21"/>
  <c r="N125" i="21"/>
  <c r="I125" i="21"/>
  <c r="D125" i="21"/>
  <c r="AH124" i="21"/>
  <c r="AC124" i="21"/>
  <c r="X124" i="21"/>
  <c r="S124" i="21"/>
  <c r="N124" i="21"/>
  <c r="I124" i="21"/>
  <c r="D124" i="21"/>
  <c r="AH123" i="21"/>
  <c r="AC123" i="21"/>
  <c r="X123" i="21"/>
  <c r="S123" i="21"/>
  <c r="N123" i="21"/>
  <c r="I123" i="21"/>
  <c r="D123" i="21"/>
  <c r="AH122" i="21"/>
  <c r="AC122" i="21"/>
  <c r="X122" i="21"/>
  <c r="S122" i="21"/>
  <c r="N122" i="21"/>
  <c r="I122" i="21"/>
  <c r="D122" i="21"/>
  <c r="AH121" i="21"/>
  <c r="AC121" i="21"/>
  <c r="X121" i="21"/>
  <c r="S121" i="21"/>
  <c r="N121" i="21"/>
  <c r="I121" i="21"/>
  <c r="D121" i="21"/>
  <c r="AH120" i="21"/>
  <c r="AC120" i="21"/>
  <c r="X120" i="21"/>
  <c r="S120" i="21"/>
  <c r="N120" i="21"/>
  <c r="I120" i="21"/>
  <c r="D120" i="21"/>
  <c r="AH119" i="21"/>
  <c r="AC119" i="21"/>
  <c r="X119" i="21"/>
  <c r="S119" i="21"/>
  <c r="N119" i="21"/>
  <c r="I119" i="21"/>
  <c r="D119" i="21"/>
  <c r="AH118" i="21"/>
  <c r="AC118" i="21"/>
  <c r="X118" i="21"/>
  <c r="S118" i="21"/>
  <c r="N118" i="21"/>
  <c r="I118" i="21"/>
  <c r="D118" i="21"/>
  <c r="AH117" i="21"/>
  <c r="AC117" i="21"/>
  <c r="X117" i="21"/>
  <c r="S117" i="21"/>
  <c r="N117" i="21"/>
  <c r="I117" i="21"/>
  <c r="D117" i="21"/>
  <c r="AH116" i="21"/>
  <c r="AC116" i="21"/>
  <c r="X116" i="21"/>
  <c r="S116" i="21"/>
  <c r="N116" i="21"/>
  <c r="I116" i="21"/>
  <c r="D116" i="21"/>
  <c r="AH115" i="21"/>
  <c r="AC115" i="21"/>
  <c r="X115" i="21"/>
  <c r="S115" i="21"/>
  <c r="N115" i="21"/>
  <c r="I115" i="21"/>
  <c r="D115" i="21"/>
  <c r="AH114" i="21"/>
  <c r="AC114" i="21"/>
  <c r="X114" i="21"/>
  <c r="S114" i="21"/>
  <c r="N114" i="21"/>
  <c r="I114" i="21"/>
  <c r="D114" i="21"/>
  <c r="AH113" i="21"/>
  <c r="AC113" i="21"/>
  <c r="X113" i="21"/>
  <c r="S113" i="21"/>
  <c r="N113" i="21"/>
  <c r="I113" i="21"/>
  <c r="D113" i="21"/>
  <c r="AH112" i="21"/>
  <c r="AC112" i="21"/>
  <c r="X112" i="21"/>
  <c r="S112" i="21"/>
  <c r="N112" i="21"/>
  <c r="I112" i="21"/>
  <c r="D112" i="21"/>
  <c r="AH111" i="21"/>
  <c r="AC111" i="21"/>
  <c r="X111" i="21"/>
  <c r="S111" i="21"/>
  <c r="N111" i="21"/>
  <c r="I111" i="21"/>
  <c r="D111" i="21"/>
  <c r="AH110" i="21"/>
  <c r="AC110" i="21"/>
  <c r="X110" i="21"/>
  <c r="S110" i="21"/>
  <c r="N110" i="21"/>
  <c r="I110" i="21"/>
  <c r="D110" i="21"/>
  <c r="AH109" i="21"/>
  <c r="AC109" i="21"/>
  <c r="X109" i="21"/>
  <c r="S109" i="21"/>
  <c r="N109" i="21"/>
  <c r="I109" i="21"/>
  <c r="D109" i="21"/>
  <c r="AH108" i="21"/>
  <c r="AC108" i="21"/>
  <c r="X108" i="21"/>
  <c r="S108" i="21"/>
  <c r="N108" i="21"/>
  <c r="I108" i="21"/>
  <c r="D108" i="21"/>
  <c r="AH107" i="21"/>
  <c r="AC107" i="21"/>
  <c r="X107" i="21"/>
  <c r="S107" i="21"/>
  <c r="N107" i="21"/>
  <c r="I107" i="21"/>
  <c r="D107" i="21"/>
  <c r="AH106" i="21"/>
  <c r="AC106" i="21"/>
  <c r="X106" i="21"/>
  <c r="S106" i="21"/>
  <c r="N106" i="21"/>
  <c r="I106" i="21"/>
  <c r="D106" i="21"/>
  <c r="AH105" i="21"/>
  <c r="AC105" i="21"/>
  <c r="X105" i="21"/>
  <c r="S105" i="21"/>
  <c r="N105" i="21"/>
  <c r="I105" i="21"/>
  <c r="D105" i="21"/>
  <c r="AH104" i="21"/>
  <c r="AC104" i="21"/>
  <c r="X104" i="21"/>
  <c r="S104" i="21"/>
  <c r="N104" i="21"/>
  <c r="I104" i="21"/>
  <c r="D104" i="21"/>
  <c r="AH103" i="21"/>
  <c r="AC103" i="21"/>
  <c r="X103" i="21"/>
  <c r="S103" i="21"/>
  <c r="N103" i="21"/>
  <c r="I103" i="21"/>
  <c r="D103" i="21"/>
  <c r="AH102" i="21"/>
  <c r="AC102" i="21"/>
  <c r="X102" i="21"/>
  <c r="S102" i="21"/>
  <c r="N102" i="21"/>
  <c r="I102" i="21"/>
  <c r="D102" i="21"/>
  <c r="AH101" i="21"/>
  <c r="AC101" i="21"/>
  <c r="X101" i="21"/>
  <c r="S101" i="21"/>
  <c r="N101" i="21"/>
  <c r="I101" i="21"/>
  <c r="D101" i="21"/>
  <c r="AH100" i="21"/>
  <c r="AC100" i="21"/>
  <c r="X100" i="21"/>
  <c r="S100" i="21"/>
  <c r="N100" i="21"/>
  <c r="I100" i="21"/>
  <c r="D100" i="21"/>
  <c r="AH99" i="21"/>
  <c r="AC99" i="21"/>
  <c r="X99" i="21"/>
  <c r="S99" i="21"/>
  <c r="N99" i="21"/>
  <c r="I99" i="21"/>
  <c r="D99" i="21"/>
  <c r="AH98" i="21"/>
  <c r="AC98" i="21"/>
  <c r="X98" i="21"/>
  <c r="S98" i="21"/>
  <c r="N98" i="21"/>
  <c r="I98" i="21"/>
  <c r="D98" i="21"/>
  <c r="AH97" i="21"/>
  <c r="AC97" i="21"/>
  <c r="X97" i="21"/>
  <c r="S97" i="21"/>
  <c r="N97" i="21"/>
  <c r="I97" i="21"/>
  <c r="D97" i="21"/>
  <c r="AH96" i="21"/>
  <c r="AC96" i="21"/>
  <c r="X96" i="21"/>
  <c r="S96" i="21"/>
  <c r="N96" i="21"/>
  <c r="I96" i="21"/>
  <c r="D96" i="21"/>
  <c r="AH95" i="21"/>
  <c r="AC95" i="21"/>
  <c r="X95" i="21"/>
  <c r="S95" i="21"/>
  <c r="N95" i="21"/>
  <c r="I95" i="21"/>
  <c r="D95" i="21"/>
  <c r="AH94" i="21"/>
  <c r="AC94" i="21"/>
  <c r="X94" i="21"/>
  <c r="S94" i="21"/>
  <c r="N94" i="21"/>
  <c r="I94" i="21"/>
  <c r="D94" i="21"/>
  <c r="AH93" i="21"/>
  <c r="AC93" i="21"/>
  <c r="X93" i="21"/>
  <c r="S93" i="21"/>
  <c r="N93" i="21"/>
  <c r="I93" i="21"/>
  <c r="D93" i="21"/>
  <c r="AH92" i="21"/>
  <c r="AC92" i="21"/>
  <c r="X92" i="21"/>
  <c r="S92" i="21"/>
  <c r="N92" i="21"/>
  <c r="I92" i="21"/>
  <c r="D92" i="21"/>
  <c r="AH91" i="21"/>
  <c r="AC91" i="21"/>
  <c r="X91" i="21"/>
  <c r="S91" i="21"/>
  <c r="N91" i="21"/>
  <c r="I91" i="21"/>
  <c r="D91" i="21"/>
  <c r="AH90" i="21"/>
  <c r="AC90" i="21"/>
  <c r="X90" i="21"/>
  <c r="S90" i="21"/>
  <c r="N90" i="21"/>
  <c r="I90" i="21"/>
  <c r="D90" i="21"/>
  <c r="AH89" i="21"/>
  <c r="AC89" i="21"/>
  <c r="X89" i="21"/>
  <c r="S89" i="21"/>
  <c r="N89" i="21"/>
  <c r="I89" i="21"/>
  <c r="D89" i="21"/>
  <c r="AH88" i="21"/>
  <c r="AC88" i="21"/>
  <c r="X88" i="21"/>
  <c r="S88" i="21"/>
  <c r="N88" i="21"/>
  <c r="I88" i="21"/>
  <c r="D88" i="21"/>
  <c r="AH87" i="21"/>
  <c r="AC87" i="21"/>
  <c r="X87" i="21"/>
  <c r="S87" i="21"/>
  <c r="N87" i="21"/>
  <c r="I87" i="21"/>
  <c r="D87" i="21"/>
  <c r="AH86" i="21"/>
  <c r="AC86" i="21"/>
  <c r="X86" i="21"/>
  <c r="S86" i="21"/>
  <c r="N86" i="21"/>
  <c r="I86" i="21"/>
  <c r="D86" i="21"/>
  <c r="AH85" i="21"/>
  <c r="AC85" i="21"/>
  <c r="X85" i="21"/>
  <c r="S85" i="21"/>
  <c r="N85" i="21"/>
  <c r="I85" i="21"/>
  <c r="D85" i="21"/>
  <c r="AH84" i="21"/>
  <c r="AC84" i="21"/>
  <c r="X84" i="21"/>
  <c r="S84" i="21"/>
  <c r="N84" i="21"/>
  <c r="I84" i="21"/>
  <c r="D84" i="21"/>
  <c r="AH83" i="21"/>
  <c r="AC83" i="21"/>
  <c r="X83" i="21"/>
  <c r="S83" i="21"/>
  <c r="N83" i="21"/>
  <c r="I83" i="21"/>
  <c r="D83" i="21"/>
  <c r="AH82" i="21"/>
  <c r="AC82" i="21"/>
  <c r="X82" i="21"/>
  <c r="S82" i="21"/>
  <c r="N82" i="21"/>
  <c r="I82" i="21"/>
  <c r="D82" i="21"/>
  <c r="AH81" i="21"/>
  <c r="AC81" i="21"/>
  <c r="X81" i="21"/>
  <c r="S81" i="21"/>
  <c r="N81" i="21"/>
  <c r="I81" i="21"/>
  <c r="D81" i="21"/>
  <c r="AH80" i="21"/>
  <c r="AC80" i="21"/>
  <c r="X80" i="21"/>
  <c r="S80" i="21"/>
  <c r="N80" i="21"/>
  <c r="I80" i="21"/>
  <c r="D80" i="21"/>
  <c r="AH79" i="21"/>
  <c r="AC79" i="21"/>
  <c r="X79" i="21"/>
  <c r="S79" i="21"/>
  <c r="N79" i="21"/>
  <c r="I79" i="21"/>
  <c r="D79" i="21"/>
  <c r="AH78" i="21"/>
  <c r="AC78" i="21"/>
  <c r="X78" i="21"/>
  <c r="S78" i="21"/>
  <c r="N78" i="21"/>
  <c r="I78" i="21"/>
  <c r="D78" i="21"/>
  <c r="AH77" i="21"/>
  <c r="AC77" i="21"/>
  <c r="X77" i="21"/>
  <c r="S77" i="21"/>
  <c r="N77" i="21"/>
  <c r="I77" i="21"/>
  <c r="D77" i="21"/>
  <c r="AH76" i="21"/>
  <c r="AC76" i="21"/>
  <c r="X76" i="21"/>
  <c r="S76" i="21"/>
  <c r="N76" i="21"/>
  <c r="I76" i="21"/>
  <c r="D76" i="21"/>
  <c r="AH75" i="21"/>
  <c r="AC75" i="21"/>
  <c r="X75" i="21"/>
  <c r="S75" i="21"/>
  <c r="N75" i="21"/>
  <c r="I75" i="21"/>
  <c r="D75" i="21"/>
  <c r="AH74" i="21"/>
  <c r="AC74" i="21"/>
  <c r="X74" i="21"/>
  <c r="S74" i="21"/>
  <c r="N74" i="21"/>
  <c r="I74" i="21"/>
  <c r="D74" i="21"/>
  <c r="AH73" i="21"/>
  <c r="AC73" i="21"/>
  <c r="X73" i="21"/>
  <c r="S73" i="21"/>
  <c r="N73" i="21"/>
  <c r="I73" i="21"/>
  <c r="D73" i="21"/>
  <c r="AH72" i="21"/>
  <c r="AC72" i="21"/>
  <c r="X72" i="21"/>
  <c r="S72" i="21"/>
  <c r="N72" i="21"/>
  <c r="I72" i="21"/>
  <c r="D72" i="21"/>
  <c r="AH71" i="21"/>
  <c r="AC71" i="21"/>
  <c r="X71" i="21"/>
  <c r="S71" i="21"/>
  <c r="N71" i="21"/>
  <c r="I71" i="21"/>
  <c r="D71" i="21"/>
  <c r="AH70" i="21"/>
  <c r="AC70" i="21"/>
  <c r="X70" i="21"/>
  <c r="S70" i="21"/>
  <c r="N70" i="21"/>
  <c r="I70" i="21"/>
  <c r="D70" i="21"/>
  <c r="AH69" i="21"/>
  <c r="AC69" i="21"/>
  <c r="X69" i="21"/>
  <c r="S69" i="21"/>
  <c r="N69" i="21"/>
  <c r="I69" i="21"/>
  <c r="D69" i="21"/>
  <c r="AH68" i="21"/>
  <c r="AC68" i="21"/>
  <c r="X68" i="21"/>
  <c r="S68" i="21"/>
  <c r="N68" i="21"/>
  <c r="I68" i="21"/>
  <c r="D68" i="21"/>
  <c r="AH67" i="21"/>
  <c r="AC67" i="21"/>
  <c r="X67" i="21"/>
  <c r="S67" i="21"/>
  <c r="N67" i="21"/>
  <c r="I67" i="21"/>
  <c r="D67" i="21"/>
  <c r="AH66" i="21"/>
  <c r="AC66" i="21"/>
  <c r="X66" i="21"/>
  <c r="S66" i="21"/>
  <c r="N66" i="21"/>
  <c r="I66" i="21"/>
  <c r="D66" i="21"/>
  <c r="AH65" i="21"/>
  <c r="AC65" i="21"/>
  <c r="X65" i="21"/>
  <c r="S65" i="21"/>
  <c r="N65" i="21"/>
  <c r="I65" i="21"/>
  <c r="D65" i="21"/>
  <c r="AH64" i="21"/>
  <c r="AC64" i="21"/>
  <c r="X64" i="21"/>
  <c r="S64" i="21"/>
  <c r="N64" i="21"/>
  <c r="I64" i="21"/>
  <c r="D64" i="21"/>
  <c r="AH63" i="21"/>
  <c r="AC63" i="21"/>
  <c r="X63" i="21"/>
  <c r="S63" i="21"/>
  <c r="N63" i="21"/>
  <c r="I63" i="21"/>
  <c r="D63" i="21"/>
  <c r="AH62" i="21"/>
  <c r="AC62" i="21"/>
  <c r="X62" i="21"/>
  <c r="S62" i="21"/>
  <c r="N62" i="21"/>
  <c r="I62" i="21"/>
  <c r="D62" i="21"/>
  <c r="AH61" i="21"/>
  <c r="AC61" i="21"/>
  <c r="X61" i="21"/>
  <c r="S61" i="21"/>
  <c r="N61" i="21"/>
  <c r="I61" i="21"/>
  <c r="D61" i="21"/>
  <c r="AH60" i="21"/>
  <c r="AC60" i="21"/>
  <c r="X60" i="21"/>
  <c r="S60" i="21"/>
  <c r="N60" i="21"/>
  <c r="I60" i="21"/>
  <c r="D60" i="21"/>
  <c r="AH59" i="21"/>
  <c r="AC59" i="21"/>
  <c r="X59" i="21"/>
  <c r="S59" i="21"/>
  <c r="N59" i="21"/>
  <c r="I59" i="21"/>
  <c r="D59" i="21"/>
  <c r="AH58" i="21"/>
  <c r="AC58" i="21"/>
  <c r="X58" i="21"/>
  <c r="S58" i="21"/>
  <c r="N58" i="21"/>
  <c r="I58" i="21"/>
  <c r="D58" i="21"/>
  <c r="AH57" i="21"/>
  <c r="AC57" i="21"/>
  <c r="X57" i="21"/>
  <c r="S57" i="21"/>
  <c r="N57" i="21"/>
  <c r="I57" i="21"/>
  <c r="D57" i="21"/>
  <c r="AH56" i="21"/>
  <c r="AC56" i="21"/>
  <c r="X56" i="21"/>
  <c r="S56" i="21"/>
  <c r="N56" i="21"/>
  <c r="I56" i="21"/>
  <c r="D56" i="21"/>
  <c r="AH55" i="21"/>
  <c r="AC55" i="21"/>
  <c r="X55" i="21"/>
  <c r="S55" i="21"/>
  <c r="N55" i="21"/>
  <c r="I55" i="21"/>
  <c r="D55" i="21"/>
  <c r="AH54" i="21"/>
  <c r="AC54" i="21"/>
  <c r="X54" i="21"/>
  <c r="S54" i="21"/>
  <c r="N54" i="21"/>
  <c r="I54" i="21"/>
  <c r="D54" i="21"/>
  <c r="AH53" i="21"/>
  <c r="AC53" i="21"/>
  <c r="X53" i="21"/>
  <c r="S53" i="21"/>
  <c r="N53" i="21"/>
  <c r="I53" i="21"/>
  <c r="D53" i="21"/>
  <c r="AH52" i="21"/>
  <c r="AC52" i="21"/>
  <c r="X52" i="21"/>
  <c r="S52" i="21"/>
  <c r="N52" i="21"/>
  <c r="I52" i="21"/>
  <c r="D52" i="21"/>
  <c r="AH51" i="21"/>
  <c r="AC51" i="21"/>
  <c r="X51" i="21"/>
  <c r="S51" i="21"/>
  <c r="N51" i="21"/>
  <c r="I51" i="21"/>
  <c r="D51" i="21"/>
  <c r="AH50" i="21"/>
  <c r="AC50" i="21"/>
  <c r="X50" i="21"/>
  <c r="S50" i="21"/>
  <c r="N50" i="21"/>
  <c r="I50" i="21"/>
  <c r="D50" i="21"/>
  <c r="AH49" i="21"/>
  <c r="AC49" i="21"/>
  <c r="X49" i="21"/>
  <c r="S49" i="21"/>
  <c r="N49" i="21"/>
  <c r="I49" i="21"/>
  <c r="D49" i="21"/>
  <c r="AH48" i="21"/>
  <c r="AC48" i="21"/>
  <c r="X48" i="21"/>
  <c r="S48" i="21"/>
  <c r="N48" i="21"/>
  <c r="I48" i="21"/>
  <c r="D48" i="21"/>
  <c r="AH47" i="21"/>
  <c r="AC47" i="21"/>
  <c r="X47" i="21"/>
  <c r="S47" i="21"/>
  <c r="N47" i="21"/>
  <c r="I47" i="21"/>
  <c r="D47" i="21"/>
  <c r="AH46" i="21"/>
  <c r="AC46" i="21"/>
  <c r="X46" i="21"/>
  <c r="S46" i="21"/>
  <c r="N46" i="21"/>
  <c r="I46" i="21"/>
  <c r="D46" i="21"/>
  <c r="AH45" i="21"/>
  <c r="AC45" i="21"/>
  <c r="X45" i="21"/>
  <c r="S45" i="21"/>
  <c r="N45" i="21"/>
  <c r="I45" i="21"/>
  <c r="D45" i="21"/>
  <c r="AH44" i="21"/>
  <c r="AC44" i="21"/>
  <c r="X44" i="21"/>
  <c r="S44" i="21"/>
  <c r="N44" i="21"/>
  <c r="I44" i="21"/>
  <c r="D44" i="21"/>
  <c r="AH43" i="21"/>
  <c r="AC43" i="21"/>
  <c r="X43" i="21"/>
  <c r="S43" i="21"/>
  <c r="N43" i="21"/>
  <c r="I43" i="21"/>
  <c r="D43" i="21"/>
  <c r="AH42" i="21"/>
  <c r="AC42" i="21"/>
  <c r="X42" i="21"/>
  <c r="S42" i="21"/>
  <c r="N42" i="21"/>
  <c r="I42" i="21"/>
  <c r="D42" i="21"/>
  <c r="AH41" i="21"/>
  <c r="AC41" i="21"/>
  <c r="X41" i="21"/>
  <c r="S41" i="21"/>
  <c r="N41" i="21"/>
  <c r="I41" i="21"/>
  <c r="D41" i="21"/>
  <c r="AH40" i="21"/>
  <c r="AC40" i="21"/>
  <c r="X40" i="21"/>
  <c r="S40" i="21"/>
  <c r="N40" i="21"/>
  <c r="I40" i="21"/>
  <c r="D40" i="21"/>
  <c r="AH39" i="21"/>
  <c r="AC39" i="21"/>
  <c r="X39" i="21"/>
  <c r="S39" i="21"/>
  <c r="N39" i="21"/>
  <c r="I39" i="21"/>
  <c r="D39" i="21"/>
  <c r="AH38" i="21"/>
  <c r="AC38" i="21"/>
  <c r="X38" i="21"/>
  <c r="S38" i="21"/>
  <c r="N38" i="21"/>
  <c r="I38" i="21"/>
  <c r="D38" i="21"/>
  <c r="AH37" i="21"/>
  <c r="AC37" i="21"/>
  <c r="X37" i="21"/>
  <c r="S37" i="21"/>
  <c r="N37" i="21"/>
  <c r="I37" i="21"/>
  <c r="D37" i="21"/>
  <c r="AH36" i="21"/>
  <c r="AC36" i="21"/>
  <c r="X36" i="21"/>
  <c r="S36" i="21"/>
  <c r="N36" i="21"/>
  <c r="I36" i="21"/>
  <c r="D36" i="21"/>
  <c r="AH35" i="21"/>
  <c r="AC35" i="21"/>
  <c r="X35" i="21"/>
  <c r="S35" i="21"/>
  <c r="N35" i="21"/>
  <c r="I35" i="21"/>
  <c r="D35" i="21"/>
  <c r="AH34" i="21"/>
  <c r="AC34" i="21"/>
  <c r="X34" i="21"/>
  <c r="S34" i="21"/>
  <c r="N34" i="21"/>
  <c r="I34" i="21"/>
  <c r="D34" i="21"/>
  <c r="AH33" i="21"/>
  <c r="AC33" i="21"/>
  <c r="X33" i="21"/>
  <c r="S33" i="21"/>
  <c r="N33" i="21"/>
  <c r="I33" i="21"/>
  <c r="D33" i="21"/>
  <c r="AH32" i="21"/>
  <c r="AC32" i="21"/>
  <c r="X32" i="21"/>
  <c r="S32" i="21"/>
  <c r="N32" i="21"/>
  <c r="I32" i="21"/>
  <c r="D32" i="21"/>
  <c r="AH31" i="21"/>
  <c r="AC31" i="21"/>
  <c r="X31" i="21"/>
  <c r="S31" i="21"/>
  <c r="N31" i="21"/>
  <c r="I31" i="21"/>
  <c r="D31" i="21"/>
  <c r="AH30" i="21"/>
  <c r="AC30" i="21"/>
  <c r="X30" i="21"/>
  <c r="S30" i="21"/>
  <c r="N30" i="21"/>
  <c r="I30" i="21"/>
  <c r="D30" i="21"/>
  <c r="AH29" i="21"/>
  <c r="AC29" i="21"/>
  <c r="X29" i="21"/>
  <c r="S29" i="21"/>
  <c r="N29" i="21"/>
  <c r="I29" i="21"/>
  <c r="D29" i="21"/>
  <c r="AH28" i="21"/>
  <c r="AC28" i="21"/>
  <c r="X28" i="21"/>
  <c r="S28" i="21"/>
  <c r="N28" i="21"/>
  <c r="I28" i="21"/>
  <c r="D28" i="21"/>
  <c r="AH27" i="21"/>
  <c r="AC27" i="21"/>
  <c r="X27" i="21"/>
  <c r="S27" i="21"/>
  <c r="N27" i="21"/>
  <c r="I27" i="21"/>
  <c r="D27" i="21"/>
  <c r="AH26" i="21"/>
  <c r="AC26" i="21"/>
  <c r="X26" i="21"/>
  <c r="S26" i="21"/>
  <c r="N26" i="21"/>
  <c r="I26" i="21"/>
  <c r="D26" i="21"/>
  <c r="AH25" i="21"/>
  <c r="AC25" i="21"/>
  <c r="X25" i="21"/>
  <c r="S25" i="21"/>
  <c r="N25" i="21"/>
  <c r="I25" i="21"/>
  <c r="D25" i="21"/>
  <c r="AH24" i="21"/>
  <c r="AC24" i="21"/>
  <c r="X24" i="21"/>
  <c r="S24" i="21"/>
  <c r="N24" i="21"/>
  <c r="I24" i="21"/>
  <c r="D24" i="21"/>
  <c r="AH23" i="21"/>
  <c r="AC23" i="21"/>
  <c r="X23" i="21"/>
  <c r="S23" i="21"/>
  <c r="N23" i="21"/>
  <c r="I23" i="21"/>
  <c r="D23" i="21"/>
  <c r="AH22" i="21"/>
  <c r="AC22" i="21"/>
  <c r="X22" i="21"/>
  <c r="S22" i="21"/>
  <c r="N22" i="21"/>
  <c r="I22" i="21"/>
  <c r="D22" i="21"/>
  <c r="AH21" i="21"/>
  <c r="AC21" i="21"/>
  <c r="X21" i="21"/>
  <c r="S21" i="21"/>
  <c r="N21" i="21"/>
  <c r="I21" i="21"/>
  <c r="D21" i="21"/>
  <c r="AH20" i="21"/>
  <c r="AC20" i="21"/>
  <c r="X20" i="21"/>
  <c r="S20" i="21"/>
  <c r="N20" i="21"/>
  <c r="I20" i="21"/>
  <c r="D20" i="21"/>
  <c r="AH19" i="21"/>
  <c r="AC19" i="21"/>
  <c r="X19" i="21"/>
  <c r="S19" i="21"/>
  <c r="N19" i="21"/>
  <c r="I19" i="21"/>
  <c r="D19" i="21"/>
  <c r="AH18" i="21"/>
  <c r="AC18" i="21"/>
  <c r="X18" i="21"/>
  <c r="S18" i="21"/>
  <c r="N18" i="21"/>
  <c r="I18" i="21"/>
  <c r="D18" i="21"/>
  <c r="AH17" i="21"/>
  <c r="AC17" i="21"/>
  <c r="X17" i="21"/>
  <c r="S17" i="21"/>
  <c r="N17" i="21"/>
  <c r="I17" i="21"/>
  <c r="D17" i="21"/>
  <c r="AH16" i="21"/>
  <c r="AC16" i="21"/>
  <c r="X16" i="21"/>
  <c r="S16" i="21"/>
  <c r="N16" i="21"/>
  <c r="I16" i="21"/>
  <c r="D16" i="21"/>
  <c r="AH15" i="21"/>
  <c r="AC15" i="21"/>
  <c r="X15" i="21"/>
  <c r="S15" i="21"/>
  <c r="N15" i="21"/>
  <c r="I15" i="21"/>
  <c r="D15" i="21"/>
  <c r="AH14" i="21"/>
  <c r="AC14" i="21"/>
  <c r="X14" i="21"/>
  <c r="S14" i="21"/>
  <c r="N14" i="21"/>
  <c r="I14" i="21"/>
  <c r="D14" i="21"/>
  <c r="AH13" i="21"/>
  <c r="AC13" i="21"/>
  <c r="X13" i="21"/>
  <c r="S13" i="21"/>
  <c r="N13" i="21"/>
  <c r="I13" i="21"/>
  <c r="D13" i="21"/>
  <c r="AH12" i="21"/>
  <c r="AC12" i="21"/>
  <c r="X12" i="21"/>
  <c r="S12" i="21"/>
  <c r="N12" i="21"/>
  <c r="I12" i="21"/>
  <c r="D12" i="21"/>
  <c r="AH11" i="21"/>
  <c r="AC11" i="21"/>
  <c r="X11" i="21"/>
  <c r="S11" i="21"/>
  <c r="N11" i="21"/>
  <c r="I11" i="21"/>
  <c r="D11" i="21"/>
  <c r="AH10" i="21"/>
  <c r="AC10" i="21"/>
  <c r="X10" i="21"/>
  <c r="S10" i="21"/>
  <c r="N10" i="21"/>
  <c r="I10" i="21"/>
  <c r="D10" i="21"/>
  <c r="AH9" i="21"/>
  <c r="AC9" i="21"/>
  <c r="X9" i="21"/>
  <c r="S9" i="21"/>
  <c r="N9" i="21"/>
  <c r="I9" i="21"/>
  <c r="D9" i="21"/>
  <c r="AH8" i="21"/>
  <c r="AC8" i="21"/>
  <c r="X8" i="21"/>
  <c r="S8" i="21"/>
  <c r="N8" i="21"/>
  <c r="I8" i="21"/>
  <c r="D8" i="21"/>
  <c r="AH7" i="21"/>
  <c r="AC7" i="21"/>
  <c r="X7" i="21"/>
  <c r="S7" i="21"/>
  <c r="N7" i="21"/>
  <c r="I7" i="21"/>
  <c r="D7" i="21"/>
  <c r="AH6" i="21"/>
  <c r="AC6" i="21"/>
  <c r="X6" i="21"/>
  <c r="S6" i="21"/>
  <c r="N6" i="21"/>
  <c r="I6" i="21"/>
  <c r="D6" i="21"/>
  <c r="U260" i="18"/>
  <c r="O260" i="18"/>
  <c r="U259" i="18"/>
  <c r="O259" i="18"/>
  <c r="U258" i="18"/>
  <c r="O258" i="18"/>
  <c r="U257" i="18"/>
  <c r="O257" i="18"/>
  <c r="U256" i="18"/>
  <c r="O256" i="18"/>
  <c r="U255" i="18"/>
  <c r="O255" i="18"/>
  <c r="U254" i="18"/>
  <c r="O254" i="18"/>
  <c r="U253" i="18"/>
  <c r="O253" i="18"/>
  <c r="U252" i="18"/>
  <c r="O252" i="18"/>
  <c r="U251" i="18"/>
  <c r="O251" i="18"/>
  <c r="U250" i="18"/>
  <c r="O250" i="18"/>
  <c r="U249" i="18"/>
  <c r="O249" i="18"/>
  <c r="U248" i="18"/>
  <c r="O248" i="18"/>
  <c r="U247" i="18"/>
  <c r="O247" i="18"/>
  <c r="U246" i="18"/>
  <c r="O246" i="18"/>
  <c r="U245" i="18"/>
  <c r="O245" i="18"/>
  <c r="U244" i="18"/>
  <c r="O244" i="18"/>
  <c r="U243" i="18"/>
  <c r="O243" i="18"/>
  <c r="U242" i="18"/>
  <c r="O242" i="18"/>
  <c r="U241" i="18"/>
  <c r="O241" i="18"/>
  <c r="U240" i="18"/>
  <c r="O240" i="18"/>
  <c r="U239" i="18"/>
  <c r="O239" i="18"/>
  <c r="U238" i="18"/>
  <c r="O238" i="18"/>
  <c r="U237" i="18"/>
  <c r="O237" i="18"/>
  <c r="U236" i="18"/>
  <c r="O236" i="18"/>
  <c r="U235" i="18"/>
  <c r="O235" i="18"/>
  <c r="U234" i="18"/>
  <c r="O234" i="18"/>
  <c r="U233" i="18"/>
  <c r="O233" i="18"/>
  <c r="U232" i="18"/>
  <c r="O232" i="18"/>
  <c r="U231" i="18"/>
  <c r="O231" i="18"/>
  <c r="U230" i="18"/>
  <c r="O230" i="18"/>
  <c r="U229" i="18"/>
  <c r="O229" i="18"/>
  <c r="U228" i="18"/>
  <c r="O228" i="18"/>
  <c r="U227" i="18"/>
  <c r="O227" i="18"/>
  <c r="U226" i="18"/>
  <c r="O226" i="18"/>
  <c r="U225" i="18"/>
  <c r="O225" i="18"/>
  <c r="U224" i="18"/>
  <c r="O224" i="18"/>
  <c r="U223" i="18"/>
  <c r="O223" i="18"/>
  <c r="U222" i="18"/>
  <c r="O222" i="18"/>
  <c r="U221" i="18"/>
  <c r="O221" i="18"/>
  <c r="U220" i="18"/>
  <c r="O220" i="18"/>
  <c r="U219" i="18"/>
  <c r="O219" i="18"/>
  <c r="U214" i="18"/>
  <c r="O214" i="18"/>
  <c r="U213" i="18"/>
  <c r="O213" i="18"/>
  <c r="U212" i="18"/>
  <c r="O212" i="18"/>
  <c r="AH175" i="18"/>
  <c r="AC175" i="18"/>
  <c r="J175" i="18"/>
  <c r="D175" i="18"/>
  <c r="AH174" i="18"/>
  <c r="AC174" i="18"/>
  <c r="J174" i="18"/>
  <c r="D174" i="18"/>
  <c r="AH173" i="18"/>
  <c r="AC173" i="18"/>
  <c r="J173" i="18"/>
  <c r="D173" i="18"/>
  <c r="AH172" i="18"/>
  <c r="AC172" i="18"/>
  <c r="J172" i="18"/>
  <c r="D172" i="18"/>
  <c r="AH171" i="18"/>
  <c r="AC171" i="18"/>
  <c r="U171" i="18"/>
  <c r="O171" i="18"/>
  <c r="J171" i="18"/>
  <c r="D171" i="18"/>
  <c r="AH170" i="18"/>
  <c r="AC170" i="18"/>
  <c r="J170" i="18"/>
  <c r="D170" i="18"/>
  <c r="AH169" i="18"/>
  <c r="AC169" i="18"/>
  <c r="J169" i="18"/>
  <c r="D169" i="18"/>
  <c r="AH168" i="18"/>
  <c r="AC168" i="18"/>
  <c r="U168" i="18"/>
  <c r="O168" i="18"/>
  <c r="J168" i="18"/>
  <c r="D168" i="18"/>
  <c r="AH167" i="18"/>
  <c r="AC167" i="18"/>
  <c r="U167" i="18"/>
  <c r="O167" i="18"/>
  <c r="J167" i="18"/>
  <c r="D167" i="18"/>
  <c r="AH166" i="18"/>
  <c r="AC166" i="18"/>
  <c r="J166" i="18"/>
  <c r="D166" i="18"/>
  <c r="AH165" i="18"/>
  <c r="AC165" i="18"/>
  <c r="J165" i="18"/>
  <c r="D165" i="18"/>
  <c r="AH164" i="18"/>
  <c r="AC164" i="18"/>
  <c r="J164" i="18"/>
  <c r="D164" i="18"/>
  <c r="AH163" i="18"/>
  <c r="AC163" i="18"/>
  <c r="J163" i="18"/>
  <c r="D163" i="18"/>
  <c r="AH162" i="18"/>
  <c r="AC162" i="18"/>
  <c r="J162" i="18"/>
  <c r="D162" i="18"/>
  <c r="AH161" i="18"/>
  <c r="AC161" i="18"/>
  <c r="J161" i="18"/>
  <c r="D161" i="18"/>
  <c r="AH160" i="18"/>
  <c r="AC160" i="18"/>
  <c r="J160" i="18"/>
  <c r="D160" i="18"/>
  <c r="AH159" i="18"/>
  <c r="AC159" i="18"/>
  <c r="J159" i="18"/>
  <c r="D159" i="18"/>
  <c r="AH158" i="18"/>
  <c r="AC158" i="18"/>
  <c r="J158" i="18"/>
  <c r="D158" i="18"/>
  <c r="AH157" i="18"/>
  <c r="AC157" i="18"/>
  <c r="J157" i="18"/>
  <c r="D157" i="18"/>
  <c r="AH156" i="18"/>
  <c r="AC156" i="18"/>
  <c r="J156" i="18"/>
  <c r="D156" i="18"/>
  <c r="AH155" i="18"/>
  <c r="AC155" i="18"/>
  <c r="J155" i="18"/>
  <c r="D155" i="18"/>
  <c r="AH154" i="18"/>
  <c r="AC154" i="18"/>
  <c r="J154" i="18"/>
  <c r="D154" i="18"/>
  <c r="AH153" i="18"/>
  <c r="AC153" i="18"/>
  <c r="J153" i="18"/>
  <c r="D153" i="18"/>
  <c r="AH152" i="18"/>
  <c r="AC152" i="18"/>
  <c r="J152" i="18"/>
  <c r="D152" i="18"/>
  <c r="AH151" i="18"/>
  <c r="AC151" i="18"/>
  <c r="J151" i="18"/>
  <c r="D151" i="18"/>
  <c r="AH150" i="18"/>
  <c r="AC150" i="18"/>
  <c r="J150" i="18"/>
  <c r="D150" i="18"/>
  <c r="AH149" i="18"/>
  <c r="AC149" i="18"/>
  <c r="J149" i="18"/>
  <c r="D149" i="18"/>
  <c r="AH148" i="18"/>
  <c r="AC148" i="18"/>
  <c r="J148" i="18"/>
  <c r="D148" i="18"/>
  <c r="AH147" i="18"/>
  <c r="AC147" i="18"/>
  <c r="J147" i="18"/>
  <c r="D147" i="18"/>
  <c r="AH146" i="18"/>
  <c r="AC146" i="18"/>
  <c r="J146" i="18"/>
  <c r="D146" i="18"/>
  <c r="AH145" i="18"/>
  <c r="AC145" i="18"/>
  <c r="J145" i="18"/>
  <c r="D145" i="18"/>
  <c r="AH144" i="18"/>
  <c r="AC144" i="18"/>
  <c r="J144" i="18"/>
  <c r="D144" i="18"/>
  <c r="AH143" i="18"/>
  <c r="AC143" i="18"/>
  <c r="J143" i="18"/>
  <c r="D143" i="18"/>
  <c r="AH142" i="18"/>
  <c r="AC142" i="18"/>
  <c r="J142" i="18"/>
  <c r="D142" i="18"/>
  <c r="AH141" i="18"/>
  <c r="AC141" i="18"/>
  <c r="J141" i="18"/>
  <c r="D141" i="18"/>
  <c r="AH140" i="18"/>
  <c r="AC140" i="18"/>
  <c r="J140" i="18"/>
  <c r="D140" i="18"/>
  <c r="AH139" i="18"/>
  <c r="AC139" i="18"/>
  <c r="J139" i="18"/>
  <c r="D139" i="18"/>
  <c r="AH138" i="18"/>
  <c r="AC138" i="18"/>
  <c r="J138" i="18"/>
  <c r="D138" i="18"/>
  <c r="AH137" i="18"/>
  <c r="AC137" i="18"/>
  <c r="U137" i="18"/>
  <c r="O137" i="18"/>
  <c r="J137" i="18"/>
  <c r="D137" i="18"/>
  <c r="AH136" i="18"/>
  <c r="AC136" i="18"/>
  <c r="U136" i="18"/>
  <c r="O136" i="18"/>
  <c r="J136" i="18"/>
  <c r="D136" i="18"/>
  <c r="AH135" i="18"/>
  <c r="AC135" i="18"/>
  <c r="U135" i="18"/>
  <c r="O135" i="18"/>
  <c r="J135" i="18"/>
  <c r="D135" i="18"/>
  <c r="AH134" i="18"/>
  <c r="AC134" i="18"/>
  <c r="U134" i="18"/>
  <c r="O134" i="18"/>
  <c r="J134" i="18"/>
  <c r="D134" i="18"/>
  <c r="AH133" i="18"/>
  <c r="AC133" i="18"/>
  <c r="U133" i="18"/>
  <c r="O133" i="18"/>
  <c r="J133" i="18"/>
  <c r="D133" i="18"/>
  <c r="AH132" i="18"/>
  <c r="AC132" i="18"/>
  <c r="U132" i="18"/>
  <c r="O132" i="18"/>
  <c r="J132" i="18"/>
  <c r="D132" i="18"/>
  <c r="AH131" i="18"/>
  <c r="AC131" i="18"/>
  <c r="U131" i="18"/>
  <c r="O131" i="18"/>
  <c r="J131" i="18"/>
  <c r="D131" i="18"/>
  <c r="AH130" i="18"/>
  <c r="AC130" i="18"/>
  <c r="U130" i="18"/>
  <c r="O130" i="18"/>
  <c r="J130" i="18"/>
  <c r="D130" i="18"/>
  <c r="AH129" i="18"/>
  <c r="AC129" i="18"/>
  <c r="U129" i="18"/>
  <c r="O129" i="18"/>
  <c r="J129" i="18"/>
  <c r="D129" i="18"/>
  <c r="AH128" i="18"/>
  <c r="AC128" i="18"/>
  <c r="U128" i="18"/>
  <c r="O128" i="18"/>
  <c r="J128" i="18"/>
  <c r="D128" i="18"/>
  <c r="AH127" i="18"/>
  <c r="AC127" i="18"/>
  <c r="U127" i="18"/>
  <c r="O127" i="18"/>
  <c r="J127" i="18"/>
  <c r="D127" i="18"/>
  <c r="AH126" i="18"/>
  <c r="AC126" i="18"/>
  <c r="U126" i="18"/>
  <c r="O126" i="18"/>
  <c r="J126" i="18"/>
  <c r="D126" i="18"/>
  <c r="AH125" i="18"/>
  <c r="AC125" i="18"/>
  <c r="U125" i="18"/>
  <c r="O125" i="18"/>
  <c r="J125" i="18"/>
  <c r="D125" i="18"/>
  <c r="AH124" i="18"/>
  <c r="AC124" i="18"/>
  <c r="U124" i="18"/>
  <c r="O124" i="18"/>
  <c r="J124" i="18"/>
  <c r="D124" i="18"/>
  <c r="AH123" i="18"/>
  <c r="AC123" i="18"/>
  <c r="U123" i="18"/>
  <c r="O123" i="18"/>
  <c r="J123" i="18"/>
  <c r="D123" i="18"/>
  <c r="AH122" i="18"/>
  <c r="AC122" i="18"/>
  <c r="U122" i="18"/>
  <c r="O122" i="18"/>
  <c r="J122" i="18"/>
  <c r="D122" i="18"/>
  <c r="AH121" i="18"/>
  <c r="AC121" i="18"/>
  <c r="U121" i="18"/>
  <c r="O121" i="18"/>
  <c r="J121" i="18"/>
  <c r="D121" i="18"/>
  <c r="AH120" i="18"/>
  <c r="AC120" i="18"/>
  <c r="U120" i="18"/>
  <c r="O120" i="18"/>
  <c r="J120" i="18"/>
  <c r="D120" i="18"/>
  <c r="AH119" i="18"/>
  <c r="AC119" i="18"/>
  <c r="U119" i="18"/>
  <c r="O119" i="18"/>
  <c r="J119" i="18"/>
  <c r="D119" i="18"/>
  <c r="AH118" i="18"/>
  <c r="AC118" i="18"/>
  <c r="U118" i="18"/>
  <c r="O118" i="18"/>
  <c r="J118" i="18"/>
  <c r="D118" i="18"/>
  <c r="AH117" i="18"/>
  <c r="AC117" i="18"/>
  <c r="U117" i="18"/>
  <c r="O117" i="18"/>
  <c r="J117" i="18"/>
  <c r="D117" i="18"/>
  <c r="AH116" i="18"/>
  <c r="AC116" i="18"/>
  <c r="U116" i="18"/>
  <c r="O116" i="18"/>
  <c r="J116" i="18"/>
  <c r="D116" i="18"/>
  <c r="AH115" i="18"/>
  <c r="AC115" i="18"/>
  <c r="U115" i="18"/>
  <c r="O115" i="18"/>
  <c r="J115" i="18"/>
  <c r="D115" i="18"/>
  <c r="AH114" i="18"/>
  <c r="AC114" i="18"/>
  <c r="U114" i="18"/>
  <c r="O114" i="18"/>
  <c r="J114" i="18"/>
  <c r="D114" i="18"/>
  <c r="AH113" i="18"/>
  <c r="AC113" i="18"/>
  <c r="U113" i="18"/>
  <c r="O113" i="18"/>
  <c r="J113" i="18"/>
  <c r="D113" i="18"/>
  <c r="AH112" i="18"/>
  <c r="AC112" i="18"/>
  <c r="U112" i="18"/>
  <c r="O112" i="18"/>
  <c r="J112" i="18"/>
  <c r="D112" i="18"/>
  <c r="AH111" i="18"/>
  <c r="AC111" i="18"/>
  <c r="U111" i="18"/>
  <c r="O111" i="18"/>
  <c r="J111" i="18"/>
  <c r="D111" i="18"/>
  <c r="AH110" i="18"/>
  <c r="AC110" i="18"/>
  <c r="U110" i="18"/>
  <c r="O110" i="18"/>
  <c r="J110" i="18"/>
  <c r="D110" i="18"/>
  <c r="AH109" i="18"/>
  <c r="AC109" i="18"/>
  <c r="U109" i="18"/>
  <c r="O109" i="18"/>
  <c r="J109" i="18"/>
  <c r="D109" i="18"/>
  <c r="AH108" i="18"/>
  <c r="AC108" i="18"/>
  <c r="U108" i="18"/>
  <c r="O108" i="18"/>
  <c r="J108" i="18"/>
  <c r="D108" i="18"/>
  <c r="AH107" i="18"/>
  <c r="AC107" i="18"/>
  <c r="U107" i="18"/>
  <c r="O107" i="18"/>
  <c r="J107" i="18"/>
  <c r="D107" i="18"/>
  <c r="AH106" i="18"/>
  <c r="AC106" i="18"/>
  <c r="U106" i="18"/>
  <c r="O106" i="18"/>
  <c r="J106" i="18"/>
  <c r="D106" i="18"/>
  <c r="AH105" i="18"/>
  <c r="AC105" i="18"/>
  <c r="U105" i="18"/>
  <c r="O105" i="18"/>
  <c r="J105" i="18"/>
  <c r="D105" i="18"/>
  <c r="AH104" i="18"/>
  <c r="AC104" i="18"/>
  <c r="U104" i="18"/>
  <c r="O104" i="18"/>
  <c r="J104" i="18"/>
  <c r="D104" i="18"/>
  <c r="AH103" i="18"/>
  <c r="AC103" i="18"/>
  <c r="U103" i="18"/>
  <c r="O103" i="18"/>
  <c r="J103" i="18"/>
  <c r="D103" i="18"/>
  <c r="AH102" i="18"/>
  <c r="AC102" i="18"/>
  <c r="U102" i="18"/>
  <c r="O102" i="18"/>
  <c r="J102" i="18"/>
  <c r="D102" i="18"/>
  <c r="AH101" i="18"/>
  <c r="AC101" i="18"/>
  <c r="U101" i="18"/>
  <c r="O101" i="18"/>
  <c r="J101" i="18"/>
  <c r="D101" i="18"/>
  <c r="AH100" i="18"/>
  <c r="AC100" i="18"/>
  <c r="U100" i="18"/>
  <c r="O100" i="18"/>
  <c r="J100" i="18"/>
  <c r="D100" i="18"/>
  <c r="AH99" i="18"/>
  <c r="AC99" i="18"/>
  <c r="U99" i="18"/>
  <c r="O99" i="18"/>
  <c r="J99" i="18"/>
  <c r="D99" i="18"/>
  <c r="AH98" i="18"/>
  <c r="AC98" i="18"/>
  <c r="U98" i="18"/>
  <c r="O98" i="18"/>
  <c r="J98" i="18"/>
  <c r="D98" i="18"/>
  <c r="AH97" i="18"/>
  <c r="AC97" i="18"/>
  <c r="U97" i="18"/>
  <c r="O97" i="18"/>
  <c r="J97" i="18"/>
  <c r="D97" i="18"/>
  <c r="AH96" i="18"/>
  <c r="AC96" i="18"/>
  <c r="U96" i="18"/>
  <c r="O96" i="18"/>
  <c r="J96" i="18"/>
  <c r="D96" i="18"/>
  <c r="AH95" i="18"/>
  <c r="AC95" i="18"/>
  <c r="U95" i="18"/>
  <c r="O95" i="18"/>
  <c r="J95" i="18"/>
  <c r="D95" i="18"/>
  <c r="AH94" i="18"/>
  <c r="AC94" i="18"/>
  <c r="U94" i="18"/>
  <c r="O94" i="18"/>
  <c r="J94" i="18"/>
  <c r="D94" i="18"/>
  <c r="AH93" i="18"/>
  <c r="AC93" i="18"/>
  <c r="U93" i="18"/>
  <c r="O93" i="18"/>
  <c r="J93" i="18"/>
  <c r="D93" i="18"/>
  <c r="AH92" i="18"/>
  <c r="AC92" i="18"/>
  <c r="U92" i="18"/>
  <c r="O92" i="18"/>
  <c r="J92" i="18"/>
  <c r="D92" i="18"/>
  <c r="AH91" i="18"/>
  <c r="AC91" i="18"/>
  <c r="U91" i="18"/>
  <c r="O91" i="18"/>
  <c r="J91" i="18"/>
  <c r="D91" i="18"/>
  <c r="AH90" i="18"/>
  <c r="AC90" i="18"/>
  <c r="U90" i="18"/>
  <c r="O90" i="18"/>
  <c r="J90" i="18"/>
  <c r="D90" i="18"/>
  <c r="AH89" i="18"/>
  <c r="AC89" i="18"/>
  <c r="U89" i="18"/>
  <c r="O89" i="18"/>
  <c r="J89" i="18"/>
  <c r="D89" i="18"/>
  <c r="AH88" i="18"/>
  <c r="AC88" i="18"/>
  <c r="U88" i="18"/>
  <c r="O88" i="18"/>
  <c r="J88" i="18"/>
  <c r="D88" i="18"/>
  <c r="AH87" i="18"/>
  <c r="AC87" i="18"/>
  <c r="U87" i="18"/>
  <c r="O87" i="18"/>
  <c r="J87" i="18"/>
  <c r="D87" i="18"/>
  <c r="AH86" i="18"/>
  <c r="AC86" i="18"/>
  <c r="U86" i="18"/>
  <c r="O86" i="18"/>
  <c r="J86" i="18"/>
  <c r="D86" i="18"/>
  <c r="AH85" i="18"/>
  <c r="AC85" i="18"/>
  <c r="U85" i="18"/>
  <c r="O85" i="18"/>
  <c r="J85" i="18"/>
  <c r="D85" i="18"/>
  <c r="AH84" i="18"/>
  <c r="AC84" i="18"/>
  <c r="U84" i="18"/>
  <c r="O84" i="18"/>
  <c r="J84" i="18"/>
  <c r="D84" i="18"/>
  <c r="AH83" i="18"/>
  <c r="AC83" i="18"/>
  <c r="U83" i="18"/>
  <c r="O83" i="18"/>
  <c r="J83" i="18"/>
  <c r="D83" i="18"/>
  <c r="AH82" i="18"/>
  <c r="AC82" i="18"/>
  <c r="U82" i="18"/>
  <c r="O82" i="18"/>
  <c r="J82" i="18"/>
  <c r="D82" i="18"/>
  <c r="AH81" i="18"/>
  <c r="AC81" i="18"/>
  <c r="U81" i="18"/>
  <c r="O81" i="18"/>
  <c r="J81" i="18"/>
  <c r="D81" i="18"/>
  <c r="AH80" i="18"/>
  <c r="AC80" i="18"/>
  <c r="U80" i="18"/>
  <c r="O80" i="18"/>
  <c r="J80" i="18"/>
  <c r="D80" i="18"/>
  <c r="AH79" i="18"/>
  <c r="AC79" i="18"/>
  <c r="U79" i="18"/>
  <c r="O79" i="18"/>
  <c r="J79" i="18"/>
  <c r="D79" i="18"/>
  <c r="AH78" i="18"/>
  <c r="AC78" i="18"/>
  <c r="U78" i="18"/>
  <c r="O78" i="18"/>
  <c r="J78" i="18"/>
  <c r="D78" i="18"/>
  <c r="AH77" i="18"/>
  <c r="AC77" i="18"/>
  <c r="U77" i="18"/>
  <c r="O77" i="18"/>
  <c r="J77" i="18"/>
  <c r="D77" i="18"/>
  <c r="AH76" i="18"/>
  <c r="AC76" i="18"/>
  <c r="U76" i="18"/>
  <c r="O76" i="18"/>
  <c r="J76" i="18"/>
  <c r="D76" i="18"/>
  <c r="AH75" i="18"/>
  <c r="AC75" i="18"/>
  <c r="U75" i="18"/>
  <c r="O75" i="18"/>
  <c r="J75" i="18"/>
  <c r="D75" i="18"/>
  <c r="AH74" i="18"/>
  <c r="AC74" i="18"/>
  <c r="U74" i="18"/>
  <c r="O74" i="18"/>
  <c r="J74" i="18"/>
  <c r="D74" i="18"/>
  <c r="AH73" i="18"/>
  <c r="AC73" i="18"/>
  <c r="U73" i="18"/>
  <c r="O73" i="18"/>
  <c r="J73" i="18"/>
  <c r="D73" i="18"/>
  <c r="AH72" i="18"/>
  <c r="AC72" i="18"/>
  <c r="U72" i="18"/>
  <c r="O72" i="18"/>
  <c r="J72" i="18"/>
  <c r="D72" i="18"/>
  <c r="AH71" i="18"/>
  <c r="AC71" i="18"/>
  <c r="U71" i="18"/>
  <c r="O71" i="18"/>
  <c r="J71" i="18"/>
  <c r="D71" i="18"/>
  <c r="AH70" i="18"/>
  <c r="AC70" i="18"/>
  <c r="U70" i="18"/>
  <c r="O70" i="18"/>
  <c r="J70" i="18"/>
  <c r="D70" i="18"/>
  <c r="AH69" i="18"/>
  <c r="AC69" i="18"/>
  <c r="U69" i="18"/>
  <c r="O69" i="18"/>
  <c r="J69" i="18"/>
  <c r="D69" i="18"/>
  <c r="AH68" i="18"/>
  <c r="AC68" i="18"/>
  <c r="U68" i="18"/>
  <c r="O68" i="18"/>
  <c r="J68" i="18"/>
  <c r="D68" i="18"/>
  <c r="AH67" i="18"/>
  <c r="AC67" i="18"/>
  <c r="U67" i="18"/>
  <c r="O67" i="18"/>
  <c r="J67" i="18"/>
  <c r="D67" i="18"/>
  <c r="AH66" i="18"/>
  <c r="AC66" i="18"/>
  <c r="U66" i="18"/>
  <c r="O66" i="18"/>
  <c r="J66" i="18"/>
  <c r="D66" i="18"/>
  <c r="AH65" i="18"/>
  <c r="AC65" i="18"/>
  <c r="U65" i="18"/>
  <c r="O65" i="18"/>
  <c r="J65" i="18"/>
  <c r="D65" i="18"/>
  <c r="AH64" i="18"/>
  <c r="AC64" i="18"/>
  <c r="U64" i="18"/>
  <c r="O64" i="18"/>
  <c r="J64" i="18"/>
  <c r="D64" i="18"/>
  <c r="AH63" i="18"/>
  <c r="AC63" i="18"/>
  <c r="U63" i="18"/>
  <c r="O63" i="18"/>
  <c r="J63" i="18"/>
  <c r="D63" i="18"/>
  <c r="AH62" i="18"/>
  <c r="AC62" i="18"/>
  <c r="U62" i="18"/>
  <c r="O62" i="18"/>
  <c r="J62" i="18"/>
  <c r="D62" i="18"/>
  <c r="AH61" i="18"/>
  <c r="AC61" i="18"/>
  <c r="U61" i="18"/>
  <c r="O61" i="18"/>
  <c r="J61" i="18"/>
  <c r="D61" i="18"/>
  <c r="AH60" i="18"/>
  <c r="AC60" i="18"/>
  <c r="U60" i="18"/>
  <c r="O60" i="18"/>
  <c r="J60" i="18"/>
  <c r="D60" i="18"/>
  <c r="AH59" i="18"/>
  <c r="AC59" i="18"/>
  <c r="U59" i="18"/>
  <c r="O59" i="18"/>
  <c r="J59" i="18"/>
  <c r="D59" i="18"/>
  <c r="AH58" i="18"/>
  <c r="AC58" i="18"/>
  <c r="U58" i="18"/>
  <c r="O58" i="18"/>
  <c r="J58" i="18"/>
  <c r="D58" i="18"/>
  <c r="AH57" i="18"/>
  <c r="AC57" i="18"/>
  <c r="U57" i="18"/>
  <c r="O57" i="18"/>
  <c r="J57" i="18"/>
  <c r="D57" i="18"/>
  <c r="AH56" i="18"/>
  <c r="AC56" i="18"/>
  <c r="U56" i="18"/>
  <c r="O56" i="18"/>
  <c r="J56" i="18"/>
  <c r="D56" i="18"/>
  <c r="AH55" i="18"/>
  <c r="AC55" i="18"/>
  <c r="U55" i="18"/>
  <c r="O55" i="18"/>
  <c r="J55" i="18"/>
  <c r="D55" i="18"/>
  <c r="AH54" i="18"/>
  <c r="AC54" i="18"/>
  <c r="U54" i="18"/>
  <c r="O54" i="18"/>
  <c r="J54" i="18"/>
  <c r="D54" i="18"/>
  <c r="AH53" i="18"/>
  <c r="AC53" i="18"/>
  <c r="U53" i="18"/>
  <c r="O53" i="18"/>
  <c r="J53" i="18"/>
  <c r="D53" i="18"/>
  <c r="AH52" i="18"/>
  <c r="AC52" i="18"/>
  <c r="U52" i="18"/>
  <c r="O52" i="18"/>
  <c r="J52" i="18"/>
  <c r="D52" i="18"/>
  <c r="AH51" i="18"/>
  <c r="AC51" i="18"/>
  <c r="U51" i="18"/>
  <c r="O51" i="18"/>
  <c r="J51" i="18"/>
  <c r="D51" i="18"/>
  <c r="AH50" i="18"/>
  <c r="AC50" i="18"/>
  <c r="U50" i="18"/>
  <c r="O50" i="18"/>
  <c r="J50" i="18"/>
  <c r="D50" i="18"/>
  <c r="AH49" i="18"/>
  <c r="AC49" i="18"/>
  <c r="U49" i="18"/>
  <c r="O49" i="18"/>
  <c r="J49" i="18"/>
  <c r="D49" i="18"/>
  <c r="AH48" i="18"/>
  <c r="AC48" i="18"/>
  <c r="U48" i="18"/>
  <c r="O48" i="18"/>
  <c r="J48" i="18"/>
  <c r="D48" i="18"/>
  <c r="AH47" i="18"/>
  <c r="AC47" i="18"/>
  <c r="U47" i="18"/>
  <c r="O47" i="18"/>
  <c r="J47" i="18"/>
  <c r="D47" i="18"/>
  <c r="AH46" i="18"/>
  <c r="AC46" i="18"/>
  <c r="U46" i="18"/>
  <c r="O46" i="18"/>
  <c r="J46" i="18"/>
  <c r="D46" i="18"/>
  <c r="AH45" i="18"/>
  <c r="AC45" i="18"/>
  <c r="U45" i="18"/>
  <c r="O45" i="18"/>
  <c r="J45" i="18"/>
  <c r="D45" i="18"/>
  <c r="AH44" i="18"/>
  <c r="AC44" i="18"/>
  <c r="U44" i="18"/>
  <c r="O44" i="18"/>
  <c r="J44" i="18"/>
  <c r="D44" i="18"/>
  <c r="AH43" i="18"/>
  <c r="AC43" i="18"/>
  <c r="U43" i="18"/>
  <c r="O43" i="18"/>
  <c r="J43" i="18"/>
  <c r="D43" i="18"/>
  <c r="AH42" i="18"/>
  <c r="AC42" i="18"/>
  <c r="U42" i="18"/>
  <c r="O42" i="18"/>
  <c r="J42" i="18"/>
  <c r="D42" i="18"/>
  <c r="AH41" i="18"/>
  <c r="AC41" i="18"/>
  <c r="U41" i="18"/>
  <c r="O41" i="18"/>
  <c r="J41" i="18"/>
  <c r="D41" i="18"/>
  <c r="AH40" i="18"/>
  <c r="AC40" i="18"/>
  <c r="U40" i="18"/>
  <c r="O40" i="18"/>
  <c r="J40" i="18"/>
  <c r="D40" i="18"/>
  <c r="AH39" i="18"/>
  <c r="AC39" i="18"/>
  <c r="U39" i="18"/>
  <c r="O39" i="18"/>
  <c r="J39" i="18"/>
  <c r="D39" i="18"/>
  <c r="AH38" i="18"/>
  <c r="AC38" i="18"/>
  <c r="U38" i="18"/>
  <c r="O38" i="18"/>
  <c r="J38" i="18"/>
  <c r="D38" i="18"/>
  <c r="AH37" i="18"/>
  <c r="AC37" i="18"/>
  <c r="U37" i="18"/>
  <c r="O37" i="18"/>
  <c r="J37" i="18"/>
  <c r="D37" i="18"/>
  <c r="AH36" i="18"/>
  <c r="AC36" i="18"/>
  <c r="U36" i="18"/>
  <c r="O36" i="18"/>
  <c r="J36" i="18"/>
  <c r="D36" i="18"/>
  <c r="AH35" i="18"/>
  <c r="AC35" i="18"/>
  <c r="U35" i="18"/>
  <c r="O35" i="18"/>
  <c r="J35" i="18"/>
  <c r="D35" i="18"/>
  <c r="AH34" i="18"/>
  <c r="AC34" i="18"/>
  <c r="U34" i="18"/>
  <c r="O34" i="18"/>
  <c r="J34" i="18"/>
  <c r="D34" i="18"/>
  <c r="AH33" i="18"/>
  <c r="AC33" i="18"/>
  <c r="U33" i="18"/>
  <c r="O33" i="18"/>
  <c r="J33" i="18"/>
  <c r="D33" i="18"/>
  <c r="AH32" i="18"/>
  <c r="AC32" i="18"/>
  <c r="U32" i="18"/>
  <c r="O32" i="18"/>
  <c r="J32" i="18"/>
  <c r="D32" i="18"/>
  <c r="AH31" i="18"/>
  <c r="AC31" i="18"/>
  <c r="U31" i="18"/>
  <c r="O31" i="18"/>
  <c r="J31" i="18"/>
  <c r="D31" i="18"/>
  <c r="AH30" i="18"/>
  <c r="AC30" i="18"/>
  <c r="U30" i="18"/>
  <c r="O30" i="18"/>
  <c r="J30" i="18"/>
  <c r="D30" i="18"/>
  <c r="AH29" i="18"/>
  <c r="AC29" i="18"/>
  <c r="U29" i="18"/>
  <c r="O29" i="18"/>
  <c r="J29" i="18"/>
  <c r="D29" i="18"/>
  <c r="AH28" i="18"/>
  <c r="AC28" i="18"/>
  <c r="U28" i="18"/>
  <c r="O28" i="18"/>
  <c r="J28" i="18"/>
  <c r="D28" i="18"/>
  <c r="AH27" i="18"/>
  <c r="AC27" i="18"/>
  <c r="U27" i="18"/>
  <c r="O27" i="18"/>
  <c r="J27" i="18"/>
  <c r="D27" i="18"/>
  <c r="AH26" i="18"/>
  <c r="AC26" i="18"/>
  <c r="U26" i="18"/>
  <c r="O26" i="18"/>
  <c r="J26" i="18"/>
  <c r="D26" i="18"/>
  <c r="AH25" i="18"/>
  <c r="AC25" i="18"/>
  <c r="U25" i="18"/>
  <c r="O25" i="18"/>
  <c r="J25" i="18"/>
  <c r="D25" i="18"/>
  <c r="AH24" i="18"/>
  <c r="AC24" i="18"/>
  <c r="U24" i="18"/>
  <c r="O24" i="18"/>
  <c r="J24" i="18"/>
  <c r="D24" i="18"/>
  <c r="AH23" i="18"/>
  <c r="AC23" i="18"/>
  <c r="U23" i="18"/>
  <c r="O23" i="18"/>
  <c r="J23" i="18"/>
  <c r="D23" i="18"/>
  <c r="AH22" i="18"/>
  <c r="AC22" i="18"/>
  <c r="U22" i="18"/>
  <c r="O22" i="18"/>
  <c r="J22" i="18"/>
  <c r="D22" i="18"/>
  <c r="AH21" i="18"/>
  <c r="AC21" i="18"/>
  <c r="U21" i="18"/>
  <c r="O21" i="18"/>
  <c r="J21" i="18"/>
  <c r="D21" i="18"/>
  <c r="AH20" i="18"/>
  <c r="AC20" i="18"/>
  <c r="U20" i="18"/>
  <c r="O20" i="18"/>
  <c r="J20" i="18"/>
  <c r="D20" i="18"/>
  <c r="AH19" i="18"/>
  <c r="AC19" i="18"/>
  <c r="U19" i="18"/>
  <c r="O19" i="18"/>
  <c r="J19" i="18"/>
  <c r="D19" i="18"/>
  <c r="AH18" i="18"/>
  <c r="AC18" i="18"/>
  <c r="U18" i="18"/>
  <c r="O18" i="18"/>
  <c r="J18" i="18"/>
  <c r="D18" i="18"/>
  <c r="AH17" i="18"/>
  <c r="AC17" i="18"/>
  <c r="U17" i="18"/>
  <c r="O17" i="18"/>
  <c r="J17" i="18"/>
  <c r="D17" i="18"/>
  <c r="AH16" i="18"/>
  <c r="AC16" i="18"/>
  <c r="U16" i="18"/>
  <c r="O16" i="18"/>
  <c r="J16" i="18"/>
  <c r="D16" i="18"/>
  <c r="AH15" i="18"/>
  <c r="AC15" i="18"/>
  <c r="U15" i="18"/>
  <c r="O15" i="18"/>
  <c r="J15" i="18"/>
  <c r="D15" i="18"/>
  <c r="AH14" i="18"/>
  <c r="AC14" i="18"/>
  <c r="U14" i="18"/>
  <c r="O14" i="18"/>
  <c r="J14" i="18"/>
  <c r="D14" i="18"/>
  <c r="AH13" i="18"/>
  <c r="AC13" i="18"/>
  <c r="U13" i="18"/>
  <c r="O13" i="18"/>
  <c r="J13" i="18"/>
  <c r="D13" i="18"/>
  <c r="AH12" i="18"/>
  <c r="AC12" i="18"/>
  <c r="U12" i="18"/>
  <c r="O12" i="18"/>
  <c r="J12" i="18"/>
  <c r="D12" i="18"/>
  <c r="AH11" i="18"/>
  <c r="AC11" i="18"/>
  <c r="U11" i="18"/>
  <c r="O11" i="18"/>
  <c r="J11" i="18"/>
  <c r="D11" i="18"/>
  <c r="AH10" i="18"/>
  <c r="AC10" i="18"/>
  <c r="U10" i="18"/>
  <c r="O10" i="18"/>
  <c r="J10" i="18"/>
  <c r="D10" i="18"/>
  <c r="AH9" i="18"/>
  <c r="AC9" i="18"/>
  <c r="U9" i="18"/>
  <c r="O9" i="18"/>
  <c r="J9" i="18"/>
  <c r="D9" i="18"/>
  <c r="AH8" i="18"/>
  <c r="AC8" i="18"/>
  <c r="U8" i="18"/>
  <c r="O8" i="18"/>
  <c r="J8" i="18"/>
  <c r="D8" i="18"/>
  <c r="AH7" i="18"/>
  <c r="AC7" i="18"/>
  <c r="U7" i="18"/>
  <c r="O7" i="18"/>
  <c r="J7" i="18"/>
  <c r="D7" i="18"/>
  <c r="AH6" i="18"/>
  <c r="AC6" i="18"/>
  <c r="U6" i="18"/>
  <c r="O6" i="18"/>
  <c r="J6" i="18"/>
  <c r="D6" i="18"/>
  <c r="I223" i="15"/>
  <c r="D223" i="15"/>
  <c r="I222" i="15"/>
  <c r="D222" i="15"/>
  <c r="I221" i="15"/>
  <c r="D221" i="15"/>
  <c r="I220" i="15"/>
  <c r="D220" i="15"/>
  <c r="I219" i="15"/>
  <c r="D219" i="15"/>
  <c r="I218" i="15"/>
  <c r="D218" i="15"/>
  <c r="I217" i="15"/>
  <c r="D217" i="15"/>
  <c r="I216" i="15"/>
  <c r="D216" i="15"/>
  <c r="I215" i="15"/>
  <c r="D215" i="15"/>
  <c r="I214" i="15"/>
  <c r="D214" i="15"/>
  <c r="I213" i="15"/>
  <c r="D213" i="15"/>
  <c r="I212" i="15"/>
  <c r="D212" i="15"/>
  <c r="I211" i="15"/>
  <c r="D211" i="15"/>
  <c r="I210" i="15"/>
  <c r="D210" i="15"/>
  <c r="I209" i="15"/>
  <c r="D209" i="15"/>
  <c r="I208" i="15"/>
  <c r="D208" i="15"/>
  <c r="I207" i="15"/>
  <c r="D207" i="15"/>
  <c r="I206" i="15"/>
  <c r="D206" i="15"/>
  <c r="I205" i="15"/>
  <c r="D205" i="15"/>
  <c r="I204" i="15"/>
  <c r="D204" i="15"/>
  <c r="I203" i="15"/>
  <c r="D203" i="15"/>
  <c r="I202" i="15"/>
  <c r="D202" i="15"/>
  <c r="I201" i="15"/>
  <c r="D201" i="15"/>
  <c r="I200" i="15"/>
  <c r="D200" i="15"/>
  <c r="I199" i="15"/>
  <c r="D199" i="15"/>
  <c r="I198" i="15"/>
  <c r="D198" i="15"/>
  <c r="I197" i="15"/>
  <c r="D197" i="15"/>
  <c r="I196" i="15"/>
  <c r="D196" i="15"/>
  <c r="I195" i="15"/>
  <c r="D195" i="15"/>
  <c r="I194" i="15"/>
  <c r="D194" i="15"/>
  <c r="I193" i="15"/>
  <c r="D193" i="15"/>
  <c r="I192" i="15"/>
  <c r="D192" i="15"/>
  <c r="I191" i="15"/>
  <c r="D191" i="15"/>
  <c r="I190" i="15"/>
  <c r="D190" i="15"/>
  <c r="I189" i="15"/>
  <c r="D189" i="15"/>
  <c r="I188" i="15"/>
  <c r="D188" i="15"/>
  <c r="I187" i="15"/>
  <c r="D187" i="15"/>
  <c r="I186" i="15"/>
  <c r="D186" i="15"/>
  <c r="I185" i="15"/>
  <c r="D185" i="15"/>
  <c r="I184" i="15"/>
  <c r="D184" i="15"/>
  <c r="I183" i="15"/>
  <c r="D183" i="15"/>
  <c r="I182" i="15"/>
  <c r="D182" i="15"/>
  <c r="I181" i="15"/>
  <c r="D181" i="15"/>
  <c r="I180" i="15"/>
  <c r="D180" i="15"/>
  <c r="I179" i="15"/>
  <c r="D179" i="15"/>
  <c r="I178" i="15"/>
  <c r="D178" i="15"/>
  <c r="I177" i="15"/>
  <c r="D177" i="15"/>
  <c r="I176" i="15"/>
  <c r="D176" i="15"/>
  <c r="I175" i="15"/>
  <c r="D175" i="15"/>
  <c r="I174" i="15"/>
  <c r="D174" i="15"/>
  <c r="I173" i="15"/>
  <c r="D173" i="15"/>
  <c r="I172" i="15"/>
  <c r="D172" i="15"/>
  <c r="I171" i="15"/>
  <c r="D171" i="15"/>
  <c r="I170" i="15"/>
  <c r="D170" i="15"/>
  <c r="I169" i="15"/>
  <c r="D169" i="15"/>
  <c r="I168" i="15"/>
  <c r="D168" i="15"/>
  <c r="I167" i="15"/>
  <c r="D167" i="15"/>
  <c r="I166" i="15"/>
  <c r="D166" i="15"/>
  <c r="I165" i="15"/>
  <c r="D165" i="15"/>
  <c r="I164" i="15"/>
  <c r="D164" i="15"/>
  <c r="I163" i="15"/>
  <c r="D163" i="15"/>
  <c r="I162" i="15"/>
  <c r="D162" i="15"/>
  <c r="I161" i="15"/>
  <c r="D161" i="15"/>
  <c r="I160" i="15"/>
  <c r="D160" i="15"/>
  <c r="I159" i="15"/>
  <c r="D159" i="15"/>
  <c r="I158" i="15"/>
  <c r="D158" i="15"/>
  <c r="I157" i="15"/>
  <c r="D157" i="15"/>
  <c r="I156" i="15"/>
  <c r="D156" i="15"/>
  <c r="I155" i="15"/>
  <c r="D155" i="15"/>
  <c r="I154" i="15"/>
  <c r="D154" i="15"/>
  <c r="I153" i="15"/>
  <c r="D153" i="15"/>
  <c r="I152" i="15"/>
  <c r="D152" i="15"/>
  <c r="I151" i="15"/>
  <c r="D151" i="15"/>
  <c r="I150" i="15"/>
  <c r="D150" i="15"/>
  <c r="I149" i="15"/>
  <c r="D149" i="15"/>
  <c r="I148" i="15"/>
  <c r="D148" i="15"/>
  <c r="I147" i="15"/>
  <c r="D147" i="15"/>
  <c r="I146" i="15"/>
  <c r="D146" i="15"/>
  <c r="I145" i="15"/>
  <c r="D145" i="15"/>
  <c r="I144" i="15"/>
  <c r="D144" i="15"/>
  <c r="I143" i="15"/>
  <c r="D143" i="15"/>
  <c r="I142" i="15"/>
  <c r="D142" i="15"/>
  <c r="I141" i="15"/>
  <c r="D141" i="15"/>
  <c r="I140" i="15"/>
  <c r="D140" i="15"/>
  <c r="I139" i="15"/>
  <c r="D139" i="15"/>
  <c r="I138" i="15"/>
  <c r="D138" i="15"/>
  <c r="I137" i="15"/>
  <c r="D137" i="15"/>
  <c r="I136" i="15"/>
  <c r="D136" i="15"/>
  <c r="I135" i="15"/>
  <c r="D135" i="15"/>
  <c r="I134" i="15"/>
  <c r="D134" i="15"/>
  <c r="I133" i="15"/>
  <c r="D133" i="15"/>
  <c r="I132" i="15"/>
  <c r="D132" i="15"/>
  <c r="I131" i="15"/>
  <c r="D131" i="15"/>
  <c r="I130" i="15"/>
  <c r="D130" i="15"/>
  <c r="I129" i="15"/>
  <c r="D129" i="15"/>
  <c r="I128" i="15"/>
  <c r="D128" i="15"/>
  <c r="I127" i="15"/>
  <c r="D127" i="15"/>
  <c r="I126" i="15"/>
  <c r="D126" i="15"/>
  <c r="I125" i="15"/>
  <c r="D125" i="15"/>
  <c r="I124" i="15"/>
  <c r="D124" i="15"/>
  <c r="I123" i="15"/>
  <c r="D123" i="15"/>
  <c r="I122" i="15"/>
  <c r="D122" i="15"/>
  <c r="I121" i="15"/>
  <c r="D121" i="15"/>
  <c r="I120" i="15"/>
  <c r="D120" i="15"/>
  <c r="I119" i="15"/>
  <c r="D119" i="15"/>
  <c r="I118" i="15"/>
  <c r="D118" i="15"/>
  <c r="I117" i="15"/>
  <c r="D117" i="15"/>
  <c r="I116" i="15"/>
  <c r="D116" i="15"/>
  <c r="I115" i="15"/>
  <c r="D115" i="15"/>
  <c r="I114" i="15"/>
  <c r="D114" i="15"/>
  <c r="I113" i="15"/>
  <c r="D113" i="15"/>
  <c r="I112" i="15"/>
  <c r="D112" i="15"/>
  <c r="I111" i="15"/>
  <c r="D111" i="15"/>
  <c r="I110" i="15"/>
  <c r="D110" i="15"/>
  <c r="I109" i="15"/>
  <c r="D109" i="15"/>
  <c r="I108" i="15"/>
  <c r="D108" i="15"/>
  <c r="I107" i="15"/>
  <c r="D107" i="15"/>
  <c r="I106" i="15"/>
  <c r="D106" i="15"/>
  <c r="I105" i="15"/>
  <c r="D105" i="15"/>
  <c r="I104" i="15"/>
  <c r="D104" i="15"/>
  <c r="I103" i="15"/>
  <c r="D103" i="15"/>
  <c r="I102" i="15"/>
  <c r="D102" i="15"/>
  <c r="I101" i="15"/>
  <c r="D101" i="15"/>
  <c r="I100" i="15"/>
  <c r="D100" i="15"/>
  <c r="I99" i="15"/>
  <c r="D99" i="15"/>
  <c r="I98" i="15"/>
  <c r="D98" i="15"/>
  <c r="I97" i="15"/>
  <c r="D97" i="15"/>
  <c r="I96" i="15"/>
  <c r="D96" i="15"/>
  <c r="I95" i="15"/>
  <c r="D95" i="15"/>
  <c r="I94" i="15"/>
  <c r="D94" i="15"/>
  <c r="I93" i="15"/>
  <c r="D93" i="15"/>
  <c r="I92" i="15"/>
  <c r="D92" i="15"/>
  <c r="I91" i="15"/>
  <c r="D91" i="15"/>
  <c r="I90" i="15"/>
  <c r="D90" i="15"/>
  <c r="I89" i="15"/>
  <c r="D89" i="15"/>
  <c r="I88" i="15"/>
  <c r="D88" i="15"/>
  <c r="I87" i="15"/>
  <c r="D87" i="15"/>
  <c r="I86" i="15"/>
  <c r="D86" i="15"/>
  <c r="I85" i="15"/>
  <c r="D85" i="15"/>
  <c r="I84" i="15"/>
  <c r="D84" i="15"/>
  <c r="I83" i="15"/>
  <c r="D83" i="15"/>
  <c r="I82" i="15"/>
  <c r="D82" i="15"/>
  <c r="I81" i="15"/>
  <c r="D81" i="15"/>
  <c r="I80" i="15"/>
  <c r="D80" i="15"/>
  <c r="I79" i="15"/>
  <c r="D79" i="15"/>
  <c r="I78" i="15"/>
  <c r="D78" i="15"/>
  <c r="I77" i="15"/>
  <c r="D77" i="15"/>
  <c r="I76" i="15"/>
  <c r="D76" i="15"/>
  <c r="I75" i="15"/>
  <c r="D75" i="15"/>
  <c r="I74" i="15"/>
  <c r="D74" i="15"/>
  <c r="I73" i="15"/>
  <c r="D73" i="15"/>
  <c r="I72" i="15"/>
  <c r="D72" i="15"/>
  <c r="I71" i="15"/>
  <c r="D71" i="15"/>
  <c r="I70" i="15"/>
  <c r="D70" i="15"/>
  <c r="I69" i="15"/>
  <c r="D69" i="15"/>
  <c r="I68" i="15"/>
  <c r="D68" i="15"/>
  <c r="I67" i="15"/>
  <c r="D67" i="15"/>
  <c r="I66" i="15"/>
  <c r="D66" i="15"/>
  <c r="I65" i="15"/>
  <c r="D65" i="15"/>
  <c r="I64" i="15"/>
  <c r="D64" i="15"/>
  <c r="I63" i="15"/>
  <c r="D63" i="15"/>
  <c r="I62" i="15"/>
  <c r="D62" i="15"/>
  <c r="I61" i="15"/>
  <c r="D61" i="15"/>
  <c r="I60" i="15"/>
  <c r="D60" i="15"/>
  <c r="I59" i="15"/>
  <c r="D59" i="15"/>
  <c r="I58" i="15"/>
  <c r="D58" i="15"/>
  <c r="I57" i="15"/>
  <c r="D57" i="15"/>
  <c r="I56" i="15"/>
  <c r="D56" i="15"/>
  <c r="I55" i="15"/>
  <c r="D55" i="15"/>
  <c r="I54" i="15"/>
  <c r="D54" i="15"/>
  <c r="I53" i="15"/>
  <c r="D53" i="15"/>
  <c r="I52" i="15"/>
  <c r="D52" i="15"/>
  <c r="I51" i="15"/>
  <c r="D51" i="15"/>
  <c r="I50" i="15"/>
  <c r="D50" i="15"/>
  <c r="I49" i="15"/>
  <c r="D49" i="15"/>
  <c r="I48" i="15"/>
  <c r="D48" i="15"/>
  <c r="I47" i="15"/>
  <c r="D47" i="15"/>
  <c r="I46" i="15"/>
  <c r="D46" i="15"/>
  <c r="I45" i="15"/>
  <c r="D45" i="15"/>
  <c r="I44" i="15"/>
  <c r="D44" i="15"/>
  <c r="I43" i="15"/>
  <c r="D43" i="15"/>
  <c r="I42" i="15"/>
  <c r="D42" i="15"/>
  <c r="I41" i="15"/>
  <c r="D41" i="15"/>
  <c r="I40" i="15"/>
  <c r="D40" i="15"/>
  <c r="I39" i="15"/>
  <c r="D39" i="15"/>
  <c r="I38" i="15"/>
  <c r="D38" i="15"/>
  <c r="I37" i="15"/>
  <c r="D37" i="15"/>
  <c r="I36" i="15"/>
  <c r="D36" i="15"/>
  <c r="I35" i="15"/>
  <c r="D35" i="15"/>
  <c r="I34" i="15"/>
  <c r="D34" i="15"/>
  <c r="I33" i="15"/>
  <c r="D33" i="15"/>
  <c r="I32" i="15"/>
  <c r="D32" i="15"/>
  <c r="I31" i="15"/>
  <c r="D31" i="15"/>
  <c r="I30" i="15"/>
  <c r="D30" i="15"/>
  <c r="I29" i="15"/>
  <c r="D29" i="15"/>
  <c r="I28" i="15"/>
  <c r="D28" i="15"/>
  <c r="I27" i="15"/>
  <c r="D27" i="15"/>
  <c r="I26" i="15"/>
  <c r="D26" i="15"/>
  <c r="I25" i="15"/>
  <c r="D25" i="15"/>
  <c r="I24" i="15"/>
  <c r="D24" i="15"/>
  <c r="I23" i="15"/>
  <c r="D23" i="15"/>
  <c r="I22" i="15"/>
  <c r="D22" i="15"/>
  <c r="I21" i="15"/>
  <c r="D21" i="15"/>
  <c r="I20" i="15"/>
  <c r="D20" i="15"/>
  <c r="I19" i="15"/>
  <c r="D19" i="15"/>
  <c r="I18" i="15"/>
  <c r="D18" i="15"/>
  <c r="I17" i="15"/>
  <c r="D17" i="15"/>
  <c r="I16" i="15"/>
  <c r="D16" i="15"/>
  <c r="I15" i="15"/>
  <c r="D15" i="15"/>
  <c r="I14" i="15"/>
  <c r="D14" i="15"/>
  <c r="I13" i="15"/>
  <c r="D13" i="15"/>
  <c r="I12" i="15"/>
  <c r="D12" i="15"/>
  <c r="I11" i="15"/>
  <c r="D11" i="15"/>
  <c r="I10" i="15"/>
  <c r="D10" i="15"/>
  <c r="I9" i="15"/>
  <c r="D9" i="15"/>
  <c r="I8" i="15"/>
  <c r="D8" i="15"/>
  <c r="I7" i="15"/>
  <c r="D7" i="15"/>
  <c r="I6" i="15"/>
  <c r="D6" i="15"/>
  <c r="AD223" i="19"/>
  <c r="Z223" i="19"/>
  <c r="T223" i="19"/>
  <c r="P223" i="19"/>
  <c r="L223" i="19"/>
  <c r="H223" i="19"/>
  <c r="D223" i="19"/>
  <c r="AD222" i="19"/>
  <c r="Z222" i="19"/>
  <c r="T222" i="19"/>
  <c r="P222" i="19"/>
  <c r="L222" i="19"/>
  <c r="H222" i="19"/>
  <c r="D222" i="19"/>
  <c r="AD221" i="19"/>
  <c r="Z221" i="19"/>
  <c r="T221" i="19"/>
  <c r="P221" i="19"/>
  <c r="L221" i="19"/>
  <c r="H221" i="19"/>
  <c r="D221" i="19"/>
  <c r="AD220" i="19"/>
  <c r="Z220" i="19"/>
  <c r="T220" i="19"/>
  <c r="P220" i="19"/>
  <c r="L220" i="19"/>
  <c r="H220" i="19"/>
  <c r="D220" i="19"/>
  <c r="AD219" i="19"/>
  <c r="Z219" i="19"/>
  <c r="T219" i="19"/>
  <c r="P219" i="19"/>
  <c r="L219" i="19"/>
  <c r="H219" i="19"/>
  <c r="D219" i="19"/>
  <c r="AD218" i="19"/>
  <c r="Z218" i="19"/>
  <c r="T218" i="19"/>
  <c r="P218" i="19"/>
  <c r="L218" i="19"/>
  <c r="H218" i="19"/>
  <c r="D218" i="19"/>
  <c r="AD217" i="19"/>
  <c r="Z217" i="19"/>
  <c r="T217" i="19"/>
  <c r="P217" i="19"/>
  <c r="L217" i="19"/>
  <c r="H217" i="19"/>
  <c r="D217" i="19"/>
  <c r="AD216" i="19"/>
  <c r="Z216" i="19"/>
  <c r="T216" i="19"/>
  <c r="P216" i="19"/>
  <c r="L216" i="19"/>
  <c r="H216" i="19"/>
  <c r="D216" i="19"/>
  <c r="AD215" i="19"/>
  <c r="Z215" i="19"/>
  <c r="T215" i="19"/>
  <c r="P215" i="19"/>
  <c r="L215" i="19"/>
  <c r="H215" i="19"/>
  <c r="D215" i="19"/>
  <c r="AD214" i="19"/>
  <c r="Z214" i="19"/>
  <c r="T214" i="19"/>
  <c r="P214" i="19"/>
  <c r="L214" i="19"/>
  <c r="H214" i="19"/>
  <c r="D214" i="19"/>
  <c r="AD213" i="19"/>
  <c r="Z213" i="19"/>
  <c r="T213" i="19"/>
  <c r="P213" i="19"/>
  <c r="L213" i="19"/>
  <c r="H213" i="19"/>
  <c r="D213" i="19"/>
  <c r="AD212" i="19"/>
  <c r="Z212" i="19"/>
  <c r="T212" i="19"/>
  <c r="P212" i="19"/>
  <c r="L212" i="19"/>
  <c r="H212" i="19"/>
  <c r="D212" i="19"/>
  <c r="AD211" i="19"/>
  <c r="Z211" i="19"/>
  <c r="T211" i="19"/>
  <c r="P211" i="19"/>
  <c r="L211" i="19"/>
  <c r="H211" i="19"/>
  <c r="D211" i="19"/>
  <c r="AD210" i="19"/>
  <c r="Z210" i="19"/>
  <c r="T210" i="19"/>
  <c r="P210" i="19"/>
  <c r="L210" i="19"/>
  <c r="H210" i="19"/>
  <c r="D210" i="19"/>
  <c r="AD209" i="19"/>
  <c r="Z209" i="19"/>
  <c r="T209" i="19"/>
  <c r="P209" i="19"/>
  <c r="L209" i="19"/>
  <c r="H209" i="19"/>
  <c r="D209" i="19"/>
  <c r="AD208" i="19"/>
  <c r="Z208" i="19"/>
  <c r="T208" i="19"/>
  <c r="P208" i="19"/>
  <c r="L208" i="19"/>
  <c r="H208" i="19"/>
  <c r="D208" i="19"/>
  <c r="AD207" i="19"/>
  <c r="Z207" i="19"/>
  <c r="T207" i="19"/>
  <c r="P207" i="19"/>
  <c r="L207" i="19"/>
  <c r="H207" i="19"/>
  <c r="D207" i="19"/>
  <c r="AD206" i="19"/>
  <c r="Z206" i="19"/>
  <c r="T206" i="19"/>
  <c r="P206" i="19"/>
  <c r="L206" i="19"/>
  <c r="H206" i="19"/>
  <c r="D206" i="19"/>
  <c r="AD205" i="19"/>
  <c r="Z205" i="19"/>
  <c r="T205" i="19"/>
  <c r="P205" i="19"/>
  <c r="L205" i="19"/>
  <c r="H205" i="19"/>
  <c r="D205" i="19"/>
  <c r="AD204" i="19"/>
  <c r="Z204" i="19"/>
  <c r="T204" i="19"/>
  <c r="P204" i="19"/>
  <c r="L204" i="19"/>
  <c r="H204" i="19"/>
  <c r="D204" i="19"/>
  <c r="AD203" i="19"/>
  <c r="Z203" i="19"/>
  <c r="T203" i="19"/>
  <c r="P203" i="19"/>
  <c r="L203" i="19"/>
  <c r="H203" i="19"/>
  <c r="D203" i="19"/>
  <c r="AD202" i="19"/>
  <c r="Z202" i="19"/>
  <c r="T202" i="19"/>
  <c r="P202" i="19"/>
  <c r="L202" i="19"/>
  <c r="H202" i="19"/>
  <c r="D202" i="19"/>
  <c r="AD201" i="19"/>
  <c r="Z201" i="19"/>
  <c r="T201" i="19"/>
  <c r="P201" i="19"/>
  <c r="L201" i="19"/>
  <c r="H201" i="19"/>
  <c r="D201" i="19"/>
  <c r="AD200" i="19"/>
  <c r="Z200" i="19"/>
  <c r="T200" i="19"/>
  <c r="P200" i="19"/>
  <c r="L200" i="19"/>
  <c r="H200" i="19"/>
  <c r="D200" i="19"/>
  <c r="AD199" i="19"/>
  <c r="Z199" i="19"/>
  <c r="T199" i="19"/>
  <c r="P199" i="19"/>
  <c r="L199" i="19"/>
  <c r="H199" i="19"/>
  <c r="D199" i="19"/>
  <c r="AD198" i="19"/>
  <c r="Z198" i="19"/>
  <c r="T198" i="19"/>
  <c r="P198" i="19"/>
  <c r="L198" i="19"/>
  <c r="H198" i="19"/>
  <c r="D198" i="19"/>
  <c r="AD197" i="19"/>
  <c r="Z197" i="19"/>
  <c r="T197" i="19"/>
  <c r="P197" i="19"/>
  <c r="L197" i="19"/>
  <c r="H197" i="19"/>
  <c r="D197" i="19"/>
  <c r="AD196" i="19"/>
  <c r="Z196" i="19"/>
  <c r="T196" i="19"/>
  <c r="P196" i="19"/>
  <c r="L196" i="19"/>
  <c r="H196" i="19"/>
  <c r="D196" i="19"/>
  <c r="AD195" i="19"/>
  <c r="Z195" i="19"/>
  <c r="T195" i="19"/>
  <c r="P195" i="19"/>
  <c r="L195" i="19"/>
  <c r="H195" i="19"/>
  <c r="D195" i="19"/>
  <c r="AD194" i="19"/>
  <c r="Z194" i="19"/>
  <c r="T194" i="19"/>
  <c r="P194" i="19"/>
  <c r="L194" i="19"/>
  <c r="H194" i="19"/>
  <c r="D194" i="19"/>
  <c r="AD193" i="19"/>
  <c r="Z193" i="19"/>
  <c r="T193" i="19"/>
  <c r="P193" i="19"/>
  <c r="L193" i="19"/>
  <c r="H193" i="19"/>
  <c r="D193" i="19"/>
  <c r="AD192" i="19"/>
  <c r="Z192" i="19"/>
  <c r="T192" i="19"/>
  <c r="P192" i="19"/>
  <c r="L192" i="19"/>
  <c r="H192" i="19"/>
  <c r="D192" i="19"/>
  <c r="AD191" i="19"/>
  <c r="Z191" i="19"/>
  <c r="T191" i="19"/>
  <c r="P191" i="19"/>
  <c r="L191" i="19"/>
  <c r="H191" i="19"/>
  <c r="D191" i="19"/>
  <c r="AD190" i="19"/>
  <c r="Z190" i="19"/>
  <c r="T190" i="19"/>
  <c r="P190" i="19"/>
  <c r="L190" i="19"/>
  <c r="H190" i="19"/>
  <c r="D190" i="19"/>
  <c r="AD189" i="19"/>
  <c r="Z189" i="19"/>
  <c r="T189" i="19"/>
  <c r="P189" i="19"/>
  <c r="L189" i="19"/>
  <c r="H189" i="19"/>
  <c r="D189" i="19"/>
  <c r="AD188" i="19"/>
  <c r="Z188" i="19"/>
  <c r="T188" i="19"/>
  <c r="P188" i="19"/>
  <c r="L188" i="19"/>
  <c r="H188" i="19"/>
  <c r="D188" i="19"/>
  <c r="AD187" i="19"/>
  <c r="Z187" i="19"/>
  <c r="T187" i="19"/>
  <c r="P187" i="19"/>
  <c r="L187" i="19"/>
  <c r="H187" i="19"/>
  <c r="D187" i="19"/>
  <c r="AD186" i="19"/>
  <c r="Z186" i="19"/>
  <c r="T186" i="19"/>
  <c r="P186" i="19"/>
  <c r="L186" i="19"/>
  <c r="H186" i="19"/>
  <c r="D186" i="19"/>
  <c r="AD185" i="19"/>
  <c r="Z185" i="19"/>
  <c r="T185" i="19"/>
  <c r="P185" i="19"/>
  <c r="L185" i="19"/>
  <c r="H185" i="19"/>
  <c r="D185" i="19"/>
  <c r="AD184" i="19"/>
  <c r="Z184" i="19"/>
  <c r="T184" i="19"/>
  <c r="P184" i="19"/>
  <c r="L184" i="19"/>
  <c r="H184" i="19"/>
  <c r="D184" i="19"/>
  <c r="AD183" i="19"/>
  <c r="Z183" i="19"/>
  <c r="T183" i="19"/>
  <c r="P183" i="19"/>
  <c r="L183" i="19"/>
  <c r="H183" i="19"/>
  <c r="D183" i="19"/>
  <c r="AD182" i="19"/>
  <c r="Z182" i="19"/>
  <c r="T182" i="19"/>
  <c r="P182" i="19"/>
  <c r="L182" i="19"/>
  <c r="H182" i="19"/>
  <c r="D182" i="19"/>
  <c r="AD181" i="19"/>
  <c r="Z181" i="19"/>
  <c r="T181" i="19"/>
  <c r="P181" i="19"/>
  <c r="L181" i="19"/>
  <c r="H181" i="19"/>
  <c r="D181" i="19"/>
  <c r="AD180" i="19"/>
  <c r="Z180" i="19"/>
  <c r="T180" i="19"/>
  <c r="P180" i="19"/>
  <c r="L180" i="19"/>
  <c r="H180" i="19"/>
  <c r="D180" i="19"/>
  <c r="AD179" i="19"/>
  <c r="Z179" i="19"/>
  <c r="T179" i="19"/>
  <c r="P179" i="19"/>
  <c r="L179" i="19"/>
  <c r="H179" i="19"/>
  <c r="D179" i="19"/>
  <c r="AD178" i="19"/>
  <c r="Z178" i="19"/>
  <c r="T178" i="19"/>
  <c r="P178" i="19"/>
  <c r="L178" i="19"/>
  <c r="H178" i="19"/>
  <c r="D178" i="19"/>
  <c r="AD177" i="19"/>
  <c r="Z177" i="19"/>
  <c r="T177" i="19"/>
  <c r="P177" i="19"/>
  <c r="L177" i="19"/>
  <c r="H177" i="19"/>
  <c r="D177" i="19"/>
  <c r="AD176" i="19"/>
  <c r="Z176" i="19"/>
  <c r="T176" i="19"/>
  <c r="P176" i="19"/>
  <c r="L176" i="19"/>
  <c r="H176" i="19"/>
  <c r="D176" i="19"/>
  <c r="AD175" i="19"/>
  <c r="Z175" i="19"/>
  <c r="T175" i="19"/>
  <c r="P175" i="19"/>
  <c r="L175" i="19"/>
  <c r="H175" i="19"/>
  <c r="D175" i="19"/>
  <c r="AD174" i="19"/>
  <c r="Z174" i="19"/>
  <c r="T174" i="19"/>
  <c r="P174" i="19"/>
  <c r="L174" i="19"/>
  <c r="H174" i="19"/>
  <c r="D174" i="19"/>
  <c r="AD173" i="19"/>
  <c r="Z173" i="19"/>
  <c r="T173" i="19"/>
  <c r="P173" i="19"/>
  <c r="L173" i="19"/>
  <c r="H173" i="19"/>
  <c r="D173" i="19"/>
  <c r="AD172" i="19"/>
  <c r="Z172" i="19"/>
  <c r="T172" i="19"/>
  <c r="P172" i="19"/>
  <c r="L172" i="19"/>
  <c r="H172" i="19"/>
  <c r="D172" i="19"/>
  <c r="AD171" i="19"/>
  <c r="Z171" i="19"/>
  <c r="T171" i="19"/>
  <c r="P171" i="19"/>
  <c r="L171" i="19"/>
  <c r="H171" i="19"/>
  <c r="D171" i="19"/>
  <c r="AD170" i="19"/>
  <c r="Z170" i="19"/>
  <c r="T170" i="19"/>
  <c r="P170" i="19"/>
  <c r="L170" i="19"/>
  <c r="H170" i="19"/>
  <c r="D170" i="19"/>
  <c r="AD169" i="19"/>
  <c r="Z169" i="19"/>
  <c r="T169" i="19"/>
  <c r="P169" i="19"/>
  <c r="L169" i="19"/>
  <c r="H169" i="19"/>
  <c r="D169" i="19"/>
  <c r="AD168" i="19"/>
  <c r="Z168" i="19"/>
  <c r="T168" i="19"/>
  <c r="P168" i="19"/>
  <c r="L168" i="19"/>
  <c r="H168" i="19"/>
  <c r="D168" i="19"/>
  <c r="AD167" i="19"/>
  <c r="Z167" i="19"/>
  <c r="T167" i="19"/>
  <c r="P167" i="19"/>
  <c r="L167" i="19"/>
  <c r="H167" i="19"/>
  <c r="D167" i="19"/>
  <c r="AD166" i="19"/>
  <c r="Z166" i="19"/>
  <c r="T166" i="19"/>
  <c r="P166" i="19"/>
  <c r="L166" i="19"/>
  <c r="H166" i="19"/>
  <c r="D166" i="19"/>
  <c r="AD165" i="19"/>
  <c r="Z165" i="19"/>
  <c r="T165" i="19"/>
  <c r="P165" i="19"/>
  <c r="L165" i="19"/>
  <c r="H165" i="19"/>
  <c r="D165" i="19"/>
  <c r="AD164" i="19"/>
  <c r="Z164" i="19"/>
  <c r="T164" i="19"/>
  <c r="P164" i="19"/>
  <c r="L164" i="19"/>
  <c r="H164" i="19"/>
  <c r="D164" i="19"/>
  <c r="AD163" i="19"/>
  <c r="Z163" i="19"/>
  <c r="T163" i="19"/>
  <c r="P163" i="19"/>
  <c r="L163" i="19"/>
  <c r="H163" i="19"/>
  <c r="D163" i="19"/>
  <c r="AD162" i="19"/>
  <c r="Z162" i="19"/>
  <c r="T162" i="19"/>
  <c r="P162" i="19"/>
  <c r="L162" i="19"/>
  <c r="H162" i="19"/>
  <c r="D162" i="19"/>
  <c r="AD161" i="19"/>
  <c r="Z161" i="19"/>
  <c r="T161" i="19"/>
  <c r="P161" i="19"/>
  <c r="L161" i="19"/>
  <c r="H161" i="19"/>
  <c r="D161" i="19"/>
  <c r="AD160" i="19"/>
  <c r="Z160" i="19"/>
  <c r="T160" i="19"/>
  <c r="P160" i="19"/>
  <c r="L160" i="19"/>
  <c r="H160" i="19"/>
  <c r="D160" i="19"/>
  <c r="AD159" i="19"/>
  <c r="Z159" i="19"/>
  <c r="T159" i="19"/>
  <c r="P159" i="19"/>
  <c r="L159" i="19"/>
  <c r="H159" i="19"/>
  <c r="D159" i="19"/>
  <c r="AD158" i="19"/>
  <c r="Z158" i="19"/>
  <c r="T158" i="19"/>
  <c r="P158" i="19"/>
  <c r="L158" i="19"/>
  <c r="H158" i="19"/>
  <c r="D158" i="19"/>
  <c r="AD157" i="19"/>
  <c r="Z157" i="19"/>
  <c r="T157" i="19"/>
  <c r="P157" i="19"/>
  <c r="L157" i="19"/>
  <c r="H157" i="19"/>
  <c r="D157" i="19"/>
  <c r="AD156" i="19"/>
  <c r="Z156" i="19"/>
  <c r="T156" i="19"/>
  <c r="P156" i="19"/>
  <c r="L156" i="19"/>
  <c r="H156" i="19"/>
  <c r="D156" i="19"/>
  <c r="AD155" i="19"/>
  <c r="Z155" i="19"/>
  <c r="T155" i="19"/>
  <c r="P155" i="19"/>
  <c r="L155" i="19"/>
  <c r="H155" i="19"/>
  <c r="D155" i="19"/>
  <c r="AD154" i="19"/>
  <c r="Z154" i="19"/>
  <c r="T154" i="19"/>
  <c r="P154" i="19"/>
  <c r="L154" i="19"/>
  <c r="H154" i="19"/>
  <c r="D154" i="19"/>
  <c r="AD153" i="19"/>
  <c r="Z153" i="19"/>
  <c r="T153" i="19"/>
  <c r="P153" i="19"/>
  <c r="L153" i="19"/>
  <c r="H153" i="19"/>
  <c r="D153" i="19"/>
  <c r="AD152" i="19"/>
  <c r="Z152" i="19"/>
  <c r="T152" i="19"/>
  <c r="P152" i="19"/>
  <c r="L152" i="19"/>
  <c r="H152" i="19"/>
  <c r="D152" i="19"/>
  <c r="AD151" i="19"/>
  <c r="Z151" i="19"/>
  <c r="T151" i="19"/>
  <c r="P151" i="19"/>
  <c r="L151" i="19"/>
  <c r="H151" i="19"/>
  <c r="D151" i="19"/>
  <c r="AD150" i="19"/>
  <c r="Z150" i="19"/>
  <c r="T150" i="19"/>
  <c r="P150" i="19"/>
  <c r="L150" i="19"/>
  <c r="H150" i="19"/>
  <c r="D150" i="19"/>
  <c r="AD149" i="19"/>
  <c r="Z149" i="19"/>
  <c r="T149" i="19"/>
  <c r="P149" i="19"/>
  <c r="L149" i="19"/>
  <c r="H149" i="19"/>
  <c r="D149" i="19"/>
  <c r="AD148" i="19"/>
  <c r="Z148" i="19"/>
  <c r="T148" i="19"/>
  <c r="P148" i="19"/>
  <c r="L148" i="19"/>
  <c r="H148" i="19"/>
  <c r="AD147" i="19"/>
  <c r="Z147" i="19"/>
  <c r="T147" i="19"/>
  <c r="P147" i="19"/>
  <c r="L147" i="19"/>
  <c r="H147" i="19"/>
  <c r="D147" i="19"/>
  <c r="AD146" i="19"/>
  <c r="Z146" i="19"/>
  <c r="T146" i="19"/>
  <c r="P146" i="19"/>
  <c r="L146" i="19"/>
  <c r="H146" i="19"/>
  <c r="D146" i="19"/>
  <c r="AD145" i="19"/>
  <c r="Z145" i="19"/>
  <c r="T145" i="19"/>
  <c r="P145" i="19"/>
  <c r="L145" i="19"/>
  <c r="H145" i="19"/>
  <c r="D145" i="19"/>
  <c r="AD144" i="19"/>
  <c r="Z144" i="19"/>
  <c r="T144" i="19"/>
  <c r="P144" i="19"/>
  <c r="L144" i="19"/>
  <c r="H144" i="19"/>
  <c r="D144" i="19"/>
  <c r="AD143" i="19"/>
  <c r="Z143" i="19"/>
  <c r="T143" i="19"/>
  <c r="P143" i="19"/>
  <c r="L143" i="19"/>
  <c r="H143" i="19"/>
  <c r="D143" i="19"/>
  <c r="AD142" i="19"/>
  <c r="Z142" i="19"/>
  <c r="T142" i="19"/>
  <c r="P142" i="19"/>
  <c r="L142" i="19"/>
  <c r="H142" i="19"/>
  <c r="D142" i="19"/>
  <c r="AD141" i="19"/>
  <c r="Z141" i="19"/>
  <c r="T141" i="19"/>
  <c r="P141" i="19"/>
  <c r="L141" i="19"/>
  <c r="H141" i="19"/>
  <c r="D141" i="19"/>
  <c r="AD140" i="19"/>
  <c r="Z140" i="19"/>
  <c r="T140" i="19"/>
  <c r="P140" i="19"/>
  <c r="L140" i="19"/>
  <c r="H140" i="19"/>
  <c r="D140" i="19"/>
  <c r="AD139" i="19"/>
  <c r="Z139" i="19"/>
  <c r="T139" i="19"/>
  <c r="P139" i="19"/>
  <c r="L139" i="19"/>
  <c r="H139" i="19"/>
  <c r="D139" i="19"/>
  <c r="AD138" i="19"/>
  <c r="Z138" i="19"/>
  <c r="T138" i="19"/>
  <c r="P138" i="19"/>
  <c r="L138" i="19"/>
  <c r="H138" i="19"/>
  <c r="D138" i="19"/>
  <c r="AD137" i="19"/>
  <c r="Z137" i="19"/>
  <c r="T137" i="19"/>
  <c r="P137" i="19"/>
  <c r="L137" i="19"/>
  <c r="H137" i="19"/>
  <c r="D137" i="19"/>
  <c r="AD136" i="19"/>
  <c r="Z136" i="19"/>
  <c r="T136" i="19"/>
  <c r="P136" i="19"/>
  <c r="L136" i="19"/>
  <c r="H136" i="19"/>
  <c r="D136" i="19"/>
  <c r="AD135" i="19"/>
  <c r="Z135" i="19"/>
  <c r="T135" i="19"/>
  <c r="P135" i="19"/>
  <c r="L135" i="19"/>
  <c r="H135" i="19"/>
  <c r="D135" i="19"/>
  <c r="AD134" i="19"/>
  <c r="Z134" i="19"/>
  <c r="T134" i="19"/>
  <c r="P134" i="19"/>
  <c r="L134" i="19"/>
  <c r="H134" i="19"/>
  <c r="D134" i="19"/>
  <c r="AD133" i="19"/>
  <c r="Z133" i="19"/>
  <c r="T133" i="19"/>
  <c r="P133" i="19"/>
  <c r="L133" i="19"/>
  <c r="H133" i="19"/>
  <c r="D133" i="19"/>
  <c r="AD132" i="19"/>
  <c r="Z132" i="19"/>
  <c r="T132" i="19"/>
  <c r="P132" i="19"/>
  <c r="L132" i="19"/>
  <c r="H132" i="19"/>
  <c r="D132" i="19"/>
  <c r="AD131" i="19"/>
  <c r="Z131" i="19"/>
  <c r="T131" i="19"/>
  <c r="P131" i="19"/>
  <c r="L131" i="19"/>
  <c r="H131" i="19"/>
  <c r="D131" i="19"/>
  <c r="AD130" i="19"/>
  <c r="Z130" i="19"/>
  <c r="T130" i="19"/>
  <c r="P130" i="19"/>
  <c r="L130" i="19"/>
  <c r="H130" i="19"/>
  <c r="D130" i="19"/>
  <c r="AD129" i="19"/>
  <c r="Z129" i="19"/>
  <c r="T129" i="19"/>
  <c r="P129" i="19"/>
  <c r="L129" i="19"/>
  <c r="H129" i="19"/>
  <c r="D129" i="19"/>
  <c r="AD128" i="19"/>
  <c r="Z128" i="19"/>
  <c r="T128" i="19"/>
  <c r="P128" i="19"/>
  <c r="L128" i="19"/>
  <c r="H128" i="19"/>
  <c r="D128" i="19"/>
  <c r="AD127" i="19"/>
  <c r="Z127" i="19"/>
  <c r="T127" i="19"/>
  <c r="P127" i="19"/>
  <c r="L127" i="19"/>
  <c r="H127" i="19"/>
  <c r="D127" i="19"/>
  <c r="AD126" i="19"/>
  <c r="Z126" i="19"/>
  <c r="T126" i="19"/>
  <c r="P126" i="19"/>
  <c r="L126" i="19"/>
  <c r="H126" i="19"/>
  <c r="D126" i="19"/>
  <c r="AD125" i="19"/>
  <c r="Z125" i="19"/>
  <c r="T125" i="19"/>
  <c r="P125" i="19"/>
  <c r="L125" i="19"/>
  <c r="H125" i="19"/>
  <c r="D125" i="19"/>
  <c r="AD124" i="19"/>
  <c r="Z124" i="19"/>
  <c r="T124" i="19"/>
  <c r="P124" i="19"/>
  <c r="L124" i="19"/>
  <c r="H124" i="19"/>
  <c r="D124" i="19"/>
  <c r="AD123" i="19"/>
  <c r="Z123" i="19"/>
  <c r="T123" i="19"/>
  <c r="P123" i="19"/>
  <c r="L123" i="19"/>
  <c r="H123" i="19"/>
  <c r="D123" i="19"/>
  <c r="AD122" i="19"/>
  <c r="Z122" i="19"/>
  <c r="T122" i="19"/>
  <c r="P122" i="19"/>
  <c r="L122" i="19"/>
  <c r="H122" i="19"/>
  <c r="D122" i="19"/>
  <c r="AD121" i="19"/>
  <c r="Z121" i="19"/>
  <c r="T121" i="19"/>
  <c r="P121" i="19"/>
  <c r="L121" i="19"/>
  <c r="H121" i="19"/>
  <c r="D121" i="19"/>
  <c r="AD120" i="19"/>
  <c r="Z120" i="19"/>
  <c r="T120" i="19"/>
  <c r="P120" i="19"/>
  <c r="L120" i="19"/>
  <c r="H120" i="19"/>
  <c r="D120" i="19"/>
  <c r="AD119" i="19"/>
  <c r="Z119" i="19"/>
  <c r="T119" i="19"/>
  <c r="P119" i="19"/>
  <c r="L119" i="19"/>
  <c r="H119" i="19"/>
  <c r="D119" i="19"/>
  <c r="AD118" i="19"/>
  <c r="Z118" i="19"/>
  <c r="T118" i="19"/>
  <c r="P118" i="19"/>
  <c r="L118" i="19"/>
  <c r="H118" i="19"/>
  <c r="D118" i="19"/>
  <c r="AD117" i="19"/>
  <c r="Z117" i="19"/>
  <c r="T117" i="19"/>
  <c r="P117" i="19"/>
  <c r="L117" i="19"/>
  <c r="H117" i="19"/>
  <c r="D117" i="19"/>
  <c r="AD116" i="19"/>
  <c r="Z116" i="19"/>
  <c r="T116" i="19"/>
  <c r="P116" i="19"/>
  <c r="L116" i="19"/>
  <c r="H116" i="19"/>
  <c r="D116" i="19"/>
  <c r="AD115" i="19"/>
  <c r="Z115" i="19"/>
  <c r="T115" i="19"/>
  <c r="P115" i="19"/>
  <c r="L115" i="19"/>
  <c r="H115" i="19"/>
  <c r="D115" i="19"/>
  <c r="AD114" i="19"/>
  <c r="Z114" i="19"/>
  <c r="T114" i="19"/>
  <c r="P114" i="19"/>
  <c r="L114" i="19"/>
  <c r="H114" i="19"/>
  <c r="D114" i="19"/>
  <c r="AD113" i="19"/>
  <c r="Z113" i="19"/>
  <c r="T113" i="19"/>
  <c r="P113" i="19"/>
  <c r="L113" i="19"/>
  <c r="H113" i="19"/>
  <c r="D113" i="19"/>
  <c r="AD112" i="19"/>
  <c r="Z112" i="19"/>
  <c r="T112" i="19"/>
  <c r="P112" i="19"/>
  <c r="L112" i="19"/>
  <c r="H112" i="19"/>
  <c r="D112" i="19"/>
  <c r="AD111" i="19"/>
  <c r="Z111" i="19"/>
  <c r="T111" i="19"/>
  <c r="P111" i="19"/>
  <c r="L111" i="19"/>
  <c r="H111" i="19"/>
  <c r="D111" i="19"/>
  <c r="AD110" i="19"/>
  <c r="Z110" i="19"/>
  <c r="T110" i="19"/>
  <c r="P110" i="19"/>
  <c r="L110" i="19"/>
  <c r="H110" i="19"/>
  <c r="D110" i="19"/>
  <c r="AD109" i="19"/>
  <c r="Z109" i="19"/>
  <c r="T109" i="19"/>
  <c r="P109" i="19"/>
  <c r="L109" i="19"/>
  <c r="H109" i="19"/>
  <c r="D109" i="19"/>
  <c r="AD108" i="19"/>
  <c r="Z108" i="19"/>
  <c r="T108" i="19"/>
  <c r="P108" i="19"/>
  <c r="L108" i="19"/>
  <c r="H108" i="19"/>
  <c r="D108" i="19"/>
  <c r="AD107" i="19"/>
  <c r="Z107" i="19"/>
  <c r="T107" i="19"/>
  <c r="P107" i="19"/>
  <c r="L107" i="19"/>
  <c r="H107" i="19"/>
  <c r="D107" i="19"/>
  <c r="AD106" i="19"/>
  <c r="Z106" i="19"/>
  <c r="T106" i="19"/>
  <c r="P106" i="19"/>
  <c r="L106" i="19"/>
  <c r="H106" i="19"/>
  <c r="D106" i="19"/>
  <c r="AD105" i="19"/>
  <c r="Z105" i="19"/>
  <c r="T105" i="19"/>
  <c r="P105" i="19"/>
  <c r="L105" i="19"/>
  <c r="H105" i="19"/>
  <c r="D105" i="19"/>
  <c r="AD104" i="19"/>
  <c r="Z104" i="19"/>
  <c r="T104" i="19"/>
  <c r="P104" i="19"/>
  <c r="L104" i="19"/>
  <c r="H104" i="19"/>
  <c r="D104" i="19"/>
  <c r="AD103" i="19"/>
  <c r="Z103" i="19"/>
  <c r="T103" i="19"/>
  <c r="P103" i="19"/>
  <c r="L103" i="19"/>
  <c r="H103" i="19"/>
  <c r="D103" i="19"/>
  <c r="AD102" i="19"/>
  <c r="Z102" i="19"/>
  <c r="T102" i="19"/>
  <c r="P102" i="19"/>
  <c r="L102" i="19"/>
  <c r="H102" i="19"/>
  <c r="D102" i="19"/>
  <c r="AD101" i="19"/>
  <c r="Z101" i="19"/>
  <c r="T101" i="19"/>
  <c r="P101" i="19"/>
  <c r="L101" i="19"/>
  <c r="H101" i="19"/>
  <c r="D101" i="19"/>
  <c r="AD100" i="19"/>
  <c r="Z100" i="19"/>
  <c r="T100" i="19"/>
  <c r="P100" i="19"/>
  <c r="L100" i="19"/>
  <c r="H100" i="19"/>
  <c r="D100" i="19"/>
  <c r="AD99" i="19"/>
  <c r="Z99" i="19"/>
  <c r="T99" i="19"/>
  <c r="P99" i="19"/>
  <c r="L99" i="19"/>
  <c r="H99" i="19"/>
  <c r="D99" i="19"/>
  <c r="AD98" i="19"/>
  <c r="Z98" i="19"/>
  <c r="T98" i="19"/>
  <c r="P98" i="19"/>
  <c r="L98" i="19"/>
  <c r="H98" i="19"/>
  <c r="D98" i="19"/>
  <c r="AD97" i="19"/>
  <c r="Z97" i="19"/>
  <c r="T97" i="19"/>
  <c r="P97" i="19"/>
  <c r="L97" i="19"/>
  <c r="H97" i="19"/>
  <c r="D97" i="19"/>
  <c r="AD96" i="19"/>
  <c r="Z96" i="19"/>
  <c r="T96" i="19"/>
  <c r="P96" i="19"/>
  <c r="L96" i="19"/>
  <c r="H96" i="19"/>
  <c r="D96" i="19"/>
  <c r="AD95" i="19"/>
  <c r="Z95" i="19"/>
  <c r="T95" i="19"/>
  <c r="P95" i="19"/>
  <c r="L95" i="19"/>
  <c r="H95" i="19"/>
  <c r="D95" i="19"/>
  <c r="AD94" i="19"/>
  <c r="Z94" i="19"/>
  <c r="T94" i="19"/>
  <c r="P94" i="19"/>
  <c r="L94" i="19"/>
  <c r="H94" i="19"/>
  <c r="D94" i="19"/>
  <c r="AD93" i="19"/>
  <c r="Z93" i="19"/>
  <c r="T93" i="19"/>
  <c r="P93" i="19"/>
  <c r="L93" i="19"/>
  <c r="H93" i="19"/>
  <c r="D93" i="19"/>
  <c r="AD92" i="19"/>
  <c r="Z92" i="19"/>
  <c r="T92" i="19"/>
  <c r="P92" i="19"/>
  <c r="L92" i="19"/>
  <c r="H92" i="19"/>
  <c r="D92" i="19"/>
  <c r="AD91" i="19"/>
  <c r="Z91" i="19"/>
  <c r="T91" i="19"/>
  <c r="P91" i="19"/>
  <c r="L91" i="19"/>
  <c r="H91" i="19"/>
  <c r="D91" i="19"/>
  <c r="AD90" i="19"/>
  <c r="Z90" i="19"/>
  <c r="T90" i="19"/>
  <c r="P90" i="19"/>
  <c r="L90" i="19"/>
  <c r="H90" i="19"/>
  <c r="D90" i="19"/>
  <c r="AD89" i="19"/>
  <c r="Z89" i="19"/>
  <c r="T89" i="19"/>
  <c r="P89" i="19"/>
  <c r="L89" i="19"/>
  <c r="H89" i="19"/>
  <c r="D89" i="19"/>
  <c r="AD88" i="19"/>
  <c r="Z88" i="19"/>
  <c r="T88" i="19"/>
  <c r="P88" i="19"/>
  <c r="L88" i="19"/>
  <c r="H88" i="19"/>
  <c r="D88" i="19"/>
  <c r="AD87" i="19"/>
  <c r="Z87" i="19"/>
  <c r="T87" i="19"/>
  <c r="P87" i="19"/>
  <c r="L87" i="19"/>
  <c r="H87" i="19"/>
  <c r="D87" i="19"/>
  <c r="AD86" i="19"/>
  <c r="Z86" i="19"/>
  <c r="T86" i="19"/>
  <c r="P86" i="19"/>
  <c r="L86" i="19"/>
  <c r="H86" i="19"/>
  <c r="D86" i="19"/>
  <c r="AD85" i="19"/>
  <c r="Z85" i="19"/>
  <c r="T85" i="19"/>
  <c r="P85" i="19"/>
  <c r="L85" i="19"/>
  <c r="H85" i="19"/>
  <c r="D85" i="19"/>
  <c r="AD84" i="19"/>
  <c r="Z84" i="19"/>
  <c r="T84" i="19"/>
  <c r="P84" i="19"/>
  <c r="L84" i="19"/>
  <c r="H84" i="19"/>
  <c r="D84" i="19"/>
  <c r="AD83" i="19"/>
  <c r="Z83" i="19"/>
  <c r="T83" i="19"/>
  <c r="P83" i="19"/>
  <c r="L83" i="19"/>
  <c r="H83" i="19"/>
  <c r="D83" i="19"/>
  <c r="AD82" i="19"/>
  <c r="Z82" i="19"/>
  <c r="T82" i="19"/>
  <c r="P82" i="19"/>
  <c r="L82" i="19"/>
  <c r="H82" i="19"/>
  <c r="D82" i="19"/>
  <c r="AD81" i="19"/>
  <c r="Z81" i="19"/>
  <c r="T81" i="19"/>
  <c r="P81" i="19"/>
  <c r="L81" i="19"/>
  <c r="H81" i="19"/>
  <c r="D81" i="19"/>
  <c r="AD80" i="19"/>
  <c r="Z80" i="19"/>
  <c r="T80" i="19"/>
  <c r="P80" i="19"/>
  <c r="L80" i="19"/>
  <c r="H80" i="19"/>
  <c r="D80" i="19"/>
  <c r="AD79" i="19"/>
  <c r="Z79" i="19"/>
  <c r="T79" i="19"/>
  <c r="P79" i="19"/>
  <c r="L79" i="19"/>
  <c r="H79" i="19"/>
  <c r="D79" i="19"/>
  <c r="AD78" i="19"/>
  <c r="Z78" i="19"/>
  <c r="T78" i="19"/>
  <c r="P78" i="19"/>
  <c r="L78" i="19"/>
  <c r="H78" i="19"/>
  <c r="D78" i="19"/>
  <c r="AD77" i="19"/>
  <c r="Z77" i="19"/>
  <c r="T77" i="19"/>
  <c r="P77" i="19"/>
  <c r="L77" i="19"/>
  <c r="H77" i="19"/>
  <c r="D77" i="19"/>
  <c r="AD76" i="19"/>
  <c r="Z76" i="19"/>
  <c r="T76" i="19"/>
  <c r="P76" i="19"/>
  <c r="L76" i="19"/>
  <c r="H76" i="19"/>
  <c r="D76" i="19"/>
  <c r="AD75" i="19"/>
  <c r="Z75" i="19"/>
  <c r="T75" i="19"/>
  <c r="P75" i="19"/>
  <c r="L75" i="19"/>
  <c r="H75" i="19"/>
  <c r="D75" i="19"/>
  <c r="AD74" i="19"/>
  <c r="Z74" i="19"/>
  <c r="T74" i="19"/>
  <c r="P74" i="19"/>
  <c r="L74" i="19"/>
  <c r="H74" i="19"/>
  <c r="D74" i="19"/>
  <c r="AD73" i="19"/>
  <c r="Z73" i="19"/>
  <c r="T73" i="19"/>
  <c r="P73" i="19"/>
  <c r="L73" i="19"/>
  <c r="H73" i="19"/>
  <c r="D73" i="19"/>
  <c r="AD72" i="19"/>
  <c r="Z72" i="19"/>
  <c r="T72" i="19"/>
  <c r="P72" i="19"/>
  <c r="L72" i="19"/>
  <c r="H72" i="19"/>
  <c r="D72" i="19"/>
  <c r="AD71" i="19"/>
  <c r="Z71" i="19"/>
  <c r="T71" i="19"/>
  <c r="P71" i="19"/>
  <c r="L71" i="19"/>
  <c r="H71" i="19"/>
  <c r="D71" i="19"/>
  <c r="AD70" i="19"/>
  <c r="Z70" i="19"/>
  <c r="T70" i="19"/>
  <c r="P70" i="19"/>
  <c r="L70" i="19"/>
  <c r="H70" i="19"/>
  <c r="D70" i="19"/>
  <c r="AD69" i="19"/>
  <c r="Z69" i="19"/>
  <c r="T69" i="19"/>
  <c r="P69" i="19"/>
  <c r="L69" i="19"/>
  <c r="H69" i="19"/>
  <c r="D69" i="19"/>
  <c r="AD68" i="19"/>
  <c r="Z68" i="19"/>
  <c r="T68" i="19"/>
  <c r="P68" i="19"/>
  <c r="L68" i="19"/>
  <c r="H68" i="19"/>
  <c r="D68" i="19"/>
  <c r="AD67" i="19"/>
  <c r="Z67" i="19"/>
  <c r="T67" i="19"/>
  <c r="P67" i="19"/>
  <c r="L67" i="19"/>
  <c r="H67" i="19"/>
  <c r="D67" i="19"/>
  <c r="AD66" i="19"/>
  <c r="Z66" i="19"/>
  <c r="T66" i="19"/>
  <c r="P66" i="19"/>
  <c r="L66" i="19"/>
  <c r="H66" i="19"/>
  <c r="D66" i="19"/>
  <c r="AD65" i="19"/>
  <c r="Z65" i="19"/>
  <c r="T65" i="19"/>
  <c r="P65" i="19"/>
  <c r="L65" i="19"/>
  <c r="H65" i="19"/>
  <c r="D65" i="19"/>
  <c r="AD64" i="19"/>
  <c r="Z64" i="19"/>
  <c r="T64" i="19"/>
  <c r="P64" i="19"/>
  <c r="L64" i="19"/>
  <c r="H64" i="19"/>
  <c r="D64" i="19"/>
  <c r="AD63" i="19"/>
  <c r="Z63" i="19"/>
  <c r="T63" i="19"/>
  <c r="P63" i="19"/>
  <c r="L63" i="19"/>
  <c r="H63" i="19"/>
  <c r="D63" i="19"/>
  <c r="AD62" i="19"/>
  <c r="Z62" i="19"/>
  <c r="T62" i="19"/>
  <c r="P62" i="19"/>
  <c r="L62" i="19"/>
  <c r="H62" i="19"/>
  <c r="D62" i="19"/>
  <c r="AD61" i="19"/>
  <c r="Z61" i="19"/>
  <c r="T61" i="19"/>
  <c r="P61" i="19"/>
  <c r="L61" i="19"/>
  <c r="H61" i="19"/>
  <c r="D61" i="19"/>
  <c r="AD60" i="19"/>
  <c r="Z60" i="19"/>
  <c r="T60" i="19"/>
  <c r="P60" i="19"/>
  <c r="L60" i="19"/>
  <c r="H60" i="19"/>
  <c r="D60" i="19"/>
  <c r="AD59" i="19"/>
  <c r="Z59" i="19"/>
  <c r="T59" i="19"/>
  <c r="P59" i="19"/>
  <c r="L59" i="19"/>
  <c r="H59" i="19"/>
  <c r="D59" i="19"/>
  <c r="AD58" i="19"/>
  <c r="Z58" i="19"/>
  <c r="T58" i="19"/>
  <c r="P58" i="19"/>
  <c r="L58" i="19"/>
  <c r="H58" i="19"/>
  <c r="D58" i="19"/>
  <c r="AD57" i="19"/>
  <c r="Z57" i="19"/>
  <c r="T57" i="19"/>
  <c r="P57" i="19"/>
  <c r="L57" i="19"/>
  <c r="H57" i="19"/>
  <c r="D57" i="19"/>
  <c r="AD56" i="19"/>
  <c r="Z56" i="19"/>
  <c r="T56" i="19"/>
  <c r="P56" i="19"/>
  <c r="L56" i="19"/>
  <c r="H56" i="19"/>
  <c r="D56" i="19"/>
  <c r="AD55" i="19"/>
  <c r="Z55" i="19"/>
  <c r="T55" i="19"/>
  <c r="P55" i="19"/>
  <c r="L55" i="19"/>
  <c r="H55" i="19"/>
  <c r="D55" i="19"/>
  <c r="AD54" i="19"/>
  <c r="Z54" i="19"/>
  <c r="T54" i="19"/>
  <c r="P54" i="19"/>
  <c r="L54" i="19"/>
  <c r="H54" i="19"/>
  <c r="D54" i="19"/>
  <c r="AD53" i="19"/>
  <c r="Z53" i="19"/>
  <c r="T53" i="19"/>
  <c r="P53" i="19"/>
  <c r="L53" i="19"/>
  <c r="H53" i="19"/>
  <c r="D53" i="19"/>
  <c r="AD52" i="19"/>
  <c r="Z52" i="19"/>
  <c r="T52" i="19"/>
  <c r="P52" i="19"/>
  <c r="L52" i="19"/>
  <c r="H52" i="19"/>
  <c r="D52" i="19"/>
  <c r="AD51" i="19"/>
  <c r="Z51" i="19"/>
  <c r="T51" i="19"/>
  <c r="P51" i="19"/>
  <c r="L51" i="19"/>
  <c r="H51" i="19"/>
  <c r="D51" i="19"/>
  <c r="AD50" i="19"/>
  <c r="Z50" i="19"/>
  <c r="T50" i="19"/>
  <c r="P50" i="19"/>
  <c r="L50" i="19"/>
  <c r="H50" i="19"/>
  <c r="D50" i="19"/>
  <c r="AD49" i="19"/>
  <c r="Z49" i="19"/>
  <c r="T49" i="19"/>
  <c r="P49" i="19"/>
  <c r="L49" i="19"/>
  <c r="H49" i="19"/>
  <c r="D49" i="19"/>
  <c r="AD48" i="19"/>
  <c r="Z48" i="19"/>
  <c r="T48" i="19"/>
  <c r="P48" i="19"/>
  <c r="L48" i="19"/>
  <c r="H48" i="19"/>
  <c r="D48" i="19"/>
  <c r="AD47" i="19"/>
  <c r="Z47" i="19"/>
  <c r="T47" i="19"/>
  <c r="P47" i="19"/>
  <c r="L47" i="19"/>
  <c r="H47" i="19"/>
  <c r="D47" i="19"/>
  <c r="AD46" i="19"/>
  <c r="Z46" i="19"/>
  <c r="T46" i="19"/>
  <c r="P46" i="19"/>
  <c r="L46" i="19"/>
  <c r="H46" i="19"/>
  <c r="D46" i="19"/>
  <c r="AD45" i="19"/>
  <c r="Z45" i="19"/>
  <c r="T45" i="19"/>
  <c r="P45" i="19"/>
  <c r="L45" i="19"/>
  <c r="H45" i="19"/>
  <c r="D45" i="19"/>
  <c r="AD44" i="19"/>
  <c r="Z44" i="19"/>
  <c r="T44" i="19"/>
  <c r="P44" i="19"/>
  <c r="L44" i="19"/>
  <c r="H44" i="19"/>
  <c r="D44" i="19"/>
  <c r="AD43" i="19"/>
  <c r="Z43" i="19"/>
  <c r="T43" i="19"/>
  <c r="P43" i="19"/>
  <c r="L43" i="19"/>
  <c r="H43" i="19"/>
  <c r="D43" i="19"/>
  <c r="AD42" i="19"/>
  <c r="Z42" i="19"/>
  <c r="T42" i="19"/>
  <c r="P42" i="19"/>
  <c r="L42" i="19"/>
  <c r="H42" i="19"/>
  <c r="D42" i="19"/>
  <c r="AD41" i="19"/>
  <c r="Z41" i="19"/>
  <c r="T41" i="19"/>
  <c r="P41" i="19"/>
  <c r="L41" i="19"/>
  <c r="H41" i="19"/>
  <c r="D41" i="19"/>
  <c r="AD40" i="19"/>
  <c r="Z40" i="19"/>
  <c r="T40" i="19"/>
  <c r="P40" i="19"/>
  <c r="L40" i="19"/>
  <c r="H40" i="19"/>
  <c r="D40" i="19"/>
  <c r="AD39" i="19"/>
  <c r="Z39" i="19"/>
  <c r="T39" i="19"/>
  <c r="P39" i="19"/>
  <c r="L39" i="19"/>
  <c r="H39" i="19"/>
  <c r="D39" i="19"/>
  <c r="AD38" i="19"/>
  <c r="Z38" i="19"/>
  <c r="T38" i="19"/>
  <c r="P38" i="19"/>
  <c r="L38" i="19"/>
  <c r="H38" i="19"/>
  <c r="D38" i="19"/>
  <c r="AD37" i="19"/>
  <c r="Z37" i="19"/>
  <c r="T37" i="19"/>
  <c r="P37" i="19"/>
  <c r="L37" i="19"/>
  <c r="H37" i="19"/>
  <c r="D37" i="19"/>
  <c r="AD36" i="19"/>
  <c r="Z36" i="19"/>
  <c r="T36" i="19"/>
  <c r="P36" i="19"/>
  <c r="L36" i="19"/>
  <c r="H36" i="19"/>
  <c r="D36" i="19"/>
  <c r="AD35" i="19"/>
  <c r="Z35" i="19"/>
  <c r="T35" i="19"/>
  <c r="P35" i="19"/>
  <c r="L35" i="19"/>
  <c r="H35" i="19"/>
  <c r="D35" i="19"/>
  <c r="AD34" i="19"/>
  <c r="Z34" i="19"/>
  <c r="T34" i="19"/>
  <c r="P34" i="19"/>
  <c r="L34" i="19"/>
  <c r="H34" i="19"/>
  <c r="D34" i="19"/>
  <c r="AD33" i="19"/>
  <c r="Z33" i="19"/>
  <c r="T33" i="19"/>
  <c r="P33" i="19"/>
  <c r="L33" i="19"/>
  <c r="H33" i="19"/>
  <c r="D33" i="19"/>
  <c r="AD32" i="19"/>
  <c r="Z32" i="19"/>
  <c r="T32" i="19"/>
  <c r="P32" i="19"/>
  <c r="L32" i="19"/>
  <c r="H32" i="19"/>
  <c r="D32" i="19"/>
  <c r="AD31" i="19"/>
  <c r="Z31" i="19"/>
  <c r="T31" i="19"/>
  <c r="P31" i="19"/>
  <c r="L31" i="19"/>
  <c r="H31" i="19"/>
  <c r="D31" i="19"/>
  <c r="AD30" i="19"/>
  <c r="Z30" i="19"/>
  <c r="T30" i="19"/>
  <c r="P30" i="19"/>
  <c r="L30" i="19"/>
  <c r="H30" i="19"/>
  <c r="D30" i="19"/>
  <c r="AD29" i="19"/>
  <c r="Z29" i="19"/>
  <c r="T29" i="19"/>
  <c r="P29" i="19"/>
  <c r="L29" i="19"/>
  <c r="H29" i="19"/>
  <c r="D29" i="19"/>
  <c r="AD28" i="19"/>
  <c r="Z28" i="19"/>
  <c r="T28" i="19"/>
  <c r="P28" i="19"/>
  <c r="L28" i="19"/>
  <c r="H28" i="19"/>
  <c r="D28" i="19"/>
  <c r="AD27" i="19"/>
  <c r="Z27" i="19"/>
  <c r="T27" i="19"/>
  <c r="P27" i="19"/>
  <c r="L27" i="19"/>
  <c r="H27" i="19"/>
  <c r="D27" i="19"/>
  <c r="AD26" i="19"/>
  <c r="Z26" i="19"/>
  <c r="T26" i="19"/>
  <c r="P26" i="19"/>
  <c r="L26" i="19"/>
  <c r="H26" i="19"/>
  <c r="D26" i="19"/>
  <c r="AD25" i="19"/>
  <c r="Z25" i="19"/>
  <c r="T25" i="19"/>
  <c r="P25" i="19"/>
  <c r="L25" i="19"/>
  <c r="H25" i="19"/>
  <c r="D25" i="19"/>
  <c r="AD24" i="19"/>
  <c r="Z24" i="19"/>
  <c r="T24" i="19"/>
  <c r="P24" i="19"/>
  <c r="L24" i="19"/>
  <c r="H24" i="19"/>
  <c r="D24" i="19"/>
  <c r="AD23" i="19"/>
  <c r="Z23" i="19"/>
  <c r="T23" i="19"/>
  <c r="P23" i="19"/>
  <c r="L23" i="19"/>
  <c r="H23" i="19"/>
  <c r="D23" i="19"/>
  <c r="AD22" i="19"/>
  <c r="Z22" i="19"/>
  <c r="T22" i="19"/>
  <c r="P22" i="19"/>
  <c r="L22" i="19"/>
  <c r="H22" i="19"/>
  <c r="D22" i="19"/>
  <c r="AD21" i="19"/>
  <c r="Z21" i="19"/>
  <c r="T21" i="19"/>
  <c r="P21" i="19"/>
  <c r="L21" i="19"/>
  <c r="H21" i="19"/>
  <c r="D21" i="19"/>
  <c r="AD20" i="19"/>
  <c r="Z20" i="19"/>
  <c r="T20" i="19"/>
  <c r="P20" i="19"/>
  <c r="L20" i="19"/>
  <c r="H20" i="19"/>
  <c r="D20" i="19"/>
  <c r="AD19" i="19"/>
  <c r="Z19" i="19"/>
  <c r="T19" i="19"/>
  <c r="P19" i="19"/>
  <c r="L19" i="19"/>
  <c r="H19" i="19"/>
  <c r="D19" i="19"/>
  <c r="AD18" i="19"/>
  <c r="Z18" i="19"/>
  <c r="T18" i="19"/>
  <c r="P18" i="19"/>
  <c r="L18" i="19"/>
  <c r="H18" i="19"/>
  <c r="D18" i="19"/>
  <c r="AD17" i="19"/>
  <c r="Z17" i="19"/>
  <c r="T17" i="19"/>
  <c r="P17" i="19"/>
  <c r="L17" i="19"/>
  <c r="H17" i="19"/>
  <c r="D17" i="19"/>
  <c r="AD16" i="19"/>
  <c r="Z16" i="19"/>
  <c r="T16" i="19"/>
  <c r="P16" i="19"/>
  <c r="L16" i="19"/>
  <c r="H16" i="19"/>
  <c r="D16" i="19"/>
  <c r="AD15" i="19"/>
  <c r="Z15" i="19"/>
  <c r="T15" i="19"/>
  <c r="P15" i="19"/>
  <c r="L15" i="19"/>
  <c r="H15" i="19"/>
  <c r="D15" i="19"/>
  <c r="AD14" i="19"/>
  <c r="Z14" i="19"/>
  <c r="T14" i="19"/>
  <c r="P14" i="19"/>
  <c r="L14" i="19"/>
  <c r="H14" i="19"/>
  <c r="D14" i="19"/>
  <c r="AD13" i="19"/>
  <c r="Z13" i="19"/>
  <c r="T13" i="19"/>
  <c r="P13" i="19"/>
  <c r="L13" i="19"/>
  <c r="H13" i="19"/>
  <c r="D13" i="19"/>
  <c r="AD12" i="19"/>
  <c r="Z12" i="19"/>
  <c r="T12" i="19"/>
  <c r="P12" i="19"/>
  <c r="L12" i="19"/>
  <c r="H12" i="19"/>
  <c r="D12" i="19"/>
  <c r="AD11" i="19"/>
  <c r="Z11" i="19"/>
  <c r="T11" i="19"/>
  <c r="P11" i="19"/>
  <c r="L11" i="19"/>
  <c r="H11" i="19"/>
  <c r="D11" i="19"/>
  <c r="AD10" i="19"/>
  <c r="Z10" i="19"/>
  <c r="T10" i="19"/>
  <c r="P10" i="19"/>
  <c r="L10" i="19"/>
  <c r="H10" i="19"/>
  <c r="D10" i="19"/>
  <c r="AD9" i="19"/>
  <c r="Z9" i="19"/>
  <c r="T9" i="19"/>
  <c r="P9" i="19"/>
  <c r="L9" i="19"/>
  <c r="H9" i="19"/>
  <c r="D9" i="19"/>
  <c r="AD8" i="19"/>
  <c r="Z8" i="19"/>
  <c r="T8" i="19"/>
  <c r="P8" i="19"/>
  <c r="L8" i="19"/>
  <c r="H8" i="19"/>
  <c r="D8" i="19"/>
  <c r="AD7" i="19"/>
  <c r="Z7" i="19"/>
  <c r="T7" i="19"/>
  <c r="P7" i="19"/>
  <c r="L7" i="19"/>
  <c r="H7" i="19"/>
  <c r="D7" i="19"/>
  <c r="AD6" i="19"/>
  <c r="Z6" i="19"/>
  <c r="T6" i="19"/>
  <c r="P6" i="19"/>
  <c r="L6" i="19"/>
  <c r="H6" i="19"/>
  <c r="D6" i="19"/>
  <c r="AD212" i="14"/>
  <c r="Z212" i="14"/>
  <c r="T212" i="14"/>
  <c r="P212" i="14"/>
  <c r="L212" i="14"/>
  <c r="H212" i="14"/>
  <c r="D212" i="14"/>
  <c r="AD211" i="14"/>
  <c r="Z211" i="14"/>
  <c r="T211" i="14"/>
  <c r="P211" i="14"/>
  <c r="L211" i="14"/>
  <c r="H211" i="14"/>
  <c r="D211" i="14"/>
  <c r="AD210" i="14"/>
  <c r="Z210" i="14"/>
  <c r="T210" i="14"/>
  <c r="P210" i="14"/>
  <c r="L210" i="14"/>
  <c r="H210" i="14"/>
  <c r="D210" i="14"/>
  <c r="AD209" i="14"/>
  <c r="Z209" i="14"/>
  <c r="T209" i="14"/>
  <c r="P209" i="14"/>
  <c r="L209" i="14"/>
  <c r="H209" i="14"/>
  <c r="D209" i="14"/>
  <c r="AD208" i="14"/>
  <c r="Z208" i="14"/>
  <c r="T208" i="14"/>
  <c r="P208" i="14"/>
  <c r="L208" i="14"/>
  <c r="H208" i="14"/>
  <c r="D208" i="14"/>
  <c r="AD207" i="14"/>
  <c r="Z207" i="14"/>
  <c r="T207" i="14"/>
  <c r="P207" i="14"/>
  <c r="L207" i="14"/>
  <c r="H207" i="14"/>
  <c r="D207" i="14"/>
  <c r="AD206" i="14"/>
  <c r="Z206" i="14"/>
  <c r="T206" i="14"/>
  <c r="P206" i="14"/>
  <c r="L206" i="14"/>
  <c r="H206" i="14"/>
  <c r="D206" i="14"/>
  <c r="AD205" i="14"/>
  <c r="Z205" i="14"/>
  <c r="T205" i="14"/>
  <c r="P205" i="14"/>
  <c r="L205" i="14"/>
  <c r="H205" i="14"/>
  <c r="D205" i="14"/>
  <c r="AD204" i="14"/>
  <c r="Z204" i="14"/>
  <c r="T204" i="14"/>
  <c r="P204" i="14"/>
  <c r="L204" i="14"/>
  <c r="H204" i="14"/>
  <c r="D204" i="14"/>
  <c r="AD203" i="14"/>
  <c r="Z203" i="14"/>
  <c r="T203" i="14"/>
  <c r="P203" i="14"/>
  <c r="L203" i="14"/>
  <c r="H203" i="14"/>
  <c r="D203" i="14"/>
  <c r="AD202" i="14"/>
  <c r="Z202" i="14"/>
  <c r="T202" i="14"/>
  <c r="P202" i="14"/>
  <c r="L202" i="14"/>
  <c r="H202" i="14"/>
  <c r="D202" i="14"/>
  <c r="AD201" i="14"/>
  <c r="Z201" i="14"/>
  <c r="T201" i="14"/>
  <c r="P201" i="14"/>
  <c r="L201" i="14"/>
  <c r="H201" i="14"/>
  <c r="D201" i="14"/>
  <c r="AD200" i="14"/>
  <c r="Z200" i="14"/>
  <c r="T200" i="14"/>
  <c r="P200" i="14"/>
  <c r="L200" i="14"/>
  <c r="H200" i="14"/>
  <c r="D200" i="14"/>
  <c r="AD199" i="14"/>
  <c r="Z199" i="14"/>
  <c r="T199" i="14"/>
  <c r="P199" i="14"/>
  <c r="L199" i="14"/>
  <c r="H199" i="14"/>
  <c r="D199" i="14"/>
  <c r="AD198" i="14"/>
  <c r="Z198" i="14"/>
  <c r="T198" i="14"/>
  <c r="P198" i="14"/>
  <c r="L198" i="14"/>
  <c r="H198" i="14"/>
  <c r="D198" i="14"/>
  <c r="AD197" i="14"/>
  <c r="Z197" i="14"/>
  <c r="T197" i="14"/>
  <c r="P197" i="14"/>
  <c r="L197" i="14"/>
  <c r="H197" i="14"/>
  <c r="D197" i="14"/>
  <c r="AD196" i="14"/>
  <c r="Z196" i="14"/>
  <c r="T196" i="14"/>
  <c r="P196" i="14"/>
  <c r="L196" i="14"/>
  <c r="H196" i="14"/>
  <c r="D196" i="14"/>
  <c r="AD195" i="14"/>
  <c r="Z195" i="14"/>
  <c r="T195" i="14"/>
  <c r="P195" i="14"/>
  <c r="L195" i="14"/>
  <c r="H195" i="14"/>
  <c r="D195" i="14"/>
  <c r="AD194" i="14"/>
  <c r="Z194" i="14"/>
  <c r="T194" i="14"/>
  <c r="P194" i="14"/>
  <c r="L194" i="14"/>
  <c r="H194" i="14"/>
  <c r="D194" i="14"/>
  <c r="AD193" i="14"/>
  <c r="Z193" i="14"/>
  <c r="T193" i="14"/>
  <c r="P193" i="14"/>
  <c r="L193" i="14"/>
  <c r="H193" i="14"/>
  <c r="D193" i="14"/>
  <c r="AD192" i="14"/>
  <c r="Z192" i="14"/>
  <c r="T192" i="14"/>
  <c r="P192" i="14"/>
  <c r="L192" i="14"/>
  <c r="H192" i="14"/>
  <c r="D192" i="14"/>
  <c r="AD191" i="14"/>
  <c r="Z191" i="14"/>
  <c r="T191" i="14"/>
  <c r="P191" i="14"/>
  <c r="L191" i="14"/>
  <c r="H191" i="14"/>
  <c r="D191" i="14"/>
  <c r="AD190" i="14"/>
  <c r="Z190" i="14"/>
  <c r="T190" i="14"/>
  <c r="P190" i="14"/>
  <c r="L190" i="14"/>
  <c r="H190" i="14"/>
  <c r="D190" i="14"/>
  <c r="AD189" i="14"/>
  <c r="Z189" i="14"/>
  <c r="T189" i="14"/>
  <c r="P189" i="14"/>
  <c r="L189" i="14"/>
  <c r="H189" i="14"/>
  <c r="D189" i="14"/>
  <c r="AD188" i="14"/>
  <c r="Z188" i="14"/>
  <c r="T188" i="14"/>
  <c r="P188" i="14"/>
  <c r="L188" i="14"/>
  <c r="H188" i="14"/>
  <c r="D188" i="14"/>
  <c r="AD187" i="14"/>
  <c r="Z187" i="14"/>
  <c r="T187" i="14"/>
  <c r="P187" i="14"/>
  <c r="L187" i="14"/>
  <c r="H187" i="14"/>
  <c r="D187" i="14"/>
  <c r="AD186" i="14"/>
  <c r="Z186" i="14"/>
  <c r="T186" i="14"/>
  <c r="P186" i="14"/>
  <c r="L186" i="14"/>
  <c r="H186" i="14"/>
  <c r="D186" i="14"/>
  <c r="AD185" i="14"/>
  <c r="Z185" i="14"/>
  <c r="T185" i="14"/>
  <c r="P185" i="14"/>
  <c r="L185" i="14"/>
  <c r="H185" i="14"/>
  <c r="D185" i="14"/>
  <c r="AD184" i="14"/>
  <c r="Z184" i="14"/>
  <c r="T184" i="14"/>
  <c r="P184" i="14"/>
  <c r="L184" i="14"/>
  <c r="H184" i="14"/>
  <c r="D184" i="14"/>
  <c r="AD183" i="14"/>
  <c r="Z183" i="14"/>
  <c r="T183" i="14"/>
  <c r="P183" i="14"/>
  <c r="L183" i="14"/>
  <c r="H183" i="14"/>
  <c r="D183" i="14"/>
  <c r="AD182" i="14"/>
  <c r="Z182" i="14"/>
  <c r="T182" i="14"/>
  <c r="P182" i="14"/>
  <c r="L182" i="14"/>
  <c r="H182" i="14"/>
  <c r="D182" i="14"/>
  <c r="AD181" i="14"/>
  <c r="Z181" i="14"/>
  <c r="T181" i="14"/>
  <c r="P181" i="14"/>
  <c r="L181" i="14"/>
  <c r="H181" i="14"/>
  <c r="D181" i="14"/>
  <c r="AD180" i="14"/>
  <c r="Z180" i="14"/>
  <c r="T180" i="14"/>
  <c r="P180" i="14"/>
  <c r="L180" i="14"/>
  <c r="H180" i="14"/>
  <c r="D180" i="14"/>
  <c r="AD179" i="14"/>
  <c r="Z179" i="14"/>
  <c r="T179" i="14"/>
  <c r="P179" i="14"/>
  <c r="L179" i="14"/>
  <c r="H179" i="14"/>
  <c r="D179" i="14"/>
  <c r="AD178" i="14"/>
  <c r="Z178" i="14"/>
  <c r="T178" i="14"/>
  <c r="P178" i="14"/>
  <c r="L178" i="14"/>
  <c r="H178" i="14"/>
  <c r="D178" i="14"/>
  <c r="AD177" i="14"/>
  <c r="Z177" i="14"/>
  <c r="T177" i="14"/>
  <c r="P177" i="14"/>
  <c r="L177" i="14"/>
  <c r="H177" i="14"/>
  <c r="D177" i="14"/>
  <c r="AD176" i="14"/>
  <c r="Z176" i="14"/>
  <c r="T176" i="14"/>
  <c r="P176" i="14"/>
  <c r="L176" i="14"/>
  <c r="H176" i="14"/>
  <c r="D176" i="14"/>
  <c r="AD175" i="14"/>
  <c r="Z175" i="14"/>
  <c r="T175" i="14"/>
  <c r="P175" i="14"/>
  <c r="L175" i="14"/>
  <c r="H175" i="14"/>
  <c r="D175" i="14"/>
  <c r="AD174" i="14"/>
  <c r="Z174" i="14"/>
  <c r="T174" i="14"/>
  <c r="P174" i="14"/>
  <c r="L174" i="14"/>
  <c r="H174" i="14"/>
  <c r="D174" i="14"/>
  <c r="AD173" i="14"/>
  <c r="Z173" i="14"/>
  <c r="T173" i="14"/>
  <c r="P173" i="14"/>
  <c r="L173" i="14"/>
  <c r="H173" i="14"/>
  <c r="D173" i="14"/>
  <c r="AD172" i="14"/>
  <c r="Z172" i="14"/>
  <c r="T172" i="14"/>
  <c r="P172" i="14"/>
  <c r="L172" i="14"/>
  <c r="H172" i="14"/>
  <c r="D172" i="14"/>
  <c r="AD171" i="14"/>
  <c r="Z171" i="14"/>
  <c r="T171" i="14"/>
  <c r="P171" i="14"/>
  <c r="L171" i="14"/>
  <c r="H171" i="14"/>
  <c r="D171" i="14"/>
  <c r="AD170" i="14"/>
  <c r="Z170" i="14"/>
  <c r="T170" i="14"/>
  <c r="P170" i="14"/>
  <c r="L170" i="14"/>
  <c r="H170" i="14"/>
  <c r="D170" i="14"/>
  <c r="AD169" i="14"/>
  <c r="Z169" i="14"/>
  <c r="T169" i="14"/>
  <c r="P169" i="14"/>
  <c r="L169" i="14"/>
  <c r="H169" i="14"/>
  <c r="D169" i="14"/>
  <c r="AD168" i="14"/>
  <c r="Z168" i="14"/>
  <c r="T168" i="14"/>
  <c r="P168" i="14"/>
  <c r="L168" i="14"/>
  <c r="H168" i="14"/>
  <c r="D168" i="14"/>
  <c r="AD167" i="14"/>
  <c r="Z167" i="14"/>
  <c r="T167" i="14"/>
  <c r="P167" i="14"/>
  <c r="L167" i="14"/>
  <c r="H167" i="14"/>
  <c r="D167" i="14"/>
  <c r="AD166" i="14"/>
  <c r="Z166" i="14"/>
  <c r="T166" i="14"/>
  <c r="P166" i="14"/>
  <c r="L166" i="14"/>
  <c r="H166" i="14"/>
  <c r="D166" i="14"/>
  <c r="AD165" i="14"/>
  <c r="Z165" i="14"/>
  <c r="T165" i="14"/>
  <c r="P165" i="14"/>
  <c r="L165" i="14"/>
  <c r="H165" i="14"/>
  <c r="D165" i="14"/>
  <c r="AD164" i="14"/>
  <c r="Z164" i="14"/>
  <c r="T164" i="14"/>
  <c r="P164" i="14"/>
  <c r="L164" i="14"/>
  <c r="H164" i="14"/>
  <c r="D164" i="14"/>
  <c r="AD163" i="14"/>
  <c r="Z163" i="14"/>
  <c r="T163" i="14"/>
  <c r="P163" i="14"/>
  <c r="L163" i="14"/>
  <c r="H163" i="14"/>
  <c r="D163" i="14"/>
  <c r="AD162" i="14"/>
  <c r="Z162" i="14"/>
  <c r="T162" i="14"/>
  <c r="P162" i="14"/>
  <c r="L162" i="14"/>
  <c r="H162" i="14"/>
  <c r="D162" i="14"/>
  <c r="AD161" i="14"/>
  <c r="Z161" i="14"/>
  <c r="T161" i="14"/>
  <c r="P161" i="14"/>
  <c r="L161" i="14"/>
  <c r="H161" i="14"/>
  <c r="D161" i="14"/>
  <c r="AD160" i="14"/>
  <c r="Z160" i="14"/>
  <c r="T160" i="14"/>
  <c r="P160" i="14"/>
  <c r="L160" i="14"/>
  <c r="H160" i="14"/>
  <c r="D160" i="14"/>
  <c r="AD159" i="14"/>
  <c r="Z159" i="14"/>
  <c r="T159" i="14"/>
  <c r="P159" i="14"/>
  <c r="L159" i="14"/>
  <c r="H159" i="14"/>
  <c r="D159" i="14"/>
  <c r="AD158" i="14"/>
  <c r="Z158" i="14"/>
  <c r="T158" i="14"/>
  <c r="P158" i="14"/>
  <c r="L158" i="14"/>
  <c r="H158" i="14"/>
  <c r="D158" i="14"/>
  <c r="AD157" i="14"/>
  <c r="Z157" i="14"/>
  <c r="T157" i="14"/>
  <c r="P157" i="14"/>
  <c r="L157" i="14"/>
  <c r="H157" i="14"/>
  <c r="D157" i="14"/>
  <c r="AD156" i="14"/>
  <c r="Z156" i="14"/>
  <c r="T156" i="14"/>
  <c r="P156" i="14"/>
  <c r="L156" i="14"/>
  <c r="H156" i="14"/>
  <c r="D156" i="14"/>
  <c r="AD155" i="14"/>
  <c r="Z155" i="14"/>
  <c r="T155" i="14"/>
  <c r="P155" i="14"/>
  <c r="L155" i="14"/>
  <c r="H155" i="14"/>
  <c r="D155" i="14"/>
  <c r="AD154" i="14"/>
  <c r="Z154" i="14"/>
  <c r="T154" i="14"/>
  <c r="P154" i="14"/>
  <c r="L154" i="14"/>
  <c r="H154" i="14"/>
  <c r="D154" i="14"/>
  <c r="AD153" i="14"/>
  <c r="Z153" i="14"/>
  <c r="T153" i="14"/>
  <c r="P153" i="14"/>
  <c r="L153" i="14"/>
  <c r="H153" i="14"/>
  <c r="D153" i="14"/>
  <c r="AD152" i="14"/>
  <c r="Z152" i="14"/>
  <c r="T152" i="14"/>
  <c r="P152" i="14"/>
  <c r="L152" i="14"/>
  <c r="H152" i="14"/>
  <c r="D152" i="14"/>
  <c r="AD151" i="14"/>
  <c r="Z151" i="14"/>
  <c r="T151" i="14"/>
  <c r="P151" i="14"/>
  <c r="L151" i="14"/>
  <c r="H151" i="14"/>
  <c r="D151" i="14"/>
  <c r="AD150" i="14"/>
  <c r="Z150" i="14"/>
  <c r="T150" i="14"/>
  <c r="P150" i="14"/>
  <c r="L150" i="14"/>
  <c r="H150" i="14"/>
  <c r="D150" i="14"/>
  <c r="AD149" i="14"/>
  <c r="Z149" i="14"/>
  <c r="T149" i="14"/>
  <c r="P149" i="14"/>
  <c r="L149" i="14"/>
  <c r="H149" i="14"/>
  <c r="D149" i="14"/>
  <c r="AD148" i="14"/>
  <c r="Z148" i="14"/>
  <c r="T148" i="14"/>
  <c r="P148" i="14"/>
  <c r="L148" i="14"/>
  <c r="H148" i="14"/>
  <c r="D148" i="14"/>
  <c r="AD147" i="14"/>
  <c r="Z147" i="14"/>
  <c r="T147" i="14"/>
  <c r="P147" i="14"/>
  <c r="L147" i="14"/>
  <c r="H147" i="14"/>
  <c r="D147" i="14"/>
  <c r="AD146" i="14"/>
  <c r="Z146" i="14"/>
  <c r="T146" i="14"/>
  <c r="P146" i="14"/>
  <c r="L146" i="14"/>
  <c r="H146" i="14"/>
  <c r="D146" i="14"/>
  <c r="AD145" i="14"/>
  <c r="Z145" i="14"/>
  <c r="T145" i="14"/>
  <c r="P145" i="14"/>
  <c r="L145" i="14"/>
  <c r="H145" i="14"/>
  <c r="D145" i="14"/>
  <c r="AD144" i="14"/>
  <c r="Z144" i="14"/>
  <c r="T144" i="14"/>
  <c r="P144" i="14"/>
  <c r="L144" i="14"/>
  <c r="H144" i="14"/>
  <c r="D144" i="14"/>
  <c r="AD143" i="14"/>
  <c r="Z143" i="14"/>
  <c r="T143" i="14"/>
  <c r="P143" i="14"/>
  <c r="L143" i="14"/>
  <c r="H143" i="14"/>
  <c r="D143" i="14"/>
  <c r="AD142" i="14"/>
  <c r="Z142" i="14"/>
  <c r="T142" i="14"/>
  <c r="P142" i="14"/>
  <c r="L142" i="14"/>
  <c r="H142" i="14"/>
  <c r="D142" i="14"/>
  <c r="AD141" i="14"/>
  <c r="Z141" i="14"/>
  <c r="T141" i="14"/>
  <c r="P141" i="14"/>
  <c r="L141" i="14"/>
  <c r="H141" i="14"/>
  <c r="D141" i="14"/>
  <c r="AD140" i="14"/>
  <c r="Z140" i="14"/>
  <c r="T140" i="14"/>
  <c r="P140" i="14"/>
  <c r="L140" i="14"/>
  <c r="H140" i="14"/>
  <c r="D140" i="14"/>
  <c r="AD139" i="14"/>
  <c r="Z139" i="14"/>
  <c r="T139" i="14"/>
  <c r="P139" i="14"/>
  <c r="L139" i="14"/>
  <c r="H139" i="14"/>
  <c r="D139" i="14"/>
  <c r="AD138" i="14"/>
  <c r="Z138" i="14"/>
  <c r="T138" i="14"/>
  <c r="P138" i="14"/>
  <c r="L138" i="14"/>
  <c r="H138" i="14"/>
  <c r="D138" i="14"/>
  <c r="AD137" i="14"/>
  <c r="Z137" i="14"/>
  <c r="T137" i="14"/>
  <c r="P137" i="14"/>
  <c r="L137" i="14"/>
  <c r="H137" i="14"/>
  <c r="D137" i="14"/>
  <c r="AD136" i="14"/>
  <c r="Z136" i="14"/>
  <c r="T136" i="14"/>
  <c r="P136" i="14"/>
  <c r="L136" i="14"/>
  <c r="H136" i="14"/>
  <c r="D136" i="14"/>
  <c r="AD135" i="14"/>
  <c r="Z135" i="14"/>
  <c r="T135" i="14"/>
  <c r="P135" i="14"/>
  <c r="L135" i="14"/>
  <c r="H135" i="14"/>
  <c r="D135" i="14"/>
  <c r="AD134" i="14"/>
  <c r="Z134" i="14"/>
  <c r="T134" i="14"/>
  <c r="P134" i="14"/>
  <c r="L134" i="14"/>
  <c r="H134" i="14"/>
  <c r="D134" i="14"/>
  <c r="AD133" i="14"/>
  <c r="Z133" i="14"/>
  <c r="T133" i="14"/>
  <c r="P133" i="14"/>
  <c r="L133" i="14"/>
  <c r="H133" i="14"/>
  <c r="D133" i="14"/>
  <c r="AD132" i="14"/>
  <c r="Z132" i="14"/>
  <c r="T132" i="14"/>
  <c r="P132" i="14"/>
  <c r="L132" i="14"/>
  <c r="H132" i="14"/>
  <c r="D132" i="14"/>
  <c r="AD131" i="14"/>
  <c r="Z131" i="14"/>
  <c r="T131" i="14"/>
  <c r="P131" i="14"/>
  <c r="L131" i="14"/>
  <c r="H131" i="14"/>
  <c r="D131" i="14"/>
  <c r="AD130" i="14"/>
  <c r="Z130" i="14"/>
  <c r="T130" i="14"/>
  <c r="P130" i="14"/>
  <c r="L130" i="14"/>
  <c r="H130" i="14"/>
  <c r="D130" i="14"/>
  <c r="AD129" i="14"/>
  <c r="Z129" i="14"/>
  <c r="T129" i="14"/>
  <c r="P129" i="14"/>
  <c r="L129" i="14"/>
  <c r="H129" i="14"/>
  <c r="D129" i="14"/>
  <c r="AD128" i="14"/>
  <c r="Z128" i="14"/>
  <c r="T128" i="14"/>
  <c r="P128" i="14"/>
  <c r="L128" i="14"/>
  <c r="H128" i="14"/>
  <c r="D128" i="14"/>
  <c r="AD127" i="14"/>
  <c r="Z127" i="14"/>
  <c r="T127" i="14"/>
  <c r="P127" i="14"/>
  <c r="L127" i="14"/>
  <c r="H127" i="14"/>
  <c r="D127" i="14"/>
  <c r="AD126" i="14"/>
  <c r="Z126" i="14"/>
  <c r="T126" i="14"/>
  <c r="P126" i="14"/>
  <c r="L126" i="14"/>
  <c r="H126" i="14"/>
  <c r="D126" i="14"/>
  <c r="AD125" i="14"/>
  <c r="Z125" i="14"/>
  <c r="T125" i="14"/>
  <c r="P125" i="14"/>
  <c r="L125" i="14"/>
  <c r="H125" i="14"/>
  <c r="D125" i="14"/>
  <c r="AD124" i="14"/>
  <c r="Z124" i="14"/>
  <c r="T124" i="14"/>
  <c r="P124" i="14"/>
  <c r="L124" i="14"/>
  <c r="H124" i="14"/>
  <c r="D124" i="14"/>
  <c r="AD123" i="14"/>
  <c r="Z123" i="14"/>
  <c r="T123" i="14"/>
  <c r="P123" i="14"/>
  <c r="L123" i="14"/>
  <c r="H123" i="14"/>
  <c r="D123" i="14"/>
  <c r="AD122" i="14"/>
  <c r="Z122" i="14"/>
  <c r="T122" i="14"/>
  <c r="P122" i="14"/>
  <c r="L122" i="14"/>
  <c r="H122" i="14"/>
  <c r="D122" i="14"/>
  <c r="AD121" i="14"/>
  <c r="Z121" i="14"/>
  <c r="T121" i="14"/>
  <c r="P121" i="14"/>
  <c r="L121" i="14"/>
  <c r="H121" i="14"/>
  <c r="D121" i="14"/>
  <c r="AD120" i="14"/>
  <c r="Z120" i="14"/>
  <c r="T120" i="14"/>
  <c r="P120" i="14"/>
  <c r="L120" i="14"/>
  <c r="H120" i="14"/>
  <c r="D120" i="14"/>
  <c r="AD119" i="14"/>
  <c r="Z119" i="14"/>
  <c r="T119" i="14"/>
  <c r="P119" i="14"/>
  <c r="L119" i="14"/>
  <c r="H119" i="14"/>
  <c r="D119" i="14"/>
  <c r="AD118" i="14"/>
  <c r="Z118" i="14"/>
  <c r="T118" i="14"/>
  <c r="P118" i="14"/>
  <c r="L118" i="14"/>
  <c r="H118" i="14"/>
  <c r="D118" i="14"/>
  <c r="AD117" i="14"/>
  <c r="Z117" i="14"/>
  <c r="T117" i="14"/>
  <c r="P117" i="14"/>
  <c r="L117" i="14"/>
  <c r="H117" i="14"/>
  <c r="D117" i="14"/>
  <c r="AD116" i="14"/>
  <c r="Z116" i="14"/>
  <c r="T116" i="14"/>
  <c r="P116" i="14"/>
  <c r="L116" i="14"/>
  <c r="H116" i="14"/>
  <c r="D116" i="14"/>
  <c r="AD115" i="14"/>
  <c r="Z115" i="14"/>
  <c r="T115" i="14"/>
  <c r="P115" i="14"/>
  <c r="L115" i="14"/>
  <c r="H115" i="14"/>
  <c r="D115" i="14"/>
  <c r="AD114" i="14"/>
  <c r="Z114" i="14"/>
  <c r="T114" i="14"/>
  <c r="P114" i="14"/>
  <c r="L114" i="14"/>
  <c r="H114" i="14"/>
  <c r="D114" i="14"/>
  <c r="AD113" i="14"/>
  <c r="Z113" i="14"/>
  <c r="T113" i="14"/>
  <c r="P113" i="14"/>
  <c r="L113" i="14"/>
  <c r="H113" i="14"/>
  <c r="D113" i="14"/>
  <c r="AD112" i="14"/>
  <c r="Z112" i="14"/>
  <c r="T112" i="14"/>
  <c r="P112" i="14"/>
  <c r="L112" i="14"/>
  <c r="H112" i="14"/>
  <c r="D112" i="14"/>
  <c r="AD111" i="14"/>
  <c r="Z111" i="14"/>
  <c r="T111" i="14"/>
  <c r="P111" i="14"/>
  <c r="L111" i="14"/>
  <c r="H111" i="14"/>
  <c r="D111" i="14"/>
  <c r="AD110" i="14"/>
  <c r="Z110" i="14"/>
  <c r="T110" i="14"/>
  <c r="P110" i="14"/>
  <c r="L110" i="14"/>
  <c r="H110" i="14"/>
  <c r="D110" i="14"/>
  <c r="AD109" i="14"/>
  <c r="Z109" i="14"/>
  <c r="T109" i="14"/>
  <c r="P109" i="14"/>
  <c r="L109" i="14"/>
  <c r="H109" i="14"/>
  <c r="D109" i="14"/>
  <c r="AD108" i="14"/>
  <c r="Z108" i="14"/>
  <c r="T108" i="14"/>
  <c r="P108" i="14"/>
  <c r="L108" i="14"/>
  <c r="H108" i="14"/>
  <c r="D108" i="14"/>
  <c r="AD107" i="14"/>
  <c r="Z107" i="14"/>
  <c r="T107" i="14"/>
  <c r="P107" i="14"/>
  <c r="L107" i="14"/>
  <c r="H107" i="14"/>
  <c r="D107" i="14"/>
  <c r="AD106" i="14"/>
  <c r="Z106" i="14"/>
  <c r="T106" i="14"/>
  <c r="P106" i="14"/>
  <c r="L106" i="14"/>
  <c r="H106" i="14"/>
  <c r="D106" i="14"/>
  <c r="AD105" i="14"/>
  <c r="Z105" i="14"/>
  <c r="T105" i="14"/>
  <c r="P105" i="14"/>
  <c r="L105" i="14"/>
  <c r="H105" i="14"/>
  <c r="D105" i="14"/>
  <c r="AD104" i="14"/>
  <c r="Z104" i="14"/>
  <c r="T104" i="14"/>
  <c r="P104" i="14"/>
  <c r="L104" i="14"/>
  <c r="H104" i="14"/>
  <c r="D104" i="14"/>
  <c r="AD103" i="14"/>
  <c r="Z103" i="14"/>
  <c r="T103" i="14"/>
  <c r="P103" i="14"/>
  <c r="L103" i="14"/>
  <c r="H103" i="14"/>
  <c r="D103" i="14"/>
  <c r="AD102" i="14"/>
  <c r="Z102" i="14"/>
  <c r="T102" i="14"/>
  <c r="P102" i="14"/>
  <c r="L102" i="14"/>
  <c r="H102" i="14"/>
  <c r="D102" i="14"/>
  <c r="AD101" i="14"/>
  <c r="Z101" i="14"/>
  <c r="T101" i="14"/>
  <c r="P101" i="14"/>
  <c r="L101" i="14"/>
  <c r="H101" i="14"/>
  <c r="D101" i="14"/>
  <c r="AD100" i="14"/>
  <c r="Z100" i="14"/>
  <c r="T100" i="14"/>
  <c r="P100" i="14"/>
  <c r="L100" i="14"/>
  <c r="H100" i="14"/>
  <c r="D100" i="14"/>
  <c r="AD99" i="14"/>
  <c r="Z99" i="14"/>
  <c r="T99" i="14"/>
  <c r="P99" i="14"/>
  <c r="L99" i="14"/>
  <c r="H99" i="14"/>
  <c r="D99" i="14"/>
  <c r="AD98" i="14"/>
  <c r="Z98" i="14"/>
  <c r="T98" i="14"/>
  <c r="P98" i="14"/>
  <c r="L98" i="14"/>
  <c r="H98" i="14"/>
  <c r="D98" i="14"/>
  <c r="AD97" i="14"/>
  <c r="Z97" i="14"/>
  <c r="T97" i="14"/>
  <c r="P97" i="14"/>
  <c r="L97" i="14"/>
  <c r="H97" i="14"/>
  <c r="D97" i="14"/>
  <c r="AD96" i="14"/>
  <c r="Z96" i="14"/>
  <c r="T96" i="14"/>
  <c r="P96" i="14"/>
  <c r="L96" i="14"/>
  <c r="H96" i="14"/>
  <c r="D96" i="14"/>
  <c r="AD95" i="14"/>
  <c r="Z95" i="14"/>
  <c r="T95" i="14"/>
  <c r="P95" i="14"/>
  <c r="L95" i="14"/>
  <c r="H95" i="14"/>
  <c r="D95" i="14"/>
  <c r="AD94" i="14"/>
  <c r="Z94" i="14"/>
  <c r="T94" i="14"/>
  <c r="P94" i="14"/>
  <c r="L94" i="14"/>
  <c r="H94" i="14"/>
  <c r="D94" i="14"/>
  <c r="AD93" i="14"/>
  <c r="Z93" i="14"/>
  <c r="T93" i="14"/>
  <c r="P93" i="14"/>
  <c r="L93" i="14"/>
  <c r="H93" i="14"/>
  <c r="D93" i="14"/>
  <c r="AD92" i="14"/>
  <c r="Z92" i="14"/>
  <c r="T92" i="14"/>
  <c r="P92" i="14"/>
  <c r="L92" i="14"/>
  <c r="H92" i="14"/>
  <c r="D92" i="14"/>
  <c r="AD91" i="14"/>
  <c r="Z91" i="14"/>
  <c r="T91" i="14"/>
  <c r="P91" i="14"/>
  <c r="L91" i="14"/>
  <c r="H91" i="14"/>
  <c r="D91" i="14"/>
  <c r="AD90" i="14"/>
  <c r="Z90" i="14"/>
  <c r="T90" i="14"/>
  <c r="P90" i="14"/>
  <c r="L90" i="14"/>
  <c r="H90" i="14"/>
  <c r="D90" i="14"/>
  <c r="AD89" i="14"/>
  <c r="Z89" i="14"/>
  <c r="T89" i="14"/>
  <c r="P89" i="14"/>
  <c r="L89" i="14"/>
  <c r="H89" i="14"/>
  <c r="D89" i="14"/>
  <c r="AD88" i="14"/>
  <c r="Z88" i="14"/>
  <c r="T88" i="14"/>
  <c r="P88" i="14"/>
  <c r="L88" i="14"/>
  <c r="H88" i="14"/>
  <c r="D88" i="14"/>
  <c r="AD87" i="14"/>
  <c r="Z87" i="14"/>
  <c r="T87" i="14"/>
  <c r="P87" i="14"/>
  <c r="L87" i="14"/>
  <c r="H87" i="14"/>
  <c r="D87" i="14"/>
  <c r="AD86" i="14"/>
  <c r="Z86" i="14"/>
  <c r="T86" i="14"/>
  <c r="P86" i="14"/>
  <c r="L86" i="14"/>
  <c r="H86" i="14"/>
  <c r="D86" i="14"/>
  <c r="AD85" i="14"/>
  <c r="Z85" i="14"/>
  <c r="T85" i="14"/>
  <c r="P85" i="14"/>
  <c r="L85" i="14"/>
  <c r="H85" i="14"/>
  <c r="D85" i="14"/>
  <c r="AD84" i="14"/>
  <c r="Z84" i="14"/>
  <c r="T84" i="14"/>
  <c r="P84" i="14"/>
  <c r="L84" i="14"/>
  <c r="H84" i="14"/>
  <c r="D84" i="14"/>
  <c r="AD83" i="14"/>
  <c r="Z83" i="14"/>
  <c r="T83" i="14"/>
  <c r="P83" i="14"/>
  <c r="L83" i="14"/>
  <c r="H83" i="14"/>
  <c r="D83" i="14"/>
  <c r="AD82" i="14"/>
  <c r="Z82" i="14"/>
  <c r="T82" i="14"/>
  <c r="P82" i="14"/>
  <c r="L82" i="14"/>
  <c r="H82" i="14"/>
  <c r="D82" i="14"/>
  <c r="AD81" i="14"/>
  <c r="Z81" i="14"/>
  <c r="T81" i="14"/>
  <c r="P81" i="14"/>
  <c r="L81" i="14"/>
  <c r="H81" i="14"/>
  <c r="D81" i="14"/>
  <c r="AD80" i="14"/>
  <c r="Z80" i="14"/>
  <c r="T80" i="14"/>
  <c r="P80" i="14"/>
  <c r="L80" i="14"/>
  <c r="H80" i="14"/>
  <c r="D80" i="14"/>
  <c r="AD79" i="14"/>
  <c r="Z79" i="14"/>
  <c r="T79" i="14"/>
  <c r="P79" i="14"/>
  <c r="L79" i="14"/>
  <c r="H79" i="14"/>
  <c r="D79" i="14"/>
  <c r="AD78" i="14"/>
  <c r="Z78" i="14"/>
  <c r="T78" i="14"/>
  <c r="P78" i="14"/>
  <c r="L78" i="14"/>
  <c r="H78" i="14"/>
  <c r="D78" i="14"/>
  <c r="AD77" i="14"/>
  <c r="Z77" i="14"/>
  <c r="T77" i="14"/>
  <c r="P77" i="14"/>
  <c r="L77" i="14"/>
  <c r="H77" i="14"/>
  <c r="D77" i="14"/>
  <c r="AD76" i="14"/>
  <c r="Z76" i="14"/>
  <c r="T76" i="14"/>
  <c r="P76" i="14"/>
  <c r="L76" i="14"/>
  <c r="H76" i="14"/>
  <c r="D76" i="14"/>
  <c r="AD75" i="14"/>
  <c r="Z75" i="14"/>
  <c r="T75" i="14"/>
  <c r="P75" i="14"/>
  <c r="L75" i="14"/>
  <c r="H75" i="14"/>
  <c r="D75" i="14"/>
  <c r="AD74" i="14"/>
  <c r="Z74" i="14"/>
  <c r="T74" i="14"/>
  <c r="P74" i="14"/>
  <c r="L74" i="14"/>
  <c r="H74" i="14"/>
  <c r="D74" i="14"/>
  <c r="AD73" i="14"/>
  <c r="Z73" i="14"/>
  <c r="T73" i="14"/>
  <c r="P73" i="14"/>
  <c r="L73" i="14"/>
  <c r="H73" i="14"/>
  <c r="D73" i="14"/>
  <c r="AD72" i="14"/>
  <c r="Z72" i="14"/>
  <c r="T72" i="14"/>
  <c r="P72" i="14"/>
  <c r="L72" i="14"/>
  <c r="H72" i="14"/>
  <c r="D72" i="14"/>
  <c r="AD71" i="14"/>
  <c r="Z71" i="14"/>
  <c r="T71" i="14"/>
  <c r="P71" i="14"/>
  <c r="L71" i="14"/>
  <c r="H71" i="14"/>
  <c r="D71" i="14"/>
  <c r="AD70" i="14"/>
  <c r="Z70" i="14"/>
  <c r="T70" i="14"/>
  <c r="P70" i="14"/>
  <c r="L70" i="14"/>
  <c r="H70" i="14"/>
  <c r="D70" i="14"/>
  <c r="AD69" i="14"/>
  <c r="Z69" i="14"/>
  <c r="T69" i="14"/>
  <c r="P69" i="14"/>
  <c r="L69" i="14"/>
  <c r="H69" i="14"/>
  <c r="D69" i="14"/>
  <c r="AD68" i="14"/>
  <c r="Z68" i="14"/>
  <c r="T68" i="14"/>
  <c r="P68" i="14"/>
  <c r="L68" i="14"/>
  <c r="H68" i="14"/>
  <c r="D68" i="14"/>
  <c r="AD67" i="14"/>
  <c r="Z67" i="14"/>
  <c r="T67" i="14"/>
  <c r="P67" i="14"/>
  <c r="L67" i="14"/>
  <c r="H67" i="14"/>
  <c r="D67" i="14"/>
  <c r="AD66" i="14"/>
  <c r="Z66" i="14"/>
  <c r="T66" i="14"/>
  <c r="P66" i="14"/>
  <c r="L66" i="14"/>
  <c r="H66" i="14"/>
  <c r="D66" i="14"/>
  <c r="AD65" i="14"/>
  <c r="Z65" i="14"/>
  <c r="T65" i="14"/>
  <c r="P65" i="14"/>
  <c r="L65" i="14"/>
  <c r="H65" i="14"/>
  <c r="D65" i="14"/>
  <c r="AD64" i="14"/>
  <c r="Z64" i="14"/>
  <c r="T64" i="14"/>
  <c r="P64" i="14"/>
  <c r="L64" i="14"/>
  <c r="H64" i="14"/>
  <c r="D64" i="14"/>
  <c r="AD63" i="14"/>
  <c r="Z63" i="14"/>
  <c r="T63" i="14"/>
  <c r="P63" i="14"/>
  <c r="L63" i="14"/>
  <c r="H63" i="14"/>
  <c r="D63" i="14"/>
  <c r="AD62" i="14"/>
  <c r="Z62" i="14"/>
  <c r="T62" i="14"/>
  <c r="P62" i="14"/>
  <c r="L62" i="14"/>
  <c r="H62" i="14"/>
  <c r="D62" i="14"/>
  <c r="AD61" i="14"/>
  <c r="Z61" i="14"/>
  <c r="T61" i="14"/>
  <c r="P61" i="14"/>
  <c r="L61" i="14"/>
  <c r="H61" i="14"/>
  <c r="D61" i="14"/>
  <c r="AD60" i="14"/>
  <c r="Z60" i="14"/>
  <c r="T60" i="14"/>
  <c r="P60" i="14"/>
  <c r="L60" i="14"/>
  <c r="H60" i="14"/>
  <c r="D60" i="14"/>
  <c r="AD59" i="14"/>
  <c r="Z59" i="14"/>
  <c r="T59" i="14"/>
  <c r="P59" i="14"/>
  <c r="L59" i="14"/>
  <c r="H59" i="14"/>
  <c r="D59" i="14"/>
  <c r="AD58" i="14"/>
  <c r="Z58" i="14"/>
  <c r="T58" i="14"/>
  <c r="P58" i="14"/>
  <c r="L58" i="14"/>
  <c r="H58" i="14"/>
  <c r="D58" i="14"/>
  <c r="AD57" i="14"/>
  <c r="Z57" i="14"/>
  <c r="T57" i="14"/>
  <c r="P57" i="14"/>
  <c r="L57" i="14"/>
  <c r="H57" i="14"/>
  <c r="D57" i="14"/>
  <c r="AD56" i="14"/>
  <c r="Z56" i="14"/>
  <c r="T56" i="14"/>
  <c r="P56" i="14"/>
  <c r="L56" i="14"/>
  <c r="H56" i="14"/>
  <c r="D56" i="14"/>
  <c r="AD55" i="14"/>
  <c r="Z55" i="14"/>
  <c r="T55" i="14"/>
  <c r="P55" i="14"/>
  <c r="L55" i="14"/>
  <c r="H55" i="14"/>
  <c r="D55" i="14"/>
  <c r="AD54" i="14"/>
  <c r="Z54" i="14"/>
  <c r="T54" i="14"/>
  <c r="P54" i="14"/>
  <c r="L54" i="14"/>
  <c r="H54" i="14"/>
  <c r="D54" i="14"/>
  <c r="AD53" i="14"/>
  <c r="Z53" i="14"/>
  <c r="T53" i="14"/>
  <c r="P53" i="14"/>
  <c r="L53" i="14"/>
  <c r="H53" i="14"/>
  <c r="D53" i="14"/>
  <c r="AD52" i="14"/>
  <c r="Z52" i="14"/>
  <c r="T52" i="14"/>
  <c r="P52" i="14"/>
  <c r="L52" i="14"/>
  <c r="H52" i="14"/>
  <c r="D52" i="14"/>
  <c r="AD51" i="14"/>
  <c r="Z51" i="14"/>
  <c r="T51" i="14"/>
  <c r="P51" i="14"/>
  <c r="L51" i="14"/>
  <c r="H51" i="14"/>
  <c r="D51" i="14"/>
  <c r="AD50" i="14"/>
  <c r="Z50" i="14"/>
  <c r="T50" i="14"/>
  <c r="P50" i="14"/>
  <c r="L50" i="14"/>
  <c r="H50" i="14"/>
  <c r="D50" i="14"/>
  <c r="AD49" i="14"/>
  <c r="Z49" i="14"/>
  <c r="T49" i="14"/>
  <c r="P49" i="14"/>
  <c r="L49" i="14"/>
  <c r="H49" i="14"/>
  <c r="D49" i="14"/>
  <c r="AD48" i="14"/>
  <c r="Z48" i="14"/>
  <c r="T48" i="14"/>
  <c r="P48" i="14"/>
  <c r="L48" i="14"/>
  <c r="H48" i="14"/>
  <c r="D48" i="14"/>
  <c r="AD47" i="14"/>
  <c r="Z47" i="14"/>
  <c r="T47" i="14"/>
  <c r="P47" i="14"/>
  <c r="L47" i="14"/>
  <c r="H47" i="14"/>
  <c r="D47" i="14"/>
  <c r="AD46" i="14"/>
  <c r="Z46" i="14"/>
  <c r="T46" i="14"/>
  <c r="P46" i="14"/>
  <c r="L46" i="14"/>
  <c r="H46" i="14"/>
  <c r="D46" i="14"/>
  <c r="AD45" i="14"/>
  <c r="Z45" i="14"/>
  <c r="T45" i="14"/>
  <c r="P45" i="14"/>
  <c r="L45" i="14"/>
  <c r="H45" i="14"/>
  <c r="D45" i="14"/>
  <c r="AD44" i="14"/>
  <c r="Z44" i="14"/>
  <c r="T44" i="14"/>
  <c r="P44" i="14"/>
  <c r="L44" i="14"/>
  <c r="H44" i="14"/>
  <c r="D44" i="14"/>
  <c r="AD43" i="14"/>
  <c r="Z43" i="14"/>
  <c r="T43" i="14"/>
  <c r="P43" i="14"/>
  <c r="L43" i="14"/>
  <c r="H43" i="14"/>
  <c r="D43" i="14"/>
  <c r="AD42" i="14"/>
  <c r="Z42" i="14"/>
  <c r="T42" i="14"/>
  <c r="P42" i="14"/>
  <c r="L42" i="14"/>
  <c r="H42" i="14"/>
  <c r="D42" i="14"/>
  <c r="AD41" i="14"/>
  <c r="Z41" i="14"/>
  <c r="T41" i="14"/>
  <c r="P41" i="14"/>
  <c r="L41" i="14"/>
  <c r="H41" i="14"/>
  <c r="D41" i="14"/>
  <c r="AD40" i="14"/>
  <c r="Z40" i="14"/>
  <c r="T40" i="14"/>
  <c r="P40" i="14"/>
  <c r="L40" i="14"/>
  <c r="H40" i="14"/>
  <c r="D40" i="14"/>
  <c r="AD39" i="14"/>
  <c r="Z39" i="14"/>
  <c r="T39" i="14"/>
  <c r="P39" i="14"/>
  <c r="L39" i="14"/>
  <c r="H39" i="14"/>
  <c r="D39" i="14"/>
  <c r="AD38" i="14"/>
  <c r="Z38" i="14"/>
  <c r="T38" i="14"/>
  <c r="P38" i="14"/>
  <c r="L38" i="14"/>
  <c r="H38" i="14"/>
  <c r="D38" i="14"/>
  <c r="AD37" i="14"/>
  <c r="Z37" i="14"/>
  <c r="T37" i="14"/>
  <c r="P37" i="14"/>
  <c r="L37" i="14"/>
  <c r="H37" i="14"/>
  <c r="D37" i="14"/>
  <c r="AD36" i="14"/>
  <c r="Z36" i="14"/>
  <c r="T36" i="14"/>
  <c r="P36" i="14"/>
  <c r="L36" i="14"/>
  <c r="H36" i="14"/>
  <c r="D36" i="14"/>
  <c r="AD35" i="14"/>
  <c r="Z35" i="14"/>
  <c r="T35" i="14"/>
  <c r="P35" i="14"/>
  <c r="L35" i="14"/>
  <c r="H35" i="14"/>
  <c r="D35" i="14"/>
  <c r="AD34" i="14"/>
  <c r="Z34" i="14"/>
  <c r="T34" i="14"/>
  <c r="P34" i="14"/>
  <c r="L34" i="14"/>
  <c r="H34" i="14"/>
  <c r="D34" i="14"/>
  <c r="AD33" i="14"/>
  <c r="Z33" i="14"/>
  <c r="T33" i="14"/>
  <c r="P33" i="14"/>
  <c r="L33" i="14"/>
  <c r="H33" i="14"/>
  <c r="D33" i="14"/>
  <c r="AD32" i="14"/>
  <c r="Z32" i="14"/>
  <c r="T32" i="14"/>
  <c r="P32" i="14"/>
  <c r="L32" i="14"/>
  <c r="H32" i="14"/>
  <c r="D32" i="14"/>
  <c r="AD31" i="14"/>
  <c r="Z31" i="14"/>
  <c r="T31" i="14"/>
  <c r="P31" i="14"/>
  <c r="L31" i="14"/>
  <c r="H31" i="14"/>
  <c r="D31" i="14"/>
  <c r="AD30" i="14"/>
  <c r="Z30" i="14"/>
  <c r="T30" i="14"/>
  <c r="P30" i="14"/>
  <c r="L30" i="14"/>
  <c r="H30" i="14"/>
  <c r="D30" i="14"/>
  <c r="AD29" i="14"/>
  <c r="Z29" i="14"/>
  <c r="T29" i="14"/>
  <c r="P29" i="14"/>
  <c r="L29" i="14"/>
  <c r="H29" i="14"/>
  <c r="D29" i="14"/>
  <c r="AD28" i="14"/>
  <c r="Z28" i="14"/>
  <c r="T28" i="14"/>
  <c r="P28" i="14"/>
  <c r="L28" i="14"/>
  <c r="H28" i="14"/>
  <c r="D28" i="14"/>
  <c r="AD27" i="14"/>
  <c r="Z27" i="14"/>
  <c r="T27" i="14"/>
  <c r="P27" i="14"/>
  <c r="L27" i="14"/>
  <c r="H27" i="14"/>
  <c r="D27" i="14"/>
  <c r="AD26" i="14"/>
  <c r="Z26" i="14"/>
  <c r="T26" i="14"/>
  <c r="P26" i="14"/>
  <c r="L26" i="14"/>
  <c r="H26" i="14"/>
  <c r="D26" i="14"/>
  <c r="AD25" i="14"/>
  <c r="Z25" i="14"/>
  <c r="T25" i="14"/>
  <c r="P25" i="14"/>
  <c r="L25" i="14"/>
  <c r="H25" i="14"/>
  <c r="D25" i="14"/>
  <c r="AD24" i="14"/>
  <c r="Z24" i="14"/>
  <c r="T24" i="14"/>
  <c r="P24" i="14"/>
  <c r="L24" i="14"/>
  <c r="H24" i="14"/>
  <c r="D24" i="14"/>
  <c r="AD23" i="14"/>
  <c r="Z23" i="14"/>
  <c r="T23" i="14"/>
  <c r="P23" i="14"/>
  <c r="L23" i="14"/>
  <c r="H23" i="14"/>
  <c r="D23" i="14"/>
  <c r="AD22" i="14"/>
  <c r="Z22" i="14"/>
  <c r="T22" i="14"/>
  <c r="P22" i="14"/>
  <c r="L22" i="14"/>
  <c r="H22" i="14"/>
  <c r="D22" i="14"/>
  <c r="AD21" i="14"/>
  <c r="Z21" i="14"/>
  <c r="T21" i="14"/>
  <c r="P21" i="14"/>
  <c r="L21" i="14"/>
  <c r="H21" i="14"/>
  <c r="D21" i="14"/>
  <c r="AD20" i="14"/>
  <c r="Z20" i="14"/>
  <c r="T20" i="14"/>
  <c r="P20" i="14"/>
  <c r="L20" i="14"/>
  <c r="H20" i="14"/>
  <c r="D20" i="14"/>
  <c r="AD19" i="14"/>
  <c r="Z19" i="14"/>
  <c r="T19" i="14"/>
  <c r="P19" i="14"/>
  <c r="L19" i="14"/>
  <c r="H19" i="14"/>
  <c r="D19" i="14"/>
  <c r="AD18" i="14"/>
  <c r="Z18" i="14"/>
  <c r="T18" i="14"/>
  <c r="P18" i="14"/>
  <c r="L18" i="14"/>
  <c r="H18" i="14"/>
  <c r="D18" i="14"/>
  <c r="AD17" i="14"/>
  <c r="Z17" i="14"/>
  <c r="T17" i="14"/>
  <c r="P17" i="14"/>
  <c r="L17" i="14"/>
  <c r="H17" i="14"/>
  <c r="D17" i="14"/>
  <c r="AD16" i="14"/>
  <c r="Z16" i="14"/>
  <c r="T16" i="14"/>
  <c r="P16" i="14"/>
  <c r="L16" i="14"/>
  <c r="H16" i="14"/>
  <c r="D16" i="14"/>
  <c r="AD15" i="14"/>
  <c r="Z15" i="14"/>
  <c r="T15" i="14"/>
  <c r="P15" i="14"/>
  <c r="L15" i="14"/>
  <c r="H15" i="14"/>
  <c r="D15" i="14"/>
  <c r="AD14" i="14"/>
  <c r="Z14" i="14"/>
  <c r="T14" i="14"/>
  <c r="P14" i="14"/>
  <c r="L14" i="14"/>
  <c r="H14" i="14"/>
  <c r="D14" i="14"/>
  <c r="AD13" i="14"/>
  <c r="Z13" i="14"/>
  <c r="T13" i="14"/>
  <c r="P13" i="14"/>
  <c r="L13" i="14"/>
  <c r="H13" i="14"/>
  <c r="D13" i="14"/>
  <c r="AD12" i="14"/>
  <c r="Z12" i="14"/>
  <c r="T12" i="14"/>
  <c r="P12" i="14"/>
  <c r="L12" i="14"/>
  <c r="H12" i="14"/>
  <c r="D12" i="14"/>
  <c r="AD11" i="14"/>
  <c r="Z11" i="14"/>
  <c r="T11" i="14"/>
  <c r="P11" i="14"/>
  <c r="L11" i="14"/>
  <c r="H11" i="14"/>
  <c r="D11" i="14"/>
  <c r="AD10" i="14"/>
  <c r="Z10" i="14"/>
  <c r="T10" i="14"/>
  <c r="P10" i="14"/>
  <c r="L10" i="14"/>
  <c r="H10" i="14"/>
  <c r="D10" i="14"/>
  <c r="AD9" i="14"/>
  <c r="Z9" i="14"/>
  <c r="T9" i="14"/>
  <c r="P9" i="14"/>
  <c r="L9" i="14"/>
  <c r="H9" i="14"/>
  <c r="D9" i="14"/>
  <c r="AD8" i="14"/>
  <c r="Z8" i="14"/>
  <c r="T8" i="14"/>
  <c r="P8" i="14"/>
  <c r="L8" i="14"/>
  <c r="H8" i="14"/>
  <c r="D8" i="14"/>
  <c r="AD7" i="14"/>
  <c r="Z7" i="14"/>
  <c r="T7" i="14"/>
  <c r="P7" i="14"/>
  <c r="L7" i="14"/>
  <c r="H7" i="14"/>
  <c r="D7" i="14"/>
  <c r="AD6" i="14"/>
  <c r="Z6" i="14"/>
  <c r="T6" i="14"/>
  <c r="P6" i="14"/>
  <c r="L6" i="14"/>
  <c r="H6" i="14"/>
  <c r="D6" i="14"/>
  <c r="AD5" i="14"/>
  <c r="Z5" i="14"/>
  <c r="T5" i="14"/>
  <c r="P5" i="14"/>
  <c r="L5" i="14"/>
  <c r="H5" i="14"/>
  <c r="D5" i="14"/>
  <c r="N223" i="13"/>
  <c r="I223" i="13"/>
  <c r="D223" i="13"/>
  <c r="N222" i="13"/>
  <c r="I222" i="13"/>
  <c r="D222" i="13"/>
  <c r="N221" i="13"/>
  <c r="I221" i="13"/>
  <c r="D221" i="13"/>
  <c r="N220" i="13"/>
  <c r="I220" i="13"/>
  <c r="D220" i="13"/>
  <c r="N219" i="13"/>
  <c r="I219" i="13"/>
  <c r="D219" i="13"/>
  <c r="N218" i="13"/>
  <c r="I218" i="13"/>
  <c r="D218" i="13"/>
  <c r="N217" i="13"/>
  <c r="I217" i="13"/>
  <c r="D217" i="13"/>
  <c r="N216" i="13"/>
  <c r="I216" i="13"/>
  <c r="D216" i="13"/>
  <c r="N215" i="13"/>
  <c r="I215" i="13"/>
  <c r="D215" i="13"/>
  <c r="N214" i="13"/>
  <c r="I214" i="13"/>
  <c r="D214" i="13"/>
  <c r="N213" i="13"/>
  <c r="I213" i="13"/>
  <c r="D213" i="13"/>
  <c r="N212" i="13"/>
  <c r="I212" i="13"/>
  <c r="D212" i="13"/>
  <c r="N211" i="13"/>
  <c r="I211" i="13"/>
  <c r="D211" i="13"/>
  <c r="N210" i="13"/>
  <c r="I210" i="13"/>
  <c r="D210" i="13"/>
  <c r="N209" i="13"/>
  <c r="I209" i="13"/>
  <c r="D209" i="13"/>
  <c r="N208" i="13"/>
  <c r="I208" i="13"/>
  <c r="D208" i="13"/>
  <c r="N207" i="13"/>
  <c r="I207" i="13"/>
  <c r="D207" i="13"/>
  <c r="N206" i="13"/>
  <c r="I206" i="13"/>
  <c r="D206" i="13"/>
  <c r="N205" i="13"/>
  <c r="I205" i="13"/>
  <c r="D205" i="13"/>
  <c r="N204" i="13"/>
  <c r="I204" i="13"/>
  <c r="D204" i="13"/>
  <c r="N203" i="13"/>
  <c r="I203" i="13"/>
  <c r="D203" i="13"/>
  <c r="N202" i="13"/>
  <c r="I202" i="13"/>
  <c r="D202" i="13"/>
  <c r="N201" i="13"/>
  <c r="I201" i="13"/>
  <c r="D201" i="13"/>
  <c r="N200" i="13"/>
  <c r="I200" i="13"/>
  <c r="D200" i="13"/>
  <c r="N199" i="13"/>
  <c r="I199" i="13"/>
  <c r="D199" i="13"/>
  <c r="N198" i="13"/>
  <c r="I198" i="13"/>
  <c r="D198" i="13"/>
  <c r="N197" i="13"/>
  <c r="I197" i="13"/>
  <c r="D197" i="13"/>
  <c r="N196" i="13"/>
  <c r="I196" i="13"/>
  <c r="D196" i="13"/>
  <c r="N195" i="13"/>
  <c r="I195" i="13"/>
  <c r="D195" i="13"/>
  <c r="N194" i="13"/>
  <c r="I194" i="13"/>
  <c r="D194" i="13"/>
  <c r="N193" i="13"/>
  <c r="I193" i="13"/>
  <c r="D193" i="13"/>
  <c r="N192" i="13"/>
  <c r="I192" i="13"/>
  <c r="D192" i="13"/>
  <c r="N191" i="13"/>
  <c r="I191" i="13"/>
  <c r="D191" i="13"/>
  <c r="N190" i="13"/>
  <c r="I190" i="13"/>
  <c r="D190" i="13"/>
  <c r="N189" i="13"/>
  <c r="I189" i="13"/>
  <c r="D189" i="13"/>
  <c r="N188" i="13"/>
  <c r="I188" i="13"/>
  <c r="D188" i="13"/>
  <c r="N187" i="13"/>
  <c r="I187" i="13"/>
  <c r="D187" i="13"/>
  <c r="N186" i="13"/>
  <c r="I186" i="13"/>
  <c r="D186" i="13"/>
  <c r="N185" i="13"/>
  <c r="I185" i="13"/>
  <c r="D185" i="13"/>
  <c r="N184" i="13"/>
  <c r="I184" i="13"/>
  <c r="D184" i="13"/>
  <c r="N183" i="13"/>
  <c r="I183" i="13"/>
  <c r="D183" i="13"/>
  <c r="N182" i="13"/>
  <c r="I182" i="13"/>
  <c r="D182" i="13"/>
  <c r="N181" i="13"/>
  <c r="I181" i="13"/>
  <c r="D181" i="13"/>
  <c r="N180" i="13"/>
  <c r="I180" i="13"/>
  <c r="D180" i="13"/>
  <c r="N179" i="13"/>
  <c r="I179" i="13"/>
  <c r="D179" i="13"/>
  <c r="N178" i="13"/>
  <c r="I178" i="13"/>
  <c r="D178" i="13"/>
  <c r="N177" i="13"/>
  <c r="I177" i="13"/>
  <c r="D177" i="13"/>
  <c r="N176" i="13"/>
  <c r="I176" i="13"/>
  <c r="D176" i="13"/>
  <c r="N175" i="13"/>
  <c r="I175" i="13"/>
  <c r="D175" i="13"/>
  <c r="N174" i="13"/>
  <c r="I174" i="13"/>
  <c r="D174" i="13"/>
  <c r="N173" i="13"/>
  <c r="I173" i="13"/>
  <c r="D173" i="13"/>
  <c r="N172" i="13"/>
  <c r="I172" i="13"/>
  <c r="D172" i="13"/>
  <c r="N171" i="13"/>
  <c r="I171" i="13"/>
  <c r="D171" i="13"/>
  <c r="N170" i="13"/>
  <c r="I170" i="13"/>
  <c r="D170" i="13"/>
  <c r="N169" i="13"/>
  <c r="I169" i="13"/>
  <c r="D169" i="13"/>
  <c r="N168" i="13"/>
  <c r="I168" i="13"/>
  <c r="D168" i="13"/>
  <c r="N167" i="13"/>
  <c r="I167" i="13"/>
  <c r="D167" i="13"/>
  <c r="N166" i="13"/>
  <c r="I166" i="13"/>
  <c r="D166" i="13"/>
  <c r="N165" i="13"/>
  <c r="I165" i="13"/>
  <c r="D165" i="13"/>
  <c r="N164" i="13"/>
  <c r="I164" i="13"/>
  <c r="D164" i="13"/>
  <c r="N163" i="13"/>
  <c r="I163" i="13"/>
  <c r="D163" i="13"/>
  <c r="N162" i="13"/>
  <c r="I162" i="13"/>
  <c r="D162" i="13"/>
  <c r="N161" i="13"/>
  <c r="I161" i="13"/>
  <c r="D161" i="13"/>
  <c r="N160" i="13"/>
  <c r="I160" i="13"/>
  <c r="D160" i="13"/>
  <c r="N159" i="13"/>
  <c r="I159" i="13"/>
  <c r="D159" i="13"/>
  <c r="N158" i="13"/>
  <c r="I158" i="13"/>
  <c r="D158" i="13"/>
  <c r="N157" i="13"/>
  <c r="I157" i="13"/>
  <c r="D157" i="13"/>
  <c r="N156" i="13"/>
  <c r="I156" i="13"/>
  <c r="D156" i="13"/>
  <c r="N155" i="13"/>
  <c r="I155" i="13"/>
  <c r="D155" i="13"/>
  <c r="N154" i="13"/>
  <c r="I154" i="13"/>
  <c r="D154" i="13"/>
  <c r="N153" i="13"/>
  <c r="I153" i="13"/>
  <c r="D153" i="13"/>
  <c r="N152" i="13"/>
  <c r="I152" i="13"/>
  <c r="D152" i="13"/>
  <c r="N151" i="13"/>
  <c r="I151" i="13"/>
  <c r="D151" i="13"/>
  <c r="N150" i="13"/>
  <c r="I150" i="13"/>
  <c r="D150" i="13"/>
  <c r="N149" i="13"/>
  <c r="I149" i="13"/>
  <c r="D149" i="13"/>
  <c r="N148" i="13"/>
  <c r="I148" i="13"/>
  <c r="D148" i="13"/>
  <c r="N147" i="13"/>
  <c r="I147" i="13"/>
  <c r="D147" i="13"/>
  <c r="N146" i="13"/>
  <c r="I146" i="13"/>
  <c r="D146" i="13"/>
  <c r="N145" i="13"/>
  <c r="I145" i="13"/>
  <c r="D145" i="13"/>
  <c r="N144" i="13"/>
  <c r="I144" i="13"/>
  <c r="D144" i="13"/>
  <c r="N143" i="13"/>
  <c r="I143" i="13"/>
  <c r="D143" i="13"/>
  <c r="N142" i="13"/>
  <c r="I142" i="13"/>
  <c r="D142" i="13"/>
  <c r="N141" i="13"/>
  <c r="I141" i="13"/>
  <c r="D141" i="13"/>
  <c r="N140" i="13"/>
  <c r="I140" i="13"/>
  <c r="D140" i="13"/>
  <c r="N139" i="13"/>
  <c r="I139" i="13"/>
  <c r="D139" i="13"/>
  <c r="N138" i="13"/>
  <c r="I138" i="13"/>
  <c r="D138" i="13"/>
  <c r="N137" i="13"/>
  <c r="I137" i="13"/>
  <c r="D137" i="13"/>
  <c r="N136" i="13"/>
  <c r="I136" i="13"/>
  <c r="D136" i="13"/>
  <c r="N135" i="13"/>
  <c r="I135" i="13"/>
  <c r="D135" i="13"/>
  <c r="N134" i="13"/>
  <c r="I134" i="13"/>
  <c r="D134" i="13"/>
  <c r="N133" i="13"/>
  <c r="I133" i="13"/>
  <c r="D133" i="13"/>
  <c r="N132" i="13"/>
  <c r="I132" i="13"/>
  <c r="D132" i="13"/>
  <c r="N131" i="13"/>
  <c r="I131" i="13"/>
  <c r="D131" i="13"/>
  <c r="N130" i="13"/>
  <c r="I130" i="13"/>
  <c r="D130" i="13"/>
  <c r="N129" i="13"/>
  <c r="I129" i="13"/>
  <c r="D129" i="13"/>
  <c r="N128" i="13"/>
  <c r="I128" i="13"/>
  <c r="D128" i="13"/>
  <c r="N127" i="13"/>
  <c r="I127" i="13"/>
  <c r="D127" i="13"/>
  <c r="N126" i="13"/>
  <c r="I126" i="13"/>
  <c r="D126" i="13"/>
  <c r="N125" i="13"/>
  <c r="I125" i="13"/>
  <c r="D125" i="13"/>
  <c r="N124" i="13"/>
  <c r="I124" i="13"/>
  <c r="D124" i="13"/>
  <c r="N123" i="13"/>
  <c r="I123" i="13"/>
  <c r="D123" i="13"/>
  <c r="N122" i="13"/>
  <c r="I122" i="13"/>
  <c r="D122" i="13"/>
  <c r="N121" i="13"/>
  <c r="I121" i="13"/>
  <c r="D121" i="13"/>
  <c r="N120" i="13"/>
  <c r="I120" i="13"/>
  <c r="D120" i="13"/>
  <c r="N119" i="13"/>
  <c r="I119" i="13"/>
  <c r="D119" i="13"/>
  <c r="N118" i="13"/>
  <c r="I118" i="13"/>
  <c r="D118" i="13"/>
  <c r="N117" i="13"/>
  <c r="I117" i="13"/>
  <c r="D117" i="13"/>
  <c r="N116" i="13"/>
  <c r="I116" i="13"/>
  <c r="D116" i="13"/>
  <c r="N115" i="13"/>
  <c r="I115" i="13"/>
  <c r="D115" i="13"/>
  <c r="N114" i="13"/>
  <c r="I114" i="13"/>
  <c r="D114" i="13"/>
  <c r="N113" i="13"/>
  <c r="I113" i="13"/>
  <c r="D113" i="13"/>
  <c r="N112" i="13"/>
  <c r="I112" i="13"/>
  <c r="D112" i="13"/>
  <c r="N111" i="13"/>
  <c r="I111" i="13"/>
  <c r="D111" i="13"/>
  <c r="N110" i="13"/>
  <c r="I110" i="13"/>
  <c r="D110" i="13"/>
  <c r="N109" i="13"/>
  <c r="I109" i="13"/>
  <c r="D109" i="13"/>
  <c r="N108" i="13"/>
  <c r="I108" i="13"/>
  <c r="D108" i="13"/>
  <c r="N107" i="13"/>
  <c r="I107" i="13"/>
  <c r="D107" i="13"/>
  <c r="N106" i="13"/>
  <c r="I106" i="13"/>
  <c r="D106" i="13"/>
  <c r="N105" i="13"/>
  <c r="I105" i="13"/>
  <c r="D105" i="13"/>
  <c r="N104" i="13"/>
  <c r="I104" i="13"/>
  <c r="D104" i="13"/>
  <c r="N103" i="13"/>
  <c r="I103" i="13"/>
  <c r="D103" i="13"/>
  <c r="N102" i="13"/>
  <c r="I102" i="13"/>
  <c r="D102" i="13"/>
  <c r="N101" i="13"/>
  <c r="I101" i="13"/>
  <c r="D101" i="13"/>
  <c r="N100" i="13"/>
  <c r="I100" i="13"/>
  <c r="D100" i="13"/>
  <c r="N99" i="13"/>
  <c r="I99" i="13"/>
  <c r="D99" i="13"/>
  <c r="N98" i="13"/>
  <c r="I98" i="13"/>
  <c r="D98" i="13"/>
  <c r="N97" i="13"/>
  <c r="I97" i="13"/>
  <c r="D97" i="13"/>
  <c r="N96" i="13"/>
  <c r="I96" i="13"/>
  <c r="D96" i="13"/>
  <c r="N95" i="13"/>
  <c r="I95" i="13"/>
  <c r="D95" i="13"/>
  <c r="N94" i="13"/>
  <c r="I94" i="13"/>
  <c r="D94" i="13"/>
  <c r="N93" i="13"/>
  <c r="I93" i="13"/>
  <c r="D93" i="13"/>
  <c r="N92" i="13"/>
  <c r="I92" i="13"/>
  <c r="D92" i="13"/>
  <c r="N91" i="13"/>
  <c r="I91" i="13"/>
  <c r="D91" i="13"/>
  <c r="N90" i="13"/>
  <c r="I90" i="13"/>
  <c r="D90" i="13"/>
  <c r="N89" i="13"/>
  <c r="I89" i="13"/>
  <c r="D89" i="13"/>
  <c r="N88" i="13"/>
  <c r="I88" i="13"/>
  <c r="D88" i="13"/>
  <c r="N87" i="13"/>
  <c r="I87" i="13"/>
  <c r="D87" i="13"/>
  <c r="N86" i="13"/>
  <c r="I86" i="13"/>
  <c r="D86" i="13"/>
  <c r="N85" i="13"/>
  <c r="I85" i="13"/>
  <c r="D85" i="13"/>
  <c r="N84" i="13"/>
  <c r="I84" i="13"/>
  <c r="D84" i="13"/>
  <c r="N83" i="13"/>
  <c r="I83" i="13"/>
  <c r="D83" i="13"/>
  <c r="N82" i="13"/>
  <c r="I82" i="13"/>
  <c r="D82" i="13"/>
  <c r="N81" i="13"/>
  <c r="I81" i="13"/>
  <c r="D81" i="13"/>
  <c r="N80" i="13"/>
  <c r="I80" i="13"/>
  <c r="D80" i="13"/>
  <c r="N79" i="13"/>
  <c r="I79" i="13"/>
  <c r="D79" i="13"/>
  <c r="N78" i="13"/>
  <c r="I78" i="13"/>
  <c r="D78" i="13"/>
  <c r="N77" i="13"/>
  <c r="I77" i="13"/>
  <c r="D77" i="13"/>
  <c r="N76" i="13"/>
  <c r="I76" i="13"/>
  <c r="D76" i="13"/>
  <c r="N75" i="13"/>
  <c r="I75" i="13"/>
  <c r="D75" i="13"/>
  <c r="N74" i="13"/>
  <c r="I74" i="13"/>
  <c r="D74" i="13"/>
  <c r="N73" i="13"/>
  <c r="I73" i="13"/>
  <c r="D73" i="13"/>
  <c r="N72" i="13"/>
  <c r="I72" i="13"/>
  <c r="D72" i="13"/>
  <c r="N71" i="13"/>
  <c r="I71" i="13"/>
  <c r="D71" i="13"/>
  <c r="N70" i="13"/>
  <c r="I70" i="13"/>
  <c r="D70" i="13"/>
  <c r="N69" i="13"/>
  <c r="I69" i="13"/>
  <c r="D69" i="13"/>
  <c r="N68" i="13"/>
  <c r="I68" i="13"/>
  <c r="D68" i="13"/>
  <c r="N67" i="13"/>
  <c r="I67" i="13"/>
  <c r="D67" i="13"/>
  <c r="N66" i="13"/>
  <c r="I66" i="13"/>
  <c r="D66" i="13"/>
  <c r="N65" i="13"/>
  <c r="I65" i="13"/>
  <c r="D65" i="13"/>
  <c r="N64" i="13"/>
  <c r="I64" i="13"/>
  <c r="D64" i="13"/>
  <c r="N63" i="13"/>
  <c r="I63" i="13"/>
  <c r="D63" i="13"/>
  <c r="N62" i="13"/>
  <c r="I62" i="13"/>
  <c r="D62" i="13"/>
  <c r="N61" i="13"/>
  <c r="I61" i="13"/>
  <c r="D61" i="13"/>
  <c r="N60" i="13"/>
  <c r="I60" i="13"/>
  <c r="D60" i="13"/>
  <c r="N59" i="13"/>
  <c r="I59" i="13"/>
  <c r="D59" i="13"/>
  <c r="N58" i="13"/>
  <c r="I58" i="13"/>
  <c r="D58" i="13"/>
  <c r="N57" i="13"/>
  <c r="I57" i="13"/>
  <c r="D57" i="13"/>
  <c r="N56" i="13"/>
  <c r="I56" i="13"/>
  <c r="D56" i="13"/>
  <c r="N55" i="13"/>
  <c r="I55" i="13"/>
  <c r="D55" i="13"/>
  <c r="N54" i="13"/>
  <c r="I54" i="13"/>
  <c r="D54" i="13"/>
  <c r="N53" i="13"/>
  <c r="I53" i="13"/>
  <c r="D53" i="13"/>
  <c r="N52" i="13"/>
  <c r="I52" i="13"/>
  <c r="D52" i="13"/>
  <c r="N51" i="13"/>
  <c r="I51" i="13"/>
  <c r="D51" i="13"/>
  <c r="N50" i="13"/>
  <c r="I50" i="13"/>
  <c r="D50" i="13"/>
  <c r="N49" i="13"/>
  <c r="I49" i="13"/>
  <c r="D49" i="13"/>
  <c r="N48" i="13"/>
  <c r="I48" i="13"/>
  <c r="D48" i="13"/>
  <c r="N47" i="13"/>
  <c r="I47" i="13"/>
  <c r="D47" i="13"/>
  <c r="N46" i="13"/>
  <c r="I46" i="13"/>
  <c r="D46" i="13"/>
  <c r="N45" i="13"/>
  <c r="I45" i="13"/>
  <c r="D45" i="13"/>
  <c r="N44" i="13"/>
  <c r="I44" i="13"/>
  <c r="D44" i="13"/>
  <c r="N43" i="13"/>
  <c r="I43" i="13"/>
  <c r="D43" i="13"/>
  <c r="N42" i="13"/>
  <c r="I42" i="13"/>
  <c r="D42" i="13"/>
  <c r="N41" i="13"/>
  <c r="I41" i="13"/>
  <c r="D41" i="13"/>
  <c r="N40" i="13"/>
  <c r="I40" i="13"/>
  <c r="D40" i="13"/>
  <c r="N39" i="13"/>
  <c r="I39" i="13"/>
  <c r="D39" i="13"/>
  <c r="N38" i="13"/>
  <c r="I38" i="13"/>
  <c r="D38" i="13"/>
  <c r="N37" i="13"/>
  <c r="I37" i="13"/>
  <c r="D37" i="13"/>
  <c r="N36" i="13"/>
  <c r="I36" i="13"/>
  <c r="D36" i="13"/>
  <c r="N35" i="13"/>
  <c r="I35" i="13"/>
  <c r="D35" i="13"/>
  <c r="N34" i="13"/>
  <c r="I34" i="13"/>
  <c r="D34" i="13"/>
  <c r="N33" i="13"/>
  <c r="I33" i="13"/>
  <c r="D33" i="13"/>
  <c r="N32" i="13"/>
  <c r="I32" i="13"/>
  <c r="D32" i="13"/>
  <c r="N31" i="13"/>
  <c r="I31" i="13"/>
  <c r="D31" i="13"/>
  <c r="N30" i="13"/>
  <c r="I30" i="13"/>
  <c r="D30" i="13"/>
  <c r="N29" i="13"/>
  <c r="I29" i="13"/>
  <c r="D29" i="13"/>
  <c r="N28" i="13"/>
  <c r="I28" i="13"/>
  <c r="D28" i="13"/>
  <c r="N27" i="13"/>
  <c r="I27" i="13"/>
  <c r="D27" i="13"/>
  <c r="N26" i="13"/>
  <c r="I26" i="13"/>
  <c r="D26" i="13"/>
  <c r="N25" i="13"/>
  <c r="I25" i="13"/>
  <c r="D25" i="13"/>
  <c r="N24" i="13"/>
  <c r="I24" i="13"/>
  <c r="D24" i="13"/>
  <c r="N23" i="13"/>
  <c r="I23" i="13"/>
  <c r="D23" i="13"/>
  <c r="N22" i="13"/>
  <c r="I22" i="13"/>
  <c r="D22" i="13"/>
  <c r="N21" i="13"/>
  <c r="I21" i="13"/>
  <c r="D21" i="13"/>
  <c r="N20" i="13"/>
  <c r="I20" i="13"/>
  <c r="D20" i="13"/>
  <c r="N19" i="13"/>
  <c r="I19" i="13"/>
  <c r="D19" i="13"/>
  <c r="N18" i="13"/>
  <c r="I18" i="13"/>
  <c r="D18" i="13"/>
  <c r="N17" i="13"/>
  <c r="I17" i="13"/>
  <c r="D17" i="13"/>
  <c r="N16" i="13"/>
  <c r="I16" i="13"/>
  <c r="D16" i="13"/>
  <c r="N15" i="13"/>
  <c r="I15" i="13"/>
  <c r="D15" i="13"/>
  <c r="N14" i="13"/>
  <c r="I14" i="13"/>
  <c r="D14" i="13"/>
  <c r="N13" i="13"/>
  <c r="I13" i="13"/>
  <c r="D13" i="13"/>
  <c r="N12" i="13"/>
  <c r="I12" i="13"/>
  <c r="D12" i="13"/>
  <c r="N11" i="13"/>
  <c r="I11" i="13"/>
  <c r="D11" i="13"/>
  <c r="N10" i="13"/>
  <c r="I10" i="13"/>
  <c r="D10" i="13"/>
  <c r="N9" i="13"/>
  <c r="I9" i="13"/>
  <c r="D9" i="13"/>
  <c r="N8" i="13"/>
  <c r="I8" i="13"/>
  <c r="D8" i="13"/>
  <c r="N7" i="13"/>
  <c r="I7" i="13"/>
  <c r="D7" i="13"/>
  <c r="N6" i="13"/>
  <c r="I6" i="13"/>
  <c r="D6" i="13"/>
  <c r="N223" i="8"/>
  <c r="N222" i="8"/>
  <c r="N221" i="8"/>
  <c r="N220" i="8"/>
  <c r="N219" i="8"/>
  <c r="N218" i="8"/>
  <c r="N217" i="8"/>
  <c r="N216" i="8"/>
  <c r="N215" i="8"/>
  <c r="N214" i="8"/>
  <c r="N213" i="8"/>
  <c r="N212" i="8"/>
  <c r="N211" i="8"/>
  <c r="N210" i="8"/>
  <c r="N209" i="8"/>
  <c r="N208" i="8"/>
  <c r="N207" i="8"/>
  <c r="N206" i="8"/>
  <c r="N205" i="8"/>
  <c r="N204" i="8"/>
  <c r="N203" i="8"/>
  <c r="N202" i="8"/>
  <c r="N201" i="8"/>
  <c r="N200" i="8"/>
  <c r="N199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182" i="8"/>
  <c r="N181" i="8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AN223" i="16"/>
  <c r="AJ223" i="16"/>
  <c r="AF223" i="16"/>
  <c r="AB223" i="16"/>
  <c r="W223" i="16"/>
  <c r="N223" i="16"/>
  <c r="I223" i="16"/>
  <c r="D223" i="16"/>
  <c r="AN222" i="16"/>
  <c r="AJ222" i="16"/>
  <c r="AF222" i="16"/>
  <c r="AB222" i="16"/>
  <c r="W222" i="16"/>
  <c r="N222" i="16"/>
  <c r="I222" i="16"/>
  <c r="D222" i="16"/>
  <c r="AN221" i="16"/>
  <c r="AJ221" i="16"/>
  <c r="AF221" i="16"/>
  <c r="AB221" i="16"/>
  <c r="W221" i="16"/>
  <c r="N221" i="16"/>
  <c r="I221" i="16"/>
  <c r="D221" i="16"/>
  <c r="AN220" i="16"/>
  <c r="AJ220" i="16"/>
  <c r="AF220" i="16"/>
  <c r="AB220" i="16"/>
  <c r="W220" i="16"/>
  <c r="N220" i="16"/>
  <c r="I220" i="16"/>
  <c r="D220" i="16"/>
  <c r="AN219" i="16"/>
  <c r="AJ219" i="16"/>
  <c r="AF219" i="16"/>
  <c r="AB219" i="16"/>
  <c r="W219" i="16"/>
  <c r="N219" i="16"/>
  <c r="I219" i="16"/>
  <c r="D219" i="16"/>
  <c r="AN218" i="16"/>
  <c r="AJ218" i="16"/>
  <c r="AF218" i="16"/>
  <c r="AB218" i="16"/>
  <c r="W218" i="16"/>
  <c r="N218" i="16"/>
  <c r="I218" i="16"/>
  <c r="D218" i="16"/>
  <c r="AN217" i="16"/>
  <c r="AJ217" i="16"/>
  <c r="AF217" i="16"/>
  <c r="AB217" i="16"/>
  <c r="W217" i="16"/>
  <c r="N217" i="16"/>
  <c r="I217" i="16"/>
  <c r="D217" i="16"/>
  <c r="AN216" i="16"/>
  <c r="AJ216" i="16"/>
  <c r="AF216" i="16"/>
  <c r="AB216" i="16"/>
  <c r="W216" i="16"/>
  <c r="N216" i="16"/>
  <c r="I216" i="16"/>
  <c r="D216" i="16"/>
  <c r="AN215" i="16"/>
  <c r="AJ215" i="16"/>
  <c r="AF215" i="16"/>
  <c r="AB215" i="16"/>
  <c r="W215" i="16"/>
  <c r="N215" i="16"/>
  <c r="I215" i="16"/>
  <c r="D215" i="16"/>
  <c r="AN214" i="16"/>
  <c r="AJ214" i="16"/>
  <c r="AF214" i="16"/>
  <c r="AB214" i="16"/>
  <c r="W214" i="16"/>
  <c r="N214" i="16"/>
  <c r="I214" i="16"/>
  <c r="D214" i="16"/>
  <c r="AN213" i="16"/>
  <c r="AJ213" i="16"/>
  <c r="AF213" i="16"/>
  <c r="AB213" i="16"/>
  <c r="W213" i="16"/>
  <c r="N213" i="16"/>
  <c r="I213" i="16"/>
  <c r="D213" i="16"/>
  <c r="AN212" i="16"/>
  <c r="AJ212" i="16"/>
  <c r="AF212" i="16"/>
  <c r="AB212" i="16"/>
  <c r="W212" i="16"/>
  <c r="N212" i="16"/>
  <c r="I212" i="16"/>
  <c r="D212" i="16"/>
  <c r="AN211" i="16"/>
  <c r="AJ211" i="16"/>
  <c r="AF211" i="16"/>
  <c r="AB211" i="16"/>
  <c r="W211" i="16"/>
  <c r="N211" i="16"/>
  <c r="I211" i="16"/>
  <c r="D211" i="16"/>
  <c r="AN210" i="16"/>
  <c r="AJ210" i="16"/>
  <c r="AF210" i="16"/>
  <c r="AB210" i="16"/>
  <c r="W210" i="16"/>
  <c r="N210" i="16"/>
  <c r="I210" i="16"/>
  <c r="D210" i="16"/>
  <c r="AN209" i="16"/>
  <c r="AJ209" i="16"/>
  <c r="AF209" i="16"/>
  <c r="AB209" i="16"/>
  <c r="W209" i="16"/>
  <c r="N209" i="16"/>
  <c r="I209" i="16"/>
  <c r="D209" i="16"/>
  <c r="AN208" i="16"/>
  <c r="AJ208" i="16"/>
  <c r="AF208" i="16"/>
  <c r="AB208" i="16"/>
  <c r="W208" i="16"/>
  <c r="N208" i="16"/>
  <c r="I208" i="16"/>
  <c r="D208" i="16"/>
  <c r="AN207" i="16"/>
  <c r="AJ207" i="16"/>
  <c r="AF207" i="16"/>
  <c r="AB207" i="16"/>
  <c r="W207" i="16"/>
  <c r="N207" i="16"/>
  <c r="I207" i="16"/>
  <c r="J207" i="16" s="1"/>
  <c r="D207" i="16"/>
  <c r="AN206" i="16"/>
  <c r="AJ206" i="16"/>
  <c r="AF206" i="16"/>
  <c r="AB206" i="16"/>
  <c r="W206" i="16"/>
  <c r="N206" i="16"/>
  <c r="I206" i="16"/>
  <c r="D206" i="16"/>
  <c r="AN205" i="16"/>
  <c r="AJ205" i="16"/>
  <c r="AF205" i="16"/>
  <c r="AB205" i="16"/>
  <c r="W205" i="16"/>
  <c r="N205" i="16"/>
  <c r="I205" i="16"/>
  <c r="D205" i="16"/>
  <c r="AN204" i="16"/>
  <c r="AJ204" i="16"/>
  <c r="AF204" i="16"/>
  <c r="AB204" i="16"/>
  <c r="W204" i="16"/>
  <c r="N204" i="16"/>
  <c r="I204" i="16"/>
  <c r="D204" i="16"/>
  <c r="AN203" i="16"/>
  <c r="AJ203" i="16"/>
  <c r="AF203" i="16"/>
  <c r="AB203" i="16"/>
  <c r="W203" i="16"/>
  <c r="N203" i="16"/>
  <c r="I203" i="16"/>
  <c r="D203" i="16"/>
  <c r="AN202" i="16"/>
  <c r="AJ202" i="16"/>
  <c r="AF202" i="16"/>
  <c r="AB202" i="16"/>
  <c r="W202" i="16"/>
  <c r="N202" i="16"/>
  <c r="I202" i="16"/>
  <c r="D202" i="16"/>
  <c r="AN201" i="16"/>
  <c r="AJ201" i="16"/>
  <c r="AF201" i="16"/>
  <c r="AB201" i="16"/>
  <c r="W201" i="16"/>
  <c r="N201" i="16"/>
  <c r="I201" i="16"/>
  <c r="D201" i="16"/>
  <c r="AN200" i="16"/>
  <c r="AJ200" i="16"/>
  <c r="AF200" i="16"/>
  <c r="AB200" i="16"/>
  <c r="W200" i="16"/>
  <c r="N200" i="16"/>
  <c r="I200" i="16"/>
  <c r="D200" i="16"/>
  <c r="AN199" i="16"/>
  <c r="AJ199" i="16"/>
  <c r="AF199" i="16"/>
  <c r="AB199" i="16"/>
  <c r="W199" i="16"/>
  <c r="N199" i="16"/>
  <c r="I199" i="16"/>
  <c r="D199" i="16"/>
  <c r="AN198" i="16"/>
  <c r="AJ198" i="16"/>
  <c r="AF198" i="16"/>
  <c r="AB198" i="16"/>
  <c r="W198" i="16"/>
  <c r="N198" i="16"/>
  <c r="I198" i="16"/>
  <c r="D198" i="16"/>
  <c r="AN197" i="16"/>
  <c r="AJ197" i="16"/>
  <c r="AF197" i="16"/>
  <c r="AB197" i="16"/>
  <c r="W197" i="16"/>
  <c r="N197" i="16"/>
  <c r="I197" i="16"/>
  <c r="D197" i="16"/>
  <c r="AN196" i="16"/>
  <c r="AJ196" i="16"/>
  <c r="AF196" i="16"/>
  <c r="AB196" i="16"/>
  <c r="W196" i="16"/>
  <c r="N196" i="16"/>
  <c r="I196" i="16"/>
  <c r="D196" i="16"/>
  <c r="AN195" i="16"/>
  <c r="AJ195" i="16"/>
  <c r="AF195" i="16"/>
  <c r="AB195" i="16"/>
  <c r="W195" i="16"/>
  <c r="N195" i="16"/>
  <c r="I195" i="16"/>
  <c r="D195" i="16"/>
  <c r="AN194" i="16"/>
  <c r="AJ194" i="16"/>
  <c r="AF194" i="16"/>
  <c r="AB194" i="16"/>
  <c r="W194" i="16"/>
  <c r="N194" i="16"/>
  <c r="I194" i="16"/>
  <c r="D194" i="16"/>
  <c r="AN193" i="16"/>
  <c r="AJ193" i="16"/>
  <c r="AF193" i="16"/>
  <c r="AB193" i="16"/>
  <c r="W193" i="16"/>
  <c r="N193" i="16"/>
  <c r="I193" i="16"/>
  <c r="D193" i="16"/>
  <c r="AN192" i="16"/>
  <c r="AJ192" i="16"/>
  <c r="AF192" i="16"/>
  <c r="AB192" i="16"/>
  <c r="W192" i="16"/>
  <c r="N192" i="16"/>
  <c r="I192" i="16"/>
  <c r="D192" i="16"/>
  <c r="AN191" i="16"/>
  <c r="AJ191" i="16"/>
  <c r="AF191" i="16"/>
  <c r="AB191" i="16"/>
  <c r="W191" i="16"/>
  <c r="N191" i="16"/>
  <c r="I191" i="16"/>
  <c r="D191" i="16"/>
  <c r="AN190" i="16"/>
  <c r="AJ190" i="16"/>
  <c r="AF190" i="16"/>
  <c r="AB190" i="16"/>
  <c r="W190" i="16"/>
  <c r="N190" i="16"/>
  <c r="I190" i="16"/>
  <c r="D190" i="16"/>
  <c r="AN189" i="16"/>
  <c r="AJ189" i="16"/>
  <c r="AF189" i="16"/>
  <c r="AB189" i="16"/>
  <c r="W189" i="16"/>
  <c r="N189" i="16"/>
  <c r="I189" i="16"/>
  <c r="D189" i="16"/>
  <c r="AN188" i="16"/>
  <c r="AJ188" i="16"/>
  <c r="AF188" i="16"/>
  <c r="AB188" i="16"/>
  <c r="W188" i="16"/>
  <c r="N188" i="16"/>
  <c r="I188" i="16"/>
  <c r="D188" i="16"/>
  <c r="AN187" i="16"/>
  <c r="AJ187" i="16"/>
  <c r="AF187" i="16"/>
  <c r="AB187" i="16"/>
  <c r="W187" i="16"/>
  <c r="N187" i="16"/>
  <c r="I187" i="16"/>
  <c r="D187" i="16"/>
  <c r="AN186" i="16"/>
  <c r="AJ186" i="16"/>
  <c r="AF186" i="16"/>
  <c r="AB186" i="16"/>
  <c r="W186" i="16"/>
  <c r="N186" i="16"/>
  <c r="I186" i="16"/>
  <c r="D186" i="16"/>
  <c r="AN185" i="16"/>
  <c r="AJ185" i="16"/>
  <c r="AF185" i="16"/>
  <c r="AB185" i="16"/>
  <c r="W185" i="16"/>
  <c r="N185" i="16"/>
  <c r="I185" i="16"/>
  <c r="D185" i="16"/>
  <c r="AN184" i="16"/>
  <c r="AJ184" i="16"/>
  <c r="AF184" i="16"/>
  <c r="AB184" i="16"/>
  <c r="W184" i="16"/>
  <c r="N184" i="16"/>
  <c r="I184" i="16"/>
  <c r="D184" i="16"/>
  <c r="AN183" i="16"/>
  <c r="AJ183" i="16"/>
  <c r="AF183" i="16"/>
  <c r="AB183" i="16"/>
  <c r="W183" i="16"/>
  <c r="N183" i="16"/>
  <c r="I183" i="16"/>
  <c r="D183" i="16"/>
  <c r="AN182" i="16"/>
  <c r="AJ182" i="16"/>
  <c r="AF182" i="16"/>
  <c r="AB182" i="16"/>
  <c r="W182" i="16"/>
  <c r="N182" i="16"/>
  <c r="I182" i="16"/>
  <c r="D182" i="16"/>
  <c r="AN181" i="16"/>
  <c r="AJ181" i="16"/>
  <c r="AF181" i="16"/>
  <c r="AB181" i="16"/>
  <c r="W181" i="16"/>
  <c r="N181" i="16"/>
  <c r="I181" i="16"/>
  <c r="D181" i="16"/>
  <c r="AN180" i="16"/>
  <c r="AJ180" i="16"/>
  <c r="AF180" i="16"/>
  <c r="AB180" i="16"/>
  <c r="W180" i="16"/>
  <c r="N180" i="16"/>
  <c r="I180" i="16"/>
  <c r="D180" i="16"/>
  <c r="AN179" i="16"/>
  <c r="AJ179" i="16"/>
  <c r="AF179" i="16"/>
  <c r="AB179" i="16"/>
  <c r="W179" i="16"/>
  <c r="N179" i="16"/>
  <c r="I179" i="16"/>
  <c r="D179" i="16"/>
  <c r="AN178" i="16"/>
  <c r="AJ178" i="16"/>
  <c r="AF178" i="16"/>
  <c r="AB178" i="16"/>
  <c r="W178" i="16"/>
  <c r="N178" i="16"/>
  <c r="I178" i="16"/>
  <c r="D178" i="16"/>
  <c r="AN177" i="16"/>
  <c r="AJ177" i="16"/>
  <c r="AF177" i="16"/>
  <c r="AB177" i="16"/>
  <c r="W177" i="16"/>
  <c r="N177" i="16"/>
  <c r="I177" i="16"/>
  <c r="D177" i="16"/>
  <c r="AN176" i="16"/>
  <c r="AJ176" i="16"/>
  <c r="AF176" i="16"/>
  <c r="AB176" i="16"/>
  <c r="W176" i="16"/>
  <c r="N176" i="16"/>
  <c r="I176" i="16"/>
  <c r="D176" i="16"/>
  <c r="AN175" i="16"/>
  <c r="AJ175" i="16"/>
  <c r="AF175" i="16"/>
  <c r="AB175" i="16"/>
  <c r="W175" i="16"/>
  <c r="N175" i="16"/>
  <c r="I175" i="16"/>
  <c r="D175" i="16"/>
  <c r="AN174" i="16"/>
  <c r="AJ174" i="16"/>
  <c r="AF174" i="16"/>
  <c r="AB174" i="16"/>
  <c r="W174" i="16"/>
  <c r="N174" i="16"/>
  <c r="I174" i="16"/>
  <c r="D174" i="16"/>
  <c r="AN173" i="16"/>
  <c r="AJ173" i="16"/>
  <c r="AF173" i="16"/>
  <c r="AB173" i="16"/>
  <c r="W173" i="16"/>
  <c r="N173" i="16"/>
  <c r="I173" i="16"/>
  <c r="D173" i="16"/>
  <c r="AN172" i="16"/>
  <c r="AJ172" i="16"/>
  <c r="AF172" i="16"/>
  <c r="AB172" i="16"/>
  <c r="W172" i="16"/>
  <c r="N172" i="16"/>
  <c r="I172" i="16"/>
  <c r="D172" i="16"/>
  <c r="AN171" i="16"/>
  <c r="AJ171" i="16"/>
  <c r="AF171" i="16"/>
  <c r="AB171" i="16"/>
  <c r="W171" i="16"/>
  <c r="N171" i="16"/>
  <c r="I171" i="16"/>
  <c r="D171" i="16"/>
  <c r="AN170" i="16"/>
  <c r="AJ170" i="16"/>
  <c r="AF170" i="16"/>
  <c r="AB170" i="16"/>
  <c r="W170" i="16"/>
  <c r="N170" i="16"/>
  <c r="I170" i="16"/>
  <c r="D170" i="16"/>
  <c r="AN169" i="16"/>
  <c r="AJ169" i="16"/>
  <c r="AF169" i="16"/>
  <c r="AB169" i="16"/>
  <c r="W169" i="16"/>
  <c r="N169" i="16"/>
  <c r="I169" i="16"/>
  <c r="D169" i="16"/>
  <c r="AN168" i="16"/>
  <c r="AJ168" i="16"/>
  <c r="AF168" i="16"/>
  <c r="AB168" i="16"/>
  <c r="W168" i="16"/>
  <c r="N168" i="16"/>
  <c r="I168" i="16"/>
  <c r="D168" i="16"/>
  <c r="AN167" i="16"/>
  <c r="AJ167" i="16"/>
  <c r="AF167" i="16"/>
  <c r="AB167" i="16"/>
  <c r="W167" i="16"/>
  <c r="N167" i="16"/>
  <c r="I167" i="16"/>
  <c r="D167" i="16"/>
  <c r="AN166" i="16"/>
  <c r="AJ166" i="16"/>
  <c r="AF166" i="16"/>
  <c r="AB166" i="16"/>
  <c r="W166" i="16"/>
  <c r="N166" i="16"/>
  <c r="I166" i="16"/>
  <c r="D166" i="16"/>
  <c r="AN165" i="16"/>
  <c r="AJ165" i="16"/>
  <c r="AF165" i="16"/>
  <c r="AB165" i="16"/>
  <c r="W165" i="16"/>
  <c r="N165" i="16"/>
  <c r="I165" i="16"/>
  <c r="D165" i="16"/>
  <c r="AN164" i="16"/>
  <c r="AJ164" i="16"/>
  <c r="AF164" i="16"/>
  <c r="AB164" i="16"/>
  <c r="W164" i="16"/>
  <c r="N164" i="16"/>
  <c r="I164" i="16"/>
  <c r="D164" i="16"/>
  <c r="AN163" i="16"/>
  <c r="AJ163" i="16"/>
  <c r="AF163" i="16"/>
  <c r="AB163" i="16"/>
  <c r="W163" i="16"/>
  <c r="N163" i="16"/>
  <c r="I163" i="16"/>
  <c r="D163" i="16"/>
  <c r="AN162" i="16"/>
  <c r="AJ162" i="16"/>
  <c r="AF162" i="16"/>
  <c r="AB162" i="16"/>
  <c r="W162" i="16"/>
  <c r="N162" i="16"/>
  <c r="I162" i="16"/>
  <c r="D162" i="16"/>
  <c r="AN161" i="16"/>
  <c r="AJ161" i="16"/>
  <c r="AF161" i="16"/>
  <c r="AB161" i="16"/>
  <c r="W161" i="16"/>
  <c r="N161" i="16"/>
  <c r="I161" i="16"/>
  <c r="D161" i="16"/>
  <c r="AN160" i="16"/>
  <c r="AJ160" i="16"/>
  <c r="AF160" i="16"/>
  <c r="AB160" i="16"/>
  <c r="W160" i="16"/>
  <c r="N160" i="16"/>
  <c r="I160" i="16"/>
  <c r="D160" i="16"/>
  <c r="AN159" i="16"/>
  <c r="AJ159" i="16"/>
  <c r="AF159" i="16"/>
  <c r="AB159" i="16"/>
  <c r="W159" i="16"/>
  <c r="N159" i="16"/>
  <c r="I159" i="16"/>
  <c r="D159" i="16"/>
  <c r="AN158" i="16"/>
  <c r="AJ158" i="16"/>
  <c r="AF158" i="16"/>
  <c r="AB158" i="16"/>
  <c r="W158" i="16"/>
  <c r="N158" i="16"/>
  <c r="I158" i="16"/>
  <c r="D158" i="16"/>
  <c r="AN157" i="16"/>
  <c r="AJ157" i="16"/>
  <c r="AF157" i="16"/>
  <c r="AB157" i="16"/>
  <c r="W157" i="16"/>
  <c r="N157" i="16"/>
  <c r="I157" i="16"/>
  <c r="D157" i="16"/>
  <c r="AN156" i="16"/>
  <c r="AJ156" i="16"/>
  <c r="AF156" i="16"/>
  <c r="AB156" i="16"/>
  <c r="W156" i="16"/>
  <c r="N156" i="16"/>
  <c r="I156" i="16"/>
  <c r="D156" i="16"/>
  <c r="AN155" i="16"/>
  <c r="AJ155" i="16"/>
  <c r="AF155" i="16"/>
  <c r="AB155" i="16"/>
  <c r="W155" i="16"/>
  <c r="N155" i="16"/>
  <c r="I155" i="16"/>
  <c r="D155" i="16"/>
  <c r="AN154" i="16"/>
  <c r="AJ154" i="16"/>
  <c r="AF154" i="16"/>
  <c r="AB154" i="16"/>
  <c r="W154" i="16"/>
  <c r="N154" i="16"/>
  <c r="I154" i="16"/>
  <c r="D154" i="16"/>
  <c r="AN153" i="16"/>
  <c r="AJ153" i="16"/>
  <c r="AF153" i="16"/>
  <c r="AB153" i="16"/>
  <c r="W153" i="16"/>
  <c r="N153" i="16"/>
  <c r="I153" i="16"/>
  <c r="D153" i="16"/>
  <c r="AN152" i="16"/>
  <c r="AJ152" i="16"/>
  <c r="AF152" i="16"/>
  <c r="AB152" i="16"/>
  <c r="W152" i="16"/>
  <c r="N152" i="16"/>
  <c r="I152" i="16"/>
  <c r="D152" i="16"/>
  <c r="AN151" i="16"/>
  <c r="AJ151" i="16"/>
  <c r="AF151" i="16"/>
  <c r="AB151" i="16"/>
  <c r="W151" i="16"/>
  <c r="N151" i="16"/>
  <c r="I151" i="16"/>
  <c r="D151" i="16"/>
  <c r="AN150" i="16"/>
  <c r="AJ150" i="16"/>
  <c r="AF150" i="16"/>
  <c r="AB150" i="16"/>
  <c r="W150" i="16"/>
  <c r="N150" i="16"/>
  <c r="I150" i="16"/>
  <c r="D150" i="16"/>
  <c r="AN149" i="16"/>
  <c r="AJ149" i="16"/>
  <c r="AF149" i="16"/>
  <c r="AB149" i="16"/>
  <c r="W149" i="16"/>
  <c r="N149" i="16"/>
  <c r="I149" i="16"/>
  <c r="D149" i="16"/>
  <c r="AN148" i="16"/>
  <c r="AJ148" i="16"/>
  <c r="AF148" i="16"/>
  <c r="AB148" i="16"/>
  <c r="W148" i="16"/>
  <c r="N148" i="16"/>
  <c r="I148" i="16"/>
  <c r="D148" i="16"/>
  <c r="AN147" i="16"/>
  <c r="AJ147" i="16"/>
  <c r="AF147" i="16"/>
  <c r="AB147" i="16"/>
  <c r="W147" i="16"/>
  <c r="N147" i="16"/>
  <c r="I147" i="16"/>
  <c r="D147" i="16"/>
  <c r="AN146" i="16"/>
  <c r="AJ146" i="16"/>
  <c r="AF146" i="16"/>
  <c r="AB146" i="16"/>
  <c r="W146" i="16"/>
  <c r="N146" i="16"/>
  <c r="I146" i="16"/>
  <c r="D146" i="16"/>
  <c r="AN145" i="16"/>
  <c r="AJ145" i="16"/>
  <c r="AF145" i="16"/>
  <c r="AB145" i="16"/>
  <c r="W145" i="16"/>
  <c r="N145" i="16"/>
  <c r="I145" i="16"/>
  <c r="D145" i="16"/>
  <c r="AN144" i="16"/>
  <c r="AJ144" i="16"/>
  <c r="AF144" i="16"/>
  <c r="AB144" i="16"/>
  <c r="W144" i="16"/>
  <c r="N144" i="16"/>
  <c r="I144" i="16"/>
  <c r="D144" i="16"/>
  <c r="AN143" i="16"/>
  <c r="AJ143" i="16"/>
  <c r="AF143" i="16"/>
  <c r="AB143" i="16"/>
  <c r="W143" i="16"/>
  <c r="N143" i="16"/>
  <c r="I143" i="16"/>
  <c r="D143" i="16"/>
  <c r="AN142" i="16"/>
  <c r="AJ142" i="16"/>
  <c r="AF142" i="16"/>
  <c r="AB142" i="16"/>
  <c r="W142" i="16"/>
  <c r="N142" i="16"/>
  <c r="I142" i="16"/>
  <c r="D142" i="16"/>
  <c r="AN141" i="16"/>
  <c r="AJ141" i="16"/>
  <c r="AF141" i="16"/>
  <c r="AB141" i="16"/>
  <c r="W141" i="16"/>
  <c r="N141" i="16"/>
  <c r="I141" i="16"/>
  <c r="D141" i="16"/>
  <c r="AN140" i="16"/>
  <c r="AJ140" i="16"/>
  <c r="AF140" i="16"/>
  <c r="AB140" i="16"/>
  <c r="W140" i="16"/>
  <c r="N140" i="16"/>
  <c r="I140" i="16"/>
  <c r="D140" i="16"/>
  <c r="AN139" i="16"/>
  <c r="AJ139" i="16"/>
  <c r="AF139" i="16"/>
  <c r="AB139" i="16"/>
  <c r="W139" i="16"/>
  <c r="N139" i="16"/>
  <c r="I139" i="16"/>
  <c r="D139" i="16"/>
  <c r="AN138" i="16"/>
  <c r="AJ138" i="16"/>
  <c r="AF138" i="16"/>
  <c r="AB138" i="16"/>
  <c r="W138" i="16"/>
  <c r="N138" i="16"/>
  <c r="I138" i="16"/>
  <c r="D138" i="16"/>
  <c r="AN137" i="16"/>
  <c r="AJ137" i="16"/>
  <c r="AF137" i="16"/>
  <c r="AB137" i="16"/>
  <c r="W137" i="16"/>
  <c r="N137" i="16"/>
  <c r="I137" i="16"/>
  <c r="D137" i="16"/>
  <c r="AN136" i="16"/>
  <c r="AJ136" i="16"/>
  <c r="AF136" i="16"/>
  <c r="AB136" i="16"/>
  <c r="W136" i="16"/>
  <c r="N136" i="16"/>
  <c r="I136" i="16"/>
  <c r="D136" i="16"/>
  <c r="AN135" i="16"/>
  <c r="AJ135" i="16"/>
  <c r="AF135" i="16"/>
  <c r="AB135" i="16"/>
  <c r="W135" i="16"/>
  <c r="N135" i="16"/>
  <c r="I135" i="16"/>
  <c r="D135" i="16"/>
  <c r="AN134" i="16"/>
  <c r="AJ134" i="16"/>
  <c r="AF134" i="16"/>
  <c r="AB134" i="16"/>
  <c r="W134" i="16"/>
  <c r="N134" i="16"/>
  <c r="I134" i="16"/>
  <c r="D134" i="16"/>
  <c r="AN133" i="16"/>
  <c r="AJ133" i="16"/>
  <c r="AF133" i="16"/>
  <c r="AB133" i="16"/>
  <c r="W133" i="16"/>
  <c r="N133" i="16"/>
  <c r="I133" i="16"/>
  <c r="D133" i="16"/>
  <c r="AN132" i="16"/>
  <c r="AJ132" i="16"/>
  <c r="AF132" i="16"/>
  <c r="AB132" i="16"/>
  <c r="W132" i="16"/>
  <c r="N132" i="16"/>
  <c r="I132" i="16"/>
  <c r="D132" i="16"/>
  <c r="AN131" i="16"/>
  <c r="AJ131" i="16"/>
  <c r="AF131" i="16"/>
  <c r="AB131" i="16"/>
  <c r="W131" i="16"/>
  <c r="N131" i="16"/>
  <c r="I131" i="16"/>
  <c r="D131" i="16"/>
  <c r="AN130" i="16"/>
  <c r="AJ130" i="16"/>
  <c r="AF130" i="16"/>
  <c r="AB130" i="16"/>
  <c r="W130" i="16"/>
  <c r="N130" i="16"/>
  <c r="I130" i="16"/>
  <c r="D130" i="16"/>
  <c r="AN129" i="16"/>
  <c r="AJ129" i="16"/>
  <c r="AF129" i="16"/>
  <c r="AB129" i="16"/>
  <c r="W129" i="16"/>
  <c r="N129" i="16"/>
  <c r="I129" i="16"/>
  <c r="D129" i="16"/>
  <c r="AN128" i="16"/>
  <c r="AJ128" i="16"/>
  <c r="AF128" i="16"/>
  <c r="AB128" i="16"/>
  <c r="W128" i="16"/>
  <c r="N128" i="16"/>
  <c r="I128" i="16"/>
  <c r="D128" i="16"/>
  <c r="AN127" i="16"/>
  <c r="AJ127" i="16"/>
  <c r="AF127" i="16"/>
  <c r="AB127" i="16"/>
  <c r="W127" i="16"/>
  <c r="N127" i="16"/>
  <c r="I127" i="16"/>
  <c r="D127" i="16"/>
  <c r="AN126" i="16"/>
  <c r="AJ126" i="16"/>
  <c r="AF126" i="16"/>
  <c r="AB126" i="16"/>
  <c r="W126" i="16"/>
  <c r="N126" i="16"/>
  <c r="I126" i="16"/>
  <c r="D126" i="16"/>
  <c r="AN125" i="16"/>
  <c r="AJ125" i="16"/>
  <c r="AF125" i="16"/>
  <c r="AB125" i="16"/>
  <c r="W125" i="16"/>
  <c r="N125" i="16"/>
  <c r="I125" i="16"/>
  <c r="D125" i="16"/>
  <c r="AN124" i="16"/>
  <c r="AJ124" i="16"/>
  <c r="AF124" i="16"/>
  <c r="AB124" i="16"/>
  <c r="W124" i="16"/>
  <c r="N124" i="16"/>
  <c r="I124" i="16"/>
  <c r="D124" i="16"/>
  <c r="AN123" i="16"/>
  <c r="AJ123" i="16"/>
  <c r="AF123" i="16"/>
  <c r="AB123" i="16"/>
  <c r="W123" i="16"/>
  <c r="N123" i="16"/>
  <c r="I123" i="16"/>
  <c r="D123" i="16"/>
  <c r="AN122" i="16"/>
  <c r="AJ122" i="16"/>
  <c r="AF122" i="16"/>
  <c r="AB122" i="16"/>
  <c r="W122" i="16"/>
  <c r="N122" i="16"/>
  <c r="I122" i="16"/>
  <c r="D122" i="16"/>
  <c r="AN121" i="16"/>
  <c r="AJ121" i="16"/>
  <c r="AF121" i="16"/>
  <c r="AB121" i="16"/>
  <c r="W121" i="16"/>
  <c r="N121" i="16"/>
  <c r="I121" i="16"/>
  <c r="D121" i="16"/>
  <c r="AN120" i="16"/>
  <c r="AJ120" i="16"/>
  <c r="AF120" i="16"/>
  <c r="AB120" i="16"/>
  <c r="W120" i="16"/>
  <c r="N120" i="16"/>
  <c r="I120" i="16"/>
  <c r="D120" i="16"/>
  <c r="AN119" i="16"/>
  <c r="AJ119" i="16"/>
  <c r="AF119" i="16"/>
  <c r="AB119" i="16"/>
  <c r="W119" i="16"/>
  <c r="N119" i="16"/>
  <c r="I119" i="16"/>
  <c r="D119" i="16"/>
  <c r="AN118" i="16"/>
  <c r="AJ118" i="16"/>
  <c r="AF118" i="16"/>
  <c r="AB118" i="16"/>
  <c r="W118" i="16"/>
  <c r="N118" i="16"/>
  <c r="I118" i="16"/>
  <c r="D118" i="16"/>
  <c r="AN117" i="16"/>
  <c r="AJ117" i="16"/>
  <c r="AF117" i="16"/>
  <c r="AB117" i="16"/>
  <c r="W117" i="16"/>
  <c r="N117" i="16"/>
  <c r="I117" i="16"/>
  <c r="D117" i="16"/>
  <c r="AN116" i="16"/>
  <c r="AJ116" i="16"/>
  <c r="AF116" i="16"/>
  <c r="AB116" i="16"/>
  <c r="W116" i="16"/>
  <c r="N116" i="16"/>
  <c r="I116" i="16"/>
  <c r="D116" i="16"/>
  <c r="AN115" i="16"/>
  <c r="AJ115" i="16"/>
  <c r="AF115" i="16"/>
  <c r="AB115" i="16"/>
  <c r="W115" i="16"/>
  <c r="N115" i="16"/>
  <c r="I115" i="16"/>
  <c r="D115" i="16"/>
  <c r="AN114" i="16"/>
  <c r="AJ114" i="16"/>
  <c r="AF114" i="16"/>
  <c r="AB114" i="16"/>
  <c r="W114" i="16"/>
  <c r="N114" i="16"/>
  <c r="I114" i="16"/>
  <c r="D114" i="16"/>
  <c r="AN113" i="16"/>
  <c r="AJ113" i="16"/>
  <c r="AF113" i="16"/>
  <c r="AB113" i="16"/>
  <c r="W113" i="16"/>
  <c r="N113" i="16"/>
  <c r="I113" i="16"/>
  <c r="D113" i="16"/>
  <c r="AN112" i="16"/>
  <c r="AJ112" i="16"/>
  <c r="AF112" i="16"/>
  <c r="AB112" i="16"/>
  <c r="W112" i="16"/>
  <c r="N112" i="16"/>
  <c r="I112" i="16"/>
  <c r="D112" i="16"/>
  <c r="AN111" i="16"/>
  <c r="AJ111" i="16"/>
  <c r="AF111" i="16"/>
  <c r="AB111" i="16"/>
  <c r="W111" i="16"/>
  <c r="N111" i="16"/>
  <c r="I111" i="16"/>
  <c r="D111" i="16"/>
  <c r="AN110" i="16"/>
  <c r="AJ110" i="16"/>
  <c r="AF110" i="16"/>
  <c r="AB110" i="16"/>
  <c r="W110" i="16"/>
  <c r="N110" i="16"/>
  <c r="I110" i="16"/>
  <c r="D110" i="16"/>
  <c r="AN109" i="16"/>
  <c r="AJ109" i="16"/>
  <c r="AF109" i="16"/>
  <c r="AB109" i="16"/>
  <c r="W109" i="16"/>
  <c r="N109" i="16"/>
  <c r="I109" i="16"/>
  <c r="D109" i="16"/>
  <c r="AN108" i="16"/>
  <c r="AJ108" i="16"/>
  <c r="AF108" i="16"/>
  <c r="AB108" i="16"/>
  <c r="W108" i="16"/>
  <c r="N108" i="16"/>
  <c r="I108" i="16"/>
  <c r="D108" i="16"/>
  <c r="AN107" i="16"/>
  <c r="AJ107" i="16"/>
  <c r="AF107" i="16"/>
  <c r="AB107" i="16"/>
  <c r="W107" i="16"/>
  <c r="N107" i="16"/>
  <c r="I107" i="16"/>
  <c r="D107" i="16"/>
  <c r="AN106" i="16"/>
  <c r="AJ106" i="16"/>
  <c r="AF106" i="16"/>
  <c r="AB106" i="16"/>
  <c r="W106" i="16"/>
  <c r="N106" i="16"/>
  <c r="I106" i="16"/>
  <c r="D106" i="16"/>
  <c r="AN105" i="16"/>
  <c r="AJ105" i="16"/>
  <c r="AF105" i="16"/>
  <c r="AB105" i="16"/>
  <c r="W105" i="16"/>
  <c r="N105" i="16"/>
  <c r="I105" i="16"/>
  <c r="D105" i="16"/>
  <c r="AN104" i="16"/>
  <c r="AJ104" i="16"/>
  <c r="AF104" i="16"/>
  <c r="AB104" i="16"/>
  <c r="W104" i="16"/>
  <c r="N104" i="16"/>
  <c r="I104" i="16"/>
  <c r="D104" i="16"/>
  <c r="AN103" i="16"/>
  <c r="AJ103" i="16"/>
  <c r="AF103" i="16"/>
  <c r="AB103" i="16"/>
  <c r="W103" i="16"/>
  <c r="N103" i="16"/>
  <c r="I103" i="16"/>
  <c r="D103" i="16"/>
  <c r="AN102" i="16"/>
  <c r="AJ102" i="16"/>
  <c r="AF102" i="16"/>
  <c r="AB102" i="16"/>
  <c r="W102" i="16"/>
  <c r="N102" i="16"/>
  <c r="I102" i="16"/>
  <c r="D102" i="16"/>
  <c r="AN101" i="16"/>
  <c r="AJ101" i="16"/>
  <c r="AF101" i="16"/>
  <c r="AB101" i="16"/>
  <c r="W101" i="16"/>
  <c r="N101" i="16"/>
  <c r="I101" i="16"/>
  <c r="D101" i="16"/>
  <c r="AN100" i="16"/>
  <c r="AJ100" i="16"/>
  <c r="AF100" i="16"/>
  <c r="AB100" i="16"/>
  <c r="W100" i="16"/>
  <c r="N100" i="16"/>
  <c r="I100" i="16"/>
  <c r="D100" i="16"/>
  <c r="AN99" i="16"/>
  <c r="AJ99" i="16"/>
  <c r="AF99" i="16"/>
  <c r="AB99" i="16"/>
  <c r="W99" i="16"/>
  <c r="N99" i="16"/>
  <c r="I99" i="16"/>
  <c r="D99" i="16"/>
  <c r="AN98" i="16"/>
  <c r="AJ98" i="16"/>
  <c r="AF98" i="16"/>
  <c r="AB98" i="16"/>
  <c r="W98" i="16"/>
  <c r="N98" i="16"/>
  <c r="I98" i="16"/>
  <c r="D98" i="16"/>
  <c r="AN97" i="16"/>
  <c r="AJ97" i="16"/>
  <c r="AF97" i="16"/>
  <c r="AB97" i="16"/>
  <c r="W97" i="16"/>
  <c r="N97" i="16"/>
  <c r="I97" i="16"/>
  <c r="D97" i="16"/>
  <c r="AN96" i="16"/>
  <c r="AJ96" i="16"/>
  <c r="AF96" i="16"/>
  <c r="AB96" i="16"/>
  <c r="W96" i="16"/>
  <c r="N96" i="16"/>
  <c r="I96" i="16"/>
  <c r="D96" i="16"/>
  <c r="AN95" i="16"/>
  <c r="AJ95" i="16"/>
  <c r="AF95" i="16"/>
  <c r="AB95" i="16"/>
  <c r="W95" i="16"/>
  <c r="N95" i="16"/>
  <c r="I95" i="16"/>
  <c r="D95" i="16"/>
  <c r="AN94" i="16"/>
  <c r="AJ94" i="16"/>
  <c r="AF94" i="16"/>
  <c r="AB94" i="16"/>
  <c r="W94" i="16"/>
  <c r="N94" i="16"/>
  <c r="I94" i="16"/>
  <c r="D94" i="16"/>
  <c r="AN93" i="16"/>
  <c r="AJ93" i="16"/>
  <c r="AF93" i="16"/>
  <c r="AB93" i="16"/>
  <c r="W93" i="16"/>
  <c r="N93" i="16"/>
  <c r="I93" i="16"/>
  <c r="D93" i="16"/>
  <c r="AN92" i="16"/>
  <c r="AJ92" i="16"/>
  <c r="AF92" i="16"/>
  <c r="AB92" i="16"/>
  <c r="W92" i="16"/>
  <c r="N92" i="16"/>
  <c r="I92" i="16"/>
  <c r="D92" i="16"/>
  <c r="AN91" i="16"/>
  <c r="AJ91" i="16"/>
  <c r="AF91" i="16"/>
  <c r="AB91" i="16"/>
  <c r="W91" i="16"/>
  <c r="N91" i="16"/>
  <c r="I91" i="16"/>
  <c r="D91" i="16"/>
  <c r="AN90" i="16"/>
  <c r="AJ90" i="16"/>
  <c r="AF90" i="16"/>
  <c r="AB90" i="16"/>
  <c r="W90" i="16"/>
  <c r="N90" i="16"/>
  <c r="I90" i="16"/>
  <c r="D90" i="16"/>
  <c r="AN89" i="16"/>
  <c r="AJ89" i="16"/>
  <c r="AF89" i="16"/>
  <c r="AB89" i="16"/>
  <c r="W89" i="16"/>
  <c r="N89" i="16"/>
  <c r="I89" i="16"/>
  <c r="D89" i="16"/>
  <c r="AN88" i="16"/>
  <c r="AJ88" i="16"/>
  <c r="AF88" i="16"/>
  <c r="AB88" i="16"/>
  <c r="W88" i="16"/>
  <c r="N88" i="16"/>
  <c r="I88" i="16"/>
  <c r="D88" i="16"/>
  <c r="AN87" i="16"/>
  <c r="AJ87" i="16"/>
  <c r="AF87" i="16"/>
  <c r="AB87" i="16"/>
  <c r="W87" i="16"/>
  <c r="N87" i="16"/>
  <c r="I87" i="16"/>
  <c r="D87" i="16"/>
  <c r="AN86" i="16"/>
  <c r="AJ86" i="16"/>
  <c r="AF86" i="16"/>
  <c r="AB86" i="16"/>
  <c r="W86" i="16"/>
  <c r="N86" i="16"/>
  <c r="I86" i="16"/>
  <c r="D86" i="16"/>
  <c r="AN85" i="16"/>
  <c r="AJ85" i="16"/>
  <c r="AF85" i="16"/>
  <c r="AB85" i="16"/>
  <c r="W85" i="16"/>
  <c r="N85" i="16"/>
  <c r="I85" i="16"/>
  <c r="D85" i="16"/>
  <c r="AN84" i="16"/>
  <c r="AJ84" i="16"/>
  <c r="AF84" i="16"/>
  <c r="AB84" i="16"/>
  <c r="W84" i="16"/>
  <c r="N84" i="16"/>
  <c r="I84" i="16"/>
  <c r="D84" i="16"/>
  <c r="AN83" i="16"/>
  <c r="AJ83" i="16"/>
  <c r="AF83" i="16"/>
  <c r="AB83" i="16"/>
  <c r="W83" i="16"/>
  <c r="N83" i="16"/>
  <c r="I83" i="16"/>
  <c r="D83" i="16"/>
  <c r="AN82" i="16"/>
  <c r="AJ82" i="16"/>
  <c r="AF82" i="16"/>
  <c r="AB82" i="16"/>
  <c r="W82" i="16"/>
  <c r="N82" i="16"/>
  <c r="I82" i="16"/>
  <c r="D82" i="16"/>
  <c r="AN81" i="16"/>
  <c r="AJ81" i="16"/>
  <c r="AF81" i="16"/>
  <c r="AB81" i="16"/>
  <c r="W81" i="16"/>
  <c r="N81" i="16"/>
  <c r="I81" i="16"/>
  <c r="D81" i="16"/>
  <c r="AN80" i="16"/>
  <c r="AJ80" i="16"/>
  <c r="AF80" i="16"/>
  <c r="AB80" i="16"/>
  <c r="W80" i="16"/>
  <c r="N80" i="16"/>
  <c r="I80" i="16"/>
  <c r="D80" i="16"/>
  <c r="AN79" i="16"/>
  <c r="AJ79" i="16"/>
  <c r="AF79" i="16"/>
  <c r="AB79" i="16"/>
  <c r="W79" i="16"/>
  <c r="N79" i="16"/>
  <c r="I79" i="16"/>
  <c r="D79" i="16"/>
  <c r="AN78" i="16"/>
  <c r="AJ78" i="16"/>
  <c r="AF78" i="16"/>
  <c r="AB78" i="16"/>
  <c r="W78" i="16"/>
  <c r="N78" i="16"/>
  <c r="I78" i="16"/>
  <c r="D78" i="16"/>
  <c r="AN77" i="16"/>
  <c r="AJ77" i="16"/>
  <c r="AF77" i="16"/>
  <c r="AB77" i="16"/>
  <c r="W77" i="16"/>
  <c r="N77" i="16"/>
  <c r="I77" i="16"/>
  <c r="D77" i="16"/>
  <c r="AN76" i="16"/>
  <c r="AJ76" i="16"/>
  <c r="AF76" i="16"/>
  <c r="AB76" i="16"/>
  <c r="W76" i="16"/>
  <c r="N76" i="16"/>
  <c r="I76" i="16"/>
  <c r="D76" i="16"/>
  <c r="AN75" i="16"/>
  <c r="AJ75" i="16"/>
  <c r="AF75" i="16"/>
  <c r="AB75" i="16"/>
  <c r="W75" i="16"/>
  <c r="N75" i="16"/>
  <c r="I75" i="16"/>
  <c r="D75" i="16"/>
  <c r="AN74" i="16"/>
  <c r="AJ74" i="16"/>
  <c r="AF74" i="16"/>
  <c r="AB74" i="16"/>
  <c r="W74" i="16"/>
  <c r="N74" i="16"/>
  <c r="I74" i="16"/>
  <c r="D74" i="16"/>
  <c r="AN73" i="16"/>
  <c r="AJ73" i="16"/>
  <c r="AF73" i="16"/>
  <c r="AB73" i="16"/>
  <c r="W73" i="16"/>
  <c r="N73" i="16"/>
  <c r="I73" i="16"/>
  <c r="D73" i="16"/>
  <c r="AN72" i="16"/>
  <c r="AJ72" i="16"/>
  <c r="AF72" i="16"/>
  <c r="AB72" i="16"/>
  <c r="W72" i="16"/>
  <c r="N72" i="16"/>
  <c r="I72" i="16"/>
  <c r="D72" i="16"/>
  <c r="AN71" i="16"/>
  <c r="AJ71" i="16"/>
  <c r="AF71" i="16"/>
  <c r="AB71" i="16"/>
  <c r="W71" i="16"/>
  <c r="N71" i="16"/>
  <c r="I71" i="16"/>
  <c r="D71" i="16"/>
  <c r="AN70" i="16"/>
  <c r="AJ70" i="16"/>
  <c r="AF70" i="16"/>
  <c r="AB70" i="16"/>
  <c r="W70" i="16"/>
  <c r="N70" i="16"/>
  <c r="I70" i="16"/>
  <c r="D70" i="16"/>
  <c r="AN69" i="16"/>
  <c r="AJ69" i="16"/>
  <c r="AF69" i="16"/>
  <c r="AB69" i="16"/>
  <c r="W69" i="16"/>
  <c r="N69" i="16"/>
  <c r="I69" i="16"/>
  <c r="D69" i="16"/>
  <c r="AN68" i="16"/>
  <c r="AJ68" i="16"/>
  <c r="AF68" i="16"/>
  <c r="AB68" i="16"/>
  <c r="W68" i="16"/>
  <c r="N68" i="16"/>
  <c r="I68" i="16"/>
  <c r="D68" i="16"/>
  <c r="AN67" i="16"/>
  <c r="AJ67" i="16"/>
  <c r="AF67" i="16"/>
  <c r="AB67" i="16"/>
  <c r="W67" i="16"/>
  <c r="N67" i="16"/>
  <c r="I67" i="16"/>
  <c r="D67" i="16"/>
  <c r="AN66" i="16"/>
  <c r="AJ66" i="16"/>
  <c r="AF66" i="16"/>
  <c r="AB66" i="16"/>
  <c r="W66" i="16"/>
  <c r="N66" i="16"/>
  <c r="I66" i="16"/>
  <c r="D66" i="16"/>
  <c r="AN65" i="16"/>
  <c r="AJ65" i="16"/>
  <c r="AF65" i="16"/>
  <c r="AB65" i="16"/>
  <c r="W65" i="16"/>
  <c r="N65" i="16"/>
  <c r="I65" i="16"/>
  <c r="D65" i="16"/>
  <c r="AN64" i="16"/>
  <c r="AJ64" i="16"/>
  <c r="AF64" i="16"/>
  <c r="AB64" i="16"/>
  <c r="W64" i="16"/>
  <c r="N64" i="16"/>
  <c r="I64" i="16"/>
  <c r="D64" i="16"/>
  <c r="AN63" i="16"/>
  <c r="AJ63" i="16"/>
  <c r="AF63" i="16"/>
  <c r="AB63" i="16"/>
  <c r="W63" i="16"/>
  <c r="N63" i="16"/>
  <c r="I63" i="16"/>
  <c r="D63" i="16"/>
  <c r="AN62" i="16"/>
  <c r="AJ62" i="16"/>
  <c r="AF62" i="16"/>
  <c r="AB62" i="16"/>
  <c r="W62" i="16"/>
  <c r="N62" i="16"/>
  <c r="I62" i="16"/>
  <c r="D62" i="16"/>
  <c r="AN61" i="16"/>
  <c r="AJ61" i="16"/>
  <c r="AF61" i="16"/>
  <c r="AB61" i="16"/>
  <c r="W61" i="16"/>
  <c r="N61" i="16"/>
  <c r="I61" i="16"/>
  <c r="D61" i="16"/>
  <c r="AN60" i="16"/>
  <c r="AJ60" i="16"/>
  <c r="AF60" i="16"/>
  <c r="AB60" i="16"/>
  <c r="W60" i="16"/>
  <c r="N60" i="16"/>
  <c r="I60" i="16"/>
  <c r="D60" i="16"/>
  <c r="AN59" i="16"/>
  <c r="AJ59" i="16"/>
  <c r="AF59" i="16"/>
  <c r="AB59" i="16"/>
  <c r="W59" i="16"/>
  <c r="N59" i="16"/>
  <c r="I59" i="16"/>
  <c r="D59" i="16"/>
  <c r="AN58" i="16"/>
  <c r="AJ58" i="16"/>
  <c r="AF58" i="16"/>
  <c r="AB58" i="16"/>
  <c r="W58" i="16"/>
  <c r="N58" i="16"/>
  <c r="I58" i="16"/>
  <c r="D58" i="16"/>
  <c r="AN57" i="16"/>
  <c r="AJ57" i="16"/>
  <c r="AF57" i="16"/>
  <c r="AB57" i="16"/>
  <c r="W57" i="16"/>
  <c r="N57" i="16"/>
  <c r="I57" i="16"/>
  <c r="D57" i="16"/>
  <c r="AN56" i="16"/>
  <c r="AJ56" i="16"/>
  <c r="AF56" i="16"/>
  <c r="AB56" i="16"/>
  <c r="W56" i="16"/>
  <c r="N56" i="16"/>
  <c r="I56" i="16"/>
  <c r="D56" i="16"/>
  <c r="AN55" i="16"/>
  <c r="AJ55" i="16"/>
  <c r="AF55" i="16"/>
  <c r="AB55" i="16"/>
  <c r="W55" i="16"/>
  <c r="N55" i="16"/>
  <c r="I55" i="16"/>
  <c r="D55" i="16"/>
  <c r="AN54" i="16"/>
  <c r="AJ54" i="16"/>
  <c r="AF54" i="16"/>
  <c r="AB54" i="16"/>
  <c r="W54" i="16"/>
  <c r="N54" i="16"/>
  <c r="I54" i="16"/>
  <c r="D54" i="16"/>
  <c r="AN53" i="16"/>
  <c r="AJ53" i="16"/>
  <c r="AF53" i="16"/>
  <c r="AB53" i="16"/>
  <c r="W53" i="16"/>
  <c r="N53" i="16"/>
  <c r="I53" i="16"/>
  <c r="D53" i="16"/>
  <c r="AN52" i="16"/>
  <c r="AJ52" i="16"/>
  <c r="AF52" i="16"/>
  <c r="AB52" i="16"/>
  <c r="W52" i="16"/>
  <c r="N52" i="16"/>
  <c r="I52" i="16"/>
  <c r="D52" i="16"/>
  <c r="AN51" i="16"/>
  <c r="AJ51" i="16"/>
  <c r="AF51" i="16"/>
  <c r="AB51" i="16"/>
  <c r="W51" i="16"/>
  <c r="N51" i="16"/>
  <c r="I51" i="16"/>
  <c r="D51" i="16"/>
  <c r="AN50" i="16"/>
  <c r="AJ50" i="16"/>
  <c r="AF50" i="16"/>
  <c r="AB50" i="16"/>
  <c r="W50" i="16"/>
  <c r="N50" i="16"/>
  <c r="I50" i="16"/>
  <c r="D50" i="16"/>
  <c r="AN49" i="16"/>
  <c r="AJ49" i="16"/>
  <c r="AF49" i="16"/>
  <c r="AB49" i="16"/>
  <c r="W49" i="16"/>
  <c r="N49" i="16"/>
  <c r="I49" i="16"/>
  <c r="D49" i="16"/>
  <c r="AN48" i="16"/>
  <c r="AJ48" i="16"/>
  <c r="AF48" i="16"/>
  <c r="AB48" i="16"/>
  <c r="W48" i="16"/>
  <c r="N48" i="16"/>
  <c r="I48" i="16"/>
  <c r="D48" i="16"/>
  <c r="AN47" i="16"/>
  <c r="AJ47" i="16"/>
  <c r="AF47" i="16"/>
  <c r="AB47" i="16"/>
  <c r="W47" i="16"/>
  <c r="N47" i="16"/>
  <c r="I47" i="16"/>
  <c r="D47" i="16"/>
  <c r="AN46" i="16"/>
  <c r="AJ46" i="16"/>
  <c r="AF46" i="16"/>
  <c r="AB46" i="16"/>
  <c r="W46" i="16"/>
  <c r="N46" i="16"/>
  <c r="I46" i="16"/>
  <c r="D46" i="16"/>
  <c r="AN45" i="16"/>
  <c r="AJ45" i="16"/>
  <c r="AF45" i="16"/>
  <c r="AB45" i="16"/>
  <c r="W45" i="16"/>
  <c r="N45" i="16"/>
  <c r="I45" i="16"/>
  <c r="D45" i="16"/>
  <c r="AN44" i="16"/>
  <c r="AJ44" i="16"/>
  <c r="AF44" i="16"/>
  <c r="AB44" i="16"/>
  <c r="W44" i="16"/>
  <c r="N44" i="16"/>
  <c r="I44" i="16"/>
  <c r="D44" i="16"/>
  <c r="AN43" i="16"/>
  <c r="AJ43" i="16"/>
  <c r="AF43" i="16"/>
  <c r="AB43" i="16"/>
  <c r="W43" i="16"/>
  <c r="N43" i="16"/>
  <c r="I43" i="16"/>
  <c r="D43" i="16"/>
  <c r="AN42" i="16"/>
  <c r="AJ42" i="16"/>
  <c r="AF42" i="16"/>
  <c r="AB42" i="16"/>
  <c r="W42" i="16"/>
  <c r="N42" i="16"/>
  <c r="I42" i="16"/>
  <c r="D42" i="16"/>
  <c r="AN41" i="16"/>
  <c r="AJ41" i="16"/>
  <c r="AF41" i="16"/>
  <c r="AB41" i="16"/>
  <c r="W41" i="16"/>
  <c r="N41" i="16"/>
  <c r="I41" i="16"/>
  <c r="D41" i="16"/>
  <c r="AN40" i="16"/>
  <c r="AJ40" i="16"/>
  <c r="AF40" i="16"/>
  <c r="AB40" i="16"/>
  <c r="W40" i="16"/>
  <c r="N40" i="16"/>
  <c r="I40" i="16"/>
  <c r="D40" i="16"/>
  <c r="AN39" i="16"/>
  <c r="AJ39" i="16"/>
  <c r="AF39" i="16"/>
  <c r="AB39" i="16"/>
  <c r="W39" i="16"/>
  <c r="N39" i="16"/>
  <c r="I39" i="16"/>
  <c r="D39" i="16"/>
  <c r="AN38" i="16"/>
  <c r="AJ38" i="16"/>
  <c r="AF38" i="16"/>
  <c r="AB38" i="16"/>
  <c r="W38" i="16"/>
  <c r="N38" i="16"/>
  <c r="I38" i="16"/>
  <c r="D38" i="16"/>
  <c r="AN37" i="16"/>
  <c r="AJ37" i="16"/>
  <c r="AF37" i="16"/>
  <c r="AB37" i="16"/>
  <c r="W37" i="16"/>
  <c r="N37" i="16"/>
  <c r="I37" i="16"/>
  <c r="D37" i="16"/>
  <c r="AN36" i="16"/>
  <c r="AJ36" i="16"/>
  <c r="AF36" i="16"/>
  <c r="AB36" i="16"/>
  <c r="W36" i="16"/>
  <c r="N36" i="16"/>
  <c r="I36" i="16"/>
  <c r="D36" i="16"/>
  <c r="AN35" i="16"/>
  <c r="AJ35" i="16"/>
  <c r="AF35" i="16"/>
  <c r="AB35" i="16"/>
  <c r="W35" i="16"/>
  <c r="N35" i="16"/>
  <c r="I35" i="16"/>
  <c r="D35" i="16"/>
  <c r="AN34" i="16"/>
  <c r="AJ34" i="16"/>
  <c r="AF34" i="16"/>
  <c r="AB34" i="16"/>
  <c r="W34" i="16"/>
  <c r="N34" i="16"/>
  <c r="I34" i="16"/>
  <c r="D34" i="16"/>
  <c r="AN33" i="16"/>
  <c r="AJ33" i="16"/>
  <c r="AF33" i="16"/>
  <c r="AB33" i="16"/>
  <c r="W33" i="16"/>
  <c r="N33" i="16"/>
  <c r="I33" i="16"/>
  <c r="D33" i="16"/>
  <c r="AN32" i="16"/>
  <c r="AJ32" i="16"/>
  <c r="AF32" i="16"/>
  <c r="AB32" i="16"/>
  <c r="W32" i="16"/>
  <c r="N32" i="16"/>
  <c r="I32" i="16"/>
  <c r="D32" i="16"/>
  <c r="AN31" i="16"/>
  <c r="AJ31" i="16"/>
  <c r="AF31" i="16"/>
  <c r="AB31" i="16"/>
  <c r="W31" i="16"/>
  <c r="N31" i="16"/>
  <c r="I31" i="16"/>
  <c r="D31" i="16"/>
  <c r="AN30" i="16"/>
  <c r="AJ30" i="16"/>
  <c r="AF30" i="16"/>
  <c r="AB30" i="16"/>
  <c r="W30" i="16"/>
  <c r="N30" i="16"/>
  <c r="I30" i="16"/>
  <c r="D30" i="16"/>
  <c r="AN29" i="16"/>
  <c r="AJ29" i="16"/>
  <c r="AF29" i="16"/>
  <c r="AB29" i="16"/>
  <c r="W29" i="16"/>
  <c r="N29" i="16"/>
  <c r="I29" i="16"/>
  <c r="D29" i="16"/>
  <c r="W28" i="16"/>
  <c r="N28" i="16"/>
  <c r="I28" i="16"/>
  <c r="D28" i="16"/>
  <c r="W27" i="16"/>
  <c r="N27" i="16"/>
  <c r="I27" i="16"/>
  <c r="D27" i="16"/>
  <c r="W26" i="16"/>
  <c r="N26" i="16"/>
  <c r="I26" i="16"/>
  <c r="D26" i="16"/>
  <c r="W25" i="16"/>
  <c r="N25" i="16"/>
  <c r="I25" i="16"/>
  <c r="D25" i="16"/>
  <c r="W24" i="16"/>
  <c r="N24" i="16"/>
  <c r="I24" i="16"/>
  <c r="D24" i="16"/>
  <c r="W23" i="16"/>
  <c r="N23" i="16"/>
  <c r="I23" i="16"/>
  <c r="D23" i="16"/>
  <c r="W22" i="16"/>
  <c r="N22" i="16"/>
  <c r="I22" i="16"/>
  <c r="D22" i="16"/>
  <c r="W21" i="16"/>
  <c r="N21" i="16"/>
  <c r="I21" i="16"/>
  <c r="D21" i="16"/>
  <c r="W20" i="16"/>
  <c r="N20" i="16"/>
  <c r="I20" i="16"/>
  <c r="D20" i="16"/>
  <c r="W19" i="16"/>
  <c r="N19" i="16"/>
  <c r="I19" i="16"/>
  <c r="D19" i="16"/>
  <c r="W18" i="16"/>
  <c r="N18" i="16"/>
  <c r="I18" i="16"/>
  <c r="D18" i="16"/>
  <c r="W17" i="16"/>
  <c r="N17" i="16"/>
  <c r="I17" i="16"/>
  <c r="D17" i="16"/>
  <c r="W16" i="16"/>
  <c r="N16" i="16"/>
  <c r="I16" i="16"/>
  <c r="D16" i="16"/>
  <c r="W15" i="16"/>
  <c r="N15" i="16"/>
  <c r="I15" i="16"/>
  <c r="D15" i="16"/>
  <c r="W14" i="16"/>
  <c r="N14" i="16"/>
  <c r="I14" i="16"/>
  <c r="D14" i="16"/>
  <c r="W13" i="16"/>
  <c r="N13" i="16"/>
  <c r="I13" i="16"/>
  <c r="D13" i="16"/>
  <c r="W12" i="16"/>
  <c r="N12" i="16"/>
  <c r="I12" i="16"/>
  <c r="D12" i="16"/>
  <c r="W11" i="16"/>
  <c r="N11" i="16"/>
  <c r="I11" i="16"/>
  <c r="D11" i="16"/>
  <c r="W10" i="16"/>
  <c r="N10" i="16"/>
  <c r="I10" i="16"/>
  <c r="D10" i="16"/>
  <c r="W9" i="16"/>
  <c r="N9" i="16"/>
  <c r="I9" i="16"/>
  <c r="D9" i="16"/>
  <c r="W8" i="16"/>
  <c r="N8" i="16"/>
  <c r="I8" i="16"/>
  <c r="D8" i="16"/>
  <c r="W7" i="16"/>
  <c r="N7" i="16"/>
  <c r="I7" i="16"/>
  <c r="D7" i="16"/>
  <c r="W6" i="16"/>
  <c r="N6" i="16"/>
  <c r="I6" i="16"/>
  <c r="D6" i="16"/>
  <c r="CF226" i="23" l="1"/>
  <c r="CF234" i="23"/>
  <c r="CF246" i="23"/>
  <c r="CF258" i="23"/>
  <c r="CF265" i="23"/>
  <c r="CF230" i="23"/>
  <c r="CF260" i="23"/>
  <c r="CF259" i="23"/>
  <c r="CF253" i="23"/>
  <c r="CF229" i="23"/>
  <c r="CF237" i="23"/>
  <c r="CF242" i="23"/>
  <c r="CF249" i="23"/>
  <c r="CF255" i="23"/>
  <c r="CF261" i="23"/>
  <c r="CF232" i="23"/>
  <c r="CF241" i="23"/>
  <c r="CF228" i="23"/>
  <c r="CF236" i="23"/>
  <c r="CF244" i="23"/>
  <c r="CF250" i="23"/>
  <c r="CF256" i="23"/>
  <c r="CF227" i="23"/>
  <c r="CF257" i="23"/>
  <c r="CF263" i="23"/>
  <c r="CF143" i="23"/>
  <c r="CF63" i="23"/>
  <c r="CF183" i="23"/>
  <c r="CF184" i="23"/>
  <c r="CF39" i="23"/>
  <c r="CF87" i="23"/>
  <c r="CF119" i="23"/>
  <c r="CF35" i="23"/>
  <c r="CF67" i="23"/>
  <c r="CF125" i="23"/>
  <c r="CF48" i="23"/>
  <c r="CF40" i="23"/>
  <c r="CF101" i="23"/>
  <c r="CF78" i="23"/>
  <c r="CF70" i="23"/>
  <c r="CF112" i="23"/>
  <c r="CF41" i="23"/>
  <c r="CF88" i="23"/>
  <c r="CF72" i="23"/>
  <c r="CF215" i="23"/>
  <c r="CF122" i="23"/>
  <c r="CF103" i="23"/>
  <c r="CF146" i="23"/>
  <c r="CF58" i="23"/>
  <c r="CF147" i="23"/>
  <c r="CF179" i="23"/>
  <c r="CF16" i="23"/>
  <c r="CF208" i="23"/>
  <c r="CF66" i="23"/>
  <c r="CF69" i="23"/>
  <c r="CF213" i="23"/>
  <c r="CF138" i="23"/>
  <c r="CF24" i="23"/>
  <c r="CF170" i="23"/>
  <c r="CF52" i="23"/>
  <c r="CF180" i="23"/>
  <c r="CF82" i="23"/>
  <c r="CF177" i="23"/>
  <c r="AE292" i="23"/>
  <c r="CF148" i="23"/>
  <c r="CF113" i="23"/>
  <c r="CF10" i="23"/>
  <c r="CF71" i="23"/>
  <c r="CF167" i="23"/>
  <c r="CF116" i="23"/>
  <c r="CF55" i="23"/>
  <c r="CF14" i="23"/>
  <c r="CF49" i="23"/>
  <c r="CF145" i="23"/>
  <c r="CF128" i="23"/>
  <c r="CF84" i="23"/>
  <c r="CF212" i="23"/>
  <c r="CF25" i="23"/>
  <c r="CF209" i="23"/>
  <c r="CF74" i="23"/>
  <c r="CF159" i="23"/>
  <c r="CF44" i="23"/>
  <c r="CF76" i="23"/>
  <c r="CF108" i="23"/>
  <c r="CF140" i="23"/>
  <c r="CF172" i="23"/>
  <c r="CF204" i="23"/>
  <c r="CF43" i="23"/>
  <c r="CF15" i="23"/>
  <c r="CF151" i="23"/>
  <c r="CF51" i="23"/>
  <c r="AE276" i="23"/>
  <c r="AE289" i="23"/>
  <c r="AE287" i="23"/>
  <c r="AE275" i="23"/>
  <c r="CF95" i="23"/>
  <c r="CF191" i="23"/>
  <c r="CF65" i="23"/>
  <c r="CF94" i="23"/>
  <c r="CF189" i="23"/>
  <c r="CF98" i="23"/>
  <c r="AE279" i="23"/>
  <c r="AE286" i="23"/>
  <c r="CF68" i="23"/>
  <c r="CF164" i="23"/>
  <c r="AE283" i="23"/>
  <c r="CF160" i="23"/>
  <c r="AE280" i="23"/>
  <c r="AE282" i="23"/>
  <c r="CF100" i="23"/>
  <c r="CF196" i="23"/>
  <c r="CF221" i="23"/>
  <c r="CF47" i="23"/>
  <c r="CF79" i="23"/>
  <c r="CF175" i="23"/>
  <c r="CF211" i="23"/>
  <c r="CF31" i="23"/>
  <c r="CF27" i="23"/>
  <c r="CF97" i="23"/>
  <c r="CF20" i="23"/>
  <c r="AE281" i="23"/>
  <c r="AE291" i="23"/>
  <c r="AE278" i="23"/>
  <c r="AE285" i="23"/>
  <c r="CF132" i="23"/>
  <c r="AE288" i="23"/>
  <c r="CF194" i="23"/>
  <c r="CF105" i="23"/>
  <c r="CF137" i="23"/>
  <c r="CF169" i="23"/>
  <c r="CF201" i="23"/>
  <c r="CF106" i="23"/>
  <c r="AE284" i="23"/>
  <c r="AE290" i="23"/>
  <c r="AE277" i="23"/>
  <c r="CF206" i="23"/>
  <c r="CF111" i="23"/>
  <c r="CF207" i="23"/>
  <c r="CF99" i="23"/>
  <c r="CF38" i="23"/>
  <c r="CF9" i="23"/>
  <c r="CF163" i="23"/>
  <c r="CF181" i="23"/>
  <c r="CF46" i="23"/>
  <c r="CF173" i="23"/>
  <c r="CF115" i="23"/>
  <c r="CF62" i="23"/>
  <c r="CF8" i="23"/>
  <c r="CF104" i="23"/>
  <c r="CF136" i="23"/>
  <c r="CF168" i="23"/>
  <c r="CF200" i="23"/>
  <c r="CF102" i="23"/>
  <c r="CF134" i="23"/>
  <c r="CF166" i="23"/>
  <c r="CF198" i="23"/>
  <c r="CF86" i="23"/>
  <c r="CF197" i="23"/>
  <c r="CF28" i="23"/>
  <c r="CF219" i="23"/>
  <c r="CF33" i="23"/>
  <c r="CF149" i="23"/>
  <c r="CF162" i="23"/>
  <c r="CF218" i="23"/>
  <c r="CF139" i="23"/>
  <c r="CF93" i="23"/>
  <c r="CF42" i="23"/>
  <c r="CF17" i="23"/>
  <c r="CF45" i="23"/>
  <c r="CF60" i="23"/>
  <c r="CF156" i="23"/>
  <c r="CF220" i="23"/>
  <c r="CF127" i="23"/>
  <c r="CF13" i="23"/>
  <c r="CF56" i="23"/>
  <c r="CF120" i="23"/>
  <c r="CF152" i="23"/>
  <c r="CF216" i="23"/>
  <c r="CF118" i="23"/>
  <c r="CF150" i="23"/>
  <c r="CF182" i="23"/>
  <c r="CF214" i="23"/>
  <c r="CF121" i="23"/>
  <c r="CF153" i="23"/>
  <c r="CF185" i="23"/>
  <c r="CF217" i="23"/>
  <c r="CF81" i="23"/>
  <c r="CF53" i="23"/>
  <c r="CF61" i="23"/>
  <c r="CF89" i="23"/>
  <c r="CF210" i="23"/>
  <c r="CF131" i="23"/>
  <c r="CF59" i="23"/>
  <c r="CF29" i="23"/>
  <c r="CF202" i="23"/>
  <c r="CF123" i="23"/>
  <c r="CF54" i="23"/>
  <c r="CF142" i="23"/>
  <c r="CF124" i="23"/>
  <c r="CF90" i="23"/>
  <c r="CF57" i="23"/>
  <c r="CF205" i="23"/>
  <c r="CF75" i="23"/>
  <c r="CF135" i="23"/>
  <c r="CF199" i="23"/>
  <c r="CF141" i="23"/>
  <c r="CF21" i="23"/>
  <c r="CF171" i="23"/>
  <c r="CF37" i="23"/>
  <c r="CF77" i="23"/>
  <c r="CF178" i="23"/>
  <c r="CF73" i="23"/>
  <c r="CF85" i="23"/>
  <c r="CF117" i="23"/>
  <c r="CF26" i="23"/>
  <c r="CF109" i="23"/>
  <c r="CF50" i="23"/>
  <c r="CF80" i="23"/>
  <c r="CF144" i="23"/>
  <c r="CF110" i="23"/>
  <c r="CF174" i="23"/>
  <c r="CF22" i="23"/>
  <c r="CF203" i="23"/>
  <c r="CF11" i="23"/>
  <c r="CF165" i="23"/>
  <c r="CF92" i="23"/>
  <c r="CF188" i="23"/>
  <c r="CF186" i="23"/>
  <c r="CF107" i="23"/>
  <c r="CF19" i="23"/>
  <c r="CF133" i="23"/>
  <c r="CF114" i="23"/>
  <c r="CF130" i="23"/>
  <c r="CF32" i="23"/>
  <c r="CF96" i="23"/>
  <c r="CF192" i="23"/>
  <c r="CF224" i="23"/>
  <c r="CF126" i="23"/>
  <c r="CF158" i="23"/>
  <c r="CF190" i="23"/>
  <c r="CF222" i="23"/>
  <c r="CF129" i="23"/>
  <c r="CF161" i="23"/>
  <c r="CF193" i="23"/>
  <c r="CF225" i="23"/>
  <c r="CF12" i="23"/>
  <c r="CF36" i="23"/>
  <c r="CF157" i="23"/>
  <c r="CF83" i="23"/>
  <c r="CF34" i="23"/>
  <c r="CF155" i="23"/>
  <c r="CF18" i="23"/>
  <c r="CF91" i="23"/>
  <c r="CF30" i="23"/>
  <c r="CF154" i="23"/>
  <c r="CF195" i="23"/>
  <c r="CF23" i="23"/>
  <c r="CF187" i="23"/>
  <c r="G291" i="23" l="1"/>
  <c r="F288" i="23"/>
  <c r="G283" i="23"/>
  <c r="F280" i="23"/>
  <c r="G275" i="23"/>
  <c r="G286" i="23"/>
  <c r="F283" i="23"/>
  <c r="G278" i="23"/>
  <c r="F275" i="23"/>
  <c r="F286" i="23"/>
  <c r="G281" i="23"/>
  <c r="F278" i="23"/>
  <c r="G292" i="23"/>
  <c r="F292" i="23"/>
  <c r="G287" i="23"/>
  <c r="F276" i="23"/>
  <c r="F285" i="23"/>
  <c r="F291" i="23"/>
  <c r="F289" i="23"/>
  <c r="G289" i="23"/>
  <c r="G284" i="23"/>
  <c r="F281" i="23"/>
  <c r="G276" i="23"/>
  <c r="F284" i="23"/>
  <c r="G279" i="23"/>
  <c r="G290" i="23"/>
  <c r="F287" i="23"/>
  <c r="G282" i="23"/>
  <c r="F279" i="23"/>
  <c r="F290" i="23"/>
  <c r="G285" i="23"/>
  <c r="F282" i="23"/>
  <c r="G277" i="23"/>
  <c r="G288" i="23"/>
  <c r="G280" i="23"/>
  <c r="F277" i="23"/>
</calcChain>
</file>

<file path=xl/comments1.xml><?xml version="1.0" encoding="utf-8"?>
<comments xmlns="http://schemas.openxmlformats.org/spreadsheetml/2006/main">
  <authors>
    <author>Neha Khoda</author>
  </authors>
  <commentList>
    <comment ref="B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count(a.Cusip6) as Universe FROM 
(SELECT ReportDate, 
left(Case When c.CINS is null then a.Cusip Else c.CINS End, 6) as Cusip6
FROM tblHysIndexMLMemberlistNew a INNER JOIN tblHysMapCountries m ON a.Country = m.Country 
left join tblHysBondStatic c on a.Cusip=c.Cusip
WHERE (tickerindex= 'HW00' or tickerindex= 'H544' or tickerindex= 'HE0A' or TickerIndex = 'EMCB.MissedDefault' or TickerIndex = 'HW00.MissedDefault' or (TickerIndex='EMCB' and rating not like 'A%' and rating not like 'BBB%'))
and reportdate&gt;='1/31/1997'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INNER JOIN tblHysMapCountries m ON a.Country = m.Country 
left join tblHysBondStatic c on a.Cusip=c.Cusip
WHERE (tickerindex= 'HW00' or tickerindex= 'H544' or tickerindex= 'HE0A' or TickerIndex='EMCB' or TickerIndex = 'EMCB.MissedDefault' or TickerIndex = 'HW00.MissedDefault') 
GROUP BY ReportDate, (Case When c.CINS is null then a.Cusip Else c.CINS End)
union
(select distinct a.ReportDate, (Case When c.CINS is null then d.Cusip Else c.CINS End) 
from tblHysIndexMLMemberlistNew d 
cross join tblHysIndexMLMemberlistNew a 
inner join tblHysMapCountries m on d.Country=m.Country
left join tblHysBondStatic c on d.Cusip=c.Cusip
where a.Reportdate &gt;= d.reportdate
and a.reportdate &lt;  (DATEADD(d, -DAY(DATEADD(m,1,DATEADD(yyyy, 1, d.reportdate))),DATEADD(m,1,DATEADD(yyyy, 1, d.reportdate))))
and (d.TickerIndex = 'HW00.MissedDefault' or d.TickerIndex = 'emcb.MissedDefault' ))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G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count(a.Cusip6) as Universe FROM 
(SELECT ReportDate, 
left(Case When c.CINS is null then a.Cusip Else c.CINS End, 6) as Cusip6
FROM tblHysIndexMLMemberlistNew a INNER JOIN tblHysMapCountries m ON a.Country = m.Country 
left join tblHysBondStatic c on a.Cusip=c.Cusip
WHERE (tickerindex= 'HW00' or tickerindex= 'H544' or tickerindex= 'HE0A' or tickerIndex = 'HW00.MissedDefault')
and m.EMDMFlag='DM' 
and reportdate&gt;='1/31/1997'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INNER JOIN tblHysMapCountries m ON a.Country = m.Country 
left join tblHysBondStatic c on a.Cusip=c.Cusip
WHERE (tickerindex= 'HW00' or tickerindex= 'H544' or tickerindex= 'HE0A' or tickerIndex = 'HW00.MissedDefault') 
and m.EMDMFlag='DM'  
GROUP BY ReportDate, (Case When c.CINS is null then a.Cusip Else c.CINS End)
union
(select distinct a.ReportDate, (Case When c.CINS is null then d.Cusip Else c.CINS End) 
from tblHysIndexMLMemberlistNew d 
cross join tblHysIndexMLMemberlistNew a 
inner join tblHysMapCountries m on d.Country=m.Country
left join tblHysBondStatic c on d.Cusip=c.Cusip
where a.Reportdate &gt;= d.reportdate
and a.reportdate &lt;  (DATEADD(d, -DAY(DATEADD(m,1,DATEADD(yyyy, 1, d.reportdate))),DATEADD(m,1,DATEADD(yyyy, 1, d.reportdate))))
and d.TickerIndex = 'HW00.MissedDefault' and m.EMDMFlag = 'DM' 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L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count(a.Cusip6) as Universe FROM 
(SELECT ReportDate, 
left(Case When c.CINS is null then a.Cusip Else c.CINS End, 6) as Cusip6
FROM tblHysIndexMLMemberlistNew a 
left join tblHysBondStatic c on a.Cusip=c.Cusip
WHERE ((tickerindex= 'HW00' or tickerindex= 'H544' or tickerIndex = 'HW00.MissedDefault') and a.country = 'US') 
and reportdate&gt;='1/31/1997'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left join tblHysBondStatic c on a.Cusip=c.Cusip
WHERE ((tickerindex= 'HW00' or tickerindex= 'H544' or tickerIndex = 'HW00.MissedDefault') and a.country = 'US') 
GROUP BY ReportDate, (Case When c.CINS is null then a.Cusip Else c.CINS End)
union
(select distinct a.ReportDate, (Case When c.CINS is null then d.Cusip Else c.CINS End) 
from tblHysIndexMLMemberlistNew d 
cross join tblHysIndexMLMemberlistNew a 
left join tblHysBondStatic c on d.Cusip=c.Cusip
where a.Reportdate &gt;= d.reportdate
and a.reportdate &lt;  (DATEADD(d, -DAY(DATEADD(m,1,DATEADD(yyyy, 1, d.reportdate))),DATEADD(m,1,DATEADD(yyyy, 1, d.reportdate))))
and d.TickerIndex = 'HW00.MissedDefault' and d.Country = 'US' 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P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ms.SectorCreditStrategy&lt;&gt;'Energy'
and ms.SectorCreditStrategy&lt;&gt;'Materials'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ms.SectorCreditStrategy&lt;&gt;'Energy'
and ms.SectorCreditStrategy&lt;&gt;'Materials'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U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count(a.Cusip6) as Universe FROM 
(SELECT ReportDate, 
left(Case When c.CINS is null then a.Cusip Else c.CINS End, 6) as Cusip6
FROM tblHysIndexMLMemberlistNew a INNER JOIN tblHysMapCountries m ON a.Country = m.Country 
left join tblHysBondStatic c on a.Cusip=c.Cusip
WHERE ((tickerindex= 'HW00' or tickerindex= 'HE0A' or tickerIndex = 'HW00.MissedDefault') and m.Region = 'EMEA' and  m.EMDMFlag='DM' ) 
and reportdate&gt;='1/31/1997'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INNER JOIN tblHysMapCountries m ON a.Country = m.Country 
left join tblHysBondStatic c on a.Cusip=c.Cusip
WHERE ((tickerindex= 'HW00' or tickerindex= 'HE0A' or tickerIndex = 'HW00.MissedDefault') and m.Region = 'EMEA' and m.EMDMFlag='DM' ) 
GROUP BY ReportDate, (Case When c.CINS is null then a.Cusip Else c.CINS End)
union
(select distinct a.ReportDate, (Case When c.CINS is null then d.Cusip Else c.CINS End) 
from tblHysIndexMLMemberlistNew d 
cross join tblHysIndexMLMemberlistNew a 
inner join tblHysMapCountries m on d.Country=m.Country
left join tblHysBondStatic c on d.Cusip=c.Cusip
where a.Reportdate &gt;= d.reportdate
and a.reportdate &lt;  (DATEADD(d, -DAY(DATEADD(m,1,DATEADD(yyyy, 1, d.reportdate))),DATEADD(m,1,DATEADD(yyyy, 1, d.reportdate))))
and d.TickerIndex = 'HW00.MissedDefault' and m.EMDMFlag = 'DM' and m.Region = 'EMEA' 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AP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ms.SectorCreditStrategy&lt;&gt;'Energy'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ms.SectorCreditStrategy&lt;&gt;'Energy'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Z28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count(a.Cusip6) as Universe FROM 
(SELECT ReportDate, 
left(Case When c.CINS is null then a.Cusip Else c.CINS End, 6) as Cusip6
FROM tblHysIndexMLMemberlistNew a INNER JOIN tblHysMapCountries m ON a.Country = m.Country 
left join tblHysBondStatic c on a.Cusip=c.Cusip
WHERE ((TickerIndex='EMCB' or TickerIndex = 'EMCB.MissedDefault') and rating not like 'A%' and rating not like 'BBB%' )
and m.EMDMFlag='EM' 
and reportdate&gt;='1/31/1997'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INNER JOIN tblHysMapCountries m ON a.Country = m.Country 
left join tblHysBondStatic c on a.Cusip=c.Cusip
WHERE ((TickerIndex='EMCB' or TickerIndex = 'EMCB.MissedDefault') and m.EMDMFlag='EM' ) 
GROUP BY ReportDate, (Case When c.CINS is null then a.Cusip Else c.CINS End)
union
(select distinct a.ReportDate, (Case When c.CINS is null then d.Cusip Else c.CINS End) 
from tblHysIndexMLMemberlistNew d 
cross join tblHysIndexMLMemberlistNew a 
inner join tblHysMapCountries m on d.Country=m.Country
left join tblHysBondStatic c on d.Cusip=c.Cusip
where a.Reportdate &gt;= d.reportdate
and a.reportdate &lt;  (DATEADD(d, -DAY(DATEADD(m,1,DATEADD(yyyy, 1, d.reportdate))),DATEADD(m,1,DATEADD(yyyy, 1, d.reportdate))))
and d.TickerIndex = 'emcb.MissedDefault' and m.EMDMFlag = 'EM')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</t>
        </r>
      </text>
    </comment>
    <comment ref="AD28" authorId="0" shapeId="0">
      <text>
        <r>
          <rPr>
            <sz val="10"/>
            <color indexed="81"/>
            <rFont val="Tahoma"/>
            <family val="2"/>
          </rPr>
          <t xml:space="preserve">
SELECT d.DefaultCount, count(a.Cusip6) as Universe FROM 
(SELECT ReportDate, 
left(Case When c.CINS is null then a.Cusip Else c.CINS End, 6) as Cusip6
FROM tblHysIndexMLMemberlistNew a INNER JOIN tblHysMapCountries m ON a.Country = m.Country 
left join tblHysBondStatic c on a.Cusip=c.Cusip
WHERE ((TickerIndex='EMCB' or TickerIndex = 'EMCB.MissedDefault') and rating not like 'A%' and rating not like 'BBB%' )
and m.EMDMFlag='EM' and m.Region = 'Latin America' 
and reportdate&gt;='1/31/1997'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INNER JOIN tblHysMapCountries m ON a.Country = m.Country 
left join tblHysBondStatic c on a.Cusip=c.Cusip
WHERE ((TickerIndex='EMCB' or TickerIndex = 'EMCB.MissedDefault') and m.EMDMFlag='EM' and m.Region = 'Latin America' ) 
GROUP BY ReportDate, (Case When c.CINS is null then a.Cusip Else c.CINS End)
union
(select distinct a.ReportDate, (Case When c.CINS is null then d.Cusip Else c.CINS End) 
from tblHysIndexMLMemberlistNew d 
cross join tblHysIndexMLMemberlistNew a 
inner join tblHysMapCountries m on d.Country=m.Country
left join tblHysBondStatic c on d.Cusip=c.Cusip
where a.Reportdate &gt;= d.reportdate
and a.reportdate &lt;  (DATEADD(d, -DAY(DATEADD(m,1,DATEADD(yyyy, 1, d.reportdate))),DATEADD(m,1,DATEADD(yyyy, 1, d.reportdate))))
and d.TickerIndex = 'emcb.MissedDefault' and m.EMDMFlag = 'EM' and m.Region = 'Latin America' 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AH28" authorId="0" shapeId="0">
      <text>
        <r>
          <rPr>
            <sz val="10"/>
            <color indexed="81"/>
            <rFont val="Tahoma"/>
            <family val="2"/>
          </rPr>
          <t xml:space="preserve">
SELECT d.DefaultCount, count(a.Cusip6) as Universe FROM 
(SELECT ReportDate, 
left(Case When c.CINS is null then a.Cusip Else c.CINS End, 6) as Cusip6
FROM tblHysIndexMLMemberlistNew a INNER JOIN tblHysMapCountries m ON a.Country = m.Country 
left join tblHysBondStatic c on a.Cusip=c.Cusip
WHERE ((TickerIndex='EMCB' or TickerIndex = 'EMCB.MissedDefault') and rating not like 'A%' and rating not like 'BBB%' )
and m.EMDMFlag='EM' and m.Region = 'EMEA' 
and reportdate&gt;='1/31/1997'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INNER JOIN tblHysMapCountries m ON a.Country = m.Country 
left join tblHysBondStatic c on a.Cusip=c.Cusip
WHERE ((TickerIndex='EMCB' or TickerIndex = 'EMCB.MissedDefault') and m.EMDMFlag='EM' and m.Region = 'EMEA' ) 
GROUP BY ReportDate, (Case When c.CINS is null then a.Cusip Else c.CINS End)
union
(select distinct a.ReportDate, (Case When c.CINS is null then d.Cusip Else c.CINS End) 
from tblHysIndexMLMemberlistNew d 
cross join tblHysIndexMLMemberlistNew a 
inner join tblHysMapCountries m on d.Country=m.Country
left join tblHysBondStatic c on d.Cusip=c.Cusip
where a.Reportdate &gt;= d.reportdate
and a.reportdate &lt;  (DATEADD(d, -DAY(DATEADD(m,1,DATEADD(yyyy, 1, d.reportdate))),DATEADD(m,1,DATEADD(yyyy, 1, d.reportdate))))
and d.TickerIndex = 'emcb.MissedDefault' and m.EMDMFlag = 'EM' and m.Region = 'EMEA' 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AL28" authorId="0" shapeId="0">
      <text>
        <r>
          <rPr>
            <sz val="10"/>
            <color indexed="81"/>
            <rFont val="Tahoma"/>
            <family val="2"/>
          </rPr>
          <t xml:space="preserve">
SELECT d.DefaultCount, count(a.Cusip6) as Universe FROM 
(SELECT ReportDate, 
left(Case When c.CINS is null then a.Cusip Else c.CINS End, 6) as Cusip6
FROM tblHysIndexMLMemberlistNew a INNER JOIN tblHysMapCountries m ON a.Country = m.Country 
left join tblHysBondStatic c on a.Cusip=c.Cusip
WHERE ((TickerIndex='EMCB' or TickerIndex = 'EMCB.MissedDefault') and rating not like 'A%' and rating not like 'BBB%' )
and m.EMDMFlag='EM' and m.Region = 'Asia/Pacific' 
and reportdate&gt;='1/31/1997'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INNER JOIN tblHysMapCountries m ON a.Country = m.Country 
left join tblHysBondStatic c on a.Cusip=c.Cusip
WHERE ((TickerIndex='EMCB' or TickerIndex = 'EMCB.MissedDefault') and m.EMDMFlag='EM' and m.Region = 'Asia/Pacific' ) 
GROUP BY ReportDate, (Case When c.CINS is null then a.Cusip Else c.CINS End)
union
(select distinct a.ReportDate, (Case When c.CINS is null then d.Cusip Else c.CINS End) 
from tblHysIndexMLMemberlistNew d 
cross join tblHysIndexMLMemberlistNew a 
inner join tblHysMapCountries m on d.Country=m.Country
left join tblHysBondStatic c on d.Cusip=c.Cusip
where a.Reportdate &gt;= d.reportdate
and a.reportdate &lt;  (DATEADD(d, -DAY(DATEADD(m,1,DATEADD(yyyy, 1, d.reportdate))),DATEADD(m,1,DATEADD(yyyy, 1, d.reportdate))))
and d.TickerIndex = 'emcb.MissedDefault' and m.EMDMFlag = 'EM' and m.Region = 'Asia/Pacific' 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</t>
        </r>
      </text>
    </comment>
  </commentList>
</comments>
</file>

<file path=xl/comments2.xml><?xml version="1.0" encoding="utf-8"?>
<comments xmlns="http://schemas.openxmlformats.org/spreadsheetml/2006/main">
  <authors>
    <author>Neha Khoda</author>
  </authors>
  <commentList>
    <comment ref="B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tickerindex= 'HE0A' or TickerIndex = 'EMCB.MissedDefault' or TickerIndex = 'HW00.MissedDefault' or (TickerIndex='EMCB' and rating not like 'A%' and rating not like 'BBB%'))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tickerindex= 'HE0A' or TickerIndex = 'EMCB.MissedDefault' or TickerIndex = 'HW00.MissedDefault' or (TickerIndex='EMCB' and rating not like 'A%' and rating not like 'BBB%'))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G5" authorId="0" shapeId="0">
      <text>
        <r>
          <rPr>
            <sz val="10"/>
            <color indexed="81"/>
            <rFont val="Tahoma"/>
            <family val="2"/>
          </rPr>
          <t xml:space="preserve">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inner join tblHysMapCountries mc on tblHysIndexMLMemberlistNew.country=mc.Country
WHERE (tickerindex= 'HW00' or tickerindex= 'H544' or TickerIndex = 'HW00.MissedDefault') and mc.emdmflag = 'DM'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tblHysMapCountries mc on a.country=mc.country
inner join
(SELECT MonthEndDate, IndexCusip, DefaultedAmount
FROM tblHysDefaultsMaster 
where DebtTypeFlag = 'Corp'
) b ON b.IndexCusip = a.Cusip 
WHERE (tickerindex= 'HW00' or tickerindex= 'H544' or TickerIndex = 'HW00.MissedDefault') 
and Tickerbond not in ('WCOM','CIT','RESCAP','WAMU','AIB','GLBIR','BKIR','FNV') /*exclude Fallen Angels that defaulted within a year of transition of &gt;$3bn par*/
and mc.emdmflag = 'DM'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L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 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Q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ms.sectorcreditstrategy&lt;&gt;'energy' and ms.sectorcreditstrategy&lt;&gt;'materials'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 
and Tickerbond not in ('WCOM','CIT','RESCAP','WAMU','AIB','GLBIR','BKIR','FNV') /*exclude Fallen Angels that defaulted within a year of transition of &gt;$3bn par*/
and ms.sectorcreditstrategy&lt;&gt;'energy' and ms.sectorcreditstrategy&lt;&gt;'materials'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V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inner join tblhysmapcountries mc on tblHysIndexMLMemberListNew.country = mc.country
WHERE ((tickerindex= 'HW00' or tickerindex= 'HE0A' or tickerIndex = 'HW00.MissedDefault') and mc.Region = 'EMEA' and mc.EMDMFlag='DM' )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 tblhysmapcountries mc on a.country = mc.country
inner join
(SELECT MonthEndDate, IndexCusip, DefaultedAmount
FROM tblHysDefaultsMaster 
where DebtTypeFlag = 'Corp'
) b ON b.IndexCusip = a.Cusip 
WHERE ((tickerindex= 'HW00' or tickerindex= 'HE0A' or tickerIndex = 'HW00.MissedDefault') and mc.Region = 'EMEA' and mc.EMDMFlag='DM' ) 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A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ms.sectorcreditstrategy&lt;&gt;'energy'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 
and Tickerbond not in ('WCOM','CIT','RESCAP','WAMU','AIB','GLBIR','BKIR','FNV') /*exclude Fallen Angels that defaulted within a year of transition of &gt;$3bn par*/
and ms.sectorcreditstrategy&lt;&gt;'energy' 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</commentList>
</comments>
</file>

<file path=xl/comments3.xml><?xml version="1.0" encoding="utf-8"?>
<comments xmlns="http://schemas.openxmlformats.org/spreadsheetml/2006/main">
  <authors>
    <author>Neha Khoda</author>
  </authors>
  <commentList>
    <comment ref="B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count(a.Cusip6) as Universe FROM 
(SELECT ReportDate, 
left(Case When c.CINS is null then a.Cusip Else c.CINS End, 6) as Cusip6
FROM tblHysIndexMLMemberlistNew a 
left join tblHysBondStatic c on a.Cusip=c.Cusip
WHERE ((tickerindex= 'HW00' or tickerindex= 'H544' or tickerIndex = 'HW00.MissedDefault') and a.country = 'US') 
and reportdate&gt;='1/31/1997'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left join tblHysBondStatic c on a.Cusip=c.Cusip
WHERE ((tickerindex= 'HW00' or tickerindex= 'H544' or tickerIndex = 'HW00.MissedDefault') and a.country = 'US') 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J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ms.SectorCreditStrategy='Automotive'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ms.SectorCreditStrategy='Automotive'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N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ms.SectorCreditStrategy='Capital Goods'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ms.SectorCreditStrategy='Capital Goods'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R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ms.SectorCreditStrategy='Commercial Services'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ms.SectorCreditStrategy='Commercial Services'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V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ms.SectorCreditStrategy='Consumer Products'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ms.SectorCreditStrategy='Consumer Products'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Z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ms.SectorCreditStrategy='Energy'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ms.SectorCreditStrategy='Energy'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AD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ms.SectorCreditStrategy='Financials'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ms.SectorCreditStrategy='Financials'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AH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ms.SectorCreditStrategy='Food'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ms.SectorCreditStrategy='Food'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AL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ms.SectorCreditStrategy='Gaming'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ms.SectorCreditStrategy='Gaming'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AP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ms.SectorCreditStrategy='Health Care'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ms.SectorCreditStrategy='Health Care'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AT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ms.SectorCreditStrategy='Hotels &amp; Leisure'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ms.SectorCreditStrategy='Hotels &amp; Leisure'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AX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ms.SectorCreditStrategy='Materials'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ms.SectorCreditStrategy='Materials'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BB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ms.SectorCreditStrategy='Media'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ms.SectorCreditStrategy='Media'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BF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ms.SectorCreditStrategy='Real Estate'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ms.SectorCreditStrategy='Real Estate'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BJ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ms.SectorCreditStrategy='Retail'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ms.SectorCreditStrategy='Retail'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BN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ms.SectorCreditStrategy='Technology'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ms.SectorCreditStrategy='Technology'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BR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ms.SectorCreditStrategy='Telecommunications'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ms.SectorCreditStrategy='Telecommunications'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BV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ms.SectorCreditStrategy='Transportation'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ms.SectorCreditStrategy='Transportation'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BZ5" authorId="0" shapeId="0">
      <text>
        <r>
          <rPr>
            <sz val="10"/>
            <color indexed="81"/>
            <rFont val="Tahoma"/>
            <family val="2"/>
          </rPr>
          <t xml:space="preserve">SELECT d.DefaultCount, count(a.Cusip6) as Universe FROM 
(SELECT ReportDate, left(Case When c.CINS is null then a.Cusip Else c.CINS End, 6) as Cusip6
FROM tblHysIndexMLMemberlistNew a 
inner join tblHysMapSectors ms on a.SectorMLILevel4 = ms.SectorMLILevel4
left join tblHysBondStatic c on a.Cusip=c.Cusip
WHERE (tickerindex= 'HW00' or tickerindex= 'H544' or tickerIndex = 'HW00.MissedDefault') 
and a.country = 'US' 
and reportdate&gt;='1/31/1997'
and ms.SectorCreditStrategy='Utilities'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inner join tblHysMapSectors ms on a.SectorMLILevel4 = ms.SectorMLILevel4
left join tblHysBondStatic c on a.Cusip=c.Cusip
WHERE (tickerindex= 'HW00' or tickerindex= 'H544' or tickerIndex = 'HW00.MissedDefault') 
and a.country = 'US' 
and ms.SectorCreditStrategy='Utilities'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  <comment ref="CF5" authorId="0" shapeId="0">
      <text>
        <r>
          <rPr>
            <sz val="10"/>
            <color indexed="81"/>
            <rFont val="Tahoma"/>
            <family val="2"/>
          </rPr>
          <t xml:space="preserve">select f.reportdate as ReportDate, e.Cusip6 as DistressCount, f.Cusip6 as Universe, 
(cast(e.Cusip6 as decimal)/ cast(f.Cusip6 as decimal) * 100) As DistressRatio from
(SELECT ReportDate, count(distinct LEFT(Cusip, 6)) AS Cusip6
FROM tblHysIndexMLMemberlistNew 
WHERE (TickerIndex='HW00' or tickerindex= 'H544') and country = 'US' and OAS&gt;1000 
and reportdate &gt;= '12/31/1996'
GROUP BY ReportDate
) e
inner join
(SELECT ReportDate, count(distinct LEFT(Cusip, 6)) AS Cusip6
FROM tblHysIndexMLMemberlistNew
WHERE (TickerIndex='HW00' or tickerindex= 'H544') and country = 'US'
and reportdate &gt;= '12/31/1996'
GROUP BY ReportDate
) f
on f.reportdate = e.reportdate
order BY f.reportdate
</t>
        </r>
      </text>
    </comment>
    <comment ref="CJ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m.SectorCreditStrategy='Automotive'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m.SectorCreditStrategy='Automotive'
GROUP BY ReportDate
) f
on f.reportdate = e.reportdate
order BY f.reportdate
</t>
        </r>
      </text>
    </comment>
    <comment ref="CN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m.SectorCreditStrategy='Capital Goods'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m.SectorCreditStrategy='Capital Goods'
GROUP BY ReportDate
) f
on f.reportdate = e.reportdate
order BY f.reportdate
</t>
        </r>
      </text>
    </comment>
    <comment ref="CR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m.SectorCreditStrategy='Commercial Services'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m.SectorCreditStrategy='Commercial Services'
GROUP BY ReportDate
) f
on f.reportdate = e.reportdate
order BY f.reportdate
</t>
        </r>
      </text>
    </comment>
    <comment ref="CV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m.SectorCreditStrategy='Consumer Products'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m.SectorCreditStrategy='Consumer Products'
GROUP BY ReportDate
) f
on f.reportdate = e.reportdate
order BY f.reportdate
</t>
        </r>
      </text>
    </comment>
    <comment ref="CZ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m.SectorCreditStrategy='Energy'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m.SectorCreditStrategy='Energy'
GROUP BY ReportDate
) f
on f.reportdate = e.reportdate
order BY f.reportdate
</t>
        </r>
      </text>
    </comment>
    <comment ref="DD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m.SectorCreditStrategy='Financials'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m.SectorCreditStrategy='Financials'
GROUP BY ReportDate
) f
on f.reportdate = e.reportdate
order BY f.reportdate
</t>
        </r>
      </text>
    </comment>
    <comment ref="DH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m.SectorCreditStrategy='Food'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m.SectorCreditStrategy='Food'
GROUP BY ReportDate
) f
on f.reportdate = e.reportdate
order BY f.reportdate
</t>
        </r>
      </text>
    </comment>
    <comment ref="DL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m.SectorCreditStrategy='Gaming'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m.SectorCreditStrategy='Gaming'
GROUP BY ReportDate
) f
on f.reportdate = e.reportdate
order BY f.reportdate
</t>
        </r>
      </text>
    </comment>
    <comment ref="DP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m.SectorCreditStrategy='Health Care'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m.SectorCreditStrategy='Health Care'
GROUP BY ReportDate
) f
on f.reportdate = e.reportdate
order BY f.reportdate
</t>
        </r>
      </text>
    </comment>
    <comment ref="DT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m.SectorCreditStrategy='Hotels &amp; Leisure'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m.SectorCreditStrategy='Hotels &amp; Leisure'
GROUP BY ReportDate
) f
on f.reportdate = e.reportdate
order BY f.reportdate
</t>
        </r>
      </text>
    </comment>
    <comment ref="DX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m.SectorCreditStrategy='Materials'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m.SectorCreditStrategy='Materials'
GROUP BY ReportDate
) f
on f.reportdate = e.reportdate
order BY f.reportdate
</t>
        </r>
      </text>
    </comment>
    <comment ref="EB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m.SectorCreditStrategy='Media'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m.SectorCreditStrategy='Media'
GROUP BY ReportDate
) f
on f.reportdate = e.reportdate
order BY f.reportdate
</t>
        </r>
      </text>
    </comment>
    <comment ref="EF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m.SectorCreditStrategy='Real Estate'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m.SectorCreditStrategy='Real Estate'
GROUP BY ReportDate
) f
on f.reportdate = e.reportdate
order BY f.reportdate
</t>
        </r>
      </text>
    </comment>
    <comment ref="EJ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m.SectorCreditStrategy='Retail'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m.SectorCreditStrategy='Retail'
GROUP BY ReportDate
) f
on f.reportdate = e.reportdate
order BY f.reportdate
</t>
        </r>
      </text>
    </comment>
    <comment ref="EN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m.SectorCreditStrategy='Technology'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m.SectorCreditStrategy='Technology'
GROUP BY ReportDate
) f
on f.reportdate = e.reportdate
order BY f.reportdate
</t>
        </r>
      </text>
    </comment>
    <comment ref="ER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m.SectorCreditStrategy='Telecommunications'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m.SectorCreditStrategy='Telecommunications'
GROUP BY ReportDate
) f
on f.reportdate = e.reportdate
order BY f.reportdate
</t>
        </r>
      </text>
    </comment>
    <comment ref="EV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m.SectorCreditStrategy='Transportation'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m.SectorCreditStrategy='Transportation'
GROUP BY ReportDate
) f
on f.reportdate = e.reportdate
order BY f.reportdate
</t>
        </r>
      </text>
    </comment>
    <comment ref="EZ5" authorId="0" shapeId="0">
      <text>
        <r>
          <rPr>
            <sz val="10"/>
            <color indexed="81"/>
            <rFont val="Tahoma"/>
            <family val="2"/>
          </rPr>
          <t xml:space="preserve">select e.Cusip6 as DistressCount, f.Cusip6 as Universe, 
(cast(e.Cusip6 as decimal)/ cast(f.Cusip6 as decimal) * 100) As DistressRatio from
(SELECT ReportDate, count(distinct LEFT(Cusip, 6)) AS Cusip6
FROM tblHysIndexMLMemberlistNew t inner join tblHysMapSectors m
on t.SectorMLILevel4 = m.SectorMLILevel4
WHERE (t.TickerIndex='HW00' or t.tickerindex= 'H544') and t.country = 'US' and t.OAS&gt;1000 
and t.reportdate &gt;= '12/31/1996'
and m.SectorCreditStrategy='Utilities'
GROUP BY ReportDate
) e
right join
(SELECT ReportDate, count(distinct LEFT(Cusip, 6)) AS Cusip6
FROM tblHysIndexMLMemberlistNew t inner join tblHysMapSectors m
on t.SectorMLILevel4 = m.SectorMLILevel4
WHERE (t.TickerIndex='HW00' or t.tickerindex= 'H544') and t.country = 'US' 
and t.reportdate &gt;= '12/31/1996'
and m.SectorCreditStrategy='Utilities'
GROUP BY ReportDate
) f
on f.reportdate = e.reportdate
order BY f.reportdate
</t>
        </r>
      </text>
    </comment>
  </commentList>
</comments>
</file>

<file path=xl/comments4.xml><?xml version="1.0" encoding="utf-8"?>
<comments xmlns="http://schemas.openxmlformats.org/spreadsheetml/2006/main">
  <authors>
    <author>Neha Khoda</author>
  </authors>
  <commentList>
    <comment ref="B7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J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'Automotive'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'Automotive'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N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'Capital Goods'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'Capital Goods'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R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'Commercial Services'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'Commercial Services'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V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'Consumer Products'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'Consumer Products'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Z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'Energy'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'Energy'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D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'Financials'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'Financials'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H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'Food'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'Food'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L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'Gaming'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'Gaming'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P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'Health Care'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'Health Care'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T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'Hotels &amp; Leisure'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'Hotels &amp; Leisure'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X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'Materials'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'Materials'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B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'Media'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'Media'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F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'Real Estate'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'Real Estate'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J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'Retail'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'Retail'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N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'Technology'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'Technology'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R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'Telecommunications'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'Telecommunications'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V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'Transportation'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'Transportation'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Z7" authorId="0" shapeId="0">
      <text>
        <r>
          <rPr>
            <sz val="10"/>
            <color indexed="81"/>
            <rFont val="Tahoma"/>
            <family val="2"/>
          </rPr>
          <t xml:space="preserve">SELECT d.DefaultedAmount, a.Universe, (d.DefaultedAmount/a.Universe)*100 AS DefaultRate FROM 
(SELECT ReportDate, sum(FaceValueUSD) as Universe
FROM tblHysIndexMLMemberlistNew INNER JOIN tblHysMapRatings ON tblHysIndexMLMemberlistNew.Rating = tblHysMapRatings.RatingMLAlphaNumeric
inner join tblHysMapSectors ms on tblhysindexmlmemberlistnew.SectorMLILevel4 = ms.SectorMLILevel4
WHERE (tickerindex= 'HW00' or tickerindex= 'H544' or TickerIndex = 'HW00.MissedDefault') and country = 'US' 
And ms.SectorCreditStrategy = 'Utilities'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 tblHysMapSectors ms on a.SectorMLILevel4 = ms.SectorMLILevel4
inner join
(SELECT MonthEndDate, IndexCusip, DefaultedAmount
FROM tblHysDefaultsMaster 
where DebtTypeFlag = 'Corp'
) b ON b.IndexCusip = a.Cusip 
WHERE (tickerindex= 'HW00' or tickerindex= 'H544' or TickerIndex = 'HW00.MissedDefault') and country = 'US' 
and ms.SectorCreditStrategy = 'Utilities'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</commentList>
</comments>
</file>

<file path=xl/comments5.xml><?xml version="1.0" encoding="utf-8"?>
<comments xmlns="http://schemas.openxmlformats.org/spreadsheetml/2006/main">
  <authors>
    <author>Neha Khoda</author>
  </authors>
  <commentList>
    <comment ref="B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ratingalpha = 'BB'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ratingalpha = 'BB'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G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ratingalpha = 'B'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ratingalpha = 'B'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L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ratingalpha = 'CCC'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ratingalpha = 'CCC'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Q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
and country = 'US' 
and ratingalpha = 'BB'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
and country = 'US'  
and ratingalpha = 'BB' 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V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
and country = 'US' 
and ratingalpha = 'B'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
and country = 'US'  
and ratingalpha = 'B' 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A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
and country = 'US' 
and ratingalpha in ('CCC','DDD')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
and country = 'US'  
and ratingalpha = 'CCC' 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</commentList>
</comments>
</file>

<file path=xl/comments6.xml><?xml version="1.0" encoding="utf-8"?>
<comments xmlns="http://schemas.openxmlformats.org/spreadsheetml/2006/main">
  <authors>
    <author>Neha Khoda</author>
  </authors>
  <commentList>
    <comment ref="B4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price&gt;=110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price&gt;=110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F4" authorId="0" shapeId="0">
      <text>
        <r>
          <rPr>
            <sz val="10"/>
            <color indexed="81"/>
            <rFont val="Tahoma"/>
            <family val="2"/>
          </rPr>
          <t xml:space="preserve">
SELECT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Price &gt;=90 and Price &lt;110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Price &gt;=90 and Price &lt;110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J4" authorId="0" shapeId="0">
      <text>
        <r>
          <rPr>
            <sz val="10"/>
            <color indexed="81"/>
            <rFont val="Tahoma"/>
            <family val="2"/>
          </rPr>
          <t xml:space="preserve">
SELECT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Price &gt;=70 and Price &lt;90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Price &gt;=70 and Price &lt;90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N4" authorId="0" shapeId="0">
      <text>
        <r>
          <rPr>
            <sz val="10"/>
            <color indexed="81"/>
            <rFont val="Tahoma"/>
            <family val="2"/>
          </rPr>
          <t xml:space="preserve">
SELECT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Price &gt;=50 and Price &lt;70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Price &gt;=50 and Price &lt;70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R4" authorId="0" shapeId="0">
      <text>
        <r>
          <rPr>
            <sz val="10"/>
            <color indexed="81"/>
            <rFont val="Tahoma"/>
            <family val="2"/>
          </rPr>
          <t xml:space="preserve">
SELECT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Price &lt;50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Price &lt;50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X4" authorId="0" shapeId="0">
      <text>
        <r>
          <rPr>
            <sz val="10"/>
            <color indexed="81"/>
            <rFont val="Tahoma"/>
            <family val="2"/>
          </rPr>
          <t xml:space="preserve">
SELECT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Price &gt;=90 and Price &lt;100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Price &gt;=90 and Price &lt;100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B4" authorId="0" shapeId="0">
      <text>
        <r>
          <rPr>
            <sz val="10"/>
            <color indexed="81"/>
            <rFont val="Tahoma"/>
            <family val="2"/>
          </rPr>
          <t xml:space="preserve">
SELECT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Price &gt;=100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Price &gt;=100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</commentList>
</comments>
</file>

<file path=xl/comments7.xml><?xml version="1.0" encoding="utf-8"?>
<comments xmlns="http://schemas.openxmlformats.org/spreadsheetml/2006/main">
  <authors>
    <author>Neha Khoda</author>
  </authors>
  <commentList>
    <comment ref="B5" authorId="0" shapeId="0">
      <text>
        <r>
          <rPr>
            <sz val="10"/>
            <color indexed="81"/>
            <rFont val="Tahoma"/>
            <family val="2"/>
          </rPr>
          <t xml:space="preserve">
SELECT  (DATEADD(d, -DAY(DATEADD(m,1,DATEADD(yyyy, 1, a.reportdate))),DATEADD(m,1,DATEADD(yyyy, 1, a.reportdate)))) as ReportDate, d.DefaultCount, a.Cusip6 as Universe FROM 
(select distinct reportdate from tblHysIndexMLMemberlistNew) date 
left join
(SELECT a.ReportDate, count(distinct LEFT(a.Cusip, 6)) AS Cusip6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(avg(price)&gt;=110) 
) b on LEFT(a.Cusip, 6)=b.Cusip6 and a.ReportDate=b.ReportDate
WHERE (tickerindex= 'HW00' or tickerindex= 'H544' or TickerIndex = 'HW00.MissedDefault')
 and country = 'US' 
GROUP BY a.ReportDate
) a on date.ReportDate=a.ReportDate
left join
(SELECT a.ReportDate, count(distinct b.IndexCusip6digits) AS DefaultCount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(avg(price)&gt;=110) 
) c on LEFT(a.Cusip, 6)=c.Cusip6 and a.ReportDate=c.ReportDate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
and country = 'US' 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union 
select '11/30/2009' as ReportDate, null as DefaultCount, 0 as UNiverse
order by ReportDate
</t>
        </r>
      </text>
    </comment>
    <comment ref="F5" authorId="0" shapeId="0">
      <text>
        <r>
          <rPr>
            <sz val="10"/>
            <color indexed="81"/>
            <rFont val="Tahoma"/>
            <family val="2"/>
          </rPr>
          <t xml:space="preserve">
SELECT  d.DefaultCount, a.Cusip6 as Universe FROM 
(SELECT a.ReportDate, count(distinct LEFT(a.Cusip, 6)) AS Cusip6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(avg(price)&gt;=90 and avg(price)&lt;110) 
) b on LEFT(a.Cusip, 6)=b.Cusip6 and a.ReportDate=b.ReportDate
WHERE (tickerindex= 'HW00' or tickerindex= 'H544' or TickerIndex = 'HW00.MissedDefault')
 and country = 'US' 
GROUP BY a.ReportDate
) a
left join
(SELECT a.ReportDate, count(distinct b.IndexCusip6digits) AS DefaultCount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(avg(price)&gt;=90 and avg(price)&lt;110) 
) c on LEFT(a.Cusip, 6)=c.Cusip6 and a.ReportDate=c.ReportDate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
and country = 'US' 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J5" authorId="0" shapeId="0">
      <text>
        <r>
          <rPr>
            <sz val="10"/>
            <color indexed="81"/>
            <rFont val="Tahoma"/>
            <family val="2"/>
          </rPr>
          <t xml:space="preserve">
SELECT  d.DefaultCount, a.Cusip6 as Universe FROM 
(SELECT a.ReportDate, count(distinct LEFT(a.Cusip, 6)) AS Cusip6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(avg(price)&gt;=70 and avg(price)&lt;90) 
) b on LEFT(a.Cusip, 6)=b.Cusip6 and a.ReportDate=b.ReportDate
WHERE (tickerindex= 'HW00' or tickerindex= 'H544' or TickerIndex = 'HW00.MissedDefault')
 and country = 'US' 
GROUP BY a.ReportDate
) a
left join
(SELECT a.ReportDate, count(distinct b.IndexCusip6digits) AS DefaultCount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(avg(price)&gt;=70 and avg(price)&lt;90) 
) c on LEFT(a.Cusip, 6)=c.Cusip6 and a.ReportDate=c.ReportDate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
and country = 'US' 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N5" authorId="0" shapeId="0">
      <text>
        <r>
          <rPr>
            <sz val="10"/>
            <color indexed="81"/>
            <rFont val="Tahoma"/>
            <family val="2"/>
          </rPr>
          <t xml:space="preserve">
SELECT  d.DefaultCount, a.Cusip6 as Universe FROM 
(SELECT a.ReportDate, count(distinct LEFT(a.Cusip, 6)) AS Cusip6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(avg(price)&gt;=50 and avg(price)&lt;70) 
) b on LEFT(a.Cusip, 6)=b.Cusip6 and a.ReportDate=b.ReportDate
WHERE (tickerindex= 'HW00' or tickerindex= 'H544' or TickerIndex = 'HW00.MissedDefault')
 and country = 'US' 
GROUP BY a.ReportDate
) a
left join
(SELECT a.ReportDate, count(distinct b.IndexCusip6digits) AS DefaultCount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(avg(price)&gt;=50 and avg(price)&lt;70) 
) c on LEFT(a.Cusip, 6)=c.Cusip6 and a.ReportDate=c.ReportDate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
and country = 'US' 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R5" authorId="0" shapeId="0">
      <text>
        <r>
          <rPr>
            <sz val="10"/>
            <color indexed="81"/>
            <rFont val="Tahoma"/>
            <family val="2"/>
          </rPr>
          <t xml:space="preserve">
SELECT  d.DefaultCount, a.Cusip6 as Universe FROM 
(SELECT a.ReportDate, count(distinct LEFT(a.Cusip, 6)) AS Cusip6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(avg(price)&lt;50) 
) b on LEFT(a.Cusip, 6)=b.Cusip6 and a.ReportDate=b.ReportDate
WHERE (tickerindex= 'HW00' or tickerindex= 'H544' or TickerIndex = 'HW00.MissedDefault')
 and country = 'US' 
GROUP BY a.ReportDate
) a
left join
(SELECT a.ReportDate, count(distinct b.IndexCusip6digits) AS DefaultCount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(avg(price)&lt;50) 
) c on LEFT(a.Cusip, 6)=c.Cusip6 and a.ReportDate=c.ReportDate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
and country = 'US' 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X5" authorId="0" shapeId="0">
      <text>
        <r>
          <rPr>
            <sz val="10"/>
            <color indexed="81"/>
            <rFont val="Tahoma"/>
            <family val="2"/>
          </rPr>
          <t xml:space="preserve">
SELECT  d.DefaultCount, a.Cusip6 as Universe FROM 
(SELECT a.ReportDate, count(distinct LEFT(a.Cusip, 6)) AS Cusip6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(avg(price)&gt;=90 and avg(price)&lt;100) 
) b on LEFT(a.Cusip, 6)=b.Cusip6 and a.ReportDate=b.ReportDate
WHERE (tickerindex= 'HW00' or tickerindex= 'H544' or TickerIndex = 'HW00.MissedDefault')
 and country = 'US' 
GROUP BY a.ReportDate
) a
left join
(SELECT a.ReportDate, count(distinct b.IndexCusip6digits) AS DefaultCount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(avg(price)&gt;=90 and avg(price)&lt;100) 
) c on LEFT(a.Cusip, 6)=c.Cusip6 and a.ReportDate=c.ReportDate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
and country = 'US' 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B5" authorId="0" shapeId="0">
      <text>
        <r>
          <rPr>
            <sz val="10"/>
            <color indexed="81"/>
            <rFont val="Tahoma"/>
            <family val="2"/>
          </rPr>
          <t xml:space="preserve">
SELECT  d.DefaultCount, a.Cusip6 as Universe FROM 
(SELECT a.ReportDate, count(distinct LEFT(a.Cusip, 6)) AS Cusip6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(avg(price)&gt;=100) 
) b on LEFT(a.Cusip, 6)=b.Cusip6 and a.ReportDate=b.ReportDate
WHERE (tickerindex= 'HW00' or tickerindex= 'H544' or TickerIndex = 'HW00.MissedDefault')
 and country = 'US' 
GROUP BY a.ReportDate
) a
left join
(SELECT a.ReportDate, count(distinct b.IndexCusip6digits) AS DefaultCount
FROM tblHysIndexMLMemberlistNew a
inner join 
(SELECT ReportDate, LEFT(Cusip, 6) AS Cusip6, avg(price) as Price
FROM tblHysIndexMLMemberlistNew
WHERE (tickerindex= 'HW00' or tickerindex= 'H544' or TickerIndex = 'HW00.MissedDefault')
 and country = 'US'
group by ReportDate, LEFT(Cusip, 6)
having (avg(price)&gt;=100) 
) c on LEFT(a.Cusip, 6)=c.Cusip6 and a.ReportDate=c.ReportDate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
and country = 'US' 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</commentList>
</comments>
</file>

<file path=xl/comments8.xml><?xml version="1.0" encoding="utf-8"?>
<comments xmlns="http://schemas.openxmlformats.org/spreadsheetml/2006/main">
  <authors>
    <author>Neha Khoda</author>
  </authors>
  <commentList>
    <comment ref="B5" authorId="0" shapeId="0">
      <text>
        <r>
          <rPr>
            <sz val="10"/>
            <color indexed="81"/>
            <rFont val="Tahoma"/>
            <family val="2"/>
          </rPr>
          <t xml:space="preserve">SELECT (DATEADD(d, -DAY(DATEADD(m,1,DATEADD(yyyy, 1, a.reportdate))),DATEADD(m,1,DATEADD(yyyy, 1, a.reportdate)))) as ReportDate, d.DefaultCount, a.Cusip6 as Universe 
FROM 
(SELECT ReportDate, count(distinct LEFT(Cusip, 6)) AS Cusip6
FROM tblHysIndexMLMemberlistNew 
WHERE (tickerindex= 'HW00' or tickerindex= 'H544' or TickerIndex = 'HW00.MissedDefault') and country = 'US' and OAS &gt; 1000
GROUP BY ReportDate) a
left join
(SELECT ReportDate, count(distinct b.IndexCusip6digits) AS DefaultCount
FROM tblHysIndexMLMemberlistNew a 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OAS &gt; 1000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G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count(a.Cusip6) as Universe FROM 
(SELECT ReportDate, 
left(Case When c.CINS is null then a.Cusip Else c.CINS End, 6) as Cusip6
FROM tblHysIndexMLMemberlistNew a 
left join tblHysBondStatic c on a.Cusip=c.Cusip
WHERE ((tickerindex= 'HW00' or tickerindex= 'H544' or tickerIndex = 'HW00.MissedDefault') and a.country = 'US') 
and reportdate&gt;='1/31/1997'
GROUP BY ReportDate, left(Case When c.CINS is null then a.Cusip Else c.CINS End, 6)
) a
left join
(SELECT ReportDate, count(distinct def.IndexCusip6digits) AS DefaultCount FROM 
(SELECT ReportDate, (Case When c.CINS is null then a.Cusip Else c.CINS End) as Cusip
FROM tblHysIndexMLMemberlistNew a 
left join tblHysBondStatic c on a.Cusip=c.Cusip
WHERE ((tickerindex= 'HW00' or tickerindex= 'H544' or tickerIndex = 'HW00.MissedDefault') and a.country = 'US') 
GROUP BY ReportDate, (Case When c.CINS is null then a.Cusip Else c.CINS End)
) uni 
inner join
(SELECT MonthEndDate, IndexCusip6digits
FROM tblHysDefaultsMaster 
where DebtTypeFlag = 'Corp'
group by MonthEndDate, IndexCusip6digits 
) def ON def.IndexCusip6digits = LEFT(uni.Cusip, 6)  
WHERE def.MonthEndDate &gt; uni.reportdate
and def.MonthEndDate &lt;= (DATEADD(d, -DAY(DATEADD(m,1,DATEADD(yyyy, 1, uni.reportdate))),DATEADD(m,1,DATEADD(yyyy, 1, uni.reportdate))))
group by ReportDate
) d on a.reportdate = d.reportdate
where a.reportdate &lt; (DATEADD(d, -DAY(DATEADD(m,1,DATEADD(mm, -13, getdate()))),DATEADD(m,1,DATEADD(mm, -13, getdate()))))
and a.reportdate &gt; '12/31/1996'
group by a.ReportDate, d.defaultCount
order by a.ReportDate
</t>
        </r>
      </text>
    </comment>
  </commentList>
</comments>
</file>

<file path=xl/comments9.xml><?xml version="1.0" encoding="utf-8"?>
<comments xmlns="http://schemas.openxmlformats.org/spreadsheetml/2006/main">
  <authors>
    <author>Neha Khoda</author>
  </authors>
  <commentList>
    <comment ref="B5" authorId="0" shapeId="0">
      <text>
        <r>
          <rPr>
            <sz val="10"/>
            <color indexed="81"/>
            <rFont val="Tahoma"/>
            <family val="2"/>
          </rPr>
          <t xml:space="preserve">
SELECT a.ReportDate, d.DefaultCount, a.Cusip6 as Universe FROM 
(SELECT ReportDate, count(distinct LEFT(Cusip, 6)) AS Cusip6
FROM tblHysIndexMLMemberlistNew 
WHERE (tickerindex= 'HW00' or tickerindex= 'H544' or TickerIndex = 'HW00.MissedDefault') and country = 'US'
GROUP BY ReportDate) a
left join
(SELECT ReportDate, count(distinct b.IndexCusip6digits) AS DefaultCount
FROM tblHysIndexMLMemberlistNew a 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
and b.MonthEndDate &gt; a.reportdate
and b.MonthEndDate &lt;= (DATEADD(d, -DAY(DATEADD(m,1,DATEADD(yyyy, 5, a.reportdate))),DATEADD(m,1,DATEADD(yyyy, 5, a.reportdate))))
group by ReportDate
) d on a.reportdate = d.reportdate
where a.reportdate &lt; (DATEADD(d, -DAY(DATEADD(m,1,DATEADD(mm, -61, getdate()))),DATEADD(m,1,DATEADD(mm, -61, getdate()))))
and a.reportdate &gt; '12/31/1996'
order by a.ReportDate
</t>
        </r>
      </text>
    </comment>
    <comment ref="H5" authorId="0" shapeId="0">
      <text>
        <r>
          <rPr>
            <sz val="10"/>
            <color indexed="81"/>
            <rFont val="Tahoma"/>
            <family val="2"/>
          </rPr>
          <t xml:space="preserve">
SELECT  a.reportdate,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
and Tickerbond not in ('WCOM','CIT','RESCAP','WAMU','AIB','GLBIR','BKIR','FNV') /*exclude Fallen Angels that defaulted within a year of transition of &gt;$3bn par*/
and b.MonthEndDate &gt; a.reportdate
and b.MonthEndDate &lt;= (DATEADD(d, -DAY(DATEADD(m,1,DATEADD(yyyy, 5, a.reportdate))),DATEADD(m,1,DATEADD(yyyy, 5, a.reportdate))))
group by a.ReportDate
) d on a.reportdate = d.reportdate
where a.reportdate &lt; (DATEADD(d, -DAY(DATEADD(m,1,DATEADD(mm, -61, getdate()))),DATEADD(m,1,DATEADD(mm, -61, getdate()))))
and a.reportdate &gt; '12/31/1996'
order by a.ReportDate
</t>
        </r>
      </text>
    </comment>
    <comment ref="M5" authorId="0" shapeId="0">
      <text>
        <r>
          <rPr>
            <sz val="10"/>
            <color indexed="81"/>
            <rFont val="Tahoma"/>
            <family val="2"/>
          </rPr>
          <t xml:space="preserve">
SELECT a.ReportDate,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ratingalpha = 'B'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ratingalpha = 'B'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S5" authorId="0" shapeId="0">
      <text>
        <r>
          <rPr>
            <sz val="10"/>
            <color indexed="81"/>
            <rFont val="Tahoma"/>
            <family val="2"/>
          </rPr>
          <t xml:space="preserve">
SELECT a.ReportDate, d.DefaultCount, a.Cusip6 as Universe FROM 
(SELECT ReportDate, count(distinct LEFT(Cusip, 6)) AS Cusip6
FROM tblHysIndexMLMemberlistNew INNER JOIN tblHysMapRatings ON tblHysIndexMLMemberlistNew.Rating = tblHysMapRatings.RatingMLAlphaNumeric
WHERE (tickerindex= 'HW00' or tickerindex= 'H544' or TickerIndex = 'HW00.MissedDefault') and country = 'US' and ratingalpha = 'CCC' 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and ratingalpha = 'CCC' 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A5" authorId="0" shapeId="0">
      <text>
        <r>
          <rPr>
            <sz val="10"/>
            <color indexed="81"/>
            <rFont val="Tahoma"/>
            <family val="2"/>
          </rPr>
          <t xml:space="preserve">
SELECT a.ReportDate, d.DefaultCount, a.Cusip6 as Universe FROM 
(SELECT ReportDate, count(distinct LEFT(Cusip, 6)) AS Cusip6
FROM tblHysIndexMLMemberlistNew a
inner join tblHysMapSectors ms on a.SectorMLILevel4 = ms.SectorMLILevel4
WHERE (tickerindex= 'HW00' or tickerindex= 'H544' or TickerIndex = 'HW00.MissedDefault') and country = 'US'
and ms.SectorCreditStrategy='Energy'
GROUP BY ReportDate) a
left join
(SELECT ReportDate, count(distinct b.IndexCusip6digits) AS DefaultCount
FROM tblHysIndexMLMemberlistNew a 
inner join tblHysMapSectors ms on a.SectorMLILevel4 = ms.SectorMLILevel4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
and b.MonthEndDate &gt; a.reportdate
and b.MonthEndDate &lt;= (DATEADD(d, -DAY(DATEADD(m,1,DATEADD(yyyy, 5, a.reportdate))),DATEADD(m,1,DATEADD(yyyy, 5, a.reportdate))))
and ms.SectorCreditStrategy='Energy'
group by ReportDate
) d on a.reportdate = d.reportdate
where a.reportdate &lt; (DATEADD(d, -DAY(DATEADD(m,1,DATEADD(mm, -61, getdate()))),DATEADD(m,1,DATEADD(mm, -61, getdate()))))
and a.reportdate &gt; '12/31/1996'
order by a.ReportDate
</t>
        </r>
      </text>
    </comment>
    <comment ref="AF5" authorId="0" shapeId="0">
      <text>
        <r>
          <rPr>
            <sz val="10"/>
            <color indexed="81"/>
            <rFont val="Tahoma"/>
            <family val="2"/>
          </rPr>
          <t xml:space="preserve">
SELECT a.ReportDate, d.DefaultCount, a.Cusip6 as Universe FROM 
(SELECT ReportDate, count(distinct LEFT(Cusip, 6)) AS Cusip6
FROM tblHysIndexMLMemberlistNew a
inner join tblHysMapSectors ms on a.SectorMLILevel4 = ms.SectorMLILevel4
WHERE (tickerindex= 'HW00' or tickerindex= 'H544' or TickerIndex = 'HW00.MissedDefault') and country = 'US'
and ms.SectorCreditStrategy='Telecommunications'
GROUP BY ReportDate) a
left join
(SELECT ReportDate, count(distinct b.IndexCusip6digits) AS DefaultCount
FROM tblHysIndexMLMemberlistNew a 
inner join tblHysMapSectors ms on a.SectorMLILevel4 = ms.SectorMLILevel4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
and b.MonthEndDate &gt; a.reportdate
and b.MonthEndDate &lt;= (DATEADD(d, -DAY(DATEADD(m,1,DATEADD(yyyy, 5, a.reportdate))),DATEADD(m,1,DATEADD(yyyy, 5, a.reportdate))))
and ms.SectorCreditStrategy='Telecommunications'
group by ReportDate
) d on a.reportdate = d.reportdate
where a.reportdate &lt; (DATEADD(d, -DAY(DATEADD(m,1,DATEADD(mm, -61, getdate()))),DATEADD(m,1,DATEADD(mm, -61, getdate()))))
and a.reportdate &gt; '12/31/1996'
order by a.ReportDate
</t>
        </r>
      </text>
    </comment>
  </commentList>
</comments>
</file>

<file path=xl/comments10.xml><?xml version="1.0" encoding="utf-8"?>
<comments xmlns="http://schemas.openxmlformats.org/spreadsheetml/2006/main">
  <authors>
    <author>Neha Khoda</author>
  </authors>
  <commentList>
    <comment ref="B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G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
and country = 'US' 
and ratingalpha = 'BB'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
and country = 'US'  
and ratingalpha = 'BB' 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L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
and country = 'US' 
and ratingalpha = 'B'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
and country = 'US'  
and ratingalpha = 'B' 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Q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
and country = 'US' 
and ratingalpha in ('CCC','DDD') 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
and country = 'US'  
and ratingalpha = 'CCC' 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V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
and country = 'US' 
and ratingalpha = 'BB' 
and datediff(day,ReportDate,MaturityDate)&lt;1826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
and country = 'US'  
and ratingalpha = 'BB' 
and datediff(day,ReportDate,MaturityDate)&lt;1826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A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
and country = 'US' 
and ratingalpha = 'B'
and datediff(day,ReportDate,MaturityDate)&lt;1826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
and country = 'US'  
and ratingalpha = 'B' 
and datediff(day,ReportDate,MaturityDate)&lt;1826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F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INNER JOIN tblHysMapRatings ON tblHysIndexMLMemberlistNew.Rating = tblHysMapRatings.RatingMLAlphaNumeric
WHERE (tickerindex= 'HW00' or tickerindex= 'H544' or TickerIndex = 'HW00.MissedDefault') 
and country = 'US' 
and ratingalpha in ('CCC','DDD') 
and datediff(day,ReportDate,MaturityDate)&lt;1826
and Tickerbond not in ('WCOM','CIT','RESCAP','WAMU','AIB','GLBIR','BKIR','FNV') /*exclude Fallen Angels that defaulted within a year of transition of &gt;$3bn par*/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
and country = 'US'  
and ratingalpha in ('CCC','DDD') 
and datediff(day,ReportDate,MaturityDate)&lt;1826
and Tickerbond not in ('WCOM','CIT','RESCAP','WAMU','AIB','GLBIR','BKIR','FNV') /*exclude Fallen Angels that defaulted within a year of transition of &gt;$3bn par*/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</commentList>
</comments>
</file>

<file path=xl/comments11.xml><?xml version="1.0" encoding="utf-8"?>
<comments xmlns="http://schemas.openxmlformats.org/spreadsheetml/2006/main">
  <authors>
    <author>Neha Khoda</author>
  </authors>
  <commentList>
    <comment ref="B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v.ReportDate, count(distinct LEFT(Cusip, 6)) AS Cusip6
FROM tblHysIndexMLMemberlistNew v INNER JOIN tblHysMapRatings ON v.Rating = tblHysMapRatings.RatingMLAlphaNumeric
WHERE (tickerindex= 'HW00' or tickerindex= 'H544' or TickerIndex = 'HW00.MissedDefault') and country = 'US'
and v.tickerbond in (select tickerbond from tblHysIndexMLMemberlistNew 
where (tickerindex= 'HW00' or tickerindex= 'H544' or TickerIndex = 'HW00.MissedDefault')  and country = 'US' 
and reportdate = v.reportdate
group by tickerbond 
having sum(facevalueUSd) &lt;= 350)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
and a.tickerbond in (select tickerbond from tblHysIndexMLMemberlistNew 
where (tickerindex= 'HW00' or tickerindex= 'H544' or TickerIndex = 'HW00.MissedDefault')  and country = 'US'
and reportdate = a.reportdate
group by tickerbond 
having sum(facevalueUSd) &lt;= 350)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G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v.ReportDate, count(distinct LEFT(Cusip, 6)) AS Cusip6
FROM tblHysIndexMLMemberlistNew v INNER JOIN tblHysMapRatings ON v.Rating = tblHysMapRatings.RatingMLAlphaNumeric
WHERE (tickerindex= 'HW00' or tickerindex= 'H544' or TickerIndex = 'HW00.MissedDefault') and country = 'US' and ratingalpha = 'BB' 
and v.tickerbond in (select tickerbond from tblHysIndexMLMemberlistNew 
where (tickerindex= 'HW00' or tickerindex= 'H544' or TickerIndex = 'HW00.MissedDefault')  and country = 'US' 
and reportdate = v.reportdate
group by tickerbond 
having sum(facevalueUSd) &lt;= 350)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 and ratingalpha = 'BB' 
and a.tickerbond in (select tickerbond from tblHysIndexMLMemberlistNew 
where (tickerindex= 'HW00' or tickerindex= 'H544' or TickerIndex = 'HW00.MissedDefault')  and country = 'US'
and reportdate = a.reportdate
group by tickerbond 
having sum(facevalueUSd) &lt;= 350)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L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v.ReportDate, count(distinct LEFT(Cusip, 6)) AS Cusip6
FROM tblHysIndexMLMemberlistNew v INNER JOIN tblHysMapRatings ON v.Rating = tblHysMapRatings.RatingMLAlphaNumeric
WHERE (tickerindex= 'HW00' or tickerindex= 'H544' or TickerIndex = 'HW00.MissedDefault') and country = 'US' and ratingalpha = 'B' 
and v.tickerbond in (select tickerbond from tblHysIndexMLMemberlistNew 
where (tickerindex= 'HW00' or tickerindex= 'H544' or TickerIndex = 'HW00.MissedDefault')  and country = 'US' 
and reportdate = v.reportdate
group by tickerbond 
having sum(facevalueUSd) &lt;= 350)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 and ratingalpha = 'B' 
and a.tickerbond in (select tickerbond from tblHysIndexMLMemberlistNew 
where (tickerindex= 'HW00' or tickerindex= 'H544' or TickerIndex = 'HW00.MissedDefault')  and country = 'US'
and reportdate = a.reportdate
group by tickerbond 
having sum(facevalueUSd) &lt;= 350)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Q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v.ReportDate, count(distinct LEFT(Cusip, 6)) AS Cusip6
FROM tblHysIndexMLMemberlistNew v INNER JOIN tblHysMapRatings ON v.Rating = tblHysMapRatings.RatingMLAlphaNumeric
WHERE (tickerindex= 'HW00' or tickerindex= 'H544' or TickerIndex = 'HW00.MissedDefault') and country = 'US' and ratingalpha = 'CCC' 
and v.tickerbond in (select tickerbond from tblHysIndexMLMemberlistNew 
where (tickerindex= 'HW00' or tickerindex= 'H544' or TickerIndex = 'HW00.MissedDefault')  and country = 'US' 
and reportdate = v.reportdate
group by tickerbond 
having sum(facevalueUSd) &lt;= 350)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 and ratingalpha = 'CCC' 
and a.tickerbond in (select tickerbond from tblHysIndexMLMemberlistNew 
where (tickerindex= 'HW00' or tickerindex= 'H544' or TickerIndex = 'HW00.MissedDefault')  and country = 'US'
and reportdate = a.reportdate
group by tickerbond 
having sum(facevalueUSd) &lt;= 350)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V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v.ReportDate, count(distinct LEFT(Cusip, 6)) AS Cusip6
FROM tblHysIndexMLMemberlistNew v INNER JOIN tblHysMapRatings ON v.Rating = tblHysMapRatings.RatingMLAlphaNumeric
WHERE (tickerindex= 'HW00' or tickerindex= 'H544' or TickerIndex = 'HW00.MissedDefault') and country = 'US'
and v.tickerbond in (select tickerbond from tblHysIndexMLMemberlistNew 
where (tickerindex= 'HW00' or tickerindex= 'H544' or TickerIndex = 'HW00.MissedDefault')  and country = 'US'
and reportdate = v.reportdate
group by tickerbond 
having sum(facevalueUSd) &gt; 350)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
and a.tickerbond in (select tickerbond from tblHysIndexMLMemberlistNew 
where (tickerindex= 'HW00' or tickerindex= 'H544' or TickerIndex = 'HW00.MissedDefault')  and country = 'US'
and reportdate = a.reportdate
group by tickerbond 
having sum(facevalueUSd) &gt; 350)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A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v.ReportDate, count(distinct LEFT(Cusip, 6)) AS Cusip6
FROM tblHysIndexMLMemberlistNew v INNER JOIN tblHysMapRatings ON v.Rating = tblHysMapRatings.RatingMLAlphaNumeric
WHERE (tickerindex= 'HW00' or tickerindex= 'H544' or TickerIndex = 'HW00.MissedDefault') and country = 'US' and ratingalpha = 'BB' 
and v.tickerbond in (select tickerbond from tblHysIndexMLMemberlistNew 
where (tickerindex= 'HW00' or tickerindex= 'H544' or TickerIndex = 'HW00.MissedDefault')  and country = 'US' 
and reportdate = v.reportdate
group by tickerbond 
having sum(facevalueUSd) &gt; 350)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 and ratingalpha = 'BB' 
and a.tickerbond in (select tickerbond from tblHysIndexMLMemberlistNew 
where (tickerindex= 'HW00' or tickerindex= 'H544' or TickerIndex = 'HW00.MissedDefault')  and country = 'US'
and reportdate = a.reportdate
group by tickerbond 
having sum(facevalueUSd) &gt; 350)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F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v.ReportDate, count(distinct LEFT(Cusip, 6)) AS Cusip6
FROM tblHysIndexMLMemberlistNew v INNER JOIN tblHysMapRatings ON v.Rating = tblHysMapRatings.RatingMLAlphaNumeric
WHERE (tickerindex= 'HW00' or tickerindex= 'H544' or TickerIndex = 'HW00.MissedDefault') and country = 'US' and ratingalpha = 'B' 
and v.tickerbond in (select tickerbond from tblHysIndexMLMemberlistNew 
where (tickerindex= 'HW00' or tickerindex= 'H544' or TickerIndex = 'HW00.MissedDefault')  and country = 'US' 
and reportdate = v.reportdate
group by tickerbond 
having sum(facevalueUSd) &gt; 350)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 and ratingalpha = 'B' 
and a.tickerbond in (select tickerbond from tblHysIndexMLMemberlistNew 
where (tickerindex= 'HW00' or tickerindex= 'H544' or TickerIndex = 'HW00.MissedDefault')  and country = 'US'
and reportdate = a.reportdate
group by tickerbond 
having sum(facevalueUSd) &gt; 350)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K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d.DefaultCount, a.Cusip6 as Universe FROM 
(SELECT v.ReportDate, count(distinct LEFT(Cusip, 6)) AS Cusip6
FROM tblHysIndexMLMemberlistNew v INNER JOIN tblHysMapRatings ON v.Rating = tblHysMapRatings.RatingMLAlphaNumeric
WHERE (tickerindex= 'HW00' or tickerindex= 'H544' or TickerIndex = 'HW00.MissedDefault') and country = 'US' and ratingalpha = 'CCC' 
and v.tickerbond in (select tickerbond from tblHysIndexMLMemberlistNew 
where (tickerindex= 'HW00' or tickerindex= 'H544' or TickerIndex = 'HW00.MissedDefault')  and country = 'US' 
and reportdate = v.reportdate
group by tickerbond 
having sum(facevalueUSd) &gt; 350)
GROUP BY ReportDate) a
left join
(SELECT ReportDate, count(distinct b.IndexCusip6digits) AS DefaultCount
FROM tblHysIndexMLMemberlistNew a INNER JOIN tblHysMapRatings m ON a.Rating = m.RatingMLAlphaNumeric
inner join
(SELECT MonthEndDate, IndexCusip6digits
FROM tblHysDefaultsMaster 
where DebtTypeFlag = 'Corp'
group by MonthEndDate, IndexCusip6digits 
) b ON b.IndexCusip6digits = LEFT(a.Cusip, 6) 
WHERE (tickerindex= 'HW00' or tickerindex= 'H544' or TickerIndex = 'HW00.MissedDefault') and country = 'US'  and ratingalpha = 'CCC' 
and a.tickerbond in (select tickerbond from tblHysIndexMLMemberlistNew 
where (tickerindex= 'HW00' or tickerindex= 'H544' or TickerIndex = 'HW00.MissedDefault')  and country = 'US'
and reportdate = a.reportdate
group by tickerbond 
having sum(facevalueUSd) &gt; 350)
and b.MonthEndDate &gt; a.reportdate
and b.MonthEndDate &lt;= (DATEADD(d, -DAY(DATEADD(m,1,DATEADD(yyyy, 1, a.reportdate))),DATEADD(m,1,DATEADD(yyyy, 1, a.reportdate))))
group by 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P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v INNER JOIN tblHysMapRatings ON v.Rating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and v.tickerbond in (select tickerbond from tblHysIndexMLMemberlistNew 
where (tickerindex= 'HW00' or tickerindex= 'H544' or TickerIndex = 'HW00.MissedDefault')  and country = 'US' 
and reportdate = v.reportdate
group by tickerbond 
having sum(facevalueUSd) &lt;= 350)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
and Tickerbond not in ('WCOM','CIT','RESCAP','WAMU','AIB','GLBIR','BKIR','FNV') /*exclude Fallen Angels that defaulted within a year of transition of &gt;$3bn par*/
and a.tickerbond in (select tickerbond from tblHysIndexMLMemberlistNew 
where (tickerindex= 'HW00' or tickerindex= 'H544' or TickerIndex = 'HW00.MissedDefault')  and country = 'US'
and reportdate = a.reportdate
group by tickerbond 
having sum(facevalueUSd) &lt;= 350)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U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v INNER JOIN tblHysMapRatings ON v.Rating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and v.tickerbond in (select tickerbond from tblHysIndexMLMemberlistNew 
where (tickerindex= 'HW00' or tickerindex= 'H544' or TickerIndex = 'HW00.MissedDefault')  and country = 'US' and ratingalpha = 'BB' 
and reportdate = v.reportdate
group by tickerbond 
having sum(facevalueUSd) &lt;= 350)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and ratingalpha = 'BB' 
and Tickerbond not in ('WCOM','CIT','RESCAP','WAMU','AIB','GLBIR','BKIR','FNV') /*exclude Fallen Angels that defaulted within a year of transition of &gt;$3bn par*/
and a.tickerbond in (select tickerbond from tblHysIndexMLMemberlistNew 
where (tickerindex= 'HW00' or tickerindex= 'H544' or TickerIndex = 'HW00.MissedDefault')  and country = 'US'
and reportdate = a.reportdate
group by tickerbond 
having sum(facevalueUSd) &lt;= 350)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AZ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v INNER JOIN tblHysMapRatings ON v.Rating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and v.tickerbond in (select tickerbond from tblHysIndexMLMemberlistNew 
where (tickerindex= 'HW00' or tickerindex= 'H544' or TickerIndex = 'HW00.MissedDefault')  and country = 'US' and ratingalpha = 'B' 
and reportdate = v.reportdate
group by tickerbond 
having sum(facevalueUSd) &lt;= 350)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and ratingalpha = 'B' 
and Tickerbond not in ('WCOM','CIT','RESCAP','WAMU','AIB','GLBIR','BKIR','FNV') /*exclude Fallen Angels that defaulted within a year of transition of &gt;$3bn par*/
and a.tickerbond in (select tickerbond from tblHysIndexMLMemberlistNew 
where (tickerindex= 'HW00' or tickerindex= 'H544' or TickerIndex = 'HW00.MissedDefault')  and country = 'US'
and reportdate = a.reportdate
group by tickerbond 
having sum(facevalueUSd) &lt;= 350)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E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v INNER JOIN tblHysMapRatings ON v.Rating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and v.tickerbond in (select tickerbond from tblHysIndexMLMemberlistNew 
where (tickerindex= 'HW00' or tickerindex= 'H544' or TickerIndex = 'HW00.MissedDefault')  and country = 'US' and ratingalpha in ('CCC','DDD') 
and reportdate = v.reportdate
group by tickerbond 
having sum(facevalueUSd) &lt;= 350)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and ratingalpha in ('CCC','DDD') 
and Tickerbond not in ('WCOM','CIT','RESCAP','WAMU','AIB','GLBIR','BKIR','FNV') /*exclude Fallen Angels that defaulted within a year of transition of &gt;$3bn par*/
and a.tickerbond in (select tickerbond from tblHysIndexMLMemberlistNew 
where (tickerindex= 'HW00' or tickerindex= 'H544' or TickerIndex = 'HW00.MissedDefault')  and country = 'US'
and reportdate = a.reportdate
group by tickerbond 
having sum(facevalueUSd) &lt;= 350)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J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v INNER JOIN tblHysMapRatings ON v.Rating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and v.tickerbond in (select tickerbond from tblHysIndexMLMemberlistNew 
where (tickerindex= 'HW00' or tickerindex= 'H544' or TickerIndex = 'HW00.MissedDefault')  and country = 'US' 
and reportdate = v.reportdate
group by tickerbond 
having sum(facevalueUSd) &gt; 350)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
and Tickerbond not in ('WCOM','CIT','RESCAP','WAMU','AIB','GLBIR','BKIR','FNV') /*exclude Fallen Angels that defaulted within a year of transition of &gt;$3bn par*/
and a.tickerbond in (select tickerbond from tblHysIndexMLMemberlistNew 
where (tickerindex= 'HW00' or tickerindex= 'H544' or TickerIndex = 'HW00.MissedDefault')  and country = 'US'
and reportdate = a.reportdate
group by tickerbond 
having sum(facevalueUSd) &gt; 350)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O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v INNER JOIN tblHysMapRatings ON v.Rating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and v.tickerbond in (select tickerbond from tblHysIndexMLMemberlistNew 
where (tickerindex= 'HW00' or tickerindex= 'H544' or TickerIndex = 'HW00.MissedDefault')  and country = 'US' and ratingalpha = 'BB' 
and reportdate = v.reportdate
group by tickerbond 
having sum(facevalueUSd) &gt; 350)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and ratingalpha = 'BB' 
and Tickerbond not in ('WCOM','CIT','RESCAP','WAMU','AIB','GLBIR','BKIR','FNV') /*exclude Fallen Angels that defaulted within a year of transition of &gt;$3bn par*/
and a.tickerbond in (select tickerbond from tblHysIndexMLMemberlistNew 
where (tickerindex= 'HW00' or tickerindex= 'H544' or TickerIndex = 'HW00.MissedDefault')  and country = 'US'
and reportdate = a.reportdate
group by tickerbond 
having sum(facevalueUSd) &gt; 350)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T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v INNER JOIN tblHysMapRatings ON v.Rating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and v.tickerbond in (select tickerbond from tblHysIndexMLMemberlistNew 
where (tickerindex= 'HW00' or tickerindex= 'H544' or TickerIndex = 'HW00.MissedDefault')  and country = 'US' and ratingalpha = 'B' 
and reportdate = v.reportdate
group by tickerbond 
having sum(facevalueUSd) &gt; 350)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and ratingalpha = 'B' 
and Tickerbond not in ('WCOM','CIT','RESCAP','WAMU','AIB','GLBIR','BKIR','FNV') /*exclude Fallen Angels that defaulted within a year of transition of &gt;$3bn par*/
and a.tickerbond in (select tickerbond from tblHysIndexMLMemberlistNew 
where (tickerindex= 'HW00' or tickerindex= 'H544' or TickerIndex = 'HW00.MissedDefault')  and country = 'US'
and reportdate = a.reportdate
group by tickerbond 
having sum(facevalueUSd) &gt; 350)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  <comment ref="BY5" authorId="0" shapeId="0">
      <text>
        <r>
          <rPr>
            <sz val="10"/>
            <color indexed="81"/>
            <rFont val="Tahoma"/>
            <family val="2"/>
          </rPr>
          <t xml:space="preserve">
SELECT (DATEADD(d, -DAY(DATEADD(m,1,DATEADD(yyyy, 1, a.reportdate))),DATEADD(m,1,DATEADD(yyyy, 1, a.reportdate)))) as ReportDate, d.DefaultedAmount, a.Universe FROM 
(SELECT ReportDate, sum(FaceValueUSD) as Universe
FROM tblHysIndexMLMemberlistNew v INNER JOIN tblHysMapRatings ON v.Rating = tblHysMapRatings.RatingMLAlphaNumeric
WHERE (tickerindex= 'HW00' or tickerindex= 'H544' or TickerIndex = 'HW00.MissedDefault') and country = 'US' 
and Tickerbond not in ('WCOM','CIT','RESCAP','WAMU','AIB','GLBIR','BKIR','FNV') /*exclude Fallen Angels that defaulted within a year of transition of &gt;$3bn par*/
and v.tickerbond in (select tickerbond from tblHysIndexMLMemberlistNew 
where (tickerindex= 'HW00' or tickerindex= 'H544' or TickerIndex = 'HW00.MissedDefault')  and country = 'US' and ratingalpha in ('CCC','DDD') 
and reportdate = v.reportdate
group by tickerbond 
having sum(facevalueUSd) &gt; 350)
GROUP BY ReportDate) a
left join
(SELECT ReportDate, sum(b.DefaultedAmount) AS DefaultedAmount
FROM tblHysIndexMLMemberlistNew a INNER JOIN tblHysMapRatings m ON a.Rating = m.RatingMLAlphaNumeric
inner join
(SELECT MonthEndDate, IndexCusip, DefaultedAmount
FROM tblHysDefaultsMaster 
where DebtTypeFlag = 'Corp'
) b ON b.IndexCusip = a.Cusip 
WHERE (tickerindex= 'HW00' or tickerindex= 'H544' or TickerIndex = 'HW00.MissedDefault') and country = 'US'  and ratingalpha in ('CCC','DDD') 
and Tickerbond not in ('WCOM','CIT','RESCAP','WAMU','AIB','GLBIR','BKIR','FNV') /*exclude Fallen Angels that defaulted within a year of transition of &gt;$3bn par*/
and a.tickerbond in (select tickerbond from tblHysIndexMLMemberlistNew 
where (tickerindex= 'HW00' or tickerindex= 'H544' or TickerIndex = 'HW00.MissedDefault')  and country = 'US'
and reportdate = a.reportdate
group by tickerbond 
having sum(facevalueUSd) &gt; 350)
and b.MonthEndDate &gt; a.reportdate
and b.MonthEndDate &lt;= (DATEADD(d, -DAY(DATEADD(m,1,DATEADD(yyyy, 1, a.reportdate))),DATEADD(m,1,DATEADD(yyyy, 1, a.reportdate))))
group by a.ReportDate
) d on a.reportdate = d.reportdate
where a.reportdate &lt; (DATEADD(d, -DAY(DATEADD(m,1,DATEADD(mm, -13, getdate()))),DATEADD(m,1,DATEADD(mm, -13, getdate()))))
and a.reportdate &gt; '12/31/1996'
order by a.ReportDate
</t>
        </r>
      </text>
    </comment>
  </commentList>
</comments>
</file>

<file path=xl/comments12.xml><?xml version="1.0" encoding="utf-8"?>
<comments xmlns="http://schemas.openxmlformats.org/spreadsheetml/2006/main">
  <authors>
    <author>Neha Khoda</author>
  </authors>
  <commentList>
    <comment ref="A5" authorId="0" shapeId="0">
      <text>
        <r>
          <rPr>
            <sz val="10"/>
            <color indexed="81"/>
            <rFont val="Tahoma"/>
            <family val="2"/>
          </rPr>
          <t xml:space="preserve">SELECT DefaultDate, Name, IndexTicker, DebtTypeFlag, TypeofDefault, Sum(DefaultedAmount) AS DefaultedAmount
FROM tblHysDefaultsMaster 
Where DefaultDate&gt;dateadd(mm, -6, getdate())
GROUP BY DefaultDate, Name, IndexTicker, DebtTypeFlag, TypeofDefault
 order by defaultdate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 xml:space="preserve">Issuer ticker as recorded within our HY indices. This field is populated only for issuers found within our indices.
</t>
        </r>
      </text>
    </comment>
  </commentList>
</comments>
</file>

<file path=xl/comments13.xml><?xml version="1.0" encoding="utf-8"?>
<comments xmlns="http://schemas.openxmlformats.org/spreadsheetml/2006/main">
  <authors>
    <author>Neha Khoda</author>
  </authors>
  <commentList>
    <comment ref="A2" authorId="0" shapeId="0">
      <text>
        <r>
          <rPr>
            <sz val="10"/>
            <color indexed="81"/>
            <rFont val="Tahoma"/>
            <family val="2"/>
          </rPr>
          <t>SELECT DefaultDate, MoodysCusip, Name, IndexCusip, IndexTicker, IndexCusip6digits, DebtTypeFlag, TypeofDefault, DefaultedAmount, Price
FROM tblHysDefaultsMaster
WHERE DefaultDate&gt;dateadd(mm,-6,getdate())
ORDER BY DefaultDate DESC;</t>
        </r>
      </text>
    </comment>
  </commentList>
</comments>
</file>

<file path=xl/comments14.xml><?xml version="1.0" encoding="utf-8"?>
<comments xmlns="http://schemas.openxmlformats.org/spreadsheetml/2006/main">
  <authors>
    <author>Neha Khoda</author>
  </authors>
  <commentList>
    <comment ref="A2" authorId="0" shapeId="0">
      <text>
        <r>
          <rPr>
            <sz val="8"/>
            <color indexed="81"/>
            <rFont val="Tahoma"/>
            <family val="2"/>
          </rPr>
          <t xml:space="preserve">select IndexCusip6digits, avg(tblHysDefaultsMaster.Price) as Price, tblHysIndexMLMemberlistNew.Country as Country, Subregion, EMDMFlag
from tblHysDefaultsMaster inner join tblHysIndexMLMemberlistNew 
on tblHysDefaultsMaster.IndexCusip=tblHysIndexMLMemberlistNew.Cusip
inner join tblHysMapCountries on tblHysIndexMLMemberlistNew.Country=tblHysMapCountries.Country
where Seniority='Senior Unsecured' 
and IndexCusip Not Like 'ML%' and IndexCusip Not Like 'MD%'
and defaultdate&gt;'12/31/2008'
and DebtTypeFlag = 'Corp' 
and tblHysDefaultsMaster.Price is not null
and DefaultedAmount is not null
and reportdate = (select max(reportdate) from tblHysIndexMLMemberlistNew where cusip=indexcusip and reportdate&lt;defaultdate and tickerindex in ('HW00','H544','G0BC','HW00.MissedDefault','EMCB.MissedDefault'))
and tickerindex in ('HW00','H544','G0BC','HW00.MissedDefault','EMCB.MissedDefault')
group by IndexCusip6digits,tblHysIndexMLMemberlistNew.country,SubRegion,EMDMFlag
order by Subregion, EMDMFlag, IndexCusip6digits
</t>
        </r>
      </text>
    </comment>
    <comment ref="J2" authorId="0" shapeId="0">
      <text>
        <r>
          <rPr>
            <sz val="8"/>
            <color indexed="81"/>
            <rFont val="Tahoma"/>
            <family val="2"/>
          </rPr>
          <t xml:space="preserve">select IndexCusip6digits, avg(tblHysDefaultsMaster.Price) as Price, tblHysIndexMLMemberlistNew.Country as Country, Subregion, EMDMFlag
from tblHysDefaultsMaster inner join tblHysIndexMLMemberlistNew 
on tblHysDefaultsMaster.IndexCusip=tblHysIndexMLMemberlistNew.Cusip
inner join tblHysMapCountries on tblHysIndexMLMemberlistNew.Country=tblHysMapCountries.Country
where Seniority like '%Subordinated%'
and IndexCusip Not Like 'ML%' and IndexCusip Not Like 'MD%'
and defaultdate&gt;'12/31/2008'
and DebtTypeFlag = 'Corp' 
and tblHysDefaultsMaster.Price is not null
and DefaultedAmount is not null
and reportdate = (select max(reportdate) from tblHysIndexMLMemberlistNew where cusip=indexcusip and tickerindex in ('HW00','H544','G0BC','HW00.MissedDefault','EMCB.MissedDefault'))
and tickerindex in ('HW00','H544','G0BC','HW00.MissedDefault','EMCB.MissedDefault')
group by IndexCusip6digits,tblHysIndexMLMemberlistNew.country,SubRegion,EMDMFlag
order by Subregion, IndexCusip6digits
</t>
        </r>
      </text>
    </comment>
    <comment ref="S2" authorId="0" shapeId="0">
      <text>
        <r>
          <rPr>
            <sz val="8"/>
            <color indexed="81"/>
            <rFont val="Tahoma"/>
            <family val="2"/>
          </rPr>
          <t xml:space="preserve">select IndexCusip6digits, avg(tblHysDefaultsMaster.Price) as Price, tblHysIndexMLMemberlistNew.Country as Country, Subregion, EMDMFlag
from tblHysDefaultsMaster inner join tblHysIndexMLMemberlistNew 
on tblHysDefaultsMaster.IndexCusip=tblHysIndexMLMemberlistNew.Cusip
inner join tblHysMapCountries on tblHysIndexMLMemberlistNew.Country=tblHysMapCountries.Country
where Seniority like 'Senior Secured%'
and IndexCusip Not Like 'ML%' and IndexCusip Not Like 'MD%'
and defaultdate&gt;'12/31/2008'
and DebtTypeFlag = 'Corp' 
and tblHysDefaultsMaster.Price is not null
and DefaultedAmount is not null
and reportdate = (select max(reportdate) from tblHysIndexMLMemberlistNew where cusip=indexcusip and tickerindex in ('HW00','H544','G0BC','HW00.MissedDefault','EMCB.MissedDefault'))
and tickerindex in ('HW00','H544','G0BC','HW00.MissedDefault','EMCB.MissedDefault')
group by IndexCusip6digits,tblHysIndexMLMemberlistNew.country,SubRegion,EMDMFlag
order by Subregion, EMDMFlag, IndexCusip6digits
</t>
        </r>
      </text>
    </comment>
    <comment ref="AC2" authorId="0" shapeId="0">
      <text>
        <r>
          <rPr>
            <sz val="8"/>
            <color indexed="81"/>
            <rFont val="Tahoma"/>
            <family val="2"/>
          </rPr>
          <t xml:space="preserve">select IndexCusip6digits, seniority, avg(tblHysDefaultsMaster.Price) as Price, tblHysIndexMLMemberlistNew.Country as Country, Subregion, EMDMFlag
from tblHysDefaultsMaster inner join tblHysIndexMLMemberlistNew 
on tblHysDefaultsMaster.IndexCusip=tblHysIndexMLMemberlistNew.Cusip
inner join tblHysMapCountries on tblHysIndexMLMemberlistNew.Country=tblHysMapCountries.Country
where 
IndexCusip Not Like 'ML%' and IndexCusip Not Like 'MD%'
and defaultdate&gt;'12/31/2008'
and DebtTypeFlag = 'Corp' 
and tblHysDefaultsMaster.Price is not null
and DefaultedAmount is not null
and reportdate = (select max(reportdate) from tblHysIndexMLMemberlistNew where cusip=indexcusip and tickerindex in ('HW00','H544','G0BC','HW00.MissedDefault','EMCB.MissedDefault'))
and tickerindex in ('HW00','H544','G0BC','HW00.MissedDefault','EMCB.MissedDefault')
group by IndexCusip6digits,tblHysIndexMLMemberlistNew.country,SubRegion,EMDMFlag,Seniority
order by Subregion, EMDMFlag, Seniority, IndexCusip6digits
</t>
        </r>
      </text>
    </comment>
    <comment ref="AK2" authorId="0" shapeId="0">
      <text>
        <r>
          <rPr>
            <sz val="8"/>
            <color indexed="81"/>
            <rFont val="Tahoma"/>
            <family val="2"/>
          </rPr>
          <t xml:space="preserve">select year(DefaultDate) as YEar, IndexCusip6digits, avg(tblHysDefaultsMaster.Price) as Price, tblHysIndexMLMemberlistNew.Country as Country, Subregion, EMDMFlag
from tblHysDefaultsMaster inner join tblHysIndexMLMemberlistNew 
on tblHysDefaultsMaster.IndexCusip=tblHysIndexMLMemberlistNew.Cusip
inner join tblHysMapCountries on tblHysIndexMLMemberlistNew.Country=tblHysMapCountries.Country
where Seniority='Senior Unsecured' 
and IndexCusip Not Like 'ML%' and IndexCusip Not Like 'MD%'
and defaultdate&gt;'12/31/2008'
and DebtTypeFlag = 'Corp' 
and tblHysDefaultsMaster.Price is not null
and DefaultedAmount is not null
and reportdate = (select max(reportdate) from tblHysIndexMLMemberlistNew where cusip=indexcusip)
and tickerindex in ('HW00','H544','G0BC','HW00.MissedDefault','EMCB.MissedDefault')
group by year(DefaultDate), IndexCusip6digits,tblHysIndexMLMemberlistNew.country,SubRegion,EMDMFlag
order by year(DefaultDate),Subregion, EMDMFlag, IndexCusip6digits
</t>
        </r>
      </text>
    </comment>
    <comment ref="AU2" authorId="0" shapeId="0">
      <text>
        <r>
          <rPr>
            <sz val="8"/>
            <color indexed="81"/>
            <rFont val="Tahoma"/>
            <family val="2"/>
          </rPr>
          <t xml:space="preserve">select year(DefaultDate) as Year, name, IndexCusip6digits, avg(tblHysDefaultsMaster.Price) as Price, tblHysIndexMLMemberlistNew.Country as Country, Subregion, EMDMFlag
from tblHysDefaultsMaster inner join tblHysIndexMLMemberlistNew 
on tblHysDefaultsMaster.IndexCusip=tblHysIndexMLMemberlistNew.Cusip
inner join tblHysMapCountries on tblHysIndexMLMemberlistNew.Country=tblHysMapCountries.Country
inner join tblHysMapSectors on tblHysIndexMLMemberlistNew.SectorMLILevel4=tblHysMapSectors.SectorMLILevel4
where Seniority='Senior Unsecured' 
and IndexCusip Not Like 'ML%' and IndexCusip Not Like 'MD%'
and DebtTypeFlag = 'Corp' 
and tblHysDefaultsMaster.Price is not null
and DefaultedAmount is not null
and reportdate = (select max(reportdate) from tblHysIndexMLMemberlistNew where cusip=indexcusip and reportdate&lt;defaultdate and tickerindex in ('HW00','H544','G0BC','HW00.MissedDefault','EMCB.MissedDefault'))
and tickerindex in ('HW00','H544','G0BC','HW00.MissedDefault','EMCB.MissedDefault')
and tblHysMapSectors.SectorCreditStrategy = 'Financials'
group by year(DefaultDate), name, IndexCusip6digits,tblHysIndexMLMemberlistNew.country,SubRegion,EMDMFlag
order by EMDMFlag, Subregion, year(DefaultDate), name, IndexCusip6digits
</t>
        </r>
      </text>
    </comment>
  </commentList>
</comments>
</file>

<file path=xl/sharedStrings.xml><?xml version="1.0" encoding="utf-8"?>
<sst xmlns="http://schemas.openxmlformats.org/spreadsheetml/2006/main" count="7613" uniqueCount="1425">
  <si>
    <t>Defaults</t>
  </si>
  <si>
    <t>Month</t>
  </si>
  <si>
    <t>Universe</t>
  </si>
  <si>
    <t>Loan</t>
  </si>
  <si>
    <t>Corp</t>
  </si>
  <si>
    <t>Chapter 11</t>
  </si>
  <si>
    <t>Missed interest payment</t>
  </si>
  <si>
    <t>Convertible</t>
  </si>
  <si>
    <t>03841X</t>
  </si>
  <si>
    <t>247907</t>
  </si>
  <si>
    <t>Distressed Exchange</t>
  </si>
  <si>
    <t>14888T</t>
  </si>
  <si>
    <t>50217B</t>
  </si>
  <si>
    <t>277461</t>
  </si>
  <si>
    <t>716745</t>
  </si>
  <si>
    <t>71676B</t>
  </si>
  <si>
    <t>37990V</t>
  </si>
  <si>
    <t>Name</t>
  </si>
  <si>
    <t>TypeofDefault</t>
  </si>
  <si>
    <t>Default Date</t>
  </si>
  <si>
    <t>Amount</t>
  </si>
  <si>
    <t>Debt</t>
  </si>
  <si>
    <t>Cusip-6</t>
  </si>
  <si>
    <t>Ticker</t>
  </si>
  <si>
    <t>Index Cusip</t>
  </si>
  <si>
    <t>Moodys Cusip</t>
  </si>
  <si>
    <t>82934H</t>
  </si>
  <si>
    <t>Harrier Finance</t>
  </si>
  <si>
    <t>On Watch</t>
  </si>
  <si>
    <t>Missed principal payment</t>
  </si>
  <si>
    <t>25456N</t>
  </si>
  <si>
    <t>Republic mortgage Insurance Co</t>
  </si>
  <si>
    <t>Placed under regulatory supervision</t>
  </si>
  <si>
    <t>Moodys AllBond DR</t>
  </si>
  <si>
    <t>Index Ticker</t>
  </si>
  <si>
    <t>Cusip</t>
  </si>
  <si>
    <t>ID_CUSIP_8_CHR</t>
  </si>
  <si>
    <t>US B</t>
  </si>
  <si>
    <t>US CCC</t>
  </si>
  <si>
    <t xml:space="preserve">Hotel Leelaventure Limited </t>
  </si>
  <si>
    <t>ReportDate</t>
  </si>
  <si>
    <t>055508</t>
  </si>
  <si>
    <t>Church Street Health</t>
  </si>
  <si>
    <t>Bankruptcy</t>
  </si>
  <si>
    <t>15235L</t>
  </si>
  <si>
    <t>759219</t>
  </si>
  <si>
    <t>ID ISIN</t>
  </si>
  <si>
    <t>Cliffs Club &amp; Hospitality Group</t>
  </si>
  <si>
    <t>17274R</t>
  </si>
  <si>
    <t>Global</t>
  </si>
  <si>
    <t>American West Development</t>
  </si>
  <si>
    <t>Pemco World Air services</t>
  </si>
  <si>
    <t>Village of Pingree grove</t>
  </si>
  <si>
    <t>Penson worldwide</t>
  </si>
  <si>
    <t>709600AB6</t>
  </si>
  <si>
    <t>Defaulted in last 6 months</t>
  </si>
  <si>
    <t>608328</t>
  </si>
  <si>
    <t>Missed interest, principal payment</t>
  </si>
  <si>
    <t>American Airlines Equipment Trust</t>
  </si>
  <si>
    <t>T Bank SA</t>
  </si>
  <si>
    <t>Bank Seizure</t>
  </si>
  <si>
    <t>888312</t>
  </si>
  <si>
    <t>420122</t>
  </si>
  <si>
    <t>Announced but doesnt seem like its gone through. Current support 50%, need 95%. Moodys report as of Mar 28 says still pending</t>
  </si>
  <si>
    <t>75734R</t>
  </si>
  <si>
    <t>757344</t>
  </si>
  <si>
    <t>EM HY</t>
  </si>
  <si>
    <t>Dewey &amp; Leboeuf</t>
  </si>
  <si>
    <t>Orco Property Group</t>
  </si>
  <si>
    <t>all ratings withdrawn. cant confirm except bberg</t>
  </si>
  <si>
    <t>239191</t>
  </si>
  <si>
    <t>sold 125m bonds to insurance cos in 2010 in pvt transaction, and has drawn  75m of 100mm credit line from JPM</t>
  </si>
  <si>
    <t>76113B</t>
  </si>
  <si>
    <t>EME</t>
  </si>
  <si>
    <t>restructure</t>
  </si>
  <si>
    <t>76114E</t>
  </si>
  <si>
    <t>92531X</t>
  </si>
  <si>
    <t>distressed exchange</t>
  </si>
  <si>
    <t>DSW Group Inc</t>
  </si>
  <si>
    <t>44157Q</t>
  </si>
  <si>
    <t>Northern Rock</t>
  </si>
  <si>
    <t>to miss Jun 30 interest payment on 20m 12.625 notes</t>
  </si>
  <si>
    <t>eircom = ERC ireland</t>
  </si>
  <si>
    <t>REAL_BLOOMBERG_DEPT_DES</t>
  </si>
  <si>
    <t>EU HY</t>
  </si>
  <si>
    <t>Iglesia Cristiana La Nueva Jerusalem Inc</t>
  </si>
  <si>
    <t>Ark of Safety Christian Church Inc</t>
  </si>
  <si>
    <t>BKN biostrom AG</t>
  </si>
  <si>
    <t>missed int payment</t>
  </si>
  <si>
    <t>Solarwatt AG</t>
  </si>
  <si>
    <t>Ritz Camera &amp; Image LLC</t>
  </si>
  <si>
    <t>ATI acquisition Co</t>
  </si>
  <si>
    <t>cant find</t>
  </si>
  <si>
    <t>Confidential info given to S&amp;P regarding debt obligations. not more than 10% recovery</t>
  </si>
  <si>
    <t>171276</t>
  </si>
  <si>
    <t>??</t>
  </si>
  <si>
    <t>US</t>
  </si>
  <si>
    <t>Europe</t>
  </si>
  <si>
    <t>EM</t>
  </si>
  <si>
    <t>LatAm</t>
  </si>
  <si>
    <t>EMEA</t>
  </si>
  <si>
    <t>Asia</t>
  </si>
  <si>
    <t>Distressed Exc</t>
  </si>
  <si>
    <t>Ruric- russian RE Investment Co</t>
  </si>
  <si>
    <t>70336T</t>
  </si>
  <si>
    <t>IndexCusip6digits</t>
  </si>
  <si>
    <t>Price</t>
  </si>
  <si>
    <t>00826W</t>
  </si>
  <si>
    <t>014477</t>
  </si>
  <si>
    <t>016275</t>
  </si>
  <si>
    <t>00156E</t>
  </si>
  <si>
    <t>KZ</t>
  </si>
  <si>
    <t>019645</t>
  </si>
  <si>
    <t>023139</t>
  </si>
  <si>
    <t>02369B</t>
  </si>
  <si>
    <t>023771</t>
  </si>
  <si>
    <t>024937</t>
  </si>
  <si>
    <t>001765</t>
  </si>
  <si>
    <t>038101</t>
  </si>
  <si>
    <t>04519D</t>
  </si>
  <si>
    <t>HK</t>
  </si>
  <si>
    <t>053505</t>
  </si>
  <si>
    <t>07556Q</t>
  </si>
  <si>
    <t>102175</t>
  </si>
  <si>
    <t>102183</t>
  </si>
  <si>
    <t>64805E</t>
  </si>
  <si>
    <t>112013</t>
  </si>
  <si>
    <t>89989E</t>
  </si>
  <si>
    <t>8998X0</t>
  </si>
  <si>
    <t>140661</t>
  </si>
  <si>
    <t>140909</t>
  </si>
  <si>
    <t>65653R</t>
  </si>
  <si>
    <t>CA</t>
  </si>
  <si>
    <t>12501B</t>
  </si>
  <si>
    <t>12502C</t>
  </si>
  <si>
    <t>1248EP</t>
  </si>
  <si>
    <t>BR</t>
  </si>
  <si>
    <t>GB</t>
  </si>
  <si>
    <t>16117P</t>
  </si>
  <si>
    <t>163893</t>
  </si>
  <si>
    <t>977385</t>
  </si>
  <si>
    <t>125568</t>
  </si>
  <si>
    <t>125577</t>
  </si>
  <si>
    <t>125581</t>
  </si>
  <si>
    <t>12560P</t>
  </si>
  <si>
    <t>184502</t>
  </si>
  <si>
    <t>202608</t>
  </si>
  <si>
    <t>204755</t>
  </si>
  <si>
    <t>216762</t>
  </si>
  <si>
    <t>252126</t>
  </si>
  <si>
    <t>25212E</t>
  </si>
  <si>
    <t>26816L</t>
  </si>
  <si>
    <t>629121</t>
  </si>
  <si>
    <t>777774</t>
  </si>
  <si>
    <t>292680</t>
  </si>
  <si>
    <t>29270U</t>
  </si>
  <si>
    <t>29276K</t>
  </si>
  <si>
    <t>29444V</t>
  </si>
  <si>
    <t>298726</t>
  </si>
  <si>
    <t>305560</t>
  </si>
  <si>
    <t>345220</t>
  </si>
  <si>
    <t>NL</t>
  </si>
  <si>
    <t>345370</t>
  </si>
  <si>
    <t>35687M</t>
  </si>
  <si>
    <t>370290</t>
  </si>
  <si>
    <t>370442</t>
  </si>
  <si>
    <t>373200</t>
  </si>
  <si>
    <t>38011M</t>
  </si>
  <si>
    <t>390568</t>
  </si>
  <si>
    <t>39576Q</t>
  </si>
  <si>
    <t>CN</t>
  </si>
  <si>
    <t>398186</t>
  </si>
  <si>
    <t>AU</t>
  </si>
  <si>
    <t>40521H</t>
  </si>
  <si>
    <t>415905</t>
  </si>
  <si>
    <t>EH3134</t>
  </si>
  <si>
    <t>442488</t>
  </si>
  <si>
    <t>458408</t>
  </si>
  <si>
    <t>456473</t>
  </si>
  <si>
    <t>MX</t>
  </si>
  <si>
    <t>45771V</t>
  </si>
  <si>
    <t>45820E</t>
  </si>
  <si>
    <t>521865</t>
  </si>
  <si>
    <t>LU</t>
  </si>
  <si>
    <t>537535</t>
  </si>
  <si>
    <t>001920</t>
  </si>
  <si>
    <t>562670</t>
  </si>
  <si>
    <t>574754</t>
  </si>
  <si>
    <t>499040</t>
  </si>
  <si>
    <t>60036N</t>
  </si>
  <si>
    <t>60877U</t>
  </si>
  <si>
    <t>099599</t>
  </si>
  <si>
    <t>62844K</t>
  </si>
  <si>
    <t>64125B</t>
  </si>
  <si>
    <t>62912P</t>
  </si>
  <si>
    <t>656569</t>
  </si>
  <si>
    <t>665810</t>
  </si>
  <si>
    <t>665815</t>
  </si>
  <si>
    <t>62947Q</t>
  </si>
  <si>
    <t>67105E</t>
  </si>
  <si>
    <t>761253</t>
  </si>
  <si>
    <t>CH</t>
  </si>
  <si>
    <t>69344V</t>
  </si>
  <si>
    <t>69344M</t>
  </si>
  <si>
    <t>ID</t>
  </si>
  <si>
    <t>75409F</t>
  </si>
  <si>
    <t>75524D</t>
  </si>
  <si>
    <t>75605E</t>
  </si>
  <si>
    <t>779273</t>
  </si>
  <si>
    <t>805844</t>
  </si>
  <si>
    <t>81725W</t>
  </si>
  <si>
    <t>828709</t>
  </si>
  <si>
    <t>47508X</t>
  </si>
  <si>
    <t>83272A</t>
  </si>
  <si>
    <t>861589</t>
  </si>
  <si>
    <t>861594</t>
  </si>
  <si>
    <t>852591</t>
  </si>
  <si>
    <t>857689</t>
  </si>
  <si>
    <t>451663</t>
  </si>
  <si>
    <t>87973T</t>
  </si>
  <si>
    <t>882330</t>
  </si>
  <si>
    <t>885218</t>
  </si>
  <si>
    <t>909214</t>
  </si>
  <si>
    <t>92839U</t>
  </si>
  <si>
    <t>92851R</t>
  </si>
  <si>
    <t>552075</t>
  </si>
  <si>
    <t>978093</t>
  </si>
  <si>
    <t>916906</t>
  </si>
  <si>
    <t>Country</t>
  </si>
  <si>
    <t>BM</t>
  </si>
  <si>
    <t>EC3789</t>
  </si>
  <si>
    <t>JP</t>
  </si>
  <si>
    <t>779282</t>
  </si>
  <si>
    <t>Middle East</t>
  </si>
  <si>
    <t>DM</t>
  </si>
  <si>
    <t>Asia/Pacific</t>
  </si>
  <si>
    <t>Latin America</t>
  </si>
  <si>
    <t>Canada</t>
  </si>
  <si>
    <t>64201P</t>
  </si>
  <si>
    <t>RU</t>
  </si>
  <si>
    <t>Subregion</t>
  </si>
  <si>
    <t>EMDMFlag</t>
  </si>
  <si>
    <t>Average Recovery</t>
  </si>
  <si>
    <t>United States</t>
  </si>
  <si>
    <t>Senior Unsecured</t>
  </si>
  <si>
    <t>174420</t>
  </si>
  <si>
    <t>195554</t>
  </si>
  <si>
    <t>195556</t>
  </si>
  <si>
    <t>573013</t>
  </si>
  <si>
    <t>ED2243</t>
  </si>
  <si>
    <t>IE</t>
  </si>
  <si>
    <t>ED8346</t>
  </si>
  <si>
    <t>Subordinated</t>
  </si>
  <si>
    <t>Senior Secured</t>
  </si>
  <si>
    <t>00104B</t>
  </si>
  <si>
    <t>008674</t>
  </si>
  <si>
    <t>093679</t>
  </si>
  <si>
    <t>12502B</t>
  </si>
  <si>
    <t>265338</t>
  </si>
  <si>
    <t>34460X</t>
  </si>
  <si>
    <t>36380V</t>
  </si>
  <si>
    <t>390064</t>
  </si>
  <si>
    <t>428303</t>
  </si>
  <si>
    <t>45338F</t>
  </si>
  <si>
    <t>55932R</t>
  </si>
  <si>
    <t>KR</t>
  </si>
  <si>
    <t>59870N</t>
  </si>
  <si>
    <t>639579</t>
  </si>
  <si>
    <t>640071</t>
  </si>
  <si>
    <t>64016A</t>
  </si>
  <si>
    <t>656559</t>
  </si>
  <si>
    <t>66989L</t>
  </si>
  <si>
    <t>FR</t>
  </si>
  <si>
    <t>682391</t>
  </si>
  <si>
    <t>729136</t>
  </si>
  <si>
    <t>768369</t>
  </si>
  <si>
    <t>89612B</t>
  </si>
  <si>
    <t>NO</t>
  </si>
  <si>
    <t>89676X</t>
  </si>
  <si>
    <t>92769P</t>
  </si>
  <si>
    <t>92926T</t>
  </si>
  <si>
    <t>BE</t>
  </si>
  <si>
    <t>ED7187</t>
  </si>
  <si>
    <t>DE</t>
  </si>
  <si>
    <t>EI3805</t>
  </si>
  <si>
    <t>EF1122</t>
  </si>
  <si>
    <t>TH</t>
  </si>
  <si>
    <t>358497</t>
  </si>
  <si>
    <t>40521W</t>
  </si>
  <si>
    <t>45380R</t>
  </si>
  <si>
    <t>55277J</t>
  </si>
  <si>
    <t>873168</t>
  </si>
  <si>
    <t>92851F</t>
  </si>
  <si>
    <t>EC9743</t>
  </si>
  <si>
    <t>IT</t>
  </si>
  <si>
    <t>618270</t>
  </si>
  <si>
    <t>650341</t>
  </si>
  <si>
    <t>161175</t>
  </si>
  <si>
    <t>75601R</t>
  </si>
  <si>
    <t>903414</t>
  </si>
  <si>
    <t>CZ</t>
  </si>
  <si>
    <t>004398</t>
  </si>
  <si>
    <t>02744R</t>
  </si>
  <si>
    <t>034918</t>
  </si>
  <si>
    <t>04962V</t>
  </si>
  <si>
    <t>06851T</t>
  </si>
  <si>
    <t>085791</t>
  </si>
  <si>
    <t>09852T</t>
  </si>
  <si>
    <t>126001</t>
  </si>
  <si>
    <t>13874T</t>
  </si>
  <si>
    <t>240028</t>
  </si>
  <si>
    <t>263578</t>
  </si>
  <si>
    <t>433514</t>
  </si>
  <si>
    <t>49338P</t>
  </si>
  <si>
    <t>53957M</t>
  </si>
  <si>
    <t>57301P</t>
  </si>
  <si>
    <t>58446M</t>
  </si>
  <si>
    <t>58984W</t>
  </si>
  <si>
    <t>58985C</t>
  </si>
  <si>
    <t>651715</t>
  </si>
  <si>
    <t>698604</t>
  </si>
  <si>
    <t>729416</t>
  </si>
  <si>
    <t>74756T</t>
  </si>
  <si>
    <t>75040P</t>
  </si>
  <si>
    <t>755081</t>
  </si>
  <si>
    <t>755267</t>
  </si>
  <si>
    <t>84762L</t>
  </si>
  <si>
    <t>84842P</t>
  </si>
  <si>
    <t>854631</t>
  </si>
  <si>
    <t>885797</t>
  </si>
  <si>
    <t>897853</t>
  </si>
  <si>
    <t>90333L</t>
  </si>
  <si>
    <t>987434</t>
  </si>
  <si>
    <t>68383K</t>
  </si>
  <si>
    <t>68385B</t>
  </si>
  <si>
    <t>05568A</t>
  </si>
  <si>
    <t>055967</t>
  </si>
  <si>
    <t>007922</t>
  </si>
  <si>
    <t>114535</t>
  </si>
  <si>
    <t>455209</t>
  </si>
  <si>
    <t>707078</t>
  </si>
  <si>
    <t>All</t>
  </si>
  <si>
    <t>Lupatech interest miss- postponed twice</t>
  </si>
  <si>
    <t>Reichhold interest PIK viewed as DE by moodys</t>
  </si>
  <si>
    <t>Offshoreworks Capital Sdn Bhd</t>
  </si>
  <si>
    <t>Banco prosper SA</t>
  </si>
  <si>
    <t>Banco Panamericano SA</t>
  </si>
  <si>
    <t>Banco Morada SA</t>
  </si>
  <si>
    <t>Banco Schahin SA</t>
  </si>
  <si>
    <t>Banco Matone SA</t>
  </si>
  <si>
    <t>Oboe Credito Financiamento e Investimento SA</t>
  </si>
  <si>
    <t>Distressed</t>
  </si>
  <si>
    <t>Count</t>
  </si>
  <si>
    <t>DM HY</t>
  </si>
  <si>
    <t>BCp Finance</t>
  </si>
  <si>
    <t>XS0231958520</t>
  </si>
  <si>
    <t>Marisco Holdings LLC</t>
  </si>
  <si>
    <t>NSN MD45E51A1I4H &lt;GO&gt;</t>
  </si>
  <si>
    <t>Monitor &amp; Co</t>
  </si>
  <si>
    <t>Readers Digest</t>
  </si>
  <si>
    <t>Amendment of sn sec loan</t>
  </si>
  <si>
    <t>US HY Default Rate</t>
  </si>
  <si>
    <t>Energy</t>
  </si>
  <si>
    <t>Energy DR</t>
  </si>
  <si>
    <t>Automotive DR</t>
  </si>
  <si>
    <t>Capital Goods DR</t>
  </si>
  <si>
    <t>Commercial Services DR</t>
  </si>
  <si>
    <t>Consumer Products DR</t>
  </si>
  <si>
    <t>Financials DR</t>
  </si>
  <si>
    <t>Food DR</t>
  </si>
  <si>
    <t>Gaming DR</t>
  </si>
  <si>
    <t>Health Care DR</t>
  </si>
  <si>
    <t>Hotels &amp; Leisure DR</t>
  </si>
  <si>
    <t>Materials DR</t>
  </si>
  <si>
    <t>Media DR</t>
  </si>
  <si>
    <t>Real Estate DR</t>
  </si>
  <si>
    <t>Retail DR</t>
  </si>
  <si>
    <t>Technology DR</t>
  </si>
  <si>
    <t>Telecommunications DR</t>
  </si>
  <si>
    <t>Transportation DR</t>
  </si>
  <si>
    <t>Utilities DR</t>
  </si>
  <si>
    <t>Automotive</t>
  </si>
  <si>
    <t>Capital Goods</t>
  </si>
  <si>
    <t>Commercial Services</t>
  </si>
  <si>
    <t>Consumer Products</t>
  </si>
  <si>
    <t>Financials</t>
  </si>
  <si>
    <t>Food</t>
  </si>
  <si>
    <t>Gaming</t>
  </si>
  <si>
    <t>Health Care</t>
  </si>
  <si>
    <t>Hotels &amp; Leisure</t>
  </si>
  <si>
    <t>Materials</t>
  </si>
  <si>
    <t>Media</t>
  </si>
  <si>
    <t>Real Estate</t>
  </si>
  <si>
    <t>Retail</t>
  </si>
  <si>
    <t>Technology</t>
  </si>
  <si>
    <t>Telecommunications</t>
  </si>
  <si>
    <t>Transportation</t>
  </si>
  <si>
    <t>Utilities</t>
  </si>
  <si>
    <t>Sector</t>
  </si>
  <si>
    <t>LTM Default Rate</t>
  </si>
  <si>
    <t>Counts</t>
  </si>
  <si>
    <t>Distress Ratio</t>
  </si>
  <si>
    <t>HY DR</t>
  </si>
  <si>
    <t>Bofa-ML Distress Ratios</t>
  </si>
  <si>
    <t>Sector LTM Default Rates, ending &gt;&gt;</t>
  </si>
  <si>
    <t>Sector Distress Ratios, as of  &gt;&gt;</t>
  </si>
  <si>
    <t>Allen Systems Group</t>
  </si>
  <si>
    <t>10.5% sen sec 2nd lien</t>
  </si>
  <si>
    <t>USU01776AA84</t>
  </si>
  <si>
    <t>Dana Gas</t>
  </si>
  <si>
    <t>Chukchansi 8% and 0%</t>
  </si>
  <si>
    <t>Missed interest and principal payment</t>
  </si>
  <si>
    <t>Yellow Media</t>
  </si>
  <si>
    <t>Euramax</t>
  </si>
  <si>
    <t>Education management</t>
  </si>
  <si>
    <t>RusForest</t>
  </si>
  <si>
    <t>Codfarmers ASA</t>
  </si>
  <si>
    <t>100 NOK</t>
  </si>
  <si>
    <t>Cline Mining Corp</t>
  </si>
  <si>
    <t>Norse Energy Corp ASA</t>
  </si>
  <si>
    <t>convert</t>
  </si>
  <si>
    <t>Status</t>
  </si>
  <si>
    <t>Notes</t>
  </si>
  <si>
    <t>restructuring</t>
  </si>
  <si>
    <t>from ProspectNews 2/21/2012</t>
  </si>
  <si>
    <t>Paid it within 30 day grace period on refinancing in dec</t>
  </si>
  <si>
    <t>Defaulted in Sep 12 on missed payment. No new default event within 6 months</t>
  </si>
  <si>
    <t>EU</t>
  </si>
  <si>
    <t>YEar</t>
  </si>
  <si>
    <t>G19990</t>
  </si>
  <si>
    <t>G5712E</t>
  </si>
  <si>
    <t>83001L</t>
  </si>
  <si>
    <t>L6026E</t>
  </si>
  <si>
    <t>EF4137</t>
  </si>
  <si>
    <t>Senior Unsecured by year</t>
  </si>
  <si>
    <t>NTM Defaults</t>
  </si>
  <si>
    <t>CCC Fwd DR</t>
  </si>
  <si>
    <t>B Fwd DR</t>
  </si>
  <si>
    <t>&gt;=110</t>
  </si>
  <si>
    <t>90-110</t>
  </si>
  <si>
    <t>70-90</t>
  </si>
  <si>
    <t>50-70</t>
  </si>
  <si>
    <t>&lt;50</t>
  </si>
  <si>
    <t>90-100</t>
  </si>
  <si>
    <t>110+</t>
  </si>
  <si>
    <t>Home Holdings, Inc.</t>
  </si>
  <si>
    <t>436934</t>
  </si>
  <si>
    <t>Cityscape Financial Corporation</t>
  </si>
  <si>
    <t>178778</t>
  </si>
  <si>
    <t>United Companies Financial Corporation</t>
  </si>
  <si>
    <t>909870</t>
  </si>
  <si>
    <t>ContiFinancial Corporation</t>
  </si>
  <si>
    <t>21075V</t>
  </si>
  <si>
    <t>MacSaver Financial Services, Inc.</t>
  </si>
  <si>
    <t>556109</t>
  </si>
  <si>
    <t>FINOVA Capital Corporation</t>
  </si>
  <si>
    <t>318074</t>
  </si>
  <si>
    <t>31808C</t>
  </si>
  <si>
    <t>398037</t>
  </si>
  <si>
    <t>Imperial Credit Industries, Inc.</t>
  </si>
  <si>
    <t>452729</t>
  </si>
  <si>
    <t>Indah Kiat Finance Mauritius Limited</t>
  </si>
  <si>
    <t>45337V</t>
  </si>
  <si>
    <t>Netia Holdings II B.V.</t>
  </si>
  <si>
    <t>64114D</t>
  </si>
  <si>
    <t>Pindo Deli Finance Mauritius Limited</t>
  </si>
  <si>
    <t>722299</t>
  </si>
  <si>
    <t>Banco Comercial S.A.</t>
  </si>
  <si>
    <t>059480</t>
  </si>
  <si>
    <t>UY</t>
  </si>
  <si>
    <t>Banco de Galicia y Buenos Aires S.A.</t>
  </si>
  <si>
    <t>059538</t>
  </si>
  <si>
    <t>AR</t>
  </si>
  <si>
    <t>Banco de Montevideo S.A.</t>
  </si>
  <si>
    <t>05954E</t>
  </si>
  <si>
    <t>Budget Group, Inc.</t>
  </si>
  <si>
    <t>119003</t>
  </si>
  <si>
    <t>CNO Financial Group, Inc.</t>
  </si>
  <si>
    <t>208464</t>
  </si>
  <si>
    <t>20846N</t>
  </si>
  <si>
    <t>CANTV Finance Ltd.</t>
  </si>
  <si>
    <t>12476N</t>
  </si>
  <si>
    <t>VE</t>
  </si>
  <si>
    <t>DVI, Inc.</t>
  </si>
  <si>
    <t>233343</t>
  </si>
  <si>
    <t>Vesta Insurance Group</t>
  </si>
  <si>
    <t>925391</t>
  </si>
  <si>
    <t>Ally Financial Inc.</t>
  </si>
  <si>
    <t>36186C</t>
  </si>
  <si>
    <t>370425</t>
  </si>
  <si>
    <t>37042W</t>
  </si>
  <si>
    <t>EG4572</t>
  </si>
  <si>
    <t>Downey Financial Corp.</t>
  </si>
  <si>
    <t>261018</t>
  </si>
  <si>
    <t>Fremont General Corporation</t>
  </si>
  <si>
    <t>356609</t>
  </si>
  <si>
    <t>Glitnir banki hf</t>
  </si>
  <si>
    <t>37930E</t>
  </si>
  <si>
    <t>IS</t>
  </si>
  <si>
    <t>37930J</t>
  </si>
  <si>
    <t>464586</t>
  </si>
  <si>
    <t>Kaupthing Bank hf</t>
  </si>
  <si>
    <t>48632F</t>
  </si>
  <si>
    <t>Landsbanki Islands hf</t>
  </si>
  <si>
    <t>5150X0</t>
  </si>
  <si>
    <t>Lehman Brothers Holdings Inc.</t>
  </si>
  <si>
    <t>524908</t>
  </si>
  <si>
    <t>52517P</t>
  </si>
  <si>
    <t>5252M0</t>
  </si>
  <si>
    <t>Residential Capital, LLC</t>
  </si>
  <si>
    <t>Triad Financial SM LLC</t>
  </si>
  <si>
    <t>895797</t>
  </si>
  <si>
    <t>Washington Mutual Bank</t>
  </si>
  <si>
    <t>93933V</t>
  </si>
  <si>
    <t>Washington Mutual, Inc.</t>
  </si>
  <si>
    <t>939322</t>
  </si>
  <si>
    <t>Alliance Bank</t>
  </si>
  <si>
    <t>American Capital, Ltd.</t>
  </si>
  <si>
    <t>BTA Bank</t>
  </si>
  <si>
    <t>Capmark Financial Group Inc.</t>
  </si>
  <si>
    <t>CIT Group Inc. (Old)</t>
  </si>
  <si>
    <t>Takefuji Corporation</t>
  </si>
  <si>
    <t>Temirbank</t>
  </si>
  <si>
    <t>TMST, Inc.</t>
  </si>
  <si>
    <t>Ambac Financial Group, Inc.</t>
  </si>
  <si>
    <t>International Industrial Bank</t>
  </si>
  <si>
    <t>L4881N</t>
  </si>
  <si>
    <t>MF Global Holdings Ltd.</t>
  </si>
  <si>
    <t>PMI Capital I</t>
  </si>
  <si>
    <t>PMI Group, Inc</t>
  </si>
  <si>
    <t>Residential Capital LLC</t>
  </si>
  <si>
    <t>Year</t>
  </si>
  <si>
    <t>name</t>
  </si>
  <si>
    <t>Senior Unsecured by Sector</t>
  </si>
  <si>
    <t>US HY Price 90-100pts</t>
  </si>
  <si>
    <t>US HY Price 70-90pts</t>
  </si>
  <si>
    <t>US HY Price 90-110pts</t>
  </si>
  <si>
    <t>100+</t>
  </si>
  <si>
    <t>Elbit Imaging</t>
  </si>
  <si>
    <t>Proposed 87% bond haircut with bondholders</t>
  </si>
  <si>
    <t>Bofa-ML Issuer Default Rates by Price Buckets</t>
  </si>
  <si>
    <t>LTM Defaults</t>
  </si>
  <si>
    <t xml:space="preserve">Global HY </t>
  </si>
  <si>
    <t>EMEA HY</t>
  </si>
  <si>
    <t>Asia HY</t>
  </si>
  <si>
    <t>BofA-ML US HY</t>
  </si>
  <si>
    <t>BofA-ML Par Default Rates</t>
  </si>
  <si>
    <t>BofA-ML US HY Distress Ratio</t>
  </si>
  <si>
    <t>BofA-ML US HY Default Rate</t>
  </si>
  <si>
    <t>US Distressed</t>
  </si>
  <si>
    <t>Convert</t>
  </si>
  <si>
    <t>LTM DefaultedAmount</t>
  </si>
  <si>
    <t>Defaulted Issuers</t>
  </si>
  <si>
    <t>Defaulted Par</t>
  </si>
  <si>
    <t>Issuer</t>
  </si>
  <si>
    <t>Event</t>
  </si>
  <si>
    <t>x</t>
  </si>
  <si>
    <t>Loans</t>
  </si>
  <si>
    <t>Bonds</t>
  </si>
  <si>
    <t>Other</t>
  </si>
  <si>
    <t>Chapter 15</t>
  </si>
  <si>
    <t>BTEL</t>
  </si>
  <si>
    <t>Lupatech</t>
  </si>
  <si>
    <t>12 recovery</t>
  </si>
  <si>
    <t>Gasco Energy Inc</t>
  </si>
  <si>
    <t>MBIA insurance Corp</t>
  </si>
  <si>
    <t>14% fixed-to-floating surplus notes 2033</t>
  </si>
  <si>
    <t>{NSN MLP2P03PWT1C &lt;go&gt;}</t>
  </si>
  <si>
    <t>367220AC</t>
  </si>
  <si>
    <t>Urbi Desarrollos Urbanos SAB de CV</t>
  </si>
  <si>
    <t>91724RAA</t>
  </si>
  <si>
    <t>Source: BofA Merrill Lynch Global Research</t>
  </si>
  <si>
    <t xml:space="preserve">Did it make May 7 payment? Interest rate reserve default? </t>
  </si>
  <si>
    <t>Corporacion GEO, S.A.B. de C.V</t>
  </si>
  <si>
    <t>Already missed payment. possible restructuring</t>
  </si>
  <si>
    <t>Already missed payment. possible bankruptcy</t>
  </si>
  <si>
    <t>59870WAB</t>
  </si>
  <si>
    <t>Milagro Oil &amp; Gas</t>
  </si>
  <si>
    <t>B Default Rate</t>
  </si>
  <si>
    <t>CCC Default Rate</t>
  </si>
  <si>
    <t>BB &lt;5yr Default Rate</t>
  </si>
  <si>
    <t>B &lt;5yr Default Rate</t>
  </si>
  <si>
    <t>CCC &lt;5yr Default Rate</t>
  </si>
  <si>
    <t>BofA-ML US HY BB</t>
  </si>
  <si>
    <t>BofA-ML US HY B</t>
  </si>
  <si>
    <t>BB &lt; 5yr</t>
  </si>
  <si>
    <t>B &lt;5yr</t>
  </si>
  <si>
    <t>Par DR Small Cap</t>
  </si>
  <si>
    <t>US HY BB small cap</t>
  </si>
  <si>
    <t>US HY B small cap</t>
  </si>
  <si>
    <t>US HY CCC small cap</t>
  </si>
  <si>
    <t>Par DR Large Cap</t>
  </si>
  <si>
    <t>Par DR BB Small Cap</t>
  </si>
  <si>
    <t>Par DR B Small Cap</t>
  </si>
  <si>
    <t>Par DR CCC Small Cap</t>
  </si>
  <si>
    <t>Par DR BB Large Cap</t>
  </si>
  <si>
    <t>Par DR B Large Cap</t>
  </si>
  <si>
    <t>Par DR CCC Large Cap</t>
  </si>
  <si>
    <t>US HY BB large cap</t>
  </si>
  <si>
    <t>US HY B large cap</t>
  </si>
  <si>
    <t>US HY CCC large cap</t>
  </si>
  <si>
    <t>Mashantucket Pequot Tribal Nation</t>
  </si>
  <si>
    <t>2.3bn debt obligations</t>
  </si>
  <si>
    <t>Stanadyne downgraded to CCC</t>
  </si>
  <si>
    <t>Cooperative Bank PLC</t>
  </si>
  <si>
    <t>COOPWH</t>
  </si>
  <si>
    <t>Missed cpn on 15% senior unsecured convertible bonds</t>
  </si>
  <si>
    <t>Likely bankruptcy.</t>
  </si>
  <si>
    <t>Proposed DE. Announced. Not done yet</t>
  </si>
  <si>
    <t>Missed discrationary coupon? Announced DE. Has other bonds in the HY index</t>
  </si>
  <si>
    <t>Mexican home builder. Likely bankruptcy.</t>
  </si>
  <si>
    <t xml:space="preserve">Yuksel </t>
  </si>
  <si>
    <t>Turkey</t>
  </si>
  <si>
    <t xml:space="preserve">New World Resources </t>
  </si>
  <si>
    <t xml:space="preserve">Alliance Bank </t>
  </si>
  <si>
    <t>Kazakhstan</t>
  </si>
  <si>
    <t>Czech Republic</t>
  </si>
  <si>
    <t>Congress Commons LLC</t>
  </si>
  <si>
    <t>20720RAA</t>
  </si>
  <si>
    <t>Osung LST Co Ltd</t>
  </si>
  <si>
    <t>XS0644994328</t>
  </si>
  <si>
    <t>United States Department of The Air Force</t>
  </si>
  <si>
    <t>91202PAA</t>
  </si>
  <si>
    <t>Filed chapter 11 on 8/5.</t>
  </si>
  <si>
    <t>ATU auto-teile-unger</t>
  </si>
  <si>
    <t>Moddys cut to Caa3. unsustainable cap str. Operating performance decline in 2013, cash burn reduced covenant headroom reduced time to refi 600mn euros coming due in 2014</t>
  </si>
  <si>
    <t>Banco Rural SA</t>
  </si>
  <si>
    <t>ADT</t>
  </si>
  <si>
    <t>Moody cuts to junk</t>
  </si>
  <si>
    <t>JSC Doszhan Temir Zholy</t>
  </si>
  <si>
    <t>KZT 30bn</t>
  </si>
  <si>
    <t>CB Brazil announced its liquidaton given financial weakness and lack of viable recupertion plans</t>
  </si>
  <si>
    <t>Energy Future</t>
  </si>
  <si>
    <t>Evaluating voluntary Chap 11. Prospect 8/5</t>
  </si>
  <si>
    <t>LDK Solar</t>
  </si>
  <si>
    <t>XS0592597099</t>
  </si>
  <si>
    <t>62947QAL</t>
  </si>
  <si>
    <t>NXP BV</t>
  </si>
  <si>
    <t>Astoria Depositor Corp</t>
  </si>
  <si>
    <t>USU04627AB88</t>
  </si>
  <si>
    <t>Irish bank resolution corp</t>
  </si>
  <si>
    <t>RSM Tenon Group plc</t>
  </si>
  <si>
    <t>Administration?</t>
  </si>
  <si>
    <t>Dannemore Mineral AB</t>
  </si>
  <si>
    <t>11.75 snr scr notes 2016</t>
  </si>
  <si>
    <t>They got a 30-day stay of execution, but problems persist</t>
  </si>
  <si>
    <t>Sep</t>
  </si>
  <si>
    <t>Data &amp; Audio-visual enterprises holdings</t>
  </si>
  <si>
    <t>Missed interest payment.</t>
  </si>
  <si>
    <t>395mn</t>
  </si>
  <si>
    <t>Atlantic Express Transportation Corp</t>
  </si>
  <si>
    <t>Revolving loans</t>
  </si>
  <si>
    <t>Simply Wheelz LLC</t>
  </si>
  <si>
    <t>Edwin Watts Golf Shops, LLC</t>
  </si>
  <si>
    <t>JSC Liepajas Metalurg</t>
  </si>
  <si>
    <t>Suntech Power Holdings Co</t>
  </si>
  <si>
    <t>Global A&amp;T Electronics Ltd</t>
  </si>
  <si>
    <t>Affinion Group</t>
  </si>
  <si>
    <t>FCC Holdings</t>
  </si>
  <si>
    <t>Negative watch by S&amp;P</t>
  </si>
  <si>
    <t>M*Modal</t>
  </si>
  <si>
    <t>Plaza Centers NV</t>
  </si>
  <si>
    <t>Talvivaara Mining Co</t>
  </si>
  <si>
    <t>OSX 3 Leasing BV</t>
  </si>
  <si>
    <t>NBT AS 14% 2013</t>
  </si>
  <si>
    <t>Volting on a defualt</t>
  </si>
  <si>
    <t>BL0998148</t>
  </si>
  <si>
    <t>BL0998130</t>
  </si>
  <si>
    <t>BL0998163</t>
  </si>
  <si>
    <t>Electrawinds</t>
  </si>
  <si>
    <t>Reorg</t>
  </si>
  <si>
    <t>EI5944554</t>
  </si>
  <si>
    <t>24823QAC1</t>
  </si>
  <si>
    <t>Dendreon Corp</t>
  </si>
  <si>
    <t>ML000380</t>
  </si>
  <si>
    <t>BL6247201</t>
  </si>
  <si>
    <t>Nord Resources Corp</t>
  </si>
  <si>
    <t>ML000381</t>
  </si>
  <si>
    <t>Receivership</t>
  </si>
  <si>
    <t>EJ0348981</t>
  </si>
  <si>
    <t>Northland Resources AB</t>
  </si>
  <si>
    <t>ML000391</t>
  </si>
  <si>
    <t>66651RAA1</t>
  </si>
  <si>
    <t>ML000390</t>
  </si>
  <si>
    <t>EJ4813352</t>
  </si>
  <si>
    <t>ML000389</t>
  </si>
  <si>
    <t>EJ7033479</t>
  </si>
  <si>
    <t>ML000388</t>
  </si>
  <si>
    <t>EJ7032877</t>
  </si>
  <si>
    <t>ML000387</t>
  </si>
  <si>
    <t>EK1419036</t>
  </si>
  <si>
    <t>ML000386</t>
  </si>
  <si>
    <t>EF3682152</t>
  </si>
  <si>
    <t>Urbi Desarrollos Urbanos</t>
  </si>
  <si>
    <t>ML000385</t>
  </si>
  <si>
    <t>EI1107859</t>
  </si>
  <si>
    <t>ML000384</t>
  </si>
  <si>
    <t>EI9086063</t>
  </si>
  <si>
    <t>ML000383</t>
  </si>
  <si>
    <t>EJ0046296</t>
  </si>
  <si>
    <t>ML000382</t>
  </si>
  <si>
    <t>413627BM1</t>
  </si>
  <si>
    <t>16169QAA3</t>
  </si>
  <si>
    <t>EJ7293271</t>
  </si>
  <si>
    <t>Utair-Finans</t>
  </si>
  <si>
    <t>84359YAA4</t>
  </si>
  <si>
    <t>02152FAG</t>
  </si>
  <si>
    <t>67104HAB</t>
  </si>
  <si>
    <t>BL130220</t>
  </si>
  <si>
    <t>Caesars Entertainment Operating Co Inc</t>
  </si>
  <si>
    <t>ML000407</t>
  </si>
  <si>
    <t>BL049152</t>
  </si>
  <si>
    <t>ML000406</t>
  </si>
  <si>
    <t>BL791593</t>
  </si>
  <si>
    <t>ML000405</t>
  </si>
  <si>
    <t>BL529982</t>
  </si>
  <si>
    <t>ML000404</t>
  </si>
  <si>
    <t>EJ0213441</t>
  </si>
  <si>
    <t>ML000403</t>
  </si>
  <si>
    <t>EH7905498</t>
  </si>
  <si>
    <t>ML000402</t>
  </si>
  <si>
    <t>EH6660698</t>
  </si>
  <si>
    <t>ML000401</t>
  </si>
  <si>
    <t>12768RAH0</t>
  </si>
  <si>
    <t>ML000400</t>
  </si>
  <si>
    <t>413627AW0</t>
  </si>
  <si>
    <t>ML000399</t>
  </si>
  <si>
    <t>12768RAJ6</t>
  </si>
  <si>
    <t>ML000398</t>
  </si>
  <si>
    <t>EH1863099</t>
  </si>
  <si>
    <t>ML000397</t>
  </si>
  <si>
    <t>EH6660573</t>
  </si>
  <si>
    <t>ML000396</t>
  </si>
  <si>
    <t>413627BB5</t>
  </si>
  <si>
    <t>ML000395</t>
  </si>
  <si>
    <t>413627BM</t>
  </si>
  <si>
    <t>CZR</t>
  </si>
  <si>
    <t>413627BL3</t>
  </si>
  <si>
    <t>413627BL</t>
  </si>
  <si>
    <t>413627BE9</t>
  </si>
  <si>
    <t>413627BE</t>
  </si>
  <si>
    <t>413627BD1</t>
  </si>
  <si>
    <t>413627BD</t>
  </si>
  <si>
    <t>413627AX8</t>
  </si>
  <si>
    <t>413627AX</t>
  </si>
  <si>
    <t>127693AH2</t>
  </si>
  <si>
    <t>127693AH</t>
  </si>
  <si>
    <t>127693</t>
  </si>
  <si>
    <t>127693AE9</t>
  </si>
  <si>
    <t>127693AE</t>
  </si>
  <si>
    <t>12768RAD9</t>
  </si>
  <si>
    <t>12768RAD</t>
  </si>
  <si>
    <t>12768RAA5</t>
  </si>
  <si>
    <t>12768RAA</t>
  </si>
  <si>
    <t>BL1647454</t>
  </si>
  <si>
    <t>Education Management LLC</t>
  </si>
  <si>
    <t>ML000394</t>
  </si>
  <si>
    <t>BL1647447</t>
  </si>
  <si>
    <t>ML000393</t>
  </si>
  <si>
    <t>Chassix Hldgs Inc</t>
  </si>
  <si>
    <t>16169QAA</t>
  </si>
  <si>
    <t>CHASSX</t>
  </si>
  <si>
    <t>16169Q</t>
  </si>
  <si>
    <t>ML000392</t>
  </si>
  <si>
    <t>62476KAB6</t>
  </si>
  <si>
    <t>Mriya Agro Holding Plc</t>
  </si>
  <si>
    <t>62476KAB</t>
  </si>
  <si>
    <t>MRIYA</t>
  </si>
  <si>
    <t>62476K</t>
  </si>
  <si>
    <t>28140JAF7</t>
  </si>
  <si>
    <t>28140JAF</t>
  </si>
  <si>
    <t>EDMC</t>
  </si>
  <si>
    <t>28140J</t>
  </si>
  <si>
    <t>67104HAA4</t>
  </si>
  <si>
    <t>92824BAA4</t>
  </si>
  <si>
    <t>67104HAB2</t>
  </si>
  <si>
    <t>OAS Financial Ltd</t>
  </si>
  <si>
    <t>OASSBZ</t>
  </si>
  <si>
    <t>67104H</t>
  </si>
  <si>
    <t>02152FAG3</t>
  </si>
  <si>
    <t>Altegrity Inc</t>
  </si>
  <si>
    <t>USINV</t>
  </si>
  <si>
    <t>02152F</t>
  </si>
  <si>
    <t>BL1273624</t>
  </si>
  <si>
    <t>Southern Pacific Resource</t>
  </si>
  <si>
    <t>ML000412</t>
  </si>
  <si>
    <t>Southern Pacific Resourc</t>
  </si>
  <si>
    <t>ML000411</t>
  </si>
  <si>
    <t>84359YAD8</t>
  </si>
  <si>
    <t>84359YAD</t>
  </si>
  <si>
    <t>STPCN</t>
  </si>
  <si>
    <t>84359Y</t>
  </si>
  <si>
    <t>367257AA0</t>
  </si>
  <si>
    <t>Gasfrac Energy Services</t>
  </si>
  <si>
    <t>ML000410</t>
  </si>
  <si>
    <t>BL7640461</t>
  </si>
  <si>
    <t>Wet Seal Inc</t>
  </si>
  <si>
    <t>ML000409</t>
  </si>
  <si>
    <t>EK6829536</t>
  </si>
  <si>
    <t>ML000408</t>
  </si>
  <si>
    <t>74837RAG9</t>
  </si>
  <si>
    <t>92824DAA0</t>
  </si>
  <si>
    <t>EI1284989</t>
  </si>
  <si>
    <t>Virgolino De Oliveira Fi</t>
  </si>
  <si>
    <t>92824BAA</t>
  </si>
  <si>
    <t>VOSASA</t>
  </si>
  <si>
    <t>92824B</t>
  </si>
  <si>
    <t>67104HAA</t>
  </si>
  <si>
    <t>EJ8117453</t>
  </si>
  <si>
    <t>Bergteamet Holding AB</t>
  </si>
  <si>
    <t>ML000425</t>
  </si>
  <si>
    <t>BL0934796</t>
  </si>
  <si>
    <t>Allen Systems Group Inc</t>
  </si>
  <si>
    <t>ML000424</t>
  </si>
  <si>
    <t>018089AA0</t>
  </si>
  <si>
    <t>ML000423</t>
  </si>
  <si>
    <t>12802TAB7</t>
  </si>
  <si>
    <t>Cal Dive International</t>
  </si>
  <si>
    <t>ML000422</t>
  </si>
  <si>
    <t>BL1331703</t>
  </si>
  <si>
    <t>ML000421</t>
  </si>
  <si>
    <t>02152FAB4</t>
  </si>
  <si>
    <t>ML000420</t>
  </si>
  <si>
    <t>02152FAA6</t>
  </si>
  <si>
    <t>ML000419</t>
  </si>
  <si>
    <t>02152FAC2</t>
  </si>
  <si>
    <t>ML000418</t>
  </si>
  <si>
    <t>02152FAF5</t>
  </si>
  <si>
    <t>ML000417</t>
  </si>
  <si>
    <t>02152FAE8</t>
  </si>
  <si>
    <t>02152FAE</t>
  </si>
  <si>
    <t>02152FAD0</t>
  </si>
  <si>
    <t>02152FAD</t>
  </si>
  <si>
    <t>BL115408</t>
  </si>
  <si>
    <t>RadioShack Corp</t>
  </si>
  <si>
    <t>ML000416</t>
  </si>
  <si>
    <t>BL1162280</t>
  </si>
  <si>
    <t>ML000415</t>
  </si>
  <si>
    <t>BL1425166</t>
  </si>
  <si>
    <t>ML000414</t>
  </si>
  <si>
    <t>750438AE3</t>
  </si>
  <si>
    <t>750438AE</t>
  </si>
  <si>
    <t>RSH</t>
  </si>
  <si>
    <t>750438</t>
  </si>
  <si>
    <t>ML000413</t>
  </si>
  <si>
    <t>16169PAA5</t>
  </si>
  <si>
    <t>Chassix Inc</t>
  </si>
  <si>
    <t>ML000431</t>
  </si>
  <si>
    <t>25811PAH3</t>
  </si>
  <si>
    <t>Doral Financial Corp</t>
  </si>
  <si>
    <t>ML000430</t>
  </si>
  <si>
    <t>25811PAE0</t>
  </si>
  <si>
    <t>ML000429</t>
  </si>
  <si>
    <t>92824DAA</t>
  </si>
  <si>
    <t>92824D</t>
  </si>
  <si>
    <t>019344AA8</t>
  </si>
  <si>
    <t>Allied Nevada Gold Corp</t>
  </si>
  <si>
    <t>019344AA</t>
  </si>
  <si>
    <t>ANV</t>
  </si>
  <si>
    <t>019344</t>
  </si>
  <si>
    <t>055639AB4</t>
  </si>
  <si>
    <t>BPZ Resources Inc</t>
  </si>
  <si>
    <t>ML000428</t>
  </si>
  <si>
    <t>055639AC2</t>
  </si>
  <si>
    <t>ML000427</t>
  </si>
  <si>
    <t>265338AD5</t>
  </si>
  <si>
    <t>Dune Energy Inc</t>
  </si>
  <si>
    <t>ML000426</t>
  </si>
  <si>
    <t>Quicksilver Resources In</t>
  </si>
  <si>
    <t>74837RAG</t>
  </si>
  <si>
    <t>KWKA</t>
  </si>
  <si>
    <t>74837R</t>
  </si>
  <si>
    <t>EJ3621848</t>
  </si>
  <si>
    <t>EJ4310284</t>
  </si>
  <si>
    <t>Dannemora Mineral AB</t>
  </si>
  <si>
    <t>ML000434</t>
  </si>
  <si>
    <t>ML000433</t>
  </si>
  <si>
    <t>74837RAH7</t>
  </si>
  <si>
    <t>ML000432</t>
  </si>
  <si>
    <t>74837RAK0</t>
  </si>
  <si>
    <t>74837RAK</t>
  </si>
  <si>
    <t>74837RAC8</t>
  </si>
  <si>
    <t>74837RAC</t>
  </si>
  <si>
    <t>Galvao Engenharia SA</t>
  </si>
  <si>
    <t>OAS SA</t>
  </si>
  <si>
    <t>EJ1126964</t>
  </si>
  <si>
    <t>98418GAC8</t>
  </si>
  <si>
    <t>Xinergy Corp</t>
  </si>
  <si>
    <t>ML000438</t>
  </si>
  <si>
    <t>02554FAA0</t>
  </si>
  <si>
    <t>American Eagle Energy Co</t>
  </si>
  <si>
    <t>02554FAA</t>
  </si>
  <si>
    <t>AMZG</t>
  </si>
  <si>
    <t>02554F</t>
  </si>
  <si>
    <t>EJ7706512</t>
  </si>
  <si>
    <t>ML000436</t>
  </si>
  <si>
    <t>EJ7425428</t>
  </si>
  <si>
    <t>ML000435</t>
  </si>
  <si>
    <t>16169QAB1</t>
  </si>
  <si>
    <t>ML000437</t>
  </si>
  <si>
    <t>74920AAC3</t>
  </si>
  <si>
    <t>591555AA5</t>
  </si>
  <si>
    <t>Metinvest BV</t>
  </si>
  <si>
    <t>ML000439</t>
  </si>
  <si>
    <t>591555AC1</t>
  </si>
  <si>
    <t>591555AC</t>
  </si>
  <si>
    <t>METINV</t>
  </si>
  <si>
    <t>591555</t>
  </si>
  <si>
    <t>591555AB3</t>
  </si>
  <si>
    <t>591555AB</t>
  </si>
  <si>
    <t>92275PAF6</t>
  </si>
  <si>
    <t>Venoco Inc</t>
  </si>
  <si>
    <t>92275PAF</t>
  </si>
  <si>
    <t>VQ</t>
  </si>
  <si>
    <t>92275P</t>
  </si>
  <si>
    <t>531359AA5</t>
  </si>
  <si>
    <t>Liberty Tire Recycling</t>
  </si>
  <si>
    <t>531359AA</t>
  </si>
  <si>
    <t>LBRTY</t>
  </si>
  <si>
    <t>531359</t>
  </si>
  <si>
    <t>31529TAB9</t>
  </si>
  <si>
    <t>Ferrexpo Finance Plc</t>
  </si>
  <si>
    <t>31529TAB</t>
  </si>
  <si>
    <t>FXPOLN</t>
  </si>
  <si>
    <t>31529T</t>
  </si>
  <si>
    <t>EG6593180</t>
  </si>
  <si>
    <t>NTRP (Interpipe Ltd)</t>
  </si>
  <si>
    <t>EG659318</t>
  </si>
  <si>
    <t>INPIP</t>
  </si>
  <si>
    <t>EG6593</t>
  </si>
  <si>
    <t>EK8384746</t>
  </si>
  <si>
    <t>Ogx Petroleo E Gas Parti</t>
  </si>
  <si>
    <t>ML000440</t>
  </si>
  <si>
    <t>Great Western Minerals G</t>
  </si>
  <si>
    <t>ML000441</t>
  </si>
  <si>
    <t>04248LAA5</t>
  </si>
  <si>
    <t>Armtec Holdings Ltd</t>
  </si>
  <si>
    <t>04248LAA</t>
  </si>
  <si>
    <t>ARFCN</t>
  </si>
  <si>
    <t>04248L</t>
  </si>
  <si>
    <t>Kaisa Group Holdings Ltd</t>
  </si>
  <si>
    <t>EJ362184</t>
  </si>
  <si>
    <t>KAISAG</t>
  </si>
  <si>
    <t>EJ3621</t>
  </si>
  <si>
    <t>48300TAB8</t>
  </si>
  <si>
    <t>48300TAB</t>
  </si>
  <si>
    <t>48300T</t>
  </si>
  <si>
    <t>Walter Energy Inc</t>
  </si>
  <si>
    <t>EK3773109</t>
  </si>
  <si>
    <t>Magnetation LLC/Fin Corp</t>
  </si>
  <si>
    <t>ML000443</t>
  </si>
  <si>
    <t>559417AA8</t>
  </si>
  <si>
    <t>559417AA</t>
  </si>
  <si>
    <t>MAGNTN</t>
  </si>
  <si>
    <t>559417</t>
  </si>
  <si>
    <t>40537QAF7</t>
  </si>
  <si>
    <t>Halcon Resources Corp</t>
  </si>
  <si>
    <t>40537QAF</t>
  </si>
  <si>
    <t>HKUS</t>
  </si>
  <si>
    <t>40537Q</t>
  </si>
  <si>
    <t>40537QAD2</t>
  </si>
  <si>
    <t>40537QAD</t>
  </si>
  <si>
    <t>40537QAB6</t>
  </si>
  <si>
    <t>40537QAB</t>
  </si>
  <si>
    <t>RAAM Global Energy Co</t>
  </si>
  <si>
    <t>74920AAC</t>
  </si>
  <si>
    <t>RAMGEN</t>
  </si>
  <si>
    <t>74920A</t>
  </si>
  <si>
    <t>Jaiprakash Power Venture</t>
  </si>
  <si>
    <t>ML000442</t>
  </si>
  <si>
    <t>80629QAA3</t>
  </si>
  <si>
    <t>Schahin II Finan Co Spv</t>
  </si>
  <si>
    <t>80629QAA</t>
  </si>
  <si>
    <t>SCHAHN</t>
  </si>
  <si>
    <t>80629Q</t>
  </si>
  <si>
    <t>N65965</t>
  </si>
  <si>
    <t>EF7132</t>
  </si>
  <si>
    <t>EG0444</t>
  </si>
  <si>
    <t>N02694</t>
  </si>
  <si>
    <t>Y0433E</t>
  </si>
  <si>
    <t>281023</t>
  </si>
  <si>
    <t>690368</t>
  </si>
  <si>
    <t>C3735X</t>
  </si>
  <si>
    <t>ED4576</t>
  </si>
  <si>
    <t>ED6176</t>
  </si>
  <si>
    <t>ED7127</t>
  </si>
  <si>
    <t>ED8558</t>
  </si>
  <si>
    <t>EF1611</t>
  </si>
  <si>
    <t>EF6940</t>
  </si>
  <si>
    <t>EF9575</t>
  </si>
  <si>
    <t>D8407F</t>
  </si>
  <si>
    <t>EC9429</t>
  </si>
  <si>
    <t>ED2434</t>
  </si>
  <si>
    <t>F91824</t>
  </si>
  <si>
    <t>G0207T</t>
  </si>
  <si>
    <t>G02086</t>
  </si>
  <si>
    <t>G12880</t>
  </si>
  <si>
    <t>G1288A</t>
  </si>
  <si>
    <t>G13720</t>
  </si>
  <si>
    <t>G15401</t>
  </si>
  <si>
    <t>G2073E</t>
  </si>
  <si>
    <t>G2935Y</t>
  </si>
  <si>
    <t>G49374</t>
  </si>
  <si>
    <t>G4937B</t>
  </si>
  <si>
    <t>G4937G</t>
  </si>
  <si>
    <t>G4945A</t>
  </si>
  <si>
    <t>G4945H</t>
  </si>
  <si>
    <t>G66388</t>
  </si>
  <si>
    <t>G6639Q</t>
  </si>
  <si>
    <t>G6640T</t>
  </si>
  <si>
    <t>G9544B</t>
  </si>
  <si>
    <t>N7055R</t>
  </si>
  <si>
    <t>EG1583</t>
  </si>
  <si>
    <t>D8563X</t>
  </si>
  <si>
    <t>F6638G</t>
  </si>
  <si>
    <t>X76313</t>
  </si>
  <si>
    <t>00208J</t>
  </si>
  <si>
    <t>G0149K</t>
  </si>
  <si>
    <t>05955W</t>
  </si>
  <si>
    <t>C3744M</t>
  </si>
  <si>
    <t>EG5857</t>
  </si>
  <si>
    <t>Astana Finance</t>
  </si>
  <si>
    <t>XS0934134312</t>
  </si>
  <si>
    <t>Shortline PLC</t>
  </si>
  <si>
    <t>RU000A0JTY24</t>
  </si>
  <si>
    <t>Far Eastern</t>
  </si>
  <si>
    <t>608753AG4</t>
  </si>
  <si>
    <t>Grace period till 07/1</t>
  </si>
  <si>
    <t>09203YAC5</t>
  </si>
  <si>
    <t>00830FAD4</t>
  </si>
  <si>
    <t>Molycorp Inc</t>
  </si>
  <si>
    <t>BLACK ELK ENERGY OFFSHOR</t>
  </si>
  <si>
    <t>AFREN PLC</t>
  </si>
  <si>
    <t>USG01283AG83</t>
  </si>
  <si>
    <t>Grace period till 07/9</t>
  </si>
  <si>
    <t>In technical default</t>
  </si>
  <si>
    <t>Ask Neha</t>
  </si>
  <si>
    <t>SABINE OIL &amp; GAS CORP</t>
  </si>
  <si>
    <t>346091AZ4</t>
  </si>
  <si>
    <t>Grace Period till 07/15</t>
  </si>
  <si>
    <t>Alpha Natural Resources Inc</t>
  </si>
  <si>
    <t>In talks for debt restructuring</t>
  </si>
  <si>
    <t>93317QAD</t>
  </si>
  <si>
    <t>Grace period until 7/15</t>
  </si>
  <si>
    <t>USU9312CAA28</t>
  </si>
  <si>
    <t>93317QAH</t>
  </si>
  <si>
    <t>Defaulted. Included in DR upload</t>
  </si>
  <si>
    <t>083518AA</t>
  </si>
  <si>
    <t>BERAU CAPITAL RESOURCES</t>
  </si>
  <si>
    <t>Grace Period till 08/08</t>
  </si>
  <si>
    <t>USY1004WAA46</t>
  </si>
  <si>
    <t>Bankruptcy filled on 07/15</t>
  </si>
  <si>
    <t>Bankruptcy filled on 07/02</t>
  </si>
  <si>
    <t>Missed grace period</t>
  </si>
  <si>
    <t>Bankruptcy filled on 06/25</t>
  </si>
  <si>
    <t>Confirmed with Camila</t>
  </si>
  <si>
    <t>Grace Period till 09/15</t>
  </si>
  <si>
    <t>Samson Investment Co</t>
  </si>
  <si>
    <t>796038AC</t>
  </si>
  <si>
    <t>00210VAD9</t>
  </si>
  <si>
    <t>ASG CON LLC/FINANCE INC</t>
  </si>
  <si>
    <t>Call effective date 09/18/2015</t>
  </si>
  <si>
    <t>Default</t>
  </si>
  <si>
    <t>34978TAD5</t>
  </si>
  <si>
    <t>49 NORTH RESOURCES INC</t>
  </si>
  <si>
    <t>Grace period ends on 10/7/2015</t>
  </si>
  <si>
    <t>XS0543783194</t>
  </si>
  <si>
    <t>Ukraine Government International Bond</t>
  </si>
  <si>
    <t>XS0543783434</t>
  </si>
  <si>
    <t>Telco 5-yr</t>
  </si>
  <si>
    <t>Energy 5-yr</t>
  </si>
  <si>
    <t>BofA-ML Par Default Rates by Sector</t>
  </si>
  <si>
    <t>US HY Par Default Rate</t>
  </si>
  <si>
    <t>w</t>
  </si>
  <si>
    <t>Select sector here &gt;&gt;</t>
  </si>
  <si>
    <t>Energy 5-yr (issuer)</t>
  </si>
  <si>
    <t>Telco 5-yr (issuer)</t>
  </si>
  <si>
    <t>EI7082</t>
  </si>
  <si>
    <t>ZA</t>
  </si>
  <si>
    <t>Africa</t>
  </si>
  <si>
    <t>EJ0383</t>
  </si>
  <si>
    <t>60458P</t>
  </si>
  <si>
    <t>125260</t>
  </si>
  <si>
    <t>42952U</t>
  </si>
  <si>
    <t>975731</t>
  </si>
  <si>
    <t>EK7784</t>
  </si>
  <si>
    <t>01660N</t>
  </si>
  <si>
    <t>54222R</t>
  </si>
  <si>
    <t>125182</t>
  </si>
  <si>
    <t>EJ6495</t>
  </si>
  <si>
    <t>PT</t>
  </si>
  <si>
    <t>EJ8380</t>
  </si>
  <si>
    <t>UA</t>
  </si>
  <si>
    <t>EJ9277</t>
  </si>
  <si>
    <t>03851P</t>
  </si>
  <si>
    <t>05330J</t>
  </si>
  <si>
    <t>CL</t>
  </si>
  <si>
    <t>05462G</t>
  </si>
  <si>
    <t>17186E</t>
  </si>
  <si>
    <t>21986V</t>
  </si>
  <si>
    <t>25030W</t>
  </si>
  <si>
    <t>29246D</t>
  </si>
  <si>
    <t>67089W</t>
  </si>
  <si>
    <t>75734P</t>
  </si>
  <si>
    <t>890311</t>
  </si>
  <si>
    <t>89031R</t>
  </si>
  <si>
    <t>91724R</t>
  </si>
  <si>
    <t>92935N</t>
  </si>
  <si>
    <t>Y00377</t>
  </si>
  <si>
    <t>02076X</t>
  </si>
  <si>
    <t>02564P</t>
  </si>
  <si>
    <t>039380</t>
  </si>
  <si>
    <t>13057Q</t>
  </si>
  <si>
    <t>165167</t>
  </si>
  <si>
    <t>18683K</t>
  </si>
  <si>
    <t>19686T</t>
  </si>
  <si>
    <t>205768</t>
  </si>
  <si>
    <t>269279</t>
  </si>
  <si>
    <t>292681</t>
  </si>
  <si>
    <t>346091</t>
  </si>
  <si>
    <t>37946S</t>
  </si>
  <si>
    <t>382410</t>
  </si>
  <si>
    <t>398176</t>
  </si>
  <si>
    <t>427093</t>
  </si>
  <si>
    <t>46262E</t>
  </si>
  <si>
    <t>46263Y</t>
  </si>
  <si>
    <t>470355</t>
  </si>
  <si>
    <t>52490F</t>
  </si>
  <si>
    <t>536022</t>
  </si>
  <si>
    <t>55973B</t>
  </si>
  <si>
    <t>59804V</t>
  </si>
  <si>
    <t>62910T</t>
  </si>
  <si>
    <t>62914Q</t>
  </si>
  <si>
    <t>67021B</t>
  </si>
  <si>
    <t>69913J</t>
  </si>
  <si>
    <t>716748</t>
  </si>
  <si>
    <t>71944M</t>
  </si>
  <si>
    <t>74840D</t>
  </si>
  <si>
    <t>781748</t>
  </si>
  <si>
    <t>796038</t>
  </si>
  <si>
    <t>80007P</t>
  </si>
  <si>
    <t>870738</t>
  </si>
  <si>
    <t>92205C</t>
  </si>
  <si>
    <t>93317Q</t>
  </si>
  <si>
    <t>93564A</t>
  </si>
  <si>
    <t>EH5043</t>
  </si>
  <si>
    <t>EI0101</t>
  </si>
  <si>
    <t>N8109C</t>
  </si>
  <si>
    <t>N8126Z</t>
  </si>
  <si>
    <t>25212W</t>
  </si>
  <si>
    <t>501786</t>
  </si>
  <si>
    <t>53218M</t>
  </si>
  <si>
    <t>89421E</t>
  </si>
  <si>
    <t>S5677V</t>
  </si>
  <si>
    <t>59841R</t>
  </si>
  <si>
    <t>057590</t>
  </si>
  <si>
    <t>083518</t>
  </si>
  <si>
    <t>120469</t>
  </si>
  <si>
    <t>16946L</t>
  </si>
  <si>
    <t>14756F</t>
  </si>
  <si>
    <t>20588Y</t>
  </si>
  <si>
    <t>29667W</t>
  </si>
  <si>
    <t>00830F</t>
  </si>
  <si>
    <t>19189W</t>
  </si>
  <si>
    <t>ES</t>
  </si>
  <si>
    <t>973735</t>
  </si>
  <si>
    <t>D04847</t>
  </si>
  <si>
    <t>EI6224</t>
  </si>
  <si>
    <t>EI6532</t>
  </si>
  <si>
    <t>EI6625</t>
  </si>
  <si>
    <t>L1861K</t>
  </si>
  <si>
    <t>T8380H</t>
  </si>
  <si>
    <t>15080B</t>
  </si>
  <si>
    <t>PL</t>
  </si>
  <si>
    <t>307322</t>
  </si>
  <si>
    <t>90400X</t>
  </si>
  <si>
    <t>BS</t>
  </si>
  <si>
    <t>EJ9710</t>
  </si>
  <si>
    <t>F9893R</t>
  </si>
  <si>
    <t>N5574M</t>
  </si>
  <si>
    <t>HU</t>
  </si>
  <si>
    <t>U1259B</t>
  </si>
  <si>
    <t>05572U</t>
  </si>
  <si>
    <t>14986N</t>
  </si>
  <si>
    <t>57773A</t>
  </si>
  <si>
    <t>00126V</t>
  </si>
  <si>
    <t>008294</t>
  </si>
  <si>
    <t>018089</t>
  </si>
  <si>
    <t>023850</t>
  </si>
  <si>
    <t>09203Y</t>
  </si>
  <si>
    <t>111384</t>
  </si>
  <si>
    <t>15135R</t>
  </si>
  <si>
    <t>29259G</t>
  </si>
  <si>
    <t>29269Q</t>
  </si>
  <si>
    <t>302051</t>
  </si>
  <si>
    <t>37252C</t>
  </si>
  <si>
    <t>39304K</t>
  </si>
  <si>
    <t>608753</t>
  </si>
  <si>
    <t>62704P</t>
  </si>
  <si>
    <t>676253</t>
  </si>
  <si>
    <t>68234K</t>
  </si>
  <si>
    <t>709600</t>
  </si>
  <si>
    <t>76972K</t>
  </si>
  <si>
    <t>778669</t>
  </si>
  <si>
    <t>784178</t>
  </si>
  <si>
    <t>78636X</t>
  </si>
  <si>
    <t>98418G</t>
  </si>
  <si>
    <t>Espirito Santo Financier</t>
  </si>
  <si>
    <t>20846G</t>
  </si>
  <si>
    <t>20846J</t>
  </si>
  <si>
    <t>African Bank Limited</t>
  </si>
  <si>
    <t>Vneshprombank (Vpt Fndg)</t>
  </si>
  <si>
    <t>Banco Cruzeiro do Sul SA</t>
  </si>
  <si>
    <t>Alliance Bank JSC</t>
  </si>
  <si>
    <t>US HY ex-Commodities par</t>
  </si>
  <si>
    <t>US HY 5-yr (issuer)</t>
  </si>
  <si>
    <t>US HY 5-yr (par)</t>
  </si>
  <si>
    <t>US Ex Commodities</t>
  </si>
  <si>
    <t>Distress count</t>
  </si>
  <si>
    <t>DebtTypeFlag</t>
  </si>
  <si>
    <t>US HY &lt;=350mm</t>
  </si>
  <si>
    <t>US HY &gt;350mm</t>
  </si>
  <si>
    <t>BB small cap (issuer)</t>
  </si>
  <si>
    <t>B small cap (issuer)</t>
  </si>
  <si>
    <t>CCC small cap (issuer)</t>
  </si>
  <si>
    <t>US HY large cap (issuer)</t>
  </si>
  <si>
    <t>BB large cap (issuer)</t>
  </si>
  <si>
    <t>B large cap (issuer)</t>
  </si>
  <si>
    <t>CCC large cap (issuer)</t>
  </si>
  <si>
    <t>US HY small cap (par)</t>
  </si>
  <si>
    <t>BB small cap (par)</t>
  </si>
  <si>
    <t>B small cap (par)</t>
  </si>
  <si>
    <t>CCC small cap (par)</t>
  </si>
  <si>
    <t>US HY large cap (par)</t>
  </si>
  <si>
    <t>BB large cap (par)</t>
  </si>
  <si>
    <t>B large cap (par)</t>
  </si>
  <si>
    <t>CCC large cap (par)</t>
  </si>
  <si>
    <t>Default rate based on BofAML indexes and calculated on an issuer level on an LTM basis. Issuers are defined by the first 6 digits of cusips outstanding. Universe consists of issuers in the corresponding index 12 months prior to the date of default. Source: BofA Merrill Lynch Global Research</t>
  </si>
  <si>
    <t>Default rate based on BofAML indexes and calculated on a par level on an LTM basis. Universe consists of par outstanding in the corresponding index 12 months prior to the date of default. Source: BofA Merrill Lynch Global Research</t>
  </si>
  <si>
    <t>Default rate based on BofAML indexes and calculated on an issuer level on an trailing 5-year basis. Issuers are defined by the first 6 digits of cusips outstanding. Universe consists of issuers in the corresponding index 5 years prior to the date of default. Source: BofA Merrill Lynch Global Research</t>
  </si>
  <si>
    <t>Default rate based on BofAML indexes and calculated on an issuer/par level on an LTM basis. Issuers are defined by the first 6 digits of cusips outstanding. Universe consists of issuers/par outstanding in the corresponding index 12 months prior to the date of default. 'Small cap' defined as aggregate outstanding less than or equal to $350mn by ticker; 'Large cap' defined as greater than $350mn. Source: BofA Merrill Lynch Global Research</t>
  </si>
  <si>
    <t>US par default rate</t>
  </si>
  <si>
    <t>BB par default rate</t>
  </si>
  <si>
    <t>US HY par</t>
  </si>
  <si>
    <t>US BB (issuer)</t>
  </si>
  <si>
    <t>US HY BB (issuer)</t>
  </si>
  <si>
    <t>US B (issuer)</t>
  </si>
  <si>
    <t>US HY B (issuer)</t>
  </si>
  <si>
    <t>US CCC (issuer)</t>
  </si>
  <si>
    <t>US HY CCC (issuer)</t>
  </si>
  <si>
    <t>US BB (par)</t>
  </si>
  <si>
    <t>US B (par)</t>
  </si>
  <si>
    <t>US CCC (par)</t>
  </si>
  <si>
    <t>US HY BB (par)</t>
  </si>
  <si>
    <t>US HY B (par)</t>
  </si>
  <si>
    <t>US HY CCC (par)</t>
  </si>
  <si>
    <t>Last 6 months. Note: Index ticker is only populated for defaulted issuers whose bonds satisfy our index inclusion criteria, as only such issuers ultimately qualify for inclusion in our default rates calcuation. Source: BofA Merrill Lynch Global Research.</t>
  </si>
  <si>
    <t>US HY small cap (issuer)</t>
  </si>
  <si>
    <t>US HY ex-Energy par</t>
  </si>
  <si>
    <t>US Ex Energy</t>
  </si>
  <si>
    <t>DM (H0A0)</t>
  </si>
  <si>
    <t>Global par</t>
  </si>
  <si>
    <t>DM HY (H0A0) par</t>
  </si>
  <si>
    <t>Europe par</t>
  </si>
  <si>
    <t>EU HY par</t>
  </si>
  <si>
    <t>ex-Commodities par</t>
  </si>
  <si>
    <t>ex-Energy par</t>
  </si>
  <si>
    <t>DM HY par</t>
  </si>
  <si>
    <t>US (HYUS)</t>
  </si>
  <si>
    <t>US HY (HYUS) par</t>
  </si>
  <si>
    <t>Next 5yr defaults</t>
  </si>
  <si>
    <t>BofAML High Yield Default Rates</t>
  </si>
  <si>
    <t>US HY</t>
  </si>
  <si>
    <t>US HY ex-Commodities</t>
  </si>
  <si>
    <t>LatAm HY</t>
  </si>
  <si>
    <t>US HY ex-Energy</t>
  </si>
  <si>
    <t>BofAML Par Default Rates</t>
  </si>
  <si>
    <t>BofAML Issuer Default Rates &amp; Distress Ratios by Sector</t>
  </si>
  <si>
    <t>BofAML US HY LTM Default Rate</t>
  </si>
  <si>
    <t>BofAML US HY Distress Ratio</t>
  </si>
  <si>
    <t>BofAML US HY LTM Default Rate (par)</t>
  </si>
  <si>
    <t>BofAML Par Default Rates by sector</t>
  </si>
  <si>
    <t>US HY par weighted default rate</t>
  </si>
  <si>
    <t>BofAML Default Rates by Rating</t>
  </si>
  <si>
    <t>BofaML Issuer Default Rates by Price Buckets</t>
  </si>
  <si>
    <t>BofaML Distressed Default Rate</t>
  </si>
  <si>
    <t>US HY (rhs)</t>
  </si>
  <si>
    <t>BofaML 5-yr Default Rate</t>
  </si>
  <si>
    <t>BofAML small cap vs. large cap default rates</t>
  </si>
  <si>
    <t>WINENE</t>
  </si>
  <si>
    <t>Date</t>
  </si>
  <si>
    <t>NEOGLO</t>
  </si>
  <si>
    <t>NEOGLORY HLD GR</t>
  </si>
  <si>
    <t>REWTEC</t>
  </si>
  <si>
    <t>IL&amp;FS Transportation Networks Ltd</t>
  </si>
  <si>
    <t>ILFSNI</t>
  </si>
  <si>
    <t>Wintime Energy Co Ltd</t>
  </si>
  <si>
    <t>Crossmark Holdings Inc</t>
  </si>
  <si>
    <t>CROSHO</t>
  </si>
  <si>
    <t>Sungard Availability Services Capital Inc</t>
  </si>
  <si>
    <t>SUNASC</t>
  </si>
  <si>
    <t>Jones Energy Holdings LLC / Jones Energy Finance Corp</t>
  </si>
  <si>
    <t>JONE</t>
  </si>
  <si>
    <t>Kona Grill</t>
  </si>
  <si>
    <t>KONA</t>
  </si>
  <si>
    <t>Affinion Group Inc</t>
  </si>
  <si>
    <t>AFGR</t>
  </si>
  <si>
    <t>Distressed exchange</t>
  </si>
  <si>
    <t>Asiana Airlines Inc</t>
  </si>
  <si>
    <t>ASIAIR</t>
  </si>
  <si>
    <t>G2HYSONIC Co Ltd</t>
  </si>
  <si>
    <t>HYSONC</t>
  </si>
  <si>
    <t>Dalian Tianbao Green Foods Co Ltd</t>
  </si>
  <si>
    <t>TNBAGF</t>
  </si>
  <si>
    <t>Debenhams PLC</t>
  </si>
  <si>
    <t>DEBLN</t>
  </si>
  <si>
    <t>BOOM UP INVESTMENTS LTD</t>
  </si>
  <si>
    <t>CHMINV</t>
  </si>
  <si>
    <t>covenant</t>
  </si>
  <si>
    <t>CN MINSHENG INVESTMENT</t>
  </si>
  <si>
    <t>CMINVE</t>
  </si>
  <si>
    <t>Canbriam Energy Inc</t>
  </si>
  <si>
    <t>CANENR</t>
  </si>
  <si>
    <t>New Cotai LLC / New Cotai Capital Corp</t>
  </si>
  <si>
    <t>NEWCOT</t>
  </si>
  <si>
    <t>LifeCare Holdings LLC</t>
  </si>
  <si>
    <t>LTACH</t>
  </si>
  <si>
    <t>SEL Manufacturing Co Ltd</t>
  </si>
  <si>
    <t>SELMIN</t>
  </si>
  <si>
    <t>Akorn Inc</t>
  </si>
  <si>
    <t>AKRX</t>
  </si>
  <si>
    <t>Bristow Equipment Leasing Ltd</t>
  </si>
  <si>
    <t>BRS</t>
  </si>
  <si>
    <t>Bristow Group Inc</t>
  </si>
  <si>
    <t>Bristow US Leasing LLC</t>
  </si>
  <si>
    <t>Bristow US LLC</t>
  </si>
  <si>
    <t>Cloud Peak Energy Resources LLC / Cloud Peak Energy Finance Corp</t>
  </si>
  <si>
    <t>CLD</t>
  </si>
  <si>
    <t>Aegerion Pharmaceuticals Inc</t>
  </si>
  <si>
    <t>AEGR</t>
  </si>
  <si>
    <t>Elk Petroleum Aneth LLC</t>
  </si>
  <si>
    <t>ELKAU</t>
  </si>
  <si>
    <t>White Star Petroleum LLC</t>
  </si>
  <si>
    <t>WHISTA</t>
  </si>
  <si>
    <t>Denbury Resources Inc</t>
  </si>
  <si>
    <t>DNR</t>
  </si>
  <si>
    <t>FTD Cos Inc</t>
  </si>
  <si>
    <t>UNTD</t>
  </si>
  <si>
    <t>Fusion Connect Inc</t>
  </si>
  <si>
    <t>FSNN</t>
  </si>
  <si>
    <t>Neiman Marcus Group Ltd LLC</t>
  </si>
  <si>
    <t>NMG</t>
  </si>
  <si>
    <t>Odebrecht S/A</t>
  </si>
  <si>
    <t>ODBR</t>
  </si>
  <si>
    <t>Joerns Healthcare LLC</t>
  </si>
  <si>
    <t>JOEHEA</t>
  </si>
  <si>
    <t>Reward Science and Technology Industry Group Co Ltd</t>
  </si>
  <si>
    <t>Dolphin Drilling ASA</t>
  </si>
  <si>
    <t>FOENO</t>
  </si>
  <si>
    <t>QCE LLC</t>
  </si>
  <si>
    <t>QUIZ</t>
  </si>
  <si>
    <t>Monitronics International Inc</t>
  </si>
  <si>
    <t>MONINT</t>
  </si>
  <si>
    <t>Legacy Reserves LP / Legacy Reserves Finance Corp</t>
  </si>
  <si>
    <t>LGCY</t>
  </si>
  <si>
    <t>Weatherford International LLC</t>
  </si>
  <si>
    <t>WFT</t>
  </si>
  <si>
    <t>Weatherford International Ltd</t>
  </si>
  <si>
    <t>Stearns Holdings LLC</t>
  </si>
  <si>
    <t>STELND</t>
  </si>
  <si>
    <t>Charming Charlie LLC</t>
  </si>
  <si>
    <t>CHACHA</t>
  </si>
  <si>
    <t>Fred's Inc</t>
  </si>
  <si>
    <t>FRED</t>
  </si>
  <si>
    <t>Blackhawk Mining LLC</t>
  </si>
  <si>
    <t>BLAMIN</t>
  </si>
  <si>
    <t>PES Holdings LLC</t>
  </si>
  <si>
    <t>PHIENE</t>
  </si>
  <si>
    <t>China City Construction Holding Group Co</t>
  </si>
  <si>
    <t>CHICIT</t>
  </si>
  <si>
    <t>Galapagos Holding SA</t>
  </si>
  <si>
    <t>GALAPG</t>
  </si>
  <si>
    <t>Jinggong Group Co Ltd</t>
  </si>
  <si>
    <t>JIGOGP</t>
  </si>
  <si>
    <t>Kangde Xin Composite Material Group Co Ltd</t>
  </si>
  <si>
    <t>KANGDE</t>
  </si>
  <si>
    <t>Shandong SNTON Group Co Ltd</t>
  </si>
  <si>
    <t>SHASHE</t>
  </si>
  <si>
    <t>Galapagos SA/Luxembourg</t>
  </si>
  <si>
    <t>Talwalkars Better Value Fitness Ltd</t>
  </si>
  <si>
    <t>TALWIN</t>
  </si>
  <si>
    <t>Perkins &amp; Marie Callender's LLC</t>
  </si>
  <si>
    <t>PFR</t>
  </si>
  <si>
    <t>Jack Cooper Holdings Corp</t>
  </si>
  <si>
    <t>JKCOOP</t>
  </si>
  <si>
    <t>Jack Cooper Ventures Inc</t>
  </si>
  <si>
    <t>JKCOVE</t>
  </si>
  <si>
    <t>Sanchez Energy Corp</t>
  </si>
  <si>
    <t>SNEC</t>
  </si>
  <si>
    <t>KrisEnergy Asia Ltd</t>
  </si>
  <si>
    <t>KRIENE</t>
  </si>
  <si>
    <t>Payment moratorium</t>
  </si>
  <si>
    <t>KrisEnergy Ltd</t>
  </si>
  <si>
    <t>KRISSP</t>
  </si>
  <si>
    <t>Maxcom Telecomunicaciones SAB de CV</t>
  </si>
  <si>
    <t>MAXTEL</t>
  </si>
  <si>
    <t>CITIC Guoan Group Corp</t>
  </si>
  <si>
    <t>CITGUO</t>
  </si>
  <si>
    <t>Yinyi Co Ltd</t>
  </si>
  <si>
    <t>YINYRE</t>
  </si>
  <si>
    <t>Alta Mesa Holdings LP</t>
  </si>
  <si>
    <t>ALTMES</t>
  </si>
  <si>
    <t>Alta Mesa Holdings LP / Alta Mesa Finance Services Corp</t>
  </si>
  <si>
    <t>Sheridan Investment Partners II LP</t>
  </si>
  <si>
    <t>SHERIN</t>
  </si>
  <si>
    <t>Sheridan Production Partners II-A LP</t>
  </si>
  <si>
    <t>SHERPR</t>
  </si>
  <si>
    <t>Sheridan Production Partners II-M LP</t>
  </si>
  <si>
    <t>Thomas Cook Group PLC</t>
  </si>
  <si>
    <t>TCGLN</t>
  </si>
  <si>
    <t>Yuma Energy Inc</t>
  </si>
  <si>
    <t>YUMA</t>
  </si>
  <si>
    <t>SAExploration Inc</t>
  </si>
  <si>
    <t>SAEX</t>
  </si>
  <si>
    <t>Thomas Cook Finance 2 PLC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</si>
</sst>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yyyy"/>
    <numFmt numFmtId="165" formatCode="#,##0.0"/>
    <numFmt numFmtId="166" formatCode="mm/dd/yyyy"/>
    <numFmt numFmtId="167" formatCode="0.0"/>
    <numFmt numFmtId="168" formatCode="mmmm\ yyyy"/>
    <numFmt numFmtId="169" formatCode="\€#,##0_);\(\€#,##0\)"/>
  </numFmts>
  <fonts count="44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0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Helvetica-Narrow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0"/>
      <name val="Arial Narrow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4"/>
      <name val="Verdana"/>
      <family val="2"/>
    </font>
    <font>
      <b/>
      <sz val="13"/>
      <name val="Arial"/>
      <family val="2"/>
    </font>
    <font>
      <sz val="10"/>
      <color indexed="8"/>
      <name val="Arial"/>
      <family val="2"/>
    </font>
    <font>
      <sz val="10"/>
      <color indexed="22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2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8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5">
    <xf numFmtId="0" fontId="0" fillId="0" borderId="0"/>
    <xf numFmtId="0" fontId="5" fillId="0" borderId="0" applyNumberFormat="0" applyFill="0" applyBorder="0" applyAlignment="0" applyProtection="0"/>
    <xf numFmtId="0" fontId="11" fillId="0" borderId="0"/>
    <xf numFmtId="0" fontId="5" fillId="0" borderId="0">
      <alignment horizontal="left" wrapText="1"/>
    </xf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>
      <alignment horizontal="left" wrapText="1"/>
    </xf>
    <xf numFmtId="0" fontId="5" fillId="0" borderId="0">
      <alignment horizontal="left" wrapText="1"/>
    </xf>
    <xf numFmtId="0" fontId="5" fillId="0" borderId="0" applyNumberFormat="0" applyFill="0" applyBorder="0" applyAlignment="0" applyProtection="0"/>
    <xf numFmtId="0" fontId="5" fillId="0" borderId="0">
      <alignment horizontal="left" wrapText="1"/>
    </xf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5" fillId="0" borderId="0">
      <alignment horizontal="center"/>
    </xf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9" borderId="0" applyNumberFormat="0" applyBorder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Protection="0">
      <alignment horizontal="right"/>
    </xf>
    <xf numFmtId="0" fontId="18" fillId="20" borderId="1" applyNumberFormat="0" applyAlignment="0" applyProtection="0"/>
    <xf numFmtId="0" fontId="18" fillId="20" borderId="1" applyNumberFormat="0" applyAlignment="0" applyProtection="0"/>
    <xf numFmtId="0" fontId="19" fillId="0" borderId="2" applyNumberFormat="0" applyFill="0" applyAlignment="0" applyProtection="0"/>
    <xf numFmtId="0" fontId="20" fillId="21" borderId="3" applyNumberFormat="0" applyAlignment="0" applyProtection="0"/>
    <xf numFmtId="0" fontId="5" fillId="22" borderId="4" applyNumberFormat="0" applyFont="0" applyAlignment="0" applyProtection="0"/>
    <xf numFmtId="0" fontId="21" fillId="7" borderId="1" applyNumberFormat="0" applyAlignment="0" applyProtection="0"/>
    <xf numFmtId="169" fontId="22" fillId="0" borderId="0"/>
    <xf numFmtId="0" fontId="2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25" fillId="0" borderId="5" applyNumberFormat="0" applyFill="0" applyAlignment="0" applyProtection="0"/>
    <xf numFmtId="0" fontId="26" fillId="0" borderId="6" applyNumberFormat="0" applyFill="0" applyAlignment="0" applyProtection="0"/>
    <xf numFmtId="0" fontId="27" fillId="0" borderId="7" applyNumberFormat="0" applyFill="0" applyAlignment="0" applyProtection="0"/>
    <xf numFmtId="0" fontId="27" fillId="0" borderId="0" applyNumberFormat="0" applyFill="0" applyBorder="0" applyAlignment="0" applyProtection="0"/>
    <xf numFmtId="0" fontId="21" fillId="7" borderId="1" applyNumberFormat="0" applyAlignment="0" applyProtection="0"/>
    <xf numFmtId="0" fontId="17" fillId="3" borderId="0" applyNumberFormat="0" applyBorder="0" applyAlignment="0" applyProtection="0"/>
    <xf numFmtId="0" fontId="19" fillId="0" borderId="2" applyNumberFormat="0" applyFill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13" fillId="0" borderId="0"/>
    <xf numFmtId="0" fontId="11" fillId="0" borderId="0"/>
    <xf numFmtId="0" fontId="11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/>
    <xf numFmtId="0" fontId="36" fillId="0" borderId="0"/>
    <xf numFmtId="0" fontId="13" fillId="22" borderId="4" applyNumberFormat="0" applyFont="0" applyAlignment="0" applyProtection="0"/>
    <xf numFmtId="167" fontId="5" fillId="0" borderId="0">
      <alignment horizontal="right"/>
    </xf>
    <xf numFmtId="0" fontId="29" fillId="20" borderId="8" applyNumberFormat="0" applyAlignment="0" applyProtection="0"/>
    <xf numFmtId="37" fontId="30" fillId="24" borderId="0" applyAlignment="0"/>
    <xf numFmtId="9" fontId="5" fillId="0" borderId="0" applyFont="0" applyFill="0" applyBorder="0" applyAlignment="0" applyProtection="0"/>
    <xf numFmtId="9" fontId="11" fillId="0" borderId="0" applyFont="0" applyFill="0" applyBorder="0" applyAlignment="0" applyProtection="0"/>
    <xf numFmtId="2" fontId="5" fillId="0" borderId="0" applyFont="0" applyFill="0" applyBorder="0" applyProtection="0">
      <alignment horizontal="right"/>
    </xf>
    <xf numFmtId="0" fontId="24" fillId="4" borderId="0" applyNumberFormat="0" applyBorder="0" applyAlignment="0" applyProtection="0"/>
    <xf numFmtId="0" fontId="29" fillId="20" borderId="8" applyNumberFormat="0" applyAlignment="0" applyProtection="0"/>
    <xf numFmtId="0" fontId="23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26" fillId="0" borderId="6" applyNumberFormat="0" applyFill="0" applyAlignment="0" applyProtection="0"/>
    <xf numFmtId="0" fontId="27" fillId="0" borderId="7" applyNumberFormat="0" applyFill="0" applyAlignment="0" applyProtection="0"/>
    <xf numFmtId="0" fontId="27" fillId="0" borderId="0" applyNumberFormat="0" applyFill="0" applyBorder="0" applyAlignment="0" applyProtection="0"/>
    <xf numFmtId="0" fontId="32" fillId="0" borderId="9" applyNumberFormat="0" applyFill="0" applyAlignment="0" applyProtection="0"/>
    <xf numFmtId="0" fontId="20" fillId="21" borderId="3" applyNumberFormat="0" applyAlignment="0" applyProtection="0"/>
    <xf numFmtId="0" fontId="16" fillId="0" borderId="0" applyNumberFormat="0" applyFill="0" applyBorder="0" applyAlignment="0" applyProtection="0"/>
    <xf numFmtId="0" fontId="39" fillId="0" borderId="0"/>
    <xf numFmtId="0" fontId="5" fillId="0" borderId="0"/>
    <xf numFmtId="0" fontId="5" fillId="0" borderId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3" fillId="0" borderId="0"/>
    <xf numFmtId="0" fontId="43" fillId="0" borderId="0"/>
    <xf numFmtId="0" fontId="2" fillId="0" borderId="0"/>
    <xf numFmtId="0" fontId="5" fillId="0" borderId="0"/>
    <xf numFmtId="0" fontId="1" fillId="0" borderId="0"/>
  </cellStyleXfs>
  <cellXfs count="191">
    <xf numFmtId="0" fontId="0" fillId="0" borderId="0" xfId="0"/>
    <xf numFmtId="0" fontId="5" fillId="0" borderId="0" xfId="80"/>
    <xf numFmtId="0" fontId="9" fillId="25" borderId="0" xfId="0" applyFont="1" applyFill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4" fontId="9" fillId="25" borderId="0" xfId="0" applyNumberFormat="1" applyFont="1" applyFill="1" applyAlignment="1">
      <alignment horizontal="right"/>
    </xf>
    <xf numFmtId="4" fontId="5" fillId="0" borderId="0" xfId="89" applyNumberFormat="1" applyAlignment="1">
      <alignment horizontal="right"/>
    </xf>
    <xf numFmtId="4" fontId="0" fillId="0" borderId="0" xfId="0" applyNumberFormat="1" applyAlignment="1">
      <alignment horizontal="right"/>
    </xf>
    <xf numFmtId="3" fontId="9" fillId="25" borderId="0" xfId="0" applyNumberFormat="1" applyFont="1" applyFill="1" applyAlignment="1">
      <alignment horizontal="right"/>
    </xf>
    <xf numFmtId="3" fontId="0" fillId="0" borderId="0" xfId="0" applyNumberFormat="1" applyAlignment="1">
      <alignment horizontal="right"/>
    </xf>
    <xf numFmtId="0" fontId="9" fillId="25" borderId="0" xfId="0" applyFont="1" applyFill="1"/>
    <xf numFmtId="166" fontId="5" fillId="0" borderId="0" xfId="82" applyNumberFormat="1" applyFont="1" applyAlignment="1">
      <alignment horizontal="left"/>
    </xf>
    <xf numFmtId="0" fontId="5" fillId="0" borderId="0" xfId="0" applyFont="1"/>
    <xf numFmtId="0" fontId="5" fillId="0" borderId="0" xfId="82" applyFont="1"/>
    <xf numFmtId="0" fontId="5" fillId="0" borderId="0" xfId="82"/>
    <xf numFmtId="166" fontId="5" fillId="0" borderId="0" xfId="82" applyNumberFormat="1" applyAlignment="1">
      <alignment horizontal="left"/>
    </xf>
    <xf numFmtId="166" fontId="0" fillId="0" borderId="0" xfId="0" applyNumberFormat="1" applyAlignment="1">
      <alignment horizontal="left"/>
    </xf>
    <xf numFmtId="0" fontId="11" fillId="0" borderId="0" xfId="0" applyFont="1" applyFill="1"/>
    <xf numFmtId="4" fontId="5" fillId="0" borderId="0" xfId="89" applyNumberFormat="1" applyFont="1" applyAlignment="1">
      <alignment horizontal="right"/>
    </xf>
    <xf numFmtId="0" fontId="9" fillId="25" borderId="0" xfId="0" applyFont="1" applyFill="1" applyAlignment="1"/>
    <xf numFmtId="166" fontId="9" fillId="25" borderId="0" xfId="0" applyNumberFormat="1" applyFont="1" applyFill="1" applyAlignment="1">
      <alignment horizontal="left"/>
    </xf>
    <xf numFmtId="166" fontId="0" fillId="0" borderId="0" xfId="0" applyNumberFormat="1"/>
    <xf numFmtId="0" fontId="0" fillId="0" borderId="0" xfId="0" applyFill="1"/>
    <xf numFmtId="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3" fontId="5" fillId="0" borderId="0" xfId="89" applyNumberFormat="1" applyAlignment="1">
      <alignment horizontal="right"/>
    </xf>
    <xf numFmtId="166" fontId="5" fillId="0" borderId="0" xfId="89" applyNumberFormat="1" applyAlignment="1">
      <alignment horizontal="right"/>
    </xf>
    <xf numFmtId="49" fontId="0" fillId="0" borderId="0" xfId="0" applyNumberFormat="1"/>
    <xf numFmtId="4" fontId="0" fillId="0" borderId="0" xfId="0" applyNumberFormat="1"/>
    <xf numFmtId="166" fontId="9" fillId="25" borderId="0" xfId="0" applyNumberFormat="1" applyFont="1" applyFill="1" applyAlignment="1"/>
    <xf numFmtId="166" fontId="0" fillId="0" borderId="0" xfId="0" applyNumberFormat="1" applyFill="1"/>
    <xf numFmtId="3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horizontal="right"/>
    </xf>
    <xf numFmtId="4" fontId="5" fillId="0" borderId="0" xfId="89" applyNumberFormat="1" applyFill="1" applyAlignment="1">
      <alignment horizontal="right"/>
    </xf>
    <xf numFmtId="0" fontId="33" fillId="0" borderId="0" xfId="0" applyFont="1"/>
    <xf numFmtId="0" fontId="0" fillId="25" borderId="0" xfId="0" applyFill="1"/>
    <xf numFmtId="166" fontId="34" fillId="0" borderId="0" xfId="0" applyNumberFormat="1" applyFont="1" applyAlignment="1">
      <alignment horizontal="left"/>
    </xf>
    <xf numFmtId="0" fontId="8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right"/>
    </xf>
    <xf numFmtId="166" fontId="9" fillId="25" borderId="0" xfId="0" applyNumberFormat="1" applyFont="1" applyFill="1" applyAlignment="1">
      <alignment horizontal="right"/>
    </xf>
    <xf numFmtId="166" fontId="0" fillId="0" borderId="0" xfId="0" applyNumberFormat="1" applyFill="1" applyAlignment="1">
      <alignment horizontal="right"/>
    </xf>
    <xf numFmtId="166" fontId="0" fillId="0" borderId="0" xfId="0" applyNumberFormat="1" applyAlignment="1">
      <alignment horizontal="right"/>
    </xf>
    <xf numFmtId="166" fontId="9" fillId="0" borderId="0" xfId="0" applyNumberFormat="1" applyFont="1" applyFill="1" applyAlignment="1">
      <alignment horizontal="left"/>
    </xf>
    <xf numFmtId="166" fontId="5" fillId="0" borderId="0" xfId="89" applyNumberFormat="1" applyFill="1" applyAlignment="1">
      <alignment horizontal="right"/>
    </xf>
    <xf numFmtId="0" fontId="9" fillId="0" borderId="0" xfId="0" applyFont="1" applyFill="1" applyAlignment="1">
      <alignment horizontal="left"/>
    </xf>
    <xf numFmtId="4" fontId="5" fillId="0" borderId="0" xfId="80" applyNumberFormat="1" applyAlignment="1">
      <alignment horizontal="right"/>
    </xf>
    <xf numFmtId="166" fontId="35" fillId="0" borderId="0" xfId="0" applyNumberFormat="1" applyFont="1"/>
    <xf numFmtId="0" fontId="36" fillId="0" borderId="0" xfId="84" applyFont="1" applyFill="1" applyBorder="1" applyAlignment="1"/>
    <xf numFmtId="0" fontId="5" fillId="27" borderId="4" xfId="84" applyFont="1" applyFill="1" applyBorder="1" applyAlignment="1"/>
    <xf numFmtId="0" fontId="5" fillId="27" borderId="0" xfId="84" applyFont="1" applyFill="1" applyBorder="1" applyAlignment="1"/>
    <xf numFmtId="0" fontId="5" fillId="0" borderId="0" xfId="0" applyFont="1" applyFill="1"/>
    <xf numFmtId="4" fontId="5" fillId="0" borderId="0" xfId="80" applyNumberFormat="1" applyFont="1" applyAlignment="1">
      <alignment horizontal="right"/>
    </xf>
    <xf numFmtId="0" fontId="37" fillId="0" borderId="4" xfId="84" applyFont="1" applyFill="1" applyBorder="1" applyAlignment="1"/>
    <xf numFmtId="0" fontId="37" fillId="0" borderId="0" xfId="84" applyFont="1" applyFill="1" applyBorder="1" applyAlignment="1"/>
    <xf numFmtId="4" fontId="37" fillId="0" borderId="0" xfId="84" applyNumberFormat="1" applyFont="1" applyFill="1" applyBorder="1" applyAlignment="1">
      <alignment horizontal="right"/>
    </xf>
    <xf numFmtId="166" fontId="37" fillId="0" borderId="0" xfId="84" applyNumberFormat="1" applyFont="1" applyFill="1" applyBorder="1" applyAlignment="1"/>
    <xf numFmtId="14" fontId="10" fillId="28" borderId="0" xfId="0" applyNumberFormat="1" applyFont="1" applyFill="1" applyAlignment="1">
      <alignment horizontal="center"/>
    </xf>
    <xf numFmtId="166" fontId="9" fillId="0" borderId="0" xfId="0" applyNumberFormat="1" applyFont="1" applyAlignment="1">
      <alignment horizontal="left"/>
    </xf>
    <xf numFmtId="0" fontId="9" fillId="0" borderId="0" xfId="0" applyFont="1"/>
    <xf numFmtId="0" fontId="9" fillId="0" borderId="0" xfId="82" applyFont="1"/>
    <xf numFmtId="166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/>
    </xf>
    <xf numFmtId="166" fontId="10" fillId="28" borderId="0" xfId="0" applyNumberFormat="1" applyFont="1" applyFill="1" applyAlignment="1">
      <alignment horizontal="center"/>
    </xf>
    <xf numFmtId="0" fontId="8" fillId="0" borderId="0" xfId="0" applyFont="1" applyFill="1" applyAlignment="1"/>
    <xf numFmtId="0" fontId="8" fillId="29" borderId="0" xfId="0" applyFont="1" applyFill="1" applyAlignment="1"/>
    <xf numFmtId="3" fontId="0" fillId="0" borderId="0" xfId="0" applyNumberFormat="1" applyFill="1" applyAlignment="1">
      <alignment horizontal="center"/>
    </xf>
    <xf numFmtId="3" fontId="9" fillId="0" borderId="0" xfId="0" applyNumberFormat="1" applyFont="1" applyFill="1" applyAlignment="1">
      <alignment horizontal="right"/>
    </xf>
    <xf numFmtId="0" fontId="10" fillId="30" borderId="0" xfId="0" applyFont="1" applyFill="1" applyAlignment="1">
      <alignment horizontal="center"/>
    </xf>
    <xf numFmtId="165" fontId="0" fillId="25" borderId="0" xfId="0" applyNumberFormat="1" applyFill="1" applyAlignment="1">
      <alignment horizontal="right"/>
    </xf>
    <xf numFmtId="165" fontId="0" fillId="0" borderId="0" xfId="0" applyNumberFormat="1" applyAlignment="1">
      <alignment horizontal="right"/>
    </xf>
    <xf numFmtId="167" fontId="0" fillId="0" borderId="0" xfId="0" applyNumberFormat="1"/>
    <xf numFmtId="0" fontId="10" fillId="0" borderId="0" xfId="0" applyFont="1" applyFill="1" applyAlignment="1">
      <alignment horizontal="center"/>
    </xf>
    <xf numFmtId="4" fontId="9" fillId="25" borderId="0" xfId="0" quotePrefix="1" applyNumberFormat="1" applyFont="1" applyFill="1" applyAlignment="1">
      <alignment horizontal="right"/>
    </xf>
    <xf numFmtId="3" fontId="0" fillId="0" borderId="0" xfId="0" applyNumberFormat="1"/>
    <xf numFmtId="166" fontId="38" fillId="0" borderId="0" xfId="0" applyNumberFormat="1" applyFont="1"/>
    <xf numFmtId="0" fontId="11" fillId="0" borderId="0" xfId="0" applyFont="1" applyFill="1" applyAlignment="1">
      <alignment horizontal="right"/>
    </xf>
    <xf numFmtId="3" fontId="9" fillId="25" borderId="0" xfId="0" applyNumberFormat="1" applyFont="1" applyFill="1" applyAlignment="1">
      <alignment horizontal="left"/>
    </xf>
    <xf numFmtId="0" fontId="5" fillId="0" borderId="0" xfId="81" applyFill="1" applyBorder="1"/>
    <xf numFmtId="0" fontId="9" fillId="0" borderId="0" xfId="81" applyNumberFormat="1" applyFont="1" applyFill="1" applyBorder="1"/>
    <xf numFmtId="3" fontId="5" fillId="0" borderId="0" xfId="81" applyNumberFormat="1" applyFill="1" applyBorder="1" applyAlignment="1">
      <alignment horizontal="right"/>
    </xf>
    <xf numFmtId="3" fontId="11" fillId="0" borderId="0" xfId="81" applyNumberFormat="1" applyFont="1" applyFill="1" applyBorder="1" applyAlignment="1">
      <alignment horizontal="right"/>
    </xf>
    <xf numFmtId="166" fontId="5" fillId="0" borderId="0" xfId="81" applyNumberFormat="1" applyFill="1" applyBorder="1" applyAlignment="1">
      <alignment horizontal="left"/>
    </xf>
    <xf numFmtId="168" fontId="5" fillId="0" borderId="0" xfId="81" applyNumberFormat="1" applyFill="1" applyBorder="1"/>
    <xf numFmtId="0" fontId="5" fillId="0" borderId="0" xfId="81" applyNumberFormat="1" applyFill="1" applyBorder="1"/>
    <xf numFmtId="168" fontId="9" fillId="0" borderId="10" xfId="81" applyNumberFormat="1" applyFont="1" applyFill="1" applyBorder="1" applyAlignment="1">
      <alignment horizontal="left"/>
    </xf>
    <xf numFmtId="0" fontId="9" fillId="0" borderId="10" xfId="81" applyFont="1" applyFill="1" applyBorder="1"/>
    <xf numFmtId="0" fontId="10" fillId="0" borderId="0" xfId="81" applyFont="1" applyFill="1" applyBorder="1"/>
    <xf numFmtId="3" fontId="9" fillId="0" borderId="0" xfId="81" applyNumberFormat="1" applyFont="1" applyFill="1" applyBorder="1" applyAlignment="1">
      <alignment horizontal="right"/>
    </xf>
    <xf numFmtId="3" fontId="9" fillId="0" borderId="11" xfId="81" applyNumberFormat="1" applyFont="1" applyFill="1" applyBorder="1" applyAlignment="1">
      <alignment horizontal="right"/>
    </xf>
    <xf numFmtId="0" fontId="9" fillId="0" borderId="0" xfId="81" applyFont="1" applyFill="1" applyBorder="1"/>
    <xf numFmtId="3" fontId="5" fillId="0" borderId="0" xfId="81" applyNumberFormat="1" applyBorder="1" applyAlignment="1">
      <alignment horizontal="right"/>
    </xf>
    <xf numFmtId="164" fontId="5" fillId="0" borderId="0" xfId="83" applyNumberFormat="1" applyAlignment="1">
      <alignment horizontal="left"/>
    </xf>
    <xf numFmtId="0" fontId="11" fillId="0" borderId="0" xfId="0" applyFont="1"/>
    <xf numFmtId="0" fontId="5" fillId="0" borderId="0" xfId="0" applyFont="1" applyAlignment="1"/>
    <xf numFmtId="166" fontId="5" fillId="0" borderId="0" xfId="0" applyNumberFormat="1" applyFont="1" applyAlignment="1">
      <alignment horizontal="left"/>
    </xf>
    <xf numFmtId="0" fontId="39" fillId="0" borderId="0" xfId="104"/>
    <xf numFmtId="3" fontId="8" fillId="0" borderId="0" xfId="106" applyNumberFormat="1" applyFont="1" applyBorder="1" applyAlignment="1">
      <alignment horizontal="left"/>
    </xf>
    <xf numFmtId="0" fontId="0" fillId="0" borderId="0" xfId="0" applyFont="1" applyFill="1"/>
    <xf numFmtId="14" fontId="0" fillId="0" borderId="0" xfId="0" applyNumberFormat="1"/>
    <xf numFmtId="0" fontId="0" fillId="0" borderId="0" xfId="0" applyBorder="1"/>
    <xf numFmtId="3" fontId="0" fillId="0" borderId="0" xfId="0" applyNumberFormat="1" applyBorder="1" applyAlignment="1">
      <alignment horizontal="left"/>
    </xf>
    <xf numFmtId="166" fontId="35" fillId="0" borderId="0" xfId="107" applyNumberFormat="1" applyFont="1"/>
    <xf numFmtId="166" fontId="9" fillId="25" borderId="0" xfId="107" applyNumberFormat="1" applyFont="1" applyFill="1" applyAlignment="1"/>
    <xf numFmtId="3" fontId="9" fillId="25" borderId="0" xfId="107" applyNumberFormat="1" applyFont="1" applyFill="1" applyAlignment="1"/>
    <xf numFmtId="0" fontId="9" fillId="25" borderId="0" xfId="107" applyFont="1" applyFill="1" applyAlignment="1"/>
    <xf numFmtId="166" fontId="4" fillId="0" borderId="0" xfId="107" applyNumberFormat="1"/>
    <xf numFmtId="3" fontId="4" fillId="0" borderId="0" xfId="107" applyNumberFormat="1" applyAlignment="1">
      <alignment horizontal="right"/>
    </xf>
    <xf numFmtId="4" fontId="4" fillId="0" borderId="0" xfId="108" applyNumberFormat="1" applyAlignment="1">
      <alignment horizontal="right"/>
    </xf>
    <xf numFmtId="0" fontId="4" fillId="0" borderId="0" xfId="107"/>
    <xf numFmtId="0" fontId="8" fillId="0" borderId="0" xfId="107" applyFont="1" applyFill="1" applyAlignment="1"/>
    <xf numFmtId="0" fontId="4" fillId="0" borderId="0" xfId="107" applyAlignment="1"/>
    <xf numFmtId="0" fontId="9" fillId="0" borderId="0" xfId="107" applyFont="1" applyFill="1" applyAlignment="1"/>
    <xf numFmtId="4" fontId="9" fillId="25" borderId="0" xfId="107" applyNumberFormat="1" applyFont="1" applyFill="1" applyAlignment="1"/>
    <xf numFmtId="166" fontId="37" fillId="0" borderId="0" xfId="107" applyNumberFormat="1" applyFont="1" applyFill="1" applyAlignment="1">
      <alignment horizontal="left"/>
    </xf>
    <xf numFmtId="0" fontId="4" fillId="0" borderId="0" xfId="107" applyFill="1"/>
    <xf numFmtId="0" fontId="9" fillId="0" borderId="0" xfId="107" applyFont="1" applyFill="1" applyAlignment="1">
      <alignment horizontal="right"/>
    </xf>
    <xf numFmtId="166" fontId="5" fillId="26" borderId="0" xfId="107" applyNumberFormat="1" applyFont="1" applyFill="1" applyAlignment="1">
      <alignment horizontal="left"/>
    </xf>
    <xf numFmtId="3" fontId="40" fillId="0" borderId="0" xfId="107" applyNumberFormat="1" applyFont="1" applyBorder="1" applyAlignment="1">
      <alignment horizontal="right"/>
    </xf>
    <xf numFmtId="0" fontId="40" fillId="0" borderId="0" xfId="84" applyFont="1" applyFill="1" applyBorder="1" applyAlignment="1"/>
    <xf numFmtId="167" fontId="4" fillId="0" borderId="0" xfId="107" applyNumberFormat="1" applyFill="1"/>
    <xf numFmtId="0" fontId="41" fillId="0" borderId="0" xfId="84" applyFont="1" applyFill="1" applyBorder="1" applyAlignment="1"/>
    <xf numFmtId="4" fontId="41" fillId="0" borderId="0" xfId="84" applyNumberFormat="1" applyFont="1" applyFill="1" applyBorder="1" applyAlignment="1">
      <alignment horizontal="right"/>
    </xf>
    <xf numFmtId="2" fontId="41" fillId="0" borderId="0" xfId="107" applyNumberFormat="1" applyFont="1" applyFill="1" applyBorder="1"/>
    <xf numFmtId="3" fontId="37" fillId="0" borderId="0" xfId="107" applyNumberFormat="1" applyFont="1" applyFill="1" applyAlignment="1">
      <alignment horizontal="right"/>
    </xf>
    <xf numFmtId="166" fontId="9" fillId="0" borderId="0" xfId="0" applyNumberFormat="1" applyFont="1" applyFill="1" applyAlignment="1">
      <alignment horizontal="right"/>
    </xf>
    <xf numFmtId="166" fontId="42" fillId="0" borderId="0" xfId="105" applyNumberFormat="1" applyFont="1"/>
    <xf numFmtId="0" fontId="5" fillId="0" borderId="0" xfId="105"/>
    <xf numFmtId="4" fontId="5" fillId="0" borderId="0" xfId="105" applyNumberFormat="1" applyAlignment="1">
      <alignment horizontal="right"/>
    </xf>
    <xf numFmtId="166" fontId="5" fillId="0" borderId="0" xfId="105" applyNumberFormat="1"/>
    <xf numFmtId="166" fontId="8" fillId="0" borderId="0" xfId="105" applyNumberFormat="1" applyFont="1" applyFill="1" applyAlignment="1">
      <alignment horizontal="center"/>
    </xf>
    <xf numFmtId="166" fontId="9" fillId="25" borderId="0" xfId="105" applyNumberFormat="1" applyFont="1" applyFill="1" applyAlignment="1">
      <alignment horizontal="left"/>
    </xf>
    <xf numFmtId="3" fontId="9" fillId="25" borderId="0" xfId="105" applyNumberFormat="1" applyFont="1" applyFill="1" applyAlignment="1">
      <alignment horizontal="right"/>
    </xf>
    <xf numFmtId="0" fontId="9" fillId="25" borderId="0" xfId="105" applyFont="1" applyFill="1" applyAlignment="1">
      <alignment horizontal="left"/>
    </xf>
    <xf numFmtId="4" fontId="9" fillId="25" borderId="0" xfId="105" applyNumberFormat="1" applyFont="1" applyFill="1" applyAlignment="1">
      <alignment horizontal="right"/>
    </xf>
    <xf numFmtId="4" fontId="9" fillId="0" borderId="0" xfId="105" applyNumberFormat="1" applyFont="1" applyFill="1" applyAlignment="1">
      <alignment horizontal="right"/>
    </xf>
    <xf numFmtId="0" fontId="5" fillId="0" borderId="0" xfId="105" applyAlignment="1">
      <alignment horizontal="left"/>
    </xf>
    <xf numFmtId="166" fontId="5" fillId="0" borderId="0" xfId="105" applyNumberFormat="1" applyAlignment="1">
      <alignment horizontal="left"/>
    </xf>
    <xf numFmtId="0" fontId="9" fillId="25" borderId="0" xfId="109" applyFont="1" applyFill="1" applyAlignment="1"/>
    <xf numFmtId="4" fontId="9" fillId="25" borderId="0" xfId="109" applyNumberFormat="1" applyFont="1" applyFill="1" applyAlignment="1"/>
    <xf numFmtId="3" fontId="9" fillId="25" borderId="0" xfId="109" applyNumberFormat="1" applyFont="1" applyFill="1" applyAlignment="1"/>
    <xf numFmtId="4" fontId="5" fillId="0" borderId="0" xfId="80" applyNumberFormat="1" applyFill="1" applyAlignment="1">
      <alignment horizontal="right"/>
    </xf>
    <xf numFmtId="3" fontId="3" fillId="0" borderId="0" xfId="109" applyNumberFormat="1" applyAlignment="1">
      <alignment horizontal="right"/>
    </xf>
    <xf numFmtId="166" fontId="5" fillId="0" borderId="0" xfId="105" applyNumberFormat="1" applyFill="1"/>
    <xf numFmtId="0" fontId="5" fillId="0" borderId="0" xfId="105" applyFill="1"/>
    <xf numFmtId="0" fontId="5" fillId="0" borderId="0" xfId="105" applyFont="1" applyFill="1"/>
    <xf numFmtId="166" fontId="37" fillId="0" borderId="0" xfId="105" applyNumberFormat="1" applyFont="1" applyFill="1" applyAlignment="1">
      <alignment horizontal="left"/>
    </xf>
    <xf numFmtId="166" fontId="5" fillId="0" borderId="0" xfId="105" applyNumberFormat="1" applyFont="1" applyFill="1"/>
    <xf numFmtId="4" fontId="5" fillId="0" borderId="0" xfId="105" applyNumberFormat="1" applyFill="1" applyAlignment="1">
      <alignment horizontal="right"/>
    </xf>
    <xf numFmtId="0" fontId="9" fillId="0" borderId="0" xfId="105" applyFont="1" applyFill="1" applyAlignment="1">
      <alignment horizontal="right"/>
    </xf>
    <xf numFmtId="166" fontId="5" fillId="26" borderId="0" xfId="105" applyNumberFormat="1" applyFont="1" applyFill="1" applyAlignment="1">
      <alignment horizontal="left"/>
    </xf>
    <xf numFmtId="4" fontId="5" fillId="0" borderId="0" xfId="105" applyNumberFormat="1" applyFill="1"/>
    <xf numFmtId="166" fontId="8" fillId="0" borderId="0" xfId="105" applyNumberFormat="1" applyFont="1" applyAlignment="1">
      <alignment horizontal="left"/>
    </xf>
    <xf numFmtId="4" fontId="5" fillId="0" borderId="0" xfId="105" applyNumberFormat="1" applyFont="1" applyFill="1" applyAlignment="1">
      <alignment horizontal="right"/>
    </xf>
    <xf numFmtId="0" fontId="9" fillId="0" borderId="0" xfId="109" applyFont="1" applyFill="1" applyAlignment="1">
      <alignment horizontal="right"/>
    </xf>
    <xf numFmtId="166" fontId="5" fillId="26" borderId="0" xfId="109" applyNumberFormat="1" applyFont="1" applyFill="1" applyAlignment="1">
      <alignment horizontal="left"/>
    </xf>
    <xf numFmtId="0" fontId="37" fillId="0" borderId="0" xfId="105" applyFont="1" applyFill="1"/>
    <xf numFmtId="3" fontId="37" fillId="0" borderId="0" xfId="105" applyNumberFormat="1" applyFont="1" applyFill="1" applyAlignment="1">
      <alignment horizontal="right"/>
    </xf>
    <xf numFmtId="167" fontId="5" fillId="0" borderId="0" xfId="105" applyNumberFormat="1" applyFill="1"/>
    <xf numFmtId="2" fontId="37" fillId="0" borderId="0" xfId="105" applyNumberFormat="1" applyFont="1" applyFill="1"/>
    <xf numFmtId="4" fontId="37" fillId="0" borderId="0" xfId="105" applyNumberFormat="1" applyFont="1" applyFill="1" applyAlignment="1">
      <alignment horizontal="right"/>
    </xf>
    <xf numFmtId="14" fontId="5" fillId="0" borderId="0" xfId="105" applyNumberFormat="1" applyAlignment="1">
      <alignment horizontal="left"/>
    </xf>
    <xf numFmtId="166" fontId="42" fillId="0" borderId="0" xfId="0" applyNumberFormat="1" applyFont="1" applyAlignment="1">
      <alignment horizontal="left"/>
    </xf>
    <xf numFmtId="166" fontId="42" fillId="0" borderId="0" xfId="0" applyNumberFormat="1" applyFont="1"/>
    <xf numFmtId="166" fontId="35" fillId="0" borderId="0" xfId="105" applyNumberFormat="1" applyFont="1" applyFill="1" applyAlignment="1">
      <alignment horizontal="center"/>
    </xf>
    <xf numFmtId="166" fontId="42" fillId="0" borderId="0" xfId="81" applyNumberFormat="1" applyFont="1" applyFill="1" applyBorder="1" applyAlignment="1">
      <alignment horizontal="left"/>
    </xf>
    <xf numFmtId="166" fontId="5" fillId="0" borderId="0" xfId="0" applyNumberFormat="1" applyFont="1" applyFill="1" applyAlignment="1">
      <alignment horizontal="left"/>
    </xf>
    <xf numFmtId="166" fontId="5" fillId="0" borderId="0" xfId="0" applyNumberFormat="1" applyFont="1" applyFill="1"/>
    <xf numFmtId="14" fontId="5" fillId="0" borderId="0" xfId="81" applyNumberFormat="1" applyFill="1" applyBorder="1" applyAlignment="1">
      <alignment horizontal="left"/>
    </xf>
    <xf numFmtId="14" fontId="0" fillId="0" borderId="0" xfId="0" applyNumberFormat="1" applyBorder="1" applyAlignment="1">
      <alignment horizontal="left"/>
    </xf>
    <xf numFmtId="14" fontId="0" fillId="0" borderId="10" xfId="0" applyNumberFormat="1" applyBorder="1" applyAlignment="1">
      <alignment horizontal="left"/>
    </xf>
    <xf numFmtId="0" fontId="0" fillId="0" borderId="10" xfId="0" applyBorder="1"/>
    <xf numFmtId="3" fontId="0" fillId="0" borderId="10" xfId="0" applyNumberFormat="1" applyBorder="1" applyAlignment="1">
      <alignment horizontal="left"/>
    </xf>
    <xf numFmtId="3" fontId="8" fillId="0" borderId="10" xfId="106" applyNumberFormat="1" applyFont="1" applyBorder="1" applyAlignment="1">
      <alignment horizontal="left"/>
    </xf>
    <xf numFmtId="3" fontId="5" fillId="0" borderId="10" xfId="81" applyNumberFormat="1" applyBorder="1" applyAlignment="1">
      <alignment horizontal="right"/>
    </xf>
    <xf numFmtId="0" fontId="5" fillId="0" borderId="0" xfId="81" applyNumberFormat="1" applyFont="1" applyFill="1" applyBorder="1"/>
    <xf numFmtId="0" fontId="5" fillId="0" borderId="0" xfId="106" applyFont="1" applyBorder="1"/>
    <xf numFmtId="0" fontId="5" fillId="0" borderId="0" xfId="81" applyFont="1" applyFill="1" applyBorder="1"/>
    <xf numFmtId="0" fontId="5" fillId="0" borderId="10" xfId="106" applyFont="1" applyBorder="1"/>
    <xf numFmtId="166" fontId="5" fillId="0" borderId="0" xfId="113" applyNumberFormat="1" applyAlignment="1">
      <alignment horizontal="left"/>
    </xf>
    <xf numFmtId="0" fontId="8" fillId="29" borderId="0" xfId="0" applyFont="1" applyFill="1" applyAlignment="1">
      <alignment horizontal="center"/>
    </xf>
    <xf numFmtId="3" fontId="8" fillId="29" borderId="0" xfId="0" applyNumberFormat="1" applyFont="1" applyFill="1" applyAlignment="1">
      <alignment horizontal="center"/>
    </xf>
    <xf numFmtId="0" fontId="8" fillId="29" borderId="0" xfId="109" applyFont="1" applyFill="1" applyAlignment="1">
      <alignment horizontal="center"/>
    </xf>
    <xf numFmtId="0" fontId="8" fillId="29" borderId="0" xfId="105" applyFont="1" applyFill="1" applyAlignment="1">
      <alignment horizontal="center"/>
    </xf>
    <xf numFmtId="166" fontId="35" fillId="31" borderId="0" xfId="105" applyNumberFormat="1" applyFont="1" applyFill="1" applyAlignment="1">
      <alignment horizontal="center"/>
    </xf>
    <xf numFmtId="166" fontId="8" fillId="29" borderId="0" xfId="105" applyNumberFormat="1" applyFont="1" applyFill="1" applyAlignment="1">
      <alignment horizontal="center"/>
    </xf>
    <xf numFmtId="0" fontId="8" fillId="29" borderId="0" xfId="107" applyFont="1" applyFill="1" applyAlignment="1">
      <alignment horizontal="center"/>
    </xf>
    <xf numFmtId="3" fontId="8" fillId="29" borderId="0" xfId="0" quotePrefix="1" applyNumberFormat="1" applyFont="1" applyFill="1" applyAlignment="1">
      <alignment horizontal="center"/>
    </xf>
    <xf numFmtId="3" fontId="9" fillId="0" borderId="10" xfId="81" applyNumberFormat="1" applyFont="1" applyFill="1" applyBorder="1" applyAlignment="1">
      <alignment horizontal="center"/>
    </xf>
    <xf numFmtId="14" fontId="10" fillId="28" borderId="0" xfId="0" applyNumberFormat="1" applyFont="1" applyFill="1" applyAlignment="1">
      <alignment horizontal="center"/>
    </xf>
    <xf numFmtId="166" fontId="10" fillId="28" borderId="0" xfId="0" applyNumberFormat="1" applyFont="1" applyFill="1" applyAlignment="1">
      <alignment horizontal="center"/>
    </xf>
    <xf numFmtId="0" fontId="10" fillId="30" borderId="0" xfId="0" applyFont="1" applyFill="1" applyAlignment="1">
      <alignment horizontal="center"/>
    </xf>
  </cellXfs>
  <cellStyles count="115">
    <cellStyle name="_x000a_bidires=100_x000d_" xfId="2"/>
    <cellStyle name="_correlations &amp; betas" xfId="3"/>
    <cellStyle name="_default forecast" xfId="4"/>
    <cellStyle name="_defaulted issuers" xfId="5"/>
    <cellStyle name="_DefaultRates" xfId="6"/>
    <cellStyle name="_defaults" xfId="7"/>
    <cellStyle name="_Liquidity" xfId="8"/>
    <cellStyle name="_paired spreads" xfId="9"/>
    <cellStyle name="_S&amp;P Trailing-12-Month Default Rate" xfId="10"/>
    <cellStyle name="_spread &amp; return forecast" xfId="11"/>
    <cellStyle name="20 % - Accent1" xfId="12"/>
    <cellStyle name="20 % - Accent2" xfId="13"/>
    <cellStyle name="20 % - Accent3" xfId="14"/>
    <cellStyle name="20 % - Accent4" xfId="15"/>
    <cellStyle name="20 % - Accent5" xfId="16"/>
    <cellStyle name="20 % - Accent6" xfId="17"/>
    <cellStyle name="20% - Accent1" xfId="18" builtinId="30" customBuiltin="1"/>
    <cellStyle name="20% - Accent2" xfId="19" builtinId="34" customBuiltin="1"/>
    <cellStyle name="20% - Accent3" xfId="20" builtinId="38" customBuiltin="1"/>
    <cellStyle name="20% - Accent4" xfId="21" builtinId="42" customBuiltin="1"/>
    <cellStyle name="20% - Accent5" xfId="22" builtinId="46" customBuiltin="1"/>
    <cellStyle name="20% - Accent6" xfId="23" builtinId="50" customBuiltin="1"/>
    <cellStyle name="40 % - Accent1" xfId="24"/>
    <cellStyle name="40 % - Accent2" xfId="25"/>
    <cellStyle name="40 % - Accent3" xfId="26"/>
    <cellStyle name="40 % - Accent4" xfId="27"/>
    <cellStyle name="40 % - Accent5" xfId="28"/>
    <cellStyle name="40 % - Accent6" xfId="29"/>
    <cellStyle name="40% - Accent1" xfId="30" builtinId="31" customBuiltin="1"/>
    <cellStyle name="40% - Accent2" xfId="31" builtinId="35" customBuiltin="1"/>
    <cellStyle name="40% - Accent3" xfId="32" builtinId="39" customBuiltin="1"/>
    <cellStyle name="40% - Accent4" xfId="33" builtinId="43" customBuiltin="1"/>
    <cellStyle name="40% - Accent5" xfId="34" builtinId="47" customBuiltin="1"/>
    <cellStyle name="40% - Accent6" xfId="35" builtinId="51" customBuiltin="1"/>
    <cellStyle name="60 % - Accent1" xfId="36"/>
    <cellStyle name="60 % - Accent2" xfId="37"/>
    <cellStyle name="60 % - Accent3" xfId="38"/>
    <cellStyle name="60 % - Accent4" xfId="39"/>
    <cellStyle name="60 % - Accent5" xfId="40"/>
    <cellStyle name="60 % - Accent6" xfId="41"/>
    <cellStyle name="60% - Accent1" xfId="42" builtinId="32" customBuiltin="1"/>
    <cellStyle name="60% - Accent2" xfId="43" builtinId="36" customBuiltin="1"/>
    <cellStyle name="60% - Accent3" xfId="44" builtinId="40" customBuiltin="1"/>
    <cellStyle name="60% - Accent4" xfId="45" builtinId="44" customBuiltin="1"/>
    <cellStyle name="60% - Accent5" xfId="46" builtinId="48" customBuiltin="1"/>
    <cellStyle name="60% - Accent6" xfId="47" builtinId="52" customBuiltin="1"/>
    <cellStyle name="ABC" xfId="48"/>
    <cellStyle name="Accent1" xfId="49" builtinId="29" customBuiltin="1"/>
    <cellStyle name="Accent2" xfId="50" builtinId="33" customBuiltin="1"/>
    <cellStyle name="Accent3" xfId="51" builtinId="37" customBuiltin="1"/>
    <cellStyle name="Accent4" xfId="52" builtinId="41" customBuiltin="1"/>
    <cellStyle name="Accent5" xfId="53" builtinId="45" customBuiltin="1"/>
    <cellStyle name="Accent6" xfId="54" builtinId="49" customBuiltin="1"/>
    <cellStyle name="Avertissement" xfId="55"/>
    <cellStyle name="Bad" xfId="56" builtinId="27" customBuiltin="1"/>
    <cellStyle name="Bold" xfId="57"/>
    <cellStyle name="BoldRight" xfId="58"/>
    <cellStyle name="Calcul" xfId="59"/>
    <cellStyle name="Calculation" xfId="60" builtinId="22" customBuiltin="1"/>
    <cellStyle name="Cellule liée" xfId="61"/>
    <cellStyle name="Check Cell" xfId="62" builtinId="23" customBuiltin="1"/>
    <cellStyle name="Commentaire" xfId="63"/>
    <cellStyle name="Entrée" xfId="64"/>
    <cellStyle name="Euro" xfId="65"/>
    <cellStyle name="Explanatory Text" xfId="66" builtinId="53" customBuiltin="1"/>
    <cellStyle name="Good" xfId="67" builtinId="26" customBuiltin="1"/>
    <cellStyle name="Heading 1" xfId="68" builtinId="16" customBuiltin="1"/>
    <cellStyle name="Heading 2" xfId="69" builtinId="17" customBuiltin="1"/>
    <cellStyle name="Heading 3" xfId="70" builtinId="18" customBuiltin="1"/>
    <cellStyle name="Heading 4" xfId="71" builtinId="19" customBuiltin="1"/>
    <cellStyle name="Input" xfId="72" builtinId="20" customBuiltin="1"/>
    <cellStyle name="Insatisfaisant" xfId="73"/>
    <cellStyle name="Linked Cell" xfId="74" builtinId="24" customBuiltin="1"/>
    <cellStyle name="Neutral" xfId="75" builtinId="28" customBuiltin="1"/>
    <cellStyle name="Neutre" xfId="76"/>
    <cellStyle name="Normal" xfId="0" builtinId="0"/>
    <cellStyle name="Normal 10" xfId="110"/>
    <cellStyle name="Normal 10 3" xfId="113"/>
    <cellStyle name="Normal 2" xfId="77"/>
    <cellStyle name="Normal 2 2" xfId="111"/>
    <cellStyle name="Normal 3" xfId="78"/>
    <cellStyle name="Normal 3 2" xfId="79"/>
    <cellStyle name="Normal 3_Issuers" xfId="105"/>
    <cellStyle name="Normal 4" xfId="107"/>
    <cellStyle name="Normal 4 2" xfId="109"/>
    <cellStyle name="Normal 5" xfId="112"/>
    <cellStyle name="Normal 6" xfId="114"/>
    <cellStyle name="Normal_2.05" xfId="106"/>
    <cellStyle name="Normal_Default Rates" xfId="80"/>
    <cellStyle name="Normal_defaulted issuers" xfId="81"/>
    <cellStyle name="Normal_Defaulted Issues Final3" xfId="82"/>
    <cellStyle name="Normal_e1.01.02" xfId="83"/>
    <cellStyle name="Normal_Issuers" xfId="104"/>
    <cellStyle name="Normal_Sector" xfId="84"/>
    <cellStyle name="Note" xfId="85" builtinId="10" customBuiltin="1"/>
    <cellStyle name="Number" xfId="86"/>
    <cellStyle name="Output" xfId="87" builtinId="21" customBuiltin="1"/>
    <cellStyle name="OutputPlain" xfId="88"/>
    <cellStyle name="Percent" xfId="89" builtinId="5"/>
    <cellStyle name="Percent 2" xfId="108"/>
    <cellStyle name="Percent 3" xfId="90"/>
    <cellStyle name="RightNumber" xfId="91"/>
    <cellStyle name="Satisfaisant" xfId="92"/>
    <cellStyle name="Sortie" xfId="93"/>
    <cellStyle name="Style 1" xfId="1"/>
    <cellStyle name="Texte explicatif" xfId="94"/>
    <cellStyle name="Title" xfId="95" builtinId="15" customBuiltin="1"/>
    <cellStyle name="Titre" xfId="96"/>
    <cellStyle name="Titre 1" xfId="97"/>
    <cellStyle name="Titre 2" xfId="98"/>
    <cellStyle name="Titre 3" xfId="99"/>
    <cellStyle name="Titre 4" xfId="100"/>
    <cellStyle name="Total" xfId="101" builtinId="25" customBuiltin="1"/>
    <cellStyle name="Vérification" xfId="102"/>
    <cellStyle name="Warning Text" xfId="103" builtinId="11" customBuiltin="1"/>
  </cellStyles>
  <dxfs count="4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openxmlformats.org/officeDocument/2006/relationships/externalLink" Target="externalLinks/externalLink12.xml"/><Relationship Id="rId39" Type="http://schemas.openxmlformats.org/officeDocument/2006/relationships/externalLink" Target="externalLinks/externalLink25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7.xml"/><Relationship Id="rId34" Type="http://schemas.openxmlformats.org/officeDocument/2006/relationships/externalLink" Target="externalLinks/externalLink20.xml"/><Relationship Id="rId42" Type="http://schemas.openxmlformats.org/officeDocument/2006/relationships/externalLink" Target="externalLinks/externalLink28.xml"/><Relationship Id="rId47" Type="http://schemas.openxmlformats.org/officeDocument/2006/relationships/customXml" Target="../customXml/item1.xml"/><Relationship Id="rId50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externalLink" Target="externalLinks/externalLink11.xml"/><Relationship Id="rId33" Type="http://schemas.openxmlformats.org/officeDocument/2006/relationships/externalLink" Target="externalLinks/externalLink19.xml"/><Relationship Id="rId38" Type="http://schemas.openxmlformats.org/officeDocument/2006/relationships/externalLink" Target="externalLinks/externalLink24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externalLink" Target="externalLinks/externalLink6.xml"/><Relationship Id="rId29" Type="http://schemas.openxmlformats.org/officeDocument/2006/relationships/externalLink" Target="externalLinks/externalLink15.xml"/><Relationship Id="rId41" Type="http://schemas.openxmlformats.org/officeDocument/2006/relationships/externalLink" Target="externalLinks/externalLink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0.xml"/><Relationship Id="rId32" Type="http://schemas.openxmlformats.org/officeDocument/2006/relationships/externalLink" Target="externalLinks/externalLink18.xml"/><Relationship Id="rId37" Type="http://schemas.openxmlformats.org/officeDocument/2006/relationships/externalLink" Target="externalLinks/externalLink23.xml"/><Relationship Id="rId40" Type="http://schemas.openxmlformats.org/officeDocument/2006/relationships/externalLink" Target="externalLinks/externalLink26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externalLink" Target="externalLinks/externalLink14.xml"/><Relationship Id="rId36" Type="http://schemas.openxmlformats.org/officeDocument/2006/relationships/externalLink" Target="externalLinks/externalLink22.xml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31" Type="http://schemas.openxmlformats.org/officeDocument/2006/relationships/externalLink" Target="externalLinks/externalLink17.xml"/><Relationship Id="rId44" Type="http://schemas.openxmlformats.org/officeDocument/2006/relationships/styles" Target="styles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8.xml"/><Relationship Id="rId27" Type="http://schemas.openxmlformats.org/officeDocument/2006/relationships/externalLink" Target="externalLinks/externalLink13.xml"/><Relationship Id="rId30" Type="http://schemas.openxmlformats.org/officeDocument/2006/relationships/externalLink" Target="externalLinks/externalLink16.xml"/><Relationship Id="rId35" Type="http://schemas.openxmlformats.org/officeDocument/2006/relationships/externalLink" Target="externalLinks/externalLink21.xml"/><Relationship Id="rId43" Type="http://schemas.openxmlformats.org/officeDocument/2006/relationships/theme" Target="theme/theme1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91728734819602E-2"/>
          <c:y val="5.0925925925925923E-2"/>
          <c:w val="0.90720466514539833"/>
          <c:h val="0.74394393409157189"/>
        </c:manualLayout>
      </c:layout>
      <c:lineChart>
        <c:grouping val="standard"/>
        <c:varyColors val="0"/>
        <c:ser>
          <c:idx val="0"/>
          <c:order val="0"/>
          <c:tx>
            <c:strRef>
              <c:f>Region!$N$5</c:f>
              <c:strCache>
                <c:ptCount val="1"/>
                <c:pt idx="0">
                  <c:v>US HY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Region!$A$6:$A$269</c:f>
              <c:numCache>
                <c:formatCode>mm/dd/yyyy</c:formatCode>
                <c:ptCount val="2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Region!$N$6:$N$269</c:f>
              <c:numCache>
                <c:formatCode>#,##0.00</c:formatCode>
                <c:ptCount val="264"/>
                <c:pt idx="0">
                  <c:v>2.1359223300970873</c:v>
                </c:pt>
                <c:pt idx="1">
                  <c:v>2.8301886792452833</c:v>
                </c:pt>
                <c:pt idx="2">
                  <c:v>2.8195488721804511</c:v>
                </c:pt>
                <c:pt idx="3">
                  <c:v>2.9795158286778398</c:v>
                </c:pt>
                <c:pt idx="4">
                  <c:v>3.007518796992481</c:v>
                </c:pt>
                <c:pt idx="5">
                  <c:v>2.6365348399246704</c:v>
                </c:pt>
                <c:pt idx="6">
                  <c:v>2.2471910112359552</c:v>
                </c:pt>
                <c:pt idx="7">
                  <c:v>2.2684310018903595</c:v>
                </c:pt>
                <c:pt idx="8">
                  <c:v>2.4253731343283582</c:v>
                </c:pt>
                <c:pt idx="9">
                  <c:v>2.3722627737226274</c:v>
                </c:pt>
                <c:pt idx="10">
                  <c:v>2.6978417266187051</c:v>
                </c:pt>
                <c:pt idx="11">
                  <c:v>3.4050179211469538</c:v>
                </c:pt>
                <c:pt idx="12">
                  <c:v>2.464788732394366</c:v>
                </c:pt>
                <c:pt idx="13">
                  <c:v>2.4096385542168677</c:v>
                </c:pt>
                <c:pt idx="14">
                  <c:v>2.5423728813559325</c:v>
                </c:pt>
                <c:pt idx="15">
                  <c:v>3.2094594594594592</c:v>
                </c:pt>
                <c:pt idx="16">
                  <c:v>3.8917089678511001</c:v>
                </c:pt>
                <c:pt idx="17">
                  <c:v>4.7538200339558569</c:v>
                </c:pt>
                <c:pt idx="18">
                  <c:v>5.0590219224283306</c:v>
                </c:pt>
                <c:pt idx="19">
                  <c:v>5.2810902896081773</c:v>
                </c:pt>
                <c:pt idx="20">
                  <c:v>5.1580698835274541</c:v>
                </c:pt>
                <c:pt idx="21">
                  <c:v>6.0855263157894735</c:v>
                </c:pt>
                <c:pt idx="22">
                  <c:v>6.2295081967213122</c:v>
                </c:pt>
                <c:pt idx="23">
                  <c:v>6.115702479338843</c:v>
                </c:pt>
                <c:pt idx="24">
                  <c:v>6.467661691542288</c:v>
                </c:pt>
                <c:pt idx="25">
                  <c:v>6.4891846921797001</c:v>
                </c:pt>
                <c:pt idx="26">
                  <c:v>7.0351758793969852</c:v>
                </c:pt>
                <c:pt idx="27">
                  <c:v>6.4250411861614491</c:v>
                </c:pt>
                <c:pt idx="28">
                  <c:v>6.010016694490818</c:v>
                </c:pt>
                <c:pt idx="29">
                  <c:v>5.5837563451776653</c:v>
                </c:pt>
                <c:pt idx="30">
                  <c:v>5.3244592346089847</c:v>
                </c:pt>
                <c:pt idx="31">
                  <c:v>6.010016694490818</c:v>
                </c:pt>
                <c:pt idx="32">
                  <c:v>6.2913907284768218</c:v>
                </c:pt>
                <c:pt idx="33">
                  <c:v>5.9870550161812295</c:v>
                </c:pt>
                <c:pt idx="34">
                  <c:v>6.5466448445171856</c:v>
                </c:pt>
                <c:pt idx="35">
                  <c:v>6.435643564356436</c:v>
                </c:pt>
                <c:pt idx="36">
                  <c:v>7.1428571428571423</c:v>
                </c:pt>
                <c:pt idx="37">
                  <c:v>7.5533661740558298</c:v>
                </c:pt>
                <c:pt idx="38">
                  <c:v>7.0866141732283463</c:v>
                </c:pt>
                <c:pt idx="39">
                  <c:v>7.3131955484896665</c:v>
                </c:pt>
                <c:pt idx="40">
                  <c:v>7.7409162717219591</c:v>
                </c:pt>
                <c:pt idx="41">
                  <c:v>8.4278768233387353</c:v>
                </c:pt>
                <c:pt idx="42">
                  <c:v>9.7288676236044669</c:v>
                </c:pt>
                <c:pt idx="43">
                  <c:v>10.268562401263823</c:v>
                </c:pt>
                <c:pt idx="44">
                  <c:v>10.542635658914728</c:v>
                </c:pt>
                <c:pt idx="45">
                  <c:v>11.216216216216218</c:v>
                </c:pt>
                <c:pt idx="46">
                  <c:v>11.662198391420912</c:v>
                </c:pt>
                <c:pt idx="47">
                  <c:v>12.382234185733513</c:v>
                </c:pt>
                <c:pt idx="48">
                  <c:v>12.820512820512819</c:v>
                </c:pt>
                <c:pt idx="49">
                  <c:v>12.601626016260163</c:v>
                </c:pt>
                <c:pt idx="50">
                  <c:v>12.885906040268457</c:v>
                </c:pt>
                <c:pt idx="51">
                  <c:v>13.557046979865772</c:v>
                </c:pt>
                <c:pt idx="52">
                  <c:v>13.315217391304349</c:v>
                </c:pt>
                <c:pt idx="53">
                  <c:v>13.049450549450551</c:v>
                </c:pt>
                <c:pt idx="54">
                  <c:v>12.326869806094184</c:v>
                </c:pt>
                <c:pt idx="55">
                  <c:v>11.543810848400557</c:v>
                </c:pt>
                <c:pt idx="56">
                  <c:v>10.911602209944752</c:v>
                </c:pt>
                <c:pt idx="57">
                  <c:v>10.124826629680998</c:v>
                </c:pt>
                <c:pt idx="58">
                  <c:v>9.5303867403314921</c:v>
                </c:pt>
                <c:pt idx="59">
                  <c:v>9.1412742382271475</c:v>
                </c:pt>
                <c:pt idx="60">
                  <c:v>7.7777777777777777</c:v>
                </c:pt>
                <c:pt idx="61">
                  <c:v>7.5313807531380759</c:v>
                </c:pt>
                <c:pt idx="62">
                  <c:v>7.083333333333333</c:v>
                </c:pt>
                <c:pt idx="63">
                  <c:v>6.3623789764868599</c:v>
                </c:pt>
                <c:pt idx="64">
                  <c:v>6.1983471074380168</c:v>
                </c:pt>
                <c:pt idx="65">
                  <c:v>5.2567237163814182</c:v>
                </c:pt>
                <c:pt idx="66">
                  <c:v>5.3892215568862278</c:v>
                </c:pt>
                <c:pt idx="67">
                  <c:v>5.751173708920188</c:v>
                </c:pt>
                <c:pt idx="68">
                  <c:v>5.2204176334106727</c:v>
                </c:pt>
                <c:pt idx="69">
                  <c:v>4.8808172531214531</c:v>
                </c:pt>
                <c:pt idx="70">
                  <c:v>4.5454545454545459</c:v>
                </c:pt>
                <c:pt idx="71">
                  <c:v>4.2025862068965516</c:v>
                </c:pt>
                <c:pt idx="72">
                  <c:v>4.180064308681672</c:v>
                </c:pt>
                <c:pt idx="73">
                  <c:v>3.8257173219978751</c:v>
                </c:pt>
                <c:pt idx="74">
                  <c:v>3.664921465968586</c:v>
                </c:pt>
                <c:pt idx="75">
                  <c:v>3.5714285714285712</c:v>
                </c:pt>
                <c:pt idx="76">
                  <c:v>3.1120331950207469</c:v>
                </c:pt>
                <c:pt idx="77">
                  <c:v>3.3434650455927049</c:v>
                </c:pt>
                <c:pt idx="78">
                  <c:v>2.9441624365482233</c:v>
                </c:pt>
                <c:pt idx="79">
                  <c:v>2.6946107784431139</c:v>
                </c:pt>
                <c:pt idx="80">
                  <c:v>2.5793650793650791</c:v>
                </c:pt>
                <c:pt idx="81">
                  <c:v>2.6706231454005933</c:v>
                </c:pt>
                <c:pt idx="82">
                  <c:v>2.6470588235294117</c:v>
                </c:pt>
                <c:pt idx="83">
                  <c:v>2.4177949709864603</c:v>
                </c:pt>
                <c:pt idx="84">
                  <c:v>2.3166023166023164</c:v>
                </c:pt>
                <c:pt idx="85">
                  <c:v>2.3741690408357075</c:v>
                </c:pt>
                <c:pt idx="86">
                  <c:v>2.184235517568851</c:v>
                </c:pt>
                <c:pt idx="87">
                  <c:v>1.9792648444863337</c:v>
                </c:pt>
                <c:pt idx="88">
                  <c:v>1.8726591760299627</c:v>
                </c:pt>
                <c:pt idx="89">
                  <c:v>1.5947467166979361</c:v>
                </c:pt>
                <c:pt idx="90">
                  <c:v>1.6981132075471699</c:v>
                </c:pt>
                <c:pt idx="91">
                  <c:v>1.8779342723004695</c:v>
                </c:pt>
                <c:pt idx="92">
                  <c:v>2.1575984990619137</c:v>
                </c:pt>
                <c:pt idx="93">
                  <c:v>2.0813623462630089</c:v>
                </c:pt>
                <c:pt idx="94">
                  <c:v>1.8009478672985781</c:v>
                </c:pt>
                <c:pt idx="95">
                  <c:v>2.233009708737864</c:v>
                </c:pt>
                <c:pt idx="96">
                  <c:v>2.2265246853823815</c:v>
                </c:pt>
                <c:pt idx="97">
                  <c:v>2.0270270270270272</c:v>
                </c:pt>
                <c:pt idx="98">
                  <c:v>2.2115384615384617</c:v>
                </c:pt>
                <c:pt idx="99">
                  <c:v>2.2308438409311346</c:v>
                </c:pt>
                <c:pt idx="100">
                  <c:v>2.2115384615384617</c:v>
                </c:pt>
                <c:pt idx="101">
                  <c:v>2.3300970873786406</c:v>
                </c:pt>
                <c:pt idx="102">
                  <c:v>2.1589793915603535</c:v>
                </c:pt>
                <c:pt idx="103">
                  <c:v>2.056807051909892</c:v>
                </c:pt>
                <c:pt idx="104">
                  <c:v>1.6898608349900597</c:v>
                </c:pt>
                <c:pt idx="105">
                  <c:v>1.7034068136272544</c:v>
                </c:pt>
                <c:pt idx="106">
                  <c:v>1.8163471241170535</c:v>
                </c:pt>
                <c:pt idx="107">
                  <c:v>1.3888888888888888</c:v>
                </c:pt>
                <c:pt idx="108">
                  <c:v>1.503006012024048</c:v>
                </c:pt>
                <c:pt idx="109">
                  <c:v>1.4141414141414141</c:v>
                </c:pt>
                <c:pt idx="110">
                  <c:v>1.3265306122448979</c:v>
                </c:pt>
                <c:pt idx="111">
                  <c:v>1.3026052104208417</c:v>
                </c:pt>
                <c:pt idx="112">
                  <c:v>1.4184397163120568</c:v>
                </c:pt>
                <c:pt idx="113">
                  <c:v>1.3265306122448979</c:v>
                </c:pt>
                <c:pt idx="114">
                  <c:v>1.4358974358974359</c:v>
                </c:pt>
                <c:pt idx="115">
                  <c:v>1.331967213114754</c:v>
                </c:pt>
                <c:pt idx="116">
                  <c:v>1.2282497441146365</c:v>
                </c:pt>
                <c:pt idx="117">
                  <c:v>1.0214504596527068</c:v>
                </c:pt>
                <c:pt idx="118">
                  <c:v>1.0298661174047374</c:v>
                </c:pt>
                <c:pt idx="119">
                  <c:v>0.92879256965944268</c:v>
                </c:pt>
                <c:pt idx="120">
                  <c:v>1.3388259526261586</c:v>
                </c:pt>
                <c:pt idx="121">
                  <c:v>1.2435233160621761</c:v>
                </c:pt>
                <c:pt idx="122">
                  <c:v>1.4492753623188406</c:v>
                </c:pt>
                <c:pt idx="123">
                  <c:v>1.7801047120418849</c:v>
                </c:pt>
                <c:pt idx="124">
                  <c:v>1.8711018711018712</c:v>
                </c:pt>
                <c:pt idx="125">
                  <c:v>2.1119324181626187</c:v>
                </c:pt>
                <c:pt idx="126">
                  <c:v>2.3429179978700745</c:v>
                </c:pt>
                <c:pt idx="127">
                  <c:v>3.118279569892473</c:v>
                </c:pt>
                <c:pt idx="128">
                  <c:v>3.118279569892473</c:v>
                </c:pt>
                <c:pt idx="129">
                  <c:v>3.4371643394199785</c:v>
                </c:pt>
                <c:pt idx="130">
                  <c:v>3.870967741935484</c:v>
                </c:pt>
                <c:pt idx="131">
                  <c:v>6.4239828693790146</c:v>
                </c:pt>
                <c:pt idx="132">
                  <c:v>7.0815450643776829</c:v>
                </c:pt>
                <c:pt idx="133">
                  <c:v>8.1788440567066516</c:v>
                </c:pt>
                <c:pt idx="134">
                  <c:v>10.757409440175632</c:v>
                </c:pt>
                <c:pt idx="135">
                  <c:v>11.61504424778761</c:v>
                </c:pt>
                <c:pt idx="136">
                  <c:v>12.211221122112212</c:v>
                </c:pt>
                <c:pt idx="137">
                  <c:v>13.186813186813188</c:v>
                </c:pt>
                <c:pt idx="138">
                  <c:v>13.626373626373626</c:v>
                </c:pt>
                <c:pt idx="139">
                  <c:v>14.111111111111111</c:v>
                </c:pt>
                <c:pt idx="140">
                  <c:v>15.134529147982063</c:v>
                </c:pt>
                <c:pt idx="141">
                  <c:v>14.91031390134529</c:v>
                </c:pt>
                <c:pt idx="142">
                  <c:v>14.559819413092551</c:v>
                </c:pt>
                <c:pt idx="143">
                  <c:v>12.671232876712329</c:v>
                </c:pt>
                <c:pt idx="144">
                  <c:v>12.107101280558789</c:v>
                </c:pt>
                <c:pt idx="145">
                  <c:v>11.032863849765258</c:v>
                </c:pt>
                <c:pt idx="146">
                  <c:v>8.0681818181818183</c:v>
                </c:pt>
                <c:pt idx="147">
                  <c:v>7.9954954954954953</c:v>
                </c:pt>
                <c:pt idx="148">
                  <c:v>6.4732142857142865</c:v>
                </c:pt>
                <c:pt idx="149">
                  <c:v>5.3038674033149169</c:v>
                </c:pt>
                <c:pt idx="150">
                  <c:v>4.5203969128996695</c:v>
                </c:pt>
                <c:pt idx="151">
                  <c:v>2.9702970297029703</c:v>
                </c:pt>
                <c:pt idx="152">
                  <c:v>2.106430155210643</c:v>
                </c:pt>
                <c:pt idx="153">
                  <c:v>1.9845644983461963</c:v>
                </c:pt>
                <c:pt idx="154">
                  <c:v>2.4390243902439024</c:v>
                </c:pt>
                <c:pt idx="155">
                  <c:v>2.1810250817884405</c:v>
                </c:pt>
                <c:pt idx="156">
                  <c:v>1.958650707290533</c:v>
                </c:pt>
                <c:pt idx="157">
                  <c:v>1.9417475728155338</c:v>
                </c:pt>
                <c:pt idx="158">
                  <c:v>2.1119324181626187</c:v>
                </c:pt>
                <c:pt idx="159">
                  <c:v>1.9507186858316223</c:v>
                </c:pt>
                <c:pt idx="160">
                  <c:v>2.0120724346076457</c:v>
                </c:pt>
                <c:pt idx="161">
                  <c:v>2.0161290322580645</c:v>
                </c:pt>
                <c:pt idx="162">
                  <c:v>1.8962075848303395</c:v>
                </c:pt>
                <c:pt idx="163">
                  <c:v>1.5686274509803921</c:v>
                </c:pt>
                <c:pt idx="164">
                  <c:v>1.5640273704789833</c:v>
                </c:pt>
                <c:pt idx="165">
                  <c:v>1.5533980582524272</c:v>
                </c:pt>
                <c:pt idx="166">
                  <c:v>1.9065776930409915</c:v>
                </c:pt>
                <c:pt idx="167">
                  <c:v>2.3143683702989395</c:v>
                </c:pt>
                <c:pt idx="168">
                  <c:v>2.4856596558317401</c:v>
                </c:pt>
                <c:pt idx="169">
                  <c:v>2.9328287606433303</c:v>
                </c:pt>
                <c:pt idx="170">
                  <c:v>2.6119402985074625</c:v>
                </c:pt>
                <c:pt idx="171">
                  <c:v>2.6629935720844813</c:v>
                </c:pt>
                <c:pt idx="172">
                  <c:v>2.9117379435850776</c:v>
                </c:pt>
                <c:pt idx="173">
                  <c:v>2.8233151183970859</c:v>
                </c:pt>
                <c:pt idx="174">
                  <c:v>2.9038112522686026</c:v>
                </c:pt>
                <c:pt idx="175">
                  <c:v>3.0852994555353903</c:v>
                </c:pt>
                <c:pt idx="176">
                  <c:v>3.019213174748399</c:v>
                </c:pt>
                <c:pt idx="177">
                  <c:v>2.8518859245630175</c:v>
                </c:pt>
                <c:pt idx="178">
                  <c:v>2.1256931608133085</c:v>
                </c:pt>
                <c:pt idx="179">
                  <c:v>2.1957913998170175</c:v>
                </c:pt>
                <c:pt idx="180">
                  <c:v>2.1937842778793417</c:v>
                </c:pt>
                <c:pt idx="181">
                  <c:v>1.834862385321101</c:v>
                </c:pt>
                <c:pt idx="182">
                  <c:v>1.9090909090909092</c:v>
                </c:pt>
                <c:pt idx="183">
                  <c:v>2.0871143375680581</c:v>
                </c:pt>
                <c:pt idx="184">
                  <c:v>1.7415215398716772</c:v>
                </c:pt>
                <c:pt idx="185">
                  <c:v>2.1159153633854646</c:v>
                </c:pt>
                <c:pt idx="186">
                  <c:v>2.1998166819431715</c:v>
                </c:pt>
                <c:pt idx="187">
                  <c:v>2.1081576535288726</c:v>
                </c:pt>
                <c:pt idx="188">
                  <c:v>2.1081576535288726</c:v>
                </c:pt>
                <c:pt idx="189">
                  <c:v>2.1798365122615802</c:v>
                </c:pt>
                <c:pt idx="190">
                  <c:v>2.0109689213893969</c:v>
                </c:pt>
                <c:pt idx="191">
                  <c:v>1.3774104683195594</c:v>
                </c:pt>
                <c:pt idx="192">
                  <c:v>1.1915673693858846</c:v>
                </c:pt>
                <c:pt idx="193">
                  <c:v>1.1828935395814377</c:v>
                </c:pt>
                <c:pt idx="194">
                  <c:v>1.095890410958904</c:v>
                </c:pt>
                <c:pt idx="195">
                  <c:v>1.2832263978001834</c:v>
                </c:pt>
                <c:pt idx="196">
                  <c:v>1.2635379061371841</c:v>
                </c:pt>
                <c:pt idx="197">
                  <c:v>1.0762331838565022</c:v>
                </c:pt>
                <c:pt idx="198">
                  <c:v>0.99188458070333629</c:v>
                </c:pt>
                <c:pt idx="199">
                  <c:v>0.88652482269503552</c:v>
                </c:pt>
                <c:pt idx="200">
                  <c:v>1.1484098939929328</c:v>
                </c:pt>
                <c:pt idx="201">
                  <c:v>1.323918799646955</c:v>
                </c:pt>
                <c:pt idx="202">
                  <c:v>1.4146772767462421</c:v>
                </c:pt>
                <c:pt idx="203">
                  <c:v>1.4072119613016711</c:v>
                </c:pt>
                <c:pt idx="204">
                  <c:v>1.5859030837004406</c:v>
                </c:pt>
                <c:pt idx="205">
                  <c:v>1.7574692442882252</c:v>
                </c:pt>
                <c:pt idx="206">
                  <c:v>1.7793594306049825</c:v>
                </c:pt>
                <c:pt idx="207">
                  <c:v>1.4272970561998217</c:v>
                </c:pt>
                <c:pt idx="208">
                  <c:v>1.7953321364452424</c:v>
                </c:pt>
                <c:pt idx="209">
                  <c:v>1.9642857142857142</c:v>
                </c:pt>
                <c:pt idx="210">
                  <c:v>2.2222222222222223</c:v>
                </c:pt>
                <c:pt idx="211">
                  <c:v>2.6525198938992043</c:v>
                </c:pt>
                <c:pt idx="212">
                  <c:v>2.4778761061946901</c:v>
                </c:pt>
                <c:pt idx="213">
                  <c:v>2.4778761061946901</c:v>
                </c:pt>
                <c:pt idx="214">
                  <c:v>2.4977698483496877</c:v>
                </c:pt>
                <c:pt idx="215">
                  <c:v>2.9359430604982206</c:v>
                </c:pt>
                <c:pt idx="216">
                  <c:v>3.125</c:v>
                </c:pt>
                <c:pt idx="217">
                  <c:v>3.9355992844364938</c:v>
                </c:pt>
                <c:pt idx="218">
                  <c:v>4.2628774422735347</c:v>
                </c:pt>
                <c:pt idx="219">
                  <c:v>4.9866429207479968</c:v>
                </c:pt>
                <c:pt idx="220">
                  <c:v>5.6787932564330079</c:v>
                </c:pt>
                <c:pt idx="221">
                  <c:v>5.9821428571428577</c:v>
                </c:pt>
                <c:pt idx="222">
                  <c:v>6.1427280939476061</c:v>
                </c:pt>
                <c:pt idx="223">
                  <c:v>6.61231884057971</c:v>
                </c:pt>
                <c:pt idx="224">
                  <c:v>6.6727605118829985</c:v>
                </c:pt>
                <c:pt idx="225">
                  <c:v>6.7952249770431585</c:v>
                </c:pt>
                <c:pt idx="226">
                  <c:v>6.703397612488522</c:v>
                </c:pt>
                <c:pt idx="227">
                  <c:v>6.8997240110395586</c:v>
                </c:pt>
                <c:pt idx="228">
                  <c:v>7.0566388115134631</c:v>
                </c:pt>
                <c:pt idx="229">
                  <c:v>6.1111111111111107</c:v>
                </c:pt>
                <c:pt idx="230">
                  <c:v>5.6691449814126393</c:v>
                </c:pt>
                <c:pt idx="231">
                  <c:v>5.2385406922357349</c:v>
                </c:pt>
                <c:pt idx="232">
                  <c:v>4.5325779036827196</c:v>
                </c:pt>
                <c:pt idx="233">
                  <c:v>4.4339622641509431</c:v>
                </c:pt>
                <c:pt idx="234">
                  <c:v>4.5584045584045585</c:v>
                </c:pt>
                <c:pt idx="235">
                  <c:v>3.9961941008563278</c:v>
                </c:pt>
                <c:pt idx="236">
                  <c:v>3.6666666666666665</c:v>
                </c:pt>
                <c:pt idx="237">
                  <c:v>3.4368070953436809</c:v>
                </c:pt>
                <c:pt idx="238">
                  <c:v>3.7735849056603774</c:v>
                </c:pt>
                <c:pt idx="239">
                  <c:v>3.6585365853658534</c:v>
                </c:pt>
                <c:pt idx="240">
                  <c:v>3.3707865168539324</c:v>
                </c:pt>
                <c:pt idx="241">
                  <c:v>3.6748329621380846</c:v>
                </c:pt>
                <c:pt idx="242">
                  <c:v>4.1065482796892345</c:v>
                </c:pt>
                <c:pt idx="243">
                  <c:v>3.8546255506607929</c:v>
                </c:pt>
                <c:pt idx="244">
                  <c:v>3.211517165005537</c:v>
                </c:pt>
                <c:pt idx="245">
                  <c:v>3.016759776536313</c:v>
                </c:pt>
                <c:pt idx="246">
                  <c:v>2.6905829596412558</c:v>
                </c:pt>
                <c:pt idx="247">
                  <c:v>2.569832402234637</c:v>
                </c:pt>
                <c:pt idx="248">
                  <c:v>2.4581005586592175</c:v>
                </c:pt>
                <c:pt idx="249">
                  <c:v>2.5641025641025639</c:v>
                </c:pt>
                <c:pt idx="250">
                  <c:v>2.1953896816684964</c:v>
                </c:pt>
                <c:pt idx="251">
                  <c:v>1.958650707290533</c:v>
                </c:pt>
                <c:pt idx="252">
                  <c:v>1.7334777898158178</c:v>
                </c:pt>
                <c:pt idx="253">
                  <c:v>1.5086206896551724</c:v>
                </c:pt>
                <c:pt idx="254">
                  <c:v>0.97719869706840379</c:v>
                </c:pt>
                <c:pt idx="255">
                  <c:v>1.4099783080260302</c:v>
                </c:pt>
                <c:pt idx="256">
                  <c:v>1.7204301075268817</c:v>
                </c:pt>
                <c:pt idx="257">
                  <c:v>2.159827213822894</c:v>
                </c:pt>
                <c:pt idx="258">
                  <c:v>2.3706896551724137</c:v>
                </c:pt>
                <c:pt idx="259">
                  <c:v>2.5751072961373391</c:v>
                </c:pt>
                <c:pt idx="260">
                  <c:v>2.679528403001072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B-4703-8F10-FEF4A246136B}"/>
            </c:ext>
          </c:extLst>
        </c:ser>
        <c:ser>
          <c:idx val="1"/>
          <c:order val="1"/>
          <c:tx>
            <c:strRef>
              <c:f>Region!$R$5</c:f>
              <c:strCache>
                <c:ptCount val="1"/>
                <c:pt idx="0">
                  <c:v>US HY ex-Commodities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Region!$A$6:$A$269</c:f>
              <c:numCache>
                <c:formatCode>mm/dd/yyyy</c:formatCode>
                <c:ptCount val="2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Region!$R$6:$R$269</c:f>
              <c:numCache>
                <c:formatCode>#,##0.00</c:formatCode>
                <c:ptCount val="264"/>
                <c:pt idx="0">
                  <c:v>2.6315789473684208</c:v>
                </c:pt>
                <c:pt idx="1">
                  <c:v>3.286384976525822</c:v>
                </c:pt>
                <c:pt idx="2">
                  <c:v>3.2710280373831773</c:v>
                </c:pt>
                <c:pt idx="3">
                  <c:v>3.5128805620608898</c:v>
                </c:pt>
                <c:pt idx="4">
                  <c:v>3.5629453681710213</c:v>
                </c:pt>
                <c:pt idx="5">
                  <c:v>3.0952380952380953</c:v>
                </c:pt>
                <c:pt idx="6">
                  <c:v>2.5943396226415096</c:v>
                </c:pt>
                <c:pt idx="7">
                  <c:v>2.6128266033254155</c:v>
                </c:pt>
                <c:pt idx="8">
                  <c:v>2.570093457943925</c:v>
                </c:pt>
                <c:pt idx="9">
                  <c:v>2.4886877828054299</c:v>
                </c:pt>
                <c:pt idx="10">
                  <c:v>2.666666666666667</c:v>
                </c:pt>
                <c:pt idx="11">
                  <c:v>3.5476718403547673</c:v>
                </c:pt>
                <c:pt idx="12">
                  <c:v>2.8199566160520604</c:v>
                </c:pt>
                <c:pt idx="13">
                  <c:v>2.5423728813559325</c:v>
                </c:pt>
                <c:pt idx="14">
                  <c:v>2.510460251046025</c:v>
                </c:pt>
                <c:pt idx="15">
                  <c:v>2.9350104821802936</c:v>
                </c:pt>
                <c:pt idx="16">
                  <c:v>3.5789473684210522</c:v>
                </c:pt>
                <c:pt idx="17">
                  <c:v>4.4491525423728815</c:v>
                </c:pt>
                <c:pt idx="18">
                  <c:v>4.4210526315789469</c:v>
                </c:pt>
                <c:pt idx="19">
                  <c:v>4.731182795698925</c:v>
                </c:pt>
                <c:pt idx="20">
                  <c:v>4.6413502109704643</c:v>
                </c:pt>
                <c:pt idx="21">
                  <c:v>5.416666666666667</c:v>
                </c:pt>
                <c:pt idx="22">
                  <c:v>5.5900621118012426</c:v>
                </c:pt>
                <c:pt idx="23">
                  <c:v>5.4279749478079333</c:v>
                </c:pt>
                <c:pt idx="24">
                  <c:v>5.8700209643605872</c:v>
                </c:pt>
                <c:pt idx="25">
                  <c:v>5.8700209643605872</c:v>
                </c:pt>
                <c:pt idx="26">
                  <c:v>6.1052631578947363</c:v>
                </c:pt>
                <c:pt idx="27">
                  <c:v>5.9793814432989691</c:v>
                </c:pt>
                <c:pt idx="28">
                  <c:v>5.8700209643605872</c:v>
                </c:pt>
                <c:pt idx="29">
                  <c:v>5.3191489361702127</c:v>
                </c:pt>
                <c:pt idx="30">
                  <c:v>5.2083333333333339</c:v>
                </c:pt>
                <c:pt idx="31">
                  <c:v>6.25</c:v>
                </c:pt>
                <c:pt idx="32">
                  <c:v>6.5843621399176957</c:v>
                </c:pt>
                <c:pt idx="33">
                  <c:v>6.3872255489021947</c:v>
                </c:pt>
                <c:pt idx="34">
                  <c:v>7.3022312373225153</c:v>
                </c:pt>
                <c:pt idx="35">
                  <c:v>6.7346938775510203</c:v>
                </c:pt>
                <c:pt idx="36">
                  <c:v>7.4074074074074066</c:v>
                </c:pt>
                <c:pt idx="37">
                  <c:v>7.7393075356415473</c:v>
                </c:pt>
                <c:pt idx="38">
                  <c:v>7.7369439071566735</c:v>
                </c:pt>
                <c:pt idx="39">
                  <c:v>7.8277886497064575</c:v>
                </c:pt>
                <c:pt idx="40">
                  <c:v>8.1712062256809332</c:v>
                </c:pt>
                <c:pt idx="41">
                  <c:v>8.9820359281437128</c:v>
                </c:pt>
                <c:pt idx="42">
                  <c:v>10.256410256410255</c:v>
                </c:pt>
                <c:pt idx="43">
                  <c:v>10.700389105058365</c:v>
                </c:pt>
                <c:pt idx="44">
                  <c:v>11.02661596958175</c:v>
                </c:pt>
                <c:pt idx="45">
                  <c:v>11.570247933884298</c:v>
                </c:pt>
                <c:pt idx="46">
                  <c:v>11.86161449752883</c:v>
                </c:pt>
                <c:pt idx="47">
                  <c:v>12.935323383084576</c:v>
                </c:pt>
                <c:pt idx="48">
                  <c:v>13.333333333333334</c:v>
                </c:pt>
                <c:pt idx="49">
                  <c:v>13.166666666666666</c:v>
                </c:pt>
                <c:pt idx="50">
                  <c:v>12.85475792988314</c:v>
                </c:pt>
                <c:pt idx="51">
                  <c:v>13.810316139767053</c:v>
                </c:pt>
                <c:pt idx="52">
                  <c:v>13.367174280879865</c:v>
                </c:pt>
                <c:pt idx="53">
                  <c:v>13.379073756432247</c:v>
                </c:pt>
                <c:pt idx="54">
                  <c:v>12.847222222222221</c:v>
                </c:pt>
                <c:pt idx="55">
                  <c:v>12.152777777777777</c:v>
                </c:pt>
                <c:pt idx="56">
                  <c:v>11.340206185567011</c:v>
                </c:pt>
                <c:pt idx="57">
                  <c:v>10.708117443868739</c:v>
                </c:pt>
                <c:pt idx="58">
                  <c:v>10.120068610634648</c:v>
                </c:pt>
                <c:pt idx="59">
                  <c:v>9.9485420240137223</c:v>
                </c:pt>
                <c:pt idx="60">
                  <c:v>8.5910652920962196</c:v>
                </c:pt>
                <c:pt idx="61">
                  <c:v>8.3333333333333321</c:v>
                </c:pt>
                <c:pt idx="62">
                  <c:v>8.2901554404145088</c:v>
                </c:pt>
                <c:pt idx="63">
                  <c:v>7.3883161512027495</c:v>
                </c:pt>
                <c:pt idx="64">
                  <c:v>7.081174438687392</c:v>
                </c:pt>
                <c:pt idx="65">
                  <c:v>6</c:v>
                </c:pt>
                <c:pt idx="66">
                  <c:v>6.0882800608828003</c:v>
                </c:pt>
                <c:pt idx="67">
                  <c:v>6.2222222222222223</c:v>
                </c:pt>
                <c:pt idx="68">
                  <c:v>5.5555555555555554</c:v>
                </c:pt>
                <c:pt idx="69">
                  <c:v>5.2857142857142856</c:v>
                </c:pt>
                <c:pt idx="70">
                  <c:v>5.0490883590462836</c:v>
                </c:pt>
                <c:pt idx="71">
                  <c:v>4.5205479452054798</c:v>
                </c:pt>
                <c:pt idx="72">
                  <c:v>4.4776119402985071</c:v>
                </c:pt>
                <c:pt idx="73">
                  <c:v>4.048582995951417</c:v>
                </c:pt>
                <c:pt idx="74">
                  <c:v>3.4574468085106385</c:v>
                </c:pt>
                <c:pt idx="75">
                  <c:v>3.3422459893048129</c:v>
                </c:pt>
                <c:pt idx="76">
                  <c:v>2.766798418972332</c:v>
                </c:pt>
                <c:pt idx="77">
                  <c:v>2.8132992327365729</c:v>
                </c:pt>
                <c:pt idx="78">
                  <c:v>2.3047375160051216</c:v>
                </c:pt>
                <c:pt idx="79">
                  <c:v>2.1437578814627996</c:v>
                </c:pt>
                <c:pt idx="80">
                  <c:v>2.1303258145363406</c:v>
                </c:pt>
                <c:pt idx="81">
                  <c:v>2.2613065326633168</c:v>
                </c:pt>
                <c:pt idx="82">
                  <c:v>2.2388059701492535</c:v>
                </c:pt>
                <c:pt idx="83">
                  <c:v>2.3312883435582821</c:v>
                </c:pt>
                <c:pt idx="84">
                  <c:v>2.2113022113022112</c:v>
                </c:pt>
                <c:pt idx="85">
                  <c:v>2.2891566265060241</c:v>
                </c:pt>
                <c:pt idx="86">
                  <c:v>2.1556886227544911</c:v>
                </c:pt>
                <c:pt idx="87">
                  <c:v>2.0214030915576697</c:v>
                </c:pt>
                <c:pt idx="88">
                  <c:v>2.0023557126030624</c:v>
                </c:pt>
                <c:pt idx="89">
                  <c:v>1.7667844522968199</c:v>
                </c:pt>
                <c:pt idx="90">
                  <c:v>2.0118343195266273</c:v>
                </c:pt>
                <c:pt idx="91">
                  <c:v>2.0023557126030624</c:v>
                </c:pt>
                <c:pt idx="92">
                  <c:v>2.3474178403755865</c:v>
                </c:pt>
                <c:pt idx="93">
                  <c:v>2.2458628841607564</c:v>
                </c:pt>
                <c:pt idx="94">
                  <c:v>1.8912529550827424</c:v>
                </c:pt>
                <c:pt idx="95">
                  <c:v>2.0506634499396865</c:v>
                </c:pt>
                <c:pt idx="96">
                  <c:v>2.0457280385078223</c:v>
                </c:pt>
                <c:pt idx="97">
                  <c:v>1.800720288115246</c:v>
                </c:pt>
                <c:pt idx="98">
                  <c:v>2.026221692491061</c:v>
                </c:pt>
                <c:pt idx="99">
                  <c:v>2.0408163265306123</c:v>
                </c:pt>
                <c:pt idx="100">
                  <c:v>2.1454112038140645</c:v>
                </c:pt>
                <c:pt idx="101">
                  <c:v>2.2919179734620023</c:v>
                </c:pt>
                <c:pt idx="102">
                  <c:v>2.0884520884520885</c:v>
                </c:pt>
                <c:pt idx="103">
                  <c:v>2.0858895705521472</c:v>
                </c:pt>
                <c:pt idx="104">
                  <c:v>1.61892901618929</c:v>
                </c:pt>
                <c:pt idx="105">
                  <c:v>1.6331658291457287</c:v>
                </c:pt>
                <c:pt idx="106">
                  <c:v>1.7811704834605597</c:v>
                </c:pt>
                <c:pt idx="107">
                  <c:v>1.625</c:v>
                </c:pt>
                <c:pt idx="108">
                  <c:v>1.7676767676767675</c:v>
                </c:pt>
                <c:pt idx="109">
                  <c:v>1.6624040920716114</c:v>
                </c:pt>
                <c:pt idx="110">
                  <c:v>1.5503875968992249</c:v>
                </c:pt>
                <c:pt idx="111">
                  <c:v>1.5306122448979591</c:v>
                </c:pt>
                <c:pt idx="112">
                  <c:v>1.6774193548387095</c:v>
                </c:pt>
                <c:pt idx="113">
                  <c:v>1.5604681404421328</c:v>
                </c:pt>
                <c:pt idx="114">
                  <c:v>1.7038007863695939</c:v>
                </c:pt>
                <c:pt idx="115">
                  <c:v>1.7038007863695939</c:v>
                </c:pt>
                <c:pt idx="116">
                  <c:v>1.5727391874180863</c:v>
                </c:pt>
                <c:pt idx="117">
                  <c:v>1.3089005235602094</c:v>
                </c:pt>
                <c:pt idx="118">
                  <c:v>1.3140604467805519</c:v>
                </c:pt>
                <c:pt idx="119">
                  <c:v>1.1952191235059761</c:v>
                </c:pt>
                <c:pt idx="120">
                  <c:v>1.6</c:v>
                </c:pt>
                <c:pt idx="121">
                  <c:v>1.478494623655914</c:v>
                </c:pt>
                <c:pt idx="122">
                  <c:v>1.7496635262449527</c:v>
                </c:pt>
                <c:pt idx="123">
                  <c:v>2.1828103683492497</c:v>
                </c:pt>
                <c:pt idx="124">
                  <c:v>2.3035230352303522</c:v>
                </c:pt>
                <c:pt idx="125">
                  <c:v>2.613480055020633</c:v>
                </c:pt>
                <c:pt idx="126">
                  <c:v>2.8050490883590462</c:v>
                </c:pt>
                <c:pt idx="127">
                  <c:v>3.6931818181818183</c:v>
                </c:pt>
                <c:pt idx="128">
                  <c:v>3.7089871611982885</c:v>
                </c:pt>
                <c:pt idx="129">
                  <c:v>3.9772727272727271</c:v>
                </c:pt>
                <c:pt idx="130">
                  <c:v>4.415954415954416</c:v>
                </c:pt>
                <c:pt idx="131">
                  <c:v>7.2033898305084749</c:v>
                </c:pt>
                <c:pt idx="132">
                  <c:v>7.2443181818181825</c:v>
                </c:pt>
                <c:pt idx="133">
                  <c:v>8.3694083694083687</c:v>
                </c:pt>
                <c:pt idx="134">
                  <c:v>11.078717201166182</c:v>
                </c:pt>
                <c:pt idx="135">
                  <c:v>11.436950146627565</c:v>
                </c:pt>
                <c:pt idx="136">
                  <c:v>11.884057971014492</c:v>
                </c:pt>
                <c:pt idx="137">
                  <c:v>12.572254335260116</c:v>
                </c:pt>
                <c:pt idx="138">
                  <c:v>13.024602026049203</c:v>
                </c:pt>
                <c:pt idx="139">
                  <c:v>13.702623906705538</c:v>
                </c:pt>
                <c:pt idx="140">
                  <c:v>14.494875549048317</c:v>
                </c:pt>
                <c:pt idx="141">
                  <c:v>14.431486880466474</c:v>
                </c:pt>
                <c:pt idx="142">
                  <c:v>13.929618768328444</c:v>
                </c:pt>
                <c:pt idx="143">
                  <c:v>11.738484398216938</c:v>
                </c:pt>
                <c:pt idx="144">
                  <c:v>11.879699248120302</c:v>
                </c:pt>
                <c:pt idx="145">
                  <c:v>10.773899848254933</c:v>
                </c:pt>
                <c:pt idx="146">
                  <c:v>7.5471698113207548</c:v>
                </c:pt>
                <c:pt idx="147">
                  <c:v>8.1545064377682408</c:v>
                </c:pt>
                <c:pt idx="148">
                  <c:v>6.666666666666667</c:v>
                </c:pt>
                <c:pt idx="149">
                  <c:v>5.7827926657263751</c:v>
                </c:pt>
                <c:pt idx="150">
                  <c:v>5.0561797752808983</c:v>
                </c:pt>
                <c:pt idx="151">
                  <c:v>3.081232492997199</c:v>
                </c:pt>
                <c:pt idx="152">
                  <c:v>2.4147727272727271</c:v>
                </c:pt>
                <c:pt idx="153">
                  <c:v>2.2727272727272729</c:v>
                </c:pt>
                <c:pt idx="154">
                  <c:v>3.0172413793103448</c:v>
                </c:pt>
                <c:pt idx="155">
                  <c:v>2.8368794326241136</c:v>
                </c:pt>
                <c:pt idx="156">
                  <c:v>2.5495750708215295</c:v>
                </c:pt>
                <c:pt idx="157">
                  <c:v>2.5210084033613445</c:v>
                </c:pt>
                <c:pt idx="158">
                  <c:v>2.7397260273972601</c:v>
                </c:pt>
                <c:pt idx="159">
                  <c:v>2.5367156208277701</c:v>
                </c:pt>
                <c:pt idx="160">
                  <c:v>2.6143790849673203</c:v>
                </c:pt>
                <c:pt idx="161">
                  <c:v>2.6212319790301439</c:v>
                </c:pt>
                <c:pt idx="162">
                  <c:v>2.4643320363164722</c:v>
                </c:pt>
                <c:pt idx="163">
                  <c:v>2.0356234096692112</c:v>
                </c:pt>
                <c:pt idx="164">
                  <c:v>1.9059720457433291</c:v>
                </c:pt>
                <c:pt idx="165">
                  <c:v>1.9011406844106464</c:v>
                </c:pt>
                <c:pt idx="166">
                  <c:v>2.360248447204969</c:v>
                </c:pt>
                <c:pt idx="167">
                  <c:v>2.518891687657431</c:v>
                </c:pt>
                <c:pt idx="168">
                  <c:v>2.7431421446384037</c:v>
                </c:pt>
                <c:pt idx="169">
                  <c:v>3.0978934324659235</c:v>
                </c:pt>
                <c:pt idx="170">
                  <c:v>2.6829268292682928</c:v>
                </c:pt>
                <c:pt idx="171">
                  <c:v>2.7577937649880093</c:v>
                </c:pt>
                <c:pt idx="172">
                  <c:v>2.9832935560859188</c:v>
                </c:pt>
                <c:pt idx="173">
                  <c:v>2.8605482717520858</c:v>
                </c:pt>
                <c:pt idx="174">
                  <c:v>2.853745541022592</c:v>
                </c:pt>
                <c:pt idx="175">
                  <c:v>2.9691211401425175</c:v>
                </c:pt>
                <c:pt idx="176">
                  <c:v>2.9904306220095696</c:v>
                </c:pt>
                <c:pt idx="177">
                  <c:v>2.7644230769230766</c:v>
                </c:pt>
                <c:pt idx="178">
                  <c:v>1.7010935601458079</c:v>
                </c:pt>
                <c:pt idx="179">
                  <c:v>2.1505376344086025</c:v>
                </c:pt>
                <c:pt idx="180">
                  <c:v>2.1505376344086025</c:v>
                </c:pt>
                <c:pt idx="181">
                  <c:v>1.6786570743405276</c:v>
                </c:pt>
                <c:pt idx="182">
                  <c:v>1.8979833926453145</c:v>
                </c:pt>
                <c:pt idx="183">
                  <c:v>2.014218009478673</c:v>
                </c:pt>
                <c:pt idx="184">
                  <c:v>1.6786570743405276</c:v>
                </c:pt>
                <c:pt idx="185">
                  <c:v>2.0481927710843375</c:v>
                </c:pt>
                <c:pt idx="186">
                  <c:v>2.2891566265060241</c:v>
                </c:pt>
                <c:pt idx="187">
                  <c:v>2.286401925391095</c:v>
                </c:pt>
                <c:pt idx="188">
                  <c:v>2.2974607013301087</c:v>
                </c:pt>
                <c:pt idx="189">
                  <c:v>2.2836538461538458</c:v>
                </c:pt>
                <c:pt idx="190">
                  <c:v>2.187120291616039</c:v>
                </c:pt>
                <c:pt idx="191">
                  <c:v>1.486988847583643</c:v>
                </c:pt>
                <c:pt idx="192">
                  <c:v>1.2391573729863694</c:v>
                </c:pt>
                <c:pt idx="193">
                  <c:v>1.2269938650306749</c:v>
                </c:pt>
                <c:pt idx="194">
                  <c:v>1.1124845488257107</c:v>
                </c:pt>
                <c:pt idx="195">
                  <c:v>1.1194029850746268</c:v>
                </c:pt>
                <c:pt idx="196">
                  <c:v>1.1029411764705883</c:v>
                </c:pt>
                <c:pt idx="197">
                  <c:v>0.96969696969696972</c:v>
                </c:pt>
                <c:pt idx="198">
                  <c:v>0.73081607795371495</c:v>
                </c:pt>
                <c:pt idx="199">
                  <c:v>0.5988023952095809</c:v>
                </c:pt>
                <c:pt idx="200">
                  <c:v>1.0714285714285714</c:v>
                </c:pt>
                <c:pt idx="201">
                  <c:v>1.0688836104513064</c:v>
                </c:pt>
                <c:pt idx="202">
                  <c:v>1.1918951132300357</c:v>
                </c:pt>
                <c:pt idx="203">
                  <c:v>1.1862396204033214</c:v>
                </c:pt>
                <c:pt idx="204">
                  <c:v>1.4285714285714286</c:v>
                </c:pt>
                <c:pt idx="205">
                  <c:v>1.6646848989298455</c:v>
                </c:pt>
                <c:pt idx="206">
                  <c:v>1.5681544028950543</c:v>
                </c:pt>
                <c:pt idx="207">
                  <c:v>1.336573511543135</c:v>
                </c:pt>
                <c:pt idx="208">
                  <c:v>1.346389228886169</c:v>
                </c:pt>
                <c:pt idx="209">
                  <c:v>1.4598540145985401</c:v>
                </c:pt>
                <c:pt idx="210">
                  <c:v>1.4545454545454546</c:v>
                </c:pt>
                <c:pt idx="211">
                  <c:v>1.5700483091787441</c:v>
                </c:pt>
                <c:pt idx="212">
                  <c:v>1.0922330097087378</c:v>
                </c:pt>
                <c:pt idx="213">
                  <c:v>1.2135922330097086</c:v>
                </c:pt>
                <c:pt idx="214">
                  <c:v>1.2150668286755772</c:v>
                </c:pt>
                <c:pt idx="215">
                  <c:v>1.331719128329298</c:v>
                </c:pt>
                <c:pt idx="216">
                  <c:v>1.2150668286755772</c:v>
                </c:pt>
                <c:pt idx="217">
                  <c:v>1.4616321559074299</c:v>
                </c:pt>
                <c:pt idx="218">
                  <c:v>1.6949152542372881</c:v>
                </c:pt>
                <c:pt idx="219">
                  <c:v>1.820388349514563</c:v>
                </c:pt>
                <c:pt idx="220">
                  <c:v>2.4154589371980677</c:v>
                </c:pt>
                <c:pt idx="221">
                  <c:v>2.4390243902439024</c:v>
                </c:pt>
                <c:pt idx="222">
                  <c:v>2.4600246002460024</c:v>
                </c:pt>
                <c:pt idx="223">
                  <c:v>3.0864197530864197</c:v>
                </c:pt>
                <c:pt idx="224">
                  <c:v>2.9887920298879203</c:v>
                </c:pt>
                <c:pt idx="225">
                  <c:v>2.8678304239401498</c:v>
                </c:pt>
                <c:pt idx="226">
                  <c:v>2.7534418022528162</c:v>
                </c:pt>
                <c:pt idx="227">
                  <c:v>3.1289111389236548</c:v>
                </c:pt>
                <c:pt idx="228">
                  <c:v>3.2828282828282833</c:v>
                </c:pt>
                <c:pt idx="229">
                  <c:v>2.904040404040404</c:v>
                </c:pt>
                <c:pt idx="230">
                  <c:v>2.9374201787994889</c:v>
                </c:pt>
                <c:pt idx="231">
                  <c:v>2.9411764705882351</c:v>
                </c:pt>
                <c:pt idx="232">
                  <c:v>2.9411764705882351</c:v>
                </c:pt>
                <c:pt idx="233">
                  <c:v>3.3163265306122449</c:v>
                </c:pt>
                <c:pt idx="234">
                  <c:v>3.7275064267352187</c:v>
                </c:pt>
                <c:pt idx="235">
                  <c:v>3.0769230769230771</c:v>
                </c:pt>
                <c:pt idx="236">
                  <c:v>3.1770045385779122</c:v>
                </c:pt>
                <c:pt idx="237">
                  <c:v>3.1578947368421053</c:v>
                </c:pt>
                <c:pt idx="238">
                  <c:v>3.3082706766917291</c:v>
                </c:pt>
                <c:pt idx="239">
                  <c:v>3.007518796992481</c:v>
                </c:pt>
                <c:pt idx="240">
                  <c:v>3.0534351145038165</c:v>
                </c:pt>
                <c:pt idx="241">
                  <c:v>3.3182503770739067</c:v>
                </c:pt>
                <c:pt idx="242">
                  <c:v>3.7481259370314843</c:v>
                </c:pt>
                <c:pt idx="243">
                  <c:v>3.7257824143070044</c:v>
                </c:pt>
                <c:pt idx="244">
                  <c:v>3.129657228017884</c:v>
                </c:pt>
                <c:pt idx="245">
                  <c:v>2.8571428571428572</c:v>
                </c:pt>
                <c:pt idx="246">
                  <c:v>2.416918429003021</c:v>
                </c:pt>
                <c:pt idx="247">
                  <c:v>2.416918429003021</c:v>
                </c:pt>
                <c:pt idx="248">
                  <c:v>2.2522522522522523</c:v>
                </c:pt>
                <c:pt idx="249">
                  <c:v>2.5525525525525525</c:v>
                </c:pt>
                <c:pt idx="250">
                  <c:v>2.3738872403560833</c:v>
                </c:pt>
                <c:pt idx="251">
                  <c:v>2.2222222222222223</c:v>
                </c:pt>
                <c:pt idx="252">
                  <c:v>1.9230769230769231</c:v>
                </c:pt>
                <c:pt idx="253">
                  <c:v>1.7699115044247788</c:v>
                </c:pt>
                <c:pt idx="254">
                  <c:v>1.0447761194029852</c:v>
                </c:pt>
                <c:pt idx="255">
                  <c:v>1.0416666666666665</c:v>
                </c:pt>
                <c:pt idx="256">
                  <c:v>1.1782032400589102</c:v>
                </c:pt>
                <c:pt idx="257">
                  <c:v>1.4836795252225521</c:v>
                </c:pt>
                <c:pt idx="258">
                  <c:v>1.3372956909361069</c:v>
                </c:pt>
                <c:pt idx="259">
                  <c:v>1.3254786450662739</c:v>
                </c:pt>
                <c:pt idx="260">
                  <c:v>1.3274336283185841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2B-4703-8F10-FEF4A2461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210496"/>
        <c:axId val="485282944"/>
      </c:lineChart>
      <c:dateAx>
        <c:axId val="4792104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485282944"/>
        <c:crosses val="autoZero"/>
        <c:auto val="1"/>
        <c:lblOffset val="100"/>
        <c:baseTimeUnit val="months"/>
        <c:majorUnit val="24"/>
        <c:majorTimeUnit val="months"/>
      </c:dateAx>
      <c:valAx>
        <c:axId val="4852829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479210496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Region!$N$5</c:f>
              <c:strCache>
                <c:ptCount val="1"/>
                <c:pt idx="0">
                  <c:v>US HY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Region!$A$6:$A$269</c:f>
              <c:numCache>
                <c:formatCode>mm/dd/yyyy</c:formatCode>
                <c:ptCount val="2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Region!$N$6:$N$269</c:f>
              <c:numCache>
                <c:formatCode>#,##0.00</c:formatCode>
                <c:ptCount val="264"/>
                <c:pt idx="0">
                  <c:v>2.1359223300970873</c:v>
                </c:pt>
                <c:pt idx="1">
                  <c:v>2.8301886792452833</c:v>
                </c:pt>
                <c:pt idx="2">
                  <c:v>2.8195488721804511</c:v>
                </c:pt>
                <c:pt idx="3">
                  <c:v>2.9795158286778398</c:v>
                </c:pt>
                <c:pt idx="4">
                  <c:v>3.007518796992481</c:v>
                </c:pt>
                <c:pt idx="5">
                  <c:v>2.6365348399246704</c:v>
                </c:pt>
                <c:pt idx="6">
                  <c:v>2.2471910112359552</c:v>
                </c:pt>
                <c:pt idx="7">
                  <c:v>2.2684310018903595</c:v>
                </c:pt>
                <c:pt idx="8">
                  <c:v>2.4253731343283582</c:v>
                </c:pt>
                <c:pt idx="9">
                  <c:v>2.3722627737226274</c:v>
                </c:pt>
                <c:pt idx="10">
                  <c:v>2.6978417266187051</c:v>
                </c:pt>
                <c:pt idx="11">
                  <c:v>3.4050179211469538</c:v>
                </c:pt>
                <c:pt idx="12">
                  <c:v>2.464788732394366</c:v>
                </c:pt>
                <c:pt idx="13">
                  <c:v>2.4096385542168677</c:v>
                </c:pt>
                <c:pt idx="14">
                  <c:v>2.5423728813559325</c:v>
                </c:pt>
                <c:pt idx="15">
                  <c:v>3.2094594594594592</c:v>
                </c:pt>
                <c:pt idx="16">
                  <c:v>3.8917089678511001</c:v>
                </c:pt>
                <c:pt idx="17">
                  <c:v>4.7538200339558569</c:v>
                </c:pt>
                <c:pt idx="18">
                  <c:v>5.0590219224283306</c:v>
                </c:pt>
                <c:pt idx="19">
                  <c:v>5.2810902896081773</c:v>
                </c:pt>
                <c:pt idx="20">
                  <c:v>5.1580698835274541</c:v>
                </c:pt>
                <c:pt idx="21">
                  <c:v>6.0855263157894735</c:v>
                </c:pt>
                <c:pt idx="22">
                  <c:v>6.2295081967213122</c:v>
                </c:pt>
                <c:pt idx="23">
                  <c:v>6.115702479338843</c:v>
                </c:pt>
                <c:pt idx="24">
                  <c:v>6.467661691542288</c:v>
                </c:pt>
                <c:pt idx="25">
                  <c:v>6.4891846921797001</c:v>
                </c:pt>
                <c:pt idx="26">
                  <c:v>7.0351758793969852</c:v>
                </c:pt>
                <c:pt idx="27">
                  <c:v>6.4250411861614491</c:v>
                </c:pt>
                <c:pt idx="28">
                  <c:v>6.010016694490818</c:v>
                </c:pt>
                <c:pt idx="29">
                  <c:v>5.5837563451776653</c:v>
                </c:pt>
                <c:pt idx="30">
                  <c:v>5.3244592346089847</c:v>
                </c:pt>
                <c:pt idx="31">
                  <c:v>6.010016694490818</c:v>
                </c:pt>
                <c:pt idx="32">
                  <c:v>6.2913907284768218</c:v>
                </c:pt>
                <c:pt idx="33">
                  <c:v>5.9870550161812295</c:v>
                </c:pt>
                <c:pt idx="34">
                  <c:v>6.5466448445171856</c:v>
                </c:pt>
                <c:pt idx="35">
                  <c:v>6.435643564356436</c:v>
                </c:pt>
                <c:pt idx="36">
                  <c:v>7.1428571428571423</c:v>
                </c:pt>
                <c:pt idx="37">
                  <c:v>7.5533661740558298</c:v>
                </c:pt>
                <c:pt idx="38">
                  <c:v>7.0866141732283463</c:v>
                </c:pt>
                <c:pt idx="39">
                  <c:v>7.3131955484896665</c:v>
                </c:pt>
                <c:pt idx="40">
                  <c:v>7.7409162717219591</c:v>
                </c:pt>
                <c:pt idx="41">
                  <c:v>8.4278768233387353</c:v>
                </c:pt>
                <c:pt idx="42">
                  <c:v>9.7288676236044669</c:v>
                </c:pt>
                <c:pt idx="43">
                  <c:v>10.268562401263823</c:v>
                </c:pt>
                <c:pt idx="44">
                  <c:v>10.542635658914728</c:v>
                </c:pt>
                <c:pt idx="45">
                  <c:v>11.216216216216218</c:v>
                </c:pt>
                <c:pt idx="46">
                  <c:v>11.662198391420912</c:v>
                </c:pt>
                <c:pt idx="47">
                  <c:v>12.382234185733513</c:v>
                </c:pt>
                <c:pt idx="48">
                  <c:v>12.820512820512819</c:v>
                </c:pt>
                <c:pt idx="49">
                  <c:v>12.601626016260163</c:v>
                </c:pt>
                <c:pt idx="50">
                  <c:v>12.885906040268457</c:v>
                </c:pt>
                <c:pt idx="51">
                  <c:v>13.557046979865772</c:v>
                </c:pt>
                <c:pt idx="52">
                  <c:v>13.315217391304349</c:v>
                </c:pt>
                <c:pt idx="53">
                  <c:v>13.049450549450551</c:v>
                </c:pt>
                <c:pt idx="54">
                  <c:v>12.326869806094184</c:v>
                </c:pt>
                <c:pt idx="55">
                  <c:v>11.543810848400557</c:v>
                </c:pt>
                <c:pt idx="56">
                  <c:v>10.911602209944752</c:v>
                </c:pt>
                <c:pt idx="57">
                  <c:v>10.124826629680998</c:v>
                </c:pt>
                <c:pt idx="58">
                  <c:v>9.5303867403314921</c:v>
                </c:pt>
                <c:pt idx="59">
                  <c:v>9.1412742382271475</c:v>
                </c:pt>
                <c:pt idx="60">
                  <c:v>7.7777777777777777</c:v>
                </c:pt>
                <c:pt idx="61">
                  <c:v>7.5313807531380759</c:v>
                </c:pt>
                <c:pt idx="62">
                  <c:v>7.083333333333333</c:v>
                </c:pt>
                <c:pt idx="63">
                  <c:v>6.3623789764868599</c:v>
                </c:pt>
                <c:pt idx="64">
                  <c:v>6.1983471074380168</c:v>
                </c:pt>
                <c:pt idx="65">
                  <c:v>5.2567237163814182</c:v>
                </c:pt>
                <c:pt idx="66">
                  <c:v>5.3892215568862278</c:v>
                </c:pt>
                <c:pt idx="67">
                  <c:v>5.751173708920188</c:v>
                </c:pt>
                <c:pt idx="68">
                  <c:v>5.2204176334106727</c:v>
                </c:pt>
                <c:pt idx="69">
                  <c:v>4.8808172531214531</c:v>
                </c:pt>
                <c:pt idx="70">
                  <c:v>4.5454545454545459</c:v>
                </c:pt>
                <c:pt idx="71">
                  <c:v>4.2025862068965516</c:v>
                </c:pt>
                <c:pt idx="72">
                  <c:v>4.180064308681672</c:v>
                </c:pt>
                <c:pt idx="73">
                  <c:v>3.8257173219978751</c:v>
                </c:pt>
                <c:pt idx="74">
                  <c:v>3.664921465968586</c:v>
                </c:pt>
                <c:pt idx="75">
                  <c:v>3.5714285714285712</c:v>
                </c:pt>
                <c:pt idx="76">
                  <c:v>3.1120331950207469</c:v>
                </c:pt>
                <c:pt idx="77">
                  <c:v>3.3434650455927049</c:v>
                </c:pt>
                <c:pt idx="78">
                  <c:v>2.9441624365482233</c:v>
                </c:pt>
                <c:pt idx="79">
                  <c:v>2.6946107784431139</c:v>
                </c:pt>
                <c:pt idx="80">
                  <c:v>2.5793650793650791</c:v>
                </c:pt>
                <c:pt idx="81">
                  <c:v>2.6706231454005933</c:v>
                </c:pt>
                <c:pt idx="82">
                  <c:v>2.6470588235294117</c:v>
                </c:pt>
                <c:pt idx="83">
                  <c:v>2.4177949709864603</c:v>
                </c:pt>
                <c:pt idx="84">
                  <c:v>2.3166023166023164</c:v>
                </c:pt>
                <c:pt idx="85">
                  <c:v>2.3741690408357075</c:v>
                </c:pt>
                <c:pt idx="86">
                  <c:v>2.184235517568851</c:v>
                </c:pt>
                <c:pt idx="87">
                  <c:v>1.9792648444863337</c:v>
                </c:pt>
                <c:pt idx="88">
                  <c:v>1.8726591760299627</c:v>
                </c:pt>
                <c:pt idx="89">
                  <c:v>1.5947467166979361</c:v>
                </c:pt>
                <c:pt idx="90">
                  <c:v>1.6981132075471699</c:v>
                </c:pt>
                <c:pt idx="91">
                  <c:v>1.8779342723004695</c:v>
                </c:pt>
                <c:pt idx="92">
                  <c:v>2.1575984990619137</c:v>
                </c:pt>
                <c:pt idx="93">
                  <c:v>2.0813623462630089</c:v>
                </c:pt>
                <c:pt idx="94">
                  <c:v>1.8009478672985781</c:v>
                </c:pt>
                <c:pt idx="95">
                  <c:v>2.233009708737864</c:v>
                </c:pt>
                <c:pt idx="96">
                  <c:v>2.2265246853823815</c:v>
                </c:pt>
                <c:pt idx="97">
                  <c:v>2.0270270270270272</c:v>
                </c:pt>
                <c:pt idx="98">
                  <c:v>2.2115384615384617</c:v>
                </c:pt>
                <c:pt idx="99">
                  <c:v>2.2308438409311346</c:v>
                </c:pt>
                <c:pt idx="100">
                  <c:v>2.2115384615384617</c:v>
                </c:pt>
                <c:pt idx="101">
                  <c:v>2.3300970873786406</c:v>
                </c:pt>
                <c:pt idx="102">
                  <c:v>2.1589793915603535</c:v>
                </c:pt>
                <c:pt idx="103">
                  <c:v>2.056807051909892</c:v>
                </c:pt>
                <c:pt idx="104">
                  <c:v>1.6898608349900597</c:v>
                </c:pt>
                <c:pt idx="105">
                  <c:v>1.7034068136272544</c:v>
                </c:pt>
                <c:pt idx="106">
                  <c:v>1.8163471241170535</c:v>
                </c:pt>
                <c:pt idx="107">
                  <c:v>1.3888888888888888</c:v>
                </c:pt>
                <c:pt idx="108">
                  <c:v>1.503006012024048</c:v>
                </c:pt>
                <c:pt idx="109">
                  <c:v>1.4141414141414141</c:v>
                </c:pt>
                <c:pt idx="110">
                  <c:v>1.3265306122448979</c:v>
                </c:pt>
                <c:pt idx="111">
                  <c:v>1.3026052104208417</c:v>
                </c:pt>
                <c:pt idx="112">
                  <c:v>1.4184397163120568</c:v>
                </c:pt>
                <c:pt idx="113">
                  <c:v>1.3265306122448979</c:v>
                </c:pt>
                <c:pt idx="114">
                  <c:v>1.4358974358974359</c:v>
                </c:pt>
                <c:pt idx="115">
                  <c:v>1.331967213114754</c:v>
                </c:pt>
                <c:pt idx="116">
                  <c:v>1.2282497441146365</c:v>
                </c:pt>
                <c:pt idx="117">
                  <c:v>1.0214504596527068</c:v>
                </c:pt>
                <c:pt idx="118">
                  <c:v>1.0298661174047374</c:v>
                </c:pt>
                <c:pt idx="119">
                  <c:v>0.92879256965944268</c:v>
                </c:pt>
                <c:pt idx="120">
                  <c:v>1.3388259526261586</c:v>
                </c:pt>
                <c:pt idx="121">
                  <c:v>1.2435233160621761</c:v>
                </c:pt>
                <c:pt idx="122">
                  <c:v>1.4492753623188406</c:v>
                </c:pt>
                <c:pt idx="123">
                  <c:v>1.7801047120418849</c:v>
                </c:pt>
                <c:pt idx="124">
                  <c:v>1.8711018711018712</c:v>
                </c:pt>
                <c:pt idx="125">
                  <c:v>2.1119324181626187</c:v>
                </c:pt>
                <c:pt idx="126">
                  <c:v>2.3429179978700745</c:v>
                </c:pt>
                <c:pt idx="127">
                  <c:v>3.118279569892473</c:v>
                </c:pt>
                <c:pt idx="128">
                  <c:v>3.118279569892473</c:v>
                </c:pt>
                <c:pt idx="129">
                  <c:v>3.4371643394199785</c:v>
                </c:pt>
                <c:pt idx="130">
                  <c:v>3.870967741935484</c:v>
                </c:pt>
                <c:pt idx="131">
                  <c:v>6.4239828693790146</c:v>
                </c:pt>
                <c:pt idx="132">
                  <c:v>7.0815450643776829</c:v>
                </c:pt>
                <c:pt idx="133">
                  <c:v>8.1788440567066516</c:v>
                </c:pt>
                <c:pt idx="134">
                  <c:v>10.757409440175632</c:v>
                </c:pt>
                <c:pt idx="135">
                  <c:v>11.61504424778761</c:v>
                </c:pt>
                <c:pt idx="136">
                  <c:v>12.211221122112212</c:v>
                </c:pt>
                <c:pt idx="137">
                  <c:v>13.186813186813188</c:v>
                </c:pt>
                <c:pt idx="138">
                  <c:v>13.626373626373626</c:v>
                </c:pt>
                <c:pt idx="139">
                  <c:v>14.111111111111111</c:v>
                </c:pt>
                <c:pt idx="140">
                  <c:v>15.134529147982063</c:v>
                </c:pt>
                <c:pt idx="141">
                  <c:v>14.91031390134529</c:v>
                </c:pt>
                <c:pt idx="142">
                  <c:v>14.559819413092551</c:v>
                </c:pt>
                <c:pt idx="143">
                  <c:v>12.671232876712329</c:v>
                </c:pt>
                <c:pt idx="144">
                  <c:v>12.107101280558789</c:v>
                </c:pt>
                <c:pt idx="145">
                  <c:v>11.032863849765258</c:v>
                </c:pt>
                <c:pt idx="146">
                  <c:v>8.0681818181818183</c:v>
                </c:pt>
                <c:pt idx="147">
                  <c:v>7.9954954954954953</c:v>
                </c:pt>
                <c:pt idx="148">
                  <c:v>6.4732142857142865</c:v>
                </c:pt>
                <c:pt idx="149">
                  <c:v>5.3038674033149169</c:v>
                </c:pt>
                <c:pt idx="150">
                  <c:v>4.5203969128996695</c:v>
                </c:pt>
                <c:pt idx="151">
                  <c:v>2.9702970297029703</c:v>
                </c:pt>
                <c:pt idx="152">
                  <c:v>2.106430155210643</c:v>
                </c:pt>
                <c:pt idx="153">
                  <c:v>1.9845644983461963</c:v>
                </c:pt>
                <c:pt idx="154">
                  <c:v>2.4390243902439024</c:v>
                </c:pt>
                <c:pt idx="155">
                  <c:v>2.1810250817884405</c:v>
                </c:pt>
                <c:pt idx="156">
                  <c:v>1.958650707290533</c:v>
                </c:pt>
                <c:pt idx="157">
                  <c:v>1.9417475728155338</c:v>
                </c:pt>
                <c:pt idx="158">
                  <c:v>2.1119324181626187</c:v>
                </c:pt>
                <c:pt idx="159">
                  <c:v>1.9507186858316223</c:v>
                </c:pt>
                <c:pt idx="160">
                  <c:v>2.0120724346076457</c:v>
                </c:pt>
                <c:pt idx="161">
                  <c:v>2.0161290322580645</c:v>
                </c:pt>
                <c:pt idx="162">
                  <c:v>1.8962075848303395</c:v>
                </c:pt>
                <c:pt idx="163">
                  <c:v>1.5686274509803921</c:v>
                </c:pt>
                <c:pt idx="164">
                  <c:v>1.5640273704789833</c:v>
                </c:pt>
                <c:pt idx="165">
                  <c:v>1.5533980582524272</c:v>
                </c:pt>
                <c:pt idx="166">
                  <c:v>1.9065776930409915</c:v>
                </c:pt>
                <c:pt idx="167">
                  <c:v>2.3143683702989395</c:v>
                </c:pt>
                <c:pt idx="168">
                  <c:v>2.4856596558317401</c:v>
                </c:pt>
                <c:pt idx="169">
                  <c:v>2.9328287606433303</c:v>
                </c:pt>
                <c:pt idx="170">
                  <c:v>2.6119402985074625</c:v>
                </c:pt>
                <c:pt idx="171">
                  <c:v>2.6629935720844813</c:v>
                </c:pt>
                <c:pt idx="172">
                  <c:v>2.9117379435850776</c:v>
                </c:pt>
                <c:pt idx="173">
                  <c:v>2.8233151183970859</c:v>
                </c:pt>
                <c:pt idx="174">
                  <c:v>2.9038112522686026</c:v>
                </c:pt>
                <c:pt idx="175">
                  <c:v>3.0852994555353903</c:v>
                </c:pt>
                <c:pt idx="176">
                  <c:v>3.019213174748399</c:v>
                </c:pt>
                <c:pt idx="177">
                  <c:v>2.8518859245630175</c:v>
                </c:pt>
                <c:pt idx="178">
                  <c:v>2.1256931608133085</c:v>
                </c:pt>
                <c:pt idx="179">
                  <c:v>2.1957913998170175</c:v>
                </c:pt>
                <c:pt idx="180">
                  <c:v>2.1937842778793417</c:v>
                </c:pt>
                <c:pt idx="181">
                  <c:v>1.834862385321101</c:v>
                </c:pt>
                <c:pt idx="182">
                  <c:v>1.9090909090909092</c:v>
                </c:pt>
                <c:pt idx="183">
                  <c:v>2.0871143375680581</c:v>
                </c:pt>
                <c:pt idx="184">
                  <c:v>1.7415215398716772</c:v>
                </c:pt>
                <c:pt idx="185">
                  <c:v>2.1159153633854646</c:v>
                </c:pt>
                <c:pt idx="186">
                  <c:v>2.1998166819431715</c:v>
                </c:pt>
                <c:pt idx="187">
                  <c:v>2.1081576535288726</c:v>
                </c:pt>
                <c:pt idx="188">
                  <c:v>2.1081576535288726</c:v>
                </c:pt>
                <c:pt idx="189">
                  <c:v>2.1798365122615802</c:v>
                </c:pt>
                <c:pt idx="190">
                  <c:v>2.0109689213893969</c:v>
                </c:pt>
                <c:pt idx="191">
                  <c:v>1.3774104683195594</c:v>
                </c:pt>
                <c:pt idx="192">
                  <c:v>1.1915673693858846</c:v>
                </c:pt>
                <c:pt idx="193">
                  <c:v>1.1828935395814377</c:v>
                </c:pt>
                <c:pt idx="194">
                  <c:v>1.095890410958904</c:v>
                </c:pt>
                <c:pt idx="195">
                  <c:v>1.2832263978001834</c:v>
                </c:pt>
                <c:pt idx="196">
                  <c:v>1.2635379061371841</c:v>
                </c:pt>
                <c:pt idx="197">
                  <c:v>1.0762331838565022</c:v>
                </c:pt>
                <c:pt idx="198">
                  <c:v>0.99188458070333629</c:v>
                </c:pt>
                <c:pt idx="199">
                  <c:v>0.88652482269503552</c:v>
                </c:pt>
                <c:pt idx="200">
                  <c:v>1.1484098939929328</c:v>
                </c:pt>
                <c:pt idx="201">
                  <c:v>1.323918799646955</c:v>
                </c:pt>
                <c:pt idx="202">
                  <c:v>1.4146772767462421</c:v>
                </c:pt>
                <c:pt idx="203">
                  <c:v>1.4072119613016711</c:v>
                </c:pt>
                <c:pt idx="204">
                  <c:v>1.5859030837004406</c:v>
                </c:pt>
                <c:pt idx="205">
                  <c:v>1.7574692442882252</c:v>
                </c:pt>
                <c:pt idx="206">
                  <c:v>1.7793594306049825</c:v>
                </c:pt>
                <c:pt idx="207">
                  <c:v>1.4272970561998217</c:v>
                </c:pt>
                <c:pt idx="208">
                  <c:v>1.7953321364452424</c:v>
                </c:pt>
                <c:pt idx="209">
                  <c:v>1.9642857142857142</c:v>
                </c:pt>
                <c:pt idx="210">
                  <c:v>2.2222222222222223</c:v>
                </c:pt>
                <c:pt idx="211">
                  <c:v>2.6525198938992043</c:v>
                </c:pt>
                <c:pt idx="212">
                  <c:v>2.4778761061946901</c:v>
                </c:pt>
                <c:pt idx="213">
                  <c:v>2.4778761061946901</c:v>
                </c:pt>
                <c:pt idx="214">
                  <c:v>2.4977698483496877</c:v>
                </c:pt>
                <c:pt idx="215">
                  <c:v>2.9359430604982206</c:v>
                </c:pt>
                <c:pt idx="216">
                  <c:v>3.125</c:v>
                </c:pt>
                <c:pt idx="217">
                  <c:v>3.9355992844364938</c:v>
                </c:pt>
                <c:pt idx="218">
                  <c:v>4.2628774422735347</c:v>
                </c:pt>
                <c:pt idx="219">
                  <c:v>4.9866429207479968</c:v>
                </c:pt>
                <c:pt idx="220">
                  <c:v>5.6787932564330079</c:v>
                </c:pt>
                <c:pt idx="221">
                  <c:v>5.9821428571428577</c:v>
                </c:pt>
                <c:pt idx="222">
                  <c:v>6.1427280939476061</c:v>
                </c:pt>
                <c:pt idx="223">
                  <c:v>6.61231884057971</c:v>
                </c:pt>
                <c:pt idx="224">
                  <c:v>6.6727605118829985</c:v>
                </c:pt>
                <c:pt idx="225">
                  <c:v>6.7952249770431585</c:v>
                </c:pt>
                <c:pt idx="226">
                  <c:v>6.703397612488522</c:v>
                </c:pt>
                <c:pt idx="227">
                  <c:v>6.8997240110395586</c:v>
                </c:pt>
                <c:pt idx="228">
                  <c:v>7.0566388115134631</c:v>
                </c:pt>
                <c:pt idx="229">
                  <c:v>6.1111111111111107</c:v>
                </c:pt>
                <c:pt idx="230">
                  <c:v>5.6691449814126393</c:v>
                </c:pt>
                <c:pt idx="231">
                  <c:v>5.2385406922357349</c:v>
                </c:pt>
                <c:pt idx="232">
                  <c:v>4.5325779036827196</c:v>
                </c:pt>
                <c:pt idx="233">
                  <c:v>4.4339622641509431</c:v>
                </c:pt>
                <c:pt idx="234">
                  <c:v>4.5584045584045585</c:v>
                </c:pt>
                <c:pt idx="235">
                  <c:v>3.9961941008563278</c:v>
                </c:pt>
                <c:pt idx="236">
                  <c:v>3.6666666666666665</c:v>
                </c:pt>
                <c:pt idx="237">
                  <c:v>3.4368070953436809</c:v>
                </c:pt>
                <c:pt idx="238">
                  <c:v>3.7735849056603774</c:v>
                </c:pt>
                <c:pt idx="239">
                  <c:v>3.6585365853658534</c:v>
                </c:pt>
                <c:pt idx="240">
                  <c:v>3.3707865168539324</c:v>
                </c:pt>
                <c:pt idx="241">
                  <c:v>3.6748329621380846</c:v>
                </c:pt>
                <c:pt idx="242">
                  <c:v>4.1065482796892345</c:v>
                </c:pt>
                <c:pt idx="243">
                  <c:v>3.8546255506607929</c:v>
                </c:pt>
                <c:pt idx="244">
                  <c:v>3.211517165005537</c:v>
                </c:pt>
                <c:pt idx="245">
                  <c:v>3.016759776536313</c:v>
                </c:pt>
                <c:pt idx="246">
                  <c:v>2.6905829596412558</c:v>
                </c:pt>
                <c:pt idx="247">
                  <c:v>2.569832402234637</c:v>
                </c:pt>
                <c:pt idx="248">
                  <c:v>2.4581005586592175</c:v>
                </c:pt>
                <c:pt idx="249">
                  <c:v>2.5641025641025639</c:v>
                </c:pt>
                <c:pt idx="250">
                  <c:v>2.1953896816684964</c:v>
                </c:pt>
                <c:pt idx="251">
                  <c:v>1.958650707290533</c:v>
                </c:pt>
                <c:pt idx="252">
                  <c:v>1.7334777898158178</c:v>
                </c:pt>
                <c:pt idx="253">
                  <c:v>1.5086206896551724</c:v>
                </c:pt>
                <c:pt idx="254">
                  <c:v>0.97719869706840379</c:v>
                </c:pt>
                <c:pt idx="255">
                  <c:v>1.4099783080260302</c:v>
                </c:pt>
                <c:pt idx="256">
                  <c:v>1.7204301075268817</c:v>
                </c:pt>
                <c:pt idx="257">
                  <c:v>2.159827213822894</c:v>
                </c:pt>
                <c:pt idx="258">
                  <c:v>2.3706896551724137</c:v>
                </c:pt>
                <c:pt idx="259">
                  <c:v>2.5751072961373391</c:v>
                </c:pt>
                <c:pt idx="260">
                  <c:v>2.679528403001072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3-4D0B-A75C-CD10B081C96D}"/>
            </c:ext>
          </c:extLst>
        </c:ser>
        <c:ser>
          <c:idx val="1"/>
          <c:order val="1"/>
          <c:tx>
            <c:strRef>
              <c:f>Region!$W$5</c:f>
              <c:strCache>
                <c:ptCount val="1"/>
                <c:pt idx="0">
                  <c:v>EU HY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Region!$A$6:$A$269</c:f>
              <c:numCache>
                <c:formatCode>mm/dd/yyyy</c:formatCode>
                <c:ptCount val="2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Region!$W$6:$W$269</c:f>
              <c:numCache>
                <c:formatCode>#,##0.00</c:formatCode>
                <c:ptCount val="2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11.76470588235294</c:v>
                </c:pt>
                <c:pt idx="6">
                  <c:v>11.76470588235294</c:v>
                </c:pt>
                <c:pt idx="7">
                  <c:v>14.285714285714285</c:v>
                </c:pt>
                <c:pt idx="8">
                  <c:v>14.285714285714285</c:v>
                </c:pt>
                <c:pt idx="9">
                  <c:v>14.285714285714285</c:v>
                </c:pt>
                <c:pt idx="10">
                  <c:v>13.333333333333334</c:v>
                </c:pt>
                <c:pt idx="11">
                  <c:v>9.5238095238095237</c:v>
                </c:pt>
                <c:pt idx="12">
                  <c:v>9.0909090909090917</c:v>
                </c:pt>
                <c:pt idx="13">
                  <c:v>12.5</c:v>
                </c:pt>
                <c:pt idx="14">
                  <c:v>11.538461538461538</c:v>
                </c:pt>
                <c:pt idx="15">
                  <c:v>14.814814814814813</c:v>
                </c:pt>
                <c:pt idx="16">
                  <c:v>12.903225806451612</c:v>
                </c:pt>
                <c:pt idx="17">
                  <c:v>9.0909090909090917</c:v>
                </c:pt>
                <c:pt idx="18">
                  <c:v>8.3333333333333321</c:v>
                </c:pt>
                <c:pt idx="19">
                  <c:v>7.8947368421052628</c:v>
                </c:pt>
                <c:pt idx="20">
                  <c:v>9.7560975609756095</c:v>
                </c:pt>
                <c:pt idx="21">
                  <c:v>9.7560975609756095</c:v>
                </c:pt>
                <c:pt idx="22">
                  <c:v>9.7560975609756095</c:v>
                </c:pt>
                <c:pt idx="23">
                  <c:v>7.6923076923076925</c:v>
                </c:pt>
                <c:pt idx="24">
                  <c:v>7.3170731707317067</c:v>
                </c:pt>
                <c:pt idx="25">
                  <c:v>4.8780487804878048</c:v>
                </c:pt>
                <c:pt idx="26">
                  <c:v>4.5454545454545459</c:v>
                </c:pt>
                <c:pt idx="27">
                  <c:v>2</c:v>
                </c:pt>
                <c:pt idx="28">
                  <c:v>2</c:v>
                </c:pt>
                <c:pt idx="29">
                  <c:v>1.7857142857142856</c:v>
                </c:pt>
                <c:pt idx="30">
                  <c:v>1.639344262295082</c:v>
                </c:pt>
                <c:pt idx="31">
                  <c:v>1.5873015873015872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1.3513513513513513</c:v>
                </c:pt>
                <c:pt idx="36">
                  <c:v>1.2987012987012987</c:v>
                </c:pt>
                <c:pt idx="37">
                  <c:v>1.2195121951219512</c:v>
                </c:pt>
                <c:pt idx="38">
                  <c:v>3.3707865168539324</c:v>
                </c:pt>
                <c:pt idx="39">
                  <c:v>4.4943820224719104</c:v>
                </c:pt>
                <c:pt idx="40">
                  <c:v>4.4444444444444446</c:v>
                </c:pt>
                <c:pt idx="41">
                  <c:v>5.4347826086956523</c:v>
                </c:pt>
                <c:pt idx="42">
                  <c:v>7.216494845360824</c:v>
                </c:pt>
                <c:pt idx="43">
                  <c:v>8.0808080808080813</c:v>
                </c:pt>
                <c:pt idx="44">
                  <c:v>8.0808080808080813</c:v>
                </c:pt>
                <c:pt idx="45">
                  <c:v>10.185185185185185</c:v>
                </c:pt>
                <c:pt idx="46">
                  <c:v>11.403508771929824</c:v>
                </c:pt>
                <c:pt idx="47">
                  <c:v>11.016949152542372</c:v>
                </c:pt>
                <c:pt idx="48">
                  <c:v>12.396694214876034</c:v>
                </c:pt>
                <c:pt idx="49">
                  <c:v>14.87603305785124</c:v>
                </c:pt>
                <c:pt idx="50">
                  <c:v>14.634146341463413</c:v>
                </c:pt>
                <c:pt idx="51">
                  <c:v>15.447154471544716</c:v>
                </c:pt>
                <c:pt idx="52">
                  <c:v>20.967741935483872</c:v>
                </c:pt>
                <c:pt idx="53">
                  <c:v>20.8</c:v>
                </c:pt>
                <c:pt idx="54">
                  <c:v>20.472440944881889</c:v>
                </c:pt>
                <c:pt idx="55">
                  <c:v>23.622047244094489</c:v>
                </c:pt>
                <c:pt idx="56">
                  <c:v>25.984251968503933</c:v>
                </c:pt>
                <c:pt idx="57">
                  <c:v>25.203252032520325</c:v>
                </c:pt>
                <c:pt idx="58">
                  <c:v>24.590163934426229</c:v>
                </c:pt>
                <c:pt idx="59">
                  <c:v>25.384615384615383</c:v>
                </c:pt>
                <c:pt idx="60">
                  <c:v>26.829268292682929</c:v>
                </c:pt>
                <c:pt idx="61">
                  <c:v>26.400000000000002</c:v>
                </c:pt>
                <c:pt idx="62">
                  <c:v>25.203252032520325</c:v>
                </c:pt>
                <c:pt idx="63">
                  <c:v>25.641025641025639</c:v>
                </c:pt>
                <c:pt idx="64">
                  <c:v>20.353982300884958</c:v>
                </c:pt>
                <c:pt idx="65">
                  <c:v>18.333333333333332</c:v>
                </c:pt>
                <c:pt idx="66">
                  <c:v>15.909090909090908</c:v>
                </c:pt>
                <c:pt idx="67">
                  <c:v>11.450381679389313</c:v>
                </c:pt>
                <c:pt idx="68">
                  <c:v>9.6296296296296298</c:v>
                </c:pt>
                <c:pt idx="69">
                  <c:v>8.1481481481481488</c:v>
                </c:pt>
                <c:pt idx="70">
                  <c:v>7.0921985815602842</c:v>
                </c:pt>
                <c:pt idx="71">
                  <c:v>4.1379310344827589</c:v>
                </c:pt>
                <c:pt idx="72">
                  <c:v>5.5944055944055942</c:v>
                </c:pt>
                <c:pt idx="73">
                  <c:v>3.3333333333333335</c:v>
                </c:pt>
                <c:pt idx="74">
                  <c:v>4.10958904109589</c:v>
                </c:pt>
                <c:pt idx="75">
                  <c:v>2.666666666666667</c:v>
                </c:pt>
                <c:pt idx="76">
                  <c:v>1.9607843137254901</c:v>
                </c:pt>
                <c:pt idx="77">
                  <c:v>1.875</c:v>
                </c:pt>
                <c:pt idx="78">
                  <c:v>1.1976047904191618</c:v>
                </c:pt>
                <c:pt idx="79">
                  <c:v>1.1764705882352942</c:v>
                </c:pt>
                <c:pt idx="80">
                  <c:v>1.1560693641618496</c:v>
                </c:pt>
                <c:pt idx="81">
                  <c:v>1.1764705882352942</c:v>
                </c:pt>
                <c:pt idx="82">
                  <c:v>1.1560693641618496</c:v>
                </c:pt>
                <c:pt idx="83">
                  <c:v>1.1363636363636365</c:v>
                </c:pt>
                <c:pt idx="84">
                  <c:v>0</c:v>
                </c:pt>
                <c:pt idx="85">
                  <c:v>0.56497175141242939</c:v>
                </c:pt>
                <c:pt idx="86">
                  <c:v>0.54347826086956519</c:v>
                </c:pt>
                <c:pt idx="87">
                  <c:v>0.53763440860215062</c:v>
                </c:pt>
                <c:pt idx="88">
                  <c:v>0.52083333333333326</c:v>
                </c:pt>
                <c:pt idx="89">
                  <c:v>0.52910052910052907</c:v>
                </c:pt>
                <c:pt idx="90">
                  <c:v>0.52083333333333326</c:v>
                </c:pt>
                <c:pt idx="91">
                  <c:v>0.52631578947368418</c:v>
                </c:pt>
                <c:pt idx="92">
                  <c:v>0.53191489361702127</c:v>
                </c:pt>
                <c:pt idx="93">
                  <c:v>0.52910052910052907</c:v>
                </c:pt>
                <c:pt idx="94">
                  <c:v>0.5181347150259068</c:v>
                </c:pt>
                <c:pt idx="95">
                  <c:v>0.52631578947368418</c:v>
                </c:pt>
                <c:pt idx="96">
                  <c:v>0.53191489361702127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0.51282051282051277</c:v>
                </c:pt>
                <c:pt idx="101">
                  <c:v>0.51020408163265307</c:v>
                </c:pt>
                <c:pt idx="102">
                  <c:v>0.50251256281407031</c:v>
                </c:pt>
                <c:pt idx="103">
                  <c:v>0.49751243781094528</c:v>
                </c:pt>
                <c:pt idx="104">
                  <c:v>0.49504950495049505</c:v>
                </c:pt>
                <c:pt idx="105">
                  <c:v>1.5075376884422109</c:v>
                </c:pt>
                <c:pt idx="106">
                  <c:v>1.9900497512437811</c:v>
                </c:pt>
                <c:pt idx="107">
                  <c:v>1.8072289156626504</c:v>
                </c:pt>
                <c:pt idx="108">
                  <c:v>2.4242424242424243</c:v>
                </c:pt>
                <c:pt idx="109">
                  <c:v>2.3952095808383236</c:v>
                </c:pt>
                <c:pt idx="110">
                  <c:v>2.3668639053254439</c:v>
                </c:pt>
                <c:pt idx="111">
                  <c:v>2.2988505747126435</c:v>
                </c:pt>
                <c:pt idx="112">
                  <c:v>1.7647058823529411</c:v>
                </c:pt>
                <c:pt idx="113">
                  <c:v>1.7857142857142856</c:v>
                </c:pt>
                <c:pt idx="114">
                  <c:v>2.3668639053254439</c:v>
                </c:pt>
                <c:pt idx="115">
                  <c:v>2.4539877300613497</c:v>
                </c:pt>
                <c:pt idx="116">
                  <c:v>2.4539877300613497</c:v>
                </c:pt>
                <c:pt idx="117">
                  <c:v>1.8181818181818181</c:v>
                </c:pt>
                <c:pt idx="118">
                  <c:v>1.1976047904191618</c:v>
                </c:pt>
                <c:pt idx="119">
                  <c:v>1.1494252873563218</c:v>
                </c:pt>
                <c:pt idx="120">
                  <c:v>0.58823529411764708</c:v>
                </c:pt>
                <c:pt idx="121">
                  <c:v>0.58823529411764708</c:v>
                </c:pt>
                <c:pt idx="122">
                  <c:v>0.5988023952095809</c:v>
                </c:pt>
                <c:pt idx="123">
                  <c:v>0.60606060606060608</c:v>
                </c:pt>
                <c:pt idx="124">
                  <c:v>0.60606060606060608</c:v>
                </c:pt>
                <c:pt idx="125">
                  <c:v>0.60606060606060608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0.6578947368421052</c:v>
                </c:pt>
                <c:pt idx="130">
                  <c:v>0.6578947368421052</c:v>
                </c:pt>
                <c:pt idx="131">
                  <c:v>1.2269938650306749</c:v>
                </c:pt>
                <c:pt idx="132">
                  <c:v>1.8404907975460123</c:v>
                </c:pt>
                <c:pt idx="133">
                  <c:v>3.0864197530864197</c:v>
                </c:pt>
                <c:pt idx="134">
                  <c:v>5.6603773584905666</c:v>
                </c:pt>
                <c:pt idx="135">
                  <c:v>6.3291139240506329</c:v>
                </c:pt>
                <c:pt idx="136">
                  <c:v>7.18954248366013</c:v>
                </c:pt>
                <c:pt idx="137">
                  <c:v>7.6923076923076925</c:v>
                </c:pt>
                <c:pt idx="138">
                  <c:v>8.9743589743589745</c:v>
                </c:pt>
                <c:pt idx="139">
                  <c:v>10.32258064516129</c:v>
                </c:pt>
                <c:pt idx="140">
                  <c:v>13.20754716981132</c:v>
                </c:pt>
                <c:pt idx="141">
                  <c:v>11.475409836065573</c:v>
                </c:pt>
                <c:pt idx="142">
                  <c:v>11.538461538461538</c:v>
                </c:pt>
                <c:pt idx="143">
                  <c:v>11.76470588235294</c:v>
                </c:pt>
                <c:pt idx="144">
                  <c:v>10.497237569060774</c:v>
                </c:pt>
                <c:pt idx="145">
                  <c:v>7.8534031413612562</c:v>
                </c:pt>
                <c:pt idx="146">
                  <c:v>5.2132701421800949</c:v>
                </c:pt>
                <c:pt idx="147">
                  <c:v>4.4897959183673466</c:v>
                </c:pt>
                <c:pt idx="148">
                  <c:v>4.048582995951417</c:v>
                </c:pt>
                <c:pt idx="149">
                  <c:v>3.6437246963562751</c:v>
                </c:pt>
                <c:pt idx="150">
                  <c:v>3.7037037037037033</c:v>
                </c:pt>
                <c:pt idx="151">
                  <c:v>2.82258064516129</c:v>
                </c:pt>
                <c:pt idx="152">
                  <c:v>2.4390243902439024</c:v>
                </c:pt>
                <c:pt idx="153">
                  <c:v>2.0325203252032518</c:v>
                </c:pt>
                <c:pt idx="154">
                  <c:v>2.459016393442623</c:v>
                </c:pt>
                <c:pt idx="155">
                  <c:v>2.0491803278688523</c:v>
                </c:pt>
                <c:pt idx="156">
                  <c:v>2.880658436213992</c:v>
                </c:pt>
                <c:pt idx="157">
                  <c:v>1.953125</c:v>
                </c:pt>
                <c:pt idx="158">
                  <c:v>2.3255813953488373</c:v>
                </c:pt>
                <c:pt idx="159">
                  <c:v>1.9455252918287937</c:v>
                </c:pt>
                <c:pt idx="160">
                  <c:v>1.8726591760299627</c:v>
                </c:pt>
                <c:pt idx="161">
                  <c:v>1.9920318725099602</c:v>
                </c:pt>
                <c:pt idx="162">
                  <c:v>2.6819923371647509</c:v>
                </c:pt>
                <c:pt idx="163">
                  <c:v>2.7131782945736433</c:v>
                </c:pt>
                <c:pt idx="164">
                  <c:v>2.7131782945736433</c:v>
                </c:pt>
                <c:pt idx="165">
                  <c:v>3.2490974729241873</c:v>
                </c:pt>
                <c:pt idx="166">
                  <c:v>3.2374100719424459</c:v>
                </c:pt>
                <c:pt idx="167">
                  <c:v>3.6496350364963499</c:v>
                </c:pt>
                <c:pt idx="168">
                  <c:v>3.6630036630036633</c:v>
                </c:pt>
                <c:pt idx="169">
                  <c:v>3.9568345323741005</c:v>
                </c:pt>
                <c:pt idx="170">
                  <c:v>3.8869257950530036</c:v>
                </c:pt>
                <c:pt idx="171">
                  <c:v>3.7800687285223367</c:v>
                </c:pt>
                <c:pt idx="172">
                  <c:v>3.6789297658862878</c:v>
                </c:pt>
                <c:pt idx="173">
                  <c:v>3.6423841059602649</c:v>
                </c:pt>
                <c:pt idx="174">
                  <c:v>2.7397260273972601</c:v>
                </c:pt>
                <c:pt idx="175">
                  <c:v>2.6755852842809364</c:v>
                </c:pt>
                <c:pt idx="176">
                  <c:v>2.6578073089700998</c:v>
                </c:pt>
                <c:pt idx="177">
                  <c:v>2.7303754266211606</c:v>
                </c:pt>
                <c:pt idx="178">
                  <c:v>2.2950819672131146</c:v>
                </c:pt>
                <c:pt idx="179">
                  <c:v>1.2232415902140672</c:v>
                </c:pt>
                <c:pt idx="180">
                  <c:v>0.91743119266055051</c:v>
                </c:pt>
                <c:pt idx="181">
                  <c:v>1.1299435028248588</c:v>
                </c:pt>
                <c:pt idx="182">
                  <c:v>0.82417582417582425</c:v>
                </c:pt>
                <c:pt idx="183">
                  <c:v>1.095890410958904</c:v>
                </c:pt>
                <c:pt idx="184">
                  <c:v>1.0309278350515463</c:v>
                </c:pt>
                <c:pt idx="185">
                  <c:v>1.1737089201877933</c:v>
                </c:pt>
                <c:pt idx="186">
                  <c:v>1.1520737327188941</c:v>
                </c:pt>
                <c:pt idx="187">
                  <c:v>1.1235955056179776</c:v>
                </c:pt>
                <c:pt idx="188">
                  <c:v>1.3274336283185841</c:v>
                </c:pt>
                <c:pt idx="189">
                  <c:v>1.3043478260869565</c:v>
                </c:pt>
                <c:pt idx="190">
                  <c:v>1.2847965738758029</c:v>
                </c:pt>
                <c:pt idx="191">
                  <c:v>1.2526096033402923</c:v>
                </c:pt>
                <c:pt idx="192">
                  <c:v>1.440329218106996</c:v>
                </c:pt>
                <c:pt idx="193">
                  <c:v>0.77071290944123316</c:v>
                </c:pt>
                <c:pt idx="194">
                  <c:v>0.76190476190476186</c:v>
                </c:pt>
                <c:pt idx="195">
                  <c:v>0.75901328273244784</c:v>
                </c:pt>
                <c:pt idx="196">
                  <c:v>0.72595281306715065</c:v>
                </c:pt>
                <c:pt idx="197">
                  <c:v>0.72859744990892528</c:v>
                </c:pt>
                <c:pt idx="198">
                  <c:v>0.86956521739130432</c:v>
                </c:pt>
                <c:pt idx="199">
                  <c:v>1.0344827586206897</c:v>
                </c:pt>
                <c:pt idx="200">
                  <c:v>0.84889643463497455</c:v>
                </c:pt>
                <c:pt idx="201">
                  <c:v>0.84033613445378152</c:v>
                </c:pt>
                <c:pt idx="202">
                  <c:v>1.1075949367088607</c:v>
                </c:pt>
                <c:pt idx="203">
                  <c:v>1.0954616588419406</c:v>
                </c:pt>
                <c:pt idx="204">
                  <c:v>0.77639751552795033</c:v>
                </c:pt>
                <c:pt idx="205">
                  <c:v>0.76804915514592931</c:v>
                </c:pt>
                <c:pt idx="206">
                  <c:v>0.90361445783132521</c:v>
                </c:pt>
                <c:pt idx="207">
                  <c:v>0.74294205052005935</c:v>
                </c:pt>
                <c:pt idx="208">
                  <c:v>0.72358900144717797</c:v>
                </c:pt>
                <c:pt idx="209">
                  <c:v>0.7225433526011561</c:v>
                </c:pt>
                <c:pt idx="210">
                  <c:v>0.5714285714285714</c:v>
                </c:pt>
                <c:pt idx="211">
                  <c:v>0.43103448275862066</c:v>
                </c:pt>
                <c:pt idx="212">
                  <c:v>0.43859649122807015</c:v>
                </c:pt>
                <c:pt idx="213">
                  <c:v>0.14749262536873156</c:v>
                </c:pt>
                <c:pt idx="214">
                  <c:v>0.14164305949008499</c:v>
                </c:pt>
                <c:pt idx="215">
                  <c:v>0.2743484224965706</c:v>
                </c:pt>
                <c:pt idx="216">
                  <c:v>0.28011204481792717</c:v>
                </c:pt>
                <c:pt idx="217">
                  <c:v>0.27662517289073307</c:v>
                </c:pt>
                <c:pt idx="218">
                  <c:v>0.55325034578146615</c:v>
                </c:pt>
                <c:pt idx="219">
                  <c:v>0.55478502080443826</c:v>
                </c:pt>
                <c:pt idx="220">
                  <c:v>0.56258790436005623</c:v>
                </c:pt>
                <c:pt idx="221">
                  <c:v>0.70126227208976155</c:v>
                </c:pt>
                <c:pt idx="222">
                  <c:v>0.70521861777150918</c:v>
                </c:pt>
                <c:pt idx="223">
                  <c:v>0.85592011412268187</c:v>
                </c:pt>
                <c:pt idx="224">
                  <c:v>0.86083213773314204</c:v>
                </c:pt>
                <c:pt idx="225">
                  <c:v>0.86206896551724133</c:v>
                </c:pt>
                <c:pt idx="226">
                  <c:v>1.0101010101010102</c:v>
                </c:pt>
                <c:pt idx="227">
                  <c:v>1.0159651669085632</c:v>
                </c:pt>
                <c:pt idx="228">
                  <c:v>1.1904761904761905</c:v>
                </c:pt>
                <c:pt idx="229">
                  <c:v>1.195814648729447</c:v>
                </c:pt>
                <c:pt idx="230">
                  <c:v>1.206636500754148</c:v>
                </c:pt>
                <c:pt idx="231">
                  <c:v>1.0510510510510511</c:v>
                </c:pt>
                <c:pt idx="232">
                  <c:v>1.0447761194029852</c:v>
                </c:pt>
                <c:pt idx="233">
                  <c:v>1.0416666666666665</c:v>
                </c:pt>
                <c:pt idx="234">
                  <c:v>1.2030075187969926</c:v>
                </c:pt>
                <c:pt idx="235">
                  <c:v>1.0574018126888218</c:v>
                </c:pt>
                <c:pt idx="236">
                  <c:v>0.82644628099173556</c:v>
                </c:pt>
                <c:pt idx="237">
                  <c:v>0.65897858319604619</c:v>
                </c:pt>
                <c:pt idx="238">
                  <c:v>0.50590219224283306</c:v>
                </c:pt>
                <c:pt idx="239">
                  <c:v>0.85470085470085477</c:v>
                </c:pt>
                <c:pt idx="240">
                  <c:v>0.68259385665529015</c:v>
                </c:pt>
                <c:pt idx="241">
                  <c:v>1.0238907849829351</c:v>
                </c:pt>
                <c:pt idx="242">
                  <c:v>1.0380622837370241</c:v>
                </c:pt>
                <c:pt idx="243">
                  <c:v>1.0327022375215147</c:v>
                </c:pt>
                <c:pt idx="244">
                  <c:v>0.87108013937282225</c:v>
                </c:pt>
                <c:pt idx="245">
                  <c:v>0.70052539404553416</c:v>
                </c:pt>
                <c:pt idx="246">
                  <c:v>0.86355785837651122</c:v>
                </c:pt>
                <c:pt idx="247">
                  <c:v>0.88652482269503552</c:v>
                </c:pt>
                <c:pt idx="248">
                  <c:v>0.89766606822262118</c:v>
                </c:pt>
                <c:pt idx="249">
                  <c:v>0.89285714285714279</c:v>
                </c:pt>
                <c:pt idx="250">
                  <c:v>0.88652482269503552</c:v>
                </c:pt>
                <c:pt idx="251">
                  <c:v>0.35398230088495575</c:v>
                </c:pt>
                <c:pt idx="252">
                  <c:v>0.35842293906810035</c:v>
                </c:pt>
                <c:pt idx="253">
                  <c:v>0.17953321364452424</c:v>
                </c:pt>
                <c:pt idx="254">
                  <c:v>0.18248175182481752</c:v>
                </c:pt>
                <c:pt idx="255">
                  <c:v>0.35906642728904847</c:v>
                </c:pt>
                <c:pt idx="256">
                  <c:v>0.35398230088495575</c:v>
                </c:pt>
                <c:pt idx="257">
                  <c:v>0.35971223021582738</c:v>
                </c:pt>
                <c:pt idx="258">
                  <c:v>0.18050541516245489</c:v>
                </c:pt>
                <c:pt idx="259">
                  <c:v>0.18018018018018017</c:v>
                </c:pt>
                <c:pt idx="260">
                  <c:v>0.36429872495446264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D3-4D0B-A75C-CD10B081C96D}"/>
            </c:ext>
          </c:extLst>
        </c:ser>
        <c:ser>
          <c:idx val="2"/>
          <c:order val="2"/>
          <c:tx>
            <c:strRef>
              <c:f>Region!$AB$5</c:f>
              <c:strCache>
                <c:ptCount val="1"/>
                <c:pt idx="0">
                  <c:v>EM HY</c:v>
                </c:pt>
              </c:strCache>
            </c:strRef>
          </c:tx>
          <c:spPr>
            <a:ln w="25400">
              <a:solidFill>
                <a:srgbClr val="1C5733"/>
              </a:solidFill>
            </a:ln>
          </c:spPr>
          <c:marker>
            <c:symbol val="none"/>
          </c:marker>
          <c:val>
            <c:numRef>
              <c:f>Region!$AB$6:$AB$269</c:f>
              <c:numCache>
                <c:formatCode>#,##0.00</c:formatCode>
                <c:ptCount val="264"/>
                <c:pt idx="23">
                  <c:v>5.5118110236220472</c:v>
                </c:pt>
                <c:pt idx="24">
                  <c:v>4.6511627906976747</c:v>
                </c:pt>
                <c:pt idx="25">
                  <c:v>4.5454545454545459</c:v>
                </c:pt>
                <c:pt idx="26">
                  <c:v>3.7037037037037033</c:v>
                </c:pt>
                <c:pt idx="27">
                  <c:v>2.8985507246376812</c:v>
                </c:pt>
                <c:pt idx="28">
                  <c:v>2.9197080291970803</c:v>
                </c:pt>
                <c:pt idx="29">
                  <c:v>0.75187969924812026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0.68965517241379315</c:v>
                </c:pt>
                <c:pt idx="36">
                  <c:v>1.4084507042253522</c:v>
                </c:pt>
                <c:pt idx="37">
                  <c:v>2.7777777777777777</c:v>
                </c:pt>
                <c:pt idx="38">
                  <c:v>6.3829787234042552</c:v>
                </c:pt>
                <c:pt idx="39">
                  <c:v>6.4748201438848918</c:v>
                </c:pt>
                <c:pt idx="40">
                  <c:v>6.5693430656934311</c:v>
                </c:pt>
                <c:pt idx="41">
                  <c:v>6.8702290076335881</c:v>
                </c:pt>
                <c:pt idx="42">
                  <c:v>6.9767441860465116</c:v>
                </c:pt>
                <c:pt idx="43">
                  <c:v>6.8702290076335881</c:v>
                </c:pt>
                <c:pt idx="44">
                  <c:v>6.9767441860465116</c:v>
                </c:pt>
                <c:pt idx="45">
                  <c:v>6.9767441860465116</c:v>
                </c:pt>
                <c:pt idx="46">
                  <c:v>7.8125</c:v>
                </c:pt>
                <c:pt idx="47">
                  <c:v>8.7301587301587293</c:v>
                </c:pt>
                <c:pt idx="48">
                  <c:v>7.8125</c:v>
                </c:pt>
                <c:pt idx="49">
                  <c:v>8.3969465648854964</c:v>
                </c:pt>
                <c:pt idx="50">
                  <c:v>9.7560975609756095</c:v>
                </c:pt>
                <c:pt idx="51">
                  <c:v>13.821138211382115</c:v>
                </c:pt>
                <c:pt idx="52">
                  <c:v>13.934426229508196</c:v>
                </c:pt>
                <c:pt idx="53">
                  <c:v>15.126050420168067</c:v>
                </c:pt>
                <c:pt idx="54">
                  <c:v>15.966386554621847</c:v>
                </c:pt>
                <c:pt idx="55">
                  <c:v>16.964285714285715</c:v>
                </c:pt>
                <c:pt idx="56">
                  <c:v>17.272727272727273</c:v>
                </c:pt>
                <c:pt idx="57">
                  <c:v>17.117117117117118</c:v>
                </c:pt>
                <c:pt idx="58">
                  <c:v>16.806722689075631</c:v>
                </c:pt>
                <c:pt idx="59">
                  <c:v>15.384615384615385</c:v>
                </c:pt>
                <c:pt idx="60">
                  <c:v>16.379310344827587</c:v>
                </c:pt>
                <c:pt idx="61">
                  <c:v>15.09433962264151</c:v>
                </c:pt>
                <c:pt idx="62">
                  <c:v>12.745098039215685</c:v>
                </c:pt>
                <c:pt idx="63">
                  <c:v>8.4210526315789469</c:v>
                </c:pt>
                <c:pt idx="64">
                  <c:v>8.2474226804123703</c:v>
                </c:pt>
                <c:pt idx="65">
                  <c:v>8.0357142857142865</c:v>
                </c:pt>
                <c:pt idx="66">
                  <c:v>8.1081081081081088</c:v>
                </c:pt>
                <c:pt idx="67">
                  <c:v>9.1743119266055047</c:v>
                </c:pt>
                <c:pt idx="68">
                  <c:v>9.6153846153846168</c:v>
                </c:pt>
                <c:pt idx="69">
                  <c:v>9.6153846153846168</c:v>
                </c:pt>
                <c:pt idx="70">
                  <c:v>7.2727272727272725</c:v>
                </c:pt>
                <c:pt idx="71">
                  <c:v>6.3063063063063058</c:v>
                </c:pt>
                <c:pt idx="72">
                  <c:v>5.7692307692307692</c:v>
                </c:pt>
                <c:pt idx="73">
                  <c:v>4.9019607843137258</c:v>
                </c:pt>
                <c:pt idx="74">
                  <c:v>4.8076923076923084</c:v>
                </c:pt>
                <c:pt idx="75">
                  <c:v>4.9504950495049505</c:v>
                </c:pt>
                <c:pt idx="76">
                  <c:v>3.8834951456310676</c:v>
                </c:pt>
                <c:pt idx="77">
                  <c:v>2.8037383177570092</c:v>
                </c:pt>
                <c:pt idx="78">
                  <c:v>0.95238095238095244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0.33783783783783783</c:v>
                </c:pt>
                <c:pt idx="125">
                  <c:v>0.32679738562091504</c:v>
                </c:pt>
                <c:pt idx="126">
                  <c:v>0.32786885245901637</c:v>
                </c:pt>
                <c:pt idx="127">
                  <c:v>0.33222591362126247</c:v>
                </c:pt>
                <c:pt idx="128">
                  <c:v>0.33112582781456956</c:v>
                </c:pt>
                <c:pt idx="129">
                  <c:v>0.64935064935064934</c:v>
                </c:pt>
                <c:pt idx="130">
                  <c:v>0.97719869706840379</c:v>
                </c:pt>
                <c:pt idx="131">
                  <c:v>0.98360655737704927</c:v>
                </c:pt>
                <c:pt idx="132">
                  <c:v>1.3157894736842104</c:v>
                </c:pt>
                <c:pt idx="133">
                  <c:v>1.9867549668874174</c:v>
                </c:pt>
                <c:pt idx="134">
                  <c:v>4.6822742474916383</c:v>
                </c:pt>
                <c:pt idx="135">
                  <c:v>6</c:v>
                </c:pt>
                <c:pt idx="136">
                  <c:v>7.4324324324324325</c:v>
                </c:pt>
                <c:pt idx="137">
                  <c:v>8.5526315789473681</c:v>
                </c:pt>
                <c:pt idx="138">
                  <c:v>8.9108910891089099</c:v>
                </c:pt>
                <c:pt idx="139">
                  <c:v>9.477124183006536</c:v>
                </c:pt>
                <c:pt idx="140">
                  <c:v>10.135135135135135</c:v>
                </c:pt>
                <c:pt idx="141">
                  <c:v>10</c:v>
                </c:pt>
                <c:pt idx="142">
                  <c:v>10.763888888888889</c:v>
                </c:pt>
                <c:pt idx="143">
                  <c:v>10.915492957746478</c:v>
                </c:pt>
                <c:pt idx="144">
                  <c:v>10.75268817204301</c:v>
                </c:pt>
                <c:pt idx="145">
                  <c:v>10.622710622710622</c:v>
                </c:pt>
                <c:pt idx="146">
                  <c:v>7.7205882352941178</c:v>
                </c:pt>
                <c:pt idx="147">
                  <c:v>6.3909774436090219</c:v>
                </c:pt>
                <c:pt idx="148">
                  <c:v>4.6332046332046328</c:v>
                </c:pt>
                <c:pt idx="149">
                  <c:v>3.2128514056224895</c:v>
                </c:pt>
                <c:pt idx="150">
                  <c:v>3.6885245901639343</c:v>
                </c:pt>
                <c:pt idx="151">
                  <c:v>3.225806451612903</c:v>
                </c:pt>
                <c:pt idx="152">
                  <c:v>3.5573122529644272</c:v>
                </c:pt>
                <c:pt idx="153">
                  <c:v>3.5999999999999996</c:v>
                </c:pt>
                <c:pt idx="154">
                  <c:v>3.1620553359683794</c:v>
                </c:pt>
                <c:pt idx="155">
                  <c:v>2.7559055118110236</c:v>
                </c:pt>
                <c:pt idx="156">
                  <c:v>3.0888030888030888</c:v>
                </c:pt>
                <c:pt idx="157">
                  <c:v>2.9520295202952029</c:v>
                </c:pt>
                <c:pt idx="158">
                  <c:v>2.9629629629629632</c:v>
                </c:pt>
                <c:pt idx="159">
                  <c:v>2.8368794326241136</c:v>
                </c:pt>
                <c:pt idx="160">
                  <c:v>2.8268551236749118</c:v>
                </c:pt>
                <c:pt idx="161">
                  <c:v>2.5454545454545454</c:v>
                </c:pt>
                <c:pt idx="162">
                  <c:v>1.4388489208633095</c:v>
                </c:pt>
                <c:pt idx="163">
                  <c:v>1.4285714285714286</c:v>
                </c:pt>
                <c:pt idx="164">
                  <c:v>1.0638297872340425</c:v>
                </c:pt>
                <c:pt idx="165">
                  <c:v>0.69444444444444442</c:v>
                </c:pt>
                <c:pt idx="166">
                  <c:v>0.33783783783783783</c:v>
                </c:pt>
                <c:pt idx="167">
                  <c:v>0.67567567567567566</c:v>
                </c:pt>
                <c:pt idx="168">
                  <c:v>0.66006600660066006</c:v>
                </c:pt>
                <c:pt idx="169">
                  <c:v>1.3289036544850499</c:v>
                </c:pt>
                <c:pt idx="170">
                  <c:v>1.948051948051948</c:v>
                </c:pt>
                <c:pt idx="171">
                  <c:v>1.8927444794952681</c:v>
                </c:pt>
                <c:pt idx="172">
                  <c:v>1.8404907975460123</c:v>
                </c:pt>
                <c:pt idx="173">
                  <c:v>1.8237082066869299</c:v>
                </c:pt>
                <c:pt idx="174">
                  <c:v>1.8292682926829267</c:v>
                </c:pt>
                <c:pt idx="175">
                  <c:v>1.8292682926829267</c:v>
                </c:pt>
                <c:pt idx="176">
                  <c:v>2.1406727828746175</c:v>
                </c:pt>
                <c:pt idx="177">
                  <c:v>2.1212121212121215</c:v>
                </c:pt>
                <c:pt idx="178">
                  <c:v>2.6785714285714284</c:v>
                </c:pt>
                <c:pt idx="179">
                  <c:v>2.3952095808383236</c:v>
                </c:pt>
                <c:pt idx="180">
                  <c:v>2.3809523809523809</c:v>
                </c:pt>
                <c:pt idx="181">
                  <c:v>1.7595307917888565</c:v>
                </c:pt>
                <c:pt idx="182">
                  <c:v>1.7142857142857144</c:v>
                </c:pt>
                <c:pt idx="183">
                  <c:v>2.2662889518413598</c:v>
                </c:pt>
                <c:pt idx="184">
                  <c:v>2.2346368715083798</c:v>
                </c:pt>
                <c:pt idx="185">
                  <c:v>2.2535211267605635</c:v>
                </c:pt>
                <c:pt idx="186">
                  <c:v>3.4383954154727796</c:v>
                </c:pt>
                <c:pt idx="187">
                  <c:v>3.4985422740524781</c:v>
                </c:pt>
                <c:pt idx="188">
                  <c:v>3.1791907514450863</c:v>
                </c:pt>
                <c:pt idx="189">
                  <c:v>3.6723163841807911</c:v>
                </c:pt>
                <c:pt idx="190">
                  <c:v>3.4852546916890081</c:v>
                </c:pt>
                <c:pt idx="191">
                  <c:v>3.6553524804177546</c:v>
                </c:pt>
                <c:pt idx="192">
                  <c:v>3.233830845771144</c:v>
                </c:pt>
                <c:pt idx="193">
                  <c:v>2.8503562945368173</c:v>
                </c:pt>
                <c:pt idx="194">
                  <c:v>2.5821596244131455</c:v>
                </c:pt>
                <c:pt idx="195">
                  <c:v>2.054794520547945</c:v>
                </c:pt>
                <c:pt idx="196">
                  <c:v>2.2222222222222223</c:v>
                </c:pt>
                <c:pt idx="197">
                  <c:v>1.9955654101995564</c:v>
                </c:pt>
                <c:pt idx="198">
                  <c:v>1.3100436681222707</c:v>
                </c:pt>
                <c:pt idx="199">
                  <c:v>1.7391304347826086</c:v>
                </c:pt>
                <c:pt idx="200">
                  <c:v>1.7204301075268817</c:v>
                </c:pt>
                <c:pt idx="201">
                  <c:v>1.7021276595744681</c:v>
                </c:pt>
                <c:pt idx="202">
                  <c:v>1.6326530612244898</c:v>
                </c:pt>
                <c:pt idx="203">
                  <c:v>1.6293279022403258</c:v>
                </c:pt>
                <c:pt idx="204">
                  <c:v>1.7857142857142856</c:v>
                </c:pt>
                <c:pt idx="205">
                  <c:v>2.5641025641025639</c:v>
                </c:pt>
                <c:pt idx="206">
                  <c:v>2.3952095808383236</c:v>
                </c:pt>
                <c:pt idx="207">
                  <c:v>2.7722772277227725</c:v>
                </c:pt>
                <c:pt idx="208">
                  <c:v>3.1936127744510974</c:v>
                </c:pt>
                <c:pt idx="209">
                  <c:v>3.3464566929133861</c:v>
                </c:pt>
                <c:pt idx="210">
                  <c:v>3.4883720930232558</c:v>
                </c:pt>
                <c:pt idx="211">
                  <c:v>3.0592734225621414</c:v>
                </c:pt>
                <c:pt idx="212">
                  <c:v>3.1189083820662766</c:v>
                </c:pt>
                <c:pt idx="213">
                  <c:v>2.7079303675048356</c:v>
                </c:pt>
                <c:pt idx="214">
                  <c:v>2.3255813953488373</c:v>
                </c:pt>
                <c:pt idx="215">
                  <c:v>3.3073929961089497</c:v>
                </c:pt>
                <c:pt idx="216">
                  <c:v>3.5019455252918288</c:v>
                </c:pt>
                <c:pt idx="217">
                  <c:v>2.5641025641025639</c:v>
                </c:pt>
                <c:pt idx="218">
                  <c:v>2.1276595744680851</c:v>
                </c:pt>
                <c:pt idx="219">
                  <c:v>2.6978417266187051</c:v>
                </c:pt>
                <c:pt idx="220">
                  <c:v>2.7223230490018149</c:v>
                </c:pt>
                <c:pt idx="221">
                  <c:v>4.0145985401459852</c:v>
                </c:pt>
                <c:pt idx="222">
                  <c:v>4.0515653775322287</c:v>
                </c:pt>
                <c:pt idx="223">
                  <c:v>4.3715846994535523</c:v>
                </c:pt>
                <c:pt idx="224">
                  <c:v>4.3478260869565215</c:v>
                </c:pt>
                <c:pt idx="225">
                  <c:v>4.9632352941176467</c:v>
                </c:pt>
                <c:pt idx="226">
                  <c:v>4.9907578558225509</c:v>
                </c:pt>
                <c:pt idx="227">
                  <c:v>4.4198895027624303</c:v>
                </c:pt>
                <c:pt idx="228">
                  <c:v>4.2671614100185531</c:v>
                </c:pt>
                <c:pt idx="229">
                  <c:v>4.119850187265917</c:v>
                </c:pt>
                <c:pt idx="230">
                  <c:v>3.9106145251396649</c:v>
                </c:pt>
                <c:pt idx="231">
                  <c:v>3.1954887218045109</c:v>
                </c:pt>
                <c:pt idx="232">
                  <c:v>3.3898305084745761</c:v>
                </c:pt>
                <c:pt idx="233">
                  <c:v>2.2429906542056073</c:v>
                </c:pt>
                <c:pt idx="234">
                  <c:v>2.4074074074074074</c:v>
                </c:pt>
                <c:pt idx="235">
                  <c:v>1.8518518518518516</c:v>
                </c:pt>
                <c:pt idx="236">
                  <c:v>1.8281535648994516</c:v>
                </c:pt>
                <c:pt idx="237">
                  <c:v>1.4362657091561939</c:v>
                </c:pt>
                <c:pt idx="238">
                  <c:v>1.7889087656529516</c:v>
                </c:pt>
                <c:pt idx="239">
                  <c:v>1.7857142857142856</c:v>
                </c:pt>
                <c:pt idx="240">
                  <c:v>1.5929203539823009</c:v>
                </c:pt>
                <c:pt idx="241">
                  <c:v>1.5625</c:v>
                </c:pt>
                <c:pt idx="242">
                  <c:v>1.7094017094017095</c:v>
                </c:pt>
                <c:pt idx="243">
                  <c:v>1.7064846416382253</c:v>
                </c:pt>
                <c:pt idx="244">
                  <c:v>1.5410958904109588</c:v>
                </c:pt>
                <c:pt idx="245">
                  <c:v>1.5100671140939599</c:v>
                </c:pt>
                <c:pt idx="246">
                  <c:v>1.0101010101010102</c:v>
                </c:pt>
                <c:pt idx="247">
                  <c:v>0.99173553719008267</c:v>
                </c:pt>
                <c:pt idx="248">
                  <c:v>1.1194029850746268</c:v>
                </c:pt>
                <c:pt idx="249">
                  <c:v>1.098901098901099</c:v>
                </c:pt>
                <c:pt idx="250">
                  <c:v>0.90090090090090091</c:v>
                </c:pt>
                <c:pt idx="251">
                  <c:v>0.89445438282647582</c:v>
                </c:pt>
                <c:pt idx="252">
                  <c:v>0.86956521739130432</c:v>
                </c:pt>
                <c:pt idx="253">
                  <c:v>0.69808027923211169</c:v>
                </c:pt>
                <c:pt idx="254">
                  <c:v>0.34305317324185247</c:v>
                </c:pt>
                <c:pt idx="255">
                  <c:v>0.68027210884353739</c:v>
                </c:pt>
                <c:pt idx="256">
                  <c:v>0.83752093802345051</c:v>
                </c:pt>
                <c:pt idx="257">
                  <c:v>0.67340067340067333</c:v>
                </c:pt>
                <c:pt idx="258">
                  <c:v>0.50847457627118642</c:v>
                </c:pt>
                <c:pt idx="259">
                  <c:v>0.50933786078098475</c:v>
                </c:pt>
                <c:pt idx="260">
                  <c:v>0.68376068376068377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D3-4D0B-A75C-CD10B081C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74144"/>
        <c:axId val="494775680"/>
      </c:lineChart>
      <c:dateAx>
        <c:axId val="494774144"/>
        <c:scaling>
          <c:orientation val="minMax"/>
          <c:min val="36161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crossAx val="494775680"/>
        <c:crosses val="autoZero"/>
        <c:auto val="1"/>
        <c:lblOffset val="100"/>
        <c:baseTimeUnit val="months"/>
        <c:majorUnit val="24"/>
        <c:majorTimeUnit val="months"/>
      </c:dateAx>
      <c:valAx>
        <c:axId val="4947756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crossAx val="494774144"/>
        <c:crosses val="autoZero"/>
        <c:crossBetween val="between"/>
      </c:valAx>
      <c:spPr>
        <a:extLst/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Region!$AF$5</c:f>
              <c:strCache>
                <c:ptCount val="1"/>
                <c:pt idx="0">
                  <c:v>LatAm HY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Region!$A$6:$A$269</c:f>
              <c:numCache>
                <c:formatCode>mm/dd/yyyy</c:formatCode>
                <c:ptCount val="2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Region!$AF$6:$AF$269</c:f>
              <c:numCache>
                <c:formatCode>mm/dd/yyyy</c:formatCode>
                <c:ptCount val="264"/>
                <c:pt idx="22">
                  <c:v>0</c:v>
                </c:pt>
                <c:pt idx="23" formatCode="#,##0.00">
                  <c:v>4.4444444444444446</c:v>
                </c:pt>
                <c:pt idx="24" formatCode="#,##0.00">
                  <c:v>4.395604395604396</c:v>
                </c:pt>
                <c:pt idx="25" formatCode="#,##0.00">
                  <c:v>4.3478260869565215</c:v>
                </c:pt>
                <c:pt idx="26" formatCode="#,##0.00">
                  <c:v>4.3010752688172049</c:v>
                </c:pt>
                <c:pt idx="27" formatCode="#,##0.00">
                  <c:v>3.125</c:v>
                </c:pt>
                <c:pt idx="28" formatCode="#,##0.00">
                  <c:v>3.125</c:v>
                </c:pt>
                <c:pt idx="29" formatCode="#,##0.00">
                  <c:v>1.0869565217391304</c:v>
                </c:pt>
                <c:pt idx="30" formatCode="#,##0.00">
                  <c:v>0</c:v>
                </c:pt>
                <c:pt idx="31" formatCode="#,##0.00">
                  <c:v>0</c:v>
                </c:pt>
                <c:pt idx="32" formatCode="#,##0.00">
                  <c:v>0</c:v>
                </c:pt>
                <c:pt idx="33" formatCode="#,##0.00">
                  <c:v>0</c:v>
                </c:pt>
                <c:pt idx="34" formatCode="#,##0.00">
                  <c:v>0</c:v>
                </c:pt>
                <c:pt idx="35" formatCode="#,##0.00">
                  <c:v>0</c:v>
                </c:pt>
                <c:pt idx="36" formatCode="#,##0.00">
                  <c:v>0</c:v>
                </c:pt>
                <c:pt idx="37" formatCode="#,##0.00">
                  <c:v>0</c:v>
                </c:pt>
                <c:pt idx="38" formatCode="#,##0.00">
                  <c:v>0</c:v>
                </c:pt>
                <c:pt idx="39" formatCode="#,##0.00">
                  <c:v>0</c:v>
                </c:pt>
                <c:pt idx="40" formatCode="#,##0.00">
                  <c:v>0</c:v>
                </c:pt>
                <c:pt idx="41" formatCode="#,##0.00">
                  <c:v>0</c:v>
                </c:pt>
                <c:pt idx="42" formatCode="#,##0.00">
                  <c:v>0</c:v>
                </c:pt>
                <c:pt idx="43" formatCode="#,##0.00">
                  <c:v>1.0204081632653061</c:v>
                </c:pt>
                <c:pt idx="44" formatCode="#,##0.00">
                  <c:v>1.0416666666666665</c:v>
                </c:pt>
                <c:pt idx="45" formatCode="#,##0.00">
                  <c:v>1.0309278350515463</c:v>
                </c:pt>
                <c:pt idx="46" formatCode="#,##0.00">
                  <c:v>2.083333333333333</c:v>
                </c:pt>
                <c:pt idx="47" formatCode="#,##0.00">
                  <c:v>4.2553191489361701</c:v>
                </c:pt>
                <c:pt idx="48" formatCode="#,##0.00">
                  <c:v>4.1666666666666661</c:v>
                </c:pt>
                <c:pt idx="49" formatCode="#,##0.00">
                  <c:v>6</c:v>
                </c:pt>
                <c:pt idx="50" formatCode="#,##0.00">
                  <c:v>12.244897959183673</c:v>
                </c:pt>
                <c:pt idx="51" formatCode="#,##0.00">
                  <c:v>17.346938775510203</c:v>
                </c:pt>
                <c:pt idx="52" formatCode="#,##0.00">
                  <c:v>17.346938775510203</c:v>
                </c:pt>
                <c:pt idx="53" formatCode="#,##0.00">
                  <c:v>18.75</c:v>
                </c:pt>
                <c:pt idx="54" formatCode="#,##0.00">
                  <c:v>20.212765957446805</c:v>
                </c:pt>
                <c:pt idx="55" formatCode="#,##0.00">
                  <c:v>21.59090909090909</c:v>
                </c:pt>
                <c:pt idx="56" formatCode="#,##0.00">
                  <c:v>22.093023255813954</c:v>
                </c:pt>
                <c:pt idx="57" formatCode="#,##0.00">
                  <c:v>22.352941176470591</c:v>
                </c:pt>
                <c:pt idx="58" formatCode="#,##0.00">
                  <c:v>21.978021978021978</c:v>
                </c:pt>
                <c:pt idx="59" formatCode="#,##0.00">
                  <c:v>20</c:v>
                </c:pt>
                <c:pt idx="60" formatCode="#,##0.00">
                  <c:v>21.348314606741571</c:v>
                </c:pt>
                <c:pt idx="61" formatCode="#,##0.00">
                  <c:v>20.779220779220779</c:v>
                </c:pt>
                <c:pt idx="62" formatCode="#,##0.00">
                  <c:v>17.80821917808219</c:v>
                </c:pt>
                <c:pt idx="63" formatCode="#,##0.00">
                  <c:v>12.5</c:v>
                </c:pt>
                <c:pt idx="64" formatCode="#,##0.00">
                  <c:v>12.5</c:v>
                </c:pt>
                <c:pt idx="65" formatCode="#,##0.00">
                  <c:v>13.636363636363635</c:v>
                </c:pt>
                <c:pt idx="66" formatCode="#,##0.00">
                  <c:v>14.0625</c:v>
                </c:pt>
                <c:pt idx="67" formatCode="#,##0.00">
                  <c:v>16.129032258064516</c:v>
                </c:pt>
                <c:pt idx="68" formatCode="#,##0.00">
                  <c:v>16.666666666666664</c:v>
                </c:pt>
                <c:pt idx="69" formatCode="#,##0.00">
                  <c:v>17.543859649122805</c:v>
                </c:pt>
                <c:pt idx="70" formatCode="#,##0.00">
                  <c:v>13.333333333333334</c:v>
                </c:pt>
                <c:pt idx="71" formatCode="#,##0.00">
                  <c:v>12.280701754385964</c:v>
                </c:pt>
                <c:pt idx="72" formatCode="#,##0.00">
                  <c:v>11.76470588235294</c:v>
                </c:pt>
                <c:pt idx="73" formatCode="#,##0.00">
                  <c:v>10.416666666666668</c:v>
                </c:pt>
                <c:pt idx="74" formatCode="#,##0.00">
                  <c:v>10</c:v>
                </c:pt>
                <c:pt idx="75" formatCode="#,##0.00">
                  <c:v>10.638297872340425</c:v>
                </c:pt>
                <c:pt idx="76" formatCode="#,##0.00">
                  <c:v>8.8888888888888893</c:v>
                </c:pt>
                <c:pt idx="77" formatCode="#,##0.00">
                  <c:v>6.666666666666667</c:v>
                </c:pt>
                <c:pt idx="78" formatCode="#,##0.00">
                  <c:v>2.3255813953488373</c:v>
                </c:pt>
                <c:pt idx="79" formatCode="#,##0.00">
                  <c:v>0</c:v>
                </c:pt>
                <c:pt idx="80" formatCode="#,##0.00">
                  <c:v>0</c:v>
                </c:pt>
                <c:pt idx="81" formatCode="#,##0.00">
                  <c:v>0</c:v>
                </c:pt>
                <c:pt idx="82" formatCode="#,##0.00">
                  <c:v>0</c:v>
                </c:pt>
                <c:pt idx="83" formatCode="#,##0.00">
                  <c:v>0</c:v>
                </c:pt>
                <c:pt idx="84" formatCode="#,##0.00">
                  <c:v>0</c:v>
                </c:pt>
                <c:pt idx="85" formatCode="#,##0.00">
                  <c:v>0</c:v>
                </c:pt>
                <c:pt idx="86" formatCode="#,##0.00">
                  <c:v>0</c:v>
                </c:pt>
                <c:pt idx="87" formatCode="#,##0.00">
                  <c:v>0</c:v>
                </c:pt>
                <c:pt idx="88" formatCode="#,##0.00">
                  <c:v>0</c:v>
                </c:pt>
                <c:pt idx="89" formatCode="#,##0.00">
                  <c:v>0</c:v>
                </c:pt>
                <c:pt idx="90" formatCode="#,##0.00">
                  <c:v>0</c:v>
                </c:pt>
                <c:pt idx="91" formatCode="#,##0.00">
                  <c:v>0</c:v>
                </c:pt>
                <c:pt idx="92" formatCode="#,##0.00">
                  <c:v>0</c:v>
                </c:pt>
                <c:pt idx="93" formatCode="#,##0.00">
                  <c:v>0</c:v>
                </c:pt>
                <c:pt idx="94" formatCode="#,##0.00">
                  <c:v>0</c:v>
                </c:pt>
                <c:pt idx="95" formatCode="#,##0.00">
                  <c:v>0</c:v>
                </c:pt>
                <c:pt idx="96" formatCode="#,##0.00">
                  <c:v>0</c:v>
                </c:pt>
                <c:pt idx="97" formatCode="#,##0.00">
                  <c:v>0</c:v>
                </c:pt>
                <c:pt idx="98" formatCode="#,##0.00">
                  <c:v>0</c:v>
                </c:pt>
                <c:pt idx="99" formatCode="#,##0.00">
                  <c:v>0</c:v>
                </c:pt>
                <c:pt idx="100" formatCode="#,##0.00">
                  <c:v>0</c:v>
                </c:pt>
                <c:pt idx="101" formatCode="#,##0.00">
                  <c:v>0</c:v>
                </c:pt>
                <c:pt idx="102" formatCode="#,##0.00">
                  <c:v>0</c:v>
                </c:pt>
                <c:pt idx="103" formatCode="#,##0.00">
                  <c:v>0</c:v>
                </c:pt>
                <c:pt idx="104" formatCode="#,##0.00">
                  <c:v>0</c:v>
                </c:pt>
                <c:pt idx="105" formatCode="#,##0.00">
                  <c:v>0</c:v>
                </c:pt>
                <c:pt idx="106" formatCode="#,##0.00">
                  <c:v>0</c:v>
                </c:pt>
                <c:pt idx="107" formatCode="#,##0.00">
                  <c:v>0</c:v>
                </c:pt>
                <c:pt idx="108" formatCode="#,##0.00">
                  <c:v>0</c:v>
                </c:pt>
                <c:pt idx="109" formatCode="#,##0.00">
                  <c:v>0</c:v>
                </c:pt>
                <c:pt idx="110" formatCode="#,##0.00">
                  <c:v>0</c:v>
                </c:pt>
                <c:pt idx="111" formatCode="#,##0.00">
                  <c:v>0</c:v>
                </c:pt>
                <c:pt idx="112" formatCode="#,##0.00">
                  <c:v>0</c:v>
                </c:pt>
                <c:pt idx="113" formatCode="#,##0.00">
                  <c:v>0</c:v>
                </c:pt>
                <c:pt idx="114" formatCode="#,##0.00">
                  <c:v>0</c:v>
                </c:pt>
                <c:pt idx="115" formatCode="#,##0.00">
                  <c:v>0</c:v>
                </c:pt>
                <c:pt idx="116" formatCode="#,##0.00">
                  <c:v>0</c:v>
                </c:pt>
                <c:pt idx="117" formatCode="#,##0.00">
                  <c:v>0</c:v>
                </c:pt>
                <c:pt idx="118" formatCode="#,##0.00">
                  <c:v>0</c:v>
                </c:pt>
                <c:pt idx="119" formatCode="#,##0.00">
                  <c:v>0</c:v>
                </c:pt>
                <c:pt idx="120" formatCode="#,##0.00">
                  <c:v>0</c:v>
                </c:pt>
                <c:pt idx="121" formatCode="#,##0.00">
                  <c:v>0</c:v>
                </c:pt>
                <c:pt idx="122" formatCode="#,##0.00">
                  <c:v>0</c:v>
                </c:pt>
                <c:pt idx="123" formatCode="#,##0.00">
                  <c:v>0</c:v>
                </c:pt>
                <c:pt idx="124" formatCode="#,##0.00">
                  <c:v>0</c:v>
                </c:pt>
                <c:pt idx="125" formatCode="#,##0.00">
                  <c:v>0</c:v>
                </c:pt>
                <c:pt idx="126" formatCode="#,##0.00">
                  <c:v>0</c:v>
                </c:pt>
                <c:pt idx="127" formatCode="#,##0.00">
                  <c:v>0</c:v>
                </c:pt>
                <c:pt idx="128" formatCode="#,##0.00">
                  <c:v>0</c:v>
                </c:pt>
                <c:pt idx="129" formatCode="#,##0.00">
                  <c:v>0</c:v>
                </c:pt>
                <c:pt idx="130" formatCode="#,##0.00">
                  <c:v>1.0204081632653061</c:v>
                </c:pt>
                <c:pt idx="131" formatCode="#,##0.00">
                  <c:v>1.0101010101010102</c:v>
                </c:pt>
                <c:pt idx="132" formatCode="#,##0.00">
                  <c:v>1.0204081632653061</c:v>
                </c:pt>
                <c:pt idx="133" formatCode="#,##0.00">
                  <c:v>2.0408163265306123</c:v>
                </c:pt>
                <c:pt idx="134" formatCode="#,##0.00">
                  <c:v>5.1546391752577314</c:v>
                </c:pt>
                <c:pt idx="135" formatCode="#,##0.00">
                  <c:v>5.1546391752577314</c:v>
                </c:pt>
                <c:pt idx="136" formatCode="#,##0.00">
                  <c:v>5.1020408163265305</c:v>
                </c:pt>
                <c:pt idx="137" formatCode="#,##0.00">
                  <c:v>4.716981132075472</c:v>
                </c:pt>
                <c:pt idx="138" formatCode="#,##0.00">
                  <c:v>4.716981132075472</c:v>
                </c:pt>
                <c:pt idx="139" formatCode="#,##0.00">
                  <c:v>4.716981132075472</c:v>
                </c:pt>
                <c:pt idx="140" formatCode="#,##0.00">
                  <c:v>4.8543689320388346</c:v>
                </c:pt>
                <c:pt idx="141" formatCode="#,##0.00">
                  <c:v>4.6728971962616823</c:v>
                </c:pt>
                <c:pt idx="142" formatCode="#,##0.00">
                  <c:v>3.8095238095238098</c:v>
                </c:pt>
                <c:pt idx="143" formatCode="#,##0.00">
                  <c:v>4.7619047619047619</c:v>
                </c:pt>
                <c:pt idx="144" formatCode="#,##0.00">
                  <c:v>4.8543689320388346</c:v>
                </c:pt>
                <c:pt idx="145" formatCode="#,##0.00">
                  <c:v>3.8834951456310676</c:v>
                </c:pt>
                <c:pt idx="146" formatCode="#,##0.00">
                  <c:v>0.99009900990099009</c:v>
                </c:pt>
                <c:pt idx="147" formatCode="#,##0.00">
                  <c:v>1.0101010101010102</c:v>
                </c:pt>
                <c:pt idx="148" formatCode="#,##0.00">
                  <c:v>1.0309278350515463</c:v>
                </c:pt>
                <c:pt idx="149" formatCode="#,##0.00">
                  <c:v>2.1052631578947367</c:v>
                </c:pt>
                <c:pt idx="150" formatCode="#,##0.00">
                  <c:v>2.1276595744680851</c:v>
                </c:pt>
                <c:pt idx="151" formatCode="#,##0.00">
                  <c:v>2.0618556701030926</c:v>
                </c:pt>
                <c:pt idx="152" formatCode="#,##0.00">
                  <c:v>2.9702970297029703</c:v>
                </c:pt>
                <c:pt idx="153" formatCode="#,##0.00">
                  <c:v>4.0816326530612246</c:v>
                </c:pt>
                <c:pt idx="154" formatCode="#,##0.00">
                  <c:v>3.9603960396039604</c:v>
                </c:pt>
                <c:pt idx="155" formatCode="#,##0.00">
                  <c:v>3.0303030303030303</c:v>
                </c:pt>
                <c:pt idx="156" formatCode="#,##0.00">
                  <c:v>2.912621359223301</c:v>
                </c:pt>
                <c:pt idx="157" formatCode="#,##0.00">
                  <c:v>2.8571428571428572</c:v>
                </c:pt>
                <c:pt idx="158" formatCode="#,##0.00">
                  <c:v>2.8571428571428572</c:v>
                </c:pt>
                <c:pt idx="159" formatCode="#,##0.00">
                  <c:v>2.6548672566371683</c:v>
                </c:pt>
                <c:pt idx="160" formatCode="#,##0.00">
                  <c:v>2.6785714285714284</c:v>
                </c:pt>
                <c:pt idx="161" formatCode="#,##0.00">
                  <c:v>1.8181818181818181</c:v>
                </c:pt>
                <c:pt idx="162" formatCode="#,##0.00">
                  <c:v>1.8018018018018018</c:v>
                </c:pt>
                <c:pt idx="163" formatCode="#,##0.00">
                  <c:v>1.7857142857142856</c:v>
                </c:pt>
                <c:pt idx="164" formatCode="#,##0.00">
                  <c:v>0.89285714285714279</c:v>
                </c:pt>
                <c:pt idx="165" formatCode="#,##0.00">
                  <c:v>0</c:v>
                </c:pt>
                <c:pt idx="166" formatCode="#,##0.00">
                  <c:v>0</c:v>
                </c:pt>
                <c:pt idx="167" formatCode="#,##0.00">
                  <c:v>0</c:v>
                </c:pt>
                <c:pt idx="168" formatCode="#,##0.00">
                  <c:v>0</c:v>
                </c:pt>
                <c:pt idx="169" formatCode="#,##0.00">
                  <c:v>0.86956521739130432</c:v>
                </c:pt>
                <c:pt idx="170" formatCode="#,##0.00">
                  <c:v>0.86956521739130432</c:v>
                </c:pt>
                <c:pt idx="171" formatCode="#,##0.00">
                  <c:v>0.86206896551724133</c:v>
                </c:pt>
                <c:pt idx="172" formatCode="#,##0.00">
                  <c:v>0.81967213114754101</c:v>
                </c:pt>
                <c:pt idx="173" formatCode="#,##0.00">
                  <c:v>0.79365079365079361</c:v>
                </c:pt>
                <c:pt idx="174" formatCode="#,##0.00">
                  <c:v>0.81300813008130091</c:v>
                </c:pt>
                <c:pt idx="175" formatCode="#,##0.00">
                  <c:v>0.81300813008130091</c:v>
                </c:pt>
                <c:pt idx="176" formatCode="#,##0.00">
                  <c:v>1.6260162601626018</c:v>
                </c:pt>
                <c:pt idx="177" formatCode="#,##0.00">
                  <c:v>1.5873015873015872</c:v>
                </c:pt>
                <c:pt idx="178" formatCode="#,##0.00">
                  <c:v>2.3255813953488373</c:v>
                </c:pt>
                <c:pt idx="179" formatCode="#,##0.00">
                  <c:v>2.3076923076923079</c:v>
                </c:pt>
                <c:pt idx="180" formatCode="#,##0.00">
                  <c:v>3.0769230769230771</c:v>
                </c:pt>
                <c:pt idx="181" formatCode="#,##0.00">
                  <c:v>2.2222222222222223</c:v>
                </c:pt>
                <c:pt idx="182" formatCode="#,##0.00">
                  <c:v>2.1897810218978102</c:v>
                </c:pt>
                <c:pt idx="183" formatCode="#,##0.00">
                  <c:v>3.6496350364963499</c:v>
                </c:pt>
                <c:pt idx="184" formatCode="#,##0.00">
                  <c:v>3.6231884057971016</c:v>
                </c:pt>
                <c:pt idx="185" formatCode="#,##0.00">
                  <c:v>3.6496350364963499</c:v>
                </c:pt>
                <c:pt idx="186" formatCode="#,##0.00">
                  <c:v>6.0150375939849621</c:v>
                </c:pt>
                <c:pt idx="187" formatCode="#,##0.00">
                  <c:v>6.0606060606060606</c:v>
                </c:pt>
                <c:pt idx="188" formatCode="#,##0.00">
                  <c:v>5.3030303030303028</c:v>
                </c:pt>
                <c:pt idx="189" formatCode="#,##0.00">
                  <c:v>6.0150375939849621</c:v>
                </c:pt>
                <c:pt idx="190" formatCode="#,##0.00">
                  <c:v>5.1094890510948909</c:v>
                </c:pt>
                <c:pt idx="191" formatCode="#,##0.00">
                  <c:v>4.929577464788732</c:v>
                </c:pt>
                <c:pt idx="192" formatCode="#,##0.00">
                  <c:v>4.1958041958041958</c:v>
                </c:pt>
                <c:pt idx="193" formatCode="#,##0.00">
                  <c:v>3.9215686274509802</c:v>
                </c:pt>
                <c:pt idx="194" formatCode="#,##0.00">
                  <c:v>3.9215686274509802</c:v>
                </c:pt>
                <c:pt idx="195" formatCode="#,##0.00">
                  <c:v>2.5641025641025639</c:v>
                </c:pt>
                <c:pt idx="196" formatCode="#,##0.00">
                  <c:v>3.1446540880503147</c:v>
                </c:pt>
                <c:pt idx="197" formatCode="#,##0.00">
                  <c:v>3.1645569620253164</c:v>
                </c:pt>
                <c:pt idx="198" formatCode="#,##0.00">
                  <c:v>1.2345679012345678</c:v>
                </c:pt>
                <c:pt idx="199" formatCode="#,##0.00">
                  <c:v>1.8518518518518516</c:v>
                </c:pt>
                <c:pt idx="200" formatCode="#,##0.00">
                  <c:v>1.875</c:v>
                </c:pt>
                <c:pt idx="201" formatCode="#,##0.00">
                  <c:v>1.875</c:v>
                </c:pt>
                <c:pt idx="202" formatCode="#,##0.00">
                  <c:v>1.8181818181818181</c:v>
                </c:pt>
                <c:pt idx="203" formatCode="#,##0.00">
                  <c:v>1.7751479289940828</c:v>
                </c:pt>
                <c:pt idx="204" formatCode="#,##0.00">
                  <c:v>1.7543859649122806</c:v>
                </c:pt>
                <c:pt idx="205" formatCode="#,##0.00">
                  <c:v>2.9239766081871341</c:v>
                </c:pt>
                <c:pt idx="206" formatCode="#,##0.00">
                  <c:v>2.9239766081871341</c:v>
                </c:pt>
                <c:pt idx="207" formatCode="#,##0.00">
                  <c:v>3.4883720930232558</c:v>
                </c:pt>
                <c:pt idx="208" formatCode="#,##0.00">
                  <c:v>4.1916167664670656</c:v>
                </c:pt>
                <c:pt idx="209" formatCode="#,##0.00">
                  <c:v>4.7619047619047619</c:v>
                </c:pt>
                <c:pt idx="210" formatCode="#,##0.00">
                  <c:v>5.1136363636363642</c:v>
                </c:pt>
                <c:pt idx="211" formatCode="#,##0.00">
                  <c:v>4.5197740112994351</c:v>
                </c:pt>
                <c:pt idx="212" formatCode="#,##0.00">
                  <c:v>4.5454545454545459</c:v>
                </c:pt>
                <c:pt idx="213" formatCode="#,##0.00">
                  <c:v>3.9772727272727271</c:v>
                </c:pt>
                <c:pt idx="214" formatCode="#,##0.00">
                  <c:v>3.9548022598870061</c:v>
                </c:pt>
                <c:pt idx="215" formatCode="#,##0.00">
                  <c:v>5.5865921787709496</c:v>
                </c:pt>
                <c:pt idx="216" formatCode="#,##0.00">
                  <c:v>6.25</c:v>
                </c:pt>
                <c:pt idx="217" formatCode="#,##0.00">
                  <c:v>4.7872340425531918</c:v>
                </c:pt>
                <c:pt idx="218" formatCode="#,##0.00">
                  <c:v>3.7837837837837842</c:v>
                </c:pt>
                <c:pt idx="219" formatCode="#,##0.00">
                  <c:v>4.395604395604396</c:v>
                </c:pt>
                <c:pt idx="220" formatCode="#,##0.00">
                  <c:v>4.918032786885246</c:v>
                </c:pt>
                <c:pt idx="221" formatCode="#,##0.00">
                  <c:v>7.0270270270270272</c:v>
                </c:pt>
                <c:pt idx="222" formatCode="#,##0.00">
                  <c:v>7.1038251366120218</c:v>
                </c:pt>
                <c:pt idx="223" formatCode="#,##0.00">
                  <c:v>7.0270270270270272</c:v>
                </c:pt>
                <c:pt idx="224" formatCode="#,##0.00">
                  <c:v>6.7357512953367875</c:v>
                </c:pt>
                <c:pt idx="225" formatCode="#,##0.00">
                  <c:v>7.8947368421052628</c:v>
                </c:pt>
                <c:pt idx="226" formatCode="#,##0.00">
                  <c:v>7.8534031413612562</c:v>
                </c:pt>
                <c:pt idx="227" formatCode="#,##0.00">
                  <c:v>6.1538461538461542</c:v>
                </c:pt>
                <c:pt idx="228" formatCode="#,##0.00">
                  <c:v>5.8201058201058196</c:v>
                </c:pt>
                <c:pt idx="229" formatCode="#,##0.00">
                  <c:v>5.2631578947368416</c:v>
                </c:pt>
                <c:pt idx="230" formatCode="#,##0.00">
                  <c:v>5.4187192118226601</c:v>
                </c:pt>
                <c:pt idx="231" formatCode="#,##0.00">
                  <c:v>4.5226130653266337</c:v>
                </c:pt>
                <c:pt idx="232" formatCode="#,##0.00">
                  <c:v>5.0505050505050502</c:v>
                </c:pt>
                <c:pt idx="233" formatCode="#,##0.00">
                  <c:v>2.5</c:v>
                </c:pt>
                <c:pt idx="234" formatCode="#,##0.00">
                  <c:v>1.932367149758454</c:v>
                </c:pt>
                <c:pt idx="235" formatCode="#,##0.00">
                  <c:v>1.9230769230769231</c:v>
                </c:pt>
                <c:pt idx="236" formatCode="#,##0.00">
                  <c:v>1.932367149758454</c:v>
                </c:pt>
                <c:pt idx="237" formatCode="#,##0.00">
                  <c:v>0.97087378640776689</c:v>
                </c:pt>
                <c:pt idx="238" formatCode="#,##0.00">
                  <c:v>1.4354066985645932</c:v>
                </c:pt>
                <c:pt idx="239" formatCode="#,##0.00">
                  <c:v>1.4492753623188406</c:v>
                </c:pt>
                <c:pt idx="240" formatCode="#,##0.00">
                  <c:v>1.4563106796116505</c:v>
                </c:pt>
                <c:pt idx="241" formatCode="#,##0.00">
                  <c:v>1.4150943396226416</c:v>
                </c:pt>
                <c:pt idx="242" formatCode="#,##0.00">
                  <c:v>0.94786729857819907</c:v>
                </c:pt>
                <c:pt idx="243" formatCode="#,##0.00">
                  <c:v>0.94339622641509435</c:v>
                </c:pt>
                <c:pt idx="244" formatCode="#,##0.00">
                  <c:v>0.46296296296296291</c:v>
                </c:pt>
                <c:pt idx="245" formatCode="#,##0.00">
                  <c:v>0.93457943925233633</c:v>
                </c:pt>
                <c:pt idx="246" formatCode="#,##0.00">
                  <c:v>0.46728971962616817</c:v>
                </c:pt>
                <c:pt idx="247" formatCode="#,##0.00">
                  <c:v>0.93896713615023475</c:v>
                </c:pt>
                <c:pt idx="248" formatCode="#,##0.00">
                  <c:v>1.0752688172043012</c:v>
                </c:pt>
                <c:pt idx="249" formatCode="#,##0.00">
                  <c:v>1.0695187165775399</c:v>
                </c:pt>
                <c:pt idx="250" formatCode="#,##0.00">
                  <c:v>1.0638297872340425</c:v>
                </c:pt>
                <c:pt idx="251" formatCode="#,##0.00">
                  <c:v>1.0695187165775399</c:v>
                </c:pt>
                <c:pt idx="252" formatCode="#,##0.00">
                  <c:v>1.0471204188481675</c:v>
                </c:pt>
                <c:pt idx="253" formatCode="#,##0.00">
                  <c:v>0.5181347150259068</c:v>
                </c:pt>
                <c:pt idx="254" formatCode="#,##0.00">
                  <c:v>0.5181347150259068</c:v>
                </c:pt>
                <c:pt idx="255" formatCode="#,##0.00">
                  <c:v>0.52356020942408377</c:v>
                </c:pt>
                <c:pt idx="256" formatCode="#,##0.00">
                  <c:v>0.51020408163265307</c:v>
                </c:pt>
                <c:pt idx="257" formatCode="#,##0.00">
                  <c:v>0</c:v>
                </c:pt>
                <c:pt idx="258" formatCode="#,##0.00">
                  <c:v>0</c:v>
                </c:pt>
                <c:pt idx="259" formatCode="#,##0.00">
                  <c:v>0</c:v>
                </c:pt>
                <c:pt idx="260" formatCode="#,##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E2-4AB0-B3C9-C812F3A01615}"/>
            </c:ext>
          </c:extLst>
        </c:ser>
        <c:ser>
          <c:idx val="1"/>
          <c:order val="1"/>
          <c:tx>
            <c:strRef>
              <c:f>Region!$AN$5</c:f>
              <c:strCache>
                <c:ptCount val="1"/>
                <c:pt idx="0">
                  <c:v>Asia HY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Region!$A$6:$A$269</c:f>
              <c:numCache>
                <c:formatCode>mm/dd/yyyy</c:formatCode>
                <c:ptCount val="2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Region!$AN$6:$AN$269</c:f>
              <c:numCache>
                <c:formatCode>#,##0.00</c:formatCode>
                <c:ptCount val="264"/>
                <c:pt idx="23">
                  <c:v>6.8965517241379306</c:v>
                </c:pt>
                <c:pt idx="24">
                  <c:v>6.8965517241379306</c:v>
                </c:pt>
                <c:pt idx="25">
                  <c:v>6.4516129032258061</c:v>
                </c:pt>
                <c:pt idx="26">
                  <c:v>3.0303030303030303</c:v>
                </c:pt>
                <c:pt idx="27">
                  <c:v>3.0303030303030303</c:v>
                </c:pt>
                <c:pt idx="28">
                  <c:v>3.125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2.9411764705882351</c:v>
                </c:pt>
                <c:pt idx="36">
                  <c:v>5.8823529411764701</c:v>
                </c:pt>
                <c:pt idx="37">
                  <c:v>11.76470588235294</c:v>
                </c:pt>
                <c:pt idx="38">
                  <c:v>27.27272727272727</c:v>
                </c:pt>
                <c:pt idx="39">
                  <c:v>28.125</c:v>
                </c:pt>
                <c:pt idx="40">
                  <c:v>26.47058823529412</c:v>
                </c:pt>
                <c:pt idx="41">
                  <c:v>32.142857142857146</c:v>
                </c:pt>
                <c:pt idx="42">
                  <c:v>33.333333333333329</c:v>
                </c:pt>
                <c:pt idx="43">
                  <c:v>30.76923076923077</c:v>
                </c:pt>
                <c:pt idx="44">
                  <c:v>30.76923076923077</c:v>
                </c:pt>
                <c:pt idx="45">
                  <c:v>32</c:v>
                </c:pt>
                <c:pt idx="46">
                  <c:v>32</c:v>
                </c:pt>
                <c:pt idx="47">
                  <c:v>29.166666666666668</c:v>
                </c:pt>
                <c:pt idx="48">
                  <c:v>25</c:v>
                </c:pt>
                <c:pt idx="49">
                  <c:v>21.739130434782609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1.0869565217391304</c:v>
                </c:pt>
                <c:pt idx="130">
                  <c:v>1.1235955056179776</c:v>
                </c:pt>
                <c:pt idx="131">
                  <c:v>1.1363636363636365</c:v>
                </c:pt>
                <c:pt idx="132">
                  <c:v>2.2988505747126435</c:v>
                </c:pt>
                <c:pt idx="133">
                  <c:v>2.2988505747126435</c:v>
                </c:pt>
                <c:pt idx="134">
                  <c:v>4.7058823529411766</c:v>
                </c:pt>
                <c:pt idx="135">
                  <c:v>5.8823529411764701</c:v>
                </c:pt>
                <c:pt idx="136">
                  <c:v>9.6385542168674707</c:v>
                </c:pt>
                <c:pt idx="137">
                  <c:v>12.195121951219512</c:v>
                </c:pt>
                <c:pt idx="138">
                  <c:v>13.750000000000002</c:v>
                </c:pt>
                <c:pt idx="139">
                  <c:v>13.580246913580247</c:v>
                </c:pt>
                <c:pt idx="140">
                  <c:v>13.580246913580247</c:v>
                </c:pt>
                <c:pt idx="141">
                  <c:v>12.820512820512819</c:v>
                </c:pt>
                <c:pt idx="142">
                  <c:v>14.102564102564102</c:v>
                </c:pt>
                <c:pt idx="143">
                  <c:v>14.102564102564102</c:v>
                </c:pt>
                <c:pt idx="144">
                  <c:v>13.157894736842104</c:v>
                </c:pt>
                <c:pt idx="145">
                  <c:v>13.333333333333334</c:v>
                </c:pt>
                <c:pt idx="146">
                  <c:v>10.666666666666668</c:v>
                </c:pt>
                <c:pt idx="147">
                  <c:v>9.4594594594594597</c:v>
                </c:pt>
                <c:pt idx="148">
                  <c:v>5.5555555555555554</c:v>
                </c:pt>
                <c:pt idx="149">
                  <c:v>2.8571428571428572</c:v>
                </c:pt>
                <c:pt idx="150">
                  <c:v>2.9850746268656714</c:v>
                </c:pt>
                <c:pt idx="151">
                  <c:v>2.9411764705882351</c:v>
                </c:pt>
                <c:pt idx="152">
                  <c:v>2.9411764705882351</c:v>
                </c:pt>
                <c:pt idx="153">
                  <c:v>2.8985507246376812</c:v>
                </c:pt>
                <c:pt idx="154">
                  <c:v>2.9411764705882351</c:v>
                </c:pt>
                <c:pt idx="155">
                  <c:v>3.0303030303030303</c:v>
                </c:pt>
                <c:pt idx="156">
                  <c:v>2.9411764705882351</c:v>
                </c:pt>
                <c:pt idx="157">
                  <c:v>2.666666666666667</c:v>
                </c:pt>
                <c:pt idx="158">
                  <c:v>2.7027027027027026</c:v>
                </c:pt>
                <c:pt idx="159">
                  <c:v>2.666666666666667</c:v>
                </c:pt>
                <c:pt idx="160">
                  <c:v>2.5974025974025974</c:v>
                </c:pt>
                <c:pt idx="161">
                  <c:v>2.7027027027027026</c:v>
                </c:pt>
                <c:pt idx="162">
                  <c:v>1.3513513513513513</c:v>
                </c:pt>
                <c:pt idx="163">
                  <c:v>1.2987012987012987</c:v>
                </c:pt>
                <c:pt idx="164">
                  <c:v>1.2820512820512819</c:v>
                </c:pt>
                <c:pt idx="165">
                  <c:v>1.2195121951219512</c:v>
                </c:pt>
                <c:pt idx="166">
                  <c:v>0</c:v>
                </c:pt>
                <c:pt idx="167">
                  <c:v>1.1904761904761905</c:v>
                </c:pt>
                <c:pt idx="168">
                  <c:v>1.1627906976744187</c:v>
                </c:pt>
                <c:pt idx="169">
                  <c:v>2.3809523809523809</c:v>
                </c:pt>
                <c:pt idx="170">
                  <c:v>4.4943820224719104</c:v>
                </c:pt>
                <c:pt idx="171">
                  <c:v>4.3478260869565215</c:v>
                </c:pt>
                <c:pt idx="172">
                  <c:v>4.1666666666666661</c:v>
                </c:pt>
                <c:pt idx="173">
                  <c:v>4.2553191489361701</c:v>
                </c:pt>
                <c:pt idx="174">
                  <c:v>4.3010752688172049</c:v>
                </c:pt>
                <c:pt idx="175">
                  <c:v>4.3478260869565215</c:v>
                </c:pt>
                <c:pt idx="176">
                  <c:v>4.3478260869565215</c:v>
                </c:pt>
                <c:pt idx="177">
                  <c:v>4.395604395604396</c:v>
                </c:pt>
                <c:pt idx="178">
                  <c:v>4.395604395604396</c:v>
                </c:pt>
                <c:pt idx="179">
                  <c:v>3.3707865168539324</c:v>
                </c:pt>
                <c:pt idx="180">
                  <c:v>3.3707865168539324</c:v>
                </c:pt>
                <c:pt idx="181">
                  <c:v>2.2471910112359552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0.94339622641509435</c:v>
                </c:pt>
                <c:pt idx="190">
                  <c:v>2.7272727272727271</c:v>
                </c:pt>
                <c:pt idx="191">
                  <c:v>2.7272727272727271</c:v>
                </c:pt>
                <c:pt idx="192">
                  <c:v>2.459016393442623</c:v>
                </c:pt>
                <c:pt idx="193">
                  <c:v>2.34375</c:v>
                </c:pt>
                <c:pt idx="194">
                  <c:v>2.3255813953488373</c:v>
                </c:pt>
                <c:pt idx="195">
                  <c:v>2.1897810218978102</c:v>
                </c:pt>
                <c:pt idx="196">
                  <c:v>2.1739130434782608</c:v>
                </c:pt>
                <c:pt idx="197">
                  <c:v>2.1582733812949639</c:v>
                </c:pt>
                <c:pt idx="198">
                  <c:v>2.1428571428571428</c:v>
                </c:pt>
                <c:pt idx="199">
                  <c:v>2.1276595744680851</c:v>
                </c:pt>
                <c:pt idx="200">
                  <c:v>2.054794520547945</c:v>
                </c:pt>
                <c:pt idx="201">
                  <c:v>1.9736842105263157</c:v>
                </c:pt>
                <c:pt idx="202">
                  <c:v>1.2738853503184715</c:v>
                </c:pt>
                <c:pt idx="203">
                  <c:v>1.3245033112582782</c:v>
                </c:pt>
                <c:pt idx="204">
                  <c:v>1.89873417721519</c:v>
                </c:pt>
                <c:pt idx="205">
                  <c:v>1.89873417721519</c:v>
                </c:pt>
                <c:pt idx="206">
                  <c:v>1.89873417721519</c:v>
                </c:pt>
                <c:pt idx="207">
                  <c:v>2.4844720496894408</c:v>
                </c:pt>
                <c:pt idx="208">
                  <c:v>2.4691358024691357</c:v>
                </c:pt>
                <c:pt idx="209">
                  <c:v>2.4390243902439024</c:v>
                </c:pt>
                <c:pt idx="210">
                  <c:v>2.3952095808383236</c:v>
                </c:pt>
                <c:pt idx="211">
                  <c:v>2.3255813953488373</c:v>
                </c:pt>
                <c:pt idx="212">
                  <c:v>2.3809523809523809</c:v>
                </c:pt>
                <c:pt idx="213">
                  <c:v>1.7543859649122806</c:v>
                </c:pt>
                <c:pt idx="214">
                  <c:v>1.1494252873563218</c:v>
                </c:pt>
                <c:pt idx="215">
                  <c:v>1.1494252873563218</c:v>
                </c:pt>
                <c:pt idx="216">
                  <c:v>0.58139534883720934</c:v>
                </c:pt>
                <c:pt idx="217">
                  <c:v>0.5617977528089888</c:v>
                </c:pt>
                <c:pt idx="218">
                  <c:v>0.55555555555555558</c:v>
                </c:pt>
                <c:pt idx="219">
                  <c:v>0.57471264367816088</c:v>
                </c:pt>
                <c:pt idx="220">
                  <c:v>0.57803468208092479</c:v>
                </c:pt>
                <c:pt idx="221">
                  <c:v>1.7241379310344827</c:v>
                </c:pt>
                <c:pt idx="222">
                  <c:v>1.7142857142857144</c:v>
                </c:pt>
                <c:pt idx="223">
                  <c:v>2.8248587570621471</c:v>
                </c:pt>
                <c:pt idx="224">
                  <c:v>2.8571428571428572</c:v>
                </c:pt>
                <c:pt idx="225">
                  <c:v>2.9411764705882351</c:v>
                </c:pt>
                <c:pt idx="226">
                  <c:v>2.9069767441860463</c:v>
                </c:pt>
                <c:pt idx="227">
                  <c:v>2.9069767441860463</c:v>
                </c:pt>
                <c:pt idx="228">
                  <c:v>2.8248587570621471</c:v>
                </c:pt>
                <c:pt idx="229">
                  <c:v>2.8901734104046244</c:v>
                </c:pt>
                <c:pt idx="230">
                  <c:v>1.8404907975460123</c:v>
                </c:pt>
                <c:pt idx="231">
                  <c:v>1.8404907975460123</c:v>
                </c:pt>
                <c:pt idx="232">
                  <c:v>1.8867924528301887</c:v>
                </c:pt>
                <c:pt idx="233">
                  <c:v>1.2121212121212122</c:v>
                </c:pt>
                <c:pt idx="234">
                  <c:v>1.8292682926829267</c:v>
                </c:pt>
                <c:pt idx="235">
                  <c:v>1.1834319526627219</c:v>
                </c:pt>
                <c:pt idx="236">
                  <c:v>1.1764705882352942</c:v>
                </c:pt>
                <c:pt idx="237">
                  <c:v>1.1428571428571428</c:v>
                </c:pt>
                <c:pt idx="238">
                  <c:v>1.6853932584269662</c:v>
                </c:pt>
                <c:pt idx="239">
                  <c:v>1.639344262295082</c:v>
                </c:pt>
                <c:pt idx="240">
                  <c:v>1.5789473684210527</c:v>
                </c:pt>
                <c:pt idx="241">
                  <c:v>1.5463917525773196</c:v>
                </c:pt>
                <c:pt idx="242">
                  <c:v>2.4752475247524752</c:v>
                </c:pt>
                <c:pt idx="243">
                  <c:v>2.4509803921568629</c:v>
                </c:pt>
                <c:pt idx="244">
                  <c:v>2.5252525252525251</c:v>
                </c:pt>
                <c:pt idx="245">
                  <c:v>2.4509803921568629</c:v>
                </c:pt>
                <c:pt idx="246">
                  <c:v>1.9417475728155338</c:v>
                </c:pt>
                <c:pt idx="247">
                  <c:v>1.3761467889908259</c:v>
                </c:pt>
                <c:pt idx="248">
                  <c:v>1.6304347826086956</c:v>
                </c:pt>
                <c:pt idx="249">
                  <c:v>1.6042780748663104</c:v>
                </c:pt>
                <c:pt idx="250">
                  <c:v>1.5544041450777202</c:v>
                </c:pt>
                <c:pt idx="251">
                  <c:v>1.5463917525773196</c:v>
                </c:pt>
                <c:pt idx="252">
                  <c:v>1.4705882352941175</c:v>
                </c:pt>
                <c:pt idx="253">
                  <c:v>1.4285714285714286</c:v>
                </c:pt>
                <c:pt idx="254">
                  <c:v>0.46511627906976744</c:v>
                </c:pt>
                <c:pt idx="255">
                  <c:v>1.3636363636363635</c:v>
                </c:pt>
                <c:pt idx="256">
                  <c:v>1.3392857142857142</c:v>
                </c:pt>
                <c:pt idx="257">
                  <c:v>1.3333333333333335</c:v>
                </c:pt>
                <c:pt idx="258">
                  <c:v>1.3333333333333335</c:v>
                </c:pt>
                <c:pt idx="259">
                  <c:v>1.3215859030837005</c:v>
                </c:pt>
                <c:pt idx="260">
                  <c:v>1.7857142857142856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E2-4AB0-B3C9-C812F3A01615}"/>
            </c:ext>
          </c:extLst>
        </c:ser>
        <c:ser>
          <c:idx val="2"/>
          <c:order val="2"/>
          <c:tx>
            <c:strRef>
              <c:f>Region!$AJ$5</c:f>
              <c:strCache>
                <c:ptCount val="1"/>
                <c:pt idx="0">
                  <c:v>EMEA HY</c:v>
                </c:pt>
              </c:strCache>
            </c:strRef>
          </c:tx>
          <c:spPr>
            <a:ln w="25400">
              <a:solidFill>
                <a:srgbClr val="1C5733"/>
              </a:solidFill>
            </a:ln>
          </c:spPr>
          <c:marker>
            <c:symbol val="none"/>
          </c:marker>
          <c:val>
            <c:numRef>
              <c:f>Region!$AJ$6:$AJ$269</c:f>
              <c:numCache>
                <c:formatCode>mm/dd/yyyy</c:formatCode>
                <c:ptCount val="264"/>
                <c:pt idx="22">
                  <c:v>0</c:v>
                </c:pt>
                <c:pt idx="23" formatCode="#,##0.00">
                  <c:v>22.222222222222221</c:v>
                </c:pt>
                <c:pt idx="24" formatCode="#,##0.00">
                  <c:v>10</c:v>
                </c:pt>
                <c:pt idx="25" formatCode="#,##0.00">
                  <c:v>10</c:v>
                </c:pt>
                <c:pt idx="26" formatCode="#,##0.00">
                  <c:v>10</c:v>
                </c:pt>
                <c:pt idx="27" formatCode="#,##0.00">
                  <c:v>10</c:v>
                </c:pt>
                <c:pt idx="28" formatCode="#,##0.00">
                  <c:v>10</c:v>
                </c:pt>
                <c:pt idx="29" formatCode="#,##0.00">
                  <c:v>10</c:v>
                </c:pt>
                <c:pt idx="30" formatCode="#,##0.00">
                  <c:v>0</c:v>
                </c:pt>
                <c:pt idx="31" formatCode="#,##0.00">
                  <c:v>0</c:v>
                </c:pt>
                <c:pt idx="32" formatCode="#,##0.00">
                  <c:v>0</c:v>
                </c:pt>
                <c:pt idx="33" formatCode="#,##0.00">
                  <c:v>0</c:v>
                </c:pt>
                <c:pt idx="34" formatCode="#,##0.00">
                  <c:v>0</c:v>
                </c:pt>
                <c:pt idx="35" formatCode="#,##0.00">
                  <c:v>0</c:v>
                </c:pt>
                <c:pt idx="36" formatCode="#,##0.00">
                  <c:v>0</c:v>
                </c:pt>
                <c:pt idx="37" formatCode="#,##0.00">
                  <c:v>0</c:v>
                </c:pt>
                <c:pt idx="38" formatCode="#,##0.00">
                  <c:v>0</c:v>
                </c:pt>
                <c:pt idx="39" formatCode="#,##0.00">
                  <c:v>0</c:v>
                </c:pt>
                <c:pt idx="40" formatCode="#,##0.00">
                  <c:v>0</c:v>
                </c:pt>
                <c:pt idx="41" formatCode="#,##0.00">
                  <c:v>0</c:v>
                </c:pt>
                <c:pt idx="42" formatCode="#,##0.00">
                  <c:v>0</c:v>
                </c:pt>
                <c:pt idx="43" formatCode="#,##0.00">
                  <c:v>0</c:v>
                </c:pt>
                <c:pt idx="44" formatCode="#,##0.00">
                  <c:v>0</c:v>
                </c:pt>
                <c:pt idx="45" formatCode="#,##0.00">
                  <c:v>0</c:v>
                </c:pt>
                <c:pt idx="46" formatCode="#,##0.00">
                  <c:v>0</c:v>
                </c:pt>
                <c:pt idx="47" formatCode="#,##0.00">
                  <c:v>0</c:v>
                </c:pt>
                <c:pt idx="48" formatCode="#,##0.00">
                  <c:v>0</c:v>
                </c:pt>
                <c:pt idx="49" formatCode="#,##0.00">
                  <c:v>0</c:v>
                </c:pt>
                <c:pt idx="50" formatCode="#,##0.00">
                  <c:v>0</c:v>
                </c:pt>
                <c:pt idx="51" formatCode="#,##0.00">
                  <c:v>0</c:v>
                </c:pt>
                <c:pt idx="52" formatCode="#,##0.00">
                  <c:v>0</c:v>
                </c:pt>
                <c:pt idx="53" formatCode="#,##0.00">
                  <c:v>0</c:v>
                </c:pt>
                <c:pt idx="54" formatCode="#,##0.00">
                  <c:v>0</c:v>
                </c:pt>
                <c:pt idx="55" formatCode="#,##0.00">
                  <c:v>0</c:v>
                </c:pt>
                <c:pt idx="56" formatCode="#,##0.00">
                  <c:v>0</c:v>
                </c:pt>
                <c:pt idx="57" formatCode="#,##0.00">
                  <c:v>0</c:v>
                </c:pt>
                <c:pt idx="58" formatCode="#,##0.00">
                  <c:v>0</c:v>
                </c:pt>
                <c:pt idx="59" formatCode="#,##0.00">
                  <c:v>0</c:v>
                </c:pt>
                <c:pt idx="60" formatCode="#,##0.00">
                  <c:v>0</c:v>
                </c:pt>
                <c:pt idx="61" formatCode="#,##0.00">
                  <c:v>0</c:v>
                </c:pt>
                <c:pt idx="62" formatCode="#,##0.00">
                  <c:v>0</c:v>
                </c:pt>
                <c:pt idx="63" formatCode="#,##0.00">
                  <c:v>0</c:v>
                </c:pt>
                <c:pt idx="64" formatCode="#,##0.00">
                  <c:v>0</c:v>
                </c:pt>
                <c:pt idx="65" formatCode="#,##0.00">
                  <c:v>0</c:v>
                </c:pt>
                <c:pt idx="66" formatCode="#,##0.00">
                  <c:v>0</c:v>
                </c:pt>
                <c:pt idx="67" formatCode="#,##0.00">
                  <c:v>0</c:v>
                </c:pt>
                <c:pt idx="68" formatCode="#,##0.00">
                  <c:v>0</c:v>
                </c:pt>
                <c:pt idx="69" formatCode="#,##0.00">
                  <c:v>0</c:v>
                </c:pt>
                <c:pt idx="70" formatCode="#,##0.00">
                  <c:v>0</c:v>
                </c:pt>
                <c:pt idx="71" formatCode="#,##0.00">
                  <c:v>0</c:v>
                </c:pt>
                <c:pt idx="72" formatCode="#,##0.00">
                  <c:v>0</c:v>
                </c:pt>
                <c:pt idx="73" formatCode="#,##0.00">
                  <c:v>0</c:v>
                </c:pt>
                <c:pt idx="74" formatCode="#,##0.00">
                  <c:v>0</c:v>
                </c:pt>
                <c:pt idx="75" formatCode="#,##0.00">
                  <c:v>0</c:v>
                </c:pt>
                <c:pt idx="76" formatCode="#,##0.00">
                  <c:v>0</c:v>
                </c:pt>
                <c:pt idx="77" formatCode="#,##0.00">
                  <c:v>0</c:v>
                </c:pt>
                <c:pt idx="78" formatCode="#,##0.00">
                  <c:v>0</c:v>
                </c:pt>
                <c:pt idx="79" formatCode="#,##0.00">
                  <c:v>0</c:v>
                </c:pt>
                <c:pt idx="80" formatCode="#,##0.00">
                  <c:v>0</c:v>
                </c:pt>
                <c:pt idx="81" formatCode="#,##0.00">
                  <c:v>0</c:v>
                </c:pt>
                <c:pt idx="82" formatCode="#,##0.00">
                  <c:v>0</c:v>
                </c:pt>
                <c:pt idx="83" formatCode="#,##0.00">
                  <c:v>0</c:v>
                </c:pt>
                <c:pt idx="84" formatCode="#,##0.00">
                  <c:v>0</c:v>
                </c:pt>
                <c:pt idx="85" formatCode="#,##0.00">
                  <c:v>0</c:v>
                </c:pt>
                <c:pt idx="86" formatCode="#,##0.00">
                  <c:v>0</c:v>
                </c:pt>
                <c:pt idx="87" formatCode="#,##0.00">
                  <c:v>0</c:v>
                </c:pt>
                <c:pt idx="88" formatCode="#,##0.00">
                  <c:v>0</c:v>
                </c:pt>
                <c:pt idx="89" formatCode="#,##0.00">
                  <c:v>0</c:v>
                </c:pt>
                <c:pt idx="90" formatCode="#,##0.00">
                  <c:v>0</c:v>
                </c:pt>
                <c:pt idx="91" formatCode="#,##0.00">
                  <c:v>0</c:v>
                </c:pt>
                <c:pt idx="92" formatCode="#,##0.00">
                  <c:v>0</c:v>
                </c:pt>
                <c:pt idx="93" formatCode="#,##0.00">
                  <c:v>0</c:v>
                </c:pt>
                <c:pt idx="94" formatCode="#,##0.00">
                  <c:v>0</c:v>
                </c:pt>
                <c:pt idx="95" formatCode="#,##0.00">
                  <c:v>0</c:v>
                </c:pt>
                <c:pt idx="96" formatCode="#,##0.00">
                  <c:v>0</c:v>
                </c:pt>
                <c:pt idx="97" formatCode="#,##0.00">
                  <c:v>0</c:v>
                </c:pt>
                <c:pt idx="98" formatCode="#,##0.00">
                  <c:v>0</c:v>
                </c:pt>
                <c:pt idx="99" formatCode="#,##0.00">
                  <c:v>0</c:v>
                </c:pt>
                <c:pt idx="100" formatCode="#,##0.00">
                  <c:v>0</c:v>
                </c:pt>
                <c:pt idx="101" formatCode="#,##0.00">
                  <c:v>0</c:v>
                </c:pt>
                <c:pt idx="102" formatCode="#,##0.00">
                  <c:v>0</c:v>
                </c:pt>
                <c:pt idx="103" formatCode="#,##0.00">
                  <c:v>0</c:v>
                </c:pt>
                <c:pt idx="104" formatCode="#,##0.00">
                  <c:v>0</c:v>
                </c:pt>
                <c:pt idx="105" formatCode="#,##0.00">
                  <c:v>0</c:v>
                </c:pt>
                <c:pt idx="106" formatCode="#,##0.00">
                  <c:v>0</c:v>
                </c:pt>
                <c:pt idx="107" formatCode="#,##0.00">
                  <c:v>0</c:v>
                </c:pt>
                <c:pt idx="108" formatCode="#,##0.00">
                  <c:v>0</c:v>
                </c:pt>
                <c:pt idx="109" formatCode="#,##0.00">
                  <c:v>0</c:v>
                </c:pt>
                <c:pt idx="110" formatCode="#,##0.00">
                  <c:v>0</c:v>
                </c:pt>
                <c:pt idx="111" formatCode="#,##0.00">
                  <c:v>0</c:v>
                </c:pt>
                <c:pt idx="112" formatCode="#,##0.00">
                  <c:v>0</c:v>
                </c:pt>
                <c:pt idx="113" formatCode="#,##0.00">
                  <c:v>0</c:v>
                </c:pt>
                <c:pt idx="114" formatCode="#,##0.00">
                  <c:v>0</c:v>
                </c:pt>
                <c:pt idx="115" formatCode="#,##0.00">
                  <c:v>0</c:v>
                </c:pt>
                <c:pt idx="116" formatCode="#,##0.00">
                  <c:v>0</c:v>
                </c:pt>
                <c:pt idx="117" formatCode="#,##0.00">
                  <c:v>0</c:v>
                </c:pt>
                <c:pt idx="118" formatCode="#,##0.00">
                  <c:v>0</c:v>
                </c:pt>
                <c:pt idx="119" formatCode="#,##0.00">
                  <c:v>0</c:v>
                </c:pt>
                <c:pt idx="120" formatCode="#,##0.00">
                  <c:v>0</c:v>
                </c:pt>
                <c:pt idx="121" formatCode="#,##0.00">
                  <c:v>0</c:v>
                </c:pt>
                <c:pt idx="122" formatCode="#,##0.00">
                  <c:v>0</c:v>
                </c:pt>
                <c:pt idx="123" formatCode="#,##0.00">
                  <c:v>0</c:v>
                </c:pt>
                <c:pt idx="124" formatCode="#,##0.00">
                  <c:v>0.90090090090090091</c:v>
                </c:pt>
                <c:pt idx="125" formatCode="#,##0.00">
                  <c:v>0.84745762711864403</c:v>
                </c:pt>
                <c:pt idx="126" formatCode="#,##0.00">
                  <c:v>0.82644628099173556</c:v>
                </c:pt>
                <c:pt idx="127" formatCode="#,##0.00">
                  <c:v>0.85470085470085477</c:v>
                </c:pt>
                <c:pt idx="128" formatCode="#,##0.00">
                  <c:v>0.83333333333333337</c:v>
                </c:pt>
                <c:pt idx="129" formatCode="#,##0.00">
                  <c:v>0.84745762711864403</c:v>
                </c:pt>
                <c:pt idx="130" formatCode="#,##0.00">
                  <c:v>0.83333333333333337</c:v>
                </c:pt>
                <c:pt idx="131" formatCode="#,##0.00">
                  <c:v>0.84745762711864403</c:v>
                </c:pt>
                <c:pt idx="132" formatCode="#,##0.00">
                  <c:v>0.84033613445378152</c:v>
                </c:pt>
                <c:pt idx="133" formatCode="#,##0.00">
                  <c:v>1.7094017094017095</c:v>
                </c:pt>
                <c:pt idx="134" formatCode="#,##0.00">
                  <c:v>4.2735042735042734</c:v>
                </c:pt>
                <c:pt idx="135" formatCode="#,##0.00">
                  <c:v>6.7796610169491522</c:v>
                </c:pt>
                <c:pt idx="136" formatCode="#,##0.00">
                  <c:v>7.8260869565217401</c:v>
                </c:pt>
                <c:pt idx="137" formatCode="#,##0.00">
                  <c:v>9.4827586206896548</c:v>
                </c:pt>
                <c:pt idx="138" formatCode="#,##0.00">
                  <c:v>9.4017094017094021</c:v>
                </c:pt>
                <c:pt idx="139" formatCode="#,##0.00">
                  <c:v>10.92436974789916</c:v>
                </c:pt>
                <c:pt idx="140" formatCode="#,##0.00">
                  <c:v>12.5</c:v>
                </c:pt>
                <c:pt idx="141" formatCode="#,##0.00">
                  <c:v>13.333333333333334</c:v>
                </c:pt>
                <c:pt idx="142" formatCode="#,##0.00">
                  <c:v>15.238095238095239</c:v>
                </c:pt>
                <c:pt idx="143" formatCode="#,##0.00">
                  <c:v>14.85148514851485</c:v>
                </c:pt>
                <c:pt idx="144" formatCode="#,##0.00">
                  <c:v>15</c:v>
                </c:pt>
                <c:pt idx="145" formatCode="#,##0.00">
                  <c:v>15.789473684210526</c:v>
                </c:pt>
                <c:pt idx="146" formatCode="#,##0.00">
                  <c:v>12.5</c:v>
                </c:pt>
                <c:pt idx="147" formatCode="#,##0.00">
                  <c:v>9.67741935483871</c:v>
                </c:pt>
                <c:pt idx="148" formatCode="#,##0.00">
                  <c:v>7.7777777777777777</c:v>
                </c:pt>
                <c:pt idx="149" formatCode="#,##0.00">
                  <c:v>4.7619047619047619</c:v>
                </c:pt>
                <c:pt idx="150" formatCode="#,##0.00">
                  <c:v>6.024096385542169</c:v>
                </c:pt>
                <c:pt idx="151" formatCode="#,##0.00">
                  <c:v>4.8192771084337354</c:v>
                </c:pt>
                <c:pt idx="152" formatCode="#,##0.00">
                  <c:v>4.7619047619047619</c:v>
                </c:pt>
                <c:pt idx="153" formatCode="#,##0.00">
                  <c:v>3.6144578313253009</c:v>
                </c:pt>
                <c:pt idx="154" formatCode="#,##0.00">
                  <c:v>2.3809523809523809</c:v>
                </c:pt>
                <c:pt idx="155" formatCode="#,##0.00">
                  <c:v>2.2471910112359552</c:v>
                </c:pt>
                <c:pt idx="156" formatCode="#,##0.00">
                  <c:v>3.4090909090909087</c:v>
                </c:pt>
                <c:pt idx="157" formatCode="#,##0.00">
                  <c:v>3.296703296703297</c:v>
                </c:pt>
                <c:pt idx="158" formatCode="#,##0.00">
                  <c:v>3.296703296703297</c:v>
                </c:pt>
                <c:pt idx="159" formatCode="#,##0.00">
                  <c:v>3.1914893617021276</c:v>
                </c:pt>
                <c:pt idx="160" formatCode="#,##0.00">
                  <c:v>3.1914893617021276</c:v>
                </c:pt>
                <c:pt idx="161" formatCode="#,##0.00">
                  <c:v>3.296703296703297</c:v>
                </c:pt>
                <c:pt idx="162" formatCode="#,##0.00">
                  <c:v>1.0752688172043012</c:v>
                </c:pt>
                <c:pt idx="163" formatCode="#,##0.00">
                  <c:v>1.098901098901099</c:v>
                </c:pt>
                <c:pt idx="164" formatCode="#,##0.00">
                  <c:v>1.0869565217391304</c:v>
                </c:pt>
                <c:pt idx="165" formatCode="#,##0.00">
                  <c:v>1.0101010101010102</c:v>
                </c:pt>
                <c:pt idx="166" formatCode="#,##0.00">
                  <c:v>0.95238095238095244</c:v>
                </c:pt>
                <c:pt idx="167" formatCode="#,##0.00">
                  <c:v>0.97087378640776689</c:v>
                </c:pt>
                <c:pt idx="168" formatCode="#,##0.00">
                  <c:v>0.97087378640776689</c:v>
                </c:pt>
                <c:pt idx="169" formatCode="#,##0.00">
                  <c:v>0.98039215686274506</c:v>
                </c:pt>
                <c:pt idx="170" formatCode="#,##0.00">
                  <c:v>0.96153846153846156</c:v>
                </c:pt>
                <c:pt idx="171" formatCode="#,##0.00">
                  <c:v>0.91743119266055051</c:v>
                </c:pt>
                <c:pt idx="172" formatCode="#,##0.00">
                  <c:v>0.92592592592592582</c:v>
                </c:pt>
                <c:pt idx="173" formatCode="#,##0.00">
                  <c:v>0.91743119266055051</c:v>
                </c:pt>
                <c:pt idx="174" formatCode="#,##0.00">
                  <c:v>0.89285714285714279</c:v>
                </c:pt>
                <c:pt idx="175" formatCode="#,##0.00">
                  <c:v>0.88495575221238942</c:v>
                </c:pt>
                <c:pt idx="176" formatCode="#,##0.00">
                  <c:v>0.89285714285714279</c:v>
                </c:pt>
                <c:pt idx="177" formatCode="#,##0.00">
                  <c:v>0.88495575221238942</c:v>
                </c:pt>
                <c:pt idx="178" formatCode="#,##0.00">
                  <c:v>1.7241379310344827</c:v>
                </c:pt>
                <c:pt idx="179" formatCode="#,##0.00">
                  <c:v>1.7391304347826086</c:v>
                </c:pt>
                <c:pt idx="180" formatCode="#,##0.00">
                  <c:v>0.85470085470085477</c:v>
                </c:pt>
                <c:pt idx="181" formatCode="#,##0.00">
                  <c:v>0.85470085470085477</c:v>
                </c:pt>
                <c:pt idx="182" formatCode="#,##0.00">
                  <c:v>2.5641025641025639</c:v>
                </c:pt>
                <c:pt idx="183" formatCode="#,##0.00">
                  <c:v>2.5</c:v>
                </c:pt>
                <c:pt idx="184" formatCode="#,##0.00">
                  <c:v>2.5</c:v>
                </c:pt>
                <c:pt idx="185" formatCode="#,##0.00">
                  <c:v>2.5210084033613445</c:v>
                </c:pt>
                <c:pt idx="186" formatCode="#,##0.00">
                  <c:v>3.3898305084745761</c:v>
                </c:pt>
                <c:pt idx="187" formatCode="#,##0.00">
                  <c:v>3.5714285714285712</c:v>
                </c:pt>
                <c:pt idx="188" formatCode="#,##0.00">
                  <c:v>3.5398230088495577</c:v>
                </c:pt>
                <c:pt idx="189" formatCode="#,##0.00">
                  <c:v>3.4482758620689653</c:v>
                </c:pt>
                <c:pt idx="190" formatCode="#,##0.00">
                  <c:v>2.3622047244094486</c:v>
                </c:pt>
                <c:pt idx="191" formatCode="#,##0.00">
                  <c:v>3.0303030303030303</c:v>
                </c:pt>
                <c:pt idx="192" formatCode="#,##0.00">
                  <c:v>2.8985507246376812</c:v>
                </c:pt>
                <c:pt idx="193" formatCode="#,##0.00">
                  <c:v>2.1276595744680851</c:v>
                </c:pt>
                <c:pt idx="194" formatCode="#,##0.00">
                  <c:v>1.3793103448275863</c:v>
                </c:pt>
                <c:pt idx="195" formatCode="#,##0.00">
                  <c:v>1.3698630136986301</c:v>
                </c:pt>
                <c:pt idx="196" formatCode="#,##0.00">
                  <c:v>1.2987012987012987</c:v>
                </c:pt>
                <c:pt idx="197" formatCode="#,##0.00">
                  <c:v>0.64516129032258063</c:v>
                </c:pt>
                <c:pt idx="198" formatCode="#,##0.00">
                  <c:v>0.63694267515923575</c:v>
                </c:pt>
                <c:pt idx="199" formatCode="#,##0.00">
                  <c:v>1.2658227848101267</c:v>
                </c:pt>
                <c:pt idx="200" formatCode="#,##0.00">
                  <c:v>1.2422360248447204</c:v>
                </c:pt>
                <c:pt idx="201" formatCode="#,##0.00">
                  <c:v>1.25</c:v>
                </c:pt>
                <c:pt idx="202" formatCode="#,##0.00">
                  <c:v>1.7647058823529411</c:v>
                </c:pt>
                <c:pt idx="203" formatCode="#,##0.00">
                  <c:v>1.7341040462427744</c:v>
                </c:pt>
                <c:pt idx="204" formatCode="#,##0.00">
                  <c:v>1.6949152542372881</c:v>
                </c:pt>
                <c:pt idx="205" formatCode="#,##0.00">
                  <c:v>2.7777777777777777</c:v>
                </c:pt>
                <c:pt idx="206" formatCode="#,##0.00">
                  <c:v>2.2988505747126435</c:v>
                </c:pt>
                <c:pt idx="207" formatCode="#,##0.00">
                  <c:v>2.2988505747126435</c:v>
                </c:pt>
                <c:pt idx="208" formatCode="#,##0.00">
                  <c:v>2.8735632183908044</c:v>
                </c:pt>
                <c:pt idx="209" formatCode="#,##0.00">
                  <c:v>2.8089887640449436</c:v>
                </c:pt>
                <c:pt idx="210" formatCode="#,##0.00">
                  <c:v>2.8571428571428572</c:v>
                </c:pt>
                <c:pt idx="211" formatCode="#,##0.00">
                  <c:v>2.2727272727272729</c:v>
                </c:pt>
                <c:pt idx="212" formatCode="#,##0.00">
                  <c:v>2.3391812865497075</c:v>
                </c:pt>
                <c:pt idx="213" formatCode="#,##0.00">
                  <c:v>2.3255813953488373</c:v>
                </c:pt>
                <c:pt idx="214" formatCode="#,##0.00">
                  <c:v>1.7964071856287425</c:v>
                </c:pt>
                <c:pt idx="215" formatCode="#,##0.00">
                  <c:v>3.0674846625766872</c:v>
                </c:pt>
                <c:pt idx="216" formatCode="#,##0.00">
                  <c:v>3.5714285714285712</c:v>
                </c:pt>
                <c:pt idx="217" formatCode="#,##0.00">
                  <c:v>2.197802197802198</c:v>
                </c:pt>
                <c:pt idx="218" formatCode="#,##0.00">
                  <c:v>1.9900497512437811</c:v>
                </c:pt>
                <c:pt idx="219" formatCode="#,##0.00">
                  <c:v>2.9702970297029703</c:v>
                </c:pt>
                <c:pt idx="220" formatCode="#,##0.00">
                  <c:v>2.5380710659898478</c:v>
                </c:pt>
                <c:pt idx="221" formatCode="#,##0.00">
                  <c:v>3.1413612565445024</c:v>
                </c:pt>
                <c:pt idx="222" formatCode="#,##0.00">
                  <c:v>3.225806451612903</c:v>
                </c:pt>
                <c:pt idx="223" formatCode="#,##0.00">
                  <c:v>3.1914893617021276</c:v>
                </c:pt>
                <c:pt idx="224" formatCode="#,##0.00">
                  <c:v>3.2432432432432434</c:v>
                </c:pt>
                <c:pt idx="225" formatCode="#,##0.00">
                  <c:v>3.7837837837837842</c:v>
                </c:pt>
                <c:pt idx="226" formatCode="#,##0.00">
                  <c:v>3.9106145251396649</c:v>
                </c:pt>
                <c:pt idx="227" formatCode="#,##0.00">
                  <c:v>3.9548022598870061</c:v>
                </c:pt>
                <c:pt idx="228" formatCode="#,##0.00">
                  <c:v>4.0229885057471266</c:v>
                </c:pt>
                <c:pt idx="229" formatCode="#,##0.00">
                  <c:v>4.0697674418604652</c:v>
                </c:pt>
                <c:pt idx="230" formatCode="#,##0.00">
                  <c:v>4.0697674418604652</c:v>
                </c:pt>
                <c:pt idx="231" formatCode="#,##0.00">
                  <c:v>2.9239766081871341</c:v>
                </c:pt>
                <c:pt idx="232" formatCode="#,##0.00">
                  <c:v>2.8571428571428572</c:v>
                </c:pt>
                <c:pt idx="233" formatCode="#,##0.00">
                  <c:v>2.9239766081871341</c:v>
                </c:pt>
                <c:pt idx="234" formatCode="#,##0.00">
                  <c:v>3.5294117647058822</c:v>
                </c:pt>
                <c:pt idx="235" formatCode="#,##0.00">
                  <c:v>2.4390243902439024</c:v>
                </c:pt>
                <c:pt idx="236" formatCode="#,##0.00">
                  <c:v>2.3529411764705883</c:v>
                </c:pt>
                <c:pt idx="237" formatCode="#,##0.00">
                  <c:v>2.2727272727272729</c:v>
                </c:pt>
                <c:pt idx="238" formatCode="#,##0.00">
                  <c:v>2.3255813953488373</c:v>
                </c:pt>
                <c:pt idx="239" formatCode="#,##0.00">
                  <c:v>2.3529411764705883</c:v>
                </c:pt>
                <c:pt idx="240" formatCode="#,##0.00">
                  <c:v>1.7751479289940828</c:v>
                </c:pt>
                <c:pt idx="241" formatCode="#,##0.00">
                  <c:v>1.7647058823529411</c:v>
                </c:pt>
                <c:pt idx="242" formatCode="#,##0.00">
                  <c:v>1.7441860465116279</c:v>
                </c:pt>
                <c:pt idx="243" formatCode="#,##0.00">
                  <c:v>1.7647058823529411</c:v>
                </c:pt>
                <c:pt idx="244" formatCode="#,##0.00">
                  <c:v>1.7647058823529411</c:v>
                </c:pt>
                <c:pt idx="245" formatCode="#,##0.00">
                  <c:v>1.1235955056179776</c:v>
                </c:pt>
                <c:pt idx="246" formatCode="#,##0.00">
                  <c:v>0.57471264367816088</c:v>
                </c:pt>
                <c:pt idx="247" formatCode="#,##0.00">
                  <c:v>0.57471264367816088</c:v>
                </c:pt>
                <c:pt idx="248" formatCode="#,##0.00">
                  <c:v>0.60240963855421692</c:v>
                </c:pt>
                <c:pt idx="249" formatCode="#,##0.00">
                  <c:v>0.58139534883720934</c:v>
                </c:pt>
                <c:pt idx="250" formatCode="#,##0.00">
                  <c:v>0</c:v>
                </c:pt>
                <c:pt idx="251" formatCode="#,##0.00">
                  <c:v>0</c:v>
                </c:pt>
                <c:pt idx="252" formatCode="#,##0.00">
                  <c:v>0</c:v>
                </c:pt>
                <c:pt idx="253" formatCode="#,##0.00">
                  <c:v>0</c:v>
                </c:pt>
                <c:pt idx="254" formatCode="#,##0.00">
                  <c:v>0</c:v>
                </c:pt>
                <c:pt idx="255" formatCode="#,##0.00">
                  <c:v>0</c:v>
                </c:pt>
                <c:pt idx="256" formatCode="#,##0.00">
                  <c:v>0.56497175141242939</c:v>
                </c:pt>
                <c:pt idx="257" formatCode="#,##0.00">
                  <c:v>0.5714285714285714</c:v>
                </c:pt>
                <c:pt idx="258" formatCode="#,##0.00">
                  <c:v>0</c:v>
                </c:pt>
                <c:pt idx="259" formatCode="#,##0.00">
                  <c:v>0</c:v>
                </c:pt>
                <c:pt idx="260" formatCode="#,##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E2-4AB0-B3C9-C812F3A01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0870656"/>
        <c:axId val="650917760"/>
      </c:lineChart>
      <c:dateAx>
        <c:axId val="620870656"/>
        <c:scaling>
          <c:orientation val="minMax"/>
          <c:min val="36161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crossAx val="650917760"/>
        <c:crosses val="autoZero"/>
        <c:auto val="1"/>
        <c:lblOffset val="100"/>
        <c:baseTimeUnit val="months"/>
        <c:majorUnit val="24"/>
        <c:majorTimeUnit val="months"/>
      </c:dateAx>
      <c:valAx>
        <c:axId val="65091776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crossAx val="620870656"/>
        <c:crosses val="autoZero"/>
        <c:crossBetween val="between"/>
      </c:valAx>
      <c:spPr>
        <a:extLst/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Par!$N$5</c:f>
              <c:strCache>
                <c:ptCount val="1"/>
                <c:pt idx="0">
                  <c:v>US HY par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Par!$A$6:$A$268</c:f>
              <c:numCache>
                <c:formatCode>mm/dd/yyyy</c:formatCode>
                <c:ptCount val="263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Par!$N$6:$N$268</c:f>
              <c:numCache>
                <c:formatCode>#,##0.00</c:formatCode>
                <c:ptCount val="263"/>
                <c:pt idx="0">
                  <c:v>1.6890364634129744</c:v>
                </c:pt>
                <c:pt idx="1">
                  <c:v>2.3392219190056447</c:v>
                </c:pt>
                <c:pt idx="2">
                  <c:v>1.5917282164553292</c:v>
                </c:pt>
                <c:pt idx="3">
                  <c:v>1.6503544967878179</c:v>
                </c:pt>
                <c:pt idx="4">
                  <c:v>1.5762746118039941</c:v>
                </c:pt>
                <c:pt idx="5">
                  <c:v>1.4692463928183699</c:v>
                </c:pt>
                <c:pt idx="6">
                  <c:v>1.3970447778423589</c:v>
                </c:pt>
                <c:pt idx="7">
                  <c:v>1.4115916463345466</c:v>
                </c:pt>
                <c:pt idx="8">
                  <c:v>1.5570829341621466</c:v>
                </c:pt>
                <c:pt idx="9">
                  <c:v>1.5192868601666882</c:v>
                </c:pt>
                <c:pt idx="10">
                  <c:v>1.5319113718022366</c:v>
                </c:pt>
                <c:pt idx="11">
                  <c:v>2.4585761094561924</c:v>
                </c:pt>
                <c:pt idx="12">
                  <c:v>2.0966892467629505</c:v>
                </c:pt>
                <c:pt idx="13">
                  <c:v>1.6769123308037845</c:v>
                </c:pt>
                <c:pt idx="14">
                  <c:v>1.9877519120665785</c:v>
                </c:pt>
                <c:pt idx="15">
                  <c:v>3.1513682300084387</c:v>
                </c:pt>
                <c:pt idx="16">
                  <c:v>3.3787173875037086</c:v>
                </c:pt>
                <c:pt idx="17">
                  <c:v>4.0785001900952844</c:v>
                </c:pt>
                <c:pt idx="18">
                  <c:v>4.093731472850564</c:v>
                </c:pt>
                <c:pt idx="19">
                  <c:v>4.2095467901176811</c:v>
                </c:pt>
                <c:pt idx="20">
                  <c:v>4.1380114785242572</c:v>
                </c:pt>
                <c:pt idx="21">
                  <c:v>4.7200085589592691</c:v>
                </c:pt>
                <c:pt idx="22">
                  <c:v>5.4216564904450006</c:v>
                </c:pt>
                <c:pt idx="23">
                  <c:v>5.1801352606478828</c:v>
                </c:pt>
                <c:pt idx="24">
                  <c:v>6.2349439254581958</c:v>
                </c:pt>
                <c:pt idx="25">
                  <c:v>6.2219424804703198</c:v>
                </c:pt>
                <c:pt idx="26">
                  <c:v>6.4092805514969236</c:v>
                </c:pt>
                <c:pt idx="27">
                  <c:v>5.4464357314079326</c:v>
                </c:pt>
                <c:pt idx="28">
                  <c:v>5.7301575362379005</c:v>
                </c:pt>
                <c:pt idx="29">
                  <c:v>4.9118052436161701</c:v>
                </c:pt>
                <c:pt idx="30">
                  <c:v>4.5115311676445096</c:v>
                </c:pt>
                <c:pt idx="31">
                  <c:v>5.1267445062279</c:v>
                </c:pt>
                <c:pt idx="32">
                  <c:v>5.0665518393375404</c:v>
                </c:pt>
                <c:pt idx="33">
                  <c:v>4.6537644228566704</c:v>
                </c:pt>
                <c:pt idx="34">
                  <c:v>5.3013289782121342</c:v>
                </c:pt>
                <c:pt idx="35">
                  <c:v>5.4122693460421436</c:v>
                </c:pt>
                <c:pt idx="36">
                  <c:v>5.7412403143739539</c:v>
                </c:pt>
                <c:pt idx="37">
                  <c:v>5.9156522945348238</c:v>
                </c:pt>
                <c:pt idx="38">
                  <c:v>5.5889000814573482</c:v>
                </c:pt>
                <c:pt idx="39">
                  <c:v>6.0882284966064004</c:v>
                </c:pt>
                <c:pt idx="40">
                  <c:v>6.9870373874418981</c:v>
                </c:pt>
                <c:pt idx="41">
                  <c:v>7.6492864070053264</c:v>
                </c:pt>
                <c:pt idx="42">
                  <c:v>8.6305323501523699</c:v>
                </c:pt>
                <c:pt idx="43">
                  <c:v>8.8643386366487125</c:v>
                </c:pt>
                <c:pt idx="44">
                  <c:v>9.1855392923129759</c:v>
                </c:pt>
                <c:pt idx="45">
                  <c:v>9.7635915289528441</c:v>
                </c:pt>
                <c:pt idx="46">
                  <c:v>10.936047492609795</c:v>
                </c:pt>
                <c:pt idx="47">
                  <c:v>11.302768527982195</c:v>
                </c:pt>
                <c:pt idx="48">
                  <c:v>13.756087117962174</c:v>
                </c:pt>
                <c:pt idx="49">
                  <c:v>14.055893018105731</c:v>
                </c:pt>
                <c:pt idx="50">
                  <c:v>14.526937144224195</c:v>
                </c:pt>
                <c:pt idx="51">
                  <c:v>15.655052849311851</c:v>
                </c:pt>
                <c:pt idx="52">
                  <c:v>16.248022828370711</c:v>
                </c:pt>
                <c:pt idx="53">
                  <c:v>16.566563993639999</c:v>
                </c:pt>
                <c:pt idx="54">
                  <c:v>15.749874537455572</c:v>
                </c:pt>
                <c:pt idx="55">
                  <c:v>15.597175264902175</c:v>
                </c:pt>
                <c:pt idx="56">
                  <c:v>15.170818456740593</c:v>
                </c:pt>
                <c:pt idx="57">
                  <c:v>14.367639528710482</c:v>
                </c:pt>
                <c:pt idx="58">
                  <c:v>12.962334319802693</c:v>
                </c:pt>
                <c:pt idx="59">
                  <c:v>12.64191131702564</c:v>
                </c:pt>
                <c:pt idx="60">
                  <c:v>10.38869548673684</c:v>
                </c:pt>
                <c:pt idx="61">
                  <c:v>9.7579340967802217</c:v>
                </c:pt>
                <c:pt idx="62">
                  <c:v>9.4433069435821082</c:v>
                </c:pt>
                <c:pt idx="63">
                  <c:v>7.3251758494225703</c:v>
                </c:pt>
                <c:pt idx="64">
                  <c:v>5.1526805346959703</c:v>
                </c:pt>
                <c:pt idx="65">
                  <c:v>5.2627513744224208</c:v>
                </c:pt>
                <c:pt idx="66">
                  <c:v>6.8745646076796385</c:v>
                </c:pt>
                <c:pt idx="67">
                  <c:v>6.7880199627565929</c:v>
                </c:pt>
                <c:pt idx="68">
                  <c:v>5.4686299239473026</c:v>
                </c:pt>
                <c:pt idx="69">
                  <c:v>5.3118785048028689</c:v>
                </c:pt>
                <c:pt idx="70">
                  <c:v>5.0605029141819822</c:v>
                </c:pt>
                <c:pt idx="71">
                  <c:v>4.4117933713155724</c:v>
                </c:pt>
                <c:pt idx="72">
                  <c:v>4.8560646882545573</c:v>
                </c:pt>
                <c:pt idx="73">
                  <c:v>4.5929384489349827</c:v>
                </c:pt>
                <c:pt idx="74">
                  <c:v>3.3890368230433037</c:v>
                </c:pt>
                <c:pt idx="75">
                  <c:v>2.964813109325402</c:v>
                </c:pt>
                <c:pt idx="76">
                  <c:v>2.6393100216635084</c:v>
                </c:pt>
                <c:pt idx="77">
                  <c:v>2.5403976658621019</c:v>
                </c:pt>
                <c:pt idx="78">
                  <c:v>1.6939586760117402</c:v>
                </c:pt>
                <c:pt idx="79">
                  <c:v>1.5318057542091745</c:v>
                </c:pt>
                <c:pt idx="80">
                  <c:v>1.343525123523174</c:v>
                </c:pt>
                <c:pt idx="81">
                  <c:v>1.3461477902750139</c:v>
                </c:pt>
                <c:pt idx="82">
                  <c:v>1.5032748894596855</c:v>
                </c:pt>
                <c:pt idx="83">
                  <c:v>1.5380787577355024</c:v>
                </c:pt>
                <c:pt idx="84">
                  <c:v>1.2788987628851485</c:v>
                </c:pt>
                <c:pt idx="85">
                  <c:v>1.3076447210491271</c:v>
                </c:pt>
                <c:pt idx="86">
                  <c:v>1.2381505816141605</c:v>
                </c:pt>
                <c:pt idx="87">
                  <c:v>1.2112792183611845</c:v>
                </c:pt>
                <c:pt idx="88">
                  <c:v>1.217119633114063</c:v>
                </c:pt>
                <c:pt idx="89">
                  <c:v>1.0989429052525626</c:v>
                </c:pt>
                <c:pt idx="90">
                  <c:v>1.1078151536992522</c:v>
                </c:pt>
                <c:pt idx="91">
                  <c:v>1.32480039350104</c:v>
                </c:pt>
                <c:pt idx="92">
                  <c:v>3.375281236689228</c:v>
                </c:pt>
                <c:pt idx="93">
                  <c:v>3.3487469700086341</c:v>
                </c:pt>
                <c:pt idx="94">
                  <c:v>2.9543466484204672</c:v>
                </c:pt>
                <c:pt idx="95">
                  <c:v>3.5550279644150211</c:v>
                </c:pt>
                <c:pt idx="96">
                  <c:v>3.5526638947750766</c:v>
                </c:pt>
                <c:pt idx="97">
                  <c:v>3.4230959179684302</c:v>
                </c:pt>
                <c:pt idx="98">
                  <c:v>4.0392458780406928</c:v>
                </c:pt>
                <c:pt idx="99">
                  <c:v>4.0234804360761345</c:v>
                </c:pt>
                <c:pt idx="100">
                  <c:v>3.4663387462807651</c:v>
                </c:pt>
                <c:pt idx="101">
                  <c:v>3.4889639901312961</c:v>
                </c:pt>
                <c:pt idx="102">
                  <c:v>3.4360118893318545</c:v>
                </c:pt>
                <c:pt idx="103">
                  <c:v>3.2435002677273799</c:v>
                </c:pt>
                <c:pt idx="104">
                  <c:v>1.5472259817301028</c:v>
                </c:pt>
                <c:pt idx="105">
                  <c:v>1.4529779778087344</c:v>
                </c:pt>
                <c:pt idx="106">
                  <c:v>1.5058039299829125</c:v>
                </c:pt>
                <c:pt idx="107">
                  <c:v>0.85182459263253796</c:v>
                </c:pt>
                <c:pt idx="108">
                  <c:v>0.99148269596491223</c:v>
                </c:pt>
                <c:pt idx="109">
                  <c:v>0.97899815476675511</c:v>
                </c:pt>
                <c:pt idx="110">
                  <c:v>0.72949991646697221</c:v>
                </c:pt>
                <c:pt idx="111">
                  <c:v>0.74836137391852164</c:v>
                </c:pt>
                <c:pt idx="112">
                  <c:v>0.82731646734417741</c:v>
                </c:pt>
                <c:pt idx="113">
                  <c:v>0.76800835040070603</c:v>
                </c:pt>
                <c:pt idx="114">
                  <c:v>0.7853905130393003</c:v>
                </c:pt>
                <c:pt idx="115">
                  <c:v>0.77116555703040668</c:v>
                </c:pt>
                <c:pt idx="116">
                  <c:v>0.65700135018994255</c:v>
                </c:pt>
                <c:pt idx="117">
                  <c:v>0.46603294531244266</c:v>
                </c:pt>
                <c:pt idx="118">
                  <c:v>0.47383245588997175</c:v>
                </c:pt>
                <c:pt idx="119">
                  <c:v>0.4491340143012103</c:v>
                </c:pt>
                <c:pt idx="120">
                  <c:v>0.5868967815140087</c:v>
                </c:pt>
                <c:pt idx="121">
                  <c:v>0.58971764119582126</c:v>
                </c:pt>
                <c:pt idx="122">
                  <c:v>0.62507645849777582</c:v>
                </c:pt>
                <c:pt idx="123">
                  <c:v>0.65134221922805535</c:v>
                </c:pt>
                <c:pt idx="124">
                  <c:v>0.8132793488158041</c:v>
                </c:pt>
                <c:pt idx="125">
                  <c:v>0.98549266070954245</c:v>
                </c:pt>
                <c:pt idx="126">
                  <c:v>1.1101190243572563</c:v>
                </c:pt>
                <c:pt idx="127">
                  <c:v>1.2467615938637635</c:v>
                </c:pt>
                <c:pt idx="128">
                  <c:v>1.2118361185697673</c:v>
                </c:pt>
                <c:pt idx="129">
                  <c:v>1.3229587477878728</c:v>
                </c:pt>
                <c:pt idx="130">
                  <c:v>1.4609235165660239</c:v>
                </c:pt>
                <c:pt idx="131">
                  <c:v>5.1356096015007253</c:v>
                </c:pt>
                <c:pt idx="132">
                  <c:v>5.388189821018706</c:v>
                </c:pt>
                <c:pt idx="133">
                  <c:v>6.9961548466128303</c:v>
                </c:pt>
                <c:pt idx="134">
                  <c:v>10.846366357244873</c:v>
                </c:pt>
                <c:pt idx="135">
                  <c:v>11.918255046398125</c:v>
                </c:pt>
                <c:pt idx="136">
                  <c:v>12.020052042048309</c:v>
                </c:pt>
                <c:pt idx="137">
                  <c:v>14.815013584492814</c:v>
                </c:pt>
                <c:pt idx="138">
                  <c:v>15.20224373671118</c:v>
                </c:pt>
                <c:pt idx="139">
                  <c:v>15.165086983406297</c:v>
                </c:pt>
                <c:pt idx="140">
                  <c:v>15.85412052067846</c:v>
                </c:pt>
                <c:pt idx="141">
                  <c:v>15.853638453672986</c:v>
                </c:pt>
                <c:pt idx="142">
                  <c:v>15.828727177899198</c:v>
                </c:pt>
                <c:pt idx="143">
                  <c:v>12.466906256778602</c:v>
                </c:pt>
                <c:pt idx="144">
                  <c:v>12.617319570471007</c:v>
                </c:pt>
                <c:pt idx="145">
                  <c:v>11.168222505725062</c:v>
                </c:pt>
                <c:pt idx="146">
                  <c:v>7.1365647658514701</c:v>
                </c:pt>
                <c:pt idx="147">
                  <c:v>6.0260715863960499</c:v>
                </c:pt>
                <c:pt idx="148">
                  <c:v>4.3889357260386594</c:v>
                </c:pt>
                <c:pt idx="149">
                  <c:v>2.0530940490681471</c:v>
                </c:pt>
                <c:pt idx="150">
                  <c:v>1.5792334481875323</c:v>
                </c:pt>
                <c:pt idx="151">
                  <c:v>1.9742540509796471</c:v>
                </c:pt>
                <c:pt idx="152">
                  <c:v>1.302472506848092</c:v>
                </c:pt>
                <c:pt idx="153">
                  <c:v>1.0621511734327884</c:v>
                </c:pt>
                <c:pt idx="154">
                  <c:v>1.6254269541407926</c:v>
                </c:pt>
                <c:pt idx="155">
                  <c:v>1.5330603344286307</c:v>
                </c:pt>
                <c:pt idx="156">
                  <c:v>1.4521773601991808</c:v>
                </c:pt>
                <c:pt idx="157">
                  <c:v>1.4724038960995223</c:v>
                </c:pt>
                <c:pt idx="158">
                  <c:v>1.4920205335476813</c:v>
                </c:pt>
                <c:pt idx="159">
                  <c:v>1.4315616531888875</c:v>
                </c:pt>
                <c:pt idx="160">
                  <c:v>1.4512489896884135</c:v>
                </c:pt>
                <c:pt idx="161">
                  <c:v>1.4814705350842026</c:v>
                </c:pt>
                <c:pt idx="162">
                  <c:v>1.3494751546334811</c:v>
                </c:pt>
                <c:pt idx="163">
                  <c:v>0.78911835401399255</c:v>
                </c:pt>
                <c:pt idx="164">
                  <c:v>1.0739829501736129</c:v>
                </c:pt>
                <c:pt idx="165">
                  <c:v>1.056415154150117</c:v>
                </c:pt>
                <c:pt idx="166">
                  <c:v>1.2324080534263266</c:v>
                </c:pt>
                <c:pt idx="167">
                  <c:v>1.3528945957765577</c:v>
                </c:pt>
                <c:pt idx="168">
                  <c:v>1.4793778534870001</c:v>
                </c:pt>
                <c:pt idx="169">
                  <c:v>1.6690274836993062</c:v>
                </c:pt>
                <c:pt idx="170">
                  <c:v>1.7370492442435312</c:v>
                </c:pt>
                <c:pt idx="171">
                  <c:v>1.7865663568697201</c:v>
                </c:pt>
                <c:pt idx="172">
                  <c:v>1.8162072357119288</c:v>
                </c:pt>
                <c:pt idx="173">
                  <c:v>1.7616031805998473</c:v>
                </c:pt>
                <c:pt idx="174">
                  <c:v>1.7991732805676681</c:v>
                </c:pt>
                <c:pt idx="175">
                  <c:v>2.0127899784984922</c:v>
                </c:pt>
                <c:pt idx="176">
                  <c:v>1.722363244953961</c:v>
                </c:pt>
                <c:pt idx="177">
                  <c:v>1.6864384346329739</c:v>
                </c:pt>
                <c:pt idx="178">
                  <c:v>0.96808577628342085</c:v>
                </c:pt>
                <c:pt idx="179">
                  <c:v>1.4979794063125318</c:v>
                </c:pt>
                <c:pt idx="180">
                  <c:v>1.5393715617389665</c:v>
                </c:pt>
                <c:pt idx="181">
                  <c:v>1.3190935798875867</c:v>
                </c:pt>
                <c:pt idx="182">
                  <c:v>1.3394303554715923</c:v>
                </c:pt>
                <c:pt idx="183">
                  <c:v>1.2876778786187073</c:v>
                </c:pt>
                <c:pt idx="184">
                  <c:v>1.2926245064091826</c:v>
                </c:pt>
                <c:pt idx="185">
                  <c:v>1.4701502764520604</c:v>
                </c:pt>
                <c:pt idx="186">
                  <c:v>1.6329314272694999</c:v>
                </c:pt>
                <c:pt idx="187">
                  <c:v>1.4426798185861569</c:v>
                </c:pt>
                <c:pt idx="188">
                  <c:v>1.448522855234228</c:v>
                </c:pt>
                <c:pt idx="189">
                  <c:v>1.4395907115877813</c:v>
                </c:pt>
                <c:pt idx="190">
                  <c:v>1.3961264599131404</c:v>
                </c:pt>
                <c:pt idx="191">
                  <c:v>0.7481963280133046</c:v>
                </c:pt>
                <c:pt idx="192">
                  <c:v>0.58778766415739647</c:v>
                </c:pt>
                <c:pt idx="193">
                  <c:v>0.57993695048977434</c:v>
                </c:pt>
                <c:pt idx="194">
                  <c:v>0.53445410006327954</c:v>
                </c:pt>
                <c:pt idx="195">
                  <c:v>2.4167764865518375</c:v>
                </c:pt>
                <c:pt idx="196">
                  <c:v>2.3579437292668493</c:v>
                </c:pt>
                <c:pt idx="197">
                  <c:v>2.2500607142954272</c:v>
                </c:pt>
                <c:pt idx="198">
                  <c:v>2.098878070377721</c:v>
                </c:pt>
                <c:pt idx="199">
                  <c:v>2.0328266278635083</c:v>
                </c:pt>
                <c:pt idx="200">
                  <c:v>2.3903357682087436</c:v>
                </c:pt>
                <c:pt idx="201">
                  <c:v>2.447298042791719</c:v>
                </c:pt>
                <c:pt idx="202">
                  <c:v>2.4459839347751791</c:v>
                </c:pt>
                <c:pt idx="203">
                  <c:v>2.4487300217065422</c:v>
                </c:pt>
                <c:pt idx="204">
                  <c:v>3.5573289324805719</c:v>
                </c:pt>
                <c:pt idx="205">
                  <c:v>3.5689589928634886</c:v>
                </c:pt>
                <c:pt idx="206">
                  <c:v>3.6108539417301309</c:v>
                </c:pt>
                <c:pt idx="207">
                  <c:v>1.8637040865311181</c:v>
                </c:pt>
                <c:pt idx="208">
                  <c:v>2.0287735270470457</c:v>
                </c:pt>
                <c:pt idx="209">
                  <c:v>2.107095368843197</c:v>
                </c:pt>
                <c:pt idx="210">
                  <c:v>2.4754628192644734</c:v>
                </c:pt>
                <c:pt idx="211">
                  <c:v>2.8157260458808957</c:v>
                </c:pt>
                <c:pt idx="212">
                  <c:v>2.7913053789484463</c:v>
                </c:pt>
                <c:pt idx="213">
                  <c:v>2.8255454401634563</c:v>
                </c:pt>
                <c:pt idx="214">
                  <c:v>2.959999418616754</c:v>
                </c:pt>
                <c:pt idx="215">
                  <c:v>3.5169424252207371</c:v>
                </c:pt>
                <c:pt idx="216">
                  <c:v>2.8524817162084402</c:v>
                </c:pt>
                <c:pt idx="217">
                  <c:v>3.0025481796899989</c:v>
                </c:pt>
                <c:pt idx="218">
                  <c:v>3.0592140806663988</c:v>
                </c:pt>
                <c:pt idx="219">
                  <c:v>4.0314650908171421</c:v>
                </c:pt>
                <c:pt idx="220">
                  <c:v>5.1669924299307475</c:v>
                </c:pt>
                <c:pt idx="221">
                  <c:v>5.4837416339490224</c:v>
                </c:pt>
                <c:pt idx="222">
                  <c:v>5.3424676549636754</c:v>
                </c:pt>
                <c:pt idx="223">
                  <c:v>5.3783719323750567</c:v>
                </c:pt>
                <c:pt idx="224">
                  <c:v>5.394781118246109</c:v>
                </c:pt>
                <c:pt idx="225">
                  <c:v>5.4807472312082401</c:v>
                </c:pt>
                <c:pt idx="226">
                  <c:v>5.4283753086243394</c:v>
                </c:pt>
                <c:pt idx="227">
                  <c:v>4.8645013419801355</c:v>
                </c:pt>
                <c:pt idx="228">
                  <c:v>4.817194797527609</c:v>
                </c:pt>
                <c:pt idx="229">
                  <c:v>4.4996663466226501</c:v>
                </c:pt>
                <c:pt idx="230">
                  <c:v>4.2138391919598783</c:v>
                </c:pt>
                <c:pt idx="231">
                  <c:v>3.3363633443959602</c:v>
                </c:pt>
                <c:pt idx="232">
                  <c:v>2.158624730161768</c:v>
                </c:pt>
                <c:pt idx="233">
                  <c:v>2.2303204594904864</c:v>
                </c:pt>
                <c:pt idx="234">
                  <c:v>2.2783540165844398</c:v>
                </c:pt>
                <c:pt idx="235">
                  <c:v>1.9479343655178845</c:v>
                </c:pt>
                <c:pt idx="236">
                  <c:v>1.6724230117294132</c:v>
                </c:pt>
                <c:pt idx="237">
                  <c:v>1.5214106681751505</c:v>
                </c:pt>
                <c:pt idx="238">
                  <c:v>1.7266489622633872</c:v>
                </c:pt>
                <c:pt idx="239">
                  <c:v>1.7462581493444849</c:v>
                </c:pt>
                <c:pt idx="240">
                  <c:v>1.3664766889973894</c:v>
                </c:pt>
                <c:pt idx="241">
                  <c:v>1.4109993319483813</c:v>
                </c:pt>
                <c:pt idx="242">
                  <c:v>1.6931030616916531</c:v>
                </c:pt>
                <c:pt idx="243">
                  <c:v>1.6334689976469314</c:v>
                </c:pt>
                <c:pt idx="244">
                  <c:v>1.4046447635015811</c:v>
                </c:pt>
                <c:pt idx="245">
                  <c:v>1.2508683025392815</c:v>
                </c:pt>
                <c:pt idx="246">
                  <c:v>1.1458811083620881</c:v>
                </c:pt>
                <c:pt idx="247">
                  <c:v>1.1387857535226165</c:v>
                </c:pt>
                <c:pt idx="248">
                  <c:v>1.08338220002917</c:v>
                </c:pt>
                <c:pt idx="249">
                  <c:v>1.317012694454752</c:v>
                </c:pt>
                <c:pt idx="250">
                  <c:v>1.0872298899677331</c:v>
                </c:pt>
                <c:pt idx="251">
                  <c:v>0.90806402166907807</c:v>
                </c:pt>
                <c:pt idx="252">
                  <c:v>0.85552631348174091</c:v>
                </c:pt>
                <c:pt idx="253">
                  <c:v>0.88293965713475386</c:v>
                </c:pt>
                <c:pt idx="254">
                  <c:v>0.58073858466740291</c:v>
                </c:pt>
                <c:pt idx="255">
                  <c:v>0.68988801015086221</c:v>
                </c:pt>
                <c:pt idx="256">
                  <c:v>0.85153278297112089</c:v>
                </c:pt>
                <c:pt idx="257">
                  <c:v>0.940521758939597</c:v>
                </c:pt>
                <c:pt idx="258">
                  <c:v>1.3847292122736745</c:v>
                </c:pt>
                <c:pt idx="259">
                  <c:v>1.6204832853914042</c:v>
                </c:pt>
                <c:pt idx="260">
                  <c:v>1.671520169764388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D-4742-B310-08B4C5E2F62A}"/>
            </c:ext>
          </c:extLst>
        </c:ser>
        <c:ser>
          <c:idx val="1"/>
          <c:order val="1"/>
          <c:tx>
            <c:strRef>
              <c:f>Par!$S$5</c:f>
              <c:strCache>
                <c:ptCount val="1"/>
                <c:pt idx="0">
                  <c:v>ex-Commodities par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Par!$A$6:$A$268</c:f>
              <c:numCache>
                <c:formatCode>mm/dd/yyyy</c:formatCode>
                <c:ptCount val="263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Par!$S$6:$S$268</c:f>
              <c:numCache>
                <c:formatCode>#,##0.00</c:formatCode>
                <c:ptCount val="263"/>
                <c:pt idx="0">
                  <c:v>2.0402392986449671</c:v>
                </c:pt>
                <c:pt idx="1">
                  <c:v>2.7594779116203014</c:v>
                </c:pt>
                <c:pt idx="2">
                  <c:v>1.8507800901211295</c:v>
                </c:pt>
                <c:pt idx="3">
                  <c:v>1.9433537977265209</c:v>
                </c:pt>
                <c:pt idx="4">
                  <c:v>1.8528394268577613</c:v>
                </c:pt>
                <c:pt idx="5">
                  <c:v>1.7172056373056002</c:v>
                </c:pt>
                <c:pt idx="6">
                  <c:v>1.6220008433527708</c:v>
                </c:pt>
                <c:pt idx="7">
                  <c:v>1.6324626497072008</c:v>
                </c:pt>
                <c:pt idx="8">
                  <c:v>1.7917799220003645</c:v>
                </c:pt>
                <c:pt idx="9">
                  <c:v>1.7282892791517914</c:v>
                </c:pt>
                <c:pt idx="10">
                  <c:v>1.7387681503757901</c:v>
                </c:pt>
                <c:pt idx="11">
                  <c:v>2.7534608176854087</c:v>
                </c:pt>
                <c:pt idx="12">
                  <c:v>2.3965716584105152</c:v>
                </c:pt>
                <c:pt idx="13">
                  <c:v>1.7950251924141698</c:v>
                </c:pt>
                <c:pt idx="14">
                  <c:v>1.9444242726630776</c:v>
                </c:pt>
                <c:pt idx="15">
                  <c:v>3.1221432023370044</c:v>
                </c:pt>
                <c:pt idx="16">
                  <c:v>3.3424714321673461</c:v>
                </c:pt>
                <c:pt idx="17">
                  <c:v>4.0189408189184563</c:v>
                </c:pt>
                <c:pt idx="18">
                  <c:v>3.8688244210158764</c:v>
                </c:pt>
                <c:pt idx="19">
                  <c:v>4.0291772567646698</c:v>
                </c:pt>
                <c:pt idx="20">
                  <c:v>4.0534585841778767</c:v>
                </c:pt>
                <c:pt idx="21">
                  <c:v>4.5546519124317975</c:v>
                </c:pt>
                <c:pt idx="22">
                  <c:v>5.41659401767705</c:v>
                </c:pt>
                <c:pt idx="23">
                  <c:v>5.0395827910205355</c:v>
                </c:pt>
                <c:pt idx="24">
                  <c:v>6.3039224158109652</c:v>
                </c:pt>
                <c:pt idx="25">
                  <c:v>6.2805917539851253</c:v>
                </c:pt>
                <c:pt idx="26">
                  <c:v>6.3362060737527388</c:v>
                </c:pt>
                <c:pt idx="27">
                  <c:v>5.4729855977037749</c:v>
                </c:pt>
                <c:pt idx="28">
                  <c:v>6.0297449630729245</c:v>
                </c:pt>
                <c:pt idx="29">
                  <c:v>5.0571884479824076</c:v>
                </c:pt>
                <c:pt idx="30">
                  <c:v>4.6560769050311341</c:v>
                </c:pt>
                <c:pt idx="31">
                  <c:v>5.4838165561800736</c:v>
                </c:pt>
                <c:pt idx="32">
                  <c:v>5.3776655319992956</c:v>
                </c:pt>
                <c:pt idx="33">
                  <c:v>5.0033513234755764</c:v>
                </c:pt>
                <c:pt idx="34">
                  <c:v>5.8216969475365188</c:v>
                </c:pt>
                <c:pt idx="35">
                  <c:v>5.746674690707847</c:v>
                </c:pt>
                <c:pt idx="36">
                  <c:v>6.0605965459978757</c:v>
                </c:pt>
                <c:pt idx="37">
                  <c:v>6.1414623372227961</c:v>
                </c:pt>
                <c:pt idx="38">
                  <c:v>6.0280296006113794</c:v>
                </c:pt>
                <c:pt idx="39">
                  <c:v>6.5378747567353024</c:v>
                </c:pt>
                <c:pt idx="40">
                  <c:v>7.4726239605995515</c:v>
                </c:pt>
                <c:pt idx="41">
                  <c:v>8.1913836267854681</c:v>
                </c:pt>
                <c:pt idx="42">
                  <c:v>8.9589325293826434</c:v>
                </c:pt>
                <c:pt idx="43">
                  <c:v>9.1681149452995641</c:v>
                </c:pt>
                <c:pt idx="44">
                  <c:v>9.5279946133835658</c:v>
                </c:pt>
                <c:pt idx="45">
                  <c:v>10.130970620015709</c:v>
                </c:pt>
                <c:pt idx="46">
                  <c:v>11.48629331974981</c:v>
                </c:pt>
                <c:pt idx="47">
                  <c:v>12.14121595899616</c:v>
                </c:pt>
                <c:pt idx="48">
                  <c:v>14.672145907402523</c:v>
                </c:pt>
                <c:pt idx="49">
                  <c:v>15.017800267328226</c:v>
                </c:pt>
                <c:pt idx="50">
                  <c:v>15.091830956646321</c:v>
                </c:pt>
                <c:pt idx="51">
                  <c:v>16.446913253267649</c:v>
                </c:pt>
                <c:pt idx="52">
                  <c:v>17.087739101936677</c:v>
                </c:pt>
                <c:pt idx="53">
                  <c:v>17.600366475755255</c:v>
                </c:pt>
                <c:pt idx="54">
                  <c:v>17.07825765964505</c:v>
                </c:pt>
                <c:pt idx="55">
                  <c:v>17.027151728469171</c:v>
                </c:pt>
                <c:pt idx="56">
                  <c:v>16.49921759557721</c:v>
                </c:pt>
                <c:pt idx="57">
                  <c:v>15.715158610761845</c:v>
                </c:pt>
                <c:pt idx="58">
                  <c:v>14.026600968314876</c:v>
                </c:pt>
                <c:pt idx="59">
                  <c:v>13.874136730764</c:v>
                </c:pt>
                <c:pt idx="60">
                  <c:v>11.477596361215744</c:v>
                </c:pt>
                <c:pt idx="61">
                  <c:v>10.753363237263693</c:v>
                </c:pt>
                <c:pt idx="62">
                  <c:v>10.796030904204725</c:v>
                </c:pt>
                <c:pt idx="63">
                  <c:v>8.347340973752198</c:v>
                </c:pt>
                <c:pt idx="64">
                  <c:v>5.8564144174994697</c:v>
                </c:pt>
                <c:pt idx="65">
                  <c:v>6.0728019983084227</c:v>
                </c:pt>
                <c:pt idx="66">
                  <c:v>8.2110913535594445</c:v>
                </c:pt>
                <c:pt idx="67">
                  <c:v>8.0084020412970354</c:v>
                </c:pt>
                <c:pt idx="68">
                  <c:v>6.3833852800085733</c:v>
                </c:pt>
                <c:pt idx="69">
                  <c:v>6.2648854313528277</c:v>
                </c:pt>
                <c:pt idx="70">
                  <c:v>6.1612274696368718</c:v>
                </c:pt>
                <c:pt idx="71">
                  <c:v>5.1607128396671014</c:v>
                </c:pt>
                <c:pt idx="72">
                  <c:v>5.7513479305475048</c:v>
                </c:pt>
                <c:pt idx="73">
                  <c:v>5.4112447382211375</c:v>
                </c:pt>
                <c:pt idx="74">
                  <c:v>3.7333764433979315</c:v>
                </c:pt>
                <c:pt idx="75">
                  <c:v>3.2034184634085765</c:v>
                </c:pt>
                <c:pt idx="76">
                  <c:v>2.8214919216324552</c:v>
                </c:pt>
                <c:pt idx="77">
                  <c:v>2.6409910101473426</c:v>
                </c:pt>
                <c:pt idx="78">
                  <c:v>1.5308190028175199</c:v>
                </c:pt>
                <c:pt idx="79">
                  <c:v>1.359190951593918</c:v>
                </c:pt>
                <c:pt idx="80">
                  <c:v>1.1596702978796756</c:v>
                </c:pt>
                <c:pt idx="81">
                  <c:v>1.1694841675439411</c:v>
                </c:pt>
                <c:pt idx="82">
                  <c:v>1.37615092966171</c:v>
                </c:pt>
                <c:pt idx="83">
                  <c:v>1.6904351274431821</c:v>
                </c:pt>
                <c:pt idx="84">
                  <c:v>1.3639565081333564</c:v>
                </c:pt>
                <c:pt idx="85">
                  <c:v>1.4024398819676651</c:v>
                </c:pt>
                <c:pt idx="86">
                  <c:v>1.3617302274237031</c:v>
                </c:pt>
                <c:pt idx="87">
                  <c:v>1.362547151705054</c:v>
                </c:pt>
                <c:pt idx="88">
                  <c:v>1.4429673461479269</c:v>
                </c:pt>
                <c:pt idx="89">
                  <c:v>1.2839682399835142</c:v>
                </c:pt>
                <c:pt idx="90">
                  <c:v>1.3615675894924621</c:v>
                </c:pt>
                <c:pt idx="91">
                  <c:v>1.4873504561384476</c:v>
                </c:pt>
                <c:pt idx="92">
                  <c:v>4.0982223645843421</c:v>
                </c:pt>
                <c:pt idx="93">
                  <c:v>4.07606439177132</c:v>
                </c:pt>
                <c:pt idx="94">
                  <c:v>3.549493408785473</c:v>
                </c:pt>
                <c:pt idx="95">
                  <c:v>4.0604158805055706</c:v>
                </c:pt>
                <c:pt idx="96">
                  <c:v>4.0582930799597028</c:v>
                </c:pt>
                <c:pt idx="97">
                  <c:v>3.8880369141320972</c:v>
                </c:pt>
                <c:pt idx="98">
                  <c:v>4.640306343157917</c:v>
                </c:pt>
                <c:pt idx="99">
                  <c:v>4.6484037807693817</c:v>
                </c:pt>
                <c:pt idx="100">
                  <c:v>3.9362096985779105</c:v>
                </c:pt>
                <c:pt idx="101">
                  <c:v>3.967806246051004</c:v>
                </c:pt>
                <c:pt idx="102">
                  <c:v>3.9218827131027654</c:v>
                </c:pt>
                <c:pt idx="103">
                  <c:v>3.7700586894725809</c:v>
                </c:pt>
                <c:pt idx="104">
                  <c:v>1.6909598852170276</c:v>
                </c:pt>
                <c:pt idx="105">
                  <c:v>1.5799749715318983</c:v>
                </c:pt>
                <c:pt idx="106">
                  <c:v>1.6606609438951938</c:v>
                </c:pt>
                <c:pt idx="107">
                  <c:v>1.0181425575854202</c:v>
                </c:pt>
                <c:pt idx="108">
                  <c:v>1.1870401578541343</c:v>
                </c:pt>
                <c:pt idx="109">
                  <c:v>1.1743454119245778</c:v>
                </c:pt>
                <c:pt idx="110">
                  <c:v>0.86854378570562152</c:v>
                </c:pt>
                <c:pt idx="111">
                  <c:v>0.88936537669540228</c:v>
                </c:pt>
                <c:pt idx="112">
                  <c:v>0.98547822880662894</c:v>
                </c:pt>
                <c:pt idx="113">
                  <c:v>0.9148951645769583</c:v>
                </c:pt>
                <c:pt idx="114">
                  <c:v>0.9375879496551125</c:v>
                </c:pt>
                <c:pt idx="115">
                  <c:v>0.94954945369158195</c:v>
                </c:pt>
                <c:pt idx="116">
                  <c:v>0.8121263359283214</c:v>
                </c:pt>
                <c:pt idx="117">
                  <c:v>0.57314028069385647</c:v>
                </c:pt>
                <c:pt idx="118">
                  <c:v>0.58048486553246137</c:v>
                </c:pt>
                <c:pt idx="119">
                  <c:v>0.55621098550035653</c:v>
                </c:pt>
                <c:pt idx="120">
                  <c:v>0.61477402523915015</c:v>
                </c:pt>
                <c:pt idx="121">
                  <c:v>0.61686828922478698</c:v>
                </c:pt>
                <c:pt idx="122">
                  <c:v>0.6651900562076638</c:v>
                </c:pt>
                <c:pt idx="123">
                  <c:v>0.69673784955989293</c:v>
                </c:pt>
                <c:pt idx="124">
                  <c:v>0.90072991944975556</c:v>
                </c:pt>
                <c:pt idx="125">
                  <c:v>1.0900000375296728</c:v>
                </c:pt>
                <c:pt idx="126">
                  <c:v>1.1309263453328353</c:v>
                </c:pt>
                <c:pt idx="127">
                  <c:v>1.2665554499037059</c:v>
                </c:pt>
                <c:pt idx="128">
                  <c:v>1.2216645856767527</c:v>
                </c:pt>
                <c:pt idx="129">
                  <c:v>1.2339778387876912</c:v>
                </c:pt>
                <c:pt idx="130">
                  <c:v>1.3723314442315044</c:v>
                </c:pt>
                <c:pt idx="131">
                  <c:v>5.7471853843934673</c:v>
                </c:pt>
                <c:pt idx="132">
                  <c:v>5.6318872478885007</c:v>
                </c:pt>
                <c:pt idx="133">
                  <c:v>7.3570507521535431</c:v>
                </c:pt>
                <c:pt idx="134">
                  <c:v>11.853298214391685</c:v>
                </c:pt>
                <c:pt idx="135">
                  <c:v>12.772457973464867</c:v>
                </c:pt>
                <c:pt idx="136">
                  <c:v>12.686453259201915</c:v>
                </c:pt>
                <c:pt idx="137">
                  <c:v>16.009344417731352</c:v>
                </c:pt>
                <c:pt idx="138">
                  <c:v>16.511859639445454</c:v>
                </c:pt>
                <c:pt idx="139">
                  <c:v>16.482950759930095</c:v>
                </c:pt>
                <c:pt idx="140">
                  <c:v>17.200076573078231</c:v>
                </c:pt>
                <c:pt idx="141">
                  <c:v>17.299266036436617</c:v>
                </c:pt>
                <c:pt idx="142">
                  <c:v>17.205576004217569</c:v>
                </c:pt>
                <c:pt idx="143">
                  <c:v>13.361669047003346</c:v>
                </c:pt>
                <c:pt idx="144">
                  <c:v>13.932831056155322</c:v>
                </c:pt>
                <c:pt idx="145">
                  <c:v>12.419070144399413</c:v>
                </c:pt>
                <c:pt idx="146">
                  <c:v>7.677354456431515</c:v>
                </c:pt>
                <c:pt idx="147">
                  <c:v>6.7157311626528076</c:v>
                </c:pt>
                <c:pt idx="148">
                  <c:v>4.9597481945607047</c:v>
                </c:pt>
                <c:pt idx="149">
                  <c:v>2.2702272797532168</c:v>
                </c:pt>
                <c:pt idx="150">
                  <c:v>1.7670969450286751</c:v>
                </c:pt>
                <c:pt idx="151">
                  <c:v>2.2549323683310862</c:v>
                </c:pt>
                <c:pt idx="152">
                  <c:v>1.5533655878796491</c:v>
                </c:pt>
                <c:pt idx="153">
                  <c:v>1.2601676098102608</c:v>
                </c:pt>
                <c:pt idx="154">
                  <c:v>2.0213416436342189</c:v>
                </c:pt>
                <c:pt idx="155">
                  <c:v>1.9114779017483385</c:v>
                </c:pt>
                <c:pt idx="156">
                  <c:v>1.8059063425573736</c:v>
                </c:pt>
                <c:pt idx="157">
                  <c:v>1.8341073848867466</c:v>
                </c:pt>
                <c:pt idx="158">
                  <c:v>1.8614473906042439</c:v>
                </c:pt>
                <c:pt idx="159">
                  <c:v>1.8002167561747915</c:v>
                </c:pt>
                <c:pt idx="160">
                  <c:v>1.8303745904503086</c:v>
                </c:pt>
                <c:pt idx="161">
                  <c:v>1.8631546038548157</c:v>
                </c:pt>
                <c:pt idx="162">
                  <c:v>1.6997998992697039</c:v>
                </c:pt>
                <c:pt idx="163">
                  <c:v>0.99666660046082922</c:v>
                </c:pt>
                <c:pt idx="164">
                  <c:v>0.93939131730158221</c:v>
                </c:pt>
                <c:pt idx="165">
                  <c:v>0.92156926643413573</c:v>
                </c:pt>
                <c:pt idx="166">
                  <c:v>1.1517599288092519</c:v>
                </c:pt>
                <c:pt idx="167">
                  <c:v>1.1924657936151872</c:v>
                </c:pt>
                <c:pt idx="168">
                  <c:v>1.3495581464860558</c:v>
                </c:pt>
                <c:pt idx="169">
                  <c:v>1.5401420237203787</c:v>
                </c:pt>
                <c:pt idx="170">
                  <c:v>1.6302653276035404</c:v>
                </c:pt>
                <c:pt idx="171">
                  <c:v>1.6952635871028607</c:v>
                </c:pt>
                <c:pt idx="172">
                  <c:v>1.7143591947930723</c:v>
                </c:pt>
                <c:pt idx="173">
                  <c:v>1.6463647383418667</c:v>
                </c:pt>
                <c:pt idx="174">
                  <c:v>1.6596412156301188</c:v>
                </c:pt>
                <c:pt idx="175">
                  <c:v>1.7117188061344351</c:v>
                </c:pt>
                <c:pt idx="176">
                  <c:v>1.7309604712530002</c:v>
                </c:pt>
                <c:pt idx="177">
                  <c:v>1.6814777301677044</c:v>
                </c:pt>
                <c:pt idx="178">
                  <c:v>0.79211951901909416</c:v>
                </c:pt>
                <c:pt idx="179">
                  <c:v>1.5340396615492713</c:v>
                </c:pt>
                <c:pt idx="180">
                  <c:v>1.5913481400061626</c:v>
                </c:pt>
                <c:pt idx="181">
                  <c:v>1.3542952227922953</c:v>
                </c:pt>
                <c:pt idx="182">
                  <c:v>1.413533179368277</c:v>
                </c:pt>
                <c:pt idx="183">
                  <c:v>1.3588147750129322</c:v>
                </c:pt>
                <c:pt idx="184">
                  <c:v>1.3438608801920962</c:v>
                </c:pt>
                <c:pt idx="185">
                  <c:v>1.5494451270351923</c:v>
                </c:pt>
                <c:pt idx="186">
                  <c:v>1.8022380729601013</c:v>
                </c:pt>
                <c:pt idx="187">
                  <c:v>1.7651503927934427</c:v>
                </c:pt>
                <c:pt idx="188">
                  <c:v>1.7531915980297055</c:v>
                </c:pt>
                <c:pt idx="189">
                  <c:v>1.719552152398951</c:v>
                </c:pt>
                <c:pt idx="190">
                  <c:v>1.6721567113595852</c:v>
                </c:pt>
                <c:pt idx="191">
                  <c:v>0.86140877581168795</c:v>
                </c:pt>
                <c:pt idx="192">
                  <c:v>0.65295795167349646</c:v>
                </c:pt>
                <c:pt idx="193">
                  <c:v>0.64480470181477434</c:v>
                </c:pt>
                <c:pt idx="194">
                  <c:v>0.59790332034779137</c:v>
                </c:pt>
                <c:pt idx="195">
                  <c:v>2.7380024723246543</c:v>
                </c:pt>
                <c:pt idx="196">
                  <c:v>2.6676246664961987</c:v>
                </c:pt>
                <c:pt idx="197">
                  <c:v>2.5205181730337314</c:v>
                </c:pt>
                <c:pt idx="198">
                  <c:v>2.26567950274366</c:v>
                </c:pt>
                <c:pt idx="199">
                  <c:v>2.1841297472161925</c:v>
                </c:pt>
                <c:pt idx="200">
                  <c:v>2.7224386704613601</c:v>
                </c:pt>
                <c:pt idx="201">
                  <c:v>2.697263462347848</c:v>
                </c:pt>
                <c:pt idx="202">
                  <c:v>2.7141554916367414</c:v>
                </c:pt>
                <c:pt idx="203">
                  <c:v>2.7085756261371761</c:v>
                </c:pt>
                <c:pt idx="204">
                  <c:v>4.1590253275466065</c:v>
                </c:pt>
                <c:pt idx="205">
                  <c:v>4.1807287592831779</c:v>
                </c:pt>
                <c:pt idx="206">
                  <c:v>4.1437579081140052</c:v>
                </c:pt>
                <c:pt idx="207">
                  <c:v>2.1785214192707776</c:v>
                </c:pt>
                <c:pt idx="208">
                  <c:v>2.2263854631075946</c:v>
                </c:pt>
                <c:pt idx="209">
                  <c:v>2.2121475224864242</c:v>
                </c:pt>
                <c:pt idx="210">
                  <c:v>2.3594942882863323</c:v>
                </c:pt>
                <c:pt idx="211">
                  <c:v>2.3676769038856302</c:v>
                </c:pt>
                <c:pt idx="212">
                  <c:v>1.8185506185535234</c:v>
                </c:pt>
                <c:pt idx="213">
                  <c:v>1.8905721102983306</c:v>
                </c:pt>
                <c:pt idx="214">
                  <c:v>1.8359576816414809</c:v>
                </c:pt>
                <c:pt idx="215">
                  <c:v>1.8759540942753463</c:v>
                </c:pt>
                <c:pt idx="216">
                  <c:v>0.46489370721272472</c:v>
                </c:pt>
                <c:pt idx="217">
                  <c:v>0.37328991152436808</c:v>
                </c:pt>
                <c:pt idx="218">
                  <c:v>0.43766741768401735</c:v>
                </c:pt>
                <c:pt idx="219">
                  <c:v>0.48123487721476654</c:v>
                </c:pt>
                <c:pt idx="220">
                  <c:v>0.63750242918059696</c:v>
                </c:pt>
                <c:pt idx="221">
                  <c:v>0.67097561615110612</c:v>
                </c:pt>
                <c:pt idx="222">
                  <c:v>0.67013534190920232</c:v>
                </c:pt>
                <c:pt idx="223">
                  <c:v>0.92812861042904427</c:v>
                </c:pt>
                <c:pt idx="224">
                  <c:v>0.99294534798872236</c:v>
                </c:pt>
                <c:pt idx="225">
                  <c:v>0.91388031702862638</c:v>
                </c:pt>
                <c:pt idx="226">
                  <c:v>0.88838868806434923</c:v>
                </c:pt>
                <c:pt idx="227">
                  <c:v>1.0176183893976245</c:v>
                </c:pt>
                <c:pt idx="228">
                  <c:v>1.3925088761861664</c:v>
                </c:pt>
                <c:pt idx="229">
                  <c:v>1.3796249621573051</c:v>
                </c:pt>
                <c:pt idx="230">
                  <c:v>1.3582800328842024</c:v>
                </c:pt>
                <c:pt idx="231">
                  <c:v>1.327586893452086</c:v>
                </c:pt>
                <c:pt idx="232">
                  <c:v>1.2594376456402603</c:v>
                </c:pt>
                <c:pt idx="233">
                  <c:v>1.5526767294050472</c:v>
                </c:pt>
                <c:pt idx="234">
                  <c:v>1.7076244378566929</c:v>
                </c:pt>
                <c:pt idx="235">
                  <c:v>1.4579160876143389</c:v>
                </c:pt>
                <c:pt idx="236">
                  <c:v>1.4561872118341441</c:v>
                </c:pt>
                <c:pt idx="237">
                  <c:v>1.4606548053339041</c:v>
                </c:pt>
                <c:pt idx="238">
                  <c:v>1.589937544047038</c:v>
                </c:pt>
                <c:pt idx="239">
                  <c:v>1.5314162398770894</c:v>
                </c:pt>
                <c:pt idx="240">
                  <c:v>1.2399673711612311</c:v>
                </c:pt>
                <c:pt idx="241">
                  <c:v>1.2618855372839517</c:v>
                </c:pt>
                <c:pt idx="242">
                  <c:v>1.5781464752044283</c:v>
                </c:pt>
                <c:pt idx="243">
                  <c:v>1.5877343477850876</c:v>
                </c:pt>
                <c:pt idx="244">
                  <c:v>1.3788113302331735</c:v>
                </c:pt>
                <c:pt idx="245">
                  <c:v>1.1690743614138743</c:v>
                </c:pt>
                <c:pt idx="246">
                  <c:v>1.0278908017297059</c:v>
                </c:pt>
                <c:pt idx="247">
                  <c:v>1.0233927260361417</c:v>
                </c:pt>
                <c:pt idx="248">
                  <c:v>0.94864490280109415</c:v>
                </c:pt>
                <c:pt idx="249">
                  <c:v>1.284361020313822</c:v>
                </c:pt>
                <c:pt idx="250">
                  <c:v>1.1061582411144386</c:v>
                </c:pt>
                <c:pt idx="251">
                  <c:v>1.0332785166073468</c:v>
                </c:pt>
                <c:pt idx="252">
                  <c:v>0.9879160095094307</c:v>
                </c:pt>
                <c:pt idx="253">
                  <c:v>1.0676301755715798</c:v>
                </c:pt>
                <c:pt idx="254">
                  <c:v>0.66888021006074183</c:v>
                </c:pt>
                <c:pt idx="255">
                  <c:v>0.47549828211907835</c:v>
                </c:pt>
                <c:pt idx="256">
                  <c:v>0.48323308428156675</c:v>
                </c:pt>
                <c:pt idx="257">
                  <c:v>0.56659403574666023</c:v>
                </c:pt>
                <c:pt idx="258">
                  <c:v>0.56820361782708262</c:v>
                </c:pt>
                <c:pt idx="259">
                  <c:v>0.61035021216763563</c:v>
                </c:pt>
                <c:pt idx="260">
                  <c:v>0.61445238150672821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FD-4742-B310-08B4C5E2F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806528"/>
        <c:axId val="688809088"/>
      </c:lineChart>
      <c:dateAx>
        <c:axId val="688806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688809088"/>
        <c:crosses val="autoZero"/>
        <c:auto val="1"/>
        <c:lblOffset val="100"/>
        <c:baseTimeUnit val="months"/>
        <c:majorUnit val="24"/>
        <c:majorTimeUnit val="months"/>
      </c:dateAx>
      <c:valAx>
        <c:axId val="68880908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.00" sourceLinked="1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688806528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Par!$D$5</c:f>
              <c:strCache>
                <c:ptCount val="1"/>
                <c:pt idx="0">
                  <c:v>Global par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Par!$A$6:$A$268</c:f>
              <c:numCache>
                <c:formatCode>mm/dd/yyyy</c:formatCode>
                <c:ptCount val="263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Par!$D$6:$D$268</c:f>
              <c:numCache>
                <c:formatCode>#,##0.00</c:formatCode>
                <c:ptCount val="263"/>
                <c:pt idx="0">
                  <c:v>1.5300882090770791</c:v>
                </c:pt>
                <c:pt idx="1">
                  <c:v>2.123708984579733</c:v>
                </c:pt>
                <c:pt idx="2">
                  <c:v>1.4441158317323843</c:v>
                </c:pt>
                <c:pt idx="3">
                  <c:v>1.4972207929349168</c:v>
                </c:pt>
                <c:pt idx="4">
                  <c:v>1.4268583710865859</c:v>
                </c:pt>
                <c:pt idx="5">
                  <c:v>1.6224352805432434</c:v>
                </c:pt>
                <c:pt idx="6">
                  <c:v>1.5551221345601072</c:v>
                </c:pt>
                <c:pt idx="7">
                  <c:v>1.5786119750943854</c:v>
                </c:pt>
                <c:pt idx="8">
                  <c:v>1.7056897669751943</c:v>
                </c:pt>
                <c:pt idx="9">
                  <c:v>1.6604677207503815</c:v>
                </c:pt>
                <c:pt idx="10">
                  <c:v>1.6685718563590843</c:v>
                </c:pt>
                <c:pt idx="11">
                  <c:v>2.4445722951553965</c:v>
                </c:pt>
                <c:pt idx="12">
                  <c:v>2.0219333781564415</c:v>
                </c:pt>
                <c:pt idx="13">
                  <c:v>1.7212120006961367</c:v>
                </c:pt>
                <c:pt idx="14">
                  <c:v>1.9070297939620382</c:v>
                </c:pt>
                <c:pt idx="15">
                  <c:v>3.1398636203453409</c:v>
                </c:pt>
                <c:pt idx="16">
                  <c:v>3.2672990491926108</c:v>
                </c:pt>
                <c:pt idx="17">
                  <c:v>3.7552624886502675</c:v>
                </c:pt>
                <c:pt idx="18">
                  <c:v>3.789683187059758</c:v>
                </c:pt>
                <c:pt idx="19">
                  <c:v>3.9777305745999074</c:v>
                </c:pt>
                <c:pt idx="20">
                  <c:v>4.2954886093803957</c:v>
                </c:pt>
                <c:pt idx="21">
                  <c:v>4.7721265923772878</c:v>
                </c:pt>
                <c:pt idx="22">
                  <c:v>5.4146051996713718</c:v>
                </c:pt>
                <c:pt idx="23">
                  <c:v>5.0476790258171773</c:v>
                </c:pt>
                <c:pt idx="24">
                  <c:v>5.7013725008820559</c:v>
                </c:pt>
                <c:pt idx="25">
                  <c:v>5.6084829379632923</c:v>
                </c:pt>
                <c:pt idx="26">
                  <c:v>5.6339887288641748</c:v>
                </c:pt>
                <c:pt idx="27">
                  <c:v>4.614559197821305</c:v>
                </c:pt>
                <c:pt idx="28">
                  <c:v>4.7903006145593414</c:v>
                </c:pt>
                <c:pt idx="29">
                  <c:v>3.8487272218643329</c:v>
                </c:pt>
                <c:pt idx="30">
                  <c:v>3.6282595943235658</c:v>
                </c:pt>
                <c:pt idx="31">
                  <c:v>4.1878836642529178</c:v>
                </c:pt>
                <c:pt idx="32">
                  <c:v>3.8799080595884492</c:v>
                </c:pt>
                <c:pt idx="33">
                  <c:v>3.6261708331229014</c:v>
                </c:pt>
                <c:pt idx="34">
                  <c:v>4.0946559174897459</c:v>
                </c:pt>
                <c:pt idx="35">
                  <c:v>4.3463153652005433</c:v>
                </c:pt>
                <c:pt idx="36">
                  <c:v>4.6573109849737362</c:v>
                </c:pt>
                <c:pt idx="37">
                  <c:v>5.4895670429833556</c:v>
                </c:pt>
                <c:pt idx="38">
                  <c:v>6.1916695228000425</c:v>
                </c:pt>
                <c:pt idx="39">
                  <c:v>6.5949156144798389</c:v>
                </c:pt>
                <c:pt idx="40">
                  <c:v>6.6899396475181936</c:v>
                </c:pt>
                <c:pt idx="41">
                  <c:v>7.4527056887152376</c:v>
                </c:pt>
                <c:pt idx="42">
                  <c:v>8.3555241275737497</c:v>
                </c:pt>
                <c:pt idx="43">
                  <c:v>8.6754915869391205</c:v>
                </c:pt>
                <c:pt idx="44">
                  <c:v>9.1586152178994755</c:v>
                </c:pt>
                <c:pt idx="45">
                  <c:v>9.696785521374828</c:v>
                </c:pt>
                <c:pt idx="46">
                  <c:v>10.692719138619923</c:v>
                </c:pt>
                <c:pt idx="47">
                  <c:v>11.137827716649449</c:v>
                </c:pt>
                <c:pt idx="48">
                  <c:v>13.752073566177787</c:v>
                </c:pt>
                <c:pt idx="49">
                  <c:v>15.241026008104242</c:v>
                </c:pt>
                <c:pt idx="50">
                  <c:v>15.484505481491833</c:v>
                </c:pt>
                <c:pt idx="51">
                  <c:v>16.966447056702712</c:v>
                </c:pt>
                <c:pt idx="52">
                  <c:v>18.099026802015917</c:v>
                </c:pt>
                <c:pt idx="53">
                  <c:v>18.388328833155651</c:v>
                </c:pt>
                <c:pt idx="54">
                  <c:v>18.070497061260827</c:v>
                </c:pt>
                <c:pt idx="55">
                  <c:v>18.720338153149495</c:v>
                </c:pt>
                <c:pt idx="56">
                  <c:v>19.525660422066942</c:v>
                </c:pt>
                <c:pt idx="57">
                  <c:v>18.691054039576528</c:v>
                </c:pt>
                <c:pt idx="58">
                  <c:v>17.688299394615765</c:v>
                </c:pt>
                <c:pt idx="59">
                  <c:v>17.507158257992348</c:v>
                </c:pt>
                <c:pt idx="60">
                  <c:v>14.771021712014853</c:v>
                </c:pt>
                <c:pt idx="61">
                  <c:v>14.046360330657079</c:v>
                </c:pt>
                <c:pt idx="62">
                  <c:v>13.269357883814841</c:v>
                </c:pt>
                <c:pt idx="63">
                  <c:v>11.331773959967455</c:v>
                </c:pt>
                <c:pt idx="64">
                  <c:v>8.8775696388722452</c:v>
                </c:pt>
                <c:pt idx="65">
                  <c:v>8.0912815200184021</c:v>
                </c:pt>
                <c:pt idx="66">
                  <c:v>9.3374798442693709</c:v>
                </c:pt>
                <c:pt idx="67">
                  <c:v>8.5050897003882913</c:v>
                </c:pt>
                <c:pt idx="68">
                  <c:v>6.2438458941657231</c:v>
                </c:pt>
                <c:pt idx="69">
                  <c:v>6.0090395024919498</c:v>
                </c:pt>
                <c:pt idx="70">
                  <c:v>5.4627644239326614</c:v>
                </c:pt>
                <c:pt idx="71">
                  <c:v>4.3490977091305805</c:v>
                </c:pt>
                <c:pt idx="72">
                  <c:v>4.7440865619603629</c:v>
                </c:pt>
                <c:pt idx="73">
                  <c:v>4.3416992413465758</c:v>
                </c:pt>
                <c:pt idx="74">
                  <c:v>3.4888184388157231</c:v>
                </c:pt>
                <c:pt idx="75">
                  <c:v>2.9901442867304051</c:v>
                </c:pt>
                <c:pt idx="76">
                  <c:v>2.5267229787830843</c:v>
                </c:pt>
                <c:pt idx="77">
                  <c:v>2.3404444506607085</c:v>
                </c:pt>
                <c:pt idx="78">
                  <c:v>1.5479864189796575</c:v>
                </c:pt>
                <c:pt idx="79">
                  <c:v>1.3320101701452223</c:v>
                </c:pt>
                <c:pt idx="80">
                  <c:v>1.1773123169917938</c:v>
                </c:pt>
                <c:pt idx="81">
                  <c:v>1.1787662141538473</c:v>
                </c:pt>
                <c:pt idx="82">
                  <c:v>1.2904591874252369</c:v>
                </c:pt>
                <c:pt idx="83">
                  <c:v>1.3052117733127362</c:v>
                </c:pt>
                <c:pt idx="84">
                  <c:v>0.94429844177433586</c:v>
                </c:pt>
                <c:pt idx="85">
                  <c:v>0.98733492995796013</c:v>
                </c:pt>
                <c:pt idx="86">
                  <c:v>0.92734688276769961</c:v>
                </c:pt>
                <c:pt idx="87">
                  <c:v>0.90415830398629726</c:v>
                </c:pt>
                <c:pt idx="88">
                  <c:v>0.9043987300605979</c:v>
                </c:pt>
                <c:pt idx="89">
                  <c:v>0.83249895599705781</c:v>
                </c:pt>
                <c:pt idx="90">
                  <c:v>0.84021197299182104</c:v>
                </c:pt>
                <c:pt idx="91">
                  <c:v>1.0078073333347171</c:v>
                </c:pt>
                <c:pt idx="92">
                  <c:v>2.5213180503842145</c:v>
                </c:pt>
                <c:pt idx="93">
                  <c:v>2.4872218442284098</c:v>
                </c:pt>
                <c:pt idx="94">
                  <c:v>2.1624046126701386</c:v>
                </c:pt>
                <c:pt idx="95">
                  <c:v>2.8308940531641462</c:v>
                </c:pt>
                <c:pt idx="96">
                  <c:v>2.8410229899644102</c:v>
                </c:pt>
                <c:pt idx="97">
                  <c:v>2.7242452579142427</c:v>
                </c:pt>
                <c:pt idx="98">
                  <c:v>3.1746259537142856</c:v>
                </c:pt>
                <c:pt idx="99">
                  <c:v>3.1584595425055881</c:v>
                </c:pt>
                <c:pt idx="100">
                  <c:v>2.8277976105775573</c:v>
                </c:pt>
                <c:pt idx="101">
                  <c:v>2.8390298890767673</c:v>
                </c:pt>
                <c:pt idx="102">
                  <c:v>2.7887648746687512</c:v>
                </c:pt>
                <c:pt idx="103">
                  <c:v>2.6327197945906997</c:v>
                </c:pt>
                <c:pt idx="104">
                  <c:v>1.3964290572158673</c:v>
                </c:pt>
                <c:pt idx="105">
                  <c:v>1.4046700441299316</c:v>
                </c:pt>
                <c:pt idx="106">
                  <c:v>1.4751199791014509</c:v>
                </c:pt>
                <c:pt idx="107">
                  <c:v>0.71711048182137405</c:v>
                </c:pt>
                <c:pt idx="108">
                  <c:v>0.85678109197849261</c:v>
                </c:pt>
                <c:pt idx="109">
                  <c:v>0.84461214062244738</c:v>
                </c:pt>
                <c:pt idx="110">
                  <c:v>0.65962192848119361</c:v>
                </c:pt>
                <c:pt idx="111">
                  <c:v>0.66681145042168599</c:v>
                </c:pt>
                <c:pt idx="112">
                  <c:v>0.70682062112390365</c:v>
                </c:pt>
                <c:pt idx="113">
                  <c:v>0.66559551182581222</c:v>
                </c:pt>
                <c:pt idx="114">
                  <c:v>0.70734321194620242</c:v>
                </c:pt>
                <c:pt idx="115">
                  <c:v>0.69743753114171425</c:v>
                </c:pt>
                <c:pt idx="116">
                  <c:v>0.61108473058928614</c:v>
                </c:pt>
                <c:pt idx="117">
                  <c:v>0.43539056228215017</c:v>
                </c:pt>
                <c:pt idx="118">
                  <c:v>0.40661059894753615</c:v>
                </c:pt>
                <c:pt idx="119">
                  <c:v>0.38246236020929719</c:v>
                </c:pt>
                <c:pt idx="120">
                  <c:v>0.61088485806785431</c:v>
                </c:pt>
                <c:pt idx="121">
                  <c:v>0.73783626643671574</c:v>
                </c:pt>
                <c:pt idx="122">
                  <c:v>0.76588566452075679</c:v>
                </c:pt>
                <c:pt idx="123">
                  <c:v>0.82388423624484042</c:v>
                </c:pt>
                <c:pt idx="124">
                  <c:v>1.0388757541678499</c:v>
                </c:pt>
                <c:pt idx="125">
                  <c:v>1.1592828919408782</c:v>
                </c:pt>
                <c:pt idx="126">
                  <c:v>1.2821896246184949</c:v>
                </c:pt>
                <c:pt idx="127">
                  <c:v>1.3793452387967899</c:v>
                </c:pt>
                <c:pt idx="128">
                  <c:v>1.3458806033000865</c:v>
                </c:pt>
                <c:pt idx="129">
                  <c:v>1.4561223334062139</c:v>
                </c:pt>
                <c:pt idx="130">
                  <c:v>1.5633162430904644</c:v>
                </c:pt>
                <c:pt idx="131">
                  <c:v>4.0655009734559924</c:v>
                </c:pt>
                <c:pt idx="132">
                  <c:v>4.3180188537189261</c:v>
                </c:pt>
                <c:pt idx="133">
                  <c:v>5.4179003116214544</c:v>
                </c:pt>
                <c:pt idx="134">
                  <c:v>8.7477126951899429</c:v>
                </c:pt>
                <c:pt idx="135">
                  <c:v>10.015192442712454</c:v>
                </c:pt>
                <c:pt idx="136">
                  <c:v>10.528918910821075</c:v>
                </c:pt>
                <c:pt idx="137">
                  <c:v>12.442969567513993</c:v>
                </c:pt>
                <c:pt idx="138">
                  <c:v>12.706438933006773</c:v>
                </c:pt>
                <c:pt idx="139">
                  <c:v>12.839308358038734</c:v>
                </c:pt>
                <c:pt idx="140">
                  <c:v>13.659389016488262</c:v>
                </c:pt>
                <c:pt idx="141">
                  <c:v>13.449792986627502</c:v>
                </c:pt>
                <c:pt idx="142">
                  <c:v>13.519422877225814</c:v>
                </c:pt>
                <c:pt idx="143">
                  <c:v>11.224336906480142</c:v>
                </c:pt>
                <c:pt idx="144">
                  <c:v>10.895337386497932</c:v>
                </c:pt>
                <c:pt idx="145">
                  <c:v>9.5076661585364732</c:v>
                </c:pt>
                <c:pt idx="146">
                  <c:v>6.0229425646420083</c:v>
                </c:pt>
                <c:pt idx="147">
                  <c:v>4.7334327275528167</c:v>
                </c:pt>
                <c:pt idx="148">
                  <c:v>3.3718481028696337</c:v>
                </c:pt>
                <c:pt idx="149">
                  <c:v>1.747011952074605</c:v>
                </c:pt>
                <c:pt idx="150">
                  <c:v>1.5237179606860858</c:v>
                </c:pt>
                <c:pt idx="151">
                  <c:v>1.6569940051890462</c:v>
                </c:pt>
                <c:pt idx="152">
                  <c:v>1.252453315841916</c:v>
                </c:pt>
                <c:pt idx="153">
                  <c:v>1.1276791742070091</c:v>
                </c:pt>
                <c:pt idx="154">
                  <c:v>1.3729586974056154</c:v>
                </c:pt>
                <c:pt idx="155">
                  <c:v>1.3028608321278259</c:v>
                </c:pt>
                <c:pt idx="156">
                  <c:v>1.2849642370589238</c:v>
                </c:pt>
                <c:pt idx="157">
                  <c:v>1.2875659692091981</c:v>
                </c:pt>
                <c:pt idx="158">
                  <c:v>1.2844523424668044</c:v>
                </c:pt>
                <c:pt idx="159">
                  <c:v>1.2401598691020395</c:v>
                </c:pt>
                <c:pt idx="160">
                  <c:v>1.2660614098671965</c:v>
                </c:pt>
                <c:pt idx="161">
                  <c:v>1.2563087458209261</c:v>
                </c:pt>
                <c:pt idx="162">
                  <c:v>1.2620479192475016</c:v>
                </c:pt>
                <c:pt idx="163">
                  <c:v>0.90246020088284529</c:v>
                </c:pt>
                <c:pt idx="164">
                  <c:v>1.0671733199910629</c:v>
                </c:pt>
                <c:pt idx="165">
                  <c:v>0.99306508338451327</c:v>
                </c:pt>
                <c:pt idx="166">
                  <c:v>1.1559804255328723</c:v>
                </c:pt>
                <c:pt idx="167">
                  <c:v>1.4030721708719553</c:v>
                </c:pt>
                <c:pt idx="168">
                  <c:v>1.8728419688230622</c:v>
                </c:pt>
                <c:pt idx="169">
                  <c:v>2.0079534544211697</c:v>
                </c:pt>
                <c:pt idx="170">
                  <c:v>2.0007209214843309</c:v>
                </c:pt>
                <c:pt idx="171">
                  <c:v>1.9538438024871132</c:v>
                </c:pt>
                <c:pt idx="172">
                  <c:v>1.9611813868466006</c:v>
                </c:pt>
                <c:pt idx="173">
                  <c:v>1.9395464835367342</c:v>
                </c:pt>
                <c:pt idx="174">
                  <c:v>1.7379693348364349</c:v>
                </c:pt>
                <c:pt idx="175">
                  <c:v>1.8377708373520707</c:v>
                </c:pt>
                <c:pt idx="176">
                  <c:v>1.8264540384509826</c:v>
                </c:pt>
                <c:pt idx="177">
                  <c:v>1.7979439595709301</c:v>
                </c:pt>
                <c:pt idx="178">
                  <c:v>1.3705464689608886</c:v>
                </c:pt>
                <c:pt idx="179">
                  <c:v>1.4087407398197842</c:v>
                </c:pt>
                <c:pt idx="180">
                  <c:v>1.1837498175801777</c:v>
                </c:pt>
                <c:pt idx="181">
                  <c:v>0.99262228867089219</c:v>
                </c:pt>
                <c:pt idx="182">
                  <c:v>1.0582216033224192</c:v>
                </c:pt>
                <c:pt idx="183">
                  <c:v>1.1924445968128687</c:v>
                </c:pt>
                <c:pt idx="184">
                  <c:v>1.1794062756208135</c:v>
                </c:pt>
                <c:pt idx="185">
                  <c:v>1.2647137206050425</c:v>
                </c:pt>
                <c:pt idx="186">
                  <c:v>1.4935675563030242</c:v>
                </c:pt>
                <c:pt idx="187">
                  <c:v>1.3812201918876568</c:v>
                </c:pt>
                <c:pt idx="188">
                  <c:v>1.2741663276485411</c:v>
                </c:pt>
                <c:pt idx="189">
                  <c:v>1.7370295068671591</c:v>
                </c:pt>
                <c:pt idx="190">
                  <c:v>1.7598648016386911</c:v>
                </c:pt>
                <c:pt idx="191">
                  <c:v>1.4710641901776182</c:v>
                </c:pt>
                <c:pt idx="192">
                  <c:v>1.3379505841338384</c:v>
                </c:pt>
                <c:pt idx="193">
                  <c:v>1.2452809303220089</c:v>
                </c:pt>
                <c:pt idx="194">
                  <c:v>1.1980213190152589</c:v>
                </c:pt>
                <c:pt idx="195">
                  <c:v>2.0208062223000174</c:v>
                </c:pt>
                <c:pt idx="196">
                  <c:v>2.0132789797771649</c:v>
                </c:pt>
                <c:pt idx="197">
                  <c:v>1.9387039354169695</c:v>
                </c:pt>
                <c:pt idx="198">
                  <c:v>1.8035373761747391</c:v>
                </c:pt>
                <c:pt idx="199">
                  <c:v>1.8405060508397322</c:v>
                </c:pt>
                <c:pt idx="200">
                  <c:v>1.9726671202799166</c:v>
                </c:pt>
                <c:pt idx="201">
                  <c:v>1.6513383711035186</c:v>
                </c:pt>
                <c:pt idx="202">
                  <c:v>1.6593246079322794</c:v>
                </c:pt>
                <c:pt idx="203">
                  <c:v>1.601901352118718</c:v>
                </c:pt>
                <c:pt idx="204">
                  <c:v>2.0816225923418861</c:v>
                </c:pt>
                <c:pt idx="205">
                  <c:v>2.182892367067327</c:v>
                </c:pt>
                <c:pt idx="206">
                  <c:v>2.143485304278288</c:v>
                </c:pt>
                <c:pt idx="207">
                  <c:v>1.4723517523321197</c:v>
                </c:pt>
                <c:pt idx="208">
                  <c:v>1.5607656054854107</c:v>
                </c:pt>
                <c:pt idx="209">
                  <c:v>1.6501241698995115</c:v>
                </c:pt>
                <c:pt idx="210">
                  <c:v>1.8520422149649778</c:v>
                </c:pt>
                <c:pt idx="211">
                  <c:v>1.9019982078114537</c:v>
                </c:pt>
                <c:pt idx="212">
                  <c:v>1.9510125862929359</c:v>
                </c:pt>
                <c:pt idx="213">
                  <c:v>1.9122277470737685</c:v>
                </c:pt>
                <c:pt idx="214">
                  <c:v>1.9040799149660437</c:v>
                </c:pt>
                <c:pt idx="215">
                  <c:v>2.3655181687960787</c:v>
                </c:pt>
                <c:pt idx="216">
                  <c:v>2.1882049534895147</c:v>
                </c:pt>
                <c:pt idx="217">
                  <c:v>2.0396623828950626</c:v>
                </c:pt>
                <c:pt idx="218">
                  <c:v>2.1618470993475012</c:v>
                </c:pt>
                <c:pt idx="219">
                  <c:v>2.7627832811771538</c:v>
                </c:pt>
                <c:pt idx="220">
                  <c:v>3.3272897312780518</c:v>
                </c:pt>
                <c:pt idx="221">
                  <c:v>4.095787266369622</c:v>
                </c:pt>
                <c:pt idx="222">
                  <c:v>4.015589764905994</c:v>
                </c:pt>
                <c:pt idx="223">
                  <c:v>4.084069266432687</c:v>
                </c:pt>
                <c:pt idx="224">
                  <c:v>4.0992661721202373</c:v>
                </c:pt>
                <c:pt idx="225">
                  <c:v>4.1654625011156465</c:v>
                </c:pt>
                <c:pt idx="226">
                  <c:v>4.3152915911589238</c:v>
                </c:pt>
                <c:pt idx="227">
                  <c:v>4.0322860350812126</c:v>
                </c:pt>
                <c:pt idx="228">
                  <c:v>3.9825947656942482</c:v>
                </c:pt>
                <c:pt idx="229">
                  <c:v>3.788577823804451</c:v>
                </c:pt>
                <c:pt idx="230">
                  <c:v>3.53616061066869</c:v>
                </c:pt>
                <c:pt idx="231">
                  <c:v>2.7375503303027879</c:v>
                </c:pt>
                <c:pt idx="232">
                  <c:v>2.1565253819128287</c:v>
                </c:pt>
                <c:pt idx="233">
                  <c:v>1.6744246511417469</c:v>
                </c:pt>
                <c:pt idx="234">
                  <c:v>1.7384048913906318</c:v>
                </c:pt>
                <c:pt idx="235">
                  <c:v>1.591120925543988</c:v>
                </c:pt>
                <c:pt idx="236">
                  <c:v>1.4320006826890201</c:v>
                </c:pt>
                <c:pt idx="237">
                  <c:v>1.330892432081008</c:v>
                </c:pt>
                <c:pt idx="238">
                  <c:v>2.0240081517402926</c:v>
                </c:pt>
                <c:pt idx="239">
                  <c:v>3.1669922611893204</c:v>
                </c:pt>
                <c:pt idx="240">
                  <c:v>2.9463438555212726</c:v>
                </c:pt>
                <c:pt idx="241">
                  <c:v>3.2085323249877562</c:v>
                </c:pt>
                <c:pt idx="242">
                  <c:v>3.3342278819935891</c:v>
                </c:pt>
                <c:pt idx="243">
                  <c:v>3.2494673812312449</c:v>
                </c:pt>
                <c:pt idx="244">
                  <c:v>3.1377942612792142</c:v>
                </c:pt>
                <c:pt idx="245">
                  <c:v>3.0043366893547403</c:v>
                </c:pt>
                <c:pt idx="246">
                  <c:v>2.8455331023655392</c:v>
                </c:pt>
                <c:pt idx="247">
                  <c:v>2.8012977112446635</c:v>
                </c:pt>
                <c:pt idx="248">
                  <c:v>2.7730213015303091</c:v>
                </c:pt>
                <c:pt idx="249">
                  <c:v>2.8546759776209085</c:v>
                </c:pt>
                <c:pt idx="250">
                  <c:v>2.0933488813133265</c:v>
                </c:pt>
                <c:pt idx="251">
                  <c:v>0.83797348731119492</c:v>
                </c:pt>
                <c:pt idx="252">
                  <c:v>0.79254999376035506</c:v>
                </c:pt>
                <c:pt idx="253">
                  <c:v>0.57774546629917878</c:v>
                </c:pt>
                <c:pt idx="254">
                  <c:v>0.29475422703869675</c:v>
                </c:pt>
                <c:pt idx="255">
                  <c:v>0.35128370685388899</c:v>
                </c:pt>
                <c:pt idx="256">
                  <c:v>0.42152891229537864</c:v>
                </c:pt>
                <c:pt idx="257">
                  <c:v>0.41825670154783762</c:v>
                </c:pt>
                <c:pt idx="258">
                  <c:v>0.61702166741954412</c:v>
                </c:pt>
                <c:pt idx="259">
                  <c:v>0.7227656015542786</c:v>
                </c:pt>
                <c:pt idx="260">
                  <c:v>0.74799505809885247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F-4AE6-B3D0-0ABCAF02B062}"/>
            </c:ext>
          </c:extLst>
        </c:ser>
        <c:ser>
          <c:idx val="1"/>
          <c:order val="1"/>
          <c:tx>
            <c:strRef>
              <c:f>Par!$I$5</c:f>
              <c:strCache>
                <c:ptCount val="1"/>
                <c:pt idx="0">
                  <c:v>DM HY par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Par!$A$6:$A$268</c:f>
              <c:numCache>
                <c:formatCode>mm/dd/yyyy</c:formatCode>
                <c:ptCount val="263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Par!$I$6:$I$268</c:f>
              <c:numCache>
                <c:formatCode>#,##0.00</c:formatCode>
                <c:ptCount val="263"/>
                <c:pt idx="0">
                  <c:v>1.5488052447569491</c:v>
                </c:pt>
                <c:pt idx="1">
                  <c:v>2.1478150594839023</c:v>
                </c:pt>
                <c:pt idx="2">
                  <c:v>1.4637860242813814</c:v>
                </c:pt>
                <c:pt idx="3">
                  <c:v>1.5174743655235894</c:v>
                </c:pt>
                <c:pt idx="4">
                  <c:v>1.4478921268148925</c:v>
                </c:pt>
                <c:pt idx="5">
                  <c:v>1.5868114417995156</c:v>
                </c:pt>
                <c:pt idx="6">
                  <c:v>1.5189197358316198</c:v>
                </c:pt>
                <c:pt idx="7">
                  <c:v>1.5422851752521227</c:v>
                </c:pt>
                <c:pt idx="8">
                  <c:v>1.676722179028634</c:v>
                </c:pt>
                <c:pt idx="9">
                  <c:v>1.6369304362368993</c:v>
                </c:pt>
                <c:pt idx="10">
                  <c:v>1.6458298786990375</c:v>
                </c:pt>
                <c:pt idx="11">
                  <c:v>2.4461854865161654</c:v>
                </c:pt>
                <c:pt idx="12">
                  <c:v>2.0204156339975055</c:v>
                </c:pt>
                <c:pt idx="13">
                  <c:v>1.7180307649718496</c:v>
                </c:pt>
                <c:pt idx="14">
                  <c:v>1.9126663166614351</c:v>
                </c:pt>
                <c:pt idx="15">
                  <c:v>2.993812293163761</c:v>
                </c:pt>
                <c:pt idx="16">
                  <c:v>3.1291191719901579</c:v>
                </c:pt>
                <c:pt idx="17">
                  <c:v>3.7045149795898333</c:v>
                </c:pt>
                <c:pt idx="18">
                  <c:v>3.7163115726432818</c:v>
                </c:pt>
                <c:pt idx="19">
                  <c:v>3.8152165440010806</c:v>
                </c:pt>
                <c:pt idx="20">
                  <c:v>4.1288032161301267</c:v>
                </c:pt>
                <c:pt idx="21">
                  <c:v>4.6526144965873373</c:v>
                </c:pt>
                <c:pt idx="22">
                  <c:v>5.3176294226800005</c:v>
                </c:pt>
                <c:pt idx="23">
                  <c:v>5.0244106574338021</c:v>
                </c:pt>
                <c:pt idx="24">
                  <c:v>5.9271392126292701</c:v>
                </c:pt>
                <c:pt idx="25">
                  <c:v>5.831982847373629</c:v>
                </c:pt>
                <c:pt idx="26">
                  <c:v>5.972223257818059</c:v>
                </c:pt>
                <c:pt idx="27">
                  <c:v>5.1017404165183828</c:v>
                </c:pt>
                <c:pt idx="28">
                  <c:v>5.2998190278716626</c:v>
                </c:pt>
                <c:pt idx="29">
                  <c:v>4.578542874243138</c:v>
                </c:pt>
                <c:pt idx="30">
                  <c:v>4.2341379417069218</c:v>
                </c:pt>
                <c:pt idx="31">
                  <c:v>4.7641567419088071</c:v>
                </c:pt>
                <c:pt idx="32">
                  <c:v>4.4233530109025407</c:v>
                </c:pt>
                <c:pt idx="33">
                  <c:v>4.1262690978163779</c:v>
                </c:pt>
                <c:pt idx="34">
                  <c:v>4.6586710354153471</c:v>
                </c:pt>
                <c:pt idx="35">
                  <c:v>4.9126586016600289</c:v>
                </c:pt>
                <c:pt idx="36">
                  <c:v>5.1883948405770264</c:v>
                </c:pt>
                <c:pt idx="37">
                  <c:v>5.8786875658944195</c:v>
                </c:pt>
                <c:pt idx="38">
                  <c:v>5.9992580677630167</c:v>
                </c:pt>
                <c:pt idx="39">
                  <c:v>6.5079894026760172</c:v>
                </c:pt>
                <c:pt idx="40">
                  <c:v>6.6157464866055493</c:v>
                </c:pt>
                <c:pt idx="41">
                  <c:v>7.4590448608107263</c:v>
                </c:pt>
                <c:pt idx="42">
                  <c:v>8.4824845255543853</c:v>
                </c:pt>
                <c:pt idx="43">
                  <c:v>8.8525382758861557</c:v>
                </c:pt>
                <c:pt idx="44">
                  <c:v>9.3930775294073321</c:v>
                </c:pt>
                <c:pt idx="45">
                  <c:v>9.9799344795809724</c:v>
                </c:pt>
                <c:pt idx="46">
                  <c:v>11.01624534467323</c:v>
                </c:pt>
                <c:pt idx="47">
                  <c:v>11.112576160151134</c:v>
                </c:pt>
                <c:pt idx="48">
                  <c:v>13.984860648371031</c:v>
                </c:pt>
                <c:pt idx="49">
                  <c:v>15.730765738105609</c:v>
                </c:pt>
                <c:pt idx="50">
                  <c:v>16.104063408198112</c:v>
                </c:pt>
                <c:pt idx="51">
                  <c:v>17.490114740616807</c:v>
                </c:pt>
                <c:pt idx="52">
                  <c:v>18.762680969094685</c:v>
                </c:pt>
                <c:pt idx="53">
                  <c:v>18.990043663748104</c:v>
                </c:pt>
                <c:pt idx="54">
                  <c:v>18.570540503135398</c:v>
                </c:pt>
                <c:pt idx="55">
                  <c:v>18.964135474827643</c:v>
                </c:pt>
                <c:pt idx="56">
                  <c:v>19.84153290840522</c:v>
                </c:pt>
                <c:pt idx="57">
                  <c:v>19.030601187186775</c:v>
                </c:pt>
                <c:pt idx="58">
                  <c:v>17.885879423159707</c:v>
                </c:pt>
                <c:pt idx="59">
                  <c:v>18.107518719065823</c:v>
                </c:pt>
                <c:pt idx="60">
                  <c:v>15.133995261075439</c:v>
                </c:pt>
                <c:pt idx="61">
                  <c:v>14.185045208142153</c:v>
                </c:pt>
                <c:pt idx="62">
                  <c:v>13.529282392317571</c:v>
                </c:pt>
                <c:pt idx="63">
                  <c:v>11.545606219829782</c:v>
                </c:pt>
                <c:pt idx="64">
                  <c:v>8.7308182025279137</c:v>
                </c:pt>
                <c:pt idx="65">
                  <c:v>7.8605198806672396</c:v>
                </c:pt>
                <c:pt idx="66">
                  <c:v>9.1831294494560112</c:v>
                </c:pt>
                <c:pt idx="67">
                  <c:v>8.2977946140285361</c:v>
                </c:pt>
                <c:pt idx="68">
                  <c:v>5.8277417851545144</c:v>
                </c:pt>
                <c:pt idx="69">
                  <c:v>5.6149645869872664</c:v>
                </c:pt>
                <c:pt idx="70">
                  <c:v>5.280124029291029</c:v>
                </c:pt>
                <c:pt idx="71">
                  <c:v>4.120806957074727</c:v>
                </c:pt>
                <c:pt idx="72">
                  <c:v>4.7166150387206089</c:v>
                </c:pt>
                <c:pt idx="73">
                  <c:v>4.2783691715345569</c:v>
                </c:pt>
                <c:pt idx="74">
                  <c:v>3.3804661983190107</c:v>
                </c:pt>
                <c:pt idx="75">
                  <c:v>2.8704369072073748</c:v>
                </c:pt>
                <c:pt idx="76">
                  <c:v>2.4514094426980004</c:v>
                </c:pt>
                <c:pt idx="77">
                  <c:v>2.3699916143399098</c:v>
                </c:pt>
                <c:pt idx="78">
                  <c:v>1.565739872684347</c:v>
                </c:pt>
                <c:pt idx="79">
                  <c:v>1.4356130667802112</c:v>
                </c:pt>
                <c:pt idx="80">
                  <c:v>1.2719451555620689</c:v>
                </c:pt>
                <c:pt idx="81">
                  <c:v>1.2757698149403758</c:v>
                </c:pt>
                <c:pt idx="82">
                  <c:v>1.394615276816265</c:v>
                </c:pt>
                <c:pt idx="83">
                  <c:v>1.4175398917254771</c:v>
                </c:pt>
                <c:pt idx="84">
                  <c:v>1.0296761724429553</c:v>
                </c:pt>
                <c:pt idx="85">
                  <c:v>1.0764110932877582</c:v>
                </c:pt>
                <c:pt idx="86">
                  <c:v>1.0135601396697262</c:v>
                </c:pt>
                <c:pt idx="87">
                  <c:v>0.99131140463939604</c:v>
                </c:pt>
                <c:pt idx="88">
                  <c:v>0.99161298756551208</c:v>
                </c:pt>
                <c:pt idx="89">
                  <c:v>0.91141430810556323</c:v>
                </c:pt>
                <c:pt idx="90">
                  <c:v>0.92153631580667306</c:v>
                </c:pt>
                <c:pt idx="91">
                  <c:v>1.1041606922496334</c:v>
                </c:pt>
                <c:pt idx="92">
                  <c:v>2.7713910324138493</c:v>
                </c:pt>
                <c:pt idx="93">
                  <c:v>2.7394138944335689</c:v>
                </c:pt>
                <c:pt idx="94">
                  <c:v>2.3830164005939798</c:v>
                </c:pt>
                <c:pt idx="95">
                  <c:v>3.1651685581924771</c:v>
                </c:pt>
                <c:pt idx="96">
                  <c:v>3.1678258510799</c:v>
                </c:pt>
                <c:pt idx="97">
                  <c:v>3.0459499280215838</c:v>
                </c:pt>
                <c:pt idx="98">
                  <c:v>3.5510676526623408</c:v>
                </c:pt>
                <c:pt idx="99">
                  <c:v>3.5402191998010397</c:v>
                </c:pt>
                <c:pt idx="100">
                  <c:v>3.135249378707869</c:v>
                </c:pt>
                <c:pt idx="101">
                  <c:v>3.153236655551908</c:v>
                </c:pt>
                <c:pt idx="102">
                  <c:v>3.10594940751393</c:v>
                </c:pt>
                <c:pt idx="103">
                  <c:v>2.9283628539368114</c:v>
                </c:pt>
                <c:pt idx="104">
                  <c:v>1.5584499426340237</c:v>
                </c:pt>
                <c:pt idx="105">
                  <c:v>1.5634310458444645</c:v>
                </c:pt>
                <c:pt idx="106">
                  <c:v>1.6444108901326522</c:v>
                </c:pt>
                <c:pt idx="107">
                  <c:v>0.81275232829573496</c:v>
                </c:pt>
                <c:pt idx="108">
                  <c:v>0.97374855171119457</c:v>
                </c:pt>
                <c:pt idx="109">
                  <c:v>0.95486868280000803</c:v>
                </c:pt>
                <c:pt idx="110">
                  <c:v>0.74720640372629654</c:v>
                </c:pt>
                <c:pt idx="111">
                  <c:v>0.75376623726633385</c:v>
                </c:pt>
                <c:pt idx="112">
                  <c:v>0.80077653156984419</c:v>
                </c:pt>
                <c:pt idx="113">
                  <c:v>0.75299683109545767</c:v>
                </c:pt>
                <c:pt idx="114">
                  <c:v>0.79158920225581353</c:v>
                </c:pt>
                <c:pt idx="115">
                  <c:v>0.77819231972964664</c:v>
                </c:pt>
                <c:pt idx="116">
                  <c:v>0.68449558242268627</c:v>
                </c:pt>
                <c:pt idx="117">
                  <c:v>0.48750764934702229</c:v>
                </c:pt>
                <c:pt idx="118">
                  <c:v>0.45729810304210766</c:v>
                </c:pt>
                <c:pt idx="119">
                  <c:v>0.43308958780057066</c:v>
                </c:pt>
                <c:pt idx="120">
                  <c:v>0.69376922333373703</c:v>
                </c:pt>
                <c:pt idx="121">
                  <c:v>0.84656994215072245</c:v>
                </c:pt>
                <c:pt idx="122">
                  <c:v>0.88062328943535972</c:v>
                </c:pt>
                <c:pt idx="123">
                  <c:v>0.95978309611591128</c:v>
                </c:pt>
                <c:pt idx="124">
                  <c:v>1.088576783441628</c:v>
                </c:pt>
                <c:pt idx="125">
                  <c:v>1.2479523460588151</c:v>
                </c:pt>
                <c:pt idx="126">
                  <c:v>1.3950193430189799</c:v>
                </c:pt>
                <c:pt idx="127">
                  <c:v>1.5101814149967427</c:v>
                </c:pt>
                <c:pt idx="128">
                  <c:v>1.4773372995843426</c:v>
                </c:pt>
                <c:pt idx="129">
                  <c:v>1.5931048611360878</c:v>
                </c:pt>
                <c:pt idx="130">
                  <c:v>1.7083532423173526</c:v>
                </c:pt>
                <c:pt idx="131">
                  <c:v>4.7411130562837744</c:v>
                </c:pt>
                <c:pt idx="132">
                  <c:v>4.9447959320736299</c:v>
                </c:pt>
                <c:pt idx="133">
                  <c:v>6.2524950652667766</c:v>
                </c:pt>
                <c:pt idx="134">
                  <c:v>9.4186058506517476</c:v>
                </c:pt>
                <c:pt idx="135">
                  <c:v>10.343393879961859</c:v>
                </c:pt>
                <c:pt idx="136">
                  <c:v>10.832746315052736</c:v>
                </c:pt>
                <c:pt idx="137">
                  <c:v>13.127559223203791</c:v>
                </c:pt>
                <c:pt idx="138">
                  <c:v>13.460123707495553</c:v>
                </c:pt>
                <c:pt idx="139">
                  <c:v>13.532162862476985</c:v>
                </c:pt>
                <c:pt idx="140">
                  <c:v>14.414428641836693</c:v>
                </c:pt>
                <c:pt idx="141">
                  <c:v>14.256496768725423</c:v>
                </c:pt>
                <c:pt idx="142">
                  <c:v>14.222787171696369</c:v>
                </c:pt>
                <c:pt idx="143">
                  <c:v>11.480082290333183</c:v>
                </c:pt>
                <c:pt idx="144">
                  <c:v>11.142125536521178</c:v>
                </c:pt>
                <c:pt idx="145">
                  <c:v>9.5401118724810914</c:v>
                </c:pt>
                <c:pt idx="146">
                  <c:v>6.0721449933449394</c:v>
                </c:pt>
                <c:pt idx="147">
                  <c:v>5.1111511901097888</c:v>
                </c:pt>
                <c:pt idx="148">
                  <c:v>3.6461239162155579</c:v>
                </c:pt>
                <c:pt idx="149">
                  <c:v>1.8250212520891893</c:v>
                </c:pt>
                <c:pt idx="150">
                  <c:v>1.4354634923924208</c:v>
                </c:pt>
                <c:pt idx="151">
                  <c:v>1.6726574429830245</c:v>
                </c:pt>
                <c:pt idx="152">
                  <c:v>1.1415683660238791</c:v>
                </c:pt>
                <c:pt idx="153">
                  <c:v>1.023449778304663</c:v>
                </c:pt>
                <c:pt idx="154">
                  <c:v>1.4269388271189358</c:v>
                </c:pt>
                <c:pt idx="155">
                  <c:v>1.3585192845960374</c:v>
                </c:pt>
                <c:pt idx="156">
                  <c:v>1.2969809862615782</c:v>
                </c:pt>
                <c:pt idx="157">
                  <c:v>1.3054251609420007</c:v>
                </c:pt>
                <c:pt idx="158">
                  <c:v>1.2983110113241016</c:v>
                </c:pt>
                <c:pt idx="159">
                  <c:v>1.2518457649605124</c:v>
                </c:pt>
                <c:pt idx="160">
                  <c:v>1.2846732594089436</c:v>
                </c:pt>
                <c:pt idx="161">
                  <c:v>1.3174320036249403</c:v>
                </c:pt>
                <c:pt idx="162">
                  <c:v>1.4563607580975981</c:v>
                </c:pt>
                <c:pt idx="163">
                  <c:v>1.0201176997904693</c:v>
                </c:pt>
                <c:pt idx="164">
                  <c:v>1.2273384502289844</c:v>
                </c:pt>
                <c:pt idx="165">
                  <c:v>1.1688363512232458</c:v>
                </c:pt>
                <c:pt idx="166">
                  <c:v>1.3872276428121395</c:v>
                </c:pt>
                <c:pt idx="167">
                  <c:v>1.5340579587758205</c:v>
                </c:pt>
                <c:pt idx="168">
                  <c:v>1.8035240417432732</c:v>
                </c:pt>
                <c:pt idx="169">
                  <c:v>1.9343117361897242</c:v>
                </c:pt>
                <c:pt idx="170">
                  <c:v>1.9473150180558667</c:v>
                </c:pt>
                <c:pt idx="171">
                  <c:v>1.9289656882466706</c:v>
                </c:pt>
                <c:pt idx="172">
                  <c:v>1.9156231896209099</c:v>
                </c:pt>
                <c:pt idx="173">
                  <c:v>1.8666869868617448</c:v>
                </c:pt>
                <c:pt idx="174">
                  <c:v>1.6442726328805692</c:v>
                </c:pt>
                <c:pt idx="175">
                  <c:v>1.7719070379320392</c:v>
                </c:pt>
                <c:pt idx="176">
                  <c:v>1.5729601112484246</c:v>
                </c:pt>
                <c:pt idx="177">
                  <c:v>1.540306866571433</c:v>
                </c:pt>
                <c:pt idx="178">
                  <c:v>0.90679889881676645</c:v>
                </c:pt>
                <c:pt idx="179">
                  <c:v>1.2578665301384375</c:v>
                </c:pt>
                <c:pt idx="180">
                  <c:v>1.2242887903352591</c:v>
                </c:pt>
                <c:pt idx="181">
                  <c:v>1.0805338554943698</c:v>
                </c:pt>
                <c:pt idx="182">
                  <c:v>1.0261324391157973</c:v>
                </c:pt>
                <c:pt idx="183">
                  <c:v>1.1654747769167031</c:v>
                </c:pt>
                <c:pt idx="184">
                  <c:v>1.1731134337095785</c:v>
                </c:pt>
                <c:pt idx="185">
                  <c:v>1.2921773568368957</c:v>
                </c:pt>
                <c:pt idx="186">
                  <c:v>1.4105029872495123</c:v>
                </c:pt>
                <c:pt idx="187">
                  <c:v>1.2620871933699207</c:v>
                </c:pt>
                <c:pt idx="188">
                  <c:v>1.2800038421377999</c:v>
                </c:pt>
                <c:pt idx="189">
                  <c:v>1.2666894143148109</c:v>
                </c:pt>
                <c:pt idx="190">
                  <c:v>1.2583037304351137</c:v>
                </c:pt>
                <c:pt idx="191">
                  <c:v>0.81300417315267759</c:v>
                </c:pt>
                <c:pt idx="192">
                  <c:v>0.7337659899393808</c:v>
                </c:pt>
                <c:pt idx="193">
                  <c:v>0.64432550256602117</c:v>
                </c:pt>
                <c:pt idx="194">
                  <c:v>0.63581326230069968</c:v>
                </c:pt>
                <c:pt idx="195">
                  <c:v>1.8072962222415088</c:v>
                </c:pt>
                <c:pt idx="196">
                  <c:v>1.7426006082821626</c:v>
                </c:pt>
                <c:pt idx="197">
                  <c:v>1.6881908432118498</c:v>
                </c:pt>
                <c:pt idx="198">
                  <c:v>1.6235694180641087</c:v>
                </c:pt>
                <c:pt idx="199">
                  <c:v>1.6300569776393568</c:v>
                </c:pt>
                <c:pt idx="200">
                  <c:v>1.8313386022766738</c:v>
                </c:pt>
                <c:pt idx="201">
                  <c:v>1.8745213450444456</c:v>
                </c:pt>
                <c:pt idx="202">
                  <c:v>1.8297655914996052</c:v>
                </c:pt>
                <c:pt idx="203">
                  <c:v>1.8134482312965283</c:v>
                </c:pt>
                <c:pt idx="204">
                  <c:v>2.4948346263300012</c:v>
                </c:pt>
                <c:pt idx="205">
                  <c:v>2.4914772620060677</c:v>
                </c:pt>
                <c:pt idx="206">
                  <c:v>2.5196072328175498</c:v>
                </c:pt>
                <c:pt idx="207">
                  <c:v>1.3824634071315807</c:v>
                </c:pt>
                <c:pt idx="208">
                  <c:v>1.463353937944379</c:v>
                </c:pt>
                <c:pt idx="209">
                  <c:v>1.5045296941006576</c:v>
                </c:pt>
                <c:pt idx="210">
                  <c:v>1.7338338336246384</c:v>
                </c:pt>
                <c:pt idx="211">
                  <c:v>1.9397371257911813</c:v>
                </c:pt>
                <c:pt idx="212">
                  <c:v>1.9745594178063739</c:v>
                </c:pt>
                <c:pt idx="213">
                  <c:v>1.9535816801882724</c:v>
                </c:pt>
                <c:pt idx="214">
                  <c:v>2.0717753071942577</c:v>
                </c:pt>
                <c:pt idx="215">
                  <c:v>2.4273647808390826</c:v>
                </c:pt>
                <c:pt idx="216">
                  <c:v>1.9960230653921316</c:v>
                </c:pt>
                <c:pt idx="217">
                  <c:v>2.0951351845137958</c:v>
                </c:pt>
                <c:pt idx="218">
                  <c:v>2.3519288983541347</c:v>
                </c:pt>
                <c:pt idx="219">
                  <c:v>2.9419494402840187</c:v>
                </c:pt>
                <c:pt idx="220">
                  <c:v>3.7724806326019094</c:v>
                </c:pt>
                <c:pt idx="221">
                  <c:v>3.9826927027270225</c:v>
                </c:pt>
                <c:pt idx="222">
                  <c:v>3.8546651336136577</c:v>
                </c:pt>
                <c:pt idx="223">
                  <c:v>3.9527526841372569</c:v>
                </c:pt>
                <c:pt idx="224">
                  <c:v>3.9914112604227356</c:v>
                </c:pt>
                <c:pt idx="225">
                  <c:v>4.0276498404876673</c:v>
                </c:pt>
                <c:pt idx="226">
                  <c:v>4.0719909663853704</c:v>
                </c:pt>
                <c:pt idx="227">
                  <c:v>3.7454640750602661</c:v>
                </c:pt>
                <c:pt idx="228">
                  <c:v>3.7434468119126811</c:v>
                </c:pt>
                <c:pt idx="229">
                  <c:v>3.5148281245563462</c:v>
                </c:pt>
                <c:pt idx="230">
                  <c:v>3.1264059504858706</c:v>
                </c:pt>
                <c:pt idx="231">
                  <c:v>2.5202222431767582</c:v>
                </c:pt>
                <c:pt idx="232">
                  <c:v>1.6964419790581009</c:v>
                </c:pt>
                <c:pt idx="233">
                  <c:v>1.8245218048316838</c:v>
                </c:pt>
                <c:pt idx="234">
                  <c:v>1.8701204700020302</c:v>
                </c:pt>
                <c:pt idx="235">
                  <c:v>1.5988385246166266</c:v>
                </c:pt>
                <c:pt idx="236">
                  <c:v>1.3688005716122498</c:v>
                </c:pt>
                <c:pt idx="237">
                  <c:v>1.2788708522058811</c:v>
                </c:pt>
                <c:pt idx="238">
                  <c:v>1.4356690002455497</c:v>
                </c:pt>
                <c:pt idx="239">
                  <c:v>1.505222227008731</c:v>
                </c:pt>
                <c:pt idx="240">
                  <c:v>1.2277278102950684</c:v>
                </c:pt>
                <c:pt idx="241">
                  <c:v>1.2922104678348727</c:v>
                </c:pt>
                <c:pt idx="242">
                  <c:v>1.4414168993082317</c:v>
                </c:pt>
                <c:pt idx="243">
                  <c:v>1.4029064842768533</c:v>
                </c:pt>
                <c:pt idx="244">
                  <c:v>1.2250010211348692</c:v>
                </c:pt>
                <c:pt idx="245">
                  <c:v>1.0315267149819731</c:v>
                </c:pt>
                <c:pt idx="246">
                  <c:v>0.95083028719524765</c:v>
                </c:pt>
                <c:pt idx="247">
                  <c:v>0.95498274465327559</c:v>
                </c:pt>
                <c:pt idx="248">
                  <c:v>0.89338368375842192</c:v>
                </c:pt>
                <c:pt idx="249">
                  <c:v>1.0568487999520451</c:v>
                </c:pt>
                <c:pt idx="250">
                  <c:v>0.85185882122059997</c:v>
                </c:pt>
                <c:pt idx="251">
                  <c:v>0.65244802071193786</c:v>
                </c:pt>
                <c:pt idx="252">
                  <c:v>0.59381448613223831</c:v>
                </c:pt>
                <c:pt idx="253">
                  <c:v>0.59662985623897669</c:v>
                </c:pt>
                <c:pt idx="254">
                  <c:v>0.39265126199187828</c:v>
                </c:pt>
                <c:pt idx="255">
                  <c:v>0.47836729820223473</c:v>
                </c:pt>
                <c:pt idx="256">
                  <c:v>0.59090221140093824</c:v>
                </c:pt>
                <c:pt idx="257">
                  <c:v>0.65623904363606067</c:v>
                </c:pt>
                <c:pt idx="258">
                  <c:v>0.96596749695106943</c:v>
                </c:pt>
                <c:pt idx="259">
                  <c:v>1.1337092737483903</c:v>
                </c:pt>
                <c:pt idx="260">
                  <c:v>1.1718653368124279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6F-4AE6-B3D0-0ABCAF02B062}"/>
            </c:ext>
          </c:extLst>
        </c:ser>
        <c:ser>
          <c:idx val="2"/>
          <c:order val="2"/>
          <c:tx>
            <c:strRef>
              <c:f>Par!$N$5</c:f>
              <c:strCache>
                <c:ptCount val="1"/>
                <c:pt idx="0">
                  <c:v>US HY par</c:v>
                </c:pt>
              </c:strCache>
            </c:strRef>
          </c:tx>
          <c:spPr>
            <a:ln w="25400">
              <a:solidFill>
                <a:srgbClr val="1C5733"/>
              </a:solidFill>
            </a:ln>
          </c:spPr>
          <c:marker>
            <c:symbol val="none"/>
          </c:marker>
          <c:cat>
            <c:numRef>
              <c:f>Par!$A$6:$A$268</c:f>
              <c:numCache>
                <c:formatCode>mm/dd/yyyy</c:formatCode>
                <c:ptCount val="263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Par!$N$6:$N$268</c:f>
              <c:numCache>
                <c:formatCode>#,##0.00</c:formatCode>
                <c:ptCount val="263"/>
                <c:pt idx="0">
                  <c:v>1.6890364634129744</c:v>
                </c:pt>
                <c:pt idx="1">
                  <c:v>2.3392219190056447</c:v>
                </c:pt>
                <c:pt idx="2">
                  <c:v>1.5917282164553292</c:v>
                </c:pt>
                <c:pt idx="3">
                  <c:v>1.6503544967878179</c:v>
                </c:pt>
                <c:pt idx="4">
                  <c:v>1.5762746118039941</c:v>
                </c:pt>
                <c:pt idx="5">
                  <c:v>1.4692463928183699</c:v>
                </c:pt>
                <c:pt idx="6">
                  <c:v>1.3970447778423589</c:v>
                </c:pt>
                <c:pt idx="7">
                  <c:v>1.4115916463345466</c:v>
                </c:pt>
                <c:pt idx="8">
                  <c:v>1.5570829341621466</c:v>
                </c:pt>
                <c:pt idx="9">
                  <c:v>1.5192868601666882</c:v>
                </c:pt>
                <c:pt idx="10">
                  <c:v>1.5319113718022366</c:v>
                </c:pt>
                <c:pt idx="11">
                  <c:v>2.4585761094561924</c:v>
                </c:pt>
                <c:pt idx="12">
                  <c:v>2.0966892467629505</c:v>
                </c:pt>
                <c:pt idx="13">
                  <c:v>1.6769123308037845</c:v>
                </c:pt>
                <c:pt idx="14">
                  <c:v>1.9877519120665785</c:v>
                </c:pt>
                <c:pt idx="15">
                  <c:v>3.1513682300084387</c:v>
                </c:pt>
                <c:pt idx="16">
                  <c:v>3.3787173875037086</c:v>
                </c:pt>
                <c:pt idx="17">
                  <c:v>4.0785001900952844</c:v>
                </c:pt>
                <c:pt idx="18">
                  <c:v>4.093731472850564</c:v>
                </c:pt>
                <c:pt idx="19">
                  <c:v>4.2095467901176811</c:v>
                </c:pt>
                <c:pt idx="20">
                  <c:v>4.1380114785242572</c:v>
                </c:pt>
                <c:pt idx="21">
                  <c:v>4.7200085589592691</c:v>
                </c:pt>
                <c:pt idx="22">
                  <c:v>5.4216564904450006</c:v>
                </c:pt>
                <c:pt idx="23">
                  <c:v>5.1801352606478828</c:v>
                </c:pt>
                <c:pt idx="24">
                  <c:v>6.2349439254581958</c:v>
                </c:pt>
                <c:pt idx="25">
                  <c:v>6.2219424804703198</c:v>
                </c:pt>
                <c:pt idx="26">
                  <c:v>6.4092805514969236</c:v>
                </c:pt>
                <c:pt idx="27">
                  <c:v>5.4464357314079326</c:v>
                </c:pt>
                <c:pt idx="28">
                  <c:v>5.7301575362379005</c:v>
                </c:pt>
                <c:pt idx="29">
                  <c:v>4.9118052436161701</c:v>
                </c:pt>
                <c:pt idx="30">
                  <c:v>4.5115311676445096</c:v>
                </c:pt>
                <c:pt idx="31">
                  <c:v>5.1267445062279</c:v>
                </c:pt>
                <c:pt idx="32">
                  <c:v>5.0665518393375404</c:v>
                </c:pt>
                <c:pt idx="33">
                  <c:v>4.6537644228566704</c:v>
                </c:pt>
                <c:pt idx="34">
                  <c:v>5.3013289782121342</c:v>
                </c:pt>
                <c:pt idx="35">
                  <c:v>5.4122693460421436</c:v>
                </c:pt>
                <c:pt idx="36">
                  <c:v>5.7412403143739539</c:v>
                </c:pt>
                <c:pt idx="37">
                  <c:v>5.9156522945348238</c:v>
                </c:pt>
                <c:pt idx="38">
                  <c:v>5.5889000814573482</c:v>
                </c:pt>
                <c:pt idx="39">
                  <c:v>6.0882284966064004</c:v>
                </c:pt>
                <c:pt idx="40">
                  <c:v>6.9870373874418981</c:v>
                </c:pt>
                <c:pt idx="41">
                  <c:v>7.6492864070053264</c:v>
                </c:pt>
                <c:pt idx="42">
                  <c:v>8.6305323501523699</c:v>
                </c:pt>
                <c:pt idx="43">
                  <c:v>8.8643386366487125</c:v>
                </c:pt>
                <c:pt idx="44">
                  <c:v>9.1855392923129759</c:v>
                </c:pt>
                <c:pt idx="45">
                  <c:v>9.7635915289528441</c:v>
                </c:pt>
                <c:pt idx="46">
                  <c:v>10.936047492609795</c:v>
                </c:pt>
                <c:pt idx="47">
                  <c:v>11.302768527982195</c:v>
                </c:pt>
                <c:pt idx="48">
                  <c:v>13.756087117962174</c:v>
                </c:pt>
                <c:pt idx="49">
                  <c:v>14.055893018105731</c:v>
                </c:pt>
                <c:pt idx="50">
                  <c:v>14.526937144224195</c:v>
                </c:pt>
                <c:pt idx="51">
                  <c:v>15.655052849311851</c:v>
                </c:pt>
                <c:pt idx="52">
                  <c:v>16.248022828370711</c:v>
                </c:pt>
                <c:pt idx="53">
                  <c:v>16.566563993639999</c:v>
                </c:pt>
                <c:pt idx="54">
                  <c:v>15.749874537455572</c:v>
                </c:pt>
                <c:pt idx="55">
                  <c:v>15.597175264902175</c:v>
                </c:pt>
                <c:pt idx="56">
                  <c:v>15.170818456740593</c:v>
                </c:pt>
                <c:pt idx="57">
                  <c:v>14.367639528710482</c:v>
                </c:pt>
                <c:pt idx="58">
                  <c:v>12.962334319802693</c:v>
                </c:pt>
                <c:pt idx="59">
                  <c:v>12.64191131702564</c:v>
                </c:pt>
                <c:pt idx="60">
                  <c:v>10.38869548673684</c:v>
                </c:pt>
                <c:pt idx="61">
                  <c:v>9.7579340967802217</c:v>
                </c:pt>
                <c:pt idx="62">
                  <c:v>9.4433069435821082</c:v>
                </c:pt>
                <c:pt idx="63">
                  <c:v>7.3251758494225703</c:v>
                </c:pt>
                <c:pt idx="64">
                  <c:v>5.1526805346959703</c:v>
                </c:pt>
                <c:pt idx="65">
                  <c:v>5.2627513744224208</c:v>
                </c:pt>
                <c:pt idx="66">
                  <c:v>6.8745646076796385</c:v>
                </c:pt>
                <c:pt idx="67">
                  <c:v>6.7880199627565929</c:v>
                </c:pt>
                <c:pt idx="68">
                  <c:v>5.4686299239473026</c:v>
                </c:pt>
                <c:pt idx="69">
                  <c:v>5.3118785048028689</c:v>
                </c:pt>
                <c:pt idx="70">
                  <c:v>5.0605029141819822</c:v>
                </c:pt>
                <c:pt idx="71">
                  <c:v>4.4117933713155724</c:v>
                </c:pt>
                <c:pt idx="72">
                  <c:v>4.8560646882545573</c:v>
                </c:pt>
                <c:pt idx="73">
                  <c:v>4.5929384489349827</c:v>
                </c:pt>
                <c:pt idx="74">
                  <c:v>3.3890368230433037</c:v>
                </c:pt>
                <c:pt idx="75">
                  <c:v>2.964813109325402</c:v>
                </c:pt>
                <c:pt idx="76">
                  <c:v>2.6393100216635084</c:v>
                </c:pt>
                <c:pt idx="77">
                  <c:v>2.5403976658621019</c:v>
                </c:pt>
                <c:pt idx="78">
                  <c:v>1.6939586760117402</c:v>
                </c:pt>
                <c:pt idx="79">
                  <c:v>1.5318057542091745</c:v>
                </c:pt>
                <c:pt idx="80">
                  <c:v>1.343525123523174</c:v>
                </c:pt>
                <c:pt idx="81">
                  <c:v>1.3461477902750139</c:v>
                </c:pt>
                <c:pt idx="82">
                  <c:v>1.5032748894596855</c:v>
                </c:pt>
                <c:pt idx="83">
                  <c:v>1.5380787577355024</c:v>
                </c:pt>
                <c:pt idx="84">
                  <c:v>1.2788987628851485</c:v>
                </c:pt>
                <c:pt idx="85">
                  <c:v>1.3076447210491271</c:v>
                </c:pt>
                <c:pt idx="86">
                  <c:v>1.2381505816141605</c:v>
                </c:pt>
                <c:pt idx="87">
                  <c:v>1.2112792183611845</c:v>
                </c:pt>
                <c:pt idx="88">
                  <c:v>1.217119633114063</c:v>
                </c:pt>
                <c:pt idx="89">
                  <c:v>1.0989429052525626</c:v>
                </c:pt>
                <c:pt idx="90">
                  <c:v>1.1078151536992522</c:v>
                </c:pt>
                <c:pt idx="91">
                  <c:v>1.32480039350104</c:v>
                </c:pt>
                <c:pt idx="92">
                  <c:v>3.375281236689228</c:v>
                </c:pt>
                <c:pt idx="93">
                  <c:v>3.3487469700086341</c:v>
                </c:pt>
                <c:pt idx="94">
                  <c:v>2.9543466484204672</c:v>
                </c:pt>
                <c:pt idx="95">
                  <c:v>3.5550279644150211</c:v>
                </c:pt>
                <c:pt idx="96">
                  <c:v>3.5526638947750766</c:v>
                </c:pt>
                <c:pt idx="97">
                  <c:v>3.4230959179684302</c:v>
                </c:pt>
                <c:pt idx="98">
                  <c:v>4.0392458780406928</c:v>
                </c:pt>
                <c:pt idx="99">
                  <c:v>4.0234804360761345</c:v>
                </c:pt>
                <c:pt idx="100">
                  <c:v>3.4663387462807651</c:v>
                </c:pt>
                <c:pt idx="101">
                  <c:v>3.4889639901312961</c:v>
                </c:pt>
                <c:pt idx="102">
                  <c:v>3.4360118893318545</c:v>
                </c:pt>
                <c:pt idx="103">
                  <c:v>3.2435002677273799</c:v>
                </c:pt>
                <c:pt idx="104">
                  <c:v>1.5472259817301028</c:v>
                </c:pt>
                <c:pt idx="105">
                  <c:v>1.4529779778087344</c:v>
                </c:pt>
                <c:pt idx="106">
                  <c:v>1.5058039299829125</c:v>
                </c:pt>
                <c:pt idx="107">
                  <c:v>0.85182459263253796</c:v>
                </c:pt>
                <c:pt idx="108">
                  <c:v>0.99148269596491223</c:v>
                </c:pt>
                <c:pt idx="109">
                  <c:v>0.97899815476675511</c:v>
                </c:pt>
                <c:pt idx="110">
                  <c:v>0.72949991646697221</c:v>
                </c:pt>
                <c:pt idx="111">
                  <c:v>0.74836137391852164</c:v>
                </c:pt>
                <c:pt idx="112">
                  <c:v>0.82731646734417741</c:v>
                </c:pt>
                <c:pt idx="113">
                  <c:v>0.76800835040070603</c:v>
                </c:pt>
                <c:pt idx="114">
                  <c:v>0.7853905130393003</c:v>
                </c:pt>
                <c:pt idx="115">
                  <c:v>0.77116555703040668</c:v>
                </c:pt>
                <c:pt idx="116">
                  <c:v>0.65700135018994255</c:v>
                </c:pt>
                <c:pt idx="117">
                  <c:v>0.46603294531244266</c:v>
                </c:pt>
                <c:pt idx="118">
                  <c:v>0.47383245588997175</c:v>
                </c:pt>
                <c:pt idx="119">
                  <c:v>0.4491340143012103</c:v>
                </c:pt>
                <c:pt idx="120">
                  <c:v>0.5868967815140087</c:v>
                </c:pt>
                <c:pt idx="121">
                  <c:v>0.58971764119582126</c:v>
                </c:pt>
                <c:pt idx="122">
                  <c:v>0.62507645849777582</c:v>
                </c:pt>
                <c:pt idx="123">
                  <c:v>0.65134221922805535</c:v>
                </c:pt>
                <c:pt idx="124">
                  <c:v>0.8132793488158041</c:v>
                </c:pt>
                <c:pt idx="125">
                  <c:v>0.98549266070954245</c:v>
                </c:pt>
                <c:pt idx="126">
                  <c:v>1.1101190243572563</c:v>
                </c:pt>
                <c:pt idx="127">
                  <c:v>1.2467615938637635</c:v>
                </c:pt>
                <c:pt idx="128">
                  <c:v>1.2118361185697673</c:v>
                </c:pt>
                <c:pt idx="129">
                  <c:v>1.3229587477878728</c:v>
                </c:pt>
                <c:pt idx="130">
                  <c:v>1.4609235165660239</c:v>
                </c:pt>
                <c:pt idx="131">
                  <c:v>5.1356096015007253</c:v>
                </c:pt>
                <c:pt idx="132">
                  <c:v>5.388189821018706</c:v>
                </c:pt>
                <c:pt idx="133">
                  <c:v>6.9961548466128303</c:v>
                </c:pt>
                <c:pt idx="134">
                  <c:v>10.846366357244873</c:v>
                </c:pt>
                <c:pt idx="135">
                  <c:v>11.918255046398125</c:v>
                </c:pt>
                <c:pt idx="136">
                  <c:v>12.020052042048309</c:v>
                </c:pt>
                <c:pt idx="137">
                  <c:v>14.815013584492814</c:v>
                </c:pt>
                <c:pt idx="138">
                  <c:v>15.20224373671118</c:v>
                </c:pt>
                <c:pt idx="139">
                  <c:v>15.165086983406297</c:v>
                </c:pt>
                <c:pt idx="140">
                  <c:v>15.85412052067846</c:v>
                </c:pt>
                <c:pt idx="141">
                  <c:v>15.853638453672986</c:v>
                </c:pt>
                <c:pt idx="142">
                  <c:v>15.828727177899198</c:v>
                </c:pt>
                <c:pt idx="143">
                  <c:v>12.466906256778602</c:v>
                </c:pt>
                <c:pt idx="144">
                  <c:v>12.617319570471007</c:v>
                </c:pt>
                <c:pt idx="145">
                  <c:v>11.168222505725062</c:v>
                </c:pt>
                <c:pt idx="146">
                  <c:v>7.1365647658514701</c:v>
                </c:pt>
                <c:pt idx="147">
                  <c:v>6.0260715863960499</c:v>
                </c:pt>
                <c:pt idx="148">
                  <c:v>4.3889357260386594</c:v>
                </c:pt>
                <c:pt idx="149">
                  <c:v>2.0530940490681471</c:v>
                </c:pt>
                <c:pt idx="150">
                  <c:v>1.5792334481875323</c:v>
                </c:pt>
                <c:pt idx="151">
                  <c:v>1.9742540509796471</c:v>
                </c:pt>
                <c:pt idx="152">
                  <c:v>1.302472506848092</c:v>
                </c:pt>
                <c:pt idx="153">
                  <c:v>1.0621511734327884</c:v>
                </c:pt>
                <c:pt idx="154">
                  <c:v>1.6254269541407926</c:v>
                </c:pt>
                <c:pt idx="155">
                  <c:v>1.5330603344286307</c:v>
                </c:pt>
                <c:pt idx="156">
                  <c:v>1.4521773601991808</c:v>
                </c:pt>
                <c:pt idx="157">
                  <c:v>1.4724038960995223</c:v>
                </c:pt>
                <c:pt idx="158">
                  <c:v>1.4920205335476813</c:v>
                </c:pt>
                <c:pt idx="159">
                  <c:v>1.4315616531888875</c:v>
                </c:pt>
                <c:pt idx="160">
                  <c:v>1.4512489896884135</c:v>
                </c:pt>
                <c:pt idx="161">
                  <c:v>1.4814705350842026</c:v>
                </c:pt>
                <c:pt idx="162">
                  <c:v>1.3494751546334811</c:v>
                </c:pt>
                <c:pt idx="163">
                  <c:v>0.78911835401399255</c:v>
                </c:pt>
                <c:pt idx="164">
                  <c:v>1.0739829501736129</c:v>
                </c:pt>
                <c:pt idx="165">
                  <c:v>1.056415154150117</c:v>
                </c:pt>
                <c:pt idx="166">
                  <c:v>1.2324080534263266</c:v>
                </c:pt>
                <c:pt idx="167">
                  <c:v>1.3528945957765577</c:v>
                </c:pt>
                <c:pt idx="168">
                  <c:v>1.4793778534870001</c:v>
                </c:pt>
                <c:pt idx="169">
                  <c:v>1.6690274836993062</c:v>
                </c:pt>
                <c:pt idx="170">
                  <c:v>1.7370492442435312</c:v>
                </c:pt>
                <c:pt idx="171">
                  <c:v>1.7865663568697201</c:v>
                </c:pt>
                <c:pt idx="172">
                  <c:v>1.8162072357119288</c:v>
                </c:pt>
                <c:pt idx="173">
                  <c:v>1.7616031805998473</c:v>
                </c:pt>
                <c:pt idx="174">
                  <c:v>1.7991732805676681</c:v>
                </c:pt>
                <c:pt idx="175">
                  <c:v>2.0127899784984922</c:v>
                </c:pt>
                <c:pt idx="176">
                  <c:v>1.722363244953961</c:v>
                </c:pt>
                <c:pt idx="177">
                  <c:v>1.6864384346329739</c:v>
                </c:pt>
                <c:pt idx="178">
                  <c:v>0.96808577628342085</c:v>
                </c:pt>
                <c:pt idx="179">
                  <c:v>1.4979794063125318</c:v>
                </c:pt>
                <c:pt idx="180">
                  <c:v>1.5393715617389665</c:v>
                </c:pt>
                <c:pt idx="181">
                  <c:v>1.3190935798875867</c:v>
                </c:pt>
                <c:pt idx="182">
                  <c:v>1.3394303554715923</c:v>
                </c:pt>
                <c:pt idx="183">
                  <c:v>1.2876778786187073</c:v>
                </c:pt>
                <c:pt idx="184">
                  <c:v>1.2926245064091826</c:v>
                </c:pt>
                <c:pt idx="185">
                  <c:v>1.4701502764520604</c:v>
                </c:pt>
                <c:pt idx="186">
                  <c:v>1.6329314272694999</c:v>
                </c:pt>
                <c:pt idx="187">
                  <c:v>1.4426798185861569</c:v>
                </c:pt>
                <c:pt idx="188">
                  <c:v>1.448522855234228</c:v>
                </c:pt>
                <c:pt idx="189">
                  <c:v>1.4395907115877813</c:v>
                </c:pt>
                <c:pt idx="190">
                  <c:v>1.3961264599131404</c:v>
                </c:pt>
                <c:pt idx="191">
                  <c:v>0.7481963280133046</c:v>
                </c:pt>
                <c:pt idx="192">
                  <c:v>0.58778766415739647</c:v>
                </c:pt>
                <c:pt idx="193">
                  <c:v>0.57993695048977434</c:v>
                </c:pt>
                <c:pt idx="194">
                  <c:v>0.53445410006327954</c:v>
                </c:pt>
                <c:pt idx="195">
                  <c:v>2.4167764865518375</c:v>
                </c:pt>
                <c:pt idx="196">
                  <c:v>2.3579437292668493</c:v>
                </c:pt>
                <c:pt idx="197">
                  <c:v>2.2500607142954272</c:v>
                </c:pt>
                <c:pt idx="198">
                  <c:v>2.098878070377721</c:v>
                </c:pt>
                <c:pt idx="199">
                  <c:v>2.0328266278635083</c:v>
                </c:pt>
                <c:pt idx="200">
                  <c:v>2.3903357682087436</c:v>
                </c:pt>
                <c:pt idx="201">
                  <c:v>2.447298042791719</c:v>
                </c:pt>
                <c:pt idx="202">
                  <c:v>2.4459839347751791</c:v>
                </c:pt>
                <c:pt idx="203">
                  <c:v>2.4487300217065422</c:v>
                </c:pt>
                <c:pt idx="204">
                  <c:v>3.5573289324805719</c:v>
                </c:pt>
                <c:pt idx="205">
                  <c:v>3.5689589928634886</c:v>
                </c:pt>
                <c:pt idx="206">
                  <c:v>3.6108539417301309</c:v>
                </c:pt>
                <c:pt idx="207">
                  <c:v>1.8637040865311181</c:v>
                </c:pt>
                <c:pt idx="208">
                  <c:v>2.0287735270470457</c:v>
                </c:pt>
                <c:pt idx="209">
                  <c:v>2.107095368843197</c:v>
                </c:pt>
                <c:pt idx="210">
                  <c:v>2.4754628192644734</c:v>
                </c:pt>
                <c:pt idx="211">
                  <c:v>2.8157260458808957</c:v>
                </c:pt>
                <c:pt idx="212">
                  <c:v>2.7913053789484463</c:v>
                </c:pt>
                <c:pt idx="213">
                  <c:v>2.8255454401634563</c:v>
                </c:pt>
                <c:pt idx="214">
                  <c:v>2.959999418616754</c:v>
                </c:pt>
                <c:pt idx="215">
                  <c:v>3.5169424252207371</c:v>
                </c:pt>
                <c:pt idx="216">
                  <c:v>2.8524817162084402</c:v>
                </c:pt>
                <c:pt idx="217">
                  <c:v>3.0025481796899989</c:v>
                </c:pt>
                <c:pt idx="218">
                  <c:v>3.0592140806663988</c:v>
                </c:pt>
                <c:pt idx="219">
                  <c:v>4.0314650908171421</c:v>
                </c:pt>
                <c:pt idx="220">
                  <c:v>5.1669924299307475</c:v>
                </c:pt>
                <c:pt idx="221">
                  <c:v>5.4837416339490224</c:v>
                </c:pt>
                <c:pt idx="222">
                  <c:v>5.3424676549636754</c:v>
                </c:pt>
                <c:pt idx="223">
                  <c:v>5.3783719323750567</c:v>
                </c:pt>
                <c:pt idx="224">
                  <c:v>5.394781118246109</c:v>
                </c:pt>
                <c:pt idx="225">
                  <c:v>5.4807472312082401</c:v>
                </c:pt>
                <c:pt idx="226">
                  <c:v>5.4283753086243394</c:v>
                </c:pt>
                <c:pt idx="227">
                  <c:v>4.8645013419801355</c:v>
                </c:pt>
                <c:pt idx="228">
                  <c:v>4.817194797527609</c:v>
                </c:pt>
                <c:pt idx="229">
                  <c:v>4.4996663466226501</c:v>
                </c:pt>
                <c:pt idx="230">
                  <c:v>4.2138391919598783</c:v>
                </c:pt>
                <c:pt idx="231">
                  <c:v>3.3363633443959602</c:v>
                </c:pt>
                <c:pt idx="232">
                  <c:v>2.158624730161768</c:v>
                </c:pt>
                <c:pt idx="233">
                  <c:v>2.2303204594904864</c:v>
                </c:pt>
                <c:pt idx="234">
                  <c:v>2.2783540165844398</c:v>
                </c:pt>
                <c:pt idx="235">
                  <c:v>1.9479343655178845</c:v>
                </c:pt>
                <c:pt idx="236">
                  <c:v>1.6724230117294132</c:v>
                </c:pt>
                <c:pt idx="237">
                  <c:v>1.5214106681751505</c:v>
                </c:pt>
                <c:pt idx="238">
                  <c:v>1.7266489622633872</c:v>
                </c:pt>
                <c:pt idx="239">
                  <c:v>1.7462581493444849</c:v>
                </c:pt>
                <c:pt idx="240">
                  <c:v>1.3664766889973894</c:v>
                </c:pt>
                <c:pt idx="241">
                  <c:v>1.4109993319483813</c:v>
                </c:pt>
                <c:pt idx="242">
                  <c:v>1.6931030616916531</c:v>
                </c:pt>
                <c:pt idx="243">
                  <c:v>1.6334689976469314</c:v>
                </c:pt>
                <c:pt idx="244">
                  <c:v>1.4046447635015811</c:v>
                </c:pt>
                <c:pt idx="245">
                  <c:v>1.2508683025392815</c:v>
                </c:pt>
                <c:pt idx="246">
                  <c:v>1.1458811083620881</c:v>
                </c:pt>
                <c:pt idx="247">
                  <c:v>1.1387857535226165</c:v>
                </c:pt>
                <c:pt idx="248">
                  <c:v>1.08338220002917</c:v>
                </c:pt>
                <c:pt idx="249">
                  <c:v>1.317012694454752</c:v>
                </c:pt>
                <c:pt idx="250">
                  <c:v>1.0872298899677331</c:v>
                </c:pt>
                <c:pt idx="251">
                  <c:v>0.90806402166907807</c:v>
                </c:pt>
                <c:pt idx="252">
                  <c:v>0.85552631348174091</c:v>
                </c:pt>
                <c:pt idx="253">
                  <c:v>0.88293965713475386</c:v>
                </c:pt>
                <c:pt idx="254">
                  <c:v>0.58073858466740291</c:v>
                </c:pt>
                <c:pt idx="255">
                  <c:v>0.68988801015086221</c:v>
                </c:pt>
                <c:pt idx="256">
                  <c:v>0.85153278297112089</c:v>
                </c:pt>
                <c:pt idx="257">
                  <c:v>0.940521758939597</c:v>
                </c:pt>
                <c:pt idx="258">
                  <c:v>1.3847292122736745</c:v>
                </c:pt>
                <c:pt idx="259">
                  <c:v>1.6204832853914042</c:v>
                </c:pt>
                <c:pt idx="260">
                  <c:v>1.671520169764388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6F-4AE6-B3D0-0ABCAF02B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5232768"/>
        <c:axId val="696798592"/>
      </c:lineChart>
      <c:dateAx>
        <c:axId val="6952327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696798592"/>
        <c:crosses val="autoZero"/>
        <c:auto val="1"/>
        <c:lblOffset val="100"/>
        <c:baseTimeUnit val="months"/>
        <c:majorUnit val="24"/>
        <c:majorTimeUnit val="months"/>
      </c:dateAx>
      <c:valAx>
        <c:axId val="6967985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.00" sourceLinked="1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695232768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00040690170394"/>
          <c:y val="3.7500045776423067E-2"/>
          <c:w val="0.7183345024975627"/>
          <c:h val="0.815000994874261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Sector!$G$272</c:f>
              <c:strCache>
                <c:ptCount val="1"/>
                <c:pt idx="0">
                  <c:v>BofAML US HY LTM Default Rate</c:v>
                </c:pt>
              </c:strCache>
            </c:strRef>
          </c:tx>
          <c:spPr>
            <a:solidFill>
              <a:srgbClr val="0C2B53"/>
            </a:solidFill>
          </c:spPr>
          <c:invertIfNegative val="0"/>
          <c:cat>
            <c:strRef>
              <c:f>Sector!$F$273:$F$290</c:f>
              <c:strCache>
                <c:ptCount val="18"/>
                <c:pt idx="0">
                  <c:v>Capital Goods</c:v>
                </c:pt>
                <c:pt idx="1">
                  <c:v>Consumer Products</c:v>
                </c:pt>
                <c:pt idx="2">
                  <c:v>Financials</c:v>
                </c:pt>
                <c:pt idx="3">
                  <c:v>Food</c:v>
                </c:pt>
                <c:pt idx="4">
                  <c:v>Gaming</c:v>
                </c:pt>
                <c:pt idx="5">
                  <c:v>Health Care</c:v>
                </c:pt>
                <c:pt idx="6">
                  <c:v>Hotels &amp; Leisure</c:v>
                </c:pt>
                <c:pt idx="7">
                  <c:v>Real Estate</c:v>
                </c:pt>
                <c:pt idx="8">
                  <c:v>Transportation</c:v>
                </c:pt>
                <c:pt idx="9">
                  <c:v>Utilities</c:v>
                </c:pt>
                <c:pt idx="10">
                  <c:v>Commercial Services</c:v>
                </c:pt>
                <c:pt idx="11">
                  <c:v>Technology</c:v>
                </c:pt>
                <c:pt idx="12">
                  <c:v>Media</c:v>
                </c:pt>
                <c:pt idx="13">
                  <c:v>Materials</c:v>
                </c:pt>
                <c:pt idx="14">
                  <c:v>Retail</c:v>
                </c:pt>
                <c:pt idx="15">
                  <c:v>Telecommunications</c:v>
                </c:pt>
                <c:pt idx="16">
                  <c:v>Automotive</c:v>
                </c:pt>
                <c:pt idx="17">
                  <c:v>Energy</c:v>
                </c:pt>
              </c:strCache>
            </c:strRef>
          </c:cat>
          <c:val>
            <c:numRef>
              <c:f>Sector!$G$273:$G$290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1.3157894736842104</c:v>
                </c:pt>
                <c:pt idx="11">
                  <c:v>1.7857142857142856</c:v>
                </c:pt>
                <c:pt idx="12">
                  <c:v>3.3333333333333335</c:v>
                </c:pt>
                <c:pt idx="13">
                  <c:v>3.4482758620689653</c:v>
                </c:pt>
                <c:pt idx="14">
                  <c:v>4.4444444444444446</c:v>
                </c:pt>
                <c:pt idx="15">
                  <c:v>4.4444444444444446</c:v>
                </c:pt>
                <c:pt idx="16">
                  <c:v>4.5454545454545459</c:v>
                </c:pt>
                <c:pt idx="17">
                  <c:v>8.6330935251798557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55-4166-8773-89A54B455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699604352"/>
        <c:axId val="701616128"/>
      </c:barChart>
      <c:catAx>
        <c:axId val="69960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01616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161612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699604352"/>
        <c:crosses val="autoZero"/>
        <c:crossBetween val="between"/>
      </c:valAx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908555603515832E-2"/>
          <c:y val="6.4678335438989348E-2"/>
          <c:w val="0.89675977077713531"/>
          <c:h val="0.74032266753365372"/>
        </c:manualLayout>
      </c:layout>
      <c:lineChart>
        <c:grouping val="standard"/>
        <c:varyColors val="0"/>
        <c:ser>
          <c:idx val="3"/>
          <c:order val="0"/>
          <c:tx>
            <c:strRef>
              <c:f>Sector!$CH$5</c:f>
              <c:strCache>
                <c:ptCount val="1"/>
                <c:pt idx="0">
                  <c:v>BofA-ML US HY Distress Ratio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Sector!$CE$6:$CE$581</c:f>
              <c:numCache>
                <c:formatCode>mm/dd/yyyy</c:formatCode>
                <c:ptCount val="576"/>
                <c:pt idx="0">
                  <c:v>35430</c:v>
                </c:pt>
                <c:pt idx="1">
                  <c:v>35461</c:v>
                </c:pt>
                <c:pt idx="2">
                  <c:v>35489</c:v>
                </c:pt>
                <c:pt idx="3">
                  <c:v>35520</c:v>
                </c:pt>
                <c:pt idx="4">
                  <c:v>35550</c:v>
                </c:pt>
                <c:pt idx="5">
                  <c:v>35581</c:v>
                </c:pt>
                <c:pt idx="6">
                  <c:v>35611</c:v>
                </c:pt>
                <c:pt idx="7">
                  <c:v>35642</c:v>
                </c:pt>
                <c:pt idx="8">
                  <c:v>35673</c:v>
                </c:pt>
                <c:pt idx="9">
                  <c:v>35703</c:v>
                </c:pt>
                <c:pt idx="10">
                  <c:v>35734</c:v>
                </c:pt>
                <c:pt idx="11">
                  <c:v>35764</c:v>
                </c:pt>
                <c:pt idx="12">
                  <c:v>35795</c:v>
                </c:pt>
                <c:pt idx="13">
                  <c:v>35826</c:v>
                </c:pt>
                <c:pt idx="14">
                  <c:v>35854</c:v>
                </c:pt>
                <c:pt idx="15">
                  <c:v>35885</c:v>
                </c:pt>
                <c:pt idx="16">
                  <c:v>35915</c:v>
                </c:pt>
                <c:pt idx="17">
                  <c:v>35946</c:v>
                </c:pt>
                <c:pt idx="18">
                  <c:v>35976</c:v>
                </c:pt>
                <c:pt idx="19">
                  <c:v>36007</c:v>
                </c:pt>
                <c:pt idx="20">
                  <c:v>36038</c:v>
                </c:pt>
                <c:pt idx="21">
                  <c:v>36068</c:v>
                </c:pt>
                <c:pt idx="22">
                  <c:v>36099</c:v>
                </c:pt>
                <c:pt idx="23">
                  <c:v>36129</c:v>
                </c:pt>
                <c:pt idx="24">
                  <c:v>36160</c:v>
                </c:pt>
                <c:pt idx="25">
                  <c:v>36191</c:v>
                </c:pt>
                <c:pt idx="26">
                  <c:v>36219</c:v>
                </c:pt>
                <c:pt idx="27">
                  <c:v>36250</c:v>
                </c:pt>
                <c:pt idx="28">
                  <c:v>36280</c:v>
                </c:pt>
                <c:pt idx="29">
                  <c:v>36311</c:v>
                </c:pt>
                <c:pt idx="30">
                  <c:v>36341</c:v>
                </c:pt>
                <c:pt idx="31">
                  <c:v>36372</c:v>
                </c:pt>
                <c:pt idx="32">
                  <c:v>36403</c:v>
                </c:pt>
                <c:pt idx="33">
                  <c:v>36433</c:v>
                </c:pt>
                <c:pt idx="34">
                  <c:v>36464</c:v>
                </c:pt>
                <c:pt idx="35">
                  <c:v>36494</c:v>
                </c:pt>
                <c:pt idx="36">
                  <c:v>36525</c:v>
                </c:pt>
                <c:pt idx="37">
                  <c:v>36556</c:v>
                </c:pt>
                <c:pt idx="38">
                  <c:v>36585</c:v>
                </c:pt>
                <c:pt idx="39">
                  <c:v>36616</c:v>
                </c:pt>
                <c:pt idx="40">
                  <c:v>36646</c:v>
                </c:pt>
                <c:pt idx="41">
                  <c:v>36677</c:v>
                </c:pt>
                <c:pt idx="42">
                  <c:v>36707</c:v>
                </c:pt>
                <c:pt idx="43">
                  <c:v>36738</c:v>
                </c:pt>
                <c:pt idx="44">
                  <c:v>36769</c:v>
                </c:pt>
                <c:pt idx="45">
                  <c:v>36799</c:v>
                </c:pt>
                <c:pt idx="46">
                  <c:v>36830</c:v>
                </c:pt>
                <c:pt idx="47">
                  <c:v>36860</c:v>
                </c:pt>
                <c:pt idx="48">
                  <c:v>36891</c:v>
                </c:pt>
                <c:pt idx="49">
                  <c:v>36922</c:v>
                </c:pt>
                <c:pt idx="50">
                  <c:v>36950</c:v>
                </c:pt>
                <c:pt idx="51">
                  <c:v>36981</c:v>
                </c:pt>
                <c:pt idx="52">
                  <c:v>37011</c:v>
                </c:pt>
                <c:pt idx="53">
                  <c:v>37042</c:v>
                </c:pt>
                <c:pt idx="54">
                  <c:v>37072</c:v>
                </c:pt>
                <c:pt idx="55">
                  <c:v>37103</c:v>
                </c:pt>
                <c:pt idx="56">
                  <c:v>37134</c:v>
                </c:pt>
                <c:pt idx="57">
                  <c:v>37164</c:v>
                </c:pt>
                <c:pt idx="58">
                  <c:v>37195</c:v>
                </c:pt>
                <c:pt idx="59">
                  <c:v>37225</c:v>
                </c:pt>
                <c:pt idx="60">
                  <c:v>37256</c:v>
                </c:pt>
                <c:pt idx="61">
                  <c:v>37287</c:v>
                </c:pt>
                <c:pt idx="62">
                  <c:v>37315</c:v>
                </c:pt>
                <c:pt idx="63">
                  <c:v>37346</c:v>
                </c:pt>
                <c:pt idx="64">
                  <c:v>37376</c:v>
                </c:pt>
                <c:pt idx="65">
                  <c:v>37407</c:v>
                </c:pt>
                <c:pt idx="66">
                  <c:v>37437</c:v>
                </c:pt>
                <c:pt idx="67">
                  <c:v>37468</c:v>
                </c:pt>
                <c:pt idx="68">
                  <c:v>37499</c:v>
                </c:pt>
                <c:pt idx="69">
                  <c:v>37529</c:v>
                </c:pt>
                <c:pt idx="70">
                  <c:v>37560</c:v>
                </c:pt>
                <c:pt idx="71">
                  <c:v>37590</c:v>
                </c:pt>
                <c:pt idx="72">
                  <c:v>37621</c:v>
                </c:pt>
                <c:pt idx="73">
                  <c:v>37652</c:v>
                </c:pt>
                <c:pt idx="74">
                  <c:v>37680</c:v>
                </c:pt>
                <c:pt idx="75">
                  <c:v>37711</c:v>
                </c:pt>
                <c:pt idx="76">
                  <c:v>37741</c:v>
                </c:pt>
                <c:pt idx="77">
                  <c:v>37772</c:v>
                </c:pt>
                <c:pt idx="78">
                  <c:v>37802</c:v>
                </c:pt>
                <c:pt idx="79">
                  <c:v>37833</c:v>
                </c:pt>
                <c:pt idx="80">
                  <c:v>37864</c:v>
                </c:pt>
                <c:pt idx="81">
                  <c:v>37894</c:v>
                </c:pt>
                <c:pt idx="82">
                  <c:v>37925</c:v>
                </c:pt>
                <c:pt idx="83">
                  <c:v>37955</c:v>
                </c:pt>
                <c:pt idx="84">
                  <c:v>37986</c:v>
                </c:pt>
                <c:pt idx="85">
                  <c:v>38017</c:v>
                </c:pt>
                <c:pt idx="86">
                  <c:v>38046</c:v>
                </c:pt>
                <c:pt idx="87">
                  <c:v>38077</c:v>
                </c:pt>
                <c:pt idx="88">
                  <c:v>38107</c:v>
                </c:pt>
                <c:pt idx="89">
                  <c:v>38138</c:v>
                </c:pt>
                <c:pt idx="90">
                  <c:v>38168</c:v>
                </c:pt>
                <c:pt idx="91">
                  <c:v>38199</c:v>
                </c:pt>
                <c:pt idx="92">
                  <c:v>38230</c:v>
                </c:pt>
                <c:pt idx="93">
                  <c:v>38260</c:v>
                </c:pt>
                <c:pt idx="94">
                  <c:v>38291</c:v>
                </c:pt>
                <c:pt idx="95">
                  <c:v>38321</c:v>
                </c:pt>
                <c:pt idx="96">
                  <c:v>38352</c:v>
                </c:pt>
                <c:pt idx="97">
                  <c:v>38383</c:v>
                </c:pt>
                <c:pt idx="98">
                  <c:v>38411</c:v>
                </c:pt>
                <c:pt idx="99">
                  <c:v>38442</c:v>
                </c:pt>
                <c:pt idx="100">
                  <c:v>38472</c:v>
                </c:pt>
                <c:pt idx="101">
                  <c:v>38503</c:v>
                </c:pt>
                <c:pt idx="102">
                  <c:v>38533</c:v>
                </c:pt>
                <c:pt idx="103">
                  <c:v>38564</c:v>
                </c:pt>
                <c:pt idx="104">
                  <c:v>38595</c:v>
                </c:pt>
                <c:pt idx="105">
                  <c:v>38625</c:v>
                </c:pt>
                <c:pt idx="106">
                  <c:v>38656</c:v>
                </c:pt>
                <c:pt idx="107">
                  <c:v>38686</c:v>
                </c:pt>
                <c:pt idx="108">
                  <c:v>38717</c:v>
                </c:pt>
                <c:pt idx="109">
                  <c:v>38748</c:v>
                </c:pt>
                <c:pt idx="110">
                  <c:v>38776</c:v>
                </c:pt>
                <c:pt idx="111">
                  <c:v>38807</c:v>
                </c:pt>
                <c:pt idx="112">
                  <c:v>38837</c:v>
                </c:pt>
                <c:pt idx="113">
                  <c:v>38868</c:v>
                </c:pt>
                <c:pt idx="114">
                  <c:v>38898</c:v>
                </c:pt>
                <c:pt idx="115">
                  <c:v>38929</c:v>
                </c:pt>
                <c:pt idx="116">
                  <c:v>38960</c:v>
                </c:pt>
                <c:pt idx="117">
                  <c:v>38990</c:v>
                </c:pt>
                <c:pt idx="118">
                  <c:v>39021</c:v>
                </c:pt>
                <c:pt idx="119">
                  <c:v>39051</c:v>
                </c:pt>
                <c:pt idx="120">
                  <c:v>39082</c:v>
                </c:pt>
                <c:pt idx="121">
                  <c:v>39113</c:v>
                </c:pt>
                <c:pt idx="122">
                  <c:v>39141</c:v>
                </c:pt>
                <c:pt idx="123">
                  <c:v>39172</c:v>
                </c:pt>
                <c:pt idx="124">
                  <c:v>39202</c:v>
                </c:pt>
                <c:pt idx="125">
                  <c:v>39233</c:v>
                </c:pt>
                <c:pt idx="126">
                  <c:v>39263</c:v>
                </c:pt>
                <c:pt idx="127">
                  <c:v>39294</c:v>
                </c:pt>
                <c:pt idx="128">
                  <c:v>39325</c:v>
                </c:pt>
                <c:pt idx="129">
                  <c:v>39355</c:v>
                </c:pt>
                <c:pt idx="130">
                  <c:v>39386</c:v>
                </c:pt>
                <c:pt idx="131">
                  <c:v>39416</c:v>
                </c:pt>
                <c:pt idx="132">
                  <c:v>39447</c:v>
                </c:pt>
                <c:pt idx="133">
                  <c:v>39478</c:v>
                </c:pt>
                <c:pt idx="134">
                  <c:v>39507</c:v>
                </c:pt>
                <c:pt idx="135">
                  <c:v>39538</c:v>
                </c:pt>
                <c:pt idx="136">
                  <c:v>39568</c:v>
                </c:pt>
                <c:pt idx="137">
                  <c:v>39599</c:v>
                </c:pt>
                <c:pt idx="138">
                  <c:v>39629</c:v>
                </c:pt>
                <c:pt idx="139">
                  <c:v>39660</c:v>
                </c:pt>
                <c:pt idx="140">
                  <c:v>39691</c:v>
                </c:pt>
                <c:pt idx="141">
                  <c:v>39721</c:v>
                </c:pt>
                <c:pt idx="142">
                  <c:v>39752</c:v>
                </c:pt>
                <c:pt idx="143">
                  <c:v>39782</c:v>
                </c:pt>
                <c:pt idx="144">
                  <c:v>39813</c:v>
                </c:pt>
                <c:pt idx="145">
                  <c:v>39844</c:v>
                </c:pt>
                <c:pt idx="146">
                  <c:v>39872</c:v>
                </c:pt>
                <c:pt idx="147">
                  <c:v>39903</c:v>
                </c:pt>
                <c:pt idx="148">
                  <c:v>39933</c:v>
                </c:pt>
                <c:pt idx="149">
                  <c:v>39964</c:v>
                </c:pt>
                <c:pt idx="150">
                  <c:v>39994</c:v>
                </c:pt>
                <c:pt idx="151">
                  <c:v>40025</c:v>
                </c:pt>
                <c:pt idx="152">
                  <c:v>40056</c:v>
                </c:pt>
                <c:pt idx="153">
                  <c:v>40086</c:v>
                </c:pt>
                <c:pt idx="154">
                  <c:v>40117</c:v>
                </c:pt>
                <c:pt idx="155">
                  <c:v>40147</c:v>
                </c:pt>
                <c:pt idx="156">
                  <c:v>40178</c:v>
                </c:pt>
                <c:pt idx="157">
                  <c:v>40209</c:v>
                </c:pt>
                <c:pt idx="158">
                  <c:v>40237</c:v>
                </c:pt>
                <c:pt idx="159">
                  <c:v>40268</c:v>
                </c:pt>
                <c:pt idx="160">
                  <c:v>40298</c:v>
                </c:pt>
                <c:pt idx="161">
                  <c:v>40329</c:v>
                </c:pt>
                <c:pt idx="162">
                  <c:v>40359</c:v>
                </c:pt>
                <c:pt idx="163">
                  <c:v>40390</c:v>
                </c:pt>
                <c:pt idx="164">
                  <c:v>40421</c:v>
                </c:pt>
                <c:pt idx="165">
                  <c:v>40451</c:v>
                </c:pt>
                <c:pt idx="166">
                  <c:v>40482</c:v>
                </c:pt>
                <c:pt idx="167">
                  <c:v>40512</c:v>
                </c:pt>
                <c:pt idx="168">
                  <c:v>40543</c:v>
                </c:pt>
                <c:pt idx="169">
                  <c:v>40574</c:v>
                </c:pt>
                <c:pt idx="170">
                  <c:v>40602</c:v>
                </c:pt>
                <c:pt idx="171">
                  <c:v>40633</c:v>
                </c:pt>
                <c:pt idx="172">
                  <c:v>40663</c:v>
                </c:pt>
                <c:pt idx="173">
                  <c:v>40694</c:v>
                </c:pt>
                <c:pt idx="174">
                  <c:v>40724</c:v>
                </c:pt>
                <c:pt idx="175">
                  <c:v>40755</c:v>
                </c:pt>
                <c:pt idx="176">
                  <c:v>40786</c:v>
                </c:pt>
                <c:pt idx="177">
                  <c:v>40816</c:v>
                </c:pt>
                <c:pt idx="178">
                  <c:v>40847</c:v>
                </c:pt>
                <c:pt idx="179">
                  <c:v>40877</c:v>
                </c:pt>
                <c:pt idx="180">
                  <c:v>40908</c:v>
                </c:pt>
                <c:pt idx="181">
                  <c:v>40939</c:v>
                </c:pt>
                <c:pt idx="182">
                  <c:v>40968</c:v>
                </c:pt>
                <c:pt idx="183">
                  <c:v>40999</c:v>
                </c:pt>
                <c:pt idx="184">
                  <c:v>41029</c:v>
                </c:pt>
                <c:pt idx="185">
                  <c:v>41060</c:v>
                </c:pt>
                <c:pt idx="186">
                  <c:v>41090</c:v>
                </c:pt>
                <c:pt idx="187">
                  <c:v>41121</c:v>
                </c:pt>
                <c:pt idx="188">
                  <c:v>41152</c:v>
                </c:pt>
                <c:pt idx="189">
                  <c:v>41182</c:v>
                </c:pt>
                <c:pt idx="190">
                  <c:v>41213</c:v>
                </c:pt>
                <c:pt idx="191">
                  <c:v>41243</c:v>
                </c:pt>
                <c:pt idx="192">
                  <c:v>41274</c:v>
                </c:pt>
                <c:pt idx="193">
                  <c:v>41305</c:v>
                </c:pt>
                <c:pt idx="194">
                  <c:v>41333</c:v>
                </c:pt>
                <c:pt idx="195">
                  <c:v>41364</c:v>
                </c:pt>
                <c:pt idx="196">
                  <c:v>41394</c:v>
                </c:pt>
                <c:pt idx="197">
                  <c:v>41425</c:v>
                </c:pt>
                <c:pt idx="198">
                  <c:v>41455</c:v>
                </c:pt>
                <c:pt idx="199">
                  <c:v>41486</c:v>
                </c:pt>
                <c:pt idx="200">
                  <c:v>41517</c:v>
                </c:pt>
                <c:pt idx="201">
                  <c:v>41547</c:v>
                </c:pt>
                <c:pt idx="202">
                  <c:v>41578</c:v>
                </c:pt>
                <c:pt idx="203">
                  <c:v>41608</c:v>
                </c:pt>
                <c:pt idx="204">
                  <c:v>41639</c:v>
                </c:pt>
                <c:pt idx="205">
                  <c:v>41670</c:v>
                </c:pt>
                <c:pt idx="206">
                  <c:v>41698</c:v>
                </c:pt>
                <c:pt idx="207">
                  <c:v>41729</c:v>
                </c:pt>
                <c:pt idx="208">
                  <c:v>41759</c:v>
                </c:pt>
                <c:pt idx="209">
                  <c:v>41790</c:v>
                </c:pt>
                <c:pt idx="210">
                  <c:v>41820</c:v>
                </c:pt>
                <c:pt idx="211">
                  <c:v>41851</c:v>
                </c:pt>
                <c:pt idx="212">
                  <c:v>41882</c:v>
                </c:pt>
                <c:pt idx="213">
                  <c:v>41912</c:v>
                </c:pt>
                <c:pt idx="214">
                  <c:v>41943</c:v>
                </c:pt>
                <c:pt idx="215">
                  <c:v>41973</c:v>
                </c:pt>
                <c:pt idx="216">
                  <c:v>42004</c:v>
                </c:pt>
                <c:pt idx="217">
                  <c:v>42035</c:v>
                </c:pt>
                <c:pt idx="218">
                  <c:v>42063</c:v>
                </c:pt>
                <c:pt idx="219">
                  <c:v>42094</c:v>
                </c:pt>
                <c:pt idx="220">
                  <c:v>42124</c:v>
                </c:pt>
                <c:pt idx="221">
                  <c:v>42155</c:v>
                </c:pt>
                <c:pt idx="222">
                  <c:v>42185</c:v>
                </c:pt>
                <c:pt idx="223">
                  <c:v>42216</c:v>
                </c:pt>
                <c:pt idx="224">
                  <c:v>42247</c:v>
                </c:pt>
                <c:pt idx="225">
                  <c:v>42277</c:v>
                </c:pt>
                <c:pt idx="226">
                  <c:v>42308</c:v>
                </c:pt>
                <c:pt idx="227">
                  <c:v>42338</c:v>
                </c:pt>
                <c:pt idx="228">
                  <c:v>42369</c:v>
                </c:pt>
                <c:pt idx="229">
                  <c:v>42400</c:v>
                </c:pt>
                <c:pt idx="230">
                  <c:v>42429</c:v>
                </c:pt>
                <c:pt idx="231">
                  <c:v>42460</c:v>
                </c:pt>
                <c:pt idx="232">
                  <c:v>42490</c:v>
                </c:pt>
                <c:pt idx="233">
                  <c:v>42521</c:v>
                </c:pt>
                <c:pt idx="234">
                  <c:v>42551</c:v>
                </c:pt>
                <c:pt idx="235">
                  <c:v>42582</c:v>
                </c:pt>
                <c:pt idx="236">
                  <c:v>42613</c:v>
                </c:pt>
                <c:pt idx="237">
                  <c:v>42643</c:v>
                </c:pt>
                <c:pt idx="238">
                  <c:v>42674</c:v>
                </c:pt>
                <c:pt idx="239">
                  <c:v>42704</c:v>
                </c:pt>
                <c:pt idx="240">
                  <c:v>42735</c:v>
                </c:pt>
                <c:pt idx="241">
                  <c:v>42766</c:v>
                </c:pt>
                <c:pt idx="242">
                  <c:v>42794</c:v>
                </c:pt>
                <c:pt idx="243">
                  <c:v>42825</c:v>
                </c:pt>
                <c:pt idx="244">
                  <c:v>42855</c:v>
                </c:pt>
                <c:pt idx="245">
                  <c:v>42886</c:v>
                </c:pt>
                <c:pt idx="246">
                  <c:v>42916</c:v>
                </c:pt>
                <c:pt idx="247">
                  <c:v>42947</c:v>
                </c:pt>
                <c:pt idx="248">
                  <c:v>42978</c:v>
                </c:pt>
                <c:pt idx="249">
                  <c:v>43008</c:v>
                </c:pt>
                <c:pt idx="250">
                  <c:v>43039</c:v>
                </c:pt>
                <c:pt idx="251">
                  <c:v>43069</c:v>
                </c:pt>
                <c:pt idx="252">
                  <c:v>43100</c:v>
                </c:pt>
                <c:pt idx="253">
                  <c:v>43131</c:v>
                </c:pt>
                <c:pt idx="254">
                  <c:v>43159</c:v>
                </c:pt>
                <c:pt idx="255">
                  <c:v>43190</c:v>
                </c:pt>
                <c:pt idx="256">
                  <c:v>43220</c:v>
                </c:pt>
                <c:pt idx="257">
                  <c:v>43251</c:v>
                </c:pt>
                <c:pt idx="258">
                  <c:v>43281</c:v>
                </c:pt>
                <c:pt idx="259">
                  <c:v>43312</c:v>
                </c:pt>
                <c:pt idx="260">
                  <c:v>43343</c:v>
                </c:pt>
                <c:pt idx="261">
                  <c:v>43373</c:v>
                </c:pt>
                <c:pt idx="262">
                  <c:v>43404</c:v>
                </c:pt>
                <c:pt idx="263">
                  <c:v>43434</c:v>
                </c:pt>
                <c:pt idx="264">
                  <c:v>43465</c:v>
                </c:pt>
                <c:pt idx="265">
                  <c:v>43496</c:v>
                </c:pt>
                <c:pt idx="266">
                  <c:v>43524</c:v>
                </c:pt>
                <c:pt idx="267">
                  <c:v>43555</c:v>
                </c:pt>
                <c:pt idx="268">
                  <c:v>43585</c:v>
                </c:pt>
                <c:pt idx="269">
                  <c:v>43616</c:v>
                </c:pt>
                <c:pt idx="270">
                  <c:v>43646</c:v>
                </c:pt>
                <c:pt idx="271">
                  <c:v>43677</c:v>
                </c:pt>
                <c:pt idx="272">
                  <c:v>43708</c:v>
                </c:pt>
                <c:pt idx="273">
                  <c:v>43738</c:v>
                </c:pt>
              </c:numCache>
            </c:numRef>
          </c:cat>
          <c:val>
            <c:numRef>
              <c:f>Sector!$CH$6:$CH$581</c:f>
              <c:numCache>
                <c:formatCode>#,##0.00</c:formatCode>
                <c:ptCount val="576"/>
                <c:pt idx="0">
                  <c:v>5.3231939163498092</c:v>
                </c:pt>
                <c:pt idx="1">
                  <c:v>5.2427184466019412</c:v>
                </c:pt>
                <c:pt idx="2">
                  <c:v>4.5283018867924527</c:v>
                </c:pt>
                <c:pt idx="3">
                  <c:v>4.3233082706766917</c:v>
                </c:pt>
                <c:pt idx="4">
                  <c:v>4.2830540037243949</c:v>
                </c:pt>
                <c:pt idx="5">
                  <c:v>4.511278195488722</c:v>
                </c:pt>
                <c:pt idx="6">
                  <c:v>4.1431261770244827</c:v>
                </c:pt>
                <c:pt idx="7">
                  <c:v>4.1198501872659179</c:v>
                </c:pt>
                <c:pt idx="8">
                  <c:v>3.591682419659735</c:v>
                </c:pt>
                <c:pt idx="9">
                  <c:v>3.3582089552238807</c:v>
                </c:pt>
                <c:pt idx="10">
                  <c:v>3.832116788321168</c:v>
                </c:pt>
                <c:pt idx="11">
                  <c:v>3.956834532374101</c:v>
                </c:pt>
                <c:pt idx="12">
                  <c:v>3.9426523297491038</c:v>
                </c:pt>
                <c:pt idx="13">
                  <c:v>4.577464788732394</c:v>
                </c:pt>
                <c:pt idx="14">
                  <c:v>3.270223752151463</c:v>
                </c:pt>
                <c:pt idx="15">
                  <c:v>3.0508474576271185</c:v>
                </c:pt>
                <c:pt idx="16">
                  <c:v>2.7027027027027026</c:v>
                </c:pt>
                <c:pt idx="17">
                  <c:v>3.0456852791878171</c:v>
                </c:pt>
                <c:pt idx="18">
                  <c:v>3.225806451612903</c:v>
                </c:pt>
                <c:pt idx="19">
                  <c:v>3.87858347386172</c:v>
                </c:pt>
                <c:pt idx="20">
                  <c:v>7.4957410562180575</c:v>
                </c:pt>
                <c:pt idx="21">
                  <c:v>11.813643926788684</c:v>
                </c:pt>
                <c:pt idx="22">
                  <c:v>18.585526315789476</c:v>
                </c:pt>
                <c:pt idx="23">
                  <c:v>14.262295081967213</c:v>
                </c:pt>
                <c:pt idx="24">
                  <c:v>15.537190082644628</c:v>
                </c:pt>
                <c:pt idx="25">
                  <c:v>15.920398009950249</c:v>
                </c:pt>
                <c:pt idx="26">
                  <c:v>15.474209650582361</c:v>
                </c:pt>
                <c:pt idx="27">
                  <c:v>15.410385259631491</c:v>
                </c:pt>
                <c:pt idx="28">
                  <c:v>13.179571663920923</c:v>
                </c:pt>
                <c:pt idx="29">
                  <c:v>13.188647746243738</c:v>
                </c:pt>
                <c:pt idx="30">
                  <c:v>12.859560067681894</c:v>
                </c:pt>
                <c:pt idx="31">
                  <c:v>11.480865224625624</c:v>
                </c:pt>
                <c:pt idx="32">
                  <c:v>12.520868113522537</c:v>
                </c:pt>
                <c:pt idx="33">
                  <c:v>13.576158940397351</c:v>
                </c:pt>
                <c:pt idx="34">
                  <c:v>15.372168284789645</c:v>
                </c:pt>
                <c:pt idx="35">
                  <c:v>15.875613747954173</c:v>
                </c:pt>
                <c:pt idx="36">
                  <c:v>16.006600660066006</c:v>
                </c:pt>
                <c:pt idx="37">
                  <c:v>15.780730897009969</c:v>
                </c:pt>
                <c:pt idx="38">
                  <c:v>15.106732348111658</c:v>
                </c:pt>
                <c:pt idx="39">
                  <c:v>17.637795275590552</c:v>
                </c:pt>
                <c:pt idx="40">
                  <c:v>19.395866454689983</c:v>
                </c:pt>
                <c:pt idx="41">
                  <c:v>21.169036334913113</c:v>
                </c:pt>
                <c:pt idx="42">
                  <c:v>23.014586709886547</c:v>
                </c:pt>
                <c:pt idx="43">
                  <c:v>23.444976076555022</c:v>
                </c:pt>
                <c:pt idx="44">
                  <c:v>25.276461295418638</c:v>
                </c:pt>
                <c:pt idx="45">
                  <c:v>27.131782945736436</c:v>
                </c:pt>
                <c:pt idx="46">
                  <c:v>31.756756756756754</c:v>
                </c:pt>
                <c:pt idx="47">
                  <c:v>37.533512064343164</c:v>
                </c:pt>
                <c:pt idx="48">
                  <c:v>41.453566621803503</c:v>
                </c:pt>
                <c:pt idx="49">
                  <c:v>36.032388663967609</c:v>
                </c:pt>
                <c:pt idx="50">
                  <c:v>34.959349593495936</c:v>
                </c:pt>
                <c:pt idx="51">
                  <c:v>34.899328859060404</c:v>
                </c:pt>
                <c:pt idx="52">
                  <c:v>33.959731543624159</c:v>
                </c:pt>
                <c:pt idx="53">
                  <c:v>31.114130434782613</c:v>
                </c:pt>
                <c:pt idx="54">
                  <c:v>30.631868131868135</c:v>
                </c:pt>
                <c:pt idx="55">
                  <c:v>31.440443213296398</c:v>
                </c:pt>
                <c:pt idx="56">
                  <c:v>30.319888734353267</c:v>
                </c:pt>
                <c:pt idx="57">
                  <c:v>39.364640883977899</c:v>
                </c:pt>
                <c:pt idx="58">
                  <c:v>38.557558945908461</c:v>
                </c:pt>
                <c:pt idx="59">
                  <c:v>31.629834254143649</c:v>
                </c:pt>
                <c:pt idx="60">
                  <c:v>29.362880886426591</c:v>
                </c:pt>
                <c:pt idx="61">
                  <c:v>28.194444444444446</c:v>
                </c:pt>
                <c:pt idx="62">
                  <c:v>28.870292887029287</c:v>
                </c:pt>
                <c:pt idx="63">
                  <c:v>23.75</c:v>
                </c:pt>
                <c:pt idx="64">
                  <c:v>22.130013831258644</c:v>
                </c:pt>
                <c:pt idx="65">
                  <c:v>22.451790633608816</c:v>
                </c:pt>
                <c:pt idx="66">
                  <c:v>25.061124694376527</c:v>
                </c:pt>
                <c:pt idx="67">
                  <c:v>32.215568862275447</c:v>
                </c:pt>
                <c:pt idx="68">
                  <c:v>33.098591549295776</c:v>
                </c:pt>
                <c:pt idx="69">
                  <c:v>37.935034802784223</c:v>
                </c:pt>
                <c:pt idx="70">
                  <c:v>41.770715096481275</c:v>
                </c:pt>
                <c:pt idx="71">
                  <c:v>34.811529933481154</c:v>
                </c:pt>
                <c:pt idx="72">
                  <c:v>36.314655172413794</c:v>
                </c:pt>
                <c:pt idx="73">
                  <c:v>32.047159699892816</c:v>
                </c:pt>
                <c:pt idx="74">
                  <c:v>33.262486716259296</c:v>
                </c:pt>
                <c:pt idx="75">
                  <c:v>28.062827225130889</c:v>
                </c:pt>
                <c:pt idx="76">
                  <c:v>21.84873949579832</c:v>
                </c:pt>
                <c:pt idx="77">
                  <c:v>21.265560165975103</c:v>
                </c:pt>
                <c:pt idx="78">
                  <c:v>18.439716312056735</c:v>
                </c:pt>
                <c:pt idx="79">
                  <c:v>17.055837563451774</c:v>
                </c:pt>
                <c:pt idx="80">
                  <c:v>15.369261477045907</c:v>
                </c:pt>
                <c:pt idx="81">
                  <c:v>15.476190476190476</c:v>
                </c:pt>
                <c:pt idx="82">
                  <c:v>13.550939663699307</c:v>
                </c:pt>
                <c:pt idx="83">
                  <c:v>12.254901960784313</c:v>
                </c:pt>
                <c:pt idx="84">
                  <c:v>11.218568665377177</c:v>
                </c:pt>
                <c:pt idx="85">
                  <c:v>9.2664092664092674</c:v>
                </c:pt>
                <c:pt idx="86">
                  <c:v>9.9715099715099704</c:v>
                </c:pt>
                <c:pt idx="87">
                  <c:v>9.7815764482431149</c:v>
                </c:pt>
                <c:pt idx="88">
                  <c:v>8.1055607917059369</c:v>
                </c:pt>
                <c:pt idx="89">
                  <c:v>8.1460674157303377</c:v>
                </c:pt>
                <c:pt idx="90">
                  <c:v>6.848030018761726</c:v>
                </c:pt>
                <c:pt idx="91">
                  <c:v>6.8867924528301891</c:v>
                </c:pt>
                <c:pt idx="92">
                  <c:v>7.605633802816901</c:v>
                </c:pt>
                <c:pt idx="93">
                  <c:v>7.879924953095685</c:v>
                </c:pt>
                <c:pt idx="94">
                  <c:v>7.2847682119205297</c:v>
                </c:pt>
                <c:pt idx="95">
                  <c:v>6.2559241706161135</c:v>
                </c:pt>
                <c:pt idx="96">
                  <c:v>5.6310679611650487</c:v>
                </c:pt>
                <c:pt idx="97">
                  <c:v>5.4263565891472867</c:v>
                </c:pt>
                <c:pt idx="98">
                  <c:v>4.4444444444444446</c:v>
                </c:pt>
                <c:pt idx="99">
                  <c:v>5.871029836381136</c:v>
                </c:pt>
                <c:pt idx="100">
                  <c:v>6.9835111542192045</c:v>
                </c:pt>
                <c:pt idx="101">
                  <c:v>8.2692307692307701</c:v>
                </c:pt>
                <c:pt idx="102">
                  <c:v>8.0582524271844651</c:v>
                </c:pt>
                <c:pt idx="103">
                  <c:v>6.673209028459274</c:v>
                </c:pt>
                <c:pt idx="104">
                  <c:v>6.4642507345739473</c:v>
                </c:pt>
                <c:pt idx="105">
                  <c:v>7.0576540755467203</c:v>
                </c:pt>
                <c:pt idx="106">
                  <c:v>7.5150300601202398</c:v>
                </c:pt>
                <c:pt idx="107">
                  <c:v>6.7608476286579213</c:v>
                </c:pt>
                <c:pt idx="108">
                  <c:v>6.7193675889328066</c:v>
                </c:pt>
                <c:pt idx="109">
                  <c:v>6.3872255489021956</c:v>
                </c:pt>
                <c:pt idx="110">
                  <c:v>6.2437059415911378</c:v>
                </c:pt>
                <c:pt idx="111">
                  <c:v>4.8830111902339777</c:v>
                </c:pt>
                <c:pt idx="112">
                  <c:v>4.2957042957042963</c:v>
                </c:pt>
                <c:pt idx="113">
                  <c:v>3.535353535353535</c:v>
                </c:pt>
                <c:pt idx="114">
                  <c:v>3.6622583926754833</c:v>
                </c:pt>
                <c:pt idx="115">
                  <c:v>3.5860655737704921</c:v>
                </c:pt>
                <c:pt idx="116">
                  <c:v>3.8894575230296824</c:v>
                </c:pt>
                <c:pt idx="117">
                  <c:v>3.8854805725971366</c:v>
                </c:pt>
                <c:pt idx="118">
                  <c:v>3.2653061224489797</c:v>
                </c:pt>
                <c:pt idx="119">
                  <c:v>3.0895983522142121</c:v>
                </c:pt>
                <c:pt idx="120">
                  <c:v>2.5799793601651189</c:v>
                </c:pt>
                <c:pt idx="121">
                  <c:v>2.2657054582904226</c:v>
                </c:pt>
                <c:pt idx="122">
                  <c:v>1.865284974093264</c:v>
                </c:pt>
                <c:pt idx="123">
                  <c:v>1.8633540372670807</c:v>
                </c:pt>
                <c:pt idx="124">
                  <c:v>1.5706806282722512</c:v>
                </c:pt>
                <c:pt idx="125">
                  <c:v>1.9750519750519753</c:v>
                </c:pt>
                <c:pt idx="126">
                  <c:v>1.9007391763463568</c:v>
                </c:pt>
                <c:pt idx="127">
                  <c:v>4.7923322683706076</c:v>
                </c:pt>
                <c:pt idx="128">
                  <c:v>6.4516129032258061</c:v>
                </c:pt>
                <c:pt idx="129">
                  <c:v>6.236559139784946</c:v>
                </c:pt>
                <c:pt idx="130">
                  <c:v>6.8743286788399569</c:v>
                </c:pt>
                <c:pt idx="131">
                  <c:v>10.53763440860215</c:v>
                </c:pt>
                <c:pt idx="132">
                  <c:v>12.419700214132762</c:v>
                </c:pt>
                <c:pt idx="133">
                  <c:v>21.137339055793991</c:v>
                </c:pt>
                <c:pt idx="134">
                  <c:v>27.917121046892039</c:v>
                </c:pt>
                <c:pt idx="135">
                  <c:v>32.052689352360048</c:v>
                </c:pt>
                <c:pt idx="136">
                  <c:v>24.225663716814161</c:v>
                </c:pt>
                <c:pt idx="137">
                  <c:v>21.01210121012101</c:v>
                </c:pt>
                <c:pt idx="138">
                  <c:v>25.604395604395602</c:v>
                </c:pt>
                <c:pt idx="139">
                  <c:v>29.670329670329672</c:v>
                </c:pt>
                <c:pt idx="140">
                  <c:v>32.111111111111107</c:v>
                </c:pt>
                <c:pt idx="141">
                  <c:v>43.721973094170409</c:v>
                </c:pt>
                <c:pt idx="142">
                  <c:v>77.466367713004473</c:v>
                </c:pt>
                <c:pt idx="143">
                  <c:v>87.133182844243791</c:v>
                </c:pt>
                <c:pt idx="144">
                  <c:v>86.529680365296812</c:v>
                </c:pt>
                <c:pt idx="145">
                  <c:v>73.457508731082655</c:v>
                </c:pt>
                <c:pt idx="146">
                  <c:v>72.065727699530527</c:v>
                </c:pt>
                <c:pt idx="147">
                  <c:v>74.545454545454547</c:v>
                </c:pt>
                <c:pt idx="148">
                  <c:v>63.063063063063069</c:v>
                </c:pt>
                <c:pt idx="149">
                  <c:v>53.90625</c:v>
                </c:pt>
                <c:pt idx="150">
                  <c:v>46.740331491712702</c:v>
                </c:pt>
                <c:pt idx="151">
                  <c:v>40.793825799338478</c:v>
                </c:pt>
                <c:pt idx="152">
                  <c:v>37.623762376237629</c:v>
                </c:pt>
                <c:pt idx="153">
                  <c:v>30.266075388026604</c:v>
                </c:pt>
                <c:pt idx="154">
                  <c:v>24.917309812568909</c:v>
                </c:pt>
                <c:pt idx="155">
                  <c:v>23.614190687361418</c:v>
                </c:pt>
                <c:pt idx="156">
                  <c:v>18.518518518518519</c:v>
                </c:pt>
                <c:pt idx="157">
                  <c:v>16.630434782608695</c:v>
                </c:pt>
                <c:pt idx="158">
                  <c:v>17.672413793103448</c:v>
                </c:pt>
                <c:pt idx="159">
                  <c:v>13.291139240506329</c:v>
                </c:pt>
                <c:pt idx="160">
                  <c:v>10.974358974358974</c:v>
                </c:pt>
                <c:pt idx="161">
                  <c:v>17.085427135678394</c:v>
                </c:pt>
                <c:pt idx="162">
                  <c:v>18.328298086606242</c:v>
                </c:pt>
                <c:pt idx="163">
                  <c:v>16.251246261216352</c:v>
                </c:pt>
                <c:pt idx="164">
                  <c:v>18.511263467189032</c:v>
                </c:pt>
                <c:pt idx="165">
                  <c:v>15.52734375</c:v>
                </c:pt>
                <c:pt idx="166">
                  <c:v>13.288069835111543</c:v>
                </c:pt>
                <c:pt idx="167">
                  <c:v>12.571428571428571</c:v>
                </c:pt>
                <c:pt idx="168">
                  <c:v>10.125361620057859</c:v>
                </c:pt>
                <c:pt idx="169">
                  <c:v>9.0822179732313568</c:v>
                </c:pt>
                <c:pt idx="170">
                  <c:v>7.1901608325449384</c:v>
                </c:pt>
                <c:pt idx="171">
                  <c:v>6.8033550792171482</c:v>
                </c:pt>
                <c:pt idx="172">
                  <c:v>6.336088154269973</c:v>
                </c:pt>
                <c:pt idx="173">
                  <c:v>7.5523202911737952</c:v>
                </c:pt>
                <c:pt idx="174">
                  <c:v>9.5628415300546443</c:v>
                </c:pt>
                <c:pt idx="175">
                  <c:v>10.617059891107079</c:v>
                </c:pt>
                <c:pt idx="176">
                  <c:v>20.054446460980035</c:v>
                </c:pt>
                <c:pt idx="177">
                  <c:v>28.08783165599268</c:v>
                </c:pt>
                <c:pt idx="178">
                  <c:v>20.607175712971483</c:v>
                </c:pt>
                <c:pt idx="179">
                  <c:v>24.861367837338264</c:v>
                </c:pt>
                <c:pt idx="180">
                  <c:v>23.055809698078683</c:v>
                </c:pt>
                <c:pt idx="181">
                  <c:v>20.018281535648995</c:v>
                </c:pt>
                <c:pt idx="182">
                  <c:v>17.798165137614678</c:v>
                </c:pt>
                <c:pt idx="183">
                  <c:v>16.272727272727273</c:v>
                </c:pt>
                <c:pt idx="184">
                  <c:v>15.88021778584392</c:v>
                </c:pt>
                <c:pt idx="185">
                  <c:v>18.881759853345557</c:v>
                </c:pt>
                <c:pt idx="186">
                  <c:v>17.387304507819685</c:v>
                </c:pt>
                <c:pt idx="187">
                  <c:v>17.69019248395967</c:v>
                </c:pt>
                <c:pt idx="188">
                  <c:v>16.681943171402384</c:v>
                </c:pt>
                <c:pt idx="189">
                  <c:v>14.57378551787351</c:v>
                </c:pt>
                <c:pt idx="190">
                  <c:v>13.987284287011809</c:v>
                </c:pt>
                <c:pt idx="191">
                  <c:v>15.265082266910419</c:v>
                </c:pt>
                <c:pt idx="192">
                  <c:v>13.039485766758494</c:v>
                </c:pt>
                <c:pt idx="193" formatCode="General">
                  <c:v>10.907424381301558</c:v>
                </c:pt>
                <c:pt idx="194" formatCode="General">
                  <c:v>10.009099181073704</c:v>
                </c:pt>
                <c:pt idx="195" formatCode="General">
                  <c:v>9.0410958904109577</c:v>
                </c:pt>
                <c:pt idx="196" formatCode="General">
                  <c:v>7.9743354720439967</c:v>
                </c:pt>
                <c:pt idx="197" formatCode="General">
                  <c:v>7.5812274368231041</c:v>
                </c:pt>
                <c:pt idx="198" formatCode="General">
                  <c:v>8.8789237668161434</c:v>
                </c:pt>
                <c:pt idx="199" formatCode="General">
                  <c:v>8.6564472497745708</c:v>
                </c:pt>
                <c:pt idx="200" formatCode="General">
                  <c:v>8.5992907801418426</c:v>
                </c:pt>
                <c:pt idx="201" formatCode="General">
                  <c:v>8.4805653710247348</c:v>
                </c:pt>
                <c:pt idx="202" formatCode="General">
                  <c:v>7.502206531332746</c:v>
                </c:pt>
                <c:pt idx="203" formatCode="General">
                  <c:v>7.5154730327144126</c:v>
                </c:pt>
                <c:pt idx="204" formatCode="General">
                  <c:v>7.1240105540897094</c:v>
                </c:pt>
                <c:pt idx="205" formatCode="General">
                  <c:v>7.6651982378854626</c:v>
                </c:pt>
                <c:pt idx="206" formatCode="General">
                  <c:v>6.3268892794376095</c:v>
                </c:pt>
                <c:pt idx="207" formatCode="General">
                  <c:v>5.9608540925266906</c:v>
                </c:pt>
                <c:pt idx="208" formatCode="General">
                  <c:v>6.1552185548617304</c:v>
                </c:pt>
                <c:pt idx="209" formatCode="General">
                  <c:v>5.8348294434470374</c:v>
                </c:pt>
                <c:pt idx="210" formatCode="General">
                  <c:v>5.3571428571428568</c:v>
                </c:pt>
                <c:pt idx="211" formatCode="General">
                  <c:v>5.5111111111111111</c:v>
                </c:pt>
                <c:pt idx="212" formatCode="General">
                  <c:v>6.18921308576481</c:v>
                </c:pt>
                <c:pt idx="213" formatCode="General">
                  <c:v>7.2566371681415935</c:v>
                </c:pt>
                <c:pt idx="214" formatCode="General">
                  <c:v>9.2035398230088497</c:v>
                </c:pt>
                <c:pt idx="215" formatCode="General">
                  <c:v>11.864406779661017</c:v>
                </c:pt>
                <c:pt idx="216" formatCode="General">
                  <c:v>15.569395017793594</c:v>
                </c:pt>
                <c:pt idx="217" formatCode="General">
                  <c:v>17.678571428571427</c:v>
                </c:pt>
                <c:pt idx="218" formatCode="General">
                  <c:v>13.953488372093023</c:v>
                </c:pt>
                <c:pt idx="219" formatCode="General">
                  <c:v>14.92007104795737</c:v>
                </c:pt>
                <c:pt idx="220" formatCode="General">
                  <c:v>14.247551202137133</c:v>
                </c:pt>
                <c:pt idx="221" formatCode="General">
                  <c:v>13.57586512866016</c:v>
                </c:pt>
                <c:pt idx="222" formatCode="General">
                  <c:v>15.803571428571427</c:v>
                </c:pt>
                <c:pt idx="223" formatCode="General">
                  <c:v>17.434507678410117</c:v>
                </c:pt>
                <c:pt idx="224" formatCode="General">
                  <c:v>19.474637681159422</c:v>
                </c:pt>
                <c:pt idx="225" formatCode="General">
                  <c:v>23.583180987202926</c:v>
                </c:pt>
                <c:pt idx="226" formatCode="General">
                  <c:v>22.956841138659321</c:v>
                </c:pt>
                <c:pt idx="227" formatCode="General">
                  <c:v>24.977043158861342</c:v>
                </c:pt>
                <c:pt idx="228" formatCode="General">
                  <c:v>29.254829806807724</c:v>
                </c:pt>
                <c:pt idx="229" formatCode="General">
                  <c:v>33.983286908078</c:v>
                </c:pt>
                <c:pt idx="230" formatCode="General">
                  <c:v>36.296296296296298</c:v>
                </c:pt>
                <c:pt idx="231" formatCode="General">
                  <c:v>31.319702602230482</c:v>
                </c:pt>
                <c:pt idx="232" formatCode="General">
                  <c:v>24.695977549111319</c:v>
                </c:pt>
                <c:pt idx="233" formatCode="General">
                  <c:v>23.040604343720489</c:v>
                </c:pt>
                <c:pt idx="234" formatCode="General">
                  <c:v>22.830188679245282</c:v>
                </c:pt>
                <c:pt idx="235" formatCode="General">
                  <c:v>21.082621082621081</c:v>
                </c:pt>
                <c:pt idx="236" formatCode="General">
                  <c:v>18.648905803996197</c:v>
                </c:pt>
                <c:pt idx="237" formatCode="General">
                  <c:v>16</c:v>
                </c:pt>
                <c:pt idx="238" formatCode="General">
                  <c:v>14.412416851441241</c:v>
                </c:pt>
                <c:pt idx="239" formatCode="General">
                  <c:v>13.651498335183129</c:v>
                </c:pt>
                <c:pt idx="240" formatCode="General">
                  <c:v>11.419068736141908</c:v>
                </c:pt>
                <c:pt idx="241" formatCode="General">
                  <c:v>9.7752808988764048</c:v>
                </c:pt>
                <c:pt idx="242" formatCode="General">
                  <c:v>7.9064587973273932</c:v>
                </c:pt>
                <c:pt idx="243" formatCode="General">
                  <c:v>8.5460599334073244</c:v>
                </c:pt>
                <c:pt idx="244" formatCode="General">
                  <c:v>8.1497797356828183</c:v>
                </c:pt>
                <c:pt idx="245" formatCode="General">
                  <c:v>7.308970099667774</c:v>
                </c:pt>
                <c:pt idx="246" formatCode="General">
                  <c:v>8.044692737430168</c:v>
                </c:pt>
                <c:pt idx="247" formatCode="General">
                  <c:v>7.9596412556053808</c:v>
                </c:pt>
                <c:pt idx="248" formatCode="General">
                  <c:v>9.050279329608939</c:v>
                </c:pt>
                <c:pt idx="249" formatCode="General">
                  <c:v>8.4916201117318426</c:v>
                </c:pt>
                <c:pt idx="250" formatCode="General">
                  <c:v>8.695652173913043</c:v>
                </c:pt>
                <c:pt idx="251" formatCode="General">
                  <c:v>8.122941822173436</c:v>
                </c:pt>
                <c:pt idx="252" formatCode="General">
                  <c:v>7.6169749727965188</c:v>
                </c:pt>
                <c:pt idx="253" formatCode="General">
                  <c:v>5.9588299024918747</c:v>
                </c:pt>
                <c:pt idx="254" formatCode="General">
                  <c:v>6.0344827586206895</c:v>
                </c:pt>
                <c:pt idx="255" formatCode="General">
                  <c:v>5.6460369163952224</c:v>
                </c:pt>
                <c:pt idx="256" formatCode="General">
                  <c:v>5.4229934924078087</c:v>
                </c:pt>
                <c:pt idx="257" formatCode="General">
                  <c:v>5.913978494623656</c:v>
                </c:pt>
                <c:pt idx="258" formatCode="General">
                  <c:v>5.1835853131749454</c:v>
                </c:pt>
                <c:pt idx="259" formatCode="General">
                  <c:v>4.8491379310344831</c:v>
                </c:pt>
                <c:pt idx="260" formatCode="General">
                  <c:v>5.1502145922746783</c:v>
                </c:pt>
                <c:pt idx="261" formatCode="General">
                  <c:v>4.6087888531618431</c:v>
                </c:pt>
                <c:pt idx="262" formatCode="General">
                  <c:v>6.2231759656652361</c:v>
                </c:pt>
                <c:pt idx="263" formatCode="General">
                  <c:v>8.1370449678800867</c:v>
                </c:pt>
                <c:pt idx="264" formatCode="General">
                  <c:v>11.720430107526882</c:v>
                </c:pt>
                <c:pt idx="265" formatCode="General">
                  <c:v>9.3851132686084142</c:v>
                </c:pt>
                <c:pt idx="266" formatCode="General">
                  <c:v>7.9347826086956532</c:v>
                </c:pt>
                <c:pt idx="267" formatCode="General">
                  <c:v>8.4153005464480888</c:v>
                </c:pt>
                <c:pt idx="268" formatCode="General">
                  <c:v>7.5492341356673967</c:v>
                </c:pt>
                <c:pt idx="269" formatCode="General">
                  <c:v>9.1309130913091305</c:v>
                </c:pt>
                <c:pt idx="270" formatCode="General">
                  <c:v>9.4091903719912473</c:v>
                </c:pt>
                <c:pt idx="271" formatCode="General">
                  <c:v>9.8233995584988953</c:v>
                </c:pt>
                <c:pt idx="272" formatCode="General">
                  <c:v>11.184939091915837</c:v>
                </c:pt>
                <c:pt idx="273" formatCode="General">
                  <c:v>11.147902869757175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2E-401C-A073-6858C24BDBB9}"/>
            </c:ext>
          </c:extLst>
        </c:ser>
        <c:ser>
          <c:idx val="0"/>
          <c:order val="1"/>
          <c:tx>
            <c:strRef>
              <c:f>Sector!$FJ$5</c:f>
              <c:strCache>
                <c:ptCount val="1"/>
                <c:pt idx="0">
                  <c:v>Consumer Products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Sector!$CE$6:$CE$581</c:f>
              <c:numCache>
                <c:formatCode>mm/dd/yyyy</c:formatCode>
                <c:ptCount val="576"/>
                <c:pt idx="0">
                  <c:v>35430</c:v>
                </c:pt>
                <c:pt idx="1">
                  <c:v>35461</c:v>
                </c:pt>
                <c:pt idx="2">
                  <c:v>35489</c:v>
                </c:pt>
                <c:pt idx="3">
                  <c:v>35520</c:v>
                </c:pt>
                <c:pt idx="4">
                  <c:v>35550</c:v>
                </c:pt>
                <c:pt idx="5">
                  <c:v>35581</c:v>
                </c:pt>
                <c:pt idx="6">
                  <c:v>35611</c:v>
                </c:pt>
                <c:pt idx="7">
                  <c:v>35642</c:v>
                </c:pt>
                <c:pt idx="8">
                  <c:v>35673</c:v>
                </c:pt>
                <c:pt idx="9">
                  <c:v>35703</c:v>
                </c:pt>
                <c:pt idx="10">
                  <c:v>35734</c:v>
                </c:pt>
                <c:pt idx="11">
                  <c:v>35764</c:v>
                </c:pt>
                <c:pt idx="12">
                  <c:v>35795</c:v>
                </c:pt>
                <c:pt idx="13">
                  <c:v>35826</c:v>
                </c:pt>
                <c:pt idx="14">
                  <c:v>35854</c:v>
                </c:pt>
                <c:pt idx="15">
                  <c:v>35885</c:v>
                </c:pt>
                <c:pt idx="16">
                  <c:v>35915</c:v>
                </c:pt>
                <c:pt idx="17">
                  <c:v>35946</c:v>
                </c:pt>
                <c:pt idx="18">
                  <c:v>35976</c:v>
                </c:pt>
                <c:pt idx="19">
                  <c:v>36007</c:v>
                </c:pt>
                <c:pt idx="20">
                  <c:v>36038</c:v>
                </c:pt>
                <c:pt idx="21">
                  <c:v>36068</c:v>
                </c:pt>
                <c:pt idx="22">
                  <c:v>36099</c:v>
                </c:pt>
                <c:pt idx="23">
                  <c:v>36129</c:v>
                </c:pt>
                <c:pt idx="24">
                  <c:v>36160</c:v>
                </c:pt>
                <c:pt idx="25">
                  <c:v>36191</c:v>
                </c:pt>
                <c:pt idx="26">
                  <c:v>36219</c:v>
                </c:pt>
                <c:pt idx="27">
                  <c:v>36250</c:v>
                </c:pt>
                <c:pt idx="28">
                  <c:v>36280</c:v>
                </c:pt>
                <c:pt idx="29">
                  <c:v>36311</c:v>
                </c:pt>
                <c:pt idx="30">
                  <c:v>36341</c:v>
                </c:pt>
                <c:pt idx="31">
                  <c:v>36372</c:v>
                </c:pt>
                <c:pt idx="32">
                  <c:v>36403</c:v>
                </c:pt>
                <c:pt idx="33">
                  <c:v>36433</c:v>
                </c:pt>
                <c:pt idx="34">
                  <c:v>36464</c:v>
                </c:pt>
                <c:pt idx="35">
                  <c:v>36494</c:v>
                </c:pt>
                <c:pt idx="36">
                  <c:v>36525</c:v>
                </c:pt>
                <c:pt idx="37">
                  <c:v>36556</c:v>
                </c:pt>
                <c:pt idx="38">
                  <c:v>36585</c:v>
                </c:pt>
                <c:pt idx="39">
                  <c:v>36616</c:v>
                </c:pt>
                <c:pt idx="40">
                  <c:v>36646</c:v>
                </c:pt>
                <c:pt idx="41">
                  <c:v>36677</c:v>
                </c:pt>
                <c:pt idx="42">
                  <c:v>36707</c:v>
                </c:pt>
                <c:pt idx="43">
                  <c:v>36738</c:v>
                </c:pt>
                <c:pt idx="44">
                  <c:v>36769</c:v>
                </c:pt>
                <c:pt idx="45">
                  <c:v>36799</c:v>
                </c:pt>
                <c:pt idx="46">
                  <c:v>36830</c:v>
                </c:pt>
                <c:pt idx="47">
                  <c:v>36860</c:v>
                </c:pt>
                <c:pt idx="48">
                  <c:v>36891</c:v>
                </c:pt>
                <c:pt idx="49">
                  <c:v>36922</c:v>
                </c:pt>
                <c:pt idx="50">
                  <c:v>36950</c:v>
                </c:pt>
                <c:pt idx="51">
                  <c:v>36981</c:v>
                </c:pt>
                <c:pt idx="52">
                  <c:v>37011</c:v>
                </c:pt>
                <c:pt idx="53">
                  <c:v>37042</c:v>
                </c:pt>
                <c:pt idx="54">
                  <c:v>37072</c:v>
                </c:pt>
                <c:pt idx="55">
                  <c:v>37103</c:v>
                </c:pt>
                <c:pt idx="56">
                  <c:v>37134</c:v>
                </c:pt>
                <c:pt idx="57">
                  <c:v>37164</c:v>
                </c:pt>
                <c:pt idx="58">
                  <c:v>37195</c:v>
                </c:pt>
                <c:pt idx="59">
                  <c:v>37225</c:v>
                </c:pt>
                <c:pt idx="60">
                  <c:v>37256</c:v>
                </c:pt>
                <c:pt idx="61">
                  <c:v>37287</c:v>
                </c:pt>
                <c:pt idx="62">
                  <c:v>37315</c:v>
                </c:pt>
                <c:pt idx="63">
                  <c:v>37346</c:v>
                </c:pt>
                <c:pt idx="64">
                  <c:v>37376</c:v>
                </c:pt>
                <c:pt idx="65">
                  <c:v>37407</c:v>
                </c:pt>
                <c:pt idx="66">
                  <c:v>37437</c:v>
                </c:pt>
                <c:pt idx="67">
                  <c:v>37468</c:v>
                </c:pt>
                <c:pt idx="68">
                  <c:v>37499</c:v>
                </c:pt>
                <c:pt idx="69">
                  <c:v>37529</c:v>
                </c:pt>
                <c:pt idx="70">
                  <c:v>37560</c:v>
                </c:pt>
                <c:pt idx="71">
                  <c:v>37590</c:v>
                </c:pt>
                <c:pt idx="72">
                  <c:v>37621</c:v>
                </c:pt>
                <c:pt idx="73">
                  <c:v>37652</c:v>
                </c:pt>
                <c:pt idx="74">
                  <c:v>37680</c:v>
                </c:pt>
                <c:pt idx="75">
                  <c:v>37711</c:v>
                </c:pt>
                <c:pt idx="76">
                  <c:v>37741</c:v>
                </c:pt>
                <c:pt idx="77">
                  <c:v>37772</c:v>
                </c:pt>
                <c:pt idx="78">
                  <c:v>37802</c:v>
                </c:pt>
                <c:pt idx="79">
                  <c:v>37833</c:v>
                </c:pt>
                <c:pt idx="80">
                  <c:v>37864</c:v>
                </c:pt>
                <c:pt idx="81">
                  <c:v>37894</c:v>
                </c:pt>
                <c:pt idx="82">
                  <c:v>37925</c:v>
                </c:pt>
                <c:pt idx="83">
                  <c:v>37955</c:v>
                </c:pt>
                <c:pt idx="84">
                  <c:v>37986</c:v>
                </c:pt>
                <c:pt idx="85">
                  <c:v>38017</c:v>
                </c:pt>
                <c:pt idx="86">
                  <c:v>38046</c:v>
                </c:pt>
                <c:pt idx="87">
                  <c:v>38077</c:v>
                </c:pt>
                <c:pt idx="88">
                  <c:v>38107</c:v>
                </c:pt>
                <c:pt idx="89">
                  <c:v>38138</c:v>
                </c:pt>
                <c:pt idx="90">
                  <c:v>38168</c:v>
                </c:pt>
                <c:pt idx="91">
                  <c:v>38199</c:v>
                </c:pt>
                <c:pt idx="92">
                  <c:v>38230</c:v>
                </c:pt>
                <c:pt idx="93">
                  <c:v>38260</c:v>
                </c:pt>
                <c:pt idx="94">
                  <c:v>38291</c:v>
                </c:pt>
                <c:pt idx="95">
                  <c:v>38321</c:v>
                </c:pt>
                <c:pt idx="96">
                  <c:v>38352</c:v>
                </c:pt>
                <c:pt idx="97">
                  <c:v>38383</c:v>
                </c:pt>
                <c:pt idx="98">
                  <c:v>38411</c:v>
                </c:pt>
                <c:pt idx="99">
                  <c:v>38442</c:v>
                </c:pt>
                <c:pt idx="100">
                  <c:v>38472</c:v>
                </c:pt>
                <c:pt idx="101">
                  <c:v>38503</c:v>
                </c:pt>
                <c:pt idx="102">
                  <c:v>38533</c:v>
                </c:pt>
                <c:pt idx="103">
                  <c:v>38564</c:v>
                </c:pt>
                <c:pt idx="104">
                  <c:v>38595</c:v>
                </c:pt>
                <c:pt idx="105">
                  <c:v>38625</c:v>
                </c:pt>
                <c:pt idx="106">
                  <c:v>38656</c:v>
                </c:pt>
                <c:pt idx="107">
                  <c:v>38686</c:v>
                </c:pt>
                <c:pt idx="108">
                  <c:v>38717</c:v>
                </c:pt>
                <c:pt idx="109">
                  <c:v>38748</c:v>
                </c:pt>
                <c:pt idx="110">
                  <c:v>38776</c:v>
                </c:pt>
                <c:pt idx="111">
                  <c:v>38807</c:v>
                </c:pt>
                <c:pt idx="112">
                  <c:v>38837</c:v>
                </c:pt>
                <c:pt idx="113">
                  <c:v>38868</c:v>
                </c:pt>
                <c:pt idx="114">
                  <c:v>38898</c:v>
                </c:pt>
                <c:pt idx="115">
                  <c:v>38929</c:v>
                </c:pt>
                <c:pt idx="116">
                  <c:v>38960</c:v>
                </c:pt>
                <c:pt idx="117">
                  <c:v>38990</c:v>
                </c:pt>
                <c:pt idx="118">
                  <c:v>39021</c:v>
                </c:pt>
                <c:pt idx="119">
                  <c:v>39051</c:v>
                </c:pt>
                <c:pt idx="120">
                  <c:v>39082</c:v>
                </c:pt>
                <c:pt idx="121">
                  <c:v>39113</c:v>
                </c:pt>
                <c:pt idx="122">
                  <c:v>39141</c:v>
                </c:pt>
                <c:pt idx="123">
                  <c:v>39172</c:v>
                </c:pt>
                <c:pt idx="124">
                  <c:v>39202</c:v>
                </c:pt>
                <c:pt idx="125">
                  <c:v>39233</c:v>
                </c:pt>
                <c:pt idx="126">
                  <c:v>39263</c:v>
                </c:pt>
                <c:pt idx="127">
                  <c:v>39294</c:v>
                </c:pt>
                <c:pt idx="128">
                  <c:v>39325</c:v>
                </c:pt>
                <c:pt idx="129">
                  <c:v>39355</c:v>
                </c:pt>
                <c:pt idx="130">
                  <c:v>39386</c:v>
                </c:pt>
                <c:pt idx="131">
                  <c:v>39416</c:v>
                </c:pt>
                <c:pt idx="132">
                  <c:v>39447</c:v>
                </c:pt>
                <c:pt idx="133">
                  <c:v>39478</c:v>
                </c:pt>
                <c:pt idx="134">
                  <c:v>39507</c:v>
                </c:pt>
                <c:pt idx="135">
                  <c:v>39538</c:v>
                </c:pt>
                <c:pt idx="136">
                  <c:v>39568</c:v>
                </c:pt>
                <c:pt idx="137">
                  <c:v>39599</c:v>
                </c:pt>
                <c:pt idx="138">
                  <c:v>39629</c:v>
                </c:pt>
                <c:pt idx="139">
                  <c:v>39660</c:v>
                </c:pt>
                <c:pt idx="140">
                  <c:v>39691</c:v>
                </c:pt>
                <c:pt idx="141">
                  <c:v>39721</c:v>
                </c:pt>
                <c:pt idx="142">
                  <c:v>39752</c:v>
                </c:pt>
                <c:pt idx="143">
                  <c:v>39782</c:v>
                </c:pt>
                <c:pt idx="144">
                  <c:v>39813</c:v>
                </c:pt>
                <c:pt idx="145">
                  <c:v>39844</c:v>
                </c:pt>
                <c:pt idx="146">
                  <c:v>39872</c:v>
                </c:pt>
                <c:pt idx="147">
                  <c:v>39903</c:v>
                </c:pt>
                <c:pt idx="148">
                  <c:v>39933</c:v>
                </c:pt>
                <c:pt idx="149">
                  <c:v>39964</c:v>
                </c:pt>
                <c:pt idx="150">
                  <c:v>39994</c:v>
                </c:pt>
                <c:pt idx="151">
                  <c:v>40025</c:v>
                </c:pt>
                <c:pt idx="152">
                  <c:v>40056</c:v>
                </c:pt>
                <c:pt idx="153">
                  <c:v>40086</c:v>
                </c:pt>
                <c:pt idx="154">
                  <c:v>40117</c:v>
                </c:pt>
                <c:pt idx="155">
                  <c:v>40147</c:v>
                </c:pt>
                <c:pt idx="156">
                  <c:v>40178</c:v>
                </c:pt>
                <c:pt idx="157">
                  <c:v>40209</c:v>
                </c:pt>
                <c:pt idx="158">
                  <c:v>40237</c:v>
                </c:pt>
                <c:pt idx="159">
                  <c:v>40268</c:v>
                </c:pt>
                <c:pt idx="160">
                  <c:v>40298</c:v>
                </c:pt>
                <c:pt idx="161">
                  <c:v>40329</c:v>
                </c:pt>
                <c:pt idx="162">
                  <c:v>40359</c:v>
                </c:pt>
                <c:pt idx="163">
                  <c:v>40390</c:v>
                </c:pt>
                <c:pt idx="164">
                  <c:v>40421</c:v>
                </c:pt>
                <c:pt idx="165">
                  <c:v>40451</c:v>
                </c:pt>
                <c:pt idx="166">
                  <c:v>40482</c:v>
                </c:pt>
                <c:pt idx="167">
                  <c:v>40512</c:v>
                </c:pt>
                <c:pt idx="168">
                  <c:v>40543</c:v>
                </c:pt>
                <c:pt idx="169">
                  <c:v>40574</c:v>
                </c:pt>
                <c:pt idx="170">
                  <c:v>40602</c:v>
                </c:pt>
                <c:pt idx="171">
                  <c:v>40633</c:v>
                </c:pt>
                <c:pt idx="172">
                  <c:v>40663</c:v>
                </c:pt>
                <c:pt idx="173">
                  <c:v>40694</c:v>
                </c:pt>
                <c:pt idx="174">
                  <c:v>40724</c:v>
                </c:pt>
                <c:pt idx="175">
                  <c:v>40755</c:v>
                </c:pt>
                <c:pt idx="176">
                  <c:v>40786</c:v>
                </c:pt>
                <c:pt idx="177">
                  <c:v>40816</c:v>
                </c:pt>
                <c:pt idx="178">
                  <c:v>40847</c:v>
                </c:pt>
                <c:pt idx="179">
                  <c:v>40877</c:v>
                </c:pt>
                <c:pt idx="180">
                  <c:v>40908</c:v>
                </c:pt>
                <c:pt idx="181">
                  <c:v>40939</c:v>
                </c:pt>
                <c:pt idx="182">
                  <c:v>40968</c:v>
                </c:pt>
                <c:pt idx="183">
                  <c:v>40999</c:v>
                </c:pt>
                <c:pt idx="184">
                  <c:v>41029</c:v>
                </c:pt>
                <c:pt idx="185">
                  <c:v>41060</c:v>
                </c:pt>
                <c:pt idx="186">
                  <c:v>41090</c:v>
                </c:pt>
                <c:pt idx="187">
                  <c:v>41121</c:v>
                </c:pt>
                <c:pt idx="188">
                  <c:v>41152</c:v>
                </c:pt>
                <c:pt idx="189">
                  <c:v>41182</c:v>
                </c:pt>
                <c:pt idx="190">
                  <c:v>41213</c:v>
                </c:pt>
                <c:pt idx="191">
                  <c:v>41243</c:v>
                </c:pt>
                <c:pt idx="192">
                  <c:v>41274</c:v>
                </c:pt>
                <c:pt idx="193">
                  <c:v>41305</c:v>
                </c:pt>
                <c:pt idx="194">
                  <c:v>41333</c:v>
                </c:pt>
                <c:pt idx="195">
                  <c:v>41364</c:v>
                </c:pt>
                <c:pt idx="196">
                  <c:v>41394</c:v>
                </c:pt>
                <c:pt idx="197">
                  <c:v>41425</c:v>
                </c:pt>
                <c:pt idx="198">
                  <c:v>41455</c:v>
                </c:pt>
                <c:pt idx="199">
                  <c:v>41486</c:v>
                </c:pt>
                <c:pt idx="200">
                  <c:v>41517</c:v>
                </c:pt>
                <c:pt idx="201">
                  <c:v>41547</c:v>
                </c:pt>
                <c:pt idx="202">
                  <c:v>41578</c:v>
                </c:pt>
                <c:pt idx="203">
                  <c:v>41608</c:v>
                </c:pt>
                <c:pt idx="204">
                  <c:v>41639</c:v>
                </c:pt>
                <c:pt idx="205">
                  <c:v>41670</c:v>
                </c:pt>
                <c:pt idx="206">
                  <c:v>41698</c:v>
                </c:pt>
                <c:pt idx="207">
                  <c:v>41729</c:v>
                </c:pt>
                <c:pt idx="208">
                  <c:v>41759</c:v>
                </c:pt>
                <c:pt idx="209">
                  <c:v>41790</c:v>
                </c:pt>
                <c:pt idx="210">
                  <c:v>41820</c:v>
                </c:pt>
                <c:pt idx="211">
                  <c:v>41851</c:v>
                </c:pt>
                <c:pt idx="212">
                  <c:v>41882</c:v>
                </c:pt>
                <c:pt idx="213">
                  <c:v>41912</c:v>
                </c:pt>
                <c:pt idx="214">
                  <c:v>41943</c:v>
                </c:pt>
                <c:pt idx="215">
                  <c:v>41973</c:v>
                </c:pt>
                <c:pt idx="216">
                  <c:v>42004</c:v>
                </c:pt>
                <c:pt idx="217">
                  <c:v>42035</c:v>
                </c:pt>
                <c:pt idx="218">
                  <c:v>42063</c:v>
                </c:pt>
                <c:pt idx="219">
                  <c:v>42094</c:v>
                </c:pt>
                <c:pt idx="220">
                  <c:v>42124</c:v>
                </c:pt>
                <c:pt idx="221">
                  <c:v>42155</c:v>
                </c:pt>
                <c:pt idx="222">
                  <c:v>42185</c:v>
                </c:pt>
                <c:pt idx="223">
                  <c:v>42216</c:v>
                </c:pt>
                <c:pt idx="224">
                  <c:v>42247</c:v>
                </c:pt>
                <c:pt idx="225">
                  <c:v>42277</c:v>
                </c:pt>
                <c:pt idx="226">
                  <c:v>42308</c:v>
                </c:pt>
                <c:pt idx="227">
                  <c:v>42338</c:v>
                </c:pt>
                <c:pt idx="228">
                  <c:v>42369</c:v>
                </c:pt>
                <c:pt idx="229">
                  <c:v>42400</c:v>
                </c:pt>
                <c:pt idx="230">
                  <c:v>42429</c:v>
                </c:pt>
                <c:pt idx="231">
                  <c:v>42460</c:v>
                </c:pt>
                <c:pt idx="232">
                  <c:v>42490</c:v>
                </c:pt>
                <c:pt idx="233">
                  <c:v>42521</c:v>
                </c:pt>
                <c:pt idx="234">
                  <c:v>42551</c:v>
                </c:pt>
                <c:pt idx="235">
                  <c:v>42582</c:v>
                </c:pt>
                <c:pt idx="236">
                  <c:v>42613</c:v>
                </c:pt>
                <c:pt idx="237">
                  <c:v>42643</c:v>
                </c:pt>
                <c:pt idx="238">
                  <c:v>42674</c:v>
                </c:pt>
                <c:pt idx="239">
                  <c:v>42704</c:v>
                </c:pt>
                <c:pt idx="240">
                  <c:v>42735</c:v>
                </c:pt>
                <c:pt idx="241">
                  <c:v>42766</c:v>
                </c:pt>
                <c:pt idx="242">
                  <c:v>42794</c:v>
                </c:pt>
                <c:pt idx="243">
                  <c:v>42825</c:v>
                </c:pt>
                <c:pt idx="244">
                  <c:v>42855</c:v>
                </c:pt>
                <c:pt idx="245">
                  <c:v>42886</c:v>
                </c:pt>
                <c:pt idx="246">
                  <c:v>42916</c:v>
                </c:pt>
                <c:pt idx="247">
                  <c:v>42947</c:v>
                </c:pt>
                <c:pt idx="248">
                  <c:v>42978</c:v>
                </c:pt>
                <c:pt idx="249">
                  <c:v>43008</c:v>
                </c:pt>
                <c:pt idx="250">
                  <c:v>43039</c:v>
                </c:pt>
                <c:pt idx="251">
                  <c:v>43069</c:v>
                </c:pt>
                <c:pt idx="252">
                  <c:v>43100</c:v>
                </c:pt>
                <c:pt idx="253">
                  <c:v>43131</c:v>
                </c:pt>
                <c:pt idx="254">
                  <c:v>43159</c:v>
                </c:pt>
                <c:pt idx="255">
                  <c:v>43190</c:v>
                </c:pt>
                <c:pt idx="256">
                  <c:v>43220</c:v>
                </c:pt>
                <c:pt idx="257">
                  <c:v>43251</c:v>
                </c:pt>
                <c:pt idx="258">
                  <c:v>43281</c:v>
                </c:pt>
                <c:pt idx="259">
                  <c:v>43312</c:v>
                </c:pt>
                <c:pt idx="260">
                  <c:v>43343</c:v>
                </c:pt>
                <c:pt idx="261">
                  <c:v>43373</c:v>
                </c:pt>
                <c:pt idx="262">
                  <c:v>43404</c:v>
                </c:pt>
                <c:pt idx="263">
                  <c:v>43434</c:v>
                </c:pt>
                <c:pt idx="264">
                  <c:v>43465</c:v>
                </c:pt>
                <c:pt idx="265">
                  <c:v>43496</c:v>
                </c:pt>
                <c:pt idx="266">
                  <c:v>43524</c:v>
                </c:pt>
                <c:pt idx="267">
                  <c:v>43555</c:v>
                </c:pt>
                <c:pt idx="268">
                  <c:v>43585</c:v>
                </c:pt>
                <c:pt idx="269">
                  <c:v>43616</c:v>
                </c:pt>
                <c:pt idx="270">
                  <c:v>43646</c:v>
                </c:pt>
                <c:pt idx="271">
                  <c:v>43677</c:v>
                </c:pt>
                <c:pt idx="272">
                  <c:v>43708</c:v>
                </c:pt>
                <c:pt idx="273">
                  <c:v>43738</c:v>
                </c:pt>
              </c:numCache>
            </c:numRef>
          </c:cat>
          <c:val>
            <c:numRef>
              <c:f>Sector!$FJ$6:$FJ$581</c:f>
              <c:numCache>
                <c:formatCode>#,##0</c:formatCode>
                <c:ptCount val="576"/>
                <c:pt idx="0">
                  <c:v>3.225806451612903</c:v>
                </c:pt>
                <c:pt idx="1">
                  <c:v>3.333333333333333</c:v>
                </c:pt>
                <c:pt idx="2">
                  <c:v>3.225806451612903</c:v>
                </c:pt>
                <c:pt idx="3">
                  <c:v>3.333333333333333</c:v>
                </c:pt>
                <c:pt idx="4">
                  <c:v>3.333333333333333</c:v>
                </c:pt>
                <c:pt idx="5">
                  <c:v>3.4482758620689657</c:v>
                </c:pt>
                <c:pt idx="6">
                  <c:v>7.1428571428571432</c:v>
                </c:pt>
                <c:pt idx="7">
                  <c:v>3.8461538461538463</c:v>
                </c:pt>
                <c:pt idx="8">
                  <c:v>3.8461538461538463</c:v>
                </c:pt>
                <c:pt idx="9">
                  <c:v>7.4074074074074083</c:v>
                </c:pt>
                <c:pt idx="10">
                  <c:v>6.8965517241379315</c:v>
                </c:pt>
                <c:pt idx="11">
                  <c:v>10</c:v>
                </c:pt>
                <c:pt idx="12">
                  <c:v>6.4516129032258061</c:v>
                </c:pt>
                <c:pt idx="13">
                  <c:v>10.344827586206897</c:v>
                </c:pt>
                <c:pt idx="14">
                  <c:v>3.225806451612903</c:v>
                </c:pt>
                <c:pt idx="15">
                  <c:v>3.225806451612903</c:v>
                </c:pt>
                <c:pt idx="16">
                  <c:v>0</c:v>
                </c:pt>
                <c:pt idx="17">
                  <c:v>3.333333333333333</c:v>
                </c:pt>
                <c:pt idx="18">
                  <c:v>3.225806451612903</c:v>
                </c:pt>
                <c:pt idx="19">
                  <c:v>3.225806451612903</c:v>
                </c:pt>
                <c:pt idx="20">
                  <c:v>3.225806451612903</c:v>
                </c:pt>
                <c:pt idx="21">
                  <c:v>3.0303030303030303</c:v>
                </c:pt>
                <c:pt idx="22">
                  <c:v>17.142857142857142</c:v>
                </c:pt>
                <c:pt idx="23">
                  <c:v>16.666666666666664</c:v>
                </c:pt>
                <c:pt idx="24">
                  <c:v>17.142857142857142</c:v>
                </c:pt>
                <c:pt idx="25">
                  <c:v>11.111111111111111</c:v>
                </c:pt>
                <c:pt idx="26">
                  <c:v>13.888888888888889</c:v>
                </c:pt>
                <c:pt idx="27">
                  <c:v>13.888888888888889</c:v>
                </c:pt>
                <c:pt idx="28">
                  <c:v>16.216216216216218</c:v>
                </c:pt>
                <c:pt idx="29">
                  <c:v>18.918918918918919</c:v>
                </c:pt>
                <c:pt idx="30">
                  <c:v>17.142857142857142</c:v>
                </c:pt>
                <c:pt idx="31">
                  <c:v>13.513513513513514</c:v>
                </c:pt>
                <c:pt idx="32">
                  <c:v>21.621621621621621</c:v>
                </c:pt>
                <c:pt idx="33">
                  <c:v>23.684210526315788</c:v>
                </c:pt>
                <c:pt idx="34">
                  <c:v>28.947368421052634</c:v>
                </c:pt>
                <c:pt idx="35">
                  <c:v>39.473684210526315</c:v>
                </c:pt>
                <c:pt idx="36">
                  <c:v>39.473684210526315</c:v>
                </c:pt>
                <c:pt idx="37">
                  <c:v>36.111111111111107</c:v>
                </c:pt>
                <c:pt idx="38">
                  <c:v>35.135135135135137</c:v>
                </c:pt>
                <c:pt idx="39">
                  <c:v>30.76923076923077</c:v>
                </c:pt>
                <c:pt idx="40">
                  <c:v>30.76923076923077</c:v>
                </c:pt>
                <c:pt idx="41">
                  <c:v>35</c:v>
                </c:pt>
                <c:pt idx="42">
                  <c:v>34.146341463414636</c:v>
                </c:pt>
                <c:pt idx="43">
                  <c:v>31.707317073170731</c:v>
                </c:pt>
                <c:pt idx="44">
                  <c:v>31.707317073170731</c:v>
                </c:pt>
                <c:pt idx="45">
                  <c:v>30.952380952380953</c:v>
                </c:pt>
                <c:pt idx="46">
                  <c:v>39.285714285714285</c:v>
                </c:pt>
                <c:pt idx="47">
                  <c:v>42.10526315789474</c:v>
                </c:pt>
                <c:pt idx="48">
                  <c:v>49.152542372881356</c:v>
                </c:pt>
                <c:pt idx="49">
                  <c:v>42.372881355932208</c:v>
                </c:pt>
                <c:pt idx="50">
                  <c:v>38.333333333333329</c:v>
                </c:pt>
                <c:pt idx="51">
                  <c:v>42.857142857142854</c:v>
                </c:pt>
                <c:pt idx="52">
                  <c:v>44.444444444444443</c:v>
                </c:pt>
                <c:pt idx="53">
                  <c:v>39.622641509433961</c:v>
                </c:pt>
                <c:pt idx="54">
                  <c:v>40.384615384615387</c:v>
                </c:pt>
                <c:pt idx="55">
                  <c:v>43.137254901960787</c:v>
                </c:pt>
                <c:pt idx="56">
                  <c:v>40.816326530612244</c:v>
                </c:pt>
                <c:pt idx="57">
                  <c:v>50</c:v>
                </c:pt>
                <c:pt idx="58">
                  <c:v>56</c:v>
                </c:pt>
                <c:pt idx="59">
                  <c:v>48.979591836734691</c:v>
                </c:pt>
                <c:pt idx="60">
                  <c:v>42.553191489361701</c:v>
                </c:pt>
                <c:pt idx="61">
                  <c:v>40</c:v>
                </c:pt>
                <c:pt idx="62">
                  <c:v>39.583333333333329</c:v>
                </c:pt>
                <c:pt idx="63">
                  <c:v>27.659574468085108</c:v>
                </c:pt>
                <c:pt idx="64">
                  <c:v>29.166666666666668</c:v>
                </c:pt>
                <c:pt idx="65">
                  <c:v>22.916666666666664</c:v>
                </c:pt>
                <c:pt idx="66">
                  <c:v>24.528301886792455</c:v>
                </c:pt>
                <c:pt idx="67">
                  <c:v>26.415094339622641</c:v>
                </c:pt>
                <c:pt idx="68">
                  <c:v>29.411764705882355</c:v>
                </c:pt>
                <c:pt idx="69">
                  <c:v>33.333333333333329</c:v>
                </c:pt>
                <c:pt idx="70">
                  <c:v>38.775510204081634</c:v>
                </c:pt>
                <c:pt idx="71">
                  <c:v>28</c:v>
                </c:pt>
                <c:pt idx="72">
                  <c:v>29.166666666666668</c:v>
                </c:pt>
                <c:pt idx="73">
                  <c:v>25</c:v>
                </c:pt>
                <c:pt idx="74">
                  <c:v>31.25</c:v>
                </c:pt>
                <c:pt idx="75">
                  <c:v>28.846153846153843</c:v>
                </c:pt>
                <c:pt idx="76">
                  <c:v>26.415094339622641</c:v>
                </c:pt>
                <c:pt idx="77">
                  <c:v>31.481481481481477</c:v>
                </c:pt>
                <c:pt idx="78">
                  <c:v>25.925925925925927</c:v>
                </c:pt>
                <c:pt idx="79">
                  <c:v>23.076923076923077</c:v>
                </c:pt>
                <c:pt idx="80">
                  <c:v>24.528301886792455</c:v>
                </c:pt>
                <c:pt idx="81">
                  <c:v>21.818181818181817</c:v>
                </c:pt>
                <c:pt idx="82">
                  <c:v>20.754716981132077</c:v>
                </c:pt>
                <c:pt idx="83">
                  <c:v>18.867924528301888</c:v>
                </c:pt>
                <c:pt idx="84">
                  <c:v>20</c:v>
                </c:pt>
                <c:pt idx="85">
                  <c:v>19.230769230769234</c:v>
                </c:pt>
                <c:pt idx="86">
                  <c:v>17.647058823529409</c:v>
                </c:pt>
                <c:pt idx="87">
                  <c:v>21.568627450980394</c:v>
                </c:pt>
                <c:pt idx="88">
                  <c:v>17.647058823529409</c:v>
                </c:pt>
                <c:pt idx="89">
                  <c:v>17.647058823529409</c:v>
                </c:pt>
                <c:pt idx="90">
                  <c:v>16.666666666666664</c:v>
                </c:pt>
                <c:pt idx="91">
                  <c:v>15.384615384615385</c:v>
                </c:pt>
                <c:pt idx="92">
                  <c:v>15.384615384615385</c:v>
                </c:pt>
                <c:pt idx="93">
                  <c:v>14.814814814814817</c:v>
                </c:pt>
                <c:pt idx="94">
                  <c:v>15.384615384615385</c:v>
                </c:pt>
                <c:pt idx="95">
                  <c:v>9.433962264150944</c:v>
                </c:pt>
                <c:pt idx="96">
                  <c:v>9.6153846153846168</c:v>
                </c:pt>
                <c:pt idx="97">
                  <c:v>7.5471698113207548</c:v>
                </c:pt>
                <c:pt idx="98">
                  <c:v>7.6923076923076925</c:v>
                </c:pt>
                <c:pt idx="99">
                  <c:v>9.2592592592592595</c:v>
                </c:pt>
                <c:pt idx="100">
                  <c:v>11.111111111111111</c:v>
                </c:pt>
                <c:pt idx="101">
                  <c:v>16.666666666666664</c:v>
                </c:pt>
                <c:pt idx="102">
                  <c:v>14.814814814814817</c:v>
                </c:pt>
                <c:pt idx="103">
                  <c:v>10.909090909090908</c:v>
                </c:pt>
                <c:pt idx="104">
                  <c:v>10.714285714285714</c:v>
                </c:pt>
                <c:pt idx="105">
                  <c:v>10.526315789473685</c:v>
                </c:pt>
                <c:pt idx="106">
                  <c:v>14.035087719298247</c:v>
                </c:pt>
                <c:pt idx="107">
                  <c:v>8.9285714285714288</c:v>
                </c:pt>
                <c:pt idx="108">
                  <c:v>10.526315789473685</c:v>
                </c:pt>
                <c:pt idx="109">
                  <c:v>8.7719298245614024</c:v>
                </c:pt>
                <c:pt idx="110">
                  <c:v>7.1428571428571432</c:v>
                </c:pt>
                <c:pt idx="111">
                  <c:v>3.6363636363636367</c:v>
                </c:pt>
                <c:pt idx="112">
                  <c:v>1.7543859649122808</c:v>
                </c:pt>
                <c:pt idx="113">
                  <c:v>3.5714285714285712</c:v>
                </c:pt>
                <c:pt idx="114">
                  <c:v>1.7857142857142856</c:v>
                </c:pt>
                <c:pt idx="115">
                  <c:v>0</c:v>
                </c:pt>
                <c:pt idx="116">
                  <c:v>1.9607843137254903</c:v>
                </c:pt>
                <c:pt idx="117">
                  <c:v>1.9607843137254903</c:v>
                </c:pt>
                <c:pt idx="118">
                  <c:v>1.9607843137254903</c:v>
                </c:pt>
                <c:pt idx="119">
                  <c:v>3.8461538461538463</c:v>
                </c:pt>
                <c:pt idx="120">
                  <c:v>2</c:v>
                </c:pt>
                <c:pt idx="121">
                  <c:v>2</c:v>
                </c:pt>
                <c:pt idx="122">
                  <c:v>4</c:v>
                </c:pt>
                <c:pt idx="123">
                  <c:v>4.0816326530612246</c:v>
                </c:pt>
                <c:pt idx="124">
                  <c:v>4.2553191489361701</c:v>
                </c:pt>
                <c:pt idx="125">
                  <c:v>4.2553191489361701</c:v>
                </c:pt>
                <c:pt idx="126">
                  <c:v>4.2553191489361701</c:v>
                </c:pt>
                <c:pt idx="127">
                  <c:v>8.695652173913043</c:v>
                </c:pt>
                <c:pt idx="128">
                  <c:v>13.953488372093023</c:v>
                </c:pt>
                <c:pt idx="129">
                  <c:v>11.363636363636363</c:v>
                </c:pt>
                <c:pt idx="130">
                  <c:v>13.953488372093023</c:v>
                </c:pt>
                <c:pt idx="131">
                  <c:v>16.279069767441861</c:v>
                </c:pt>
                <c:pt idx="132">
                  <c:v>18.181818181818183</c:v>
                </c:pt>
                <c:pt idx="133">
                  <c:v>30.952380952380953</c:v>
                </c:pt>
                <c:pt idx="134">
                  <c:v>31.707317073170731</c:v>
                </c:pt>
                <c:pt idx="135">
                  <c:v>35</c:v>
                </c:pt>
                <c:pt idx="136">
                  <c:v>32.5</c:v>
                </c:pt>
                <c:pt idx="137">
                  <c:v>25</c:v>
                </c:pt>
                <c:pt idx="138">
                  <c:v>26.829268292682929</c:v>
                </c:pt>
                <c:pt idx="139">
                  <c:v>29.26829268292683</c:v>
                </c:pt>
                <c:pt idx="140">
                  <c:v>28.205128205128204</c:v>
                </c:pt>
                <c:pt idx="141">
                  <c:v>47.5</c:v>
                </c:pt>
                <c:pt idx="142">
                  <c:v>77.5</c:v>
                </c:pt>
                <c:pt idx="143">
                  <c:v>90</c:v>
                </c:pt>
                <c:pt idx="144">
                  <c:v>94.871794871794862</c:v>
                </c:pt>
                <c:pt idx="145">
                  <c:v>87.179487179487182</c:v>
                </c:pt>
                <c:pt idx="146">
                  <c:v>81.578947368421055</c:v>
                </c:pt>
                <c:pt idx="147">
                  <c:v>79.487179487179475</c:v>
                </c:pt>
                <c:pt idx="148">
                  <c:v>73.684210526315795</c:v>
                </c:pt>
                <c:pt idx="149">
                  <c:v>62.162162162162161</c:v>
                </c:pt>
                <c:pt idx="150">
                  <c:v>51.351351351351354</c:v>
                </c:pt>
                <c:pt idx="151">
                  <c:v>41.666666666666671</c:v>
                </c:pt>
                <c:pt idx="152">
                  <c:v>41.666666666666671</c:v>
                </c:pt>
                <c:pt idx="153">
                  <c:v>27.027027027027028</c:v>
                </c:pt>
                <c:pt idx="154">
                  <c:v>21.621621621621621</c:v>
                </c:pt>
                <c:pt idx="155">
                  <c:v>18.918918918918919</c:v>
                </c:pt>
                <c:pt idx="156">
                  <c:v>11.111111111111111</c:v>
                </c:pt>
                <c:pt idx="157">
                  <c:v>7.8947368421052637</c:v>
                </c:pt>
                <c:pt idx="158">
                  <c:v>7.8947368421052637</c:v>
                </c:pt>
                <c:pt idx="159">
                  <c:v>0</c:v>
                </c:pt>
                <c:pt idx="160">
                  <c:v>2.4390243902439024</c:v>
                </c:pt>
                <c:pt idx="161">
                  <c:v>10.526315789473685</c:v>
                </c:pt>
                <c:pt idx="162">
                  <c:v>7.8947368421052637</c:v>
                </c:pt>
                <c:pt idx="163">
                  <c:v>7.8947368421052637</c:v>
                </c:pt>
                <c:pt idx="164">
                  <c:v>7.8947368421052637</c:v>
                </c:pt>
                <c:pt idx="165">
                  <c:v>8.3333333333333321</c:v>
                </c:pt>
                <c:pt idx="166">
                  <c:v>11.428571428571429</c:v>
                </c:pt>
                <c:pt idx="167">
                  <c:v>8.5714285714285712</c:v>
                </c:pt>
                <c:pt idx="168">
                  <c:v>5.5555555555555554</c:v>
                </c:pt>
                <c:pt idx="169">
                  <c:v>5.2631578947368425</c:v>
                </c:pt>
                <c:pt idx="170">
                  <c:v>5.2631578947368425</c:v>
                </c:pt>
                <c:pt idx="171">
                  <c:v>5.1282051282051277</c:v>
                </c:pt>
                <c:pt idx="172">
                  <c:v>5</c:v>
                </c:pt>
                <c:pt idx="173">
                  <c:v>7.8947368421052637</c:v>
                </c:pt>
                <c:pt idx="174">
                  <c:v>10.526315789473685</c:v>
                </c:pt>
                <c:pt idx="175">
                  <c:v>10.526315789473685</c:v>
                </c:pt>
                <c:pt idx="176">
                  <c:v>18.421052631578949</c:v>
                </c:pt>
                <c:pt idx="177">
                  <c:v>26.315789473684212</c:v>
                </c:pt>
                <c:pt idx="178">
                  <c:v>15.789473684210526</c:v>
                </c:pt>
                <c:pt idx="179">
                  <c:v>21.05263157894737</c:v>
                </c:pt>
                <c:pt idx="180">
                  <c:v>21.05263157894737</c:v>
                </c:pt>
                <c:pt idx="181">
                  <c:v>21.05263157894737</c:v>
                </c:pt>
                <c:pt idx="182">
                  <c:v>21.621621621621621</c:v>
                </c:pt>
                <c:pt idx="183">
                  <c:v>18.918918918918919</c:v>
                </c:pt>
                <c:pt idx="184">
                  <c:v>16.666666666666664</c:v>
                </c:pt>
                <c:pt idx="185">
                  <c:v>17.142857142857142</c:v>
                </c:pt>
                <c:pt idx="186">
                  <c:v>14.285714285714286</c:v>
                </c:pt>
                <c:pt idx="187">
                  <c:v>11.76470588235294</c:v>
                </c:pt>
                <c:pt idx="188">
                  <c:v>12.121212121212121</c:v>
                </c:pt>
                <c:pt idx="189">
                  <c:v>12.121212121212121</c:v>
                </c:pt>
                <c:pt idx="190">
                  <c:v>14.285714285714286</c:v>
                </c:pt>
                <c:pt idx="191">
                  <c:v>13.888888888888889</c:v>
                </c:pt>
                <c:pt idx="192">
                  <c:v>13.157894736842106</c:v>
                </c:pt>
                <c:pt idx="193">
                  <c:v>10.526315789473685</c:v>
                </c:pt>
                <c:pt idx="194">
                  <c:v>10</c:v>
                </c:pt>
                <c:pt idx="195">
                  <c:v>10</c:v>
                </c:pt>
                <c:pt idx="196">
                  <c:v>9.7560975609756095</c:v>
                </c:pt>
                <c:pt idx="197">
                  <c:v>9.5238095238095237</c:v>
                </c:pt>
                <c:pt idx="198">
                  <c:v>11.904761904761903</c:v>
                </c:pt>
                <c:pt idx="199">
                  <c:v>9.3023255813953494</c:v>
                </c:pt>
                <c:pt idx="200">
                  <c:v>11.627906976744185</c:v>
                </c:pt>
                <c:pt idx="201">
                  <c:v>11.904761904761903</c:v>
                </c:pt>
                <c:pt idx="202">
                  <c:v>11.904761904761903</c:v>
                </c:pt>
                <c:pt idx="203">
                  <c:v>9.5238095238095237</c:v>
                </c:pt>
                <c:pt idx="204">
                  <c:v>7.1428571428571432</c:v>
                </c:pt>
                <c:pt idx="205">
                  <c:v>9.7560975609756095</c:v>
                </c:pt>
                <c:pt idx="206">
                  <c:v>9.3023255813953494</c:v>
                </c:pt>
                <c:pt idx="207">
                  <c:v>4.6511627906976747</c:v>
                </c:pt>
                <c:pt idx="208">
                  <c:v>7.5</c:v>
                </c:pt>
                <c:pt idx="209">
                  <c:v>7.3170731707317076</c:v>
                </c:pt>
                <c:pt idx="210">
                  <c:v>7.3170731707317076</c:v>
                </c:pt>
                <c:pt idx="211">
                  <c:v>7.3170731707317076</c:v>
                </c:pt>
                <c:pt idx="212">
                  <c:v>12.195121951219512</c:v>
                </c:pt>
                <c:pt idx="213">
                  <c:v>18.518518518518519</c:v>
                </c:pt>
                <c:pt idx="214">
                  <c:v>18.518518518518519</c:v>
                </c:pt>
                <c:pt idx="215">
                  <c:v>18.518518518518519</c:v>
                </c:pt>
                <c:pt idx="216">
                  <c:v>18.518518518518519</c:v>
                </c:pt>
                <c:pt idx="217">
                  <c:v>22.222222222222221</c:v>
                </c:pt>
                <c:pt idx="218">
                  <c:v>19.230769230769234</c:v>
                </c:pt>
                <c:pt idx="219">
                  <c:v>19.230769230769234</c:v>
                </c:pt>
                <c:pt idx="220">
                  <c:v>19.230769230769234</c:v>
                </c:pt>
                <c:pt idx="221">
                  <c:v>15.384615384615385</c:v>
                </c:pt>
                <c:pt idx="222">
                  <c:v>22.222222222222221</c:v>
                </c:pt>
                <c:pt idx="223">
                  <c:v>22.222222222222221</c:v>
                </c:pt>
                <c:pt idx="224">
                  <c:v>22.222222222222221</c:v>
                </c:pt>
                <c:pt idx="225">
                  <c:v>32.142857142857146</c:v>
                </c:pt>
                <c:pt idx="226">
                  <c:v>17.857142857142858</c:v>
                </c:pt>
                <c:pt idx="227">
                  <c:v>22.222222222222221</c:v>
                </c:pt>
                <c:pt idx="228">
                  <c:v>22.222222222222221</c:v>
                </c:pt>
                <c:pt idx="229">
                  <c:v>22.222222222222221</c:v>
                </c:pt>
                <c:pt idx="230">
                  <c:v>22.222222222222221</c:v>
                </c:pt>
                <c:pt idx="231">
                  <c:v>22.222222222222221</c:v>
                </c:pt>
                <c:pt idx="232">
                  <c:v>26.086956521739129</c:v>
                </c:pt>
                <c:pt idx="233">
                  <c:v>21.739130434782609</c:v>
                </c:pt>
                <c:pt idx="234">
                  <c:v>17.391304347826086</c:v>
                </c:pt>
                <c:pt idx="235">
                  <c:v>13.636363636363637</c:v>
                </c:pt>
                <c:pt idx="236">
                  <c:v>13.636363636363637</c:v>
                </c:pt>
                <c:pt idx="237">
                  <c:v>10.526315789473685</c:v>
                </c:pt>
                <c:pt idx="238">
                  <c:v>11.111111111111111</c:v>
                </c:pt>
                <c:pt idx="239">
                  <c:v>11.111111111111111</c:v>
                </c:pt>
                <c:pt idx="240">
                  <c:v>11.111111111111111</c:v>
                </c:pt>
                <c:pt idx="262">
                  <c:v>8.3333333333333321</c:v>
                </c:pt>
                <c:pt idx="263">
                  <c:v>8.3333333333333321</c:v>
                </c:pt>
                <c:pt idx="264">
                  <c:v>8.3333333333333321</c:v>
                </c:pt>
                <c:pt idx="265">
                  <c:v>8.695652173913043</c:v>
                </c:pt>
                <c:pt idx="266">
                  <c:v>8.695652173913043</c:v>
                </c:pt>
                <c:pt idx="267">
                  <c:v>8.695652173913043</c:v>
                </c:pt>
                <c:pt idx="268">
                  <c:v>8.695652173913043</c:v>
                </c:pt>
                <c:pt idx="269">
                  <c:v>13.043478260869565</c:v>
                </c:pt>
                <c:pt idx="270">
                  <c:v>8.695652173913043</c:v>
                </c:pt>
                <c:pt idx="271">
                  <c:v>12.5</c:v>
                </c:pt>
                <c:pt idx="272">
                  <c:v>8</c:v>
                </c:pt>
                <c:pt idx="27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2E-401C-A073-6858C24BD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589504"/>
        <c:axId val="713591808"/>
      </c:lineChart>
      <c:dateAx>
        <c:axId val="713589504"/>
        <c:scaling>
          <c:orientation val="minMax"/>
          <c:min val="36161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13591808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713591808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13589504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6670844190827"/>
          <c:y val="3.7500045776423067E-2"/>
          <c:w val="0.70500114746280507"/>
          <c:h val="0.817500997926022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Sector!$G$297</c:f>
              <c:strCache>
                <c:ptCount val="1"/>
                <c:pt idx="0">
                  <c:v>BofAML US HY Distress Ratio</c:v>
                </c:pt>
              </c:strCache>
            </c:strRef>
          </c:tx>
          <c:spPr>
            <a:solidFill>
              <a:srgbClr val="0C2B53"/>
            </a:solidFill>
          </c:spPr>
          <c:invertIfNegative val="0"/>
          <c:cat>
            <c:strRef>
              <c:f>Sector!$F$298:$F$315</c:f>
              <c:strCache>
                <c:ptCount val="18"/>
                <c:pt idx="0">
                  <c:v>Automotive</c:v>
                </c:pt>
                <c:pt idx="1">
                  <c:v>Gaming</c:v>
                </c:pt>
                <c:pt idx="2">
                  <c:v>Materials</c:v>
                </c:pt>
                <c:pt idx="3">
                  <c:v>Technology</c:v>
                </c:pt>
                <c:pt idx="4">
                  <c:v>Utilities</c:v>
                </c:pt>
                <c:pt idx="5">
                  <c:v>Hotels &amp; Leisure</c:v>
                </c:pt>
                <c:pt idx="6">
                  <c:v>Media</c:v>
                </c:pt>
                <c:pt idx="7">
                  <c:v>Financials</c:v>
                </c:pt>
                <c:pt idx="8">
                  <c:v>Real Estate</c:v>
                </c:pt>
                <c:pt idx="9">
                  <c:v>Capital Goods</c:v>
                </c:pt>
                <c:pt idx="10">
                  <c:v>Consumer Products</c:v>
                </c:pt>
                <c:pt idx="11">
                  <c:v>Commercial Services</c:v>
                </c:pt>
                <c:pt idx="12">
                  <c:v>Transportation</c:v>
                </c:pt>
                <c:pt idx="13">
                  <c:v>Retail</c:v>
                </c:pt>
                <c:pt idx="14">
                  <c:v>Health Care</c:v>
                </c:pt>
                <c:pt idx="15">
                  <c:v>Telecommunications</c:v>
                </c:pt>
                <c:pt idx="16">
                  <c:v>Food</c:v>
                </c:pt>
                <c:pt idx="17">
                  <c:v>Energy</c:v>
                </c:pt>
              </c:strCache>
            </c:strRef>
          </c:cat>
          <c:val>
            <c:numRef>
              <c:f>Sector!$G$298:$G$315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3.7037037037037042</c:v>
                </c:pt>
                <c:pt idx="3">
                  <c:v>5.4545454545454541</c:v>
                </c:pt>
                <c:pt idx="4">
                  <c:v>6.6666666666666661</c:v>
                </c:pt>
                <c:pt idx="5">
                  <c:v>6.8965517241379315</c:v>
                </c:pt>
                <c:pt idx="6">
                  <c:v>6.8965517241379315</c:v>
                </c:pt>
                <c:pt idx="7">
                  <c:v>7.1428571428571432</c:v>
                </c:pt>
                <c:pt idx="8">
                  <c:v>7.1428571428571432</c:v>
                </c:pt>
                <c:pt idx="9">
                  <c:v>7.3170731707317076</c:v>
                </c:pt>
                <c:pt idx="10">
                  <c:v>8</c:v>
                </c:pt>
                <c:pt idx="11">
                  <c:v>8.2191780821917799</c:v>
                </c:pt>
                <c:pt idx="12">
                  <c:v>11.111111111111111</c:v>
                </c:pt>
                <c:pt idx="13">
                  <c:v>12.5</c:v>
                </c:pt>
                <c:pt idx="14">
                  <c:v>13.513513513513514</c:v>
                </c:pt>
                <c:pt idx="15">
                  <c:v>14.285714285714286</c:v>
                </c:pt>
                <c:pt idx="16">
                  <c:v>15.384615384615385</c:v>
                </c:pt>
                <c:pt idx="17">
                  <c:v>31.060606060606062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8-4675-98CC-1BE562763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715748096"/>
        <c:axId val="715885184"/>
      </c:barChart>
      <c:catAx>
        <c:axId val="715748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1588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5885184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15748096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549026840730925E-2"/>
          <c:y val="5.4364365749066258E-2"/>
          <c:w val="0.91011929953992032"/>
          <c:h val="0.75063663722357676"/>
        </c:manualLayout>
      </c:layout>
      <c:lineChart>
        <c:grouping val="standard"/>
        <c:varyColors val="0"/>
        <c:ser>
          <c:idx val="3"/>
          <c:order val="0"/>
          <c:tx>
            <c:strRef>
              <c:f>Sector!$D$5</c:f>
              <c:strCache>
                <c:ptCount val="1"/>
                <c:pt idx="0">
                  <c:v>BofA-ML US HY Default Rate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Sector!$A$6:$A$287</c:f>
              <c:numCache>
                <c:formatCode>mm/dd/yyyy</c:formatCode>
                <c:ptCount val="282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Sector!$D$6:$D$287</c:f>
              <c:numCache>
                <c:formatCode>#,##0.00</c:formatCode>
                <c:ptCount val="282"/>
                <c:pt idx="0">
                  <c:v>2.1359223300970873</c:v>
                </c:pt>
                <c:pt idx="1">
                  <c:v>2.8301886792452833</c:v>
                </c:pt>
                <c:pt idx="2">
                  <c:v>2.8195488721804511</c:v>
                </c:pt>
                <c:pt idx="3">
                  <c:v>2.9795158286778398</c:v>
                </c:pt>
                <c:pt idx="4">
                  <c:v>3.007518796992481</c:v>
                </c:pt>
                <c:pt idx="5">
                  <c:v>2.6365348399246704</c:v>
                </c:pt>
                <c:pt idx="6">
                  <c:v>2.2471910112359552</c:v>
                </c:pt>
                <c:pt idx="7">
                  <c:v>2.2684310018903595</c:v>
                </c:pt>
                <c:pt idx="8">
                  <c:v>2.4253731343283582</c:v>
                </c:pt>
                <c:pt idx="9">
                  <c:v>2.3722627737226274</c:v>
                </c:pt>
                <c:pt idx="10">
                  <c:v>2.6978417266187051</c:v>
                </c:pt>
                <c:pt idx="11">
                  <c:v>3.4050179211469538</c:v>
                </c:pt>
                <c:pt idx="12">
                  <c:v>2.464788732394366</c:v>
                </c:pt>
                <c:pt idx="13">
                  <c:v>2.4096385542168677</c:v>
                </c:pt>
                <c:pt idx="14">
                  <c:v>2.5423728813559325</c:v>
                </c:pt>
                <c:pt idx="15">
                  <c:v>3.2094594594594592</c:v>
                </c:pt>
                <c:pt idx="16">
                  <c:v>3.8917089678511001</c:v>
                </c:pt>
                <c:pt idx="17">
                  <c:v>4.7538200339558569</c:v>
                </c:pt>
                <c:pt idx="18">
                  <c:v>5.0590219224283306</c:v>
                </c:pt>
                <c:pt idx="19">
                  <c:v>5.2810902896081773</c:v>
                </c:pt>
                <c:pt idx="20">
                  <c:v>5.1580698835274541</c:v>
                </c:pt>
                <c:pt idx="21">
                  <c:v>6.0855263157894735</c:v>
                </c:pt>
                <c:pt idx="22">
                  <c:v>6.2295081967213122</c:v>
                </c:pt>
                <c:pt idx="23">
                  <c:v>6.115702479338843</c:v>
                </c:pt>
                <c:pt idx="24">
                  <c:v>6.467661691542288</c:v>
                </c:pt>
                <c:pt idx="25">
                  <c:v>6.4891846921797001</c:v>
                </c:pt>
                <c:pt idx="26">
                  <c:v>7.0351758793969852</c:v>
                </c:pt>
                <c:pt idx="27">
                  <c:v>6.4250411861614491</c:v>
                </c:pt>
                <c:pt idx="28">
                  <c:v>6.010016694490818</c:v>
                </c:pt>
                <c:pt idx="29">
                  <c:v>5.5837563451776653</c:v>
                </c:pt>
                <c:pt idx="30">
                  <c:v>5.3244592346089847</c:v>
                </c:pt>
                <c:pt idx="31">
                  <c:v>6.010016694490818</c:v>
                </c:pt>
                <c:pt idx="32">
                  <c:v>6.2913907284768218</c:v>
                </c:pt>
                <c:pt idx="33">
                  <c:v>5.9870550161812295</c:v>
                </c:pt>
                <c:pt idx="34">
                  <c:v>6.5466448445171856</c:v>
                </c:pt>
                <c:pt idx="35">
                  <c:v>6.435643564356436</c:v>
                </c:pt>
                <c:pt idx="36">
                  <c:v>7.1428571428571423</c:v>
                </c:pt>
                <c:pt idx="37">
                  <c:v>7.5533661740558298</c:v>
                </c:pt>
                <c:pt idx="38">
                  <c:v>7.0866141732283463</c:v>
                </c:pt>
                <c:pt idx="39">
                  <c:v>7.3131955484896665</c:v>
                </c:pt>
                <c:pt idx="40">
                  <c:v>7.7409162717219591</c:v>
                </c:pt>
                <c:pt idx="41">
                  <c:v>8.4278768233387353</c:v>
                </c:pt>
                <c:pt idx="42">
                  <c:v>9.7288676236044669</c:v>
                </c:pt>
                <c:pt idx="43">
                  <c:v>10.268562401263823</c:v>
                </c:pt>
                <c:pt idx="44">
                  <c:v>10.542635658914728</c:v>
                </c:pt>
                <c:pt idx="45">
                  <c:v>11.216216216216218</c:v>
                </c:pt>
                <c:pt idx="46">
                  <c:v>11.662198391420912</c:v>
                </c:pt>
                <c:pt idx="47">
                  <c:v>12.382234185733513</c:v>
                </c:pt>
                <c:pt idx="48">
                  <c:v>12.820512820512819</c:v>
                </c:pt>
                <c:pt idx="49">
                  <c:v>12.601626016260163</c:v>
                </c:pt>
                <c:pt idx="50">
                  <c:v>12.885906040268457</c:v>
                </c:pt>
                <c:pt idx="51">
                  <c:v>13.557046979865772</c:v>
                </c:pt>
                <c:pt idx="52">
                  <c:v>13.315217391304349</c:v>
                </c:pt>
                <c:pt idx="53">
                  <c:v>13.049450549450551</c:v>
                </c:pt>
                <c:pt idx="54">
                  <c:v>12.326869806094184</c:v>
                </c:pt>
                <c:pt idx="55">
                  <c:v>11.543810848400557</c:v>
                </c:pt>
                <c:pt idx="56">
                  <c:v>10.911602209944752</c:v>
                </c:pt>
                <c:pt idx="57">
                  <c:v>10.124826629680998</c:v>
                </c:pt>
                <c:pt idx="58">
                  <c:v>9.5303867403314921</c:v>
                </c:pt>
                <c:pt idx="59">
                  <c:v>9.1412742382271475</c:v>
                </c:pt>
                <c:pt idx="60">
                  <c:v>7.7777777777777777</c:v>
                </c:pt>
                <c:pt idx="61">
                  <c:v>7.5313807531380759</c:v>
                </c:pt>
                <c:pt idx="62">
                  <c:v>7.083333333333333</c:v>
                </c:pt>
                <c:pt idx="63">
                  <c:v>6.3623789764868599</c:v>
                </c:pt>
                <c:pt idx="64">
                  <c:v>6.1983471074380168</c:v>
                </c:pt>
                <c:pt idx="65">
                  <c:v>5.2567237163814182</c:v>
                </c:pt>
                <c:pt idx="66">
                  <c:v>5.3892215568862278</c:v>
                </c:pt>
                <c:pt idx="67">
                  <c:v>5.751173708920188</c:v>
                </c:pt>
                <c:pt idx="68">
                  <c:v>5.2204176334106727</c:v>
                </c:pt>
                <c:pt idx="69">
                  <c:v>4.8808172531214531</c:v>
                </c:pt>
                <c:pt idx="70">
                  <c:v>4.5454545454545459</c:v>
                </c:pt>
                <c:pt idx="71">
                  <c:v>4.2025862068965516</c:v>
                </c:pt>
                <c:pt idx="72">
                  <c:v>4.180064308681672</c:v>
                </c:pt>
                <c:pt idx="73">
                  <c:v>3.8257173219978751</c:v>
                </c:pt>
                <c:pt idx="74">
                  <c:v>3.664921465968586</c:v>
                </c:pt>
                <c:pt idx="75">
                  <c:v>3.5714285714285712</c:v>
                </c:pt>
                <c:pt idx="76">
                  <c:v>3.1120331950207469</c:v>
                </c:pt>
                <c:pt idx="77">
                  <c:v>3.3434650455927049</c:v>
                </c:pt>
                <c:pt idx="78">
                  <c:v>2.9441624365482233</c:v>
                </c:pt>
                <c:pt idx="79">
                  <c:v>2.6946107784431139</c:v>
                </c:pt>
                <c:pt idx="80">
                  <c:v>2.5793650793650791</c:v>
                </c:pt>
                <c:pt idx="81">
                  <c:v>2.6706231454005933</c:v>
                </c:pt>
                <c:pt idx="82">
                  <c:v>2.6470588235294117</c:v>
                </c:pt>
                <c:pt idx="83">
                  <c:v>2.4177949709864603</c:v>
                </c:pt>
                <c:pt idx="84">
                  <c:v>2.3166023166023164</c:v>
                </c:pt>
                <c:pt idx="85">
                  <c:v>2.3741690408357075</c:v>
                </c:pt>
                <c:pt idx="86">
                  <c:v>2.184235517568851</c:v>
                </c:pt>
                <c:pt idx="87">
                  <c:v>1.9792648444863337</c:v>
                </c:pt>
                <c:pt idx="88">
                  <c:v>1.8726591760299627</c:v>
                </c:pt>
                <c:pt idx="89">
                  <c:v>1.5947467166979361</c:v>
                </c:pt>
                <c:pt idx="90">
                  <c:v>1.6981132075471699</c:v>
                </c:pt>
                <c:pt idx="91">
                  <c:v>1.8779342723004695</c:v>
                </c:pt>
                <c:pt idx="92">
                  <c:v>2.1575984990619137</c:v>
                </c:pt>
                <c:pt idx="93">
                  <c:v>2.0813623462630089</c:v>
                </c:pt>
                <c:pt idx="94">
                  <c:v>1.8009478672985781</c:v>
                </c:pt>
                <c:pt idx="95">
                  <c:v>2.233009708737864</c:v>
                </c:pt>
                <c:pt idx="96">
                  <c:v>2.2265246853823815</c:v>
                </c:pt>
                <c:pt idx="97">
                  <c:v>2.0270270270270272</c:v>
                </c:pt>
                <c:pt idx="98">
                  <c:v>2.2115384615384617</c:v>
                </c:pt>
                <c:pt idx="99">
                  <c:v>2.2308438409311346</c:v>
                </c:pt>
                <c:pt idx="100">
                  <c:v>2.2115384615384617</c:v>
                </c:pt>
                <c:pt idx="101">
                  <c:v>2.3300970873786406</c:v>
                </c:pt>
                <c:pt idx="102">
                  <c:v>2.1589793915603535</c:v>
                </c:pt>
                <c:pt idx="103">
                  <c:v>2.056807051909892</c:v>
                </c:pt>
                <c:pt idx="104">
                  <c:v>1.6898608349900597</c:v>
                </c:pt>
                <c:pt idx="105">
                  <c:v>1.7034068136272544</c:v>
                </c:pt>
                <c:pt idx="106">
                  <c:v>1.8163471241170535</c:v>
                </c:pt>
                <c:pt idx="107">
                  <c:v>1.3888888888888888</c:v>
                </c:pt>
                <c:pt idx="108">
                  <c:v>1.503006012024048</c:v>
                </c:pt>
                <c:pt idx="109">
                  <c:v>1.4141414141414141</c:v>
                </c:pt>
                <c:pt idx="110">
                  <c:v>1.3265306122448979</c:v>
                </c:pt>
                <c:pt idx="111">
                  <c:v>1.3026052104208417</c:v>
                </c:pt>
                <c:pt idx="112">
                  <c:v>1.4184397163120568</c:v>
                </c:pt>
                <c:pt idx="113">
                  <c:v>1.3265306122448979</c:v>
                </c:pt>
                <c:pt idx="114">
                  <c:v>1.4358974358974359</c:v>
                </c:pt>
                <c:pt idx="115">
                  <c:v>1.331967213114754</c:v>
                </c:pt>
                <c:pt idx="116">
                  <c:v>1.2282497441146365</c:v>
                </c:pt>
                <c:pt idx="117">
                  <c:v>1.0214504596527068</c:v>
                </c:pt>
                <c:pt idx="118">
                  <c:v>1.0298661174047374</c:v>
                </c:pt>
                <c:pt idx="119">
                  <c:v>0.92879256965944268</c:v>
                </c:pt>
                <c:pt idx="120">
                  <c:v>1.3388259526261586</c:v>
                </c:pt>
                <c:pt idx="121">
                  <c:v>1.2435233160621761</c:v>
                </c:pt>
                <c:pt idx="122">
                  <c:v>1.4492753623188406</c:v>
                </c:pt>
                <c:pt idx="123">
                  <c:v>1.7801047120418849</c:v>
                </c:pt>
                <c:pt idx="124">
                  <c:v>1.8711018711018712</c:v>
                </c:pt>
                <c:pt idx="125">
                  <c:v>2.1119324181626187</c:v>
                </c:pt>
                <c:pt idx="126">
                  <c:v>2.3429179978700745</c:v>
                </c:pt>
                <c:pt idx="127">
                  <c:v>3.118279569892473</c:v>
                </c:pt>
                <c:pt idx="128">
                  <c:v>3.118279569892473</c:v>
                </c:pt>
                <c:pt idx="129">
                  <c:v>3.4371643394199785</c:v>
                </c:pt>
                <c:pt idx="130">
                  <c:v>3.870967741935484</c:v>
                </c:pt>
                <c:pt idx="131">
                  <c:v>6.4239828693790146</c:v>
                </c:pt>
                <c:pt idx="132">
                  <c:v>7.0815450643776829</c:v>
                </c:pt>
                <c:pt idx="133">
                  <c:v>8.1788440567066516</c:v>
                </c:pt>
                <c:pt idx="134">
                  <c:v>10.757409440175632</c:v>
                </c:pt>
                <c:pt idx="135">
                  <c:v>11.61504424778761</c:v>
                </c:pt>
                <c:pt idx="136">
                  <c:v>12.211221122112212</c:v>
                </c:pt>
                <c:pt idx="137">
                  <c:v>13.186813186813188</c:v>
                </c:pt>
                <c:pt idx="138">
                  <c:v>13.626373626373626</c:v>
                </c:pt>
                <c:pt idx="139">
                  <c:v>14.111111111111111</c:v>
                </c:pt>
                <c:pt idx="140">
                  <c:v>15.134529147982063</c:v>
                </c:pt>
                <c:pt idx="141">
                  <c:v>14.91031390134529</c:v>
                </c:pt>
                <c:pt idx="142">
                  <c:v>14.559819413092551</c:v>
                </c:pt>
                <c:pt idx="143">
                  <c:v>12.671232876712329</c:v>
                </c:pt>
                <c:pt idx="144">
                  <c:v>12.107101280558789</c:v>
                </c:pt>
                <c:pt idx="145">
                  <c:v>11.032863849765258</c:v>
                </c:pt>
                <c:pt idx="146">
                  <c:v>8.0681818181818183</c:v>
                </c:pt>
                <c:pt idx="147">
                  <c:v>7.9954954954954953</c:v>
                </c:pt>
                <c:pt idx="148">
                  <c:v>6.4732142857142865</c:v>
                </c:pt>
                <c:pt idx="149">
                  <c:v>5.3038674033149169</c:v>
                </c:pt>
                <c:pt idx="150">
                  <c:v>4.5203969128996695</c:v>
                </c:pt>
                <c:pt idx="151">
                  <c:v>2.9702970297029703</c:v>
                </c:pt>
                <c:pt idx="152">
                  <c:v>2.106430155210643</c:v>
                </c:pt>
                <c:pt idx="153">
                  <c:v>1.9845644983461963</c:v>
                </c:pt>
                <c:pt idx="154">
                  <c:v>2.4390243902439024</c:v>
                </c:pt>
                <c:pt idx="155">
                  <c:v>2.1810250817884405</c:v>
                </c:pt>
                <c:pt idx="156">
                  <c:v>1.958650707290533</c:v>
                </c:pt>
                <c:pt idx="157">
                  <c:v>1.9417475728155338</c:v>
                </c:pt>
                <c:pt idx="158">
                  <c:v>2.1119324181626187</c:v>
                </c:pt>
                <c:pt idx="159">
                  <c:v>1.9507186858316223</c:v>
                </c:pt>
                <c:pt idx="160">
                  <c:v>2.0120724346076457</c:v>
                </c:pt>
                <c:pt idx="161">
                  <c:v>2.0161290322580645</c:v>
                </c:pt>
                <c:pt idx="162">
                  <c:v>1.8962075848303395</c:v>
                </c:pt>
                <c:pt idx="163">
                  <c:v>1.5686274509803921</c:v>
                </c:pt>
                <c:pt idx="164">
                  <c:v>1.5640273704789833</c:v>
                </c:pt>
                <c:pt idx="165">
                  <c:v>1.5533980582524272</c:v>
                </c:pt>
                <c:pt idx="166">
                  <c:v>1.9065776930409915</c:v>
                </c:pt>
                <c:pt idx="167">
                  <c:v>2.3143683702989395</c:v>
                </c:pt>
                <c:pt idx="168">
                  <c:v>2.4856596558317401</c:v>
                </c:pt>
                <c:pt idx="169">
                  <c:v>2.9328287606433303</c:v>
                </c:pt>
                <c:pt idx="170">
                  <c:v>2.6119402985074625</c:v>
                </c:pt>
                <c:pt idx="171">
                  <c:v>2.6629935720844813</c:v>
                </c:pt>
                <c:pt idx="172">
                  <c:v>2.9117379435850776</c:v>
                </c:pt>
                <c:pt idx="173">
                  <c:v>2.8233151183970859</c:v>
                </c:pt>
                <c:pt idx="174">
                  <c:v>2.9038112522686026</c:v>
                </c:pt>
                <c:pt idx="175">
                  <c:v>3.0852994555353903</c:v>
                </c:pt>
                <c:pt idx="176">
                  <c:v>3.019213174748399</c:v>
                </c:pt>
                <c:pt idx="177">
                  <c:v>2.8518859245630175</c:v>
                </c:pt>
                <c:pt idx="178">
                  <c:v>2.1256931608133085</c:v>
                </c:pt>
                <c:pt idx="179">
                  <c:v>2.1957913998170175</c:v>
                </c:pt>
                <c:pt idx="180">
                  <c:v>2.1937842778793417</c:v>
                </c:pt>
                <c:pt idx="181">
                  <c:v>1.7431192660550461</c:v>
                </c:pt>
                <c:pt idx="182">
                  <c:v>1.9090909090909092</c:v>
                </c:pt>
                <c:pt idx="183">
                  <c:v>2.0871143375680581</c:v>
                </c:pt>
                <c:pt idx="184">
                  <c:v>1.7415215398716772</c:v>
                </c:pt>
                <c:pt idx="185">
                  <c:v>2.1159153633854646</c:v>
                </c:pt>
                <c:pt idx="186">
                  <c:v>2.1998166819431715</c:v>
                </c:pt>
                <c:pt idx="187">
                  <c:v>2.1081576535288726</c:v>
                </c:pt>
                <c:pt idx="188">
                  <c:v>2.1081576535288726</c:v>
                </c:pt>
                <c:pt idx="189">
                  <c:v>2.1798365122615802</c:v>
                </c:pt>
                <c:pt idx="190">
                  <c:v>2.0109689213893969</c:v>
                </c:pt>
                <c:pt idx="191">
                  <c:v>1.3774104683195594</c:v>
                </c:pt>
                <c:pt idx="192">
                  <c:v>1.1915673693858846</c:v>
                </c:pt>
                <c:pt idx="193">
                  <c:v>1.1828935395814377</c:v>
                </c:pt>
                <c:pt idx="194">
                  <c:v>1.095890410958904</c:v>
                </c:pt>
                <c:pt idx="195">
                  <c:v>1.2832263978001834</c:v>
                </c:pt>
                <c:pt idx="196">
                  <c:v>1.2635379061371841</c:v>
                </c:pt>
                <c:pt idx="197">
                  <c:v>1.0762331838565022</c:v>
                </c:pt>
                <c:pt idx="198">
                  <c:v>0.99188458070333629</c:v>
                </c:pt>
                <c:pt idx="199">
                  <c:v>0.88652482269503552</c:v>
                </c:pt>
                <c:pt idx="200">
                  <c:v>1.1484098939929328</c:v>
                </c:pt>
                <c:pt idx="201">
                  <c:v>1.323918799646955</c:v>
                </c:pt>
                <c:pt idx="202">
                  <c:v>1.4146772767462421</c:v>
                </c:pt>
                <c:pt idx="203">
                  <c:v>1.4072119613016711</c:v>
                </c:pt>
                <c:pt idx="204">
                  <c:v>1.5859030837004406</c:v>
                </c:pt>
                <c:pt idx="205">
                  <c:v>1.7574692442882252</c:v>
                </c:pt>
                <c:pt idx="206">
                  <c:v>1.7793594306049825</c:v>
                </c:pt>
                <c:pt idx="207">
                  <c:v>1.4272970561998217</c:v>
                </c:pt>
                <c:pt idx="208">
                  <c:v>1.7953321364452424</c:v>
                </c:pt>
                <c:pt idx="209">
                  <c:v>1.9642857142857142</c:v>
                </c:pt>
                <c:pt idx="210">
                  <c:v>2.2222222222222223</c:v>
                </c:pt>
                <c:pt idx="211">
                  <c:v>2.6525198938992043</c:v>
                </c:pt>
                <c:pt idx="212">
                  <c:v>2.4778761061946901</c:v>
                </c:pt>
                <c:pt idx="213">
                  <c:v>2.4778761061946901</c:v>
                </c:pt>
                <c:pt idx="214">
                  <c:v>2.4977698483496877</c:v>
                </c:pt>
                <c:pt idx="215">
                  <c:v>2.9359430604982206</c:v>
                </c:pt>
                <c:pt idx="216">
                  <c:v>3.125</c:v>
                </c:pt>
                <c:pt idx="217">
                  <c:v>3.9355992844364938</c:v>
                </c:pt>
                <c:pt idx="218">
                  <c:v>4.2628774422735347</c:v>
                </c:pt>
                <c:pt idx="219">
                  <c:v>4.9866429207479968</c:v>
                </c:pt>
                <c:pt idx="220">
                  <c:v>5.6787932564330079</c:v>
                </c:pt>
                <c:pt idx="221">
                  <c:v>5.9821428571428577</c:v>
                </c:pt>
                <c:pt idx="222">
                  <c:v>6.1427280939476061</c:v>
                </c:pt>
                <c:pt idx="223">
                  <c:v>6.61231884057971</c:v>
                </c:pt>
                <c:pt idx="224">
                  <c:v>6.6727605118829985</c:v>
                </c:pt>
                <c:pt idx="225">
                  <c:v>6.7952249770431585</c:v>
                </c:pt>
                <c:pt idx="226">
                  <c:v>6.703397612488522</c:v>
                </c:pt>
                <c:pt idx="227">
                  <c:v>6.8997240110395586</c:v>
                </c:pt>
                <c:pt idx="228">
                  <c:v>7.0566388115134631</c:v>
                </c:pt>
                <c:pt idx="229">
                  <c:v>6.1111111111111107</c:v>
                </c:pt>
                <c:pt idx="230">
                  <c:v>5.6691449814126393</c:v>
                </c:pt>
                <c:pt idx="231">
                  <c:v>5.2385406922357349</c:v>
                </c:pt>
                <c:pt idx="232">
                  <c:v>4.5325779036827196</c:v>
                </c:pt>
                <c:pt idx="233">
                  <c:v>4.4339622641509431</c:v>
                </c:pt>
                <c:pt idx="234">
                  <c:v>4.5584045584045585</c:v>
                </c:pt>
                <c:pt idx="235">
                  <c:v>3.9961941008563278</c:v>
                </c:pt>
                <c:pt idx="236">
                  <c:v>3.6666666666666665</c:v>
                </c:pt>
                <c:pt idx="237">
                  <c:v>3.4368070953436809</c:v>
                </c:pt>
                <c:pt idx="238">
                  <c:v>3.7735849056603774</c:v>
                </c:pt>
                <c:pt idx="239">
                  <c:v>3.6585365853658534</c:v>
                </c:pt>
                <c:pt idx="240">
                  <c:v>3.3707865168539324</c:v>
                </c:pt>
                <c:pt idx="241">
                  <c:v>3.6748329621380846</c:v>
                </c:pt>
                <c:pt idx="242">
                  <c:v>4.1065482796892345</c:v>
                </c:pt>
                <c:pt idx="243">
                  <c:v>3.8546255506607929</c:v>
                </c:pt>
                <c:pt idx="244">
                  <c:v>3.211517165005537</c:v>
                </c:pt>
                <c:pt idx="245">
                  <c:v>3.016759776536313</c:v>
                </c:pt>
                <c:pt idx="246">
                  <c:v>2.6905829596412558</c:v>
                </c:pt>
                <c:pt idx="247">
                  <c:v>2.569832402234637</c:v>
                </c:pt>
                <c:pt idx="248">
                  <c:v>2.4581005586592175</c:v>
                </c:pt>
                <c:pt idx="249">
                  <c:v>2.5641025641025639</c:v>
                </c:pt>
                <c:pt idx="250">
                  <c:v>2.1953896816684964</c:v>
                </c:pt>
                <c:pt idx="251">
                  <c:v>1.958650707290533</c:v>
                </c:pt>
                <c:pt idx="252">
                  <c:v>1.7334777898158178</c:v>
                </c:pt>
                <c:pt idx="253">
                  <c:v>1.5086206896551724</c:v>
                </c:pt>
                <c:pt idx="254">
                  <c:v>0.97719869706840379</c:v>
                </c:pt>
                <c:pt idx="255">
                  <c:v>1.4099783080260302</c:v>
                </c:pt>
                <c:pt idx="256">
                  <c:v>1.7204301075268817</c:v>
                </c:pt>
                <c:pt idx="257">
                  <c:v>2.159827213822894</c:v>
                </c:pt>
                <c:pt idx="258">
                  <c:v>2.3706896551724137</c:v>
                </c:pt>
                <c:pt idx="259">
                  <c:v>2.5751072961373391</c:v>
                </c:pt>
                <c:pt idx="260">
                  <c:v>2.679528403001072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7-49B3-8DB6-8207726C9DC6}"/>
            </c:ext>
          </c:extLst>
        </c:ser>
        <c:ser>
          <c:idx val="0"/>
          <c:order val="1"/>
          <c:tx>
            <c:strRef>
              <c:f>Sector!$FF$5</c:f>
              <c:strCache>
                <c:ptCount val="1"/>
                <c:pt idx="0">
                  <c:v>Consumer Products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Sector!$A$6:$A$287</c:f>
              <c:numCache>
                <c:formatCode>mm/dd/yyyy</c:formatCode>
                <c:ptCount val="282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Sector!$FF$6:$FF$283</c:f>
              <c:numCache>
                <c:formatCode>#,##0</c:formatCode>
                <c:ptCount val="278"/>
                <c:pt idx="0">
                  <c:v>3.3333333333333335</c:v>
                </c:pt>
                <c:pt idx="1">
                  <c:v>6.4516129032258061</c:v>
                </c:pt>
                <c:pt idx="2">
                  <c:v>10</c:v>
                </c:pt>
                <c:pt idx="3">
                  <c:v>10</c:v>
                </c:pt>
                <c:pt idx="4">
                  <c:v>10.344827586206897</c:v>
                </c:pt>
                <c:pt idx="5">
                  <c:v>10.714285714285714</c:v>
                </c:pt>
                <c:pt idx="6">
                  <c:v>7.6923076923076925</c:v>
                </c:pt>
                <c:pt idx="7">
                  <c:v>7.6923076923076925</c:v>
                </c:pt>
                <c:pt idx="8">
                  <c:v>7.4074074074074066</c:v>
                </c:pt>
                <c:pt idx="9">
                  <c:v>6.8965517241379306</c:v>
                </c:pt>
                <c:pt idx="10">
                  <c:v>6.666666666666667</c:v>
                </c:pt>
                <c:pt idx="11">
                  <c:v>6.4516129032258061</c:v>
                </c:pt>
                <c:pt idx="12">
                  <c:v>3.4482758620689653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3.3333333333333335</c:v>
                </c:pt>
                <c:pt idx="17">
                  <c:v>3.225806451612903</c:v>
                </c:pt>
                <c:pt idx="18">
                  <c:v>3.225806451612903</c:v>
                </c:pt>
                <c:pt idx="19">
                  <c:v>3.225806451612903</c:v>
                </c:pt>
                <c:pt idx="20">
                  <c:v>3.0303030303030303</c:v>
                </c:pt>
                <c:pt idx="21">
                  <c:v>5.7142857142857144</c:v>
                </c:pt>
                <c:pt idx="22">
                  <c:v>5.5555555555555554</c:v>
                </c:pt>
                <c:pt idx="23">
                  <c:v>8.5714285714285712</c:v>
                </c:pt>
                <c:pt idx="24">
                  <c:v>8.3333333333333321</c:v>
                </c:pt>
                <c:pt idx="25">
                  <c:v>8.3333333333333321</c:v>
                </c:pt>
                <c:pt idx="26">
                  <c:v>8.3333333333333321</c:v>
                </c:pt>
                <c:pt idx="27">
                  <c:v>8.1081081081081088</c:v>
                </c:pt>
                <c:pt idx="28">
                  <c:v>5.4054054054054053</c:v>
                </c:pt>
                <c:pt idx="29">
                  <c:v>8.5714285714285712</c:v>
                </c:pt>
                <c:pt idx="30">
                  <c:v>8.1081081081081088</c:v>
                </c:pt>
                <c:pt idx="31">
                  <c:v>10.810810810810811</c:v>
                </c:pt>
                <c:pt idx="32">
                  <c:v>13.157894736842104</c:v>
                </c:pt>
                <c:pt idx="33">
                  <c:v>15.789473684210526</c:v>
                </c:pt>
                <c:pt idx="34">
                  <c:v>18.421052631578945</c:v>
                </c:pt>
                <c:pt idx="35">
                  <c:v>15.789473684210526</c:v>
                </c:pt>
                <c:pt idx="36">
                  <c:v>13.888888888888889</c:v>
                </c:pt>
                <c:pt idx="37">
                  <c:v>18.918918918918919</c:v>
                </c:pt>
                <c:pt idx="38">
                  <c:v>15.384615384615385</c:v>
                </c:pt>
                <c:pt idx="39">
                  <c:v>17.948717948717949</c:v>
                </c:pt>
                <c:pt idx="40">
                  <c:v>20</c:v>
                </c:pt>
                <c:pt idx="41">
                  <c:v>17.073170731707318</c:v>
                </c:pt>
                <c:pt idx="42">
                  <c:v>17.073170731707318</c:v>
                </c:pt>
                <c:pt idx="43">
                  <c:v>14.634146341463413</c:v>
                </c:pt>
                <c:pt idx="44">
                  <c:v>11.904761904761903</c:v>
                </c:pt>
                <c:pt idx="45">
                  <c:v>14.285714285714285</c:v>
                </c:pt>
                <c:pt idx="46">
                  <c:v>17.543859649122805</c:v>
                </c:pt>
                <c:pt idx="47">
                  <c:v>20.33898305084746</c:v>
                </c:pt>
                <c:pt idx="48">
                  <c:v>20.33898305084746</c:v>
                </c:pt>
                <c:pt idx="49">
                  <c:v>21.666666666666668</c:v>
                </c:pt>
                <c:pt idx="50">
                  <c:v>19.642857142857142</c:v>
                </c:pt>
                <c:pt idx="51">
                  <c:v>18.518518518518519</c:v>
                </c:pt>
                <c:pt idx="52">
                  <c:v>18.867924528301888</c:v>
                </c:pt>
                <c:pt idx="53">
                  <c:v>17.307692307692307</c:v>
                </c:pt>
                <c:pt idx="54">
                  <c:v>13.725490196078432</c:v>
                </c:pt>
                <c:pt idx="55">
                  <c:v>14.285714285714285</c:v>
                </c:pt>
                <c:pt idx="56">
                  <c:v>14.000000000000002</c:v>
                </c:pt>
                <c:pt idx="57">
                  <c:v>12</c:v>
                </c:pt>
                <c:pt idx="58">
                  <c:v>8.1632653061224492</c:v>
                </c:pt>
                <c:pt idx="59">
                  <c:v>6.3829787234042552</c:v>
                </c:pt>
                <c:pt idx="60">
                  <c:v>6</c:v>
                </c:pt>
                <c:pt idx="61">
                  <c:v>2.083333333333333</c:v>
                </c:pt>
                <c:pt idx="62">
                  <c:v>2.1276595744680851</c:v>
                </c:pt>
                <c:pt idx="63">
                  <c:v>2.083333333333333</c:v>
                </c:pt>
                <c:pt idx="64">
                  <c:v>0</c:v>
                </c:pt>
                <c:pt idx="65">
                  <c:v>1.8867924528301887</c:v>
                </c:pt>
                <c:pt idx="66">
                  <c:v>1.8867924528301887</c:v>
                </c:pt>
                <c:pt idx="67">
                  <c:v>1.9607843137254901</c:v>
                </c:pt>
                <c:pt idx="68">
                  <c:v>3.9215686274509802</c:v>
                </c:pt>
                <c:pt idx="69">
                  <c:v>4.0816326530612246</c:v>
                </c:pt>
                <c:pt idx="70">
                  <c:v>4</c:v>
                </c:pt>
                <c:pt idx="71">
                  <c:v>4.1666666666666661</c:v>
                </c:pt>
                <c:pt idx="72">
                  <c:v>4.1666666666666661</c:v>
                </c:pt>
                <c:pt idx="73">
                  <c:v>4.1666666666666661</c:v>
                </c:pt>
                <c:pt idx="74">
                  <c:v>3.8461538461538463</c:v>
                </c:pt>
                <c:pt idx="75">
                  <c:v>5.6603773584905666</c:v>
                </c:pt>
                <c:pt idx="76">
                  <c:v>5.5555555555555554</c:v>
                </c:pt>
                <c:pt idx="77">
                  <c:v>3.7037037037037033</c:v>
                </c:pt>
                <c:pt idx="78">
                  <c:v>3.8461538461538463</c:v>
                </c:pt>
                <c:pt idx="79">
                  <c:v>3.7735849056603774</c:v>
                </c:pt>
                <c:pt idx="80">
                  <c:v>1.8181818181818181</c:v>
                </c:pt>
                <c:pt idx="81">
                  <c:v>3.7735849056603774</c:v>
                </c:pt>
                <c:pt idx="82">
                  <c:v>3.7735849056603774</c:v>
                </c:pt>
                <c:pt idx="83">
                  <c:v>3.6363636363636362</c:v>
                </c:pt>
                <c:pt idx="84">
                  <c:v>3.8461538461538463</c:v>
                </c:pt>
                <c:pt idx="85">
                  <c:v>3.9215686274509802</c:v>
                </c:pt>
                <c:pt idx="86">
                  <c:v>1.9607843137254901</c:v>
                </c:pt>
                <c:pt idx="87">
                  <c:v>1.9607843137254901</c:v>
                </c:pt>
                <c:pt idx="88">
                  <c:v>1.9607843137254901</c:v>
                </c:pt>
                <c:pt idx="89">
                  <c:v>1.8518518518518516</c:v>
                </c:pt>
                <c:pt idx="90">
                  <c:v>3.8461538461538463</c:v>
                </c:pt>
                <c:pt idx="91">
                  <c:v>3.8461538461538463</c:v>
                </c:pt>
                <c:pt idx="92">
                  <c:v>3.7037037037037033</c:v>
                </c:pt>
                <c:pt idx="93">
                  <c:v>1.9230769230769231</c:v>
                </c:pt>
                <c:pt idx="94">
                  <c:v>1.8867924528301887</c:v>
                </c:pt>
                <c:pt idx="95">
                  <c:v>1.9230769230769231</c:v>
                </c:pt>
                <c:pt idx="96">
                  <c:v>1.8867924528301887</c:v>
                </c:pt>
                <c:pt idx="97">
                  <c:v>1.9230769230769231</c:v>
                </c:pt>
                <c:pt idx="98">
                  <c:v>1.8518518518518516</c:v>
                </c:pt>
                <c:pt idx="99">
                  <c:v>1.8518518518518516</c:v>
                </c:pt>
                <c:pt idx="100">
                  <c:v>1.8518518518518516</c:v>
                </c:pt>
                <c:pt idx="101">
                  <c:v>1.8518518518518516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1.9607843137254901</c:v>
                </c:pt>
                <c:pt idx="116">
                  <c:v>1.9607843137254901</c:v>
                </c:pt>
                <c:pt idx="117">
                  <c:v>1.9607843137254901</c:v>
                </c:pt>
                <c:pt idx="118">
                  <c:v>1.9230769230769231</c:v>
                </c:pt>
                <c:pt idx="119">
                  <c:v>2</c:v>
                </c:pt>
                <c:pt idx="120">
                  <c:v>4</c:v>
                </c:pt>
                <c:pt idx="121">
                  <c:v>4</c:v>
                </c:pt>
                <c:pt idx="122">
                  <c:v>4.0816326530612246</c:v>
                </c:pt>
                <c:pt idx="123">
                  <c:v>4.2553191489361701</c:v>
                </c:pt>
                <c:pt idx="124">
                  <c:v>4.2553191489361701</c:v>
                </c:pt>
                <c:pt idx="125">
                  <c:v>4.2553191489361701</c:v>
                </c:pt>
                <c:pt idx="126">
                  <c:v>4.3478260869565215</c:v>
                </c:pt>
                <c:pt idx="127">
                  <c:v>4.6511627906976747</c:v>
                </c:pt>
                <c:pt idx="128">
                  <c:v>4.5454545454545459</c:v>
                </c:pt>
                <c:pt idx="129">
                  <c:v>4.6511627906976747</c:v>
                </c:pt>
                <c:pt idx="130">
                  <c:v>4.6511627906976747</c:v>
                </c:pt>
                <c:pt idx="131">
                  <c:v>4.5454545454545459</c:v>
                </c:pt>
                <c:pt idx="132">
                  <c:v>2.3809523809523809</c:v>
                </c:pt>
                <c:pt idx="133">
                  <c:v>7.3170731707317067</c:v>
                </c:pt>
                <c:pt idx="134">
                  <c:v>10</c:v>
                </c:pt>
                <c:pt idx="135">
                  <c:v>10</c:v>
                </c:pt>
                <c:pt idx="136">
                  <c:v>12.5</c:v>
                </c:pt>
                <c:pt idx="137">
                  <c:v>12.195121951219512</c:v>
                </c:pt>
                <c:pt idx="138">
                  <c:v>12.195121951219512</c:v>
                </c:pt>
                <c:pt idx="139">
                  <c:v>10.256410256410255</c:v>
                </c:pt>
                <c:pt idx="140">
                  <c:v>12.5</c:v>
                </c:pt>
                <c:pt idx="141">
                  <c:v>12.5</c:v>
                </c:pt>
                <c:pt idx="142">
                  <c:v>12.5</c:v>
                </c:pt>
                <c:pt idx="143">
                  <c:v>10.256410256410255</c:v>
                </c:pt>
                <c:pt idx="144">
                  <c:v>10.256410256410255</c:v>
                </c:pt>
                <c:pt idx="145">
                  <c:v>5.2631578947368416</c:v>
                </c:pt>
                <c:pt idx="146">
                  <c:v>5.1282051282051277</c:v>
                </c:pt>
                <c:pt idx="147">
                  <c:v>5.2631578947368416</c:v>
                </c:pt>
                <c:pt idx="148">
                  <c:v>2.7027027027027026</c:v>
                </c:pt>
                <c:pt idx="149">
                  <c:v>2.7027027027027026</c:v>
                </c:pt>
                <c:pt idx="150">
                  <c:v>2.7777777777777777</c:v>
                </c:pt>
                <c:pt idx="151">
                  <c:v>2.7777777777777777</c:v>
                </c:pt>
                <c:pt idx="152">
                  <c:v>2.7027027027027026</c:v>
                </c:pt>
                <c:pt idx="153">
                  <c:v>2.7027027027027026</c:v>
                </c:pt>
                <c:pt idx="154">
                  <c:v>2.7027027027027026</c:v>
                </c:pt>
                <c:pt idx="155">
                  <c:v>2.7777777777777777</c:v>
                </c:pt>
                <c:pt idx="156">
                  <c:v>2.6315789473684208</c:v>
                </c:pt>
                <c:pt idx="157">
                  <c:v>2.6315789473684208</c:v>
                </c:pt>
                <c:pt idx="158">
                  <c:v>0</c:v>
                </c:pt>
                <c:pt idx="159">
                  <c:v>2.4390243902439024</c:v>
                </c:pt>
                <c:pt idx="160">
                  <c:v>2.6315789473684208</c:v>
                </c:pt>
                <c:pt idx="161">
                  <c:v>2.6315789473684208</c:v>
                </c:pt>
                <c:pt idx="162">
                  <c:v>2.6315789473684208</c:v>
                </c:pt>
                <c:pt idx="163">
                  <c:v>2.6315789473684208</c:v>
                </c:pt>
                <c:pt idx="164">
                  <c:v>2.7777777777777777</c:v>
                </c:pt>
                <c:pt idx="165">
                  <c:v>2.8571428571428572</c:v>
                </c:pt>
                <c:pt idx="166">
                  <c:v>2.8571428571428572</c:v>
                </c:pt>
                <c:pt idx="167">
                  <c:v>2.7777777777777777</c:v>
                </c:pt>
                <c:pt idx="168">
                  <c:v>2.6315789473684208</c:v>
                </c:pt>
                <c:pt idx="169">
                  <c:v>2.6315789473684208</c:v>
                </c:pt>
                <c:pt idx="170">
                  <c:v>2.5641025641025639</c:v>
                </c:pt>
                <c:pt idx="171">
                  <c:v>2.5</c:v>
                </c:pt>
                <c:pt idx="172">
                  <c:v>2.6315789473684208</c:v>
                </c:pt>
                <c:pt idx="173">
                  <c:v>2.6315789473684208</c:v>
                </c:pt>
                <c:pt idx="174">
                  <c:v>2.6315789473684208</c:v>
                </c:pt>
                <c:pt idx="175">
                  <c:v>2.6315789473684208</c:v>
                </c:pt>
                <c:pt idx="176">
                  <c:v>2.6315789473684208</c:v>
                </c:pt>
                <c:pt idx="177">
                  <c:v>2.6315789473684208</c:v>
                </c:pt>
                <c:pt idx="178">
                  <c:v>2.6315789473684208</c:v>
                </c:pt>
                <c:pt idx="179">
                  <c:v>2.6315789473684208</c:v>
                </c:pt>
                <c:pt idx="180">
                  <c:v>2.6315789473684208</c:v>
                </c:pt>
                <c:pt idx="181">
                  <c:v>2.7027027027027026</c:v>
                </c:pt>
                <c:pt idx="182">
                  <c:v>2.7027027027027026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5.2631578947368416</c:v>
                </c:pt>
                <c:pt idx="242">
                  <c:v>5</c:v>
                </c:pt>
                <c:pt idx="243">
                  <c:v>5</c:v>
                </c:pt>
                <c:pt idx="248">
                  <c:v>10</c:v>
                </c:pt>
                <c:pt idx="249">
                  <c:v>10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7-49B3-8DB6-8207726C9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381184"/>
        <c:axId val="716436608"/>
      </c:lineChart>
      <c:dateAx>
        <c:axId val="716381184"/>
        <c:scaling>
          <c:orientation val="minMax"/>
          <c:min val="36161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16436608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71643660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16381184"/>
        <c:crosses val="autoZero"/>
        <c:crossBetween val="between"/>
      </c:valAx>
      <c:spPr>
        <a:extLst/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'Sector Par'!$G$274</c:f>
              <c:strCache>
                <c:ptCount val="1"/>
                <c:pt idx="0">
                  <c:v>BofAML US HY LTM Default Rate (par)</c:v>
                </c:pt>
              </c:strCache>
            </c:strRef>
          </c:tx>
          <c:spPr>
            <a:solidFill>
              <a:srgbClr val="0C2B53"/>
            </a:solidFill>
          </c:spPr>
          <c:invertIfNegative val="0"/>
          <c:cat>
            <c:strRef>
              <c:f>'Sector Par'!$F$275:$F$292</c:f>
              <c:strCache>
                <c:ptCount val="18"/>
                <c:pt idx="0">
                  <c:v>Capital Goods</c:v>
                </c:pt>
                <c:pt idx="1">
                  <c:v>Consumer Products</c:v>
                </c:pt>
                <c:pt idx="2">
                  <c:v>Financials</c:v>
                </c:pt>
                <c:pt idx="3">
                  <c:v>Food</c:v>
                </c:pt>
                <c:pt idx="4">
                  <c:v>Gaming</c:v>
                </c:pt>
                <c:pt idx="5">
                  <c:v>Health Care</c:v>
                </c:pt>
                <c:pt idx="6">
                  <c:v>Hotels &amp; Leisure</c:v>
                </c:pt>
                <c:pt idx="7">
                  <c:v>Media</c:v>
                </c:pt>
                <c:pt idx="8">
                  <c:v>Real Estate</c:v>
                </c:pt>
                <c:pt idx="9">
                  <c:v>Transportation</c:v>
                </c:pt>
                <c:pt idx="10">
                  <c:v>Utilities</c:v>
                </c:pt>
                <c:pt idx="11">
                  <c:v>Technology</c:v>
                </c:pt>
                <c:pt idx="12">
                  <c:v>Commercial Services</c:v>
                </c:pt>
                <c:pt idx="13">
                  <c:v>Retail</c:v>
                </c:pt>
                <c:pt idx="14">
                  <c:v>Telecommunications</c:v>
                </c:pt>
                <c:pt idx="15">
                  <c:v>Materials</c:v>
                </c:pt>
                <c:pt idx="16">
                  <c:v>Automotive</c:v>
                </c:pt>
                <c:pt idx="17">
                  <c:v>Energy</c:v>
                </c:pt>
              </c:strCache>
            </c:strRef>
          </c:cat>
          <c:val>
            <c:numRef>
              <c:f>'Sector Par'!$G$275:$G$292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0.6732906349283122</c:v>
                </c:pt>
                <c:pt idx="12">
                  <c:v>0.89339223792900702</c:v>
                </c:pt>
                <c:pt idx="13">
                  <c:v>2.0272097130865019</c:v>
                </c:pt>
                <c:pt idx="14">
                  <c:v>2.154227486405583</c:v>
                </c:pt>
                <c:pt idx="15">
                  <c:v>2.8962135672822775</c:v>
                </c:pt>
                <c:pt idx="16">
                  <c:v>5.3645015346239129</c:v>
                </c:pt>
                <c:pt idx="17">
                  <c:v>6.0277792574831759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87-45AB-82E6-B3ADB9DBA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22205696"/>
        <c:axId val="722249216"/>
      </c:barChart>
      <c:catAx>
        <c:axId val="722205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722249216"/>
        <c:crosses val="autoZero"/>
        <c:auto val="1"/>
        <c:lblAlgn val="ctr"/>
        <c:lblOffset val="100"/>
        <c:tickLblSkip val="1"/>
        <c:noMultiLvlLbl val="0"/>
      </c:catAx>
      <c:valAx>
        <c:axId val="72224921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0.0" sourceLinked="1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722205696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57011493341049E-2"/>
          <c:y val="5.9202682229334197E-2"/>
          <c:w val="0.90605331827859459"/>
          <c:h val="0.74812396346000409"/>
        </c:manualLayout>
      </c:layout>
      <c:lineChart>
        <c:grouping val="standard"/>
        <c:varyColors val="0"/>
        <c:ser>
          <c:idx val="0"/>
          <c:order val="0"/>
          <c:tx>
            <c:strRef>
              <c:f>'Sector Par'!$D$7</c:f>
              <c:strCache>
                <c:ptCount val="1"/>
                <c:pt idx="0">
                  <c:v>US HY par weighted default rate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'Sector Par'!$A$8:$A$293</c:f>
              <c:numCache>
                <c:formatCode>mm/dd/yyyy</c:formatCode>
                <c:ptCount val="286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'Sector Par'!$D$8:$D$293</c:f>
              <c:numCache>
                <c:formatCode>#,##0.00</c:formatCode>
                <c:ptCount val="286"/>
                <c:pt idx="0">
                  <c:v>1.6890364634129744</c:v>
                </c:pt>
                <c:pt idx="1">
                  <c:v>2.3379100223604588</c:v>
                </c:pt>
                <c:pt idx="2">
                  <c:v>1.5908400981725794</c:v>
                </c:pt>
                <c:pt idx="3">
                  <c:v>1.6494398476458234</c:v>
                </c:pt>
                <c:pt idx="4">
                  <c:v>1.5753880681529628</c:v>
                </c:pt>
                <c:pt idx="5">
                  <c:v>1.4684088846783532</c:v>
                </c:pt>
                <c:pt idx="6">
                  <c:v>1.3962420169517633</c:v>
                </c:pt>
                <c:pt idx="7">
                  <c:v>1.4107720856542874</c:v>
                </c:pt>
                <c:pt idx="8">
                  <c:v>1.5570829341621466</c:v>
                </c:pt>
                <c:pt idx="9">
                  <c:v>1.5192868601666882</c:v>
                </c:pt>
                <c:pt idx="10">
                  <c:v>1.5319113718022366</c:v>
                </c:pt>
                <c:pt idx="11">
                  <c:v>2.4585761094561924</c:v>
                </c:pt>
                <c:pt idx="12">
                  <c:v>2.0966892467629505</c:v>
                </c:pt>
                <c:pt idx="13">
                  <c:v>1.6769123308037845</c:v>
                </c:pt>
                <c:pt idx="14">
                  <c:v>1.9877519120665785</c:v>
                </c:pt>
                <c:pt idx="15">
                  <c:v>3.1513682300084387</c:v>
                </c:pt>
                <c:pt idx="16">
                  <c:v>3.3787173875037086</c:v>
                </c:pt>
                <c:pt idx="17">
                  <c:v>4.0785001900952844</c:v>
                </c:pt>
                <c:pt idx="18">
                  <c:v>4.093731472850564</c:v>
                </c:pt>
                <c:pt idx="19">
                  <c:v>4.2095467901176811</c:v>
                </c:pt>
                <c:pt idx="20">
                  <c:v>4.1380114785242572</c:v>
                </c:pt>
                <c:pt idx="21">
                  <c:v>4.7200085589592691</c:v>
                </c:pt>
                <c:pt idx="22">
                  <c:v>5.4216564904450006</c:v>
                </c:pt>
                <c:pt idx="23">
                  <c:v>5.1801352606478828</c:v>
                </c:pt>
                <c:pt idx="24">
                  <c:v>6.2349439254581958</c:v>
                </c:pt>
                <c:pt idx="25">
                  <c:v>6.2219424804703198</c:v>
                </c:pt>
                <c:pt idx="26">
                  <c:v>6.4092805514969236</c:v>
                </c:pt>
                <c:pt idx="27">
                  <c:v>5.4464357314079326</c:v>
                </c:pt>
                <c:pt idx="28">
                  <c:v>5.7301575362379005</c:v>
                </c:pt>
                <c:pt idx="29">
                  <c:v>4.9118052436161701</c:v>
                </c:pt>
                <c:pt idx="30">
                  <c:v>4.5115311676445096</c:v>
                </c:pt>
                <c:pt idx="31">
                  <c:v>5.1267445062279</c:v>
                </c:pt>
                <c:pt idx="32">
                  <c:v>5.0665518393375404</c:v>
                </c:pt>
                <c:pt idx="33">
                  <c:v>4.6537644228566704</c:v>
                </c:pt>
                <c:pt idx="34">
                  <c:v>5.3013289782121342</c:v>
                </c:pt>
                <c:pt idx="35">
                  <c:v>5.4122693460421436</c:v>
                </c:pt>
                <c:pt idx="36">
                  <c:v>5.7412403143739539</c:v>
                </c:pt>
                <c:pt idx="37">
                  <c:v>5.9156522945348238</c:v>
                </c:pt>
                <c:pt idx="38">
                  <c:v>5.5889000814573482</c:v>
                </c:pt>
                <c:pt idx="39">
                  <c:v>6.0882284966064004</c:v>
                </c:pt>
                <c:pt idx="40">
                  <c:v>6.9870373874418981</c:v>
                </c:pt>
                <c:pt idx="41">
                  <c:v>7.6492864070053264</c:v>
                </c:pt>
                <c:pt idx="42">
                  <c:v>8.6305323501523699</c:v>
                </c:pt>
                <c:pt idx="43">
                  <c:v>8.8643386366487125</c:v>
                </c:pt>
                <c:pt idx="44">
                  <c:v>9.1855392923129759</c:v>
                </c:pt>
                <c:pt idx="45">
                  <c:v>9.7635915289528441</c:v>
                </c:pt>
                <c:pt idx="46">
                  <c:v>10.936047492609795</c:v>
                </c:pt>
                <c:pt idx="47">
                  <c:v>11.302768527982195</c:v>
                </c:pt>
                <c:pt idx="48">
                  <c:v>13.756087117962174</c:v>
                </c:pt>
                <c:pt idx="49">
                  <c:v>14.055893018105731</c:v>
                </c:pt>
                <c:pt idx="50">
                  <c:v>14.526937144224195</c:v>
                </c:pt>
                <c:pt idx="51">
                  <c:v>15.655052849311851</c:v>
                </c:pt>
                <c:pt idx="52">
                  <c:v>16.248022828370711</c:v>
                </c:pt>
                <c:pt idx="53">
                  <c:v>16.566563993639999</c:v>
                </c:pt>
                <c:pt idx="54">
                  <c:v>15.749874537455572</c:v>
                </c:pt>
                <c:pt idx="55">
                  <c:v>15.597175264902175</c:v>
                </c:pt>
                <c:pt idx="56">
                  <c:v>15.170818456740593</c:v>
                </c:pt>
                <c:pt idx="57">
                  <c:v>14.367639528710482</c:v>
                </c:pt>
                <c:pt idx="58">
                  <c:v>12.962334319802693</c:v>
                </c:pt>
                <c:pt idx="59">
                  <c:v>12.64191131702564</c:v>
                </c:pt>
                <c:pt idx="60">
                  <c:v>10.38869548673684</c:v>
                </c:pt>
                <c:pt idx="61">
                  <c:v>9.7579340967802217</c:v>
                </c:pt>
                <c:pt idx="62">
                  <c:v>9.4433069435821082</c:v>
                </c:pt>
                <c:pt idx="63">
                  <c:v>7.3251758494225703</c:v>
                </c:pt>
                <c:pt idx="64">
                  <c:v>5.1526805346959703</c:v>
                </c:pt>
                <c:pt idx="65">
                  <c:v>5.2627513744224208</c:v>
                </c:pt>
                <c:pt idx="66">
                  <c:v>6.8745646076796385</c:v>
                </c:pt>
                <c:pt idx="67">
                  <c:v>6.7880199627565929</c:v>
                </c:pt>
                <c:pt idx="68">
                  <c:v>5.4686299239473026</c:v>
                </c:pt>
                <c:pt idx="69">
                  <c:v>5.3118785048028689</c:v>
                </c:pt>
                <c:pt idx="70">
                  <c:v>5.0605029141819822</c:v>
                </c:pt>
                <c:pt idx="71">
                  <c:v>4.4117933713155724</c:v>
                </c:pt>
                <c:pt idx="72">
                  <c:v>4.8560646882545573</c:v>
                </c:pt>
                <c:pt idx="73">
                  <c:v>4.5929384489349827</c:v>
                </c:pt>
                <c:pt idx="74">
                  <c:v>3.3890368230433037</c:v>
                </c:pt>
                <c:pt idx="75">
                  <c:v>2.964813109325402</c:v>
                </c:pt>
                <c:pt idx="76">
                  <c:v>2.6393100216635084</c:v>
                </c:pt>
                <c:pt idx="77">
                  <c:v>2.5403976658621019</c:v>
                </c:pt>
                <c:pt idx="78">
                  <c:v>1.6939586760117402</c:v>
                </c:pt>
                <c:pt idx="79">
                  <c:v>1.5318057542091745</c:v>
                </c:pt>
                <c:pt idx="80">
                  <c:v>1.343525123523174</c:v>
                </c:pt>
                <c:pt idx="81">
                  <c:v>1.3461477902750139</c:v>
                </c:pt>
                <c:pt idx="82">
                  <c:v>1.5032748894596855</c:v>
                </c:pt>
                <c:pt idx="83">
                  <c:v>1.5380787577355024</c:v>
                </c:pt>
                <c:pt idx="84">
                  <c:v>1.2788987628851485</c:v>
                </c:pt>
                <c:pt idx="85">
                  <c:v>1.3076447210491271</c:v>
                </c:pt>
                <c:pt idx="86">
                  <c:v>1.2381505816141605</c:v>
                </c:pt>
                <c:pt idx="87">
                  <c:v>1.2112792183611845</c:v>
                </c:pt>
                <c:pt idx="88">
                  <c:v>1.217119633114063</c:v>
                </c:pt>
                <c:pt idx="89">
                  <c:v>1.0989429052525626</c:v>
                </c:pt>
                <c:pt idx="90">
                  <c:v>1.1078151536992522</c:v>
                </c:pt>
                <c:pt idx="91">
                  <c:v>1.32480039350104</c:v>
                </c:pt>
                <c:pt idx="92">
                  <c:v>3.375281236689228</c:v>
                </c:pt>
                <c:pt idx="93">
                  <c:v>3.3487469700086341</c:v>
                </c:pt>
                <c:pt idx="94">
                  <c:v>2.9543466484204672</c:v>
                </c:pt>
                <c:pt idx="95">
                  <c:v>3.5550279644150211</c:v>
                </c:pt>
                <c:pt idx="96">
                  <c:v>3.5526638947750766</c:v>
                </c:pt>
                <c:pt idx="97">
                  <c:v>3.4230959179684302</c:v>
                </c:pt>
                <c:pt idx="98">
                  <c:v>4.0392458780406928</c:v>
                </c:pt>
                <c:pt idx="99">
                  <c:v>4.0234804360761345</c:v>
                </c:pt>
                <c:pt idx="100">
                  <c:v>3.4663387462807651</c:v>
                </c:pt>
                <c:pt idx="101">
                  <c:v>3.4889639901312961</c:v>
                </c:pt>
                <c:pt idx="102">
                  <c:v>3.4360118893318545</c:v>
                </c:pt>
                <c:pt idx="103">
                  <c:v>3.2435002677273799</c:v>
                </c:pt>
                <c:pt idx="104">
                  <c:v>1.5472259817301028</c:v>
                </c:pt>
                <c:pt idx="105">
                  <c:v>1.4529779778087344</c:v>
                </c:pt>
                <c:pt idx="106">
                  <c:v>1.5058039299829125</c:v>
                </c:pt>
                <c:pt idx="107">
                  <c:v>0.85182459263253796</c:v>
                </c:pt>
                <c:pt idx="108">
                  <c:v>0.99148269596491223</c:v>
                </c:pt>
                <c:pt idx="109">
                  <c:v>0.97899815476675511</c:v>
                </c:pt>
                <c:pt idx="110">
                  <c:v>0.72949991646697221</c:v>
                </c:pt>
                <c:pt idx="111">
                  <c:v>0.74836137391852164</c:v>
                </c:pt>
                <c:pt idx="112">
                  <c:v>0.82731646734417741</c:v>
                </c:pt>
                <c:pt idx="113">
                  <c:v>0.76800835040070603</c:v>
                </c:pt>
                <c:pt idx="114">
                  <c:v>0.7853905130393003</c:v>
                </c:pt>
                <c:pt idx="115">
                  <c:v>0.77116555703040668</c:v>
                </c:pt>
                <c:pt idx="116">
                  <c:v>0.65700135018994255</c:v>
                </c:pt>
                <c:pt idx="117">
                  <c:v>0.46603294531244266</c:v>
                </c:pt>
                <c:pt idx="118">
                  <c:v>0.47383245588997175</c:v>
                </c:pt>
                <c:pt idx="119">
                  <c:v>0.4491340143012103</c:v>
                </c:pt>
                <c:pt idx="120">
                  <c:v>0.5868967815140087</c:v>
                </c:pt>
                <c:pt idx="121">
                  <c:v>0.58971764119582126</c:v>
                </c:pt>
                <c:pt idx="122">
                  <c:v>0.62507645849777582</c:v>
                </c:pt>
                <c:pt idx="123">
                  <c:v>0.65134221922805535</c:v>
                </c:pt>
                <c:pt idx="124">
                  <c:v>0.8132793488158041</c:v>
                </c:pt>
                <c:pt idx="125">
                  <c:v>0.98549266070954245</c:v>
                </c:pt>
                <c:pt idx="126">
                  <c:v>1.1101190243572563</c:v>
                </c:pt>
                <c:pt idx="127">
                  <c:v>1.2467615938637635</c:v>
                </c:pt>
                <c:pt idx="128">
                  <c:v>1.2118361185697673</c:v>
                </c:pt>
                <c:pt idx="129">
                  <c:v>1.3229587477878728</c:v>
                </c:pt>
                <c:pt idx="130">
                  <c:v>1.4609235165660239</c:v>
                </c:pt>
                <c:pt idx="131">
                  <c:v>5.1356096015007253</c:v>
                </c:pt>
                <c:pt idx="132">
                  <c:v>5.388189821018706</c:v>
                </c:pt>
                <c:pt idx="133">
                  <c:v>6.9961548466128303</c:v>
                </c:pt>
                <c:pt idx="134">
                  <c:v>10.846366357244873</c:v>
                </c:pt>
                <c:pt idx="135">
                  <c:v>11.918255046398125</c:v>
                </c:pt>
                <c:pt idx="136">
                  <c:v>12.020052042048309</c:v>
                </c:pt>
                <c:pt idx="137">
                  <c:v>14.815013584492814</c:v>
                </c:pt>
                <c:pt idx="138">
                  <c:v>15.20224373671118</c:v>
                </c:pt>
                <c:pt idx="139">
                  <c:v>15.165086983406297</c:v>
                </c:pt>
                <c:pt idx="140">
                  <c:v>15.85412052067846</c:v>
                </c:pt>
                <c:pt idx="141">
                  <c:v>15.853638453672986</c:v>
                </c:pt>
                <c:pt idx="142">
                  <c:v>15.828727177899198</c:v>
                </c:pt>
                <c:pt idx="143">
                  <c:v>12.466906256778602</c:v>
                </c:pt>
                <c:pt idx="144">
                  <c:v>12.617319570471007</c:v>
                </c:pt>
                <c:pt idx="145">
                  <c:v>11.168222505725062</c:v>
                </c:pt>
                <c:pt idx="146">
                  <c:v>7.1365647658514701</c:v>
                </c:pt>
                <c:pt idx="147">
                  <c:v>6.0260715863960499</c:v>
                </c:pt>
                <c:pt idx="148">
                  <c:v>4.3889357260386594</c:v>
                </c:pt>
                <c:pt idx="149">
                  <c:v>2.0530940490681471</c:v>
                </c:pt>
                <c:pt idx="150">
                  <c:v>1.5792334481875323</c:v>
                </c:pt>
                <c:pt idx="151">
                  <c:v>1.9742540509796471</c:v>
                </c:pt>
                <c:pt idx="152">
                  <c:v>1.302472506848092</c:v>
                </c:pt>
                <c:pt idx="153">
                  <c:v>1.0621511734327884</c:v>
                </c:pt>
                <c:pt idx="154">
                  <c:v>1.6254269541407926</c:v>
                </c:pt>
                <c:pt idx="155">
                  <c:v>1.5330603344286307</c:v>
                </c:pt>
                <c:pt idx="156">
                  <c:v>1.4521773601991808</c:v>
                </c:pt>
                <c:pt idx="157">
                  <c:v>1.4724038960995223</c:v>
                </c:pt>
                <c:pt idx="158">
                  <c:v>1.4920205335476813</c:v>
                </c:pt>
                <c:pt idx="159">
                  <c:v>1.4315616531888875</c:v>
                </c:pt>
                <c:pt idx="160">
                  <c:v>1.4512489896884135</c:v>
                </c:pt>
                <c:pt idx="161">
                  <c:v>1.4814705350842026</c:v>
                </c:pt>
                <c:pt idx="162">
                  <c:v>1.3494751546334811</c:v>
                </c:pt>
                <c:pt idx="163">
                  <c:v>0.78911835401399255</c:v>
                </c:pt>
                <c:pt idx="164">
                  <c:v>1.0739829501736129</c:v>
                </c:pt>
                <c:pt idx="165">
                  <c:v>1.056415154150117</c:v>
                </c:pt>
                <c:pt idx="166">
                  <c:v>1.2324080534263266</c:v>
                </c:pt>
                <c:pt idx="167">
                  <c:v>1.3528945957765577</c:v>
                </c:pt>
                <c:pt idx="168">
                  <c:v>1.4793778534870001</c:v>
                </c:pt>
                <c:pt idx="169">
                  <c:v>1.6690274836993062</c:v>
                </c:pt>
                <c:pt idx="170">
                  <c:v>1.7370492442435312</c:v>
                </c:pt>
                <c:pt idx="171">
                  <c:v>1.7865663568697201</c:v>
                </c:pt>
                <c:pt idx="172">
                  <c:v>1.8162072357119288</c:v>
                </c:pt>
                <c:pt idx="173">
                  <c:v>1.7616031805998473</c:v>
                </c:pt>
                <c:pt idx="174">
                  <c:v>1.7991732805676681</c:v>
                </c:pt>
                <c:pt idx="175">
                  <c:v>2.0127899784984922</c:v>
                </c:pt>
                <c:pt idx="176">
                  <c:v>1.722363244953961</c:v>
                </c:pt>
                <c:pt idx="177">
                  <c:v>1.6864384346329739</c:v>
                </c:pt>
                <c:pt idx="178">
                  <c:v>0.96808577628342085</c:v>
                </c:pt>
                <c:pt idx="179">
                  <c:v>1.4979794063125318</c:v>
                </c:pt>
                <c:pt idx="180">
                  <c:v>1.5393715617389665</c:v>
                </c:pt>
                <c:pt idx="181">
                  <c:v>1.3190935798875867</c:v>
                </c:pt>
                <c:pt idx="182">
                  <c:v>1.3394303554715923</c:v>
                </c:pt>
                <c:pt idx="183">
                  <c:v>1.2876778786187073</c:v>
                </c:pt>
                <c:pt idx="184">
                  <c:v>1.2926245064091826</c:v>
                </c:pt>
                <c:pt idx="185">
                  <c:v>1.4701502764520604</c:v>
                </c:pt>
                <c:pt idx="186">
                  <c:v>1.6329314272694999</c:v>
                </c:pt>
                <c:pt idx="187">
                  <c:v>1.4426798185861569</c:v>
                </c:pt>
                <c:pt idx="188">
                  <c:v>1.448522855234228</c:v>
                </c:pt>
                <c:pt idx="189">
                  <c:v>1.4395907115877813</c:v>
                </c:pt>
                <c:pt idx="190">
                  <c:v>1.3961264599131404</c:v>
                </c:pt>
                <c:pt idx="191">
                  <c:v>0.7481963280133046</c:v>
                </c:pt>
                <c:pt idx="192">
                  <c:v>0.58778766415739647</c:v>
                </c:pt>
                <c:pt idx="193">
                  <c:v>0.57993695048977434</c:v>
                </c:pt>
                <c:pt idx="194">
                  <c:v>0.53445410006327954</c:v>
                </c:pt>
                <c:pt idx="195">
                  <c:v>2.4167764865518375</c:v>
                </c:pt>
                <c:pt idx="196">
                  <c:v>2.3579437292668493</c:v>
                </c:pt>
                <c:pt idx="197">
                  <c:v>2.2500607142954272</c:v>
                </c:pt>
                <c:pt idx="198">
                  <c:v>2.098878070377721</c:v>
                </c:pt>
                <c:pt idx="199">
                  <c:v>2.0328266278635083</c:v>
                </c:pt>
                <c:pt idx="200">
                  <c:v>2.3903357682087436</c:v>
                </c:pt>
                <c:pt idx="201">
                  <c:v>2.447298042791719</c:v>
                </c:pt>
                <c:pt idx="202">
                  <c:v>2.4459839347751791</c:v>
                </c:pt>
                <c:pt idx="203">
                  <c:v>2.4487300217065422</c:v>
                </c:pt>
                <c:pt idx="204">
                  <c:v>3.5573289324805719</c:v>
                </c:pt>
                <c:pt idx="205">
                  <c:v>3.5689589928634886</c:v>
                </c:pt>
                <c:pt idx="206">
                  <c:v>3.6108539417301309</c:v>
                </c:pt>
                <c:pt idx="207">
                  <c:v>1.8637040865311181</c:v>
                </c:pt>
                <c:pt idx="208">
                  <c:v>2.0287735270470457</c:v>
                </c:pt>
                <c:pt idx="209">
                  <c:v>2.107095368843197</c:v>
                </c:pt>
                <c:pt idx="210">
                  <c:v>2.4754628192644734</c:v>
                </c:pt>
                <c:pt idx="211">
                  <c:v>2.8157260458808957</c:v>
                </c:pt>
                <c:pt idx="212">
                  <c:v>2.7913053789484463</c:v>
                </c:pt>
                <c:pt idx="213">
                  <c:v>2.8255454401634563</c:v>
                </c:pt>
                <c:pt idx="214">
                  <c:v>2.959999418616754</c:v>
                </c:pt>
                <c:pt idx="215">
                  <c:v>3.5169424252207371</c:v>
                </c:pt>
                <c:pt idx="216">
                  <c:v>2.8524817162084402</c:v>
                </c:pt>
                <c:pt idx="217">
                  <c:v>3.0025481796899989</c:v>
                </c:pt>
                <c:pt idx="218">
                  <c:v>3.0592140806663988</c:v>
                </c:pt>
                <c:pt idx="219">
                  <c:v>4.0314650908171421</c:v>
                </c:pt>
                <c:pt idx="220">
                  <c:v>5.1669924299307475</c:v>
                </c:pt>
                <c:pt idx="221">
                  <c:v>5.4837416339490224</c:v>
                </c:pt>
                <c:pt idx="222">
                  <c:v>5.3424676549636754</c:v>
                </c:pt>
                <c:pt idx="223">
                  <c:v>5.3783719323750567</c:v>
                </c:pt>
                <c:pt idx="224">
                  <c:v>5.394781118246109</c:v>
                </c:pt>
                <c:pt idx="225">
                  <c:v>5.4807472312082401</c:v>
                </c:pt>
                <c:pt idx="226">
                  <c:v>5.4283753086243394</c:v>
                </c:pt>
                <c:pt idx="227">
                  <c:v>4.8645013419801355</c:v>
                </c:pt>
                <c:pt idx="228">
                  <c:v>4.817194797527609</c:v>
                </c:pt>
                <c:pt idx="229">
                  <c:v>4.4996663466226501</c:v>
                </c:pt>
                <c:pt idx="230">
                  <c:v>4.2138391919598783</c:v>
                </c:pt>
                <c:pt idx="231">
                  <c:v>3.3363633443959602</c:v>
                </c:pt>
                <c:pt idx="232">
                  <c:v>2.158624730161768</c:v>
                </c:pt>
                <c:pt idx="233">
                  <c:v>2.2303204594904864</c:v>
                </c:pt>
                <c:pt idx="234">
                  <c:v>2.2783540165844398</c:v>
                </c:pt>
                <c:pt idx="235">
                  <c:v>1.9479343655178845</c:v>
                </c:pt>
                <c:pt idx="236">
                  <c:v>1.6724230117294132</c:v>
                </c:pt>
                <c:pt idx="237">
                  <c:v>1.5214106681751505</c:v>
                </c:pt>
                <c:pt idx="238">
                  <c:v>1.7266489622633872</c:v>
                </c:pt>
                <c:pt idx="239">
                  <c:v>1.7462581493444849</c:v>
                </c:pt>
                <c:pt idx="240">
                  <c:v>1.3664766889973894</c:v>
                </c:pt>
                <c:pt idx="241">
                  <c:v>1.4109993319483813</c:v>
                </c:pt>
                <c:pt idx="242">
                  <c:v>1.6931030616916531</c:v>
                </c:pt>
                <c:pt idx="243">
                  <c:v>1.6334689976469314</c:v>
                </c:pt>
                <c:pt idx="244">
                  <c:v>1.4046447635015811</c:v>
                </c:pt>
                <c:pt idx="245">
                  <c:v>1.2508683025392815</c:v>
                </c:pt>
                <c:pt idx="246">
                  <c:v>1.1458811083620881</c:v>
                </c:pt>
                <c:pt idx="247">
                  <c:v>1.1387857535226165</c:v>
                </c:pt>
                <c:pt idx="248">
                  <c:v>1.08338220002917</c:v>
                </c:pt>
                <c:pt idx="249">
                  <c:v>1.317012694454752</c:v>
                </c:pt>
                <c:pt idx="250">
                  <c:v>1.0872298899677331</c:v>
                </c:pt>
                <c:pt idx="251">
                  <c:v>0.90806402166907807</c:v>
                </c:pt>
                <c:pt idx="252">
                  <c:v>0.85552631348174091</c:v>
                </c:pt>
                <c:pt idx="253">
                  <c:v>0.88293965713475386</c:v>
                </c:pt>
                <c:pt idx="254">
                  <c:v>0.58073858466740291</c:v>
                </c:pt>
                <c:pt idx="255">
                  <c:v>0.68988801015086221</c:v>
                </c:pt>
                <c:pt idx="256">
                  <c:v>0.85153278297112089</c:v>
                </c:pt>
                <c:pt idx="257">
                  <c:v>0.940521758939597</c:v>
                </c:pt>
                <c:pt idx="258">
                  <c:v>1.3847292122736745</c:v>
                </c:pt>
                <c:pt idx="259">
                  <c:v>1.6204832853914042</c:v>
                </c:pt>
                <c:pt idx="260">
                  <c:v>1.671520169764388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31-4777-8A07-3F1854CFD1F5}"/>
            </c:ext>
          </c:extLst>
        </c:ser>
        <c:ser>
          <c:idx val="1"/>
          <c:order val="1"/>
          <c:tx>
            <c:strRef>
              <c:f>'Sector Par'!$CF$7</c:f>
              <c:strCache>
                <c:ptCount val="1"/>
                <c:pt idx="0">
                  <c:v>Retail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'Sector Par'!$A$8:$A$293</c:f>
              <c:numCache>
                <c:formatCode>mm/dd/yyyy</c:formatCode>
                <c:ptCount val="286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'Sector Par'!$CF$8:$CF$293</c:f>
              <c:numCache>
                <c:formatCode>#,##0.00</c:formatCode>
                <c:ptCount val="286"/>
                <c:pt idx="0">
                  <c:v>6.8979541470043522</c:v>
                </c:pt>
                <c:pt idx="1">
                  <c:v>7.0441158230872656</c:v>
                </c:pt>
                <c:pt idx="2">
                  <c:v>6.8979541470043522</c:v>
                </c:pt>
                <c:pt idx="3">
                  <c:v>6.8979541470043522</c:v>
                </c:pt>
                <c:pt idx="4">
                  <c:v>8.4103827418795483</c:v>
                </c:pt>
                <c:pt idx="5">
                  <c:v>6.4323217584395449</c:v>
                </c:pt>
                <c:pt idx="6">
                  <c:v>3.5656344116234502</c:v>
                </c:pt>
                <c:pt idx="7">
                  <c:v>3.4513106297610499</c:v>
                </c:pt>
                <c:pt idx="8">
                  <c:v>5.1465920928767206</c:v>
                </c:pt>
                <c:pt idx="9">
                  <c:v>5.1465920928767206</c:v>
                </c:pt>
                <c:pt idx="10">
                  <c:v>5.1465920928767206</c:v>
                </c:pt>
                <c:pt idx="11">
                  <c:v>13.93734329954475</c:v>
                </c:pt>
                <c:pt idx="12">
                  <c:v>12.402298433589918</c:v>
                </c:pt>
                <c:pt idx="13">
                  <c:v>12.325317436757132</c:v>
                </c:pt>
                <c:pt idx="14">
                  <c:v>12.045478173115207</c:v>
                </c:pt>
                <c:pt idx="15">
                  <c:v>11.545234055079362</c:v>
                </c:pt>
                <c:pt idx="16">
                  <c:v>16.823001622597246</c:v>
                </c:pt>
                <c:pt idx="17">
                  <c:v>16.97530864197531</c:v>
                </c:pt>
                <c:pt idx="18">
                  <c:v>17.353807310868106</c:v>
                </c:pt>
                <c:pt idx="19">
                  <c:v>14.120254514354116</c:v>
                </c:pt>
                <c:pt idx="20">
                  <c:v>13.267276849441597</c:v>
                </c:pt>
                <c:pt idx="21">
                  <c:v>12.964634446541396</c:v>
                </c:pt>
                <c:pt idx="22">
                  <c:v>11.203423354392102</c:v>
                </c:pt>
                <c:pt idx="23">
                  <c:v>3.1429244912390977</c:v>
                </c:pt>
                <c:pt idx="24">
                  <c:v>3.1433196614004508</c:v>
                </c:pt>
                <c:pt idx="25">
                  <c:v>3.839901700016441</c:v>
                </c:pt>
                <c:pt idx="26">
                  <c:v>3.7913733632730109</c:v>
                </c:pt>
                <c:pt idx="27">
                  <c:v>2.5599344666776278</c:v>
                </c:pt>
                <c:pt idx="28">
                  <c:v>0</c:v>
                </c:pt>
                <c:pt idx="29">
                  <c:v>2.8560412424801784</c:v>
                </c:pt>
                <c:pt idx="30">
                  <c:v>2.7200892200553608</c:v>
                </c:pt>
                <c:pt idx="31">
                  <c:v>2.6480596353729444</c:v>
                </c:pt>
                <c:pt idx="32">
                  <c:v>2.6445581615124958</c:v>
                </c:pt>
                <c:pt idx="33">
                  <c:v>2.6445581615124958</c:v>
                </c:pt>
                <c:pt idx="34">
                  <c:v>2.6799951771046264</c:v>
                </c:pt>
                <c:pt idx="35">
                  <c:v>2.7790515108981886</c:v>
                </c:pt>
                <c:pt idx="36">
                  <c:v>2.7790901294282482</c:v>
                </c:pt>
                <c:pt idx="37">
                  <c:v>2.7790901294282482</c:v>
                </c:pt>
                <c:pt idx="38">
                  <c:v>7.2978978134442318</c:v>
                </c:pt>
                <c:pt idx="39">
                  <c:v>7.3648808527480289</c:v>
                </c:pt>
                <c:pt idx="40">
                  <c:v>7.2120644392992093</c:v>
                </c:pt>
                <c:pt idx="41">
                  <c:v>4.7664795681039989</c:v>
                </c:pt>
                <c:pt idx="42">
                  <c:v>4.7727692933290173</c:v>
                </c:pt>
                <c:pt idx="43">
                  <c:v>9.403095193296835</c:v>
                </c:pt>
                <c:pt idx="44">
                  <c:v>9.4029735149314888</c:v>
                </c:pt>
                <c:pt idx="45">
                  <c:v>10.936227179553004</c:v>
                </c:pt>
                <c:pt idx="46">
                  <c:v>11.099079162082475</c:v>
                </c:pt>
                <c:pt idx="47">
                  <c:v>11.475004028564246</c:v>
                </c:pt>
                <c:pt idx="48">
                  <c:v>30.89454470373877</c:v>
                </c:pt>
                <c:pt idx="49">
                  <c:v>30.359932184106398</c:v>
                </c:pt>
                <c:pt idx="50">
                  <c:v>15.344019480477467</c:v>
                </c:pt>
                <c:pt idx="51">
                  <c:v>13.670050666127118</c:v>
                </c:pt>
                <c:pt idx="52">
                  <c:v>13.670050666127118</c:v>
                </c:pt>
                <c:pt idx="53">
                  <c:v>13.737487247485145</c:v>
                </c:pt>
                <c:pt idx="54">
                  <c:v>14.690774612155449</c:v>
                </c:pt>
                <c:pt idx="55">
                  <c:v>13.765136340596612</c:v>
                </c:pt>
                <c:pt idx="56">
                  <c:v>13.863249201979086</c:v>
                </c:pt>
                <c:pt idx="57">
                  <c:v>13.504686271414357</c:v>
                </c:pt>
                <c:pt idx="58">
                  <c:v>13.072917035293488</c:v>
                </c:pt>
                <c:pt idx="59">
                  <c:v>13.261356837149441</c:v>
                </c:pt>
                <c:pt idx="60">
                  <c:v>1.1296699742904304</c:v>
                </c:pt>
                <c:pt idx="61">
                  <c:v>1.0286856326323444</c:v>
                </c:pt>
                <c:pt idx="62">
                  <c:v>1.0015022528334747</c:v>
                </c:pt>
                <c:pt idx="63">
                  <c:v>2.7332310681318575</c:v>
                </c:pt>
                <c:pt idx="64">
                  <c:v>2.6956402131367003</c:v>
                </c:pt>
                <c:pt idx="65">
                  <c:v>2.3866784365911347</c:v>
                </c:pt>
                <c:pt idx="66">
                  <c:v>1.6062516328725236</c:v>
                </c:pt>
                <c:pt idx="67">
                  <c:v>1.6033594189582834</c:v>
                </c:pt>
                <c:pt idx="68">
                  <c:v>1.6033594189582834</c:v>
                </c:pt>
                <c:pt idx="69">
                  <c:v>1.6033594189582834</c:v>
                </c:pt>
                <c:pt idx="70">
                  <c:v>1.6131716745962907</c:v>
                </c:pt>
                <c:pt idx="71">
                  <c:v>1.6146497429031503</c:v>
                </c:pt>
                <c:pt idx="72">
                  <c:v>1.6171572683860138</c:v>
                </c:pt>
                <c:pt idx="73">
                  <c:v>1.5688325269786993</c:v>
                </c:pt>
                <c:pt idx="74">
                  <c:v>1.5778993902801199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0.98292685573642102</c:v>
                </c:pt>
                <c:pt idx="101">
                  <c:v>0.99477891526777928</c:v>
                </c:pt>
                <c:pt idx="102">
                  <c:v>1.0170581595837855</c:v>
                </c:pt>
                <c:pt idx="103">
                  <c:v>1.0249592468383071</c:v>
                </c:pt>
                <c:pt idx="104">
                  <c:v>0.97114029789502132</c:v>
                </c:pt>
                <c:pt idx="105">
                  <c:v>0.90379417482461999</c:v>
                </c:pt>
                <c:pt idx="106">
                  <c:v>0.90760278889641766</c:v>
                </c:pt>
                <c:pt idx="107">
                  <c:v>0.90411186589066195</c:v>
                </c:pt>
                <c:pt idx="108">
                  <c:v>0.9097350897124924</c:v>
                </c:pt>
                <c:pt idx="109">
                  <c:v>1.1676802228993457</c:v>
                </c:pt>
                <c:pt idx="110">
                  <c:v>1.1482335363007932</c:v>
                </c:pt>
                <c:pt idx="111">
                  <c:v>1.075760531748571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2.2183546329981634</c:v>
                </c:pt>
                <c:pt idx="117">
                  <c:v>2.0036097496510687</c:v>
                </c:pt>
                <c:pt idx="118">
                  <c:v>1.9754907546947655</c:v>
                </c:pt>
                <c:pt idx="119">
                  <c:v>1.8988116820276866</c:v>
                </c:pt>
                <c:pt idx="120">
                  <c:v>1.8642105261250239</c:v>
                </c:pt>
                <c:pt idx="121">
                  <c:v>1.9162810140218942</c:v>
                </c:pt>
                <c:pt idx="122">
                  <c:v>1.9643884361265538</c:v>
                </c:pt>
                <c:pt idx="123">
                  <c:v>1.9917258823542612</c:v>
                </c:pt>
                <c:pt idx="124">
                  <c:v>1.9455733365568144</c:v>
                </c:pt>
                <c:pt idx="125">
                  <c:v>1.9601066387077883</c:v>
                </c:pt>
                <c:pt idx="126">
                  <c:v>1.9000742236161661</c:v>
                </c:pt>
                <c:pt idx="127">
                  <c:v>1.9556746648333307</c:v>
                </c:pt>
                <c:pt idx="128">
                  <c:v>0</c:v>
                </c:pt>
                <c:pt idx="129">
                  <c:v>0</c:v>
                </c:pt>
                <c:pt idx="130">
                  <c:v>0.87986036668272727</c:v>
                </c:pt>
                <c:pt idx="131">
                  <c:v>1.5678653285724276</c:v>
                </c:pt>
                <c:pt idx="132">
                  <c:v>1.5800049730517702</c:v>
                </c:pt>
                <c:pt idx="133">
                  <c:v>1.5794849452655018</c:v>
                </c:pt>
                <c:pt idx="134">
                  <c:v>1.5802023141808028</c:v>
                </c:pt>
                <c:pt idx="135">
                  <c:v>1.5494149254102163</c:v>
                </c:pt>
                <c:pt idx="136">
                  <c:v>1.5620755628531371</c:v>
                </c:pt>
                <c:pt idx="137">
                  <c:v>1.6069510772627984</c:v>
                </c:pt>
                <c:pt idx="138">
                  <c:v>1.5849894430615592</c:v>
                </c:pt>
                <c:pt idx="139">
                  <c:v>1.5675827669446747</c:v>
                </c:pt>
                <c:pt idx="140">
                  <c:v>2.084283392350184</c:v>
                </c:pt>
                <c:pt idx="141">
                  <c:v>2.0964189921027305</c:v>
                </c:pt>
                <c:pt idx="142">
                  <c:v>1.1704382766785391</c:v>
                </c:pt>
                <c:pt idx="143">
                  <c:v>0.45565851970244237</c:v>
                </c:pt>
                <c:pt idx="144">
                  <c:v>0.46583357297873074</c:v>
                </c:pt>
                <c:pt idx="145">
                  <c:v>0.46961353792972721</c:v>
                </c:pt>
                <c:pt idx="146">
                  <c:v>0.47035232169985575</c:v>
                </c:pt>
                <c:pt idx="147">
                  <c:v>0.2933116856536323</c:v>
                </c:pt>
                <c:pt idx="148">
                  <c:v>0.29658422753099739</c:v>
                </c:pt>
                <c:pt idx="149">
                  <c:v>0.2935420643265671</c:v>
                </c:pt>
                <c:pt idx="150">
                  <c:v>1.2438799207931128</c:v>
                </c:pt>
                <c:pt idx="151">
                  <c:v>1.2487575056517706</c:v>
                </c:pt>
                <c:pt idx="152">
                  <c:v>0.97159068861093978</c:v>
                </c:pt>
                <c:pt idx="153">
                  <c:v>1.4891681905109502</c:v>
                </c:pt>
                <c:pt idx="154">
                  <c:v>3.4016844933536579</c:v>
                </c:pt>
                <c:pt idx="155">
                  <c:v>3.3301358274180139</c:v>
                </c:pt>
                <c:pt idx="156">
                  <c:v>3.3277671157759157</c:v>
                </c:pt>
                <c:pt idx="157">
                  <c:v>3.3674897412688116</c:v>
                </c:pt>
                <c:pt idx="158">
                  <c:v>3.6636222714379199</c:v>
                </c:pt>
                <c:pt idx="159">
                  <c:v>3.6335846864265253</c:v>
                </c:pt>
                <c:pt idx="160">
                  <c:v>3.6045636173304745</c:v>
                </c:pt>
                <c:pt idx="161">
                  <c:v>4.7529616017746887</c:v>
                </c:pt>
                <c:pt idx="162">
                  <c:v>1.9993723128165337</c:v>
                </c:pt>
                <c:pt idx="163">
                  <c:v>1.9788653892781232</c:v>
                </c:pt>
                <c:pt idx="164">
                  <c:v>2.0359633621978626</c:v>
                </c:pt>
                <c:pt idx="165">
                  <c:v>1.5418387578830408</c:v>
                </c:pt>
                <c:pt idx="166">
                  <c:v>1.4964968815170088</c:v>
                </c:pt>
                <c:pt idx="167">
                  <c:v>1.5292574152555112</c:v>
                </c:pt>
                <c:pt idx="168">
                  <c:v>1.5297614492167477</c:v>
                </c:pt>
                <c:pt idx="169">
                  <c:v>2.4692717005429317</c:v>
                </c:pt>
                <c:pt idx="170">
                  <c:v>1.9976534560374606</c:v>
                </c:pt>
                <c:pt idx="171">
                  <c:v>1.9976534560374606</c:v>
                </c:pt>
                <c:pt idx="172">
                  <c:v>2.4693075498612558</c:v>
                </c:pt>
                <c:pt idx="173">
                  <c:v>1.2428028720004762</c:v>
                </c:pt>
                <c:pt idx="174">
                  <c:v>1.2490585445009039</c:v>
                </c:pt>
                <c:pt idx="175">
                  <c:v>1.2262483018532837</c:v>
                </c:pt>
                <c:pt idx="176">
                  <c:v>1.2342176701906908</c:v>
                </c:pt>
                <c:pt idx="177">
                  <c:v>1.2435363928820675</c:v>
                </c:pt>
                <c:pt idx="178">
                  <c:v>1.2478163206573503</c:v>
                </c:pt>
                <c:pt idx="179">
                  <c:v>1.2363494093343677</c:v>
                </c:pt>
                <c:pt idx="180">
                  <c:v>1.2368058643193862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0.87736018933108684</c:v>
                </c:pt>
                <c:pt idx="206">
                  <c:v>0.85879933789495821</c:v>
                </c:pt>
                <c:pt idx="207">
                  <c:v>0.84495635152228399</c:v>
                </c:pt>
                <c:pt idx="208">
                  <c:v>0.84495635152228399</c:v>
                </c:pt>
                <c:pt idx="209">
                  <c:v>0.83197046384572648</c:v>
                </c:pt>
                <c:pt idx="210">
                  <c:v>0.86234253513998338</c:v>
                </c:pt>
                <c:pt idx="211">
                  <c:v>0.86782913163392628</c:v>
                </c:pt>
                <c:pt idx="212">
                  <c:v>1.881499215209451</c:v>
                </c:pt>
                <c:pt idx="213">
                  <c:v>2.4551574106991247</c:v>
                </c:pt>
                <c:pt idx="214">
                  <c:v>2.4380330786695974</c:v>
                </c:pt>
                <c:pt idx="215">
                  <c:v>2.381381764280051</c:v>
                </c:pt>
                <c:pt idx="216">
                  <c:v>2.3822683616534297</c:v>
                </c:pt>
                <c:pt idx="217">
                  <c:v>1.5353957629864012</c:v>
                </c:pt>
                <c:pt idx="218">
                  <c:v>1.4989146713587536</c:v>
                </c:pt>
                <c:pt idx="219">
                  <c:v>1.5160268579844587</c:v>
                </c:pt>
                <c:pt idx="220">
                  <c:v>1.9877051109848869</c:v>
                </c:pt>
                <c:pt idx="221">
                  <c:v>2.0289213726997324</c:v>
                </c:pt>
                <c:pt idx="222">
                  <c:v>2.0217529288129357</c:v>
                </c:pt>
                <c:pt idx="223">
                  <c:v>3.3208485288586824</c:v>
                </c:pt>
                <c:pt idx="224">
                  <c:v>4.481213830041324</c:v>
                </c:pt>
                <c:pt idx="225">
                  <c:v>4.0119001226536968</c:v>
                </c:pt>
                <c:pt idx="226">
                  <c:v>3.989868956140624</c:v>
                </c:pt>
                <c:pt idx="227">
                  <c:v>3.8950367350817494</c:v>
                </c:pt>
                <c:pt idx="228">
                  <c:v>3.9915453652293293</c:v>
                </c:pt>
                <c:pt idx="229">
                  <c:v>4.0198948377238501</c:v>
                </c:pt>
                <c:pt idx="230">
                  <c:v>3.9768951266834716</c:v>
                </c:pt>
                <c:pt idx="231">
                  <c:v>3.9405574272146997</c:v>
                </c:pt>
                <c:pt idx="232">
                  <c:v>2.3020707680506955</c:v>
                </c:pt>
                <c:pt idx="233">
                  <c:v>2.6286445754536802</c:v>
                </c:pt>
                <c:pt idx="234">
                  <c:v>3.8832915643555754</c:v>
                </c:pt>
                <c:pt idx="235">
                  <c:v>2.7094653345356585</c:v>
                </c:pt>
                <c:pt idx="236">
                  <c:v>3.3428755438532578</c:v>
                </c:pt>
                <c:pt idx="237">
                  <c:v>3.4037602168197747</c:v>
                </c:pt>
                <c:pt idx="238">
                  <c:v>3.4064905128328236</c:v>
                </c:pt>
                <c:pt idx="239">
                  <c:v>3.3830806788516425</c:v>
                </c:pt>
                <c:pt idx="240">
                  <c:v>4.2273520565493525</c:v>
                </c:pt>
                <c:pt idx="241">
                  <c:v>4.2289107263262498</c:v>
                </c:pt>
                <c:pt idx="242">
                  <c:v>6.9597170323430895</c:v>
                </c:pt>
                <c:pt idx="243">
                  <c:v>7.8737440450012022</c:v>
                </c:pt>
                <c:pt idx="244">
                  <c:v>6.9688895961831987</c:v>
                </c:pt>
                <c:pt idx="245">
                  <c:v>7.1086180506796977</c:v>
                </c:pt>
                <c:pt idx="246">
                  <c:v>5.9300002963480054</c:v>
                </c:pt>
                <c:pt idx="247">
                  <c:v>5.7497960597392561</c:v>
                </c:pt>
                <c:pt idx="248">
                  <c:v>4.4407101817763399</c:v>
                </c:pt>
                <c:pt idx="249">
                  <c:v>8.9772807988113428</c:v>
                </c:pt>
                <c:pt idx="250">
                  <c:v>8.7779677486844747</c:v>
                </c:pt>
                <c:pt idx="251">
                  <c:v>8.7612669271227492</c:v>
                </c:pt>
                <c:pt idx="252">
                  <c:v>8.0516591179452988</c:v>
                </c:pt>
                <c:pt idx="253">
                  <c:v>8.2066730157872048</c:v>
                </c:pt>
                <c:pt idx="254">
                  <c:v>6.1047260034474862</c:v>
                </c:pt>
                <c:pt idx="255">
                  <c:v>1.6427957903473382</c:v>
                </c:pt>
                <c:pt idx="256">
                  <c:v>1.6850657373641023</c:v>
                </c:pt>
                <c:pt idx="257">
                  <c:v>2.0561119360682589</c:v>
                </c:pt>
                <c:pt idx="258">
                  <c:v>2.0799740105626001</c:v>
                </c:pt>
                <c:pt idx="259">
                  <c:v>2.0622057655512993</c:v>
                </c:pt>
                <c:pt idx="260">
                  <c:v>2.0272097130865019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31-4777-8A07-3F1854CFD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0616704"/>
        <c:axId val="830619008"/>
      </c:lineChart>
      <c:dateAx>
        <c:axId val="8306167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crossAx val="830619008"/>
        <c:crosses val="autoZero"/>
        <c:auto val="1"/>
        <c:lblOffset val="100"/>
        <c:baseTimeUnit val="months"/>
        <c:majorUnit val="24"/>
        <c:majorTimeUnit val="months"/>
      </c:dateAx>
      <c:valAx>
        <c:axId val="83061900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crossAx val="830616704"/>
        <c:crosses val="autoZero"/>
        <c:crossBetween val="between"/>
      </c:valAx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548273885507118E-2"/>
          <c:y val="8.5000103759892282E-2"/>
          <c:w val="0.89912001920054019"/>
          <c:h val="0.69750085144146901"/>
        </c:manualLayout>
      </c:layout>
      <c:lineChart>
        <c:grouping val="standard"/>
        <c:varyColors val="0"/>
        <c:ser>
          <c:idx val="0"/>
          <c:order val="0"/>
          <c:tx>
            <c:strRef>
              <c:f>Rating!$D$5</c:f>
              <c:strCache>
                <c:ptCount val="1"/>
                <c:pt idx="0">
                  <c:v>US HY BB (issuer)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Rating!$A$6:$A$593</c:f>
              <c:numCache>
                <c:formatCode>mm/dd/yyyy</c:formatCode>
                <c:ptCount val="588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Rating!$D$6:$D$593</c:f>
              <c:numCache>
                <c:formatCode>#,##0.00</c:formatCode>
                <c:ptCount val="5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0.58479532163742687</c:v>
                </c:pt>
                <c:pt idx="18">
                  <c:v>0.59171597633136097</c:v>
                </c:pt>
                <c:pt idx="19">
                  <c:v>0.59523809523809523</c:v>
                </c:pt>
                <c:pt idx="20">
                  <c:v>0.59171597633136097</c:v>
                </c:pt>
                <c:pt idx="21">
                  <c:v>0.6211180124223602</c:v>
                </c:pt>
                <c:pt idx="22">
                  <c:v>0.6211180124223602</c:v>
                </c:pt>
                <c:pt idx="23">
                  <c:v>1.2269938650306749</c:v>
                </c:pt>
                <c:pt idx="24">
                  <c:v>0.62893081761006298</c:v>
                </c:pt>
                <c:pt idx="25">
                  <c:v>0.61728395061728392</c:v>
                </c:pt>
                <c:pt idx="26">
                  <c:v>1.2269938650306749</c:v>
                </c:pt>
                <c:pt idx="27">
                  <c:v>1.1764705882352942</c:v>
                </c:pt>
                <c:pt idx="28">
                  <c:v>0.5988023952095809</c:v>
                </c:pt>
                <c:pt idx="29">
                  <c:v>0.5988023952095809</c:v>
                </c:pt>
                <c:pt idx="30">
                  <c:v>0.58479532163742687</c:v>
                </c:pt>
                <c:pt idx="31">
                  <c:v>1.1494252873563218</c:v>
                </c:pt>
                <c:pt idx="32">
                  <c:v>0.59171597633136097</c:v>
                </c:pt>
                <c:pt idx="33">
                  <c:v>0.5617977528089888</c:v>
                </c:pt>
                <c:pt idx="34">
                  <c:v>1.0928961748633881</c:v>
                </c:pt>
                <c:pt idx="35">
                  <c:v>1.6666666666666667</c:v>
                </c:pt>
                <c:pt idx="36">
                  <c:v>1.6666666666666667</c:v>
                </c:pt>
                <c:pt idx="37">
                  <c:v>1.6666666666666667</c:v>
                </c:pt>
                <c:pt idx="38">
                  <c:v>1.6129032258064515</c:v>
                </c:pt>
                <c:pt idx="39">
                  <c:v>1.6483516483516485</c:v>
                </c:pt>
                <c:pt idx="40">
                  <c:v>2.1621621621621623</c:v>
                </c:pt>
                <c:pt idx="41">
                  <c:v>2.2598870056497176</c:v>
                </c:pt>
                <c:pt idx="42">
                  <c:v>3.3333333333333335</c:v>
                </c:pt>
                <c:pt idx="43">
                  <c:v>3.8251366120218582</c:v>
                </c:pt>
                <c:pt idx="44">
                  <c:v>3.804347826086957</c:v>
                </c:pt>
                <c:pt idx="45">
                  <c:v>4.7872340425531918</c:v>
                </c:pt>
                <c:pt idx="46">
                  <c:v>2.1505376344086025</c:v>
                </c:pt>
                <c:pt idx="47">
                  <c:v>1.0928961748633881</c:v>
                </c:pt>
                <c:pt idx="48">
                  <c:v>2.197802197802198</c:v>
                </c:pt>
                <c:pt idx="49">
                  <c:v>2.1857923497267762</c:v>
                </c:pt>
                <c:pt idx="50">
                  <c:v>2.0942408376963351</c:v>
                </c:pt>
                <c:pt idx="51">
                  <c:v>2.9702970297029703</c:v>
                </c:pt>
                <c:pt idx="52">
                  <c:v>1.5075376884422109</c:v>
                </c:pt>
                <c:pt idx="53">
                  <c:v>2.4875621890547266</c:v>
                </c:pt>
                <c:pt idx="54">
                  <c:v>2.9556650246305418</c:v>
                </c:pt>
                <c:pt idx="55">
                  <c:v>2.8037383177570092</c:v>
                </c:pt>
                <c:pt idx="56">
                  <c:v>2.2831050228310499</c:v>
                </c:pt>
                <c:pt idx="57">
                  <c:v>1.8604651162790697</c:v>
                </c:pt>
                <c:pt idx="58">
                  <c:v>2.3041474654377883</c:v>
                </c:pt>
                <c:pt idx="59">
                  <c:v>2.7522935779816518</c:v>
                </c:pt>
                <c:pt idx="60">
                  <c:v>1.8181818181818181</c:v>
                </c:pt>
                <c:pt idx="61">
                  <c:v>1.809954751131222</c:v>
                </c:pt>
                <c:pt idx="62">
                  <c:v>2.2026431718061676</c:v>
                </c:pt>
                <c:pt idx="63">
                  <c:v>2.9535864978902953</c:v>
                </c:pt>
                <c:pt idx="64">
                  <c:v>4</c:v>
                </c:pt>
                <c:pt idx="65">
                  <c:v>2.2304832713754648</c:v>
                </c:pt>
                <c:pt idx="66">
                  <c:v>3.0188679245283021</c:v>
                </c:pt>
                <c:pt idx="67">
                  <c:v>2.8985507246376812</c:v>
                </c:pt>
                <c:pt idx="68">
                  <c:v>2.1582733812949639</c:v>
                </c:pt>
                <c:pt idx="69">
                  <c:v>1.7361111111111112</c:v>
                </c:pt>
                <c:pt idx="70">
                  <c:v>1.7361111111111112</c:v>
                </c:pt>
                <c:pt idx="71">
                  <c:v>1.3245033112582782</c:v>
                </c:pt>
                <c:pt idx="72">
                  <c:v>1.639344262295082</c:v>
                </c:pt>
                <c:pt idx="73">
                  <c:v>2.0761245674740483</c:v>
                </c:pt>
                <c:pt idx="74">
                  <c:v>0.69204152249134954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0.36363636363636365</c:v>
                </c:pt>
                <c:pt idx="89">
                  <c:v>0.3546099290780142</c:v>
                </c:pt>
                <c:pt idx="90">
                  <c:v>0.34843205574912894</c:v>
                </c:pt>
                <c:pt idx="91">
                  <c:v>0.34482758620689657</c:v>
                </c:pt>
                <c:pt idx="92">
                  <c:v>0.6872852233676976</c:v>
                </c:pt>
                <c:pt idx="93">
                  <c:v>0.35087719298245612</c:v>
                </c:pt>
                <c:pt idx="94">
                  <c:v>0.34843205574912894</c:v>
                </c:pt>
                <c:pt idx="95">
                  <c:v>0.37174721189591076</c:v>
                </c:pt>
                <c:pt idx="96">
                  <c:v>0.37313432835820892</c:v>
                </c:pt>
                <c:pt idx="97">
                  <c:v>0.36231884057971014</c:v>
                </c:pt>
                <c:pt idx="98">
                  <c:v>1.0714285714285714</c:v>
                </c:pt>
                <c:pt idx="99">
                  <c:v>1.4388489208633095</c:v>
                </c:pt>
                <c:pt idx="100">
                  <c:v>1.056338028169014</c:v>
                </c:pt>
                <c:pt idx="101">
                  <c:v>1.4336917562724014</c:v>
                </c:pt>
                <c:pt idx="102">
                  <c:v>1.4652014652014651</c:v>
                </c:pt>
                <c:pt idx="103">
                  <c:v>1.3986013986013985</c:v>
                </c:pt>
                <c:pt idx="104">
                  <c:v>0.72202166064981954</c:v>
                </c:pt>
                <c:pt idx="105">
                  <c:v>0.73529411764705876</c:v>
                </c:pt>
                <c:pt idx="106">
                  <c:v>0.76045627376425851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1.4545454545454546</c:v>
                </c:pt>
                <c:pt idx="128">
                  <c:v>1.4184397163120568</c:v>
                </c:pt>
                <c:pt idx="129">
                  <c:v>1.7985611510791366</c:v>
                </c:pt>
                <c:pt idx="130">
                  <c:v>1.8382352941176472</c:v>
                </c:pt>
                <c:pt idx="131">
                  <c:v>4.119850187265917</c:v>
                </c:pt>
                <c:pt idx="132">
                  <c:v>3.4351145038167941</c:v>
                </c:pt>
                <c:pt idx="133">
                  <c:v>1.984126984126984</c:v>
                </c:pt>
                <c:pt idx="134">
                  <c:v>3.225806451612903</c:v>
                </c:pt>
                <c:pt idx="135">
                  <c:v>2.2222222222222223</c:v>
                </c:pt>
                <c:pt idx="136">
                  <c:v>2.8169014084507045</c:v>
                </c:pt>
                <c:pt idx="137">
                  <c:v>2.807017543859649</c:v>
                </c:pt>
                <c:pt idx="138">
                  <c:v>3.169014084507042</c:v>
                </c:pt>
                <c:pt idx="139">
                  <c:v>2.8985507246376812</c:v>
                </c:pt>
                <c:pt idx="140">
                  <c:v>2.5641025641025639</c:v>
                </c:pt>
                <c:pt idx="141">
                  <c:v>1.893939393939394</c:v>
                </c:pt>
                <c:pt idx="142">
                  <c:v>0.3968253968253968</c:v>
                </c:pt>
                <c:pt idx="143">
                  <c:v>0.81300813008130091</c:v>
                </c:pt>
                <c:pt idx="144">
                  <c:v>1.1811023622047243</c:v>
                </c:pt>
                <c:pt idx="145">
                  <c:v>0.79051383399209485</c:v>
                </c:pt>
                <c:pt idx="146">
                  <c:v>0.73260073260073255</c:v>
                </c:pt>
                <c:pt idx="147">
                  <c:v>4</c:v>
                </c:pt>
                <c:pt idx="148">
                  <c:v>3.8834951456310676</c:v>
                </c:pt>
                <c:pt idx="149">
                  <c:v>4.1269841269841265</c:v>
                </c:pt>
                <c:pt idx="150">
                  <c:v>0.65573770491803274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0.29069767441860467</c:v>
                </c:pt>
                <c:pt idx="168">
                  <c:v>0</c:v>
                </c:pt>
                <c:pt idx="169">
                  <c:v>0.29498525073746312</c:v>
                </c:pt>
                <c:pt idx="170">
                  <c:v>0.2824858757062147</c:v>
                </c:pt>
                <c:pt idx="171">
                  <c:v>0.2824858757062147</c:v>
                </c:pt>
                <c:pt idx="172">
                  <c:v>0.28011204481792717</c:v>
                </c:pt>
                <c:pt idx="173">
                  <c:v>0.2808988764044944</c:v>
                </c:pt>
                <c:pt idx="174">
                  <c:v>0.27932960893854747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0.2652519893899204</c:v>
                </c:pt>
                <c:pt idx="183">
                  <c:v>0.26595744680851063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0.58479532163742687</c:v>
                </c:pt>
                <c:pt idx="216">
                  <c:v>0.58479532163742687</c:v>
                </c:pt>
                <c:pt idx="217">
                  <c:v>0.58479532163742687</c:v>
                </c:pt>
                <c:pt idx="218">
                  <c:v>0.85714285714285721</c:v>
                </c:pt>
                <c:pt idx="219">
                  <c:v>1.1235955056179776</c:v>
                </c:pt>
                <c:pt idx="220">
                  <c:v>1.3888888888888888</c:v>
                </c:pt>
                <c:pt idx="221">
                  <c:v>1.3736263736263736</c:v>
                </c:pt>
                <c:pt idx="222">
                  <c:v>1.1235955056179776</c:v>
                </c:pt>
                <c:pt idx="223">
                  <c:v>1.1235955056179776</c:v>
                </c:pt>
                <c:pt idx="224">
                  <c:v>0.84269662921348309</c:v>
                </c:pt>
                <c:pt idx="225">
                  <c:v>0.56818181818181823</c:v>
                </c:pt>
                <c:pt idx="226">
                  <c:v>0.56022408963585435</c:v>
                </c:pt>
                <c:pt idx="227">
                  <c:v>0.2808988764044944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0.29069767441860467</c:v>
                </c:pt>
                <c:pt idx="254">
                  <c:v>0</c:v>
                </c:pt>
                <c:pt idx="255">
                  <c:v>0</c:v>
                </c:pt>
                <c:pt idx="256">
                  <c:v>0.28818443804034583</c:v>
                </c:pt>
                <c:pt idx="257">
                  <c:v>0.28735632183908044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B-4508-B319-B8B5F938E59D}"/>
            </c:ext>
          </c:extLst>
        </c:ser>
        <c:ser>
          <c:idx val="1"/>
          <c:order val="1"/>
          <c:tx>
            <c:strRef>
              <c:f>Rating!$S$5</c:f>
              <c:strCache>
                <c:ptCount val="1"/>
                <c:pt idx="0">
                  <c:v>US HY BB (par)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val>
            <c:numRef>
              <c:f>Rating!$S$6:$S$268</c:f>
              <c:numCache>
                <c:formatCode>#,##0.00</c:formatCode>
                <c:ptCount val="2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0.43550095054342247</c:v>
                </c:pt>
                <c:pt idx="15">
                  <c:v>0.4677796905420426</c:v>
                </c:pt>
                <c:pt idx="16">
                  <c:v>0.51774274018318844</c:v>
                </c:pt>
                <c:pt idx="17">
                  <c:v>0.61630949629362353</c:v>
                </c:pt>
                <c:pt idx="18">
                  <c:v>0.60520448417664618</c:v>
                </c:pt>
                <c:pt idx="19">
                  <c:v>0.89612362449528848</c:v>
                </c:pt>
                <c:pt idx="20">
                  <c:v>0.86401389875583223</c:v>
                </c:pt>
                <c:pt idx="21">
                  <c:v>0.60666321629293662</c:v>
                </c:pt>
                <c:pt idx="22">
                  <c:v>0.86927665545045718</c:v>
                </c:pt>
                <c:pt idx="23">
                  <c:v>1.4930626312298787</c:v>
                </c:pt>
                <c:pt idx="24">
                  <c:v>0.60749433587619084</c:v>
                </c:pt>
                <c:pt idx="25">
                  <c:v>0.59196240406917666</c:v>
                </c:pt>
                <c:pt idx="26">
                  <c:v>1.0024251773060049</c:v>
                </c:pt>
                <c:pt idx="27">
                  <c:v>0.96890159929479291</c:v>
                </c:pt>
                <c:pt idx="28">
                  <c:v>0.57251143564527041</c:v>
                </c:pt>
                <c:pt idx="29">
                  <c:v>0.59434711541626506</c:v>
                </c:pt>
                <c:pt idx="30">
                  <c:v>0.56577673739532308</c:v>
                </c:pt>
                <c:pt idx="31">
                  <c:v>1.1716663735102073</c:v>
                </c:pt>
                <c:pt idx="32">
                  <c:v>0.59219574494341343</c:v>
                </c:pt>
                <c:pt idx="33">
                  <c:v>0.57766685868271528</c:v>
                </c:pt>
                <c:pt idx="34">
                  <c:v>0.79340757212713109</c:v>
                </c:pt>
                <c:pt idx="35">
                  <c:v>1.174381631258705</c:v>
                </c:pt>
                <c:pt idx="36">
                  <c:v>1.1694127836567261</c:v>
                </c:pt>
                <c:pt idx="37">
                  <c:v>1.1297959359399887</c:v>
                </c:pt>
                <c:pt idx="38">
                  <c:v>1.0856131614879909</c:v>
                </c:pt>
                <c:pt idx="39">
                  <c:v>1.0684205455301421</c:v>
                </c:pt>
                <c:pt idx="40">
                  <c:v>1.3689246951955227</c:v>
                </c:pt>
                <c:pt idx="41">
                  <c:v>2.5669585719054653</c:v>
                </c:pt>
                <c:pt idx="42">
                  <c:v>3.2078732396048117</c:v>
                </c:pt>
                <c:pt idx="43">
                  <c:v>2.718949763636282</c:v>
                </c:pt>
                <c:pt idx="44">
                  <c:v>2.6258419966088336</c:v>
                </c:pt>
                <c:pt idx="45">
                  <c:v>3.2405238813099588</c:v>
                </c:pt>
                <c:pt idx="46">
                  <c:v>0.92717544068193214</c:v>
                </c:pt>
                <c:pt idx="47">
                  <c:v>0.33759778233917964</c:v>
                </c:pt>
                <c:pt idx="48">
                  <c:v>2.4929454068958705</c:v>
                </c:pt>
                <c:pt idx="49">
                  <c:v>2.4093780950249166</c:v>
                </c:pt>
                <c:pt idx="50">
                  <c:v>2.2412424564181386</c:v>
                </c:pt>
                <c:pt idx="51">
                  <c:v>3.1872444517511749</c:v>
                </c:pt>
                <c:pt idx="52">
                  <c:v>1.9945205765281218</c:v>
                </c:pt>
                <c:pt idx="53">
                  <c:v>2.430133288478578</c:v>
                </c:pt>
                <c:pt idx="54">
                  <c:v>2.466088914392305</c:v>
                </c:pt>
                <c:pt idx="55">
                  <c:v>2.3546954493716852</c:v>
                </c:pt>
                <c:pt idx="56">
                  <c:v>2.178231717001915</c:v>
                </c:pt>
                <c:pt idx="57">
                  <c:v>2.0492685275775946</c:v>
                </c:pt>
                <c:pt idx="58">
                  <c:v>2.3550412991228256</c:v>
                </c:pt>
                <c:pt idx="59">
                  <c:v>2.2390288417810398</c:v>
                </c:pt>
                <c:pt idx="60">
                  <c:v>0.66879496453598286</c:v>
                </c:pt>
                <c:pt idx="61">
                  <c:v>0.66439528311045137</c:v>
                </c:pt>
                <c:pt idx="62">
                  <c:v>2.0383392634121802</c:v>
                </c:pt>
                <c:pt idx="63">
                  <c:v>2.3121768725068703</c:v>
                </c:pt>
                <c:pt idx="64">
                  <c:v>1.9759403870676695</c:v>
                </c:pt>
                <c:pt idx="65">
                  <c:v>2.462120666579243</c:v>
                </c:pt>
                <c:pt idx="66">
                  <c:v>6.4352329251633718</c:v>
                </c:pt>
                <c:pt idx="67">
                  <c:v>5.9348857934318744</c:v>
                </c:pt>
                <c:pt idx="68">
                  <c:v>4.6024723640987686</c:v>
                </c:pt>
                <c:pt idx="69">
                  <c:v>3.9106232798660767</c:v>
                </c:pt>
                <c:pt idx="70">
                  <c:v>3.7872860785686275</c:v>
                </c:pt>
                <c:pt idx="71">
                  <c:v>3.4547962754963155</c:v>
                </c:pt>
                <c:pt idx="72">
                  <c:v>4.067174756723829</c:v>
                </c:pt>
                <c:pt idx="73">
                  <c:v>4.6323902907389902</c:v>
                </c:pt>
                <c:pt idx="74">
                  <c:v>0.68148031019066746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4.8983372669773123E-2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1.775224103306855</c:v>
                </c:pt>
                <c:pt idx="99">
                  <c:v>1.9215589177966415</c:v>
                </c:pt>
                <c:pt idx="100">
                  <c:v>0.70293857878556387</c:v>
                </c:pt>
                <c:pt idx="101">
                  <c:v>0.90473938209563909</c:v>
                </c:pt>
                <c:pt idx="102">
                  <c:v>0.91563178384763344</c:v>
                </c:pt>
                <c:pt idx="103">
                  <c:v>0.8659838986495576</c:v>
                </c:pt>
                <c:pt idx="104">
                  <c:v>0.69139206218050897</c:v>
                </c:pt>
                <c:pt idx="105">
                  <c:v>0.69302885010030013</c:v>
                </c:pt>
                <c:pt idx="106">
                  <c:v>0.76699566740949499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8.5328446168799962E-2</c:v>
                </c:pt>
                <c:pt idx="130">
                  <c:v>8.9934311633906847E-2</c:v>
                </c:pt>
                <c:pt idx="131">
                  <c:v>7.7538456127127997</c:v>
                </c:pt>
                <c:pt idx="132">
                  <c:v>7.6232382345081477</c:v>
                </c:pt>
                <c:pt idx="133">
                  <c:v>7.6989153418129019</c:v>
                </c:pt>
                <c:pt idx="134">
                  <c:v>8.2375668925716301</c:v>
                </c:pt>
                <c:pt idx="135">
                  <c:v>1.6875088446898014</c:v>
                </c:pt>
                <c:pt idx="136">
                  <c:v>1.6100424626700631</c:v>
                </c:pt>
                <c:pt idx="137">
                  <c:v>1.6265161774069472</c:v>
                </c:pt>
                <c:pt idx="138">
                  <c:v>1.6731802550903532</c:v>
                </c:pt>
                <c:pt idx="139">
                  <c:v>1.5970934117723652</c:v>
                </c:pt>
                <c:pt idx="140">
                  <c:v>1.5886366907864224</c:v>
                </c:pt>
                <c:pt idx="141">
                  <c:v>0.87951944631593848</c:v>
                </c:pt>
                <c:pt idx="142">
                  <c:v>0.17126165909437391</c:v>
                </c:pt>
                <c:pt idx="143">
                  <c:v>0.29310768910792317</c:v>
                </c:pt>
                <c:pt idx="144">
                  <c:v>0.28579875335184923</c:v>
                </c:pt>
                <c:pt idx="145">
                  <c:v>0.1140277902962747</c:v>
                </c:pt>
                <c:pt idx="146">
                  <c:v>0.10550638763737748</c:v>
                </c:pt>
                <c:pt idx="147">
                  <c:v>9.7159771894830882E-2</c:v>
                </c:pt>
                <c:pt idx="148">
                  <c:v>3.8016670319936441E-2</c:v>
                </c:pt>
                <c:pt idx="149">
                  <c:v>0.1243291944359822</c:v>
                </c:pt>
                <c:pt idx="150">
                  <c:v>0.12613779195700256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0.12543529580272922</c:v>
                </c:pt>
                <c:pt idx="168">
                  <c:v>0</c:v>
                </c:pt>
                <c:pt idx="169">
                  <c:v>4.4026683137698051E-2</c:v>
                </c:pt>
                <c:pt idx="170">
                  <c:v>4.1094008284441333E-2</c:v>
                </c:pt>
                <c:pt idx="171">
                  <c:v>4.1142722440045611E-2</c:v>
                </c:pt>
                <c:pt idx="172">
                  <c:v>3.7692123542025835E-2</c:v>
                </c:pt>
                <c:pt idx="173">
                  <c:v>3.6862571765416727E-2</c:v>
                </c:pt>
                <c:pt idx="174">
                  <c:v>3.7227256730434491E-2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0.72160714277567972</c:v>
                </c:pt>
                <c:pt idx="216">
                  <c:v>0.70318289328761663</c:v>
                </c:pt>
                <c:pt idx="217">
                  <c:v>0.70184730700941</c:v>
                </c:pt>
                <c:pt idx="218">
                  <c:v>0.68177936735839806</c:v>
                </c:pt>
                <c:pt idx="219">
                  <c:v>0.87125773569953824</c:v>
                </c:pt>
                <c:pt idx="220">
                  <c:v>1.6097548206021897</c:v>
                </c:pt>
                <c:pt idx="221">
                  <c:v>1.6799594711312815</c:v>
                </c:pt>
                <c:pt idx="222">
                  <c:v>1.4919643044850897</c:v>
                </c:pt>
                <c:pt idx="223">
                  <c:v>1.7889547823485858</c:v>
                </c:pt>
                <c:pt idx="224">
                  <c:v>0.93855544061342377</c:v>
                </c:pt>
                <c:pt idx="225">
                  <c:v>0.73545504971059306</c:v>
                </c:pt>
                <c:pt idx="226">
                  <c:v>0.72185314816438673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0.11196251785004999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9B-4508-B319-B8B5F938E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6160896"/>
        <c:axId val="879468544"/>
      </c:lineChart>
      <c:dateAx>
        <c:axId val="8761608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79468544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8794685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76160896"/>
        <c:crosses val="autoZero"/>
        <c:crossBetween val="between"/>
      </c:valAx>
      <c:spPr>
        <a:extLst/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548273885507118E-2"/>
          <c:y val="8.5000103759892282E-2"/>
          <c:w val="0.89912001920054019"/>
          <c:h val="0.69750085144146901"/>
        </c:manualLayout>
      </c:layout>
      <c:lineChart>
        <c:grouping val="standard"/>
        <c:varyColors val="0"/>
        <c:ser>
          <c:idx val="0"/>
          <c:order val="0"/>
          <c:tx>
            <c:strRef>
              <c:f>Rating!$I$5</c:f>
              <c:strCache>
                <c:ptCount val="1"/>
                <c:pt idx="0">
                  <c:v>US HY B (issuer)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Rating!$A$6:$A$593</c:f>
              <c:numCache>
                <c:formatCode>mm/dd/yyyy</c:formatCode>
                <c:ptCount val="588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Rating!$I$6:$I$593</c:f>
              <c:numCache>
                <c:formatCode>#,##0.00</c:formatCode>
                <c:ptCount val="588"/>
                <c:pt idx="0">
                  <c:v>1.8237082066869299</c:v>
                </c:pt>
                <c:pt idx="1">
                  <c:v>2.3529411764705883</c:v>
                </c:pt>
                <c:pt idx="2">
                  <c:v>2.0289855072463765</c:v>
                </c:pt>
                <c:pt idx="3">
                  <c:v>1.7647058823529411</c:v>
                </c:pt>
                <c:pt idx="4">
                  <c:v>1.4880952380952379</c:v>
                </c:pt>
                <c:pt idx="5">
                  <c:v>1.2012012012012012</c:v>
                </c:pt>
                <c:pt idx="6">
                  <c:v>1.1976047904191618</c:v>
                </c:pt>
                <c:pt idx="7">
                  <c:v>1.2269938650306749</c:v>
                </c:pt>
                <c:pt idx="8">
                  <c:v>2.0958083832335328</c:v>
                </c:pt>
                <c:pt idx="9">
                  <c:v>1.4705882352941175</c:v>
                </c:pt>
                <c:pt idx="10">
                  <c:v>1.7543859649122806</c:v>
                </c:pt>
                <c:pt idx="11">
                  <c:v>2.9498525073746311</c:v>
                </c:pt>
                <c:pt idx="12">
                  <c:v>2.0172910662824206</c:v>
                </c:pt>
                <c:pt idx="13">
                  <c:v>2.5280898876404492</c:v>
                </c:pt>
                <c:pt idx="14">
                  <c:v>2.2038567493112948</c:v>
                </c:pt>
                <c:pt idx="15">
                  <c:v>3.0054644808743167</c:v>
                </c:pt>
                <c:pt idx="16">
                  <c:v>4.3010752688172049</c:v>
                </c:pt>
                <c:pt idx="17">
                  <c:v>4.0540540540540544</c:v>
                </c:pt>
                <c:pt idx="18">
                  <c:v>4.6070460704607044</c:v>
                </c:pt>
                <c:pt idx="19">
                  <c:v>5.4945054945054945</c:v>
                </c:pt>
                <c:pt idx="20">
                  <c:v>5.2341597796143251</c:v>
                </c:pt>
                <c:pt idx="21">
                  <c:v>5.6451612903225801</c:v>
                </c:pt>
                <c:pt idx="22">
                  <c:v>4.5454545454545459</c:v>
                </c:pt>
                <c:pt idx="23">
                  <c:v>4.4444444444444446</c:v>
                </c:pt>
                <c:pt idx="24">
                  <c:v>4.7222222222222223</c:v>
                </c:pt>
                <c:pt idx="25">
                  <c:v>4.4817927170868348</c:v>
                </c:pt>
                <c:pt idx="26">
                  <c:v>4.6109510086455332</c:v>
                </c:pt>
                <c:pt idx="27">
                  <c:v>3.4682080924855487</c:v>
                </c:pt>
                <c:pt idx="28">
                  <c:v>3.5608308605341246</c:v>
                </c:pt>
                <c:pt idx="29">
                  <c:v>3.8922155688622757</c:v>
                </c:pt>
                <c:pt idx="30">
                  <c:v>3.7572254335260116</c:v>
                </c:pt>
                <c:pt idx="31">
                  <c:v>4.1055718475073313</c:v>
                </c:pt>
                <c:pt idx="32">
                  <c:v>5.1724137931034484</c:v>
                </c:pt>
                <c:pt idx="33">
                  <c:v>4.8295454545454541</c:v>
                </c:pt>
                <c:pt idx="34">
                  <c:v>4.6511627906976747</c:v>
                </c:pt>
                <c:pt idx="35">
                  <c:v>4.3859649122807012</c:v>
                </c:pt>
                <c:pt idx="36">
                  <c:v>5.2478134110787176</c:v>
                </c:pt>
                <c:pt idx="37">
                  <c:v>5.4755043227665707</c:v>
                </c:pt>
                <c:pt idx="38">
                  <c:v>4.1208791208791204</c:v>
                </c:pt>
                <c:pt idx="39">
                  <c:v>4.1666666666666661</c:v>
                </c:pt>
                <c:pt idx="40">
                  <c:v>4.7091412742382275</c:v>
                </c:pt>
                <c:pt idx="41">
                  <c:v>5.0420168067226889</c:v>
                </c:pt>
                <c:pt idx="42">
                  <c:v>6.4066852367688023</c:v>
                </c:pt>
                <c:pt idx="43">
                  <c:v>6.6852367688022287</c:v>
                </c:pt>
                <c:pt idx="44">
                  <c:v>6.64819944598338</c:v>
                </c:pt>
                <c:pt idx="45">
                  <c:v>6.5420560747663545</c:v>
                </c:pt>
                <c:pt idx="46">
                  <c:v>8.5450346420323324</c:v>
                </c:pt>
                <c:pt idx="47">
                  <c:v>8.92018779342723</c:v>
                </c:pt>
                <c:pt idx="48">
                  <c:v>9.456264775413711</c:v>
                </c:pt>
                <c:pt idx="49">
                  <c:v>8.7167070217917662</c:v>
                </c:pt>
                <c:pt idx="50">
                  <c:v>9.6296296296296298</c:v>
                </c:pt>
                <c:pt idx="51">
                  <c:v>9.819121447028424</c:v>
                </c:pt>
                <c:pt idx="52">
                  <c:v>11.052631578947368</c:v>
                </c:pt>
                <c:pt idx="53">
                  <c:v>9.2140921409214087</c:v>
                </c:pt>
                <c:pt idx="54">
                  <c:v>9.1160220994475143</c:v>
                </c:pt>
                <c:pt idx="55">
                  <c:v>7.4850299401197598</c:v>
                </c:pt>
                <c:pt idx="56">
                  <c:v>7.4404761904761907</c:v>
                </c:pt>
                <c:pt idx="57">
                  <c:v>7.3313782991202352</c:v>
                </c:pt>
                <c:pt idx="58">
                  <c:v>5.6716417910447765</c:v>
                </c:pt>
                <c:pt idx="59">
                  <c:v>5.4380664652567976</c:v>
                </c:pt>
                <c:pt idx="60">
                  <c:v>5.7401812688821749</c:v>
                </c:pt>
                <c:pt idx="61">
                  <c:v>5.7228915662650603</c:v>
                </c:pt>
                <c:pt idx="62">
                  <c:v>6.6465256797583088</c:v>
                </c:pt>
                <c:pt idx="63">
                  <c:v>5.2795031055900621</c:v>
                </c:pt>
                <c:pt idx="64">
                  <c:v>4.7021943573667713</c:v>
                </c:pt>
                <c:pt idx="65">
                  <c:v>4.2606516290726812</c:v>
                </c:pt>
                <c:pt idx="66">
                  <c:v>3.0952380952380953</c:v>
                </c:pt>
                <c:pt idx="67">
                  <c:v>2.3809523809523809</c:v>
                </c:pt>
                <c:pt idx="68">
                  <c:v>1.9464720194647203</c:v>
                </c:pt>
                <c:pt idx="69">
                  <c:v>1.6908212560386473</c:v>
                </c:pt>
                <c:pt idx="70">
                  <c:v>1.160092807424594</c:v>
                </c:pt>
                <c:pt idx="71">
                  <c:v>1.5873015873015872</c:v>
                </c:pt>
                <c:pt idx="72">
                  <c:v>1.5801354401805869</c:v>
                </c:pt>
                <c:pt idx="73">
                  <c:v>1.0638297872340425</c:v>
                </c:pt>
                <c:pt idx="74">
                  <c:v>1.2422360248447204</c:v>
                </c:pt>
                <c:pt idx="75">
                  <c:v>1.4644351464435146</c:v>
                </c:pt>
                <c:pt idx="76">
                  <c:v>1.417004048582996</c:v>
                </c:pt>
                <c:pt idx="77">
                  <c:v>1.1650485436893203</c:v>
                </c:pt>
                <c:pt idx="78">
                  <c:v>1.1450381679389312</c:v>
                </c:pt>
                <c:pt idx="79">
                  <c:v>0.73800738007380073</c:v>
                </c:pt>
                <c:pt idx="80">
                  <c:v>1.107011070110701</c:v>
                </c:pt>
                <c:pt idx="81">
                  <c:v>0.72463768115942029</c:v>
                </c:pt>
                <c:pt idx="82">
                  <c:v>0.89928057553956831</c:v>
                </c:pt>
                <c:pt idx="83">
                  <c:v>0.89766606822262118</c:v>
                </c:pt>
                <c:pt idx="84">
                  <c:v>0.89928057553956831</c:v>
                </c:pt>
                <c:pt idx="85">
                  <c:v>1.2389380530973451</c:v>
                </c:pt>
                <c:pt idx="86">
                  <c:v>0.88495575221238942</c:v>
                </c:pt>
                <c:pt idx="87">
                  <c:v>0.8771929824561403</c:v>
                </c:pt>
                <c:pt idx="88">
                  <c:v>1.0471204188481675</c:v>
                </c:pt>
                <c:pt idx="89">
                  <c:v>1.0434782608695654</c:v>
                </c:pt>
                <c:pt idx="90">
                  <c:v>1.056338028169014</c:v>
                </c:pt>
                <c:pt idx="91">
                  <c:v>1.4109347442680775</c:v>
                </c:pt>
                <c:pt idx="92">
                  <c:v>1.5817223198594026</c:v>
                </c:pt>
                <c:pt idx="93">
                  <c:v>1.6042780748663104</c:v>
                </c:pt>
                <c:pt idx="94">
                  <c:v>1.4545454545454546</c:v>
                </c:pt>
                <c:pt idx="95">
                  <c:v>2.0183486238532113</c:v>
                </c:pt>
                <c:pt idx="96">
                  <c:v>1.834862385321101</c:v>
                </c:pt>
                <c:pt idx="97">
                  <c:v>1.824817518248175</c:v>
                </c:pt>
                <c:pt idx="98">
                  <c:v>1.6574585635359116</c:v>
                </c:pt>
                <c:pt idx="99">
                  <c:v>1.6666666666666667</c:v>
                </c:pt>
                <c:pt idx="100">
                  <c:v>1.478743068391867</c:v>
                </c:pt>
                <c:pt idx="101">
                  <c:v>0.93109869646182497</c:v>
                </c:pt>
                <c:pt idx="102">
                  <c:v>0.5617977528089888</c:v>
                </c:pt>
                <c:pt idx="103">
                  <c:v>0.57692307692307698</c:v>
                </c:pt>
                <c:pt idx="104">
                  <c:v>0.77369439071566737</c:v>
                </c:pt>
                <c:pt idx="105">
                  <c:v>0.77519379844961245</c:v>
                </c:pt>
                <c:pt idx="106">
                  <c:v>0.76775431861804222</c:v>
                </c:pt>
                <c:pt idx="107">
                  <c:v>0.93632958801498134</c:v>
                </c:pt>
                <c:pt idx="108">
                  <c:v>0.75329566854990582</c:v>
                </c:pt>
                <c:pt idx="109">
                  <c:v>0.75471698113207553</c:v>
                </c:pt>
                <c:pt idx="110">
                  <c:v>0.19230769230769232</c:v>
                </c:pt>
                <c:pt idx="111">
                  <c:v>0.19193857965451055</c:v>
                </c:pt>
                <c:pt idx="112">
                  <c:v>0</c:v>
                </c:pt>
                <c:pt idx="113">
                  <c:v>0</c:v>
                </c:pt>
                <c:pt idx="114">
                  <c:v>0.20040080160320639</c:v>
                </c:pt>
                <c:pt idx="115">
                  <c:v>0.20283975659229209</c:v>
                </c:pt>
                <c:pt idx="116">
                  <c:v>0.19646365422396855</c:v>
                </c:pt>
                <c:pt idx="117">
                  <c:v>0.1941747572815534</c:v>
                </c:pt>
                <c:pt idx="118">
                  <c:v>0</c:v>
                </c:pt>
                <c:pt idx="119">
                  <c:v>0</c:v>
                </c:pt>
                <c:pt idx="120">
                  <c:v>0.19920318725099601</c:v>
                </c:pt>
                <c:pt idx="121">
                  <c:v>0.20080321285140559</c:v>
                </c:pt>
                <c:pt idx="122">
                  <c:v>0.20703933747412009</c:v>
                </c:pt>
                <c:pt idx="123">
                  <c:v>0.41753653444676403</c:v>
                </c:pt>
                <c:pt idx="124">
                  <c:v>0.62630480167014613</c:v>
                </c:pt>
                <c:pt idx="125">
                  <c:v>0.65502183406113534</c:v>
                </c:pt>
                <c:pt idx="126">
                  <c:v>1.1086474501108647</c:v>
                </c:pt>
                <c:pt idx="127">
                  <c:v>0.90909090909090906</c:v>
                </c:pt>
                <c:pt idx="128">
                  <c:v>0.69124423963133641</c:v>
                </c:pt>
                <c:pt idx="129">
                  <c:v>0.92165898617511521</c:v>
                </c:pt>
                <c:pt idx="130">
                  <c:v>0.91743119266055051</c:v>
                </c:pt>
                <c:pt idx="131">
                  <c:v>2.3148148148148149</c:v>
                </c:pt>
                <c:pt idx="132">
                  <c:v>4.6511627906976747</c:v>
                </c:pt>
                <c:pt idx="133">
                  <c:v>6.0465116279069768</c:v>
                </c:pt>
                <c:pt idx="134">
                  <c:v>7.8947368421052628</c:v>
                </c:pt>
                <c:pt idx="135">
                  <c:v>8.7885985748218527</c:v>
                </c:pt>
                <c:pt idx="136">
                  <c:v>8.0684596577017107</c:v>
                </c:pt>
                <c:pt idx="137">
                  <c:v>10.268948655256724</c:v>
                </c:pt>
                <c:pt idx="138">
                  <c:v>11.192214111922141</c:v>
                </c:pt>
                <c:pt idx="139">
                  <c:v>11.586901763224182</c:v>
                </c:pt>
                <c:pt idx="140">
                  <c:v>12.564102564102564</c:v>
                </c:pt>
                <c:pt idx="141">
                  <c:v>11.704834605597965</c:v>
                </c:pt>
                <c:pt idx="142">
                  <c:v>9.9737532808398957</c:v>
                </c:pt>
                <c:pt idx="143">
                  <c:v>9.6256684491978604</c:v>
                </c:pt>
                <c:pt idx="144">
                  <c:v>6.4788732394366191</c:v>
                </c:pt>
                <c:pt idx="145">
                  <c:v>4.1420118343195274</c:v>
                </c:pt>
                <c:pt idx="146">
                  <c:v>3.3132530120481931</c:v>
                </c:pt>
                <c:pt idx="147">
                  <c:v>2.4464831804281344</c:v>
                </c:pt>
                <c:pt idx="148">
                  <c:v>1.5432098765432098</c:v>
                </c:pt>
                <c:pt idx="149">
                  <c:v>1.4970059880239521</c:v>
                </c:pt>
                <c:pt idx="150">
                  <c:v>0.59347181008902083</c:v>
                </c:pt>
                <c:pt idx="151">
                  <c:v>1.1730205278592376</c:v>
                </c:pt>
                <c:pt idx="152">
                  <c:v>0.28735632183908044</c:v>
                </c:pt>
                <c:pt idx="153">
                  <c:v>0</c:v>
                </c:pt>
                <c:pt idx="154">
                  <c:v>0.54054054054054057</c:v>
                </c:pt>
                <c:pt idx="155">
                  <c:v>0.77319587628865982</c:v>
                </c:pt>
                <c:pt idx="156">
                  <c:v>0.5181347150259068</c:v>
                </c:pt>
                <c:pt idx="157">
                  <c:v>0.49382716049382713</c:v>
                </c:pt>
                <c:pt idx="158">
                  <c:v>0.23148148148148145</c:v>
                </c:pt>
                <c:pt idx="159">
                  <c:v>0.21978021978021978</c:v>
                </c:pt>
                <c:pt idx="160">
                  <c:v>0.21367521367521369</c:v>
                </c:pt>
                <c:pt idx="161">
                  <c:v>0.42553191489361702</c:v>
                </c:pt>
                <c:pt idx="162">
                  <c:v>0.41841004184100417</c:v>
                </c:pt>
                <c:pt idx="163">
                  <c:v>0.2061855670103093</c:v>
                </c:pt>
                <c:pt idx="164">
                  <c:v>0.40650406504065045</c:v>
                </c:pt>
                <c:pt idx="165">
                  <c:v>0.60483870967741937</c:v>
                </c:pt>
                <c:pt idx="166">
                  <c:v>1.383399209486166</c:v>
                </c:pt>
                <c:pt idx="167">
                  <c:v>1.3487475915221581</c:v>
                </c:pt>
                <c:pt idx="168">
                  <c:v>1.7045454545454544</c:v>
                </c:pt>
                <c:pt idx="169">
                  <c:v>1.6981132075471699</c:v>
                </c:pt>
                <c:pt idx="170">
                  <c:v>1.4842300556586272</c:v>
                </c:pt>
                <c:pt idx="171">
                  <c:v>1.6304347826086956</c:v>
                </c:pt>
                <c:pt idx="172">
                  <c:v>1.6423357664233578</c:v>
                </c:pt>
                <c:pt idx="173">
                  <c:v>1.6453382084095063</c:v>
                </c:pt>
                <c:pt idx="174">
                  <c:v>1.8281535648994516</c:v>
                </c:pt>
                <c:pt idx="175">
                  <c:v>1.6483516483516485</c:v>
                </c:pt>
                <c:pt idx="176">
                  <c:v>1.2891344383057091</c:v>
                </c:pt>
                <c:pt idx="177">
                  <c:v>0.92250922509225086</c:v>
                </c:pt>
                <c:pt idx="178">
                  <c:v>0.74487895716945995</c:v>
                </c:pt>
                <c:pt idx="179">
                  <c:v>1.125703564727955</c:v>
                </c:pt>
                <c:pt idx="180">
                  <c:v>1.1299435028248588</c:v>
                </c:pt>
                <c:pt idx="181">
                  <c:v>1.125703564727955</c:v>
                </c:pt>
                <c:pt idx="182">
                  <c:v>0.95602294455066927</c:v>
                </c:pt>
                <c:pt idx="183">
                  <c:v>0.76190476190476186</c:v>
                </c:pt>
                <c:pt idx="184">
                  <c:v>0.38167938931297707</c:v>
                </c:pt>
                <c:pt idx="185">
                  <c:v>0.76190476190476186</c:v>
                </c:pt>
                <c:pt idx="186">
                  <c:v>0.95785440613026818</c:v>
                </c:pt>
                <c:pt idx="187">
                  <c:v>0.76923076923076927</c:v>
                </c:pt>
                <c:pt idx="188">
                  <c:v>0.75901328273244784</c:v>
                </c:pt>
                <c:pt idx="189">
                  <c:v>0.75046904315196994</c:v>
                </c:pt>
                <c:pt idx="190">
                  <c:v>0.37735849056603776</c:v>
                </c:pt>
                <c:pt idx="191">
                  <c:v>0.37313432835820892</c:v>
                </c:pt>
                <c:pt idx="192">
                  <c:v>0.37523452157598497</c:v>
                </c:pt>
                <c:pt idx="193">
                  <c:v>0.37383177570093462</c:v>
                </c:pt>
                <c:pt idx="194">
                  <c:v>0.37313432835820892</c:v>
                </c:pt>
                <c:pt idx="195">
                  <c:v>0.56603773584905659</c:v>
                </c:pt>
                <c:pt idx="196">
                  <c:v>0.37313432835820892</c:v>
                </c:pt>
                <c:pt idx="197">
                  <c:v>0.3656307129798903</c:v>
                </c:pt>
                <c:pt idx="198">
                  <c:v>0.55762081784386619</c:v>
                </c:pt>
                <c:pt idx="199">
                  <c:v>0.54644808743169404</c:v>
                </c:pt>
                <c:pt idx="200">
                  <c:v>0.54744525547445255</c:v>
                </c:pt>
                <c:pt idx="201">
                  <c:v>0.36363636363636365</c:v>
                </c:pt>
                <c:pt idx="202">
                  <c:v>0.37174721189591076</c:v>
                </c:pt>
                <c:pt idx="203">
                  <c:v>0.37037037037037041</c:v>
                </c:pt>
                <c:pt idx="204">
                  <c:v>0.37174721189591076</c:v>
                </c:pt>
                <c:pt idx="205">
                  <c:v>0.3710575139146568</c:v>
                </c:pt>
                <c:pt idx="206">
                  <c:v>0.3710575139146568</c:v>
                </c:pt>
                <c:pt idx="207">
                  <c:v>0.19157088122605362</c:v>
                </c:pt>
                <c:pt idx="208">
                  <c:v>0.57471264367816088</c:v>
                </c:pt>
                <c:pt idx="209">
                  <c:v>0.37878787878787878</c:v>
                </c:pt>
                <c:pt idx="210">
                  <c:v>0.75901328273244784</c:v>
                </c:pt>
                <c:pt idx="211">
                  <c:v>1.1278195488721803</c:v>
                </c:pt>
                <c:pt idx="212">
                  <c:v>1.1320754716981132</c:v>
                </c:pt>
                <c:pt idx="213">
                  <c:v>1.1385199240986716</c:v>
                </c:pt>
                <c:pt idx="214">
                  <c:v>1.1385199240986716</c:v>
                </c:pt>
                <c:pt idx="215">
                  <c:v>1.5065913370998116</c:v>
                </c:pt>
                <c:pt idx="216">
                  <c:v>1.9011406844106464</c:v>
                </c:pt>
                <c:pt idx="217">
                  <c:v>3.225806451612903</c:v>
                </c:pt>
                <c:pt idx="218">
                  <c:v>3.0303030303030303</c:v>
                </c:pt>
                <c:pt idx="219">
                  <c:v>3.2882011605415857</c:v>
                </c:pt>
                <c:pt idx="220">
                  <c:v>4.3392504930966469</c:v>
                </c:pt>
                <c:pt idx="221">
                  <c:v>5.0100200400801604</c:v>
                </c:pt>
                <c:pt idx="222">
                  <c:v>4.8979591836734695</c:v>
                </c:pt>
                <c:pt idx="223">
                  <c:v>5.1652892561983474</c:v>
                </c:pt>
                <c:pt idx="224">
                  <c:v>4.700854700854701</c:v>
                </c:pt>
                <c:pt idx="225">
                  <c:v>5.161290322580645</c:v>
                </c:pt>
                <c:pt idx="226">
                  <c:v>4.5258620689655169</c:v>
                </c:pt>
                <c:pt idx="227">
                  <c:v>3.6956521739130435</c:v>
                </c:pt>
                <c:pt idx="228">
                  <c:v>3.6956521739130435</c:v>
                </c:pt>
                <c:pt idx="229">
                  <c:v>1.7429193899782136</c:v>
                </c:pt>
                <c:pt idx="230">
                  <c:v>1.3513513513513513</c:v>
                </c:pt>
                <c:pt idx="231">
                  <c:v>1.1261261261261262</c:v>
                </c:pt>
                <c:pt idx="232">
                  <c:v>0.6696428571428571</c:v>
                </c:pt>
                <c:pt idx="233">
                  <c:v>0.66666666666666674</c:v>
                </c:pt>
                <c:pt idx="234">
                  <c:v>0.67720090293453727</c:v>
                </c:pt>
                <c:pt idx="235">
                  <c:v>0.67264573991031396</c:v>
                </c:pt>
                <c:pt idx="236">
                  <c:v>0.51020408163265307</c:v>
                </c:pt>
                <c:pt idx="237">
                  <c:v>0.51150895140664965</c:v>
                </c:pt>
                <c:pt idx="238">
                  <c:v>0.77319587628865982</c:v>
                </c:pt>
                <c:pt idx="239">
                  <c:v>1.2722646310432568</c:v>
                </c:pt>
                <c:pt idx="240">
                  <c:v>1.2953367875647668</c:v>
                </c:pt>
                <c:pt idx="241">
                  <c:v>1.5384615384615385</c:v>
                </c:pt>
                <c:pt idx="242">
                  <c:v>1.5267175572519083</c:v>
                </c:pt>
                <c:pt idx="243">
                  <c:v>1.5075376884422109</c:v>
                </c:pt>
                <c:pt idx="244">
                  <c:v>1.2531328320802004</c:v>
                </c:pt>
                <c:pt idx="245">
                  <c:v>1.2531328320802004</c:v>
                </c:pt>
                <c:pt idx="246">
                  <c:v>0.76142131979695438</c:v>
                </c:pt>
                <c:pt idx="247">
                  <c:v>0.76726342710997442</c:v>
                </c:pt>
                <c:pt idx="248">
                  <c:v>0.75566750629722923</c:v>
                </c:pt>
                <c:pt idx="249">
                  <c:v>0.74441687344913154</c:v>
                </c:pt>
                <c:pt idx="250">
                  <c:v>0.49261083743842365</c:v>
                </c:pt>
                <c:pt idx="251">
                  <c:v>0</c:v>
                </c:pt>
                <c:pt idx="252">
                  <c:v>0</c:v>
                </c:pt>
                <c:pt idx="253">
                  <c:v>0.48309178743961351</c:v>
                </c:pt>
                <c:pt idx="254">
                  <c:v>0.70921985815602839</c:v>
                </c:pt>
                <c:pt idx="255">
                  <c:v>0.93023255813953487</c:v>
                </c:pt>
                <c:pt idx="256">
                  <c:v>0.91743119266055051</c:v>
                </c:pt>
                <c:pt idx="257">
                  <c:v>1.1737089201877933</c:v>
                </c:pt>
                <c:pt idx="258">
                  <c:v>0.94117647058823517</c:v>
                </c:pt>
                <c:pt idx="259">
                  <c:v>1.1764705882352942</c:v>
                </c:pt>
                <c:pt idx="260">
                  <c:v>1.4018691588785046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2-488B-B10A-A922273D1300}"/>
            </c:ext>
          </c:extLst>
        </c:ser>
        <c:ser>
          <c:idx val="1"/>
          <c:order val="1"/>
          <c:tx>
            <c:strRef>
              <c:f>Rating!$X$5</c:f>
              <c:strCache>
                <c:ptCount val="1"/>
                <c:pt idx="0">
                  <c:v>US HY B (par)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val>
            <c:numRef>
              <c:f>Rating!$X$6:$X$268</c:f>
              <c:numCache>
                <c:formatCode>#,##0.00</c:formatCode>
                <c:ptCount val="263"/>
                <c:pt idx="0">
                  <c:v>1.1037584929255009</c:v>
                </c:pt>
                <c:pt idx="1">
                  <c:v>1.9589775710475408</c:v>
                </c:pt>
                <c:pt idx="2">
                  <c:v>1.85293028671994</c:v>
                </c:pt>
                <c:pt idx="3">
                  <c:v>1.7690924792235316</c:v>
                </c:pt>
                <c:pt idx="4">
                  <c:v>1.1249164522180359</c:v>
                </c:pt>
                <c:pt idx="5">
                  <c:v>0.93301689766459761</c:v>
                </c:pt>
                <c:pt idx="6">
                  <c:v>0.94117729396169381</c:v>
                </c:pt>
                <c:pt idx="7">
                  <c:v>0.97022753221129632</c:v>
                </c:pt>
                <c:pt idx="8">
                  <c:v>1.545198986471932</c:v>
                </c:pt>
                <c:pt idx="9">
                  <c:v>0.70103016713717425</c:v>
                </c:pt>
                <c:pt idx="10">
                  <c:v>0.59255981010108416</c:v>
                </c:pt>
                <c:pt idx="11">
                  <c:v>2.0302682692586798</c:v>
                </c:pt>
                <c:pt idx="12">
                  <c:v>1.6577352567035817</c:v>
                </c:pt>
                <c:pt idx="13">
                  <c:v>1.9260262812492137</c:v>
                </c:pt>
                <c:pt idx="14">
                  <c:v>1.955279180731337</c:v>
                </c:pt>
                <c:pt idx="15">
                  <c:v>3.9577545412516466</c:v>
                </c:pt>
                <c:pt idx="16">
                  <c:v>4.4249821888023479</c:v>
                </c:pt>
                <c:pt idx="17">
                  <c:v>4.1669802610063433</c:v>
                </c:pt>
                <c:pt idx="18">
                  <c:v>4.3882341626148103</c:v>
                </c:pt>
                <c:pt idx="19">
                  <c:v>4.8065363401808465</c:v>
                </c:pt>
                <c:pt idx="20">
                  <c:v>4.8093382775265612</c:v>
                </c:pt>
                <c:pt idx="21">
                  <c:v>4.9642425208622871</c:v>
                </c:pt>
                <c:pt idx="22">
                  <c:v>3.9624489685294586</c:v>
                </c:pt>
                <c:pt idx="23">
                  <c:v>4.040832926290566</c:v>
                </c:pt>
                <c:pt idx="24">
                  <c:v>5.71966067855824</c:v>
                </c:pt>
                <c:pt idx="25">
                  <c:v>5.1116601743146344</c:v>
                </c:pt>
                <c:pt idx="26">
                  <c:v>4.2990362288494515</c:v>
                </c:pt>
                <c:pt idx="27">
                  <c:v>3.6907354650573683</c:v>
                </c:pt>
                <c:pt idx="28">
                  <c:v>3.7989149896078955</c:v>
                </c:pt>
                <c:pt idx="29">
                  <c:v>3.6690044463896605</c:v>
                </c:pt>
                <c:pt idx="30">
                  <c:v>2.9599570813157112</c:v>
                </c:pt>
                <c:pt idx="31">
                  <c:v>2.8848776331916981</c:v>
                </c:pt>
                <c:pt idx="32">
                  <c:v>3.5918823228609718</c:v>
                </c:pt>
                <c:pt idx="33">
                  <c:v>2.5559299937393249</c:v>
                </c:pt>
                <c:pt idx="34">
                  <c:v>3.9863661496886693</c:v>
                </c:pt>
                <c:pt idx="35">
                  <c:v>3.6853142668861429</c:v>
                </c:pt>
                <c:pt idx="36">
                  <c:v>5.3002797017080088</c:v>
                </c:pt>
                <c:pt idx="37">
                  <c:v>5.3532390445299134</c:v>
                </c:pt>
                <c:pt idx="38">
                  <c:v>4.4931320191242481</c:v>
                </c:pt>
                <c:pt idx="39">
                  <c:v>5.6548058906676673</c:v>
                </c:pt>
                <c:pt idx="40">
                  <c:v>6.6419410610222256</c:v>
                </c:pt>
                <c:pt idx="41">
                  <c:v>6.4811970722954397</c:v>
                </c:pt>
                <c:pt idx="42">
                  <c:v>7.2820276766181538</c:v>
                </c:pt>
                <c:pt idx="43">
                  <c:v>7.5327624126313388</c:v>
                </c:pt>
                <c:pt idx="44">
                  <c:v>6.7342185231230918</c:v>
                </c:pt>
                <c:pt idx="45">
                  <c:v>6.9718693922711923</c:v>
                </c:pt>
                <c:pt idx="46">
                  <c:v>10.379724439826106</c:v>
                </c:pt>
                <c:pt idx="47">
                  <c:v>9.8658046231428624</c:v>
                </c:pt>
                <c:pt idx="48">
                  <c:v>12.976901424551693</c:v>
                </c:pt>
                <c:pt idx="49">
                  <c:v>11.581303416527204</c:v>
                </c:pt>
                <c:pt idx="50">
                  <c:v>13.284592528294334</c:v>
                </c:pt>
                <c:pt idx="51">
                  <c:v>17.177578482812461</c:v>
                </c:pt>
                <c:pt idx="52">
                  <c:v>21.536059223022157</c:v>
                </c:pt>
                <c:pt idx="53">
                  <c:v>20.5358036813723</c:v>
                </c:pt>
                <c:pt idx="54">
                  <c:v>20.043004657083973</c:v>
                </c:pt>
                <c:pt idx="55">
                  <c:v>14.825169509156824</c:v>
                </c:pt>
                <c:pt idx="56">
                  <c:v>15.088096677367476</c:v>
                </c:pt>
                <c:pt idx="57">
                  <c:v>14.357428649696743</c:v>
                </c:pt>
                <c:pt idx="58">
                  <c:v>12.041159783121355</c:v>
                </c:pt>
                <c:pt idx="59">
                  <c:v>10.154204939493304</c:v>
                </c:pt>
                <c:pt idx="60">
                  <c:v>9.2254982233151122</c:v>
                </c:pt>
                <c:pt idx="61">
                  <c:v>8.7822560403560122</c:v>
                </c:pt>
                <c:pt idx="62">
                  <c:v>9.6634283670955679</c:v>
                </c:pt>
                <c:pt idx="63">
                  <c:v>4.8067479571549852</c:v>
                </c:pt>
                <c:pt idx="64">
                  <c:v>4.0779985435449468</c:v>
                </c:pt>
                <c:pt idx="65">
                  <c:v>3.5267371408218775</c:v>
                </c:pt>
                <c:pt idx="66">
                  <c:v>2.9629412350181092</c:v>
                </c:pt>
                <c:pt idx="67">
                  <c:v>2.2432272945657195</c:v>
                </c:pt>
                <c:pt idx="68">
                  <c:v>1.525810220325043</c:v>
                </c:pt>
                <c:pt idx="69">
                  <c:v>1.708917690902225</c:v>
                </c:pt>
                <c:pt idx="70">
                  <c:v>1.08859934942346</c:v>
                </c:pt>
                <c:pt idx="71">
                  <c:v>1.804046541953094</c:v>
                </c:pt>
                <c:pt idx="72">
                  <c:v>1.8057866101051985</c:v>
                </c:pt>
                <c:pt idx="73">
                  <c:v>0.79547000151838876</c:v>
                </c:pt>
                <c:pt idx="74">
                  <c:v>1.9754175096633679</c:v>
                </c:pt>
                <c:pt idx="75">
                  <c:v>1.9015840769624501</c:v>
                </c:pt>
                <c:pt idx="76">
                  <c:v>1.8387799016398496</c:v>
                </c:pt>
                <c:pt idx="77">
                  <c:v>0.68781973692841469</c:v>
                </c:pt>
                <c:pt idx="78">
                  <c:v>0.68452962242426085</c:v>
                </c:pt>
                <c:pt idx="79">
                  <c:v>0.32036644966328981</c:v>
                </c:pt>
                <c:pt idx="80">
                  <c:v>0.39643386055942581</c:v>
                </c:pt>
                <c:pt idx="81">
                  <c:v>0.21509556171289329</c:v>
                </c:pt>
                <c:pt idx="82">
                  <c:v>0.37689947318603995</c:v>
                </c:pt>
                <c:pt idx="83">
                  <c:v>0.38575435718954559</c:v>
                </c:pt>
                <c:pt idx="84">
                  <c:v>0.38345593478388651</c:v>
                </c:pt>
                <c:pt idx="85">
                  <c:v>0.51510019687727826</c:v>
                </c:pt>
                <c:pt idx="86">
                  <c:v>0.3804825162787801</c:v>
                </c:pt>
                <c:pt idx="87">
                  <c:v>0.47456098022446447</c:v>
                </c:pt>
                <c:pt idx="88">
                  <c:v>0.67622125922582099</c:v>
                </c:pt>
                <c:pt idx="89">
                  <c:v>0.6809626148570822</c:v>
                </c:pt>
                <c:pt idx="90">
                  <c:v>0.70430857761718246</c:v>
                </c:pt>
                <c:pt idx="91">
                  <c:v>1.1523658763240958</c:v>
                </c:pt>
                <c:pt idx="92">
                  <c:v>1.1479283058316085</c:v>
                </c:pt>
                <c:pt idx="93">
                  <c:v>1.1443151356015997</c:v>
                </c:pt>
                <c:pt idx="94">
                  <c:v>1.0252296411642816</c:v>
                </c:pt>
                <c:pt idx="95">
                  <c:v>1.7819679933594492</c:v>
                </c:pt>
                <c:pt idx="96">
                  <c:v>1.6608671663556958</c:v>
                </c:pt>
                <c:pt idx="97">
                  <c:v>1.658038724610746</c:v>
                </c:pt>
                <c:pt idx="98">
                  <c:v>1.263479622447786</c:v>
                </c:pt>
                <c:pt idx="99">
                  <c:v>1.2635032311637411</c:v>
                </c:pt>
                <c:pt idx="100">
                  <c:v>1.958665976789957</c:v>
                </c:pt>
                <c:pt idx="101">
                  <c:v>1.2010971864200277</c:v>
                </c:pt>
                <c:pt idx="102">
                  <c:v>0.92355035041907541</c:v>
                </c:pt>
                <c:pt idx="103">
                  <c:v>0.33892241036746418</c:v>
                </c:pt>
                <c:pt idx="104">
                  <c:v>0.41161366271881894</c:v>
                </c:pt>
                <c:pt idx="105">
                  <c:v>0.41794151214860659</c:v>
                </c:pt>
                <c:pt idx="106">
                  <c:v>0.38829648177483544</c:v>
                </c:pt>
                <c:pt idx="107">
                  <c:v>0.92777219532508559</c:v>
                </c:pt>
                <c:pt idx="108">
                  <c:v>0.86790114892322923</c:v>
                </c:pt>
                <c:pt idx="109">
                  <c:v>0.8682902469278988</c:v>
                </c:pt>
                <c:pt idx="110">
                  <c:v>4.2587670845599564E-2</c:v>
                </c:pt>
                <c:pt idx="111">
                  <c:v>4.2031423750990102E-2</c:v>
                </c:pt>
                <c:pt idx="112">
                  <c:v>0</c:v>
                </c:pt>
                <c:pt idx="113">
                  <c:v>0</c:v>
                </c:pt>
                <c:pt idx="114">
                  <c:v>4.9176129064870733E-2</c:v>
                </c:pt>
                <c:pt idx="115">
                  <c:v>4.9581921426978037E-2</c:v>
                </c:pt>
                <c:pt idx="116">
                  <c:v>4.2718462953179492E-2</c:v>
                </c:pt>
                <c:pt idx="117">
                  <c:v>4.3220732458016525E-2</c:v>
                </c:pt>
                <c:pt idx="118">
                  <c:v>0</c:v>
                </c:pt>
                <c:pt idx="119">
                  <c:v>0</c:v>
                </c:pt>
                <c:pt idx="120">
                  <c:v>8.5993577198608687E-2</c:v>
                </c:pt>
                <c:pt idx="121">
                  <c:v>8.756893983910706E-2</c:v>
                </c:pt>
                <c:pt idx="122">
                  <c:v>9.2723842391529129E-2</c:v>
                </c:pt>
                <c:pt idx="123">
                  <c:v>0.12487508205829861</c:v>
                </c:pt>
                <c:pt idx="124">
                  <c:v>0.25537379721439962</c:v>
                </c:pt>
                <c:pt idx="125">
                  <c:v>0.33619870809436775</c:v>
                </c:pt>
                <c:pt idx="126">
                  <c:v>0.60892522647552128</c:v>
                </c:pt>
                <c:pt idx="127">
                  <c:v>0.53770895652064132</c:v>
                </c:pt>
                <c:pt idx="128">
                  <c:v>0.49503217137740818</c:v>
                </c:pt>
                <c:pt idx="129">
                  <c:v>0.65332747136706859</c:v>
                </c:pt>
                <c:pt idx="130">
                  <c:v>0.62196010215165232</c:v>
                </c:pt>
                <c:pt idx="131">
                  <c:v>1.5152844570203803</c:v>
                </c:pt>
                <c:pt idx="132">
                  <c:v>2.6154090019676128</c:v>
                </c:pt>
                <c:pt idx="133">
                  <c:v>5.128386884161241</c:v>
                </c:pt>
                <c:pt idx="134">
                  <c:v>8.9624551842665756</c:v>
                </c:pt>
                <c:pt idx="135">
                  <c:v>13.462129830569506</c:v>
                </c:pt>
                <c:pt idx="136">
                  <c:v>14.150098061167174</c:v>
                </c:pt>
                <c:pt idx="137">
                  <c:v>19.755729686677213</c:v>
                </c:pt>
                <c:pt idx="138">
                  <c:v>20.011661839177187</c:v>
                </c:pt>
                <c:pt idx="139">
                  <c:v>16.110753098602796</c:v>
                </c:pt>
                <c:pt idx="140">
                  <c:v>16.340395352404759</c:v>
                </c:pt>
                <c:pt idx="141">
                  <c:v>15.869643249664717</c:v>
                </c:pt>
                <c:pt idx="142">
                  <c:v>7.0349097662287088</c:v>
                </c:pt>
                <c:pt idx="143">
                  <c:v>7.2823260854309773</c:v>
                </c:pt>
                <c:pt idx="144">
                  <c:v>3.4561391128445376</c:v>
                </c:pt>
                <c:pt idx="145">
                  <c:v>1.5256071887567491</c:v>
                </c:pt>
                <c:pt idx="146">
                  <c:v>1.3354472312243011</c:v>
                </c:pt>
                <c:pt idx="147">
                  <c:v>1.3827413121540464</c:v>
                </c:pt>
                <c:pt idx="148">
                  <c:v>0.78174115972577141</c:v>
                </c:pt>
                <c:pt idx="149">
                  <c:v>0.88047836240318023</c:v>
                </c:pt>
                <c:pt idx="150">
                  <c:v>0.86353540063015999</c:v>
                </c:pt>
                <c:pt idx="151">
                  <c:v>2.3883650511992163</c:v>
                </c:pt>
                <c:pt idx="152">
                  <c:v>1.9433979432120492</c:v>
                </c:pt>
                <c:pt idx="153">
                  <c:v>0</c:v>
                </c:pt>
                <c:pt idx="154">
                  <c:v>0.28044374439882352</c:v>
                </c:pt>
                <c:pt idx="155">
                  <c:v>0.37514759799462505</c:v>
                </c:pt>
                <c:pt idx="156">
                  <c:v>0.26597033336371778</c:v>
                </c:pt>
                <c:pt idx="157">
                  <c:v>0.23697316576479613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6.6171692509950406E-2</c:v>
                </c:pt>
                <c:pt idx="162">
                  <c:v>6.4152066489114243E-2</c:v>
                </c:pt>
                <c:pt idx="163">
                  <c:v>6.6078231501950052E-2</c:v>
                </c:pt>
                <c:pt idx="164">
                  <c:v>0.62864894673536953</c:v>
                </c:pt>
                <c:pt idx="165">
                  <c:v>0.64445637590550819</c:v>
                </c:pt>
                <c:pt idx="166">
                  <c:v>0.9537523208732126</c:v>
                </c:pt>
                <c:pt idx="167">
                  <c:v>0.92823892023839139</c:v>
                </c:pt>
                <c:pt idx="168">
                  <c:v>1.2452027468642048</c:v>
                </c:pt>
                <c:pt idx="169">
                  <c:v>1.2235042640096971</c:v>
                </c:pt>
                <c:pt idx="170">
                  <c:v>1.4476654914723113</c:v>
                </c:pt>
                <c:pt idx="171">
                  <c:v>1.4881936153057556</c:v>
                </c:pt>
                <c:pt idx="172">
                  <c:v>1.6290468035727141</c:v>
                </c:pt>
                <c:pt idx="173">
                  <c:v>1.6725165843760146</c:v>
                </c:pt>
                <c:pt idx="174">
                  <c:v>1.7670147852742073</c:v>
                </c:pt>
                <c:pt idx="175">
                  <c:v>1.2270573529645497</c:v>
                </c:pt>
                <c:pt idx="176">
                  <c:v>0.90252515492283381</c:v>
                </c:pt>
                <c:pt idx="177">
                  <c:v>0.74673372299186902</c:v>
                </c:pt>
                <c:pt idx="178">
                  <c:v>0.20890210599958178</c:v>
                </c:pt>
                <c:pt idx="179">
                  <c:v>0.21225298951628868</c:v>
                </c:pt>
                <c:pt idx="180">
                  <c:v>0.47250202850907064</c:v>
                </c:pt>
                <c:pt idx="181">
                  <c:v>0.4509110392898249</c:v>
                </c:pt>
                <c:pt idx="182">
                  <c:v>0.22264642118341432</c:v>
                </c:pt>
                <c:pt idx="183">
                  <c:v>0.21898084908163282</c:v>
                </c:pt>
                <c:pt idx="184">
                  <c:v>0.14928630400397003</c:v>
                </c:pt>
                <c:pt idx="185">
                  <c:v>0.40013031668077415</c:v>
                </c:pt>
                <c:pt idx="186">
                  <c:v>0.60718871142506903</c:v>
                </c:pt>
                <c:pt idx="187">
                  <c:v>0.44754952432906431</c:v>
                </c:pt>
                <c:pt idx="188">
                  <c:v>0.42405817084059183</c:v>
                </c:pt>
                <c:pt idx="189">
                  <c:v>0.40651307894510125</c:v>
                </c:pt>
                <c:pt idx="190">
                  <c:v>0.2212198490499635</c:v>
                </c:pt>
                <c:pt idx="191">
                  <c:v>0.2154672861443154</c:v>
                </c:pt>
                <c:pt idx="192">
                  <c:v>0.21665389095404511</c:v>
                </c:pt>
                <c:pt idx="193">
                  <c:v>0.21582380066432727</c:v>
                </c:pt>
                <c:pt idx="194">
                  <c:v>0.21247803996237938</c:v>
                </c:pt>
                <c:pt idx="195">
                  <c:v>1.435628660223897</c:v>
                </c:pt>
                <c:pt idx="196">
                  <c:v>1.2680824245436844</c:v>
                </c:pt>
                <c:pt idx="197">
                  <c:v>1.2438786613713824</c:v>
                </c:pt>
                <c:pt idx="198">
                  <c:v>1.2418889001719327</c:v>
                </c:pt>
                <c:pt idx="199">
                  <c:v>1.2299168422007047</c:v>
                </c:pt>
                <c:pt idx="200">
                  <c:v>1.5277071462688789</c:v>
                </c:pt>
                <c:pt idx="201">
                  <c:v>0.61416633387143604</c:v>
                </c:pt>
                <c:pt idx="202">
                  <c:v>0.36310533794573208</c:v>
                </c:pt>
                <c:pt idx="203">
                  <c:v>0.37970843991646269</c:v>
                </c:pt>
                <c:pt idx="204">
                  <c:v>1.4924471049820498</c:v>
                </c:pt>
                <c:pt idx="205">
                  <c:v>1.4677772766500858</c:v>
                </c:pt>
                <c:pt idx="206">
                  <c:v>1.4639532257171239</c:v>
                </c:pt>
                <c:pt idx="207">
                  <c:v>0</c:v>
                </c:pt>
                <c:pt idx="208">
                  <c:v>0.1110936499441727</c:v>
                </c:pt>
                <c:pt idx="209">
                  <c:v>0.10928381977889325</c:v>
                </c:pt>
                <c:pt idx="210">
                  <c:v>0.51766410378672301</c:v>
                </c:pt>
                <c:pt idx="211">
                  <c:v>0.94191124993715636</c:v>
                </c:pt>
                <c:pt idx="212">
                  <c:v>0.82220241913851189</c:v>
                </c:pt>
                <c:pt idx="213">
                  <c:v>0.80957547494480486</c:v>
                </c:pt>
                <c:pt idx="214">
                  <c:v>1.2381102337120307</c:v>
                </c:pt>
                <c:pt idx="215">
                  <c:v>1.731074625078878</c:v>
                </c:pt>
                <c:pt idx="216">
                  <c:v>1.9274065114221453</c:v>
                </c:pt>
                <c:pt idx="217">
                  <c:v>2.4397318440108133</c:v>
                </c:pt>
                <c:pt idx="218">
                  <c:v>2.2037353466044114</c:v>
                </c:pt>
                <c:pt idx="219">
                  <c:v>3.4673928656459454</c:v>
                </c:pt>
                <c:pt idx="220">
                  <c:v>4.9397912381753883</c:v>
                </c:pt>
                <c:pt idx="221">
                  <c:v>4.7093094375287707</c:v>
                </c:pt>
                <c:pt idx="222">
                  <c:v>4.1450969841637209</c:v>
                </c:pt>
                <c:pt idx="223">
                  <c:v>4.1500232116562428</c:v>
                </c:pt>
                <c:pt idx="224">
                  <c:v>4.6792219369359582</c:v>
                </c:pt>
                <c:pt idx="225">
                  <c:v>4.9850802358486224</c:v>
                </c:pt>
                <c:pt idx="226">
                  <c:v>3.6576641043639819</c:v>
                </c:pt>
                <c:pt idx="227">
                  <c:v>2.648096971829955</c:v>
                </c:pt>
                <c:pt idx="228">
                  <c:v>2.2673814189768557</c:v>
                </c:pt>
                <c:pt idx="229">
                  <c:v>0.88734911744561407</c:v>
                </c:pt>
                <c:pt idx="230">
                  <c:v>1.1093594740020665</c:v>
                </c:pt>
                <c:pt idx="231">
                  <c:v>1.0436633343594088</c:v>
                </c:pt>
                <c:pt idx="232">
                  <c:v>0.56312963164682994</c:v>
                </c:pt>
                <c:pt idx="233">
                  <c:v>0.55194991667824045</c:v>
                </c:pt>
                <c:pt idx="234">
                  <c:v>0.5556750475282739</c:v>
                </c:pt>
                <c:pt idx="235">
                  <c:v>0.55526417761202262</c:v>
                </c:pt>
                <c:pt idx="236">
                  <c:v>0.31817719817431606</c:v>
                </c:pt>
                <c:pt idx="237">
                  <c:v>0.31920277299508015</c:v>
                </c:pt>
                <c:pt idx="238">
                  <c:v>0.42049946878931177</c:v>
                </c:pt>
                <c:pt idx="239">
                  <c:v>0.4101338292268753</c:v>
                </c:pt>
                <c:pt idx="240">
                  <c:v>7.8414369371172826E-2</c:v>
                </c:pt>
                <c:pt idx="241">
                  <c:v>0.21473905727251125</c:v>
                </c:pt>
                <c:pt idx="242">
                  <c:v>0.20882801895491637</c:v>
                </c:pt>
                <c:pt idx="243">
                  <c:v>0.20742733162487687</c:v>
                </c:pt>
                <c:pt idx="244">
                  <c:v>0.20409946021407774</c:v>
                </c:pt>
                <c:pt idx="245">
                  <c:v>0.20327132267499498</c:v>
                </c:pt>
                <c:pt idx="246">
                  <c:v>7.4443566773501862E-2</c:v>
                </c:pt>
                <c:pt idx="247">
                  <c:v>7.4888524386937411E-2</c:v>
                </c:pt>
                <c:pt idx="248">
                  <c:v>7.5159927025241602E-2</c:v>
                </c:pt>
                <c:pt idx="249">
                  <c:v>7.339835430563009E-2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0.32956506825444598</c:v>
                </c:pt>
                <c:pt idx="254">
                  <c:v>0.54946787831598842</c:v>
                </c:pt>
                <c:pt idx="255">
                  <c:v>0.63389191287603652</c:v>
                </c:pt>
                <c:pt idx="256">
                  <c:v>0.41407384863373703</c:v>
                </c:pt>
                <c:pt idx="257">
                  <c:v>0.42251614637186963</c:v>
                </c:pt>
                <c:pt idx="258">
                  <c:v>0.31547266401213603</c:v>
                </c:pt>
                <c:pt idx="259">
                  <c:v>0.69930572824216652</c:v>
                </c:pt>
                <c:pt idx="260">
                  <c:v>0.82288295714214721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B2-488B-B10A-A922273D1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1112448"/>
        <c:axId val="931113984"/>
      </c:lineChart>
      <c:dateAx>
        <c:axId val="9311124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31113984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931113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31112448"/>
        <c:crosses val="autoZero"/>
        <c:crossBetween val="between"/>
      </c:valAx>
      <c:spPr>
        <a:extLst/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548273885507118E-2"/>
          <c:y val="8.5000103759892282E-2"/>
          <c:w val="0.89912001920054019"/>
          <c:h val="0.69750085144146901"/>
        </c:manualLayout>
      </c:layout>
      <c:lineChart>
        <c:grouping val="standard"/>
        <c:varyColors val="0"/>
        <c:ser>
          <c:idx val="0"/>
          <c:order val="0"/>
          <c:tx>
            <c:strRef>
              <c:f>Rating!$N$5</c:f>
              <c:strCache>
                <c:ptCount val="1"/>
                <c:pt idx="0">
                  <c:v>US HY CCC (issuer)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Rating!$A$7:$A$594</c:f>
              <c:numCache>
                <c:formatCode>mm/dd/yyyy</c:formatCode>
                <c:ptCount val="588"/>
                <c:pt idx="0">
                  <c:v>35854</c:v>
                </c:pt>
                <c:pt idx="1">
                  <c:v>35885</c:v>
                </c:pt>
                <c:pt idx="2">
                  <c:v>35915</c:v>
                </c:pt>
                <c:pt idx="3">
                  <c:v>35946</c:v>
                </c:pt>
                <c:pt idx="4">
                  <c:v>35976</c:v>
                </c:pt>
                <c:pt idx="5">
                  <c:v>36007</c:v>
                </c:pt>
                <c:pt idx="6">
                  <c:v>36038</c:v>
                </c:pt>
                <c:pt idx="7">
                  <c:v>36068</c:v>
                </c:pt>
                <c:pt idx="8">
                  <c:v>36099</c:v>
                </c:pt>
                <c:pt idx="9">
                  <c:v>36129</c:v>
                </c:pt>
                <c:pt idx="10">
                  <c:v>36160</c:v>
                </c:pt>
                <c:pt idx="11">
                  <c:v>36191</c:v>
                </c:pt>
                <c:pt idx="12">
                  <c:v>36219</c:v>
                </c:pt>
                <c:pt idx="13">
                  <c:v>36250</c:v>
                </c:pt>
                <c:pt idx="14">
                  <c:v>36280</c:v>
                </c:pt>
                <c:pt idx="15">
                  <c:v>36311</c:v>
                </c:pt>
                <c:pt idx="16">
                  <c:v>36341</c:v>
                </c:pt>
                <c:pt idx="17">
                  <c:v>36372</c:v>
                </c:pt>
                <c:pt idx="18">
                  <c:v>36403</c:v>
                </c:pt>
                <c:pt idx="19">
                  <c:v>36433</c:v>
                </c:pt>
                <c:pt idx="20">
                  <c:v>36464</c:v>
                </c:pt>
                <c:pt idx="21">
                  <c:v>36494</c:v>
                </c:pt>
                <c:pt idx="22">
                  <c:v>36525</c:v>
                </c:pt>
                <c:pt idx="23">
                  <c:v>36556</c:v>
                </c:pt>
                <c:pt idx="24">
                  <c:v>36585</c:v>
                </c:pt>
                <c:pt idx="25">
                  <c:v>36616</c:v>
                </c:pt>
                <c:pt idx="26">
                  <c:v>36646</c:v>
                </c:pt>
                <c:pt idx="27">
                  <c:v>36677</c:v>
                </c:pt>
                <c:pt idx="28">
                  <c:v>36707</c:v>
                </c:pt>
                <c:pt idx="29">
                  <c:v>36738</c:v>
                </c:pt>
                <c:pt idx="30">
                  <c:v>36769</c:v>
                </c:pt>
                <c:pt idx="31">
                  <c:v>36799</c:v>
                </c:pt>
                <c:pt idx="32">
                  <c:v>36830</c:v>
                </c:pt>
                <c:pt idx="33">
                  <c:v>36860</c:v>
                </c:pt>
                <c:pt idx="34">
                  <c:v>36891</c:v>
                </c:pt>
                <c:pt idx="35">
                  <c:v>36922</c:v>
                </c:pt>
                <c:pt idx="36">
                  <c:v>36950</c:v>
                </c:pt>
                <c:pt idx="37">
                  <c:v>36981</c:v>
                </c:pt>
                <c:pt idx="38">
                  <c:v>37011</c:v>
                </c:pt>
                <c:pt idx="39">
                  <c:v>37042</c:v>
                </c:pt>
                <c:pt idx="40">
                  <c:v>37072</c:v>
                </c:pt>
                <c:pt idx="41">
                  <c:v>37103</c:v>
                </c:pt>
                <c:pt idx="42">
                  <c:v>37134</c:v>
                </c:pt>
                <c:pt idx="43">
                  <c:v>37164</c:v>
                </c:pt>
                <c:pt idx="44">
                  <c:v>37195</c:v>
                </c:pt>
                <c:pt idx="45">
                  <c:v>37225</c:v>
                </c:pt>
                <c:pt idx="46">
                  <c:v>37256</c:v>
                </c:pt>
                <c:pt idx="47">
                  <c:v>37287</c:v>
                </c:pt>
                <c:pt idx="48">
                  <c:v>37315</c:v>
                </c:pt>
                <c:pt idx="49">
                  <c:v>37346</c:v>
                </c:pt>
                <c:pt idx="50">
                  <c:v>37376</c:v>
                </c:pt>
                <c:pt idx="51">
                  <c:v>37407</c:v>
                </c:pt>
                <c:pt idx="52">
                  <c:v>37437</c:v>
                </c:pt>
                <c:pt idx="53">
                  <c:v>37468</c:v>
                </c:pt>
                <c:pt idx="54">
                  <c:v>37499</c:v>
                </c:pt>
                <c:pt idx="55">
                  <c:v>37529</c:v>
                </c:pt>
                <c:pt idx="56">
                  <c:v>37560</c:v>
                </c:pt>
                <c:pt idx="57">
                  <c:v>37590</c:v>
                </c:pt>
                <c:pt idx="58">
                  <c:v>37621</c:v>
                </c:pt>
                <c:pt idx="59">
                  <c:v>37652</c:v>
                </c:pt>
                <c:pt idx="60">
                  <c:v>37680</c:v>
                </c:pt>
                <c:pt idx="61">
                  <c:v>37711</c:v>
                </c:pt>
                <c:pt idx="62">
                  <c:v>37741</c:v>
                </c:pt>
                <c:pt idx="63">
                  <c:v>37772</c:v>
                </c:pt>
                <c:pt idx="64">
                  <c:v>37802</c:v>
                </c:pt>
                <c:pt idx="65">
                  <c:v>37833</c:v>
                </c:pt>
                <c:pt idx="66">
                  <c:v>37864</c:v>
                </c:pt>
                <c:pt idx="67">
                  <c:v>37894</c:v>
                </c:pt>
                <c:pt idx="68">
                  <c:v>37925</c:v>
                </c:pt>
                <c:pt idx="69">
                  <c:v>37955</c:v>
                </c:pt>
                <c:pt idx="70">
                  <c:v>37986</c:v>
                </c:pt>
                <c:pt idx="71">
                  <c:v>38017</c:v>
                </c:pt>
                <c:pt idx="72">
                  <c:v>38046</c:v>
                </c:pt>
                <c:pt idx="73">
                  <c:v>38077</c:v>
                </c:pt>
                <c:pt idx="74">
                  <c:v>38107</c:v>
                </c:pt>
                <c:pt idx="75">
                  <c:v>38138</c:v>
                </c:pt>
                <c:pt idx="76">
                  <c:v>38168</c:v>
                </c:pt>
                <c:pt idx="77">
                  <c:v>38199</c:v>
                </c:pt>
                <c:pt idx="78">
                  <c:v>38230</c:v>
                </c:pt>
                <c:pt idx="79">
                  <c:v>38260</c:v>
                </c:pt>
                <c:pt idx="80">
                  <c:v>38291</c:v>
                </c:pt>
                <c:pt idx="81">
                  <c:v>38321</c:v>
                </c:pt>
                <c:pt idx="82">
                  <c:v>38352</c:v>
                </c:pt>
                <c:pt idx="83">
                  <c:v>38383</c:v>
                </c:pt>
                <c:pt idx="84">
                  <c:v>38411</c:v>
                </c:pt>
                <c:pt idx="85">
                  <c:v>38442</c:v>
                </c:pt>
                <c:pt idx="86">
                  <c:v>38472</c:v>
                </c:pt>
                <c:pt idx="87">
                  <c:v>38503</c:v>
                </c:pt>
                <c:pt idx="88">
                  <c:v>38533</c:v>
                </c:pt>
                <c:pt idx="89">
                  <c:v>38564</c:v>
                </c:pt>
                <c:pt idx="90">
                  <c:v>38595</c:v>
                </c:pt>
                <c:pt idx="91">
                  <c:v>38625</c:v>
                </c:pt>
                <c:pt idx="92">
                  <c:v>38656</c:v>
                </c:pt>
                <c:pt idx="93">
                  <c:v>38686</c:v>
                </c:pt>
                <c:pt idx="94">
                  <c:v>38717</c:v>
                </c:pt>
                <c:pt idx="95">
                  <c:v>38748</c:v>
                </c:pt>
                <c:pt idx="96">
                  <c:v>38776</c:v>
                </c:pt>
                <c:pt idx="97">
                  <c:v>38807</c:v>
                </c:pt>
                <c:pt idx="98">
                  <c:v>38837</c:v>
                </c:pt>
                <c:pt idx="99">
                  <c:v>38868</c:v>
                </c:pt>
                <c:pt idx="100">
                  <c:v>38898</c:v>
                </c:pt>
                <c:pt idx="101">
                  <c:v>38929</c:v>
                </c:pt>
                <c:pt idx="102">
                  <c:v>38960</c:v>
                </c:pt>
                <c:pt idx="103">
                  <c:v>38990</c:v>
                </c:pt>
                <c:pt idx="104">
                  <c:v>39021</c:v>
                </c:pt>
                <c:pt idx="105">
                  <c:v>39051</c:v>
                </c:pt>
                <c:pt idx="106">
                  <c:v>39082</c:v>
                </c:pt>
                <c:pt idx="107">
                  <c:v>39113</c:v>
                </c:pt>
                <c:pt idx="108">
                  <c:v>39141</c:v>
                </c:pt>
                <c:pt idx="109">
                  <c:v>39172</c:v>
                </c:pt>
                <c:pt idx="110">
                  <c:v>39202</c:v>
                </c:pt>
                <c:pt idx="111">
                  <c:v>39233</c:v>
                </c:pt>
                <c:pt idx="112">
                  <c:v>39263</c:v>
                </c:pt>
                <c:pt idx="113">
                  <c:v>39294</c:v>
                </c:pt>
                <c:pt idx="114">
                  <c:v>39325</c:v>
                </c:pt>
                <c:pt idx="115">
                  <c:v>39355</c:v>
                </c:pt>
                <c:pt idx="116">
                  <c:v>39386</c:v>
                </c:pt>
                <c:pt idx="117">
                  <c:v>39416</c:v>
                </c:pt>
                <c:pt idx="118">
                  <c:v>39447</c:v>
                </c:pt>
                <c:pt idx="119">
                  <c:v>39478</c:v>
                </c:pt>
                <c:pt idx="120">
                  <c:v>39507</c:v>
                </c:pt>
                <c:pt idx="121">
                  <c:v>39538</c:v>
                </c:pt>
                <c:pt idx="122">
                  <c:v>39568</c:v>
                </c:pt>
                <c:pt idx="123">
                  <c:v>39599</c:v>
                </c:pt>
                <c:pt idx="124">
                  <c:v>39629</c:v>
                </c:pt>
                <c:pt idx="125">
                  <c:v>39660</c:v>
                </c:pt>
                <c:pt idx="126">
                  <c:v>39691</c:v>
                </c:pt>
                <c:pt idx="127">
                  <c:v>39721</c:v>
                </c:pt>
                <c:pt idx="128">
                  <c:v>39752</c:v>
                </c:pt>
                <c:pt idx="129">
                  <c:v>39782</c:v>
                </c:pt>
                <c:pt idx="130">
                  <c:v>39813</c:v>
                </c:pt>
                <c:pt idx="131">
                  <c:v>39844</c:v>
                </c:pt>
                <c:pt idx="132">
                  <c:v>39872</c:v>
                </c:pt>
                <c:pt idx="133">
                  <c:v>39903</c:v>
                </c:pt>
                <c:pt idx="134">
                  <c:v>39933</c:v>
                </c:pt>
                <c:pt idx="135">
                  <c:v>39964</c:v>
                </c:pt>
                <c:pt idx="136">
                  <c:v>39994</c:v>
                </c:pt>
                <c:pt idx="137">
                  <c:v>40025</c:v>
                </c:pt>
                <c:pt idx="138">
                  <c:v>40056</c:v>
                </c:pt>
                <c:pt idx="139">
                  <c:v>40086</c:v>
                </c:pt>
                <c:pt idx="140">
                  <c:v>40117</c:v>
                </c:pt>
                <c:pt idx="141">
                  <c:v>40147</c:v>
                </c:pt>
                <c:pt idx="142">
                  <c:v>40178</c:v>
                </c:pt>
                <c:pt idx="143">
                  <c:v>40209</c:v>
                </c:pt>
                <c:pt idx="144">
                  <c:v>40237</c:v>
                </c:pt>
                <c:pt idx="145">
                  <c:v>40268</c:v>
                </c:pt>
                <c:pt idx="146">
                  <c:v>40298</c:v>
                </c:pt>
                <c:pt idx="147">
                  <c:v>40329</c:v>
                </c:pt>
                <c:pt idx="148">
                  <c:v>40359</c:v>
                </c:pt>
                <c:pt idx="149">
                  <c:v>40390</c:v>
                </c:pt>
                <c:pt idx="150">
                  <c:v>40421</c:v>
                </c:pt>
                <c:pt idx="151">
                  <c:v>40451</c:v>
                </c:pt>
                <c:pt idx="152">
                  <c:v>40482</c:v>
                </c:pt>
                <c:pt idx="153">
                  <c:v>40512</c:v>
                </c:pt>
                <c:pt idx="154">
                  <c:v>40543</c:v>
                </c:pt>
                <c:pt idx="155">
                  <c:v>40574</c:v>
                </c:pt>
                <c:pt idx="156">
                  <c:v>40602</c:v>
                </c:pt>
                <c:pt idx="157">
                  <c:v>40633</c:v>
                </c:pt>
                <c:pt idx="158">
                  <c:v>40663</c:v>
                </c:pt>
                <c:pt idx="159">
                  <c:v>40694</c:v>
                </c:pt>
                <c:pt idx="160">
                  <c:v>40724</c:v>
                </c:pt>
                <c:pt idx="161">
                  <c:v>40755</c:v>
                </c:pt>
                <c:pt idx="162">
                  <c:v>40786</c:v>
                </c:pt>
                <c:pt idx="163">
                  <c:v>40816</c:v>
                </c:pt>
                <c:pt idx="164">
                  <c:v>40847</c:v>
                </c:pt>
                <c:pt idx="165">
                  <c:v>40877</c:v>
                </c:pt>
                <c:pt idx="166">
                  <c:v>40908</c:v>
                </c:pt>
                <c:pt idx="167">
                  <c:v>40939</c:v>
                </c:pt>
                <c:pt idx="168">
                  <c:v>40968</c:v>
                </c:pt>
                <c:pt idx="169">
                  <c:v>40999</c:v>
                </c:pt>
                <c:pt idx="170">
                  <c:v>41029</c:v>
                </c:pt>
                <c:pt idx="171">
                  <c:v>41060</c:v>
                </c:pt>
                <c:pt idx="172">
                  <c:v>41090</c:v>
                </c:pt>
                <c:pt idx="173">
                  <c:v>41121</c:v>
                </c:pt>
                <c:pt idx="174">
                  <c:v>41152</c:v>
                </c:pt>
                <c:pt idx="175">
                  <c:v>41182</c:v>
                </c:pt>
                <c:pt idx="176">
                  <c:v>41213</c:v>
                </c:pt>
                <c:pt idx="177">
                  <c:v>41243</c:v>
                </c:pt>
                <c:pt idx="178">
                  <c:v>41274</c:v>
                </c:pt>
                <c:pt idx="179">
                  <c:v>41305</c:v>
                </c:pt>
                <c:pt idx="180">
                  <c:v>41333</c:v>
                </c:pt>
                <c:pt idx="181">
                  <c:v>41364</c:v>
                </c:pt>
                <c:pt idx="182">
                  <c:v>41394</c:v>
                </c:pt>
                <c:pt idx="183">
                  <c:v>41425</c:v>
                </c:pt>
                <c:pt idx="184">
                  <c:v>41455</c:v>
                </c:pt>
                <c:pt idx="185">
                  <c:v>41486</c:v>
                </c:pt>
                <c:pt idx="186">
                  <c:v>41517</c:v>
                </c:pt>
                <c:pt idx="187">
                  <c:v>41547</c:v>
                </c:pt>
                <c:pt idx="188">
                  <c:v>41578</c:v>
                </c:pt>
                <c:pt idx="189">
                  <c:v>41608</c:v>
                </c:pt>
                <c:pt idx="190">
                  <c:v>41639</c:v>
                </c:pt>
                <c:pt idx="191">
                  <c:v>41670</c:v>
                </c:pt>
                <c:pt idx="192">
                  <c:v>41698</c:v>
                </c:pt>
                <c:pt idx="193">
                  <c:v>41729</c:v>
                </c:pt>
                <c:pt idx="194">
                  <c:v>41759</c:v>
                </c:pt>
                <c:pt idx="195">
                  <c:v>41790</c:v>
                </c:pt>
                <c:pt idx="196">
                  <c:v>41820</c:v>
                </c:pt>
                <c:pt idx="197">
                  <c:v>41851</c:v>
                </c:pt>
                <c:pt idx="198">
                  <c:v>41882</c:v>
                </c:pt>
                <c:pt idx="199">
                  <c:v>41912</c:v>
                </c:pt>
                <c:pt idx="200">
                  <c:v>41943</c:v>
                </c:pt>
                <c:pt idx="201">
                  <c:v>41973</c:v>
                </c:pt>
                <c:pt idx="202">
                  <c:v>42004</c:v>
                </c:pt>
                <c:pt idx="203">
                  <c:v>42035</c:v>
                </c:pt>
                <c:pt idx="204">
                  <c:v>42063</c:v>
                </c:pt>
                <c:pt idx="205">
                  <c:v>42094</c:v>
                </c:pt>
                <c:pt idx="206">
                  <c:v>42124</c:v>
                </c:pt>
                <c:pt idx="207">
                  <c:v>42155</c:v>
                </c:pt>
                <c:pt idx="208">
                  <c:v>42185</c:v>
                </c:pt>
                <c:pt idx="209">
                  <c:v>42216</c:v>
                </c:pt>
                <c:pt idx="210">
                  <c:v>42247</c:v>
                </c:pt>
                <c:pt idx="211">
                  <c:v>42277</c:v>
                </c:pt>
                <c:pt idx="212">
                  <c:v>42308</c:v>
                </c:pt>
                <c:pt idx="213">
                  <c:v>42338</c:v>
                </c:pt>
                <c:pt idx="214">
                  <c:v>42369</c:v>
                </c:pt>
                <c:pt idx="215">
                  <c:v>42400</c:v>
                </c:pt>
                <c:pt idx="216">
                  <c:v>42429</c:v>
                </c:pt>
                <c:pt idx="217">
                  <c:v>42460</c:v>
                </c:pt>
                <c:pt idx="218">
                  <c:v>42490</c:v>
                </c:pt>
                <c:pt idx="219">
                  <c:v>42521</c:v>
                </c:pt>
                <c:pt idx="220">
                  <c:v>42551</c:v>
                </c:pt>
                <c:pt idx="221">
                  <c:v>42582</c:v>
                </c:pt>
                <c:pt idx="222">
                  <c:v>42613</c:v>
                </c:pt>
                <c:pt idx="223">
                  <c:v>42643</c:v>
                </c:pt>
                <c:pt idx="224">
                  <c:v>42674</c:v>
                </c:pt>
                <c:pt idx="225">
                  <c:v>42704</c:v>
                </c:pt>
                <c:pt idx="226">
                  <c:v>42735</c:v>
                </c:pt>
                <c:pt idx="227">
                  <c:v>42766</c:v>
                </c:pt>
                <c:pt idx="228">
                  <c:v>42794</c:v>
                </c:pt>
                <c:pt idx="229">
                  <c:v>42825</c:v>
                </c:pt>
                <c:pt idx="230">
                  <c:v>42855</c:v>
                </c:pt>
                <c:pt idx="231">
                  <c:v>42886</c:v>
                </c:pt>
                <c:pt idx="232">
                  <c:v>42916</c:v>
                </c:pt>
                <c:pt idx="233">
                  <c:v>42947</c:v>
                </c:pt>
                <c:pt idx="234">
                  <c:v>42978</c:v>
                </c:pt>
                <c:pt idx="235">
                  <c:v>43008</c:v>
                </c:pt>
                <c:pt idx="236">
                  <c:v>43039</c:v>
                </c:pt>
                <c:pt idx="237">
                  <c:v>43069</c:v>
                </c:pt>
                <c:pt idx="238">
                  <c:v>43100</c:v>
                </c:pt>
                <c:pt idx="239">
                  <c:v>43131</c:v>
                </c:pt>
                <c:pt idx="240">
                  <c:v>43159</c:v>
                </c:pt>
                <c:pt idx="241">
                  <c:v>43190</c:v>
                </c:pt>
                <c:pt idx="242">
                  <c:v>43220</c:v>
                </c:pt>
                <c:pt idx="243">
                  <c:v>43251</c:v>
                </c:pt>
                <c:pt idx="244">
                  <c:v>43281</c:v>
                </c:pt>
                <c:pt idx="245">
                  <c:v>43312</c:v>
                </c:pt>
                <c:pt idx="246">
                  <c:v>43343</c:v>
                </c:pt>
                <c:pt idx="247">
                  <c:v>43373</c:v>
                </c:pt>
                <c:pt idx="248">
                  <c:v>43404</c:v>
                </c:pt>
                <c:pt idx="249">
                  <c:v>43434</c:v>
                </c:pt>
                <c:pt idx="250">
                  <c:v>43465</c:v>
                </c:pt>
                <c:pt idx="251">
                  <c:v>43496</c:v>
                </c:pt>
                <c:pt idx="252">
                  <c:v>43524</c:v>
                </c:pt>
                <c:pt idx="253">
                  <c:v>43555</c:v>
                </c:pt>
                <c:pt idx="254">
                  <c:v>43585</c:v>
                </c:pt>
                <c:pt idx="255">
                  <c:v>43616</c:v>
                </c:pt>
                <c:pt idx="256">
                  <c:v>43646</c:v>
                </c:pt>
                <c:pt idx="257">
                  <c:v>43677</c:v>
                </c:pt>
                <c:pt idx="258">
                  <c:v>43708</c:v>
                </c:pt>
                <c:pt idx="259">
                  <c:v>43738</c:v>
                </c:pt>
              </c:numCache>
            </c:numRef>
          </c:cat>
          <c:val>
            <c:numRef>
              <c:f>Rating!$N$7:$N$594</c:f>
              <c:numCache>
                <c:formatCode>#,##0.00</c:formatCode>
                <c:ptCount val="588"/>
                <c:pt idx="0">
                  <c:v>11.111111111111111</c:v>
                </c:pt>
                <c:pt idx="1">
                  <c:v>12.121212121212121</c:v>
                </c:pt>
                <c:pt idx="2">
                  <c:v>15.384615384615385</c:v>
                </c:pt>
                <c:pt idx="3">
                  <c:v>16.666666666666664</c:v>
                </c:pt>
                <c:pt idx="4">
                  <c:v>15.151515151515152</c:v>
                </c:pt>
                <c:pt idx="5">
                  <c:v>12.5</c:v>
                </c:pt>
                <c:pt idx="6">
                  <c:v>13.114754098360656</c:v>
                </c:pt>
                <c:pt idx="7">
                  <c:v>10.344827586206897</c:v>
                </c:pt>
                <c:pt idx="8">
                  <c:v>13.793103448275861</c:v>
                </c:pt>
                <c:pt idx="9">
                  <c:v>14.516129032258066</c:v>
                </c:pt>
                <c:pt idx="10">
                  <c:v>15.625</c:v>
                </c:pt>
                <c:pt idx="11">
                  <c:v>12.307692307692308</c:v>
                </c:pt>
                <c:pt idx="12">
                  <c:v>9.67741935483871</c:v>
                </c:pt>
                <c:pt idx="13">
                  <c:v>12.5</c:v>
                </c:pt>
                <c:pt idx="14">
                  <c:v>14.0625</c:v>
                </c:pt>
                <c:pt idx="15">
                  <c:v>12.121212121212121</c:v>
                </c:pt>
                <c:pt idx="16">
                  <c:v>16.176470588235293</c:v>
                </c:pt>
                <c:pt idx="17">
                  <c:v>16</c:v>
                </c:pt>
                <c:pt idx="18">
                  <c:v>13.333333333333334</c:v>
                </c:pt>
                <c:pt idx="19">
                  <c:v>12.643678160919542</c:v>
                </c:pt>
                <c:pt idx="20">
                  <c:v>16.129032258064516</c:v>
                </c:pt>
                <c:pt idx="21">
                  <c:v>21.50537634408602</c:v>
                </c:pt>
                <c:pt idx="22">
                  <c:v>19</c:v>
                </c:pt>
                <c:pt idx="23">
                  <c:v>21</c:v>
                </c:pt>
                <c:pt idx="24">
                  <c:v>22.222222222222221</c:v>
                </c:pt>
                <c:pt idx="25">
                  <c:v>23.52941176470588</c:v>
                </c:pt>
                <c:pt idx="26">
                  <c:v>23.364485981308412</c:v>
                </c:pt>
                <c:pt idx="27">
                  <c:v>21.428571428571427</c:v>
                </c:pt>
                <c:pt idx="28">
                  <c:v>18.691588785046729</c:v>
                </c:pt>
                <c:pt idx="29">
                  <c:v>19.417475728155338</c:v>
                </c:pt>
                <c:pt idx="30">
                  <c:v>21.153846153846153</c:v>
                </c:pt>
                <c:pt idx="31">
                  <c:v>19.444444444444446</c:v>
                </c:pt>
                <c:pt idx="32">
                  <c:v>19.26605504587156</c:v>
                </c:pt>
                <c:pt idx="33">
                  <c:v>22.641509433962266</c:v>
                </c:pt>
                <c:pt idx="34">
                  <c:v>21.153846153846153</c:v>
                </c:pt>
                <c:pt idx="35">
                  <c:v>22.222222222222221</c:v>
                </c:pt>
                <c:pt idx="36">
                  <c:v>23.762376237623762</c:v>
                </c:pt>
                <c:pt idx="37">
                  <c:v>25.471698113207548</c:v>
                </c:pt>
                <c:pt idx="38">
                  <c:v>26.605504587155966</c:v>
                </c:pt>
                <c:pt idx="39">
                  <c:v>26.605504587155966</c:v>
                </c:pt>
                <c:pt idx="40">
                  <c:v>28.971962616822427</c:v>
                </c:pt>
                <c:pt idx="41">
                  <c:v>30.088495575221241</c:v>
                </c:pt>
                <c:pt idx="42">
                  <c:v>31.896551724137932</c:v>
                </c:pt>
                <c:pt idx="43">
                  <c:v>32.520325203252028</c:v>
                </c:pt>
                <c:pt idx="44">
                  <c:v>33.557046979865774</c:v>
                </c:pt>
                <c:pt idx="45">
                  <c:v>32.450331125827816</c:v>
                </c:pt>
                <c:pt idx="46">
                  <c:v>35.031847133757957</c:v>
                </c:pt>
                <c:pt idx="47">
                  <c:v>33.962264150943398</c:v>
                </c:pt>
                <c:pt idx="48">
                  <c:v>33.734939759036145</c:v>
                </c:pt>
                <c:pt idx="49">
                  <c:v>32.558139534883722</c:v>
                </c:pt>
                <c:pt idx="50">
                  <c:v>33.519553072625698</c:v>
                </c:pt>
                <c:pt idx="51">
                  <c:v>30.555555555555557</c:v>
                </c:pt>
                <c:pt idx="52">
                  <c:v>31.491712707182316</c:v>
                </c:pt>
                <c:pt idx="53">
                  <c:v>28.729281767955801</c:v>
                </c:pt>
                <c:pt idx="54">
                  <c:v>27.89473684210526</c:v>
                </c:pt>
                <c:pt idx="55">
                  <c:v>26.701570680628272</c:v>
                </c:pt>
                <c:pt idx="56">
                  <c:v>24.598930481283425</c:v>
                </c:pt>
                <c:pt idx="57">
                  <c:v>23.834196891191709</c:v>
                </c:pt>
                <c:pt idx="58">
                  <c:v>22.564102564102566</c:v>
                </c:pt>
                <c:pt idx="59">
                  <c:v>17.801047120418847</c:v>
                </c:pt>
                <c:pt idx="60">
                  <c:v>17.112299465240639</c:v>
                </c:pt>
                <c:pt idx="61">
                  <c:v>13.661202185792352</c:v>
                </c:pt>
                <c:pt idx="62">
                  <c:v>13.829787234042554</c:v>
                </c:pt>
                <c:pt idx="63">
                  <c:v>12.921348314606742</c:v>
                </c:pt>
                <c:pt idx="64">
                  <c:v>13.186813186813188</c:v>
                </c:pt>
                <c:pt idx="65">
                  <c:v>15</c:v>
                </c:pt>
                <c:pt idx="66">
                  <c:v>18.617021276595743</c:v>
                </c:pt>
                <c:pt idx="67">
                  <c:v>16.831683168316832</c:v>
                </c:pt>
                <c:pt idx="68">
                  <c:v>16.587677725118482</c:v>
                </c:pt>
                <c:pt idx="69">
                  <c:v>16.203703703703702</c:v>
                </c:pt>
                <c:pt idx="70">
                  <c:v>13.698630136986301</c:v>
                </c:pt>
                <c:pt idx="71">
                  <c:v>13.302752293577983</c:v>
                </c:pt>
                <c:pt idx="72">
                  <c:v>13.24200913242009</c:v>
                </c:pt>
                <c:pt idx="73">
                  <c:v>12.556053811659194</c:v>
                </c:pt>
                <c:pt idx="74">
                  <c:v>12.107623318385651</c:v>
                </c:pt>
                <c:pt idx="75">
                  <c:v>10.087719298245613</c:v>
                </c:pt>
                <c:pt idx="76">
                  <c:v>12.162162162162163</c:v>
                </c:pt>
                <c:pt idx="77">
                  <c:v>10.747663551401869</c:v>
                </c:pt>
                <c:pt idx="78">
                  <c:v>10.900473933649289</c:v>
                </c:pt>
                <c:pt idx="79">
                  <c:v>9.433962264150944</c:v>
                </c:pt>
                <c:pt idx="80">
                  <c:v>10.599078341013826</c:v>
                </c:pt>
                <c:pt idx="81">
                  <c:v>9.8214285714285712</c:v>
                </c:pt>
                <c:pt idx="82">
                  <c:v>8.5836909871244629</c:v>
                </c:pt>
                <c:pt idx="83">
                  <c:v>7.8189300411522638</c:v>
                </c:pt>
                <c:pt idx="84">
                  <c:v>7.1428571428571423</c:v>
                </c:pt>
                <c:pt idx="85">
                  <c:v>7.0588235294117645</c:v>
                </c:pt>
                <c:pt idx="86">
                  <c:v>6.1538461538461542</c:v>
                </c:pt>
                <c:pt idx="87">
                  <c:v>5.343511450381679</c:v>
                </c:pt>
                <c:pt idx="88">
                  <c:v>4.2307692307692308</c:v>
                </c:pt>
                <c:pt idx="89">
                  <c:v>4.8</c:v>
                </c:pt>
                <c:pt idx="90">
                  <c:v>5.0387596899224807</c:v>
                </c:pt>
                <c:pt idx="91">
                  <c:v>6.2256809338521402</c:v>
                </c:pt>
                <c:pt idx="92">
                  <c:v>5.7692307692307692</c:v>
                </c:pt>
                <c:pt idx="93">
                  <c:v>4.9242424242424239</c:v>
                </c:pt>
                <c:pt idx="94">
                  <c:v>5.7034220532319395</c:v>
                </c:pt>
                <c:pt idx="95">
                  <c:v>6.0150375939849621</c:v>
                </c:pt>
                <c:pt idx="96">
                  <c:v>5.3639846743295019</c:v>
                </c:pt>
                <c:pt idx="97">
                  <c:v>5.6818181818181817</c:v>
                </c:pt>
                <c:pt idx="98">
                  <c:v>5.3030303030303028</c:v>
                </c:pt>
                <c:pt idx="99">
                  <c:v>5.5970149253731343</c:v>
                </c:pt>
                <c:pt idx="100">
                  <c:v>7.0631970260223049</c:v>
                </c:pt>
                <c:pt idx="101">
                  <c:v>6.4885496183206106</c:v>
                </c:pt>
                <c:pt idx="102">
                  <c:v>6.0150375939849621</c:v>
                </c:pt>
                <c:pt idx="103">
                  <c:v>4.5977011494252871</c:v>
                </c:pt>
                <c:pt idx="104">
                  <c:v>4.6332046332046328</c:v>
                </c:pt>
                <c:pt idx="105">
                  <c:v>5.078125</c:v>
                </c:pt>
                <c:pt idx="106">
                  <c:v>3.5714285714285712</c:v>
                </c:pt>
                <c:pt idx="107">
                  <c:v>4.5267489711934159</c:v>
                </c:pt>
                <c:pt idx="108">
                  <c:v>4.1493775933609953</c:v>
                </c:pt>
                <c:pt idx="109">
                  <c:v>4.8979591836734695</c:v>
                </c:pt>
                <c:pt idx="110">
                  <c:v>5.0980392156862742</c:v>
                </c:pt>
                <c:pt idx="111">
                  <c:v>5.4901960784313726</c:v>
                </c:pt>
                <c:pt idx="112">
                  <c:v>5.2208835341365463</c:v>
                </c:pt>
                <c:pt idx="113">
                  <c:v>5.2631578947368416</c:v>
                </c:pt>
                <c:pt idx="114">
                  <c:v>4.7430830039525684</c:v>
                </c:pt>
                <c:pt idx="115">
                  <c:v>4.5081967213114753</c:v>
                </c:pt>
                <c:pt idx="116">
                  <c:v>3.7815126050420167</c:v>
                </c:pt>
                <c:pt idx="117">
                  <c:v>4.048582995951417</c:v>
                </c:pt>
                <c:pt idx="118">
                  <c:v>3.6585365853658534</c:v>
                </c:pt>
                <c:pt idx="119">
                  <c:v>5.2631578947368416</c:v>
                </c:pt>
                <c:pt idx="120">
                  <c:v>4.7808764940239046</c:v>
                </c:pt>
                <c:pt idx="121">
                  <c:v>5.5335968379446641</c:v>
                </c:pt>
                <c:pt idx="122">
                  <c:v>5.8139534883720927</c:v>
                </c:pt>
                <c:pt idx="123">
                  <c:v>6.1068702290076331</c:v>
                </c:pt>
                <c:pt idx="124">
                  <c:v>6.8441064638783269</c:v>
                </c:pt>
                <c:pt idx="125">
                  <c:v>6.8441064638783269</c:v>
                </c:pt>
                <c:pt idx="126">
                  <c:v>8.4942084942084932</c:v>
                </c:pt>
                <c:pt idx="127">
                  <c:v>8.9147286821705425</c:v>
                </c:pt>
                <c:pt idx="128">
                  <c:v>9.433962264150944</c:v>
                </c:pt>
                <c:pt idx="129">
                  <c:v>10.820895522388058</c:v>
                </c:pt>
                <c:pt idx="130">
                  <c:v>14.23487544483986</c:v>
                </c:pt>
                <c:pt idx="131">
                  <c:v>14.385964912280702</c:v>
                </c:pt>
                <c:pt idx="132">
                  <c:v>17.562724014336915</c:v>
                </c:pt>
                <c:pt idx="133">
                  <c:v>23.134328358208954</c:v>
                </c:pt>
                <c:pt idx="134">
                  <c:v>26.235741444866921</c:v>
                </c:pt>
                <c:pt idx="135">
                  <c:v>28.996282527881039</c:v>
                </c:pt>
                <c:pt idx="136">
                  <c:v>29.520295202952028</c:v>
                </c:pt>
                <c:pt idx="137">
                  <c:v>29.259259259259256</c:v>
                </c:pt>
                <c:pt idx="138">
                  <c:v>29.749103942652326</c:v>
                </c:pt>
                <c:pt idx="139">
                  <c:v>31.802120141342755</c:v>
                </c:pt>
                <c:pt idx="140">
                  <c:v>32.851985559566785</c:v>
                </c:pt>
                <c:pt idx="141">
                  <c:v>33.793103448275865</c:v>
                </c:pt>
                <c:pt idx="142">
                  <c:v>28.373702422145332</c:v>
                </c:pt>
                <c:pt idx="143">
                  <c:v>29.513888888888889</c:v>
                </c:pt>
                <c:pt idx="144">
                  <c:v>27.483443708609272</c:v>
                </c:pt>
                <c:pt idx="145">
                  <c:v>19.047619047619047</c:v>
                </c:pt>
                <c:pt idx="146">
                  <c:v>16.387959866220736</c:v>
                </c:pt>
                <c:pt idx="147">
                  <c:v>13.725490196078432</c:v>
                </c:pt>
                <c:pt idx="148">
                  <c:v>10.738255033557047</c:v>
                </c:pt>
                <c:pt idx="149">
                  <c:v>12.297734627831716</c:v>
                </c:pt>
                <c:pt idx="150">
                  <c:v>7.7669902912621351</c:v>
                </c:pt>
                <c:pt idx="151">
                  <c:v>5.9405940594059405</c:v>
                </c:pt>
                <c:pt idx="152">
                  <c:v>6.1224489795918364</c:v>
                </c:pt>
                <c:pt idx="153">
                  <c:v>7.7738515901060072</c:v>
                </c:pt>
                <c:pt idx="154">
                  <c:v>6.8592057761732859</c:v>
                </c:pt>
                <c:pt idx="155">
                  <c:v>6.4981949458483745</c:v>
                </c:pt>
                <c:pt idx="156">
                  <c:v>6.7924528301886795</c:v>
                </c:pt>
                <c:pt idx="157">
                  <c:v>7.6628352490421454</c:v>
                </c:pt>
                <c:pt idx="158">
                  <c:v>7.1698113207547172</c:v>
                </c:pt>
                <c:pt idx="159">
                  <c:v>7.5471698113207548</c:v>
                </c:pt>
                <c:pt idx="160">
                  <c:v>7.3643410852713185</c:v>
                </c:pt>
                <c:pt idx="161">
                  <c:v>7.0866141732283463</c:v>
                </c:pt>
                <c:pt idx="162">
                  <c:v>5.836575875486381</c:v>
                </c:pt>
                <c:pt idx="163">
                  <c:v>5.9055118110236222</c:v>
                </c:pt>
                <c:pt idx="164">
                  <c:v>5.4901960784313726</c:v>
                </c:pt>
                <c:pt idx="165">
                  <c:v>6.1538461538461542</c:v>
                </c:pt>
                <c:pt idx="166">
                  <c:v>7.5396825396825395</c:v>
                </c:pt>
                <c:pt idx="167">
                  <c:v>7.7220077220077217</c:v>
                </c:pt>
                <c:pt idx="168">
                  <c:v>8.7121212121212128</c:v>
                </c:pt>
                <c:pt idx="169">
                  <c:v>8.7452471482889731</c:v>
                </c:pt>
                <c:pt idx="170">
                  <c:v>8.7121212121212128</c:v>
                </c:pt>
                <c:pt idx="171">
                  <c:v>10.218978102189782</c:v>
                </c:pt>
                <c:pt idx="172">
                  <c:v>9.5238095238095237</c:v>
                </c:pt>
                <c:pt idx="173">
                  <c:v>9.3862815884476536</c:v>
                </c:pt>
                <c:pt idx="174">
                  <c:v>10.431654676258994</c:v>
                </c:pt>
                <c:pt idx="175">
                  <c:v>10.469314079422382</c:v>
                </c:pt>
                <c:pt idx="176">
                  <c:v>9.8540145985401466</c:v>
                </c:pt>
                <c:pt idx="177">
                  <c:v>7.4626865671641784</c:v>
                </c:pt>
                <c:pt idx="178">
                  <c:v>7.8358208955223887</c:v>
                </c:pt>
                <c:pt idx="179">
                  <c:v>7.8358208955223887</c:v>
                </c:pt>
                <c:pt idx="180">
                  <c:v>5.9259259259259265</c:v>
                </c:pt>
                <c:pt idx="181">
                  <c:v>6.6176470588235299</c:v>
                </c:pt>
                <c:pt idx="182">
                  <c:v>7.2992700729926998</c:v>
                </c:pt>
                <c:pt idx="183">
                  <c:v>6.1371841155234659</c:v>
                </c:pt>
                <c:pt idx="184">
                  <c:v>6.7137809187279158</c:v>
                </c:pt>
                <c:pt idx="185">
                  <c:v>6.8493150684931505</c:v>
                </c:pt>
                <c:pt idx="186">
                  <c:v>6.462585034013606</c:v>
                </c:pt>
                <c:pt idx="187">
                  <c:v>6.5743944636678195</c:v>
                </c:pt>
                <c:pt idx="188">
                  <c:v>6.6889632107023411</c:v>
                </c:pt>
                <c:pt idx="189">
                  <c:v>6.3545150501672243</c:v>
                </c:pt>
                <c:pt idx="190">
                  <c:v>4.3478260869565215</c:v>
                </c:pt>
                <c:pt idx="191">
                  <c:v>3.6912751677852351</c:v>
                </c:pt>
                <c:pt idx="192">
                  <c:v>3.6303630363036308</c:v>
                </c:pt>
                <c:pt idx="193">
                  <c:v>3.2679738562091507</c:v>
                </c:pt>
                <c:pt idx="194">
                  <c:v>3.8834951456310676</c:v>
                </c:pt>
                <c:pt idx="195">
                  <c:v>4.0752351097178678</c:v>
                </c:pt>
                <c:pt idx="196">
                  <c:v>3.5483870967741935</c:v>
                </c:pt>
                <c:pt idx="197">
                  <c:v>3.215434083601286</c:v>
                </c:pt>
                <c:pt idx="198">
                  <c:v>2.8481012658227849</c:v>
                </c:pt>
                <c:pt idx="199">
                  <c:v>3.75</c:v>
                </c:pt>
                <c:pt idx="200">
                  <c:v>4.4728434504792327</c:v>
                </c:pt>
                <c:pt idx="201">
                  <c:v>4.7021943573667713</c:v>
                </c:pt>
                <c:pt idx="202">
                  <c:v>4.6296296296296298</c:v>
                </c:pt>
                <c:pt idx="203">
                  <c:v>5.2147239263803682</c:v>
                </c:pt>
                <c:pt idx="204">
                  <c:v>5.7057057057057055</c:v>
                </c:pt>
                <c:pt idx="205">
                  <c:v>5.8641975308641969</c:v>
                </c:pt>
                <c:pt idx="206">
                  <c:v>4.8929663608562688</c:v>
                </c:pt>
                <c:pt idx="207">
                  <c:v>5.6074766355140184</c:v>
                </c:pt>
                <c:pt idx="208">
                  <c:v>6.25</c:v>
                </c:pt>
                <c:pt idx="209">
                  <c:v>7.0552147239263796</c:v>
                </c:pt>
                <c:pt idx="210">
                  <c:v>8.3076923076923084</c:v>
                </c:pt>
                <c:pt idx="211">
                  <c:v>7.7399380804953566</c:v>
                </c:pt>
                <c:pt idx="212">
                  <c:v>7.8125</c:v>
                </c:pt>
                <c:pt idx="213">
                  <c:v>7.9872204472843444</c:v>
                </c:pt>
                <c:pt idx="214">
                  <c:v>8.3333333333333321</c:v>
                </c:pt>
                <c:pt idx="215">
                  <c:v>8.6261980830670915</c:v>
                </c:pt>
                <c:pt idx="216">
                  <c:v>9.2651757188498394</c:v>
                </c:pt>
                <c:pt idx="217">
                  <c:v>11.182108626198083</c:v>
                </c:pt>
                <c:pt idx="218">
                  <c:v>13.592233009708737</c:v>
                </c:pt>
                <c:pt idx="219">
                  <c:v>13.564668769716087</c:v>
                </c:pt>
                <c:pt idx="220">
                  <c:v>14.465408805031446</c:v>
                </c:pt>
                <c:pt idx="221">
                  <c:v>15.838509316770185</c:v>
                </c:pt>
                <c:pt idx="222">
                  <c:v>16.459627329192546</c:v>
                </c:pt>
                <c:pt idx="223">
                  <c:v>17.53846153846154</c:v>
                </c:pt>
                <c:pt idx="224">
                  <c:v>17.431192660550458</c:v>
                </c:pt>
                <c:pt idx="225">
                  <c:v>17.901234567901234</c:v>
                </c:pt>
                <c:pt idx="226">
                  <c:v>19.877675840978593</c:v>
                </c:pt>
                <c:pt idx="227">
                  <c:v>20.80745341614907</c:v>
                </c:pt>
                <c:pt idx="228">
                  <c:v>18.098159509202453</c:v>
                </c:pt>
                <c:pt idx="229">
                  <c:v>16.76829268292683</c:v>
                </c:pt>
                <c:pt idx="230">
                  <c:v>16.257668711656443</c:v>
                </c:pt>
                <c:pt idx="231">
                  <c:v>14.743589743589745</c:v>
                </c:pt>
                <c:pt idx="232">
                  <c:v>14.838709677419354</c:v>
                </c:pt>
                <c:pt idx="233">
                  <c:v>15.309446254071663</c:v>
                </c:pt>
                <c:pt idx="234">
                  <c:v>13.804713804713806</c:v>
                </c:pt>
                <c:pt idx="235">
                  <c:v>13.865546218487395</c:v>
                </c:pt>
                <c:pt idx="236">
                  <c:v>13.080168776371309</c:v>
                </c:pt>
                <c:pt idx="237">
                  <c:v>13.524590163934427</c:v>
                </c:pt>
                <c:pt idx="238">
                  <c:v>12.757201646090536</c:v>
                </c:pt>
                <c:pt idx="239">
                  <c:v>12.033195020746888</c:v>
                </c:pt>
                <c:pt idx="240">
                  <c:v>12.809917355371899</c:v>
                </c:pt>
                <c:pt idx="241">
                  <c:v>14.042553191489363</c:v>
                </c:pt>
                <c:pt idx="242">
                  <c:v>13.733905579399142</c:v>
                </c:pt>
                <c:pt idx="243">
                  <c:v>11.504424778761061</c:v>
                </c:pt>
                <c:pt idx="244">
                  <c:v>10.810810810810811</c:v>
                </c:pt>
                <c:pt idx="245">
                  <c:v>10.13215859030837</c:v>
                </c:pt>
                <c:pt idx="246">
                  <c:v>9.6491228070175428</c:v>
                </c:pt>
                <c:pt idx="247">
                  <c:v>9.4170403587443943</c:v>
                </c:pt>
                <c:pt idx="248">
                  <c:v>9.9547511312217196</c:v>
                </c:pt>
                <c:pt idx="249">
                  <c:v>9.1324200913241995</c:v>
                </c:pt>
                <c:pt idx="250">
                  <c:v>8.2949308755760374</c:v>
                </c:pt>
                <c:pt idx="251">
                  <c:v>7.4766355140186906</c:v>
                </c:pt>
                <c:pt idx="252">
                  <c:v>5.5555555555555554</c:v>
                </c:pt>
                <c:pt idx="253">
                  <c:v>2.9556650246305418</c:v>
                </c:pt>
                <c:pt idx="254">
                  <c:v>5.2083333333333339</c:v>
                </c:pt>
                <c:pt idx="255">
                  <c:v>7.4468085106382977</c:v>
                </c:pt>
                <c:pt idx="256">
                  <c:v>9.2783505154639183</c:v>
                </c:pt>
                <c:pt idx="257">
                  <c:v>11.167512690355331</c:v>
                </c:pt>
                <c:pt idx="258">
                  <c:v>12.18274111675127</c:v>
                </c:pt>
                <c:pt idx="259">
                  <c:v>11.794871794871794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73-4EEE-B9B1-186CB4CAF58E}"/>
            </c:ext>
          </c:extLst>
        </c:ser>
        <c:ser>
          <c:idx val="1"/>
          <c:order val="1"/>
          <c:tx>
            <c:strRef>
              <c:f>Rating!$AC$5</c:f>
              <c:strCache>
                <c:ptCount val="1"/>
                <c:pt idx="0">
                  <c:v>US HY CCC (par)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val>
            <c:numRef>
              <c:f>Rating!$AC$6:$AC$268</c:f>
              <c:numCache>
                <c:formatCode>#,##0.00</c:formatCode>
                <c:ptCount val="263"/>
                <c:pt idx="0">
                  <c:v>12.495791340435131</c:v>
                </c:pt>
                <c:pt idx="1">
                  <c:v>14.019791333694243</c:v>
                </c:pt>
                <c:pt idx="2">
                  <c:v>6.5598371147614509</c:v>
                </c:pt>
                <c:pt idx="3">
                  <c:v>8.093007645058572</c:v>
                </c:pt>
                <c:pt idx="4">
                  <c:v>10.230481976186141</c:v>
                </c:pt>
                <c:pt idx="5">
                  <c:v>9.8263139260413404</c:v>
                </c:pt>
                <c:pt idx="6">
                  <c:v>9.8261147369091262</c:v>
                </c:pt>
                <c:pt idx="7">
                  <c:v>10.081590662604585</c:v>
                </c:pt>
                <c:pt idx="8">
                  <c:v>8.9578891066447941</c:v>
                </c:pt>
                <c:pt idx="9">
                  <c:v>13.21968759222171</c:v>
                </c:pt>
                <c:pt idx="10">
                  <c:v>13.787694930231718</c:v>
                </c:pt>
                <c:pt idx="11">
                  <c:v>15.700674328929903</c:v>
                </c:pt>
                <c:pt idx="12">
                  <c:v>12.513763479475855</c:v>
                </c:pt>
                <c:pt idx="13">
                  <c:v>7.9774602448595422</c:v>
                </c:pt>
                <c:pt idx="14">
                  <c:v>9.1895900043226959</c:v>
                </c:pt>
                <c:pt idx="15">
                  <c:v>10.182669006169697</c:v>
                </c:pt>
                <c:pt idx="16">
                  <c:v>8.6371899301005559</c:v>
                </c:pt>
                <c:pt idx="17">
                  <c:v>15.368530852423795</c:v>
                </c:pt>
                <c:pt idx="18">
                  <c:v>15.424465726572675</c:v>
                </c:pt>
                <c:pt idx="19">
                  <c:v>12.187926309400513</c:v>
                </c:pt>
                <c:pt idx="20">
                  <c:v>10.983585974787262</c:v>
                </c:pt>
                <c:pt idx="21">
                  <c:v>14.471128606072512</c:v>
                </c:pt>
                <c:pt idx="22">
                  <c:v>22.024754701225472</c:v>
                </c:pt>
                <c:pt idx="23">
                  <c:v>17.363797392226385</c:v>
                </c:pt>
                <c:pt idx="24">
                  <c:v>20.507261256336566</c:v>
                </c:pt>
                <c:pt idx="25">
                  <c:v>22.301580920407062</c:v>
                </c:pt>
                <c:pt idx="26">
                  <c:v>26.363105894928946</c:v>
                </c:pt>
                <c:pt idx="27">
                  <c:v>22.541709534987618</c:v>
                </c:pt>
                <c:pt idx="28">
                  <c:v>24.070262239479661</c:v>
                </c:pt>
                <c:pt idx="29">
                  <c:v>19.226543853016434</c:v>
                </c:pt>
                <c:pt idx="30">
                  <c:v>21.623282832375519</c:v>
                </c:pt>
                <c:pt idx="31">
                  <c:v>25.262358674227048</c:v>
                </c:pt>
                <c:pt idx="32">
                  <c:v>22.946618467169195</c:v>
                </c:pt>
                <c:pt idx="33">
                  <c:v>23.009494890523555</c:v>
                </c:pt>
                <c:pt idx="34">
                  <c:v>23.013096371975983</c:v>
                </c:pt>
                <c:pt idx="35">
                  <c:v>24.120612906713408</c:v>
                </c:pt>
                <c:pt idx="36">
                  <c:v>20.322463702875559</c:v>
                </c:pt>
                <c:pt idx="37">
                  <c:v>22.72217054368064</c:v>
                </c:pt>
                <c:pt idx="38">
                  <c:v>24.015364885620937</c:v>
                </c:pt>
                <c:pt idx="39">
                  <c:v>22.94015202968713</c:v>
                </c:pt>
                <c:pt idx="40">
                  <c:v>25.358389234170183</c:v>
                </c:pt>
                <c:pt idx="41">
                  <c:v>27.802472704349913</c:v>
                </c:pt>
                <c:pt idx="42">
                  <c:v>29.873630263537411</c:v>
                </c:pt>
                <c:pt idx="43">
                  <c:v>31.044515668647126</c:v>
                </c:pt>
                <c:pt idx="44">
                  <c:v>35.628818727796919</c:v>
                </c:pt>
                <c:pt idx="45">
                  <c:v>35.283887963865809</c:v>
                </c:pt>
                <c:pt idx="46">
                  <c:v>34.403932445433881</c:v>
                </c:pt>
                <c:pt idx="47">
                  <c:v>38.652758728530912</c:v>
                </c:pt>
                <c:pt idx="48">
                  <c:v>37.367685607408376</c:v>
                </c:pt>
                <c:pt idx="49">
                  <c:v>42.54631648423635</c:v>
                </c:pt>
                <c:pt idx="50">
                  <c:v>40.680497882016276</c:v>
                </c:pt>
                <c:pt idx="51">
                  <c:v>35.170456006815286</c:v>
                </c:pt>
                <c:pt idx="52">
                  <c:v>28.561995617576812</c:v>
                </c:pt>
                <c:pt idx="53">
                  <c:v>31.925382719814344</c:v>
                </c:pt>
                <c:pt idx="54">
                  <c:v>30.064213827091262</c:v>
                </c:pt>
                <c:pt idx="55">
                  <c:v>37.889007409185872</c:v>
                </c:pt>
                <c:pt idx="56">
                  <c:v>36.418654882392474</c:v>
                </c:pt>
                <c:pt idx="57">
                  <c:v>36.160400535052148</c:v>
                </c:pt>
                <c:pt idx="58">
                  <c:v>32.257797317154527</c:v>
                </c:pt>
                <c:pt idx="59">
                  <c:v>33.431287773742056</c:v>
                </c:pt>
                <c:pt idx="60">
                  <c:v>28.742605310016511</c:v>
                </c:pt>
                <c:pt idx="61">
                  <c:v>28.218772214305698</c:v>
                </c:pt>
                <c:pt idx="62">
                  <c:v>22.991006848020383</c:v>
                </c:pt>
                <c:pt idx="63">
                  <c:v>21.365208889759312</c:v>
                </c:pt>
                <c:pt idx="64">
                  <c:v>15.521497035026785</c:v>
                </c:pt>
                <c:pt idx="65">
                  <c:v>18.148101104067514</c:v>
                </c:pt>
                <c:pt idx="66">
                  <c:v>20.675468902610735</c:v>
                </c:pt>
                <c:pt idx="67">
                  <c:v>23.349696955812743</c:v>
                </c:pt>
                <c:pt idx="68">
                  <c:v>15.994363995057615</c:v>
                </c:pt>
                <c:pt idx="69">
                  <c:v>15.947297025988657</c:v>
                </c:pt>
                <c:pt idx="70">
                  <c:v>15.891722879363526</c:v>
                </c:pt>
                <c:pt idx="71">
                  <c:v>11.091394301926066</c:v>
                </c:pt>
                <c:pt idx="72">
                  <c:v>12.260354535362318</c:v>
                </c:pt>
                <c:pt idx="73">
                  <c:v>12.62773039173074</c:v>
                </c:pt>
                <c:pt idx="74">
                  <c:v>10.828876951193692</c:v>
                </c:pt>
                <c:pt idx="75">
                  <c:v>10.347092229275304</c:v>
                </c:pt>
                <c:pt idx="76">
                  <c:v>8.6909522396808843</c:v>
                </c:pt>
                <c:pt idx="77">
                  <c:v>10.625315149127669</c:v>
                </c:pt>
                <c:pt idx="78">
                  <c:v>6.9024950615577589</c:v>
                </c:pt>
                <c:pt idx="79">
                  <c:v>7.1659646223716109</c:v>
                </c:pt>
                <c:pt idx="80">
                  <c:v>6.017374895906495</c:v>
                </c:pt>
                <c:pt idx="81">
                  <c:v>6.214834144336316</c:v>
                </c:pt>
                <c:pt idx="82">
                  <c:v>6.6060291945961245</c:v>
                </c:pt>
                <c:pt idx="83">
                  <c:v>6.400198581212643</c:v>
                </c:pt>
                <c:pt idx="84">
                  <c:v>5.118214828875816</c:v>
                </c:pt>
                <c:pt idx="85">
                  <c:v>4.7505707478939412</c:v>
                </c:pt>
                <c:pt idx="86">
                  <c:v>4.7562952996324519</c:v>
                </c:pt>
                <c:pt idx="87">
                  <c:v>4.5113007741930122</c:v>
                </c:pt>
                <c:pt idx="88">
                  <c:v>4.1040633289173725</c:v>
                </c:pt>
                <c:pt idx="89">
                  <c:v>3.7799731214809915</c:v>
                </c:pt>
                <c:pt idx="90">
                  <c:v>3.9127239226474009</c:v>
                </c:pt>
                <c:pt idx="91">
                  <c:v>4.1249031242481768</c:v>
                </c:pt>
                <c:pt idx="92">
                  <c:v>14.331324712913016</c:v>
                </c:pt>
                <c:pt idx="93">
                  <c:v>13.970653396799101</c:v>
                </c:pt>
                <c:pt idx="94">
                  <c:v>12.397262623989924</c:v>
                </c:pt>
                <c:pt idx="95">
                  <c:v>14.233272192712537</c:v>
                </c:pt>
                <c:pt idx="96">
                  <c:v>14.562856157888829</c:v>
                </c:pt>
                <c:pt idx="97">
                  <c:v>14.223632208256781</c:v>
                </c:pt>
                <c:pt idx="98">
                  <c:v>15.166169555031811</c:v>
                </c:pt>
                <c:pt idx="99">
                  <c:v>14.704889220760617</c:v>
                </c:pt>
                <c:pt idx="100">
                  <c:v>14.164953483382625</c:v>
                </c:pt>
                <c:pt idx="101">
                  <c:v>15.680208441120797</c:v>
                </c:pt>
                <c:pt idx="102">
                  <c:v>16.002465062176739</c:v>
                </c:pt>
                <c:pt idx="103">
                  <c:v>15.68668089592696</c:v>
                </c:pt>
                <c:pt idx="104">
                  <c:v>6.4897273398068167</c:v>
                </c:pt>
                <c:pt idx="105">
                  <c:v>5.9166199718897268</c:v>
                </c:pt>
                <c:pt idx="106">
                  <c:v>6.2088301383755864</c:v>
                </c:pt>
                <c:pt idx="107">
                  <c:v>3.2506787596592952</c:v>
                </c:pt>
                <c:pt idx="108">
                  <c:v>4.3900221213380508</c:v>
                </c:pt>
                <c:pt idx="109">
                  <c:v>4.1979652835566208</c:v>
                </c:pt>
                <c:pt idx="110">
                  <c:v>4.4260805779753936</c:v>
                </c:pt>
                <c:pt idx="111">
                  <c:v>4.8700831925071668</c:v>
                </c:pt>
                <c:pt idx="112">
                  <c:v>5.4118077343049791</c:v>
                </c:pt>
                <c:pt idx="113">
                  <c:v>5.5090802717343648</c:v>
                </c:pt>
                <c:pt idx="114">
                  <c:v>5.5681488323185357</c:v>
                </c:pt>
                <c:pt idx="115">
                  <c:v>5.3737487719442836</c:v>
                </c:pt>
                <c:pt idx="116">
                  <c:v>4.7215392698164598</c:v>
                </c:pt>
                <c:pt idx="117">
                  <c:v>3.1342530917944202</c:v>
                </c:pt>
                <c:pt idx="118">
                  <c:v>3.095885849217904</c:v>
                </c:pt>
                <c:pt idx="119">
                  <c:v>2.681266702023319</c:v>
                </c:pt>
                <c:pt idx="120">
                  <c:v>3.2640192689620795</c:v>
                </c:pt>
                <c:pt idx="121">
                  <c:v>3.2056852876162618</c:v>
                </c:pt>
                <c:pt idx="122">
                  <c:v>3.4417711291144863</c:v>
                </c:pt>
                <c:pt idx="123">
                  <c:v>3.2125131026822786</c:v>
                </c:pt>
                <c:pt idx="124">
                  <c:v>3.9434826532648724</c:v>
                </c:pt>
                <c:pt idx="125">
                  <c:v>4.5708198872724113</c:v>
                </c:pt>
                <c:pt idx="126">
                  <c:v>4.5868021056510644</c:v>
                </c:pt>
                <c:pt idx="127">
                  <c:v>5.4925975792169224</c:v>
                </c:pt>
                <c:pt idx="128">
                  <c:v>5.3746496752005388</c:v>
                </c:pt>
                <c:pt idx="129">
                  <c:v>5.0543796927413185</c:v>
                </c:pt>
                <c:pt idx="130">
                  <c:v>5.7388346129443688</c:v>
                </c:pt>
                <c:pt idx="131">
                  <c:v>8.200307966492387</c:v>
                </c:pt>
                <c:pt idx="132">
                  <c:v>7.4241858598146733</c:v>
                </c:pt>
                <c:pt idx="133">
                  <c:v>9.7036203168063029</c:v>
                </c:pt>
                <c:pt idx="134">
                  <c:v>19.561505727342286</c:v>
                </c:pt>
                <c:pt idx="135">
                  <c:v>24.670207068193537</c:v>
                </c:pt>
                <c:pt idx="136">
                  <c:v>26.262388550854389</c:v>
                </c:pt>
                <c:pt idx="137">
                  <c:v>27.418999715620519</c:v>
                </c:pt>
                <c:pt idx="138">
                  <c:v>27.732391366150228</c:v>
                </c:pt>
                <c:pt idx="139">
                  <c:v>33.7372629293844</c:v>
                </c:pt>
                <c:pt idx="140">
                  <c:v>36.562753569728152</c:v>
                </c:pt>
                <c:pt idx="141">
                  <c:v>37.715174716751761</c:v>
                </c:pt>
                <c:pt idx="142">
                  <c:v>44.096279927715401</c:v>
                </c:pt>
                <c:pt idx="143">
                  <c:v>29.350390097961903</c:v>
                </c:pt>
                <c:pt idx="144">
                  <c:v>33.236408655397298</c:v>
                </c:pt>
                <c:pt idx="145">
                  <c:v>29.51658646021346</c:v>
                </c:pt>
                <c:pt idx="146">
                  <c:v>18.372856892168787</c:v>
                </c:pt>
                <c:pt idx="147">
                  <c:v>15.777050030853918</c:v>
                </c:pt>
                <c:pt idx="148">
                  <c:v>12.178718680902165</c:v>
                </c:pt>
                <c:pt idx="149">
                  <c:v>5.0054805219429355</c:v>
                </c:pt>
                <c:pt idx="150">
                  <c:v>4.1036159103816647</c:v>
                </c:pt>
                <c:pt idx="151">
                  <c:v>4.5134708366373504</c:v>
                </c:pt>
                <c:pt idx="152">
                  <c:v>2.5762282252380255</c:v>
                </c:pt>
                <c:pt idx="153">
                  <c:v>3.8893543697091166</c:v>
                </c:pt>
                <c:pt idx="154">
                  <c:v>5.4588645288092668</c:v>
                </c:pt>
                <c:pt idx="155">
                  <c:v>5.4260561256853332</c:v>
                </c:pt>
                <c:pt idx="156">
                  <c:v>5.3465404323248107</c:v>
                </c:pt>
                <c:pt idx="157">
                  <c:v>6.1956339438351486</c:v>
                </c:pt>
                <c:pt idx="158">
                  <c:v>6.8100650293658651</c:v>
                </c:pt>
                <c:pt idx="159">
                  <c:v>6.7007562968634442</c:v>
                </c:pt>
                <c:pt idx="160">
                  <c:v>6.8769653861752476</c:v>
                </c:pt>
                <c:pt idx="161">
                  <c:v>6.8106765278046657</c:v>
                </c:pt>
                <c:pt idx="162">
                  <c:v>6.3310917965026841</c:v>
                </c:pt>
                <c:pt idx="163">
                  <c:v>3.8351833666539976</c:v>
                </c:pt>
                <c:pt idx="164">
                  <c:v>4.3964303327346821</c:v>
                </c:pt>
                <c:pt idx="165">
                  <c:v>4.2280359018575711</c:v>
                </c:pt>
                <c:pt idx="166">
                  <c:v>4.6845915785056418</c:v>
                </c:pt>
                <c:pt idx="167">
                  <c:v>5.2063463704920832</c:v>
                </c:pt>
                <c:pt idx="168">
                  <c:v>5.2986965633876606</c:v>
                </c:pt>
                <c:pt idx="169">
                  <c:v>6.0886750599390238</c:v>
                </c:pt>
                <c:pt idx="170">
                  <c:v>6.6405510935470922</c:v>
                </c:pt>
                <c:pt idx="171">
                  <c:v>6.5494850670233262</c:v>
                </c:pt>
                <c:pt idx="172">
                  <c:v>6.7219373724224152</c:v>
                </c:pt>
                <c:pt idx="173">
                  <c:v>6.4233047811192208</c:v>
                </c:pt>
                <c:pt idx="174">
                  <c:v>6.3146486747717141</c:v>
                </c:pt>
                <c:pt idx="175">
                  <c:v>8.4624835189909273</c:v>
                </c:pt>
                <c:pt idx="176">
                  <c:v>7.5105144550837943</c:v>
                </c:pt>
                <c:pt idx="177">
                  <c:v>7.3390592325782507</c:v>
                </c:pt>
                <c:pt idx="178">
                  <c:v>4.9718686434556858</c:v>
                </c:pt>
                <c:pt idx="179">
                  <c:v>7.8926090563515379</c:v>
                </c:pt>
                <c:pt idx="180">
                  <c:v>7.6440836353154529</c:v>
                </c:pt>
                <c:pt idx="181">
                  <c:v>6.1680973588573798</c:v>
                </c:pt>
                <c:pt idx="182">
                  <c:v>6.677686171293379</c:v>
                </c:pt>
                <c:pt idx="183">
                  <c:v>6.4159886809181126</c:v>
                </c:pt>
                <c:pt idx="184">
                  <c:v>6.2626991092926039</c:v>
                </c:pt>
                <c:pt idx="185">
                  <c:v>6.5890755042384317</c:v>
                </c:pt>
                <c:pt idx="186">
                  <c:v>6.8319911394391353</c:v>
                </c:pt>
                <c:pt idx="187">
                  <c:v>6.2054713948509974</c:v>
                </c:pt>
                <c:pt idx="188">
                  <c:v>6.3921663411543701</c:v>
                </c:pt>
                <c:pt idx="189">
                  <c:v>6.1571126081767087</c:v>
                </c:pt>
                <c:pt idx="190">
                  <c:v>6.2682268690950949</c:v>
                </c:pt>
                <c:pt idx="191">
                  <c:v>3.2677240412764612</c:v>
                </c:pt>
                <c:pt idx="192">
                  <c:v>2.4737280627532954</c:v>
                </c:pt>
                <c:pt idx="193">
                  <c:v>2.3970622597580609</c:v>
                </c:pt>
                <c:pt idx="194">
                  <c:v>2.1735193112161166</c:v>
                </c:pt>
                <c:pt idx="195">
                  <c:v>8.9211701250576656</c:v>
                </c:pt>
                <c:pt idx="196">
                  <c:v>8.9648678141133633</c:v>
                </c:pt>
                <c:pt idx="197">
                  <c:v>8.6525941605491798</c:v>
                </c:pt>
                <c:pt idx="198">
                  <c:v>7.9978112841812585</c:v>
                </c:pt>
                <c:pt idx="199">
                  <c:v>7.6401879116826059</c:v>
                </c:pt>
                <c:pt idx="200">
                  <c:v>8.8225989146507544</c:v>
                </c:pt>
                <c:pt idx="201">
                  <c:v>11.125653071769444</c:v>
                </c:pt>
                <c:pt idx="202">
                  <c:v>11.58742026174057</c:v>
                </c:pt>
                <c:pt idx="203">
                  <c:v>11.41780323929655</c:v>
                </c:pt>
                <c:pt idx="204">
                  <c:v>14.624625715962514</c:v>
                </c:pt>
                <c:pt idx="205">
                  <c:v>14.660760789565069</c:v>
                </c:pt>
                <c:pt idx="206">
                  <c:v>15.214273190752351</c:v>
                </c:pt>
                <c:pt idx="207">
                  <c:v>9.1756140651521996</c:v>
                </c:pt>
                <c:pt idx="208">
                  <c:v>10.220172245304354</c:v>
                </c:pt>
                <c:pt idx="209">
                  <c:v>10.642283124634485</c:v>
                </c:pt>
                <c:pt idx="210">
                  <c:v>11.785890574135477</c:v>
                </c:pt>
                <c:pt idx="211">
                  <c:v>12.74203649722245</c:v>
                </c:pt>
                <c:pt idx="212">
                  <c:v>13.035282219142678</c:v>
                </c:pt>
                <c:pt idx="213">
                  <c:v>13.672305249511716</c:v>
                </c:pt>
                <c:pt idx="214">
                  <c:v>13.865517338559503</c:v>
                </c:pt>
                <c:pt idx="215">
                  <c:v>12.009357877512441</c:v>
                </c:pt>
                <c:pt idx="216">
                  <c:v>10.420374432058182</c:v>
                </c:pt>
                <c:pt idx="217">
                  <c:v>10.079954799257065</c:v>
                </c:pt>
                <c:pt idx="218">
                  <c:v>11.216514569837837</c:v>
                </c:pt>
                <c:pt idx="219">
                  <c:v>13.806733329491871</c:v>
                </c:pt>
                <c:pt idx="220">
                  <c:v>14.255380975660934</c:v>
                </c:pt>
                <c:pt idx="221">
                  <c:v>15.977088469864412</c:v>
                </c:pt>
                <c:pt idx="222">
                  <c:v>17.081193341283253</c:v>
                </c:pt>
                <c:pt idx="223">
                  <c:v>15.57157753490139</c:v>
                </c:pt>
                <c:pt idx="224">
                  <c:v>17.760912142460274</c:v>
                </c:pt>
                <c:pt idx="225">
                  <c:v>17.889362695179038</c:v>
                </c:pt>
                <c:pt idx="226">
                  <c:v>20.66931176345954</c:v>
                </c:pt>
                <c:pt idx="227">
                  <c:v>21.175866396909608</c:v>
                </c:pt>
                <c:pt idx="228">
                  <c:v>21.338369390247237</c:v>
                </c:pt>
                <c:pt idx="229">
                  <c:v>21.464877306816607</c:v>
                </c:pt>
                <c:pt idx="230">
                  <c:v>17.651972229242215</c:v>
                </c:pt>
                <c:pt idx="231">
                  <c:v>14.101231943036074</c:v>
                </c:pt>
                <c:pt idx="232">
                  <c:v>10.990378374504765</c:v>
                </c:pt>
                <c:pt idx="233">
                  <c:v>11.974775671862229</c:v>
                </c:pt>
                <c:pt idx="234">
                  <c:v>12.329740728338594</c:v>
                </c:pt>
                <c:pt idx="235">
                  <c:v>10.479226848171782</c:v>
                </c:pt>
                <c:pt idx="236">
                  <c:v>10.248881861755081</c:v>
                </c:pt>
                <c:pt idx="237">
                  <c:v>9.3322926364094467</c:v>
                </c:pt>
                <c:pt idx="238">
                  <c:v>9.1023805402674824</c:v>
                </c:pt>
                <c:pt idx="239">
                  <c:v>8.632286729448122</c:v>
                </c:pt>
                <c:pt idx="240">
                  <c:v>7.6524606405607436</c:v>
                </c:pt>
                <c:pt idx="241">
                  <c:v>7.6802892640977696</c:v>
                </c:pt>
                <c:pt idx="242">
                  <c:v>8.8394880624606458</c:v>
                </c:pt>
                <c:pt idx="243">
                  <c:v>8.7869922772487961</c:v>
                </c:pt>
                <c:pt idx="244">
                  <c:v>7.8712045524911902</c:v>
                </c:pt>
                <c:pt idx="245">
                  <c:v>7.1589969462983811</c:v>
                </c:pt>
                <c:pt idx="246">
                  <c:v>6.6516977642863377</c:v>
                </c:pt>
                <c:pt idx="247">
                  <c:v>6.5188617793299102</c:v>
                </c:pt>
                <c:pt idx="248">
                  <c:v>6.3056758958191113</c:v>
                </c:pt>
                <c:pt idx="249">
                  <c:v>7.6804939570998165</c:v>
                </c:pt>
                <c:pt idx="250">
                  <c:v>6.550426090787699</c:v>
                </c:pt>
                <c:pt idx="251">
                  <c:v>5.4658631462646605</c:v>
                </c:pt>
                <c:pt idx="252">
                  <c:v>5.3140379056753488</c:v>
                </c:pt>
                <c:pt idx="253">
                  <c:v>4.3271935076742416</c:v>
                </c:pt>
                <c:pt idx="254">
                  <c:v>2.5660872065517273</c:v>
                </c:pt>
                <c:pt idx="255">
                  <c:v>3.1801431143350434</c:v>
                </c:pt>
                <c:pt idx="256">
                  <c:v>5.2112950041178081</c:v>
                </c:pt>
                <c:pt idx="257">
                  <c:v>5.565139079861094</c:v>
                </c:pt>
                <c:pt idx="258">
                  <c:v>8.8420279997515845</c:v>
                </c:pt>
                <c:pt idx="259">
                  <c:v>9.3687570805196465</c:v>
                </c:pt>
                <c:pt idx="260">
                  <c:v>8.7363831412355228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73-4EEE-B9B1-186CB4CAF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3476736"/>
        <c:axId val="943478272"/>
      </c:lineChart>
      <c:dateAx>
        <c:axId val="9434767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43478272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9434782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43476736"/>
        <c:crosses val="autoZero"/>
        <c:crossBetween val="between"/>
      </c:valAx>
      <c:spPr>
        <a:extLst/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00021158888606"/>
          <c:y val="6.2500076294038448E-2"/>
          <c:w val="0.83666802843103583"/>
          <c:h val="0.71750087585556133"/>
        </c:manualLayout>
      </c:layout>
      <c:lineChart>
        <c:grouping val="standard"/>
        <c:varyColors val="0"/>
        <c:ser>
          <c:idx val="2"/>
          <c:order val="0"/>
          <c:tx>
            <c:strRef>
              <c:f>'Price Old'!$H$4</c:f>
              <c:strCache>
                <c:ptCount val="1"/>
                <c:pt idx="0">
                  <c:v>US HY Price 90-110pts</c:v>
                </c:pt>
              </c:strCache>
            </c:strRef>
          </c:tx>
          <c:spPr>
            <a:ln w="25400">
              <a:solidFill>
                <a:srgbClr val="003366"/>
              </a:solidFill>
              <a:prstDash val="solid"/>
            </a:ln>
          </c:spPr>
          <c:marker>
            <c:symbol val="none"/>
          </c:marker>
          <c:cat>
            <c:numRef>
              <c:f>'Price Old'!$A$5:$A$489</c:f>
              <c:numCache>
                <c:formatCode>mm/dd/yyyy</c:formatCode>
                <c:ptCount val="485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</c:numCache>
            </c:numRef>
          </c:cat>
          <c:val>
            <c:numRef>
              <c:f>'Price Old'!$H$5:$H$489</c:f>
              <c:numCache>
                <c:formatCode>#,##0.00</c:formatCode>
                <c:ptCount val="485"/>
                <c:pt idx="0">
                  <c:v>0.72639225181598066</c:v>
                </c:pt>
                <c:pt idx="1">
                  <c:v>1.2195121951219512</c:v>
                </c:pt>
                <c:pt idx="2">
                  <c:v>0.90497737556561098</c:v>
                </c:pt>
                <c:pt idx="3">
                  <c:v>1.098901098901099</c:v>
                </c:pt>
                <c:pt idx="4">
                  <c:v>1.1520737327188941</c:v>
                </c:pt>
                <c:pt idx="5">
                  <c:v>0.94339622641509435</c:v>
                </c:pt>
                <c:pt idx="6">
                  <c:v>1.1990407673860912</c:v>
                </c:pt>
                <c:pt idx="7">
                  <c:v>0.47393364928909953</c:v>
                </c:pt>
                <c:pt idx="8">
                  <c:v>1.1820330969267139</c:v>
                </c:pt>
                <c:pt idx="9">
                  <c:v>0.93023255813953487</c:v>
                </c:pt>
                <c:pt idx="10">
                  <c:v>1.1467889908256881</c:v>
                </c:pt>
                <c:pt idx="11">
                  <c:v>1.8264840182648401</c:v>
                </c:pt>
                <c:pt idx="12">
                  <c:v>0.91743119266055051</c:v>
                </c:pt>
                <c:pt idx="13">
                  <c:v>1.1135857461024499</c:v>
                </c:pt>
                <c:pt idx="14">
                  <c:v>1.5118790496760259</c:v>
                </c:pt>
                <c:pt idx="15">
                  <c:v>2.510460251046025</c:v>
                </c:pt>
                <c:pt idx="16">
                  <c:v>3.1847133757961785</c:v>
                </c:pt>
                <c:pt idx="17">
                  <c:v>3.5714285714285712</c:v>
                </c:pt>
                <c:pt idx="18">
                  <c:v>3.3195020746887969</c:v>
                </c:pt>
                <c:pt idx="19">
                  <c:v>1.7429193899782136</c:v>
                </c:pt>
                <c:pt idx="20">
                  <c:v>1.5765765765765765</c:v>
                </c:pt>
                <c:pt idx="21">
                  <c:v>0.98765432098765427</c:v>
                </c:pt>
                <c:pt idx="22">
                  <c:v>1.3392857142857142</c:v>
                </c:pt>
                <c:pt idx="23">
                  <c:v>1.411764705882353</c:v>
                </c:pt>
                <c:pt idx="24">
                  <c:v>2.0930232558139537</c:v>
                </c:pt>
                <c:pt idx="25">
                  <c:v>1.6470588235294119</c:v>
                </c:pt>
                <c:pt idx="26">
                  <c:v>1.873536299765808</c:v>
                </c:pt>
                <c:pt idx="27">
                  <c:v>2.2271714922048997</c:v>
                </c:pt>
                <c:pt idx="28">
                  <c:v>2.0361990950226243</c:v>
                </c:pt>
                <c:pt idx="29">
                  <c:v>1.3636363636363635</c:v>
                </c:pt>
                <c:pt idx="30">
                  <c:v>1.3245033112582782</c:v>
                </c:pt>
                <c:pt idx="31">
                  <c:v>1.1627906976744187</c:v>
                </c:pt>
                <c:pt idx="32">
                  <c:v>1.6548463356973995</c:v>
                </c:pt>
                <c:pt idx="33">
                  <c:v>1.66270783847981</c:v>
                </c:pt>
                <c:pt idx="34">
                  <c:v>1.6786570743405276</c:v>
                </c:pt>
                <c:pt idx="35">
                  <c:v>1.6908212560386473</c:v>
                </c:pt>
                <c:pt idx="36">
                  <c:v>1.7587939698492463</c:v>
                </c:pt>
                <c:pt idx="37">
                  <c:v>1.0309278350515463</c:v>
                </c:pt>
                <c:pt idx="38">
                  <c:v>1.0075566750629723</c:v>
                </c:pt>
                <c:pt idx="39">
                  <c:v>1.8518518518518516</c:v>
                </c:pt>
                <c:pt idx="40">
                  <c:v>2.601156069364162</c:v>
                </c:pt>
                <c:pt idx="41">
                  <c:v>2.0114942528735633</c:v>
                </c:pt>
                <c:pt idx="42">
                  <c:v>2.4930747922437675</c:v>
                </c:pt>
                <c:pt idx="43">
                  <c:v>2.4725274725274726</c:v>
                </c:pt>
                <c:pt idx="44">
                  <c:v>2.7472527472527473</c:v>
                </c:pt>
                <c:pt idx="45">
                  <c:v>2.7173913043478262</c:v>
                </c:pt>
                <c:pt idx="46">
                  <c:v>2.0408163265306123</c:v>
                </c:pt>
                <c:pt idx="47">
                  <c:v>1.5015015015015014</c:v>
                </c:pt>
                <c:pt idx="48">
                  <c:v>3.674540682414698</c:v>
                </c:pt>
                <c:pt idx="49">
                  <c:v>3.233830845771144</c:v>
                </c:pt>
                <c:pt idx="50">
                  <c:v>2.481389578163772</c:v>
                </c:pt>
                <c:pt idx="51">
                  <c:v>1.6949152542372881</c:v>
                </c:pt>
                <c:pt idx="52">
                  <c:v>2.112676056338028</c:v>
                </c:pt>
                <c:pt idx="53">
                  <c:v>2.6004728132387704</c:v>
                </c:pt>
                <c:pt idx="54">
                  <c:v>2.7842227378190252</c:v>
                </c:pt>
                <c:pt idx="55">
                  <c:v>2.5114155251141552</c:v>
                </c:pt>
                <c:pt idx="56">
                  <c:v>2.2346368715083798</c:v>
                </c:pt>
                <c:pt idx="57">
                  <c:v>1.8181818181818181</c:v>
                </c:pt>
                <c:pt idx="58">
                  <c:v>1.9047619047619049</c:v>
                </c:pt>
                <c:pt idx="59">
                  <c:v>2.054794520547945</c:v>
                </c:pt>
                <c:pt idx="60">
                  <c:v>1.809954751131222</c:v>
                </c:pt>
                <c:pt idx="61">
                  <c:v>2.0454545454545454</c:v>
                </c:pt>
                <c:pt idx="62">
                  <c:v>2.5157232704402519</c:v>
                </c:pt>
                <c:pt idx="63">
                  <c:v>2.028397565922921</c:v>
                </c:pt>
                <c:pt idx="64">
                  <c:v>1.4056224899598393</c:v>
                </c:pt>
                <c:pt idx="65">
                  <c:v>0.71174377224199281</c:v>
                </c:pt>
                <c:pt idx="66">
                  <c:v>0.93283582089552231</c:v>
                </c:pt>
                <c:pt idx="67">
                  <c:v>0.77071290944123316</c:v>
                </c:pt>
                <c:pt idx="68">
                  <c:v>0.59171597633136097</c:v>
                </c:pt>
                <c:pt idx="69">
                  <c:v>0.41580041580041582</c:v>
                </c:pt>
                <c:pt idx="70">
                  <c:v>0.18115942028985507</c:v>
                </c:pt>
                <c:pt idx="71">
                  <c:v>0.17513134851138354</c:v>
                </c:pt>
                <c:pt idx="72">
                  <c:v>0.33726812816188867</c:v>
                </c:pt>
                <c:pt idx="73">
                  <c:v>0.33112582781456956</c:v>
                </c:pt>
                <c:pt idx="74">
                  <c:v>0.48309178743961351</c:v>
                </c:pt>
                <c:pt idx="75">
                  <c:v>0.75301204819277112</c:v>
                </c:pt>
                <c:pt idx="76">
                  <c:v>0.72358900144717797</c:v>
                </c:pt>
                <c:pt idx="77">
                  <c:v>0.83916083916083917</c:v>
                </c:pt>
                <c:pt idx="78">
                  <c:v>0.53763440860215062</c:v>
                </c:pt>
                <c:pt idx="79">
                  <c:v>0.52356020942408377</c:v>
                </c:pt>
                <c:pt idx="80">
                  <c:v>0.39893617021276595</c:v>
                </c:pt>
                <c:pt idx="81">
                  <c:v>0.27173913043478259</c:v>
                </c:pt>
                <c:pt idx="82">
                  <c:v>0.26737967914438499</c:v>
                </c:pt>
                <c:pt idx="83">
                  <c:v>0.67024128686327078</c:v>
                </c:pt>
                <c:pt idx="84">
                  <c:v>0.95108695652173925</c:v>
                </c:pt>
                <c:pt idx="85">
                  <c:v>0.78740157480314954</c:v>
                </c:pt>
                <c:pt idx="86">
                  <c:v>0.54274084124830391</c:v>
                </c:pt>
                <c:pt idx="87">
                  <c:v>0.63775510204081631</c:v>
                </c:pt>
                <c:pt idx="88">
                  <c:v>0.94339622641509435</c:v>
                </c:pt>
                <c:pt idx="89">
                  <c:v>0.93457943925233633</c:v>
                </c:pt>
                <c:pt idx="90">
                  <c:v>0.96501809408926409</c:v>
                </c:pt>
                <c:pt idx="91">
                  <c:v>0.86313193588162751</c:v>
                </c:pt>
                <c:pt idx="92">
                  <c:v>0.76238881829733163</c:v>
                </c:pt>
                <c:pt idx="93">
                  <c:v>0.78534031413612559</c:v>
                </c:pt>
                <c:pt idx="94">
                  <c:v>1.0376134889753565</c:v>
                </c:pt>
                <c:pt idx="95">
                  <c:v>1.9685039370078741</c:v>
                </c:pt>
                <c:pt idx="96">
                  <c:v>1.5645371577574969</c:v>
                </c:pt>
                <c:pt idx="97">
                  <c:v>1.5894039735099337</c:v>
                </c:pt>
                <c:pt idx="98">
                  <c:v>1.2048192771084338</c:v>
                </c:pt>
                <c:pt idx="99">
                  <c:v>0.96735187424425628</c:v>
                </c:pt>
                <c:pt idx="100">
                  <c:v>1.0714285714285714</c:v>
                </c:pt>
                <c:pt idx="101">
                  <c:v>1.2033694344163659</c:v>
                </c:pt>
                <c:pt idx="102">
                  <c:v>1.1933174224343674</c:v>
                </c:pt>
                <c:pt idx="103">
                  <c:v>1.0714285714285714</c:v>
                </c:pt>
                <c:pt idx="104">
                  <c:v>0.83732057416267947</c:v>
                </c:pt>
                <c:pt idx="105">
                  <c:v>0.6097560975609756</c:v>
                </c:pt>
                <c:pt idx="106">
                  <c:v>0.73619631901840488</c:v>
                </c:pt>
                <c:pt idx="107">
                  <c:v>0.71942446043165476</c:v>
                </c:pt>
                <c:pt idx="108">
                  <c:v>0.71513706793802145</c:v>
                </c:pt>
                <c:pt idx="109">
                  <c:v>0.72115384615384615</c:v>
                </c:pt>
                <c:pt idx="110">
                  <c:v>0.82840236686390534</c:v>
                </c:pt>
                <c:pt idx="111">
                  <c:v>0.8009153318077803</c:v>
                </c:pt>
                <c:pt idx="112">
                  <c:v>0.92699884125144838</c:v>
                </c:pt>
                <c:pt idx="113">
                  <c:v>0.81871345029239773</c:v>
                </c:pt>
                <c:pt idx="114">
                  <c:v>0.92915214866434381</c:v>
                </c:pt>
                <c:pt idx="115">
                  <c:v>0.81871345029239773</c:v>
                </c:pt>
                <c:pt idx="116">
                  <c:v>0.57803468208092479</c:v>
                </c:pt>
                <c:pt idx="117">
                  <c:v>0.5714285714285714</c:v>
                </c:pt>
                <c:pt idx="118">
                  <c:v>0.22962112514351321</c:v>
                </c:pt>
                <c:pt idx="119">
                  <c:v>0.22831050228310501</c:v>
                </c:pt>
                <c:pt idx="120">
                  <c:v>0.56433408577878108</c:v>
                </c:pt>
                <c:pt idx="121">
                  <c:v>0.6741573033707865</c:v>
                </c:pt>
                <c:pt idx="122">
                  <c:v>0.67264573991031396</c:v>
                </c:pt>
                <c:pt idx="123">
                  <c:v>1.0215664018161181</c:v>
                </c:pt>
                <c:pt idx="124">
                  <c:v>1.1235955056179776</c:v>
                </c:pt>
                <c:pt idx="125">
                  <c:v>1.2542759407069555</c:v>
                </c:pt>
                <c:pt idx="126">
                  <c:v>0.73529411764705876</c:v>
                </c:pt>
                <c:pt idx="127">
                  <c:v>0.75566750629722923</c:v>
                </c:pt>
                <c:pt idx="128">
                  <c:v>0.98280098280098283</c:v>
                </c:pt>
                <c:pt idx="129">
                  <c:v>0.98522167487684731</c:v>
                </c:pt>
                <c:pt idx="130">
                  <c:v>1.3280212483399734</c:v>
                </c:pt>
                <c:pt idx="131">
                  <c:v>2.2972972972972974</c:v>
                </c:pt>
                <c:pt idx="132">
                  <c:v>2.90519877675841</c:v>
                </c:pt>
                <c:pt idx="133">
                  <c:v>2.1922428330522767</c:v>
                </c:pt>
                <c:pt idx="134">
                  <c:v>3.0357142857142856</c:v>
                </c:pt>
                <c:pt idx="135">
                  <c:v>3.927986906710311</c:v>
                </c:pt>
                <c:pt idx="136">
                  <c:v>4.8665620094191526</c:v>
                </c:pt>
                <c:pt idx="137">
                  <c:v>4.6232876712328768</c:v>
                </c:pt>
                <c:pt idx="138">
                  <c:v>4.1970802919708028</c:v>
                </c:pt>
                <c:pt idx="139">
                  <c:v>4.8780487804878048</c:v>
                </c:pt>
                <c:pt idx="140">
                  <c:v>4.3373493975903612</c:v>
                </c:pt>
                <c:pt idx="141">
                  <c:v>3.7037037037037033</c:v>
                </c:pt>
                <c:pt idx="142">
                  <c:v>1.0204081632653061</c:v>
                </c:pt>
                <c:pt idx="143">
                  <c:v>0</c:v>
                </c:pt>
                <c:pt idx="144">
                  <c:v>0.49019607843137253</c:v>
                </c:pt>
                <c:pt idx="145">
                  <c:v>0.93457943925233633</c:v>
                </c:pt>
                <c:pt idx="146">
                  <c:v>0.89686098654708524</c:v>
                </c:pt>
                <c:pt idx="147">
                  <c:v>0.67567567567567566</c:v>
                </c:pt>
                <c:pt idx="148">
                  <c:v>0.84745762711864403</c:v>
                </c:pt>
                <c:pt idx="149">
                  <c:v>0.48426150121065376</c:v>
                </c:pt>
                <c:pt idx="150">
                  <c:v>0.40485829959514169</c:v>
                </c:pt>
                <c:pt idx="151">
                  <c:v>0.18050541516245489</c:v>
                </c:pt>
                <c:pt idx="152">
                  <c:v>0.15625</c:v>
                </c:pt>
                <c:pt idx="153">
                  <c:v>0.14814814814814814</c:v>
                </c:pt>
                <c:pt idx="154">
                  <c:v>0.57803468208092479</c:v>
                </c:pt>
                <c:pt idx="155">
                  <c:v>0.68681318681318682</c:v>
                </c:pt>
                <c:pt idx="156">
                  <c:v>0.52910052910052907</c:v>
                </c:pt>
                <c:pt idx="157">
                  <c:v>0.5298013245033113</c:v>
                </c:pt>
                <c:pt idx="158">
                  <c:v>0.51020408163265307</c:v>
                </c:pt>
                <c:pt idx="159">
                  <c:v>0.35885167464114831</c:v>
                </c:pt>
                <c:pt idx="160">
                  <c:v>0.35714285714285715</c:v>
                </c:pt>
                <c:pt idx="161">
                  <c:v>0.35885167464114831</c:v>
                </c:pt>
                <c:pt idx="162">
                  <c:v>0.35885167464114831</c:v>
                </c:pt>
                <c:pt idx="163">
                  <c:v>0.11750881316098707</c:v>
                </c:pt>
                <c:pt idx="164">
                  <c:v>0.23282887077997672</c:v>
                </c:pt>
                <c:pt idx="165">
                  <c:v>0.46948356807511737</c:v>
                </c:pt>
                <c:pt idx="166">
                  <c:v>0.88008800880088001</c:v>
                </c:pt>
                <c:pt idx="167">
                  <c:v>0.99889012208657058</c:v>
                </c:pt>
                <c:pt idx="168">
                  <c:v>1.1337868480725624</c:v>
                </c:pt>
                <c:pt idx="169">
                  <c:v>1.4823261117445838</c:v>
                </c:pt>
                <c:pt idx="170">
                  <c:v>1.3259668508287292</c:v>
                </c:pt>
                <c:pt idx="171">
                  <c:v>1.5184381778741864</c:v>
                </c:pt>
                <c:pt idx="172">
                  <c:v>1.9417475728155338</c:v>
                </c:pt>
                <c:pt idx="173">
                  <c:v>1.5592515592515594</c:v>
                </c:pt>
                <c:pt idx="174">
                  <c:v>1.5756302521008403</c:v>
                </c:pt>
                <c:pt idx="175">
                  <c:v>0.54525627044711011</c:v>
                </c:pt>
                <c:pt idx="176">
                  <c:v>0.46838407494145201</c:v>
                </c:pt>
                <c:pt idx="177">
                  <c:v>0.55741360089186176</c:v>
                </c:pt>
                <c:pt idx="178">
                  <c:v>0.34285714285714286</c:v>
                </c:pt>
                <c:pt idx="179">
                  <c:v>0.56497175141242939</c:v>
                </c:pt>
                <c:pt idx="180">
                  <c:v>0.5592841163310962</c:v>
                </c:pt>
                <c:pt idx="181">
                  <c:v>0.57870370370370372</c:v>
                </c:pt>
                <c:pt idx="182">
                  <c:v>0.5592841163310962</c:v>
                </c:pt>
                <c:pt idx="183">
                  <c:v>0.55865921787709494</c:v>
                </c:pt>
                <c:pt idx="184">
                  <c:v>0.33003300330033003</c:v>
                </c:pt>
                <c:pt idx="185">
                  <c:v>0.45045045045045046</c:v>
                </c:pt>
                <c:pt idx="186">
                  <c:v>0.57077625570776247</c:v>
                </c:pt>
                <c:pt idx="187">
                  <c:v>0.90702947845804993</c:v>
                </c:pt>
                <c:pt idx="188">
                  <c:v>0.90191657271702363</c:v>
                </c:pt>
                <c:pt idx="189">
                  <c:v>0.98684210526315785</c:v>
                </c:pt>
                <c:pt idx="190">
                  <c:v>0.88790233074361824</c:v>
                </c:pt>
                <c:pt idx="191">
                  <c:v>0.44843049327354262</c:v>
                </c:pt>
                <c:pt idx="192">
                  <c:v>0.67643742953776775</c:v>
                </c:pt>
                <c:pt idx="193">
                  <c:v>0.77262693156732898</c:v>
                </c:pt>
                <c:pt idx="194">
                  <c:v>0.5580357142857143</c:v>
                </c:pt>
                <c:pt idx="195">
                  <c:v>0.58616647127784294</c:v>
                </c:pt>
                <c:pt idx="196">
                  <c:v>0.44395116537180912</c:v>
                </c:pt>
                <c:pt idx="197">
                  <c:v>0.40160642570281119</c:v>
                </c:pt>
                <c:pt idx="198">
                  <c:v>0.625</c:v>
                </c:pt>
                <c:pt idx="199">
                  <c:v>0.50403225806451613</c:v>
                </c:pt>
                <c:pt idx="200">
                  <c:v>0.60301507537688437</c:v>
                </c:pt>
                <c:pt idx="201">
                  <c:v>0.61664953751284679</c:v>
                </c:pt>
                <c:pt idx="202">
                  <c:v>0.62370062370062374</c:v>
                </c:pt>
                <c:pt idx="203">
                  <c:v>0.61664953751284679</c:v>
                </c:pt>
                <c:pt idx="204">
                  <c:v>0.82901554404145072</c:v>
                </c:pt>
                <c:pt idx="205">
                  <c:v>0.83769633507853414</c:v>
                </c:pt>
                <c:pt idx="206">
                  <c:v>0.83682008368200833</c:v>
                </c:pt>
                <c:pt idx="207">
                  <c:v>0.83160083160083165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A-4E88-9A81-526A2FBFD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215616"/>
        <c:axId val="952365440"/>
      </c:lineChart>
      <c:dateAx>
        <c:axId val="9512156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52365440"/>
        <c:crosses val="autoZero"/>
        <c:auto val="0"/>
        <c:lblOffset val="100"/>
        <c:baseTimeUnit val="months"/>
        <c:majorUnit val="2"/>
        <c:majorTimeUnit val="years"/>
        <c:minorUnit val="1"/>
        <c:minorTimeUnit val="years"/>
      </c:dateAx>
      <c:valAx>
        <c:axId val="95236544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n-US"/>
                  <a:t>LTM Issuer Default Rate, Pct  </a:t>
                </a:r>
              </a:p>
            </c:rich>
          </c:tx>
          <c:layout>
            <c:manualLayout>
              <c:xMode val="edge"/>
              <c:yMode val="edge"/>
              <c:x val="4.1666734483617324E-2"/>
              <c:y val="0.225000274658538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51215616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1667011176776"/>
          <c:y val="0.90000109863415356"/>
          <c:w val="0.63833437228901735"/>
          <c:h val="6.250007629403844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66690538233298"/>
          <c:y val="7.2500088501084595E-2"/>
          <c:w val="0.82000133463758895"/>
          <c:h val="0.71750087585556133"/>
        </c:manualLayout>
      </c:layout>
      <c:lineChart>
        <c:grouping val="standard"/>
        <c:varyColors val="0"/>
        <c:ser>
          <c:idx val="3"/>
          <c:order val="0"/>
          <c:tx>
            <c:strRef>
              <c:f>'Price Old'!$L$4</c:f>
              <c:strCache>
                <c:ptCount val="1"/>
                <c:pt idx="0">
                  <c:v>US HY Price 70-90pts</c:v>
                </c:pt>
              </c:strCache>
            </c:strRef>
          </c:tx>
          <c:spPr>
            <a:ln w="25400">
              <a:solidFill>
                <a:srgbClr val="003366"/>
              </a:solidFill>
              <a:prstDash val="solid"/>
            </a:ln>
          </c:spPr>
          <c:marker>
            <c:symbol val="none"/>
          </c:marker>
          <c:cat>
            <c:numRef>
              <c:f>'Price Old'!$A$5:$A$489</c:f>
              <c:numCache>
                <c:formatCode>mm/dd/yyyy</c:formatCode>
                <c:ptCount val="485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</c:numCache>
            </c:numRef>
          </c:cat>
          <c:val>
            <c:numRef>
              <c:f>'Price Old'!$L$5:$L$489</c:f>
              <c:numCache>
                <c:formatCode>#,##0.00</c:formatCode>
                <c:ptCount val="485"/>
                <c:pt idx="0">
                  <c:v>7.0175438596491224</c:v>
                </c:pt>
                <c:pt idx="1">
                  <c:v>9.5238095238095237</c:v>
                </c:pt>
                <c:pt idx="2">
                  <c:v>12.903225806451612</c:v>
                </c:pt>
                <c:pt idx="3">
                  <c:v>10.526315789473683</c:v>
                </c:pt>
                <c:pt idx="4">
                  <c:v>11.320754716981133</c:v>
                </c:pt>
                <c:pt idx="5">
                  <c:v>10.416666666666668</c:v>
                </c:pt>
                <c:pt idx="6">
                  <c:v>4.7619047619047619</c:v>
                </c:pt>
                <c:pt idx="7">
                  <c:v>11.111111111111111</c:v>
                </c:pt>
                <c:pt idx="8">
                  <c:v>4.7619047619047619</c:v>
                </c:pt>
                <c:pt idx="9">
                  <c:v>7.6923076923076925</c:v>
                </c:pt>
                <c:pt idx="10">
                  <c:v>2.8571428571428572</c:v>
                </c:pt>
                <c:pt idx="11">
                  <c:v>14.705882352941178</c:v>
                </c:pt>
                <c:pt idx="12">
                  <c:v>13.513513513513514</c:v>
                </c:pt>
                <c:pt idx="13">
                  <c:v>9.7560975609756095</c:v>
                </c:pt>
                <c:pt idx="14">
                  <c:v>7.1428571428571423</c:v>
                </c:pt>
                <c:pt idx="15">
                  <c:v>12.5</c:v>
                </c:pt>
                <c:pt idx="16">
                  <c:v>19.444444444444446</c:v>
                </c:pt>
                <c:pt idx="17">
                  <c:v>21.621621621621621</c:v>
                </c:pt>
                <c:pt idx="18">
                  <c:v>27.906976744186046</c:v>
                </c:pt>
                <c:pt idx="19">
                  <c:v>14.814814814814813</c:v>
                </c:pt>
                <c:pt idx="20">
                  <c:v>9.5238095238095237</c:v>
                </c:pt>
                <c:pt idx="21">
                  <c:v>9.3959731543624159</c:v>
                </c:pt>
                <c:pt idx="22">
                  <c:v>12.037037037037036</c:v>
                </c:pt>
                <c:pt idx="23">
                  <c:v>13.513513513513514</c:v>
                </c:pt>
                <c:pt idx="24">
                  <c:v>11.607142857142858</c:v>
                </c:pt>
                <c:pt idx="25">
                  <c:v>8.4745762711864394</c:v>
                </c:pt>
                <c:pt idx="26">
                  <c:v>12.844036697247708</c:v>
                </c:pt>
                <c:pt idx="27">
                  <c:v>13.157894736842104</c:v>
                </c:pt>
                <c:pt idx="28">
                  <c:v>14.035087719298245</c:v>
                </c:pt>
                <c:pt idx="29">
                  <c:v>14.529914529914532</c:v>
                </c:pt>
                <c:pt idx="30">
                  <c:v>11.111111111111111</c:v>
                </c:pt>
                <c:pt idx="31">
                  <c:v>9.7744360902255636</c:v>
                </c:pt>
                <c:pt idx="32">
                  <c:v>8.0882352941176467</c:v>
                </c:pt>
                <c:pt idx="33">
                  <c:v>6.0975609756097562</c:v>
                </c:pt>
                <c:pt idx="34">
                  <c:v>5.298013245033113</c:v>
                </c:pt>
                <c:pt idx="35">
                  <c:v>4.8611111111111116</c:v>
                </c:pt>
                <c:pt idx="36">
                  <c:v>6.7484662576687118</c:v>
                </c:pt>
                <c:pt idx="37">
                  <c:v>8.3798882681564244</c:v>
                </c:pt>
                <c:pt idx="38">
                  <c:v>5.2910052910052912</c:v>
                </c:pt>
                <c:pt idx="39">
                  <c:v>5.3658536585365857</c:v>
                </c:pt>
                <c:pt idx="40">
                  <c:v>6.4377682403433472</c:v>
                </c:pt>
                <c:pt idx="41">
                  <c:v>8.4905660377358494</c:v>
                </c:pt>
                <c:pt idx="42">
                  <c:v>11.167512690355331</c:v>
                </c:pt>
                <c:pt idx="43">
                  <c:v>11.458333333333332</c:v>
                </c:pt>
                <c:pt idx="44">
                  <c:v>8.0808080808080813</c:v>
                </c:pt>
                <c:pt idx="45">
                  <c:v>5.833333333333333</c:v>
                </c:pt>
                <c:pt idx="46">
                  <c:v>6.0085836909871242</c:v>
                </c:pt>
                <c:pt idx="47">
                  <c:v>7.5555555555555554</c:v>
                </c:pt>
                <c:pt idx="48">
                  <c:v>9.67741935483871</c:v>
                </c:pt>
                <c:pt idx="49">
                  <c:v>9.5</c:v>
                </c:pt>
                <c:pt idx="50">
                  <c:v>8.5</c:v>
                </c:pt>
                <c:pt idx="51">
                  <c:v>11.855670103092782</c:v>
                </c:pt>
                <c:pt idx="52">
                  <c:v>11.494252873563218</c:v>
                </c:pt>
                <c:pt idx="53">
                  <c:v>9.5505617977528079</c:v>
                </c:pt>
                <c:pt idx="54">
                  <c:v>8.2840236686390547</c:v>
                </c:pt>
                <c:pt idx="55">
                  <c:v>9.5238095238095237</c:v>
                </c:pt>
                <c:pt idx="56">
                  <c:v>5.6768558951965069</c:v>
                </c:pt>
                <c:pt idx="57">
                  <c:v>5.1886792452830193</c:v>
                </c:pt>
                <c:pt idx="58">
                  <c:v>4.3715846994535523</c:v>
                </c:pt>
                <c:pt idx="59">
                  <c:v>7.0270270270270272</c:v>
                </c:pt>
                <c:pt idx="60">
                  <c:v>7.6923076923076925</c:v>
                </c:pt>
                <c:pt idx="61">
                  <c:v>6.25</c:v>
                </c:pt>
                <c:pt idx="62">
                  <c:v>7.1856287425149699</c:v>
                </c:pt>
                <c:pt idx="63">
                  <c:v>9.2592592592592595</c:v>
                </c:pt>
                <c:pt idx="64">
                  <c:v>8.4337349397590362</c:v>
                </c:pt>
                <c:pt idx="65">
                  <c:v>5.1428571428571423</c:v>
                </c:pt>
                <c:pt idx="66">
                  <c:v>4.2654028436018958</c:v>
                </c:pt>
                <c:pt idx="67">
                  <c:v>3.8793103448275863</c:v>
                </c:pt>
                <c:pt idx="68">
                  <c:v>3.4632034632034632</c:v>
                </c:pt>
                <c:pt idx="69">
                  <c:v>1.5384615384615385</c:v>
                </c:pt>
                <c:pt idx="70">
                  <c:v>2.1739130434782608</c:v>
                </c:pt>
                <c:pt idx="71">
                  <c:v>2.5423728813559325</c:v>
                </c:pt>
                <c:pt idx="72">
                  <c:v>3.7344398340248963</c:v>
                </c:pt>
                <c:pt idx="73">
                  <c:v>3.2520325203252036</c:v>
                </c:pt>
                <c:pt idx="74">
                  <c:v>1.6736401673640167</c:v>
                </c:pt>
                <c:pt idx="75">
                  <c:v>3.763440860215054</c:v>
                </c:pt>
                <c:pt idx="76">
                  <c:v>3.9772727272727271</c:v>
                </c:pt>
                <c:pt idx="77">
                  <c:v>5.6338028169014089</c:v>
                </c:pt>
                <c:pt idx="78">
                  <c:v>4.9079754601226995</c:v>
                </c:pt>
                <c:pt idx="79">
                  <c:v>5.9523809523809517</c:v>
                </c:pt>
                <c:pt idx="80">
                  <c:v>4.6357615894039732</c:v>
                </c:pt>
                <c:pt idx="81">
                  <c:v>6.1643835616438354</c:v>
                </c:pt>
                <c:pt idx="82">
                  <c:v>6.25</c:v>
                </c:pt>
                <c:pt idx="83">
                  <c:v>9.7087378640776691</c:v>
                </c:pt>
                <c:pt idx="84">
                  <c:v>9.7826086956521738</c:v>
                </c:pt>
                <c:pt idx="85">
                  <c:v>11.578947368421053</c:v>
                </c:pt>
                <c:pt idx="86">
                  <c:v>12.264150943396226</c:v>
                </c:pt>
                <c:pt idx="87">
                  <c:v>9.0090090090090094</c:v>
                </c:pt>
                <c:pt idx="88">
                  <c:v>5.2238805970149249</c:v>
                </c:pt>
                <c:pt idx="89">
                  <c:v>5.0847457627118651</c:v>
                </c:pt>
                <c:pt idx="90">
                  <c:v>8.1081081081081088</c:v>
                </c:pt>
                <c:pt idx="91">
                  <c:v>8.4905660377358494</c:v>
                </c:pt>
                <c:pt idx="92">
                  <c:v>14.000000000000002</c:v>
                </c:pt>
                <c:pt idx="93">
                  <c:v>14.563106796116504</c:v>
                </c:pt>
                <c:pt idx="94">
                  <c:v>15</c:v>
                </c:pt>
                <c:pt idx="95">
                  <c:v>16.470588235294116</c:v>
                </c:pt>
                <c:pt idx="96">
                  <c:v>16.091954022988507</c:v>
                </c:pt>
                <c:pt idx="97">
                  <c:v>14.772727272727273</c:v>
                </c:pt>
                <c:pt idx="98">
                  <c:v>14.678899082568808</c:v>
                </c:pt>
                <c:pt idx="99">
                  <c:v>12.698412698412698</c:v>
                </c:pt>
                <c:pt idx="100">
                  <c:v>12.977099236641221</c:v>
                </c:pt>
                <c:pt idx="101">
                  <c:v>12.820512820512819</c:v>
                </c:pt>
                <c:pt idx="102">
                  <c:v>11.320754716981133</c:v>
                </c:pt>
                <c:pt idx="103">
                  <c:v>9.3457943925233646</c:v>
                </c:pt>
                <c:pt idx="104">
                  <c:v>5.7377049180327866</c:v>
                </c:pt>
                <c:pt idx="105">
                  <c:v>7.096774193548387</c:v>
                </c:pt>
                <c:pt idx="106">
                  <c:v>6.666666666666667</c:v>
                </c:pt>
                <c:pt idx="107">
                  <c:v>2.5974025974025974</c:v>
                </c:pt>
                <c:pt idx="108">
                  <c:v>4.4444444444444446</c:v>
                </c:pt>
                <c:pt idx="109">
                  <c:v>3.90625</c:v>
                </c:pt>
                <c:pt idx="110">
                  <c:v>1.7094017094017095</c:v>
                </c:pt>
                <c:pt idx="111">
                  <c:v>3.4188034188034191</c:v>
                </c:pt>
                <c:pt idx="112">
                  <c:v>3.1007751937984498</c:v>
                </c:pt>
                <c:pt idx="113">
                  <c:v>2.7777777777777777</c:v>
                </c:pt>
                <c:pt idx="114">
                  <c:v>2.7586206896551726</c:v>
                </c:pt>
                <c:pt idx="115">
                  <c:v>2.8985507246376812</c:v>
                </c:pt>
                <c:pt idx="116">
                  <c:v>3.4188034188034191</c:v>
                </c:pt>
                <c:pt idx="117">
                  <c:v>1.9801980198019802</c:v>
                </c:pt>
                <c:pt idx="118">
                  <c:v>4.3478260869565215</c:v>
                </c:pt>
                <c:pt idx="119">
                  <c:v>5.6818181818181817</c:v>
                </c:pt>
                <c:pt idx="120">
                  <c:v>9.3333333333333339</c:v>
                </c:pt>
                <c:pt idx="121">
                  <c:v>8.064516129032258</c:v>
                </c:pt>
                <c:pt idx="122">
                  <c:v>10.526315789473683</c:v>
                </c:pt>
                <c:pt idx="123">
                  <c:v>11.29032258064516</c:v>
                </c:pt>
                <c:pt idx="124">
                  <c:v>13.793103448275861</c:v>
                </c:pt>
                <c:pt idx="125">
                  <c:v>11.494252873563218</c:v>
                </c:pt>
                <c:pt idx="126">
                  <c:v>8.938547486033519</c:v>
                </c:pt>
                <c:pt idx="127">
                  <c:v>12.087912087912088</c:v>
                </c:pt>
                <c:pt idx="128">
                  <c:v>12.162162162162163</c:v>
                </c:pt>
                <c:pt idx="129">
                  <c:v>11.267605633802818</c:v>
                </c:pt>
                <c:pt idx="130">
                  <c:v>6.9306930693069315</c:v>
                </c:pt>
                <c:pt idx="131">
                  <c:v>9.433962264150944</c:v>
                </c:pt>
                <c:pt idx="132">
                  <c:v>7.4324324324324325</c:v>
                </c:pt>
                <c:pt idx="133">
                  <c:v>8.7878787878787872</c:v>
                </c:pt>
                <c:pt idx="134">
                  <c:v>12.275449101796406</c:v>
                </c:pt>
                <c:pt idx="135">
                  <c:v>17.361111111111111</c:v>
                </c:pt>
                <c:pt idx="136">
                  <c:v>18.085106382978726</c:v>
                </c:pt>
                <c:pt idx="137">
                  <c:v>17.283950617283949</c:v>
                </c:pt>
                <c:pt idx="138">
                  <c:v>16.279069767441861</c:v>
                </c:pt>
                <c:pt idx="139">
                  <c:v>17.142857142857142</c:v>
                </c:pt>
                <c:pt idx="140">
                  <c:v>11.835748792270531</c:v>
                </c:pt>
                <c:pt idx="141">
                  <c:v>3.669724770642202</c:v>
                </c:pt>
                <c:pt idx="142">
                  <c:v>3.6842105263157889</c:v>
                </c:pt>
                <c:pt idx="143">
                  <c:v>2.0527859237536656</c:v>
                </c:pt>
                <c:pt idx="144">
                  <c:v>2.0172910662824206</c:v>
                </c:pt>
                <c:pt idx="145">
                  <c:v>1.929260450160772</c:v>
                </c:pt>
                <c:pt idx="146">
                  <c:v>0.967741935483871</c:v>
                </c:pt>
                <c:pt idx="147">
                  <c:v>2.43161094224924</c:v>
                </c:pt>
                <c:pt idx="148">
                  <c:v>3.1007751937984498</c:v>
                </c:pt>
                <c:pt idx="149">
                  <c:v>3.3505154639175259</c:v>
                </c:pt>
                <c:pt idx="150">
                  <c:v>3.303303303303303</c:v>
                </c:pt>
                <c:pt idx="151">
                  <c:v>2.6936026936026933</c:v>
                </c:pt>
                <c:pt idx="152">
                  <c:v>2.0242914979757085</c:v>
                </c:pt>
                <c:pt idx="153">
                  <c:v>2.666666666666667</c:v>
                </c:pt>
                <c:pt idx="154">
                  <c:v>2.3923444976076556</c:v>
                </c:pt>
                <c:pt idx="155">
                  <c:v>2.1857923497267762</c:v>
                </c:pt>
                <c:pt idx="156">
                  <c:v>4.3209876543209873</c:v>
                </c:pt>
                <c:pt idx="157">
                  <c:v>3.9106145251396649</c:v>
                </c:pt>
                <c:pt idx="158">
                  <c:v>5.6603773584905666</c:v>
                </c:pt>
                <c:pt idx="159">
                  <c:v>10.4</c:v>
                </c:pt>
                <c:pt idx="160">
                  <c:v>5.3254437869822491</c:v>
                </c:pt>
                <c:pt idx="161">
                  <c:v>5.3892215568862278</c:v>
                </c:pt>
                <c:pt idx="162">
                  <c:v>4.8275862068965516</c:v>
                </c:pt>
                <c:pt idx="163">
                  <c:v>3.2894736842105261</c:v>
                </c:pt>
                <c:pt idx="164">
                  <c:v>3.2</c:v>
                </c:pt>
                <c:pt idx="165">
                  <c:v>4.6296296296296298</c:v>
                </c:pt>
                <c:pt idx="166">
                  <c:v>6.6037735849056602</c:v>
                </c:pt>
                <c:pt idx="167">
                  <c:v>7.7669902912621351</c:v>
                </c:pt>
                <c:pt idx="168">
                  <c:v>7.9545454545454541</c:v>
                </c:pt>
                <c:pt idx="169">
                  <c:v>16</c:v>
                </c:pt>
                <c:pt idx="170">
                  <c:v>19.277108433734941</c:v>
                </c:pt>
                <c:pt idx="171">
                  <c:v>17.948717948717949</c:v>
                </c:pt>
                <c:pt idx="172">
                  <c:v>18.30985915492958</c:v>
                </c:pt>
                <c:pt idx="173">
                  <c:v>15.294117647058824</c:v>
                </c:pt>
                <c:pt idx="174">
                  <c:v>12.5</c:v>
                </c:pt>
                <c:pt idx="175">
                  <c:v>11.834319526627219</c:v>
                </c:pt>
                <c:pt idx="176">
                  <c:v>6.3025210084033612</c:v>
                </c:pt>
                <c:pt idx="177">
                  <c:v>8.536585365853659</c:v>
                </c:pt>
                <c:pt idx="178">
                  <c:v>4.8128342245989302</c:v>
                </c:pt>
                <c:pt idx="179">
                  <c:v>6.9364161849710975</c:v>
                </c:pt>
                <c:pt idx="180">
                  <c:v>7.1942446043165464</c:v>
                </c:pt>
                <c:pt idx="181">
                  <c:v>6.557377049180328</c:v>
                </c:pt>
                <c:pt idx="182">
                  <c:v>9.0909090909090917</c:v>
                </c:pt>
                <c:pt idx="183">
                  <c:v>9.0163934426229506</c:v>
                </c:pt>
                <c:pt idx="184">
                  <c:v>5.7971014492753623</c:v>
                </c:pt>
                <c:pt idx="185">
                  <c:v>6.7669172932330826</c:v>
                </c:pt>
                <c:pt idx="186">
                  <c:v>6.8965517241379306</c:v>
                </c:pt>
                <c:pt idx="187">
                  <c:v>6.7961165048543686</c:v>
                </c:pt>
                <c:pt idx="188">
                  <c:v>5.1546391752577314</c:v>
                </c:pt>
                <c:pt idx="189">
                  <c:v>5.6179775280898872</c:v>
                </c:pt>
                <c:pt idx="190">
                  <c:v>5.4945054945054945</c:v>
                </c:pt>
                <c:pt idx="191">
                  <c:v>5.8139534883720927</c:v>
                </c:pt>
                <c:pt idx="192">
                  <c:v>4.225352112676056</c:v>
                </c:pt>
                <c:pt idx="193">
                  <c:v>4.3478260869565215</c:v>
                </c:pt>
                <c:pt idx="194">
                  <c:v>8.064516129032258</c:v>
                </c:pt>
                <c:pt idx="195">
                  <c:v>15.09433962264151</c:v>
                </c:pt>
                <c:pt idx="196">
                  <c:v>14.035087719298245</c:v>
                </c:pt>
                <c:pt idx="197">
                  <c:v>9.8591549295774641</c:v>
                </c:pt>
                <c:pt idx="198">
                  <c:v>6.7796610169491522</c:v>
                </c:pt>
                <c:pt idx="199">
                  <c:v>5</c:v>
                </c:pt>
                <c:pt idx="200">
                  <c:v>6.5789473684210522</c:v>
                </c:pt>
                <c:pt idx="201">
                  <c:v>10.9375</c:v>
                </c:pt>
                <c:pt idx="202">
                  <c:v>7.8947368421052628</c:v>
                </c:pt>
                <c:pt idx="203">
                  <c:v>7.6923076923076925</c:v>
                </c:pt>
                <c:pt idx="204">
                  <c:v>7.8947368421052628</c:v>
                </c:pt>
                <c:pt idx="205">
                  <c:v>11.864406779661017</c:v>
                </c:pt>
                <c:pt idx="206">
                  <c:v>16.071428571428573</c:v>
                </c:pt>
                <c:pt idx="20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8-460D-A6A4-C4D668E21417}"/>
            </c:ext>
          </c:extLst>
        </c:ser>
        <c:ser>
          <c:idx val="0"/>
          <c:order val="1"/>
          <c:tx>
            <c:strRef>
              <c:f>'Price Old'!$P$4</c:f>
              <c:strCache>
                <c:ptCount val="1"/>
                <c:pt idx="0">
                  <c:v>50-70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'Price Old'!$A$5:$A$489</c:f>
              <c:numCache>
                <c:formatCode>mm/dd/yyyy</c:formatCode>
                <c:ptCount val="485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</c:numCache>
            </c:numRef>
          </c:cat>
          <c:val>
            <c:numRef>
              <c:f>'Price Old'!$P$5:$P$489</c:f>
              <c:numCache>
                <c:formatCode>#,##0.00</c:formatCode>
                <c:ptCount val="485"/>
                <c:pt idx="0">
                  <c:v>14.285714285714285</c:v>
                </c:pt>
                <c:pt idx="1">
                  <c:v>18.75</c:v>
                </c:pt>
                <c:pt idx="2">
                  <c:v>9.0909090909090917</c:v>
                </c:pt>
                <c:pt idx="3">
                  <c:v>6.25</c:v>
                </c:pt>
                <c:pt idx="4">
                  <c:v>5.5555555555555554</c:v>
                </c:pt>
                <c:pt idx="5">
                  <c:v>8.3333333333333321</c:v>
                </c:pt>
                <c:pt idx="6">
                  <c:v>0</c:v>
                </c:pt>
                <c:pt idx="7">
                  <c:v>0</c:v>
                </c:pt>
                <c:pt idx="8">
                  <c:v>28.571428571428569</c:v>
                </c:pt>
                <c:pt idx="9">
                  <c:v>15.384615384615385</c:v>
                </c:pt>
                <c:pt idx="10">
                  <c:v>21.428571428571427</c:v>
                </c:pt>
                <c:pt idx="11">
                  <c:v>27.27272727272727</c:v>
                </c:pt>
                <c:pt idx="12">
                  <c:v>14.285714285714285</c:v>
                </c:pt>
                <c:pt idx="13">
                  <c:v>18.181818181818183</c:v>
                </c:pt>
                <c:pt idx="14">
                  <c:v>16.666666666666664</c:v>
                </c:pt>
                <c:pt idx="15">
                  <c:v>7.6923076923076925</c:v>
                </c:pt>
                <c:pt idx="16">
                  <c:v>5.5555555555555554</c:v>
                </c:pt>
                <c:pt idx="17">
                  <c:v>10</c:v>
                </c:pt>
                <c:pt idx="18">
                  <c:v>10</c:v>
                </c:pt>
                <c:pt idx="19">
                  <c:v>30.303030303030305</c:v>
                </c:pt>
                <c:pt idx="20">
                  <c:v>29.72972972972973</c:v>
                </c:pt>
                <c:pt idx="21">
                  <c:v>17.5</c:v>
                </c:pt>
                <c:pt idx="22">
                  <c:v>23.076923076923077</c:v>
                </c:pt>
                <c:pt idx="23">
                  <c:v>18.75</c:v>
                </c:pt>
                <c:pt idx="24">
                  <c:v>24</c:v>
                </c:pt>
                <c:pt idx="25">
                  <c:v>23.076923076923077</c:v>
                </c:pt>
                <c:pt idx="26">
                  <c:v>22.641509433962266</c:v>
                </c:pt>
                <c:pt idx="27">
                  <c:v>19.565217391304348</c:v>
                </c:pt>
                <c:pt idx="28">
                  <c:v>18</c:v>
                </c:pt>
                <c:pt idx="29">
                  <c:v>13.20754716981132</c:v>
                </c:pt>
                <c:pt idx="30">
                  <c:v>15</c:v>
                </c:pt>
                <c:pt idx="31">
                  <c:v>15.625</c:v>
                </c:pt>
                <c:pt idx="32">
                  <c:v>17.567567567567568</c:v>
                </c:pt>
                <c:pt idx="33">
                  <c:v>13.513513513513514</c:v>
                </c:pt>
                <c:pt idx="34">
                  <c:v>16.25</c:v>
                </c:pt>
                <c:pt idx="35">
                  <c:v>12.048192771084338</c:v>
                </c:pt>
                <c:pt idx="36">
                  <c:v>13.924050632911392</c:v>
                </c:pt>
                <c:pt idx="37">
                  <c:v>12.658227848101266</c:v>
                </c:pt>
                <c:pt idx="38">
                  <c:v>10.75268817204301</c:v>
                </c:pt>
                <c:pt idx="39">
                  <c:v>12.745098039215685</c:v>
                </c:pt>
                <c:pt idx="40">
                  <c:v>10.810810810810811</c:v>
                </c:pt>
                <c:pt idx="41">
                  <c:v>11.926605504587156</c:v>
                </c:pt>
                <c:pt idx="42">
                  <c:v>12.621359223300971</c:v>
                </c:pt>
                <c:pt idx="43">
                  <c:v>15.463917525773196</c:v>
                </c:pt>
                <c:pt idx="44">
                  <c:v>18.348623853211009</c:v>
                </c:pt>
                <c:pt idx="45">
                  <c:v>19.166666666666668</c:v>
                </c:pt>
                <c:pt idx="46">
                  <c:v>15.267175572519085</c:v>
                </c:pt>
                <c:pt idx="47">
                  <c:v>18.978102189781019</c:v>
                </c:pt>
                <c:pt idx="48">
                  <c:v>22.123893805309734</c:v>
                </c:pt>
                <c:pt idx="49">
                  <c:v>23.148148148148149</c:v>
                </c:pt>
                <c:pt idx="50">
                  <c:v>23.762376237623762</c:v>
                </c:pt>
                <c:pt idx="51">
                  <c:v>20.192307692307693</c:v>
                </c:pt>
                <c:pt idx="52">
                  <c:v>27.522935779816514</c:v>
                </c:pt>
                <c:pt idx="53">
                  <c:v>24.210526315789473</c:v>
                </c:pt>
                <c:pt idx="54">
                  <c:v>26.373626373626376</c:v>
                </c:pt>
                <c:pt idx="55">
                  <c:v>27.906976744186046</c:v>
                </c:pt>
                <c:pt idx="56">
                  <c:v>14.953271028037381</c:v>
                </c:pt>
                <c:pt idx="57">
                  <c:v>18.085106382978726</c:v>
                </c:pt>
                <c:pt idx="58">
                  <c:v>23.287671232876711</c:v>
                </c:pt>
                <c:pt idx="59">
                  <c:v>24</c:v>
                </c:pt>
                <c:pt idx="60">
                  <c:v>18.421052631578945</c:v>
                </c:pt>
                <c:pt idx="61">
                  <c:v>14.473684210526317</c:v>
                </c:pt>
                <c:pt idx="62">
                  <c:v>20</c:v>
                </c:pt>
                <c:pt idx="63">
                  <c:v>25.396825396825395</c:v>
                </c:pt>
                <c:pt idx="64">
                  <c:v>26.666666666666668</c:v>
                </c:pt>
                <c:pt idx="65">
                  <c:v>17.857142857142858</c:v>
                </c:pt>
                <c:pt idx="66">
                  <c:v>16.666666666666664</c:v>
                </c:pt>
                <c:pt idx="67">
                  <c:v>16.666666666666664</c:v>
                </c:pt>
                <c:pt idx="68">
                  <c:v>11.428571428571429</c:v>
                </c:pt>
                <c:pt idx="69">
                  <c:v>7.6923076923076925</c:v>
                </c:pt>
                <c:pt idx="70">
                  <c:v>6.140350877192982</c:v>
                </c:pt>
                <c:pt idx="71">
                  <c:v>9.4827586206896548</c:v>
                </c:pt>
                <c:pt idx="72">
                  <c:v>11.320754716981133</c:v>
                </c:pt>
                <c:pt idx="73">
                  <c:v>13</c:v>
                </c:pt>
                <c:pt idx="74">
                  <c:v>16.049382716049383</c:v>
                </c:pt>
                <c:pt idx="75">
                  <c:v>16.393442622950818</c:v>
                </c:pt>
                <c:pt idx="76">
                  <c:v>15.384615384615385</c:v>
                </c:pt>
                <c:pt idx="77">
                  <c:v>22.413793103448278</c:v>
                </c:pt>
                <c:pt idx="78">
                  <c:v>17.543859649122805</c:v>
                </c:pt>
                <c:pt idx="79">
                  <c:v>16.949152542372879</c:v>
                </c:pt>
                <c:pt idx="80">
                  <c:v>23.52941176470588</c:v>
                </c:pt>
                <c:pt idx="81">
                  <c:v>22.727272727272727</c:v>
                </c:pt>
                <c:pt idx="82">
                  <c:v>24</c:v>
                </c:pt>
                <c:pt idx="83">
                  <c:v>18.604651162790699</c:v>
                </c:pt>
                <c:pt idx="84">
                  <c:v>18.518518518518519</c:v>
                </c:pt>
                <c:pt idx="85">
                  <c:v>20.588235294117645</c:v>
                </c:pt>
                <c:pt idx="86">
                  <c:v>14.705882352941178</c:v>
                </c:pt>
                <c:pt idx="87">
                  <c:v>14.285714285714285</c:v>
                </c:pt>
                <c:pt idx="88">
                  <c:v>6.25</c:v>
                </c:pt>
                <c:pt idx="89">
                  <c:v>9.67741935483871</c:v>
                </c:pt>
                <c:pt idx="90">
                  <c:v>5.7142857142857144</c:v>
                </c:pt>
                <c:pt idx="91">
                  <c:v>11.76470588235294</c:v>
                </c:pt>
                <c:pt idx="92">
                  <c:v>16.216216216216218</c:v>
                </c:pt>
                <c:pt idx="93">
                  <c:v>18.918918918918919</c:v>
                </c:pt>
                <c:pt idx="94">
                  <c:v>12.5</c:v>
                </c:pt>
                <c:pt idx="95">
                  <c:v>12.5</c:v>
                </c:pt>
                <c:pt idx="96">
                  <c:v>18.421052631578945</c:v>
                </c:pt>
                <c:pt idx="97">
                  <c:v>14.814814814814813</c:v>
                </c:pt>
                <c:pt idx="98">
                  <c:v>18.918918918918919</c:v>
                </c:pt>
                <c:pt idx="99">
                  <c:v>16</c:v>
                </c:pt>
                <c:pt idx="100">
                  <c:v>15.555555555555555</c:v>
                </c:pt>
                <c:pt idx="101">
                  <c:v>14.285714285714285</c:v>
                </c:pt>
                <c:pt idx="102">
                  <c:v>20.512820512820511</c:v>
                </c:pt>
                <c:pt idx="103">
                  <c:v>24.242424242424242</c:v>
                </c:pt>
                <c:pt idx="104">
                  <c:v>17.073170731707318</c:v>
                </c:pt>
                <c:pt idx="105">
                  <c:v>10.526315789473683</c:v>
                </c:pt>
                <c:pt idx="106">
                  <c:v>10.256410256410255</c:v>
                </c:pt>
                <c:pt idx="107">
                  <c:v>14.705882352941178</c:v>
                </c:pt>
                <c:pt idx="108">
                  <c:v>18.181818181818183</c:v>
                </c:pt>
                <c:pt idx="109">
                  <c:v>17.857142857142858</c:v>
                </c:pt>
                <c:pt idx="110">
                  <c:v>16</c:v>
                </c:pt>
                <c:pt idx="111">
                  <c:v>20.833333333333336</c:v>
                </c:pt>
                <c:pt idx="112">
                  <c:v>31.578947368421051</c:v>
                </c:pt>
                <c:pt idx="113">
                  <c:v>26.315789473684209</c:v>
                </c:pt>
                <c:pt idx="114">
                  <c:v>23.52941176470588</c:v>
                </c:pt>
                <c:pt idx="115">
                  <c:v>25</c:v>
                </c:pt>
                <c:pt idx="116">
                  <c:v>17.647058823529413</c:v>
                </c:pt>
                <c:pt idx="117">
                  <c:v>18.75</c:v>
                </c:pt>
                <c:pt idx="118">
                  <c:v>14.285714285714285</c:v>
                </c:pt>
                <c:pt idx="119">
                  <c:v>9.0909090909090917</c:v>
                </c:pt>
                <c:pt idx="120">
                  <c:v>14.285714285714285</c:v>
                </c:pt>
                <c:pt idx="121">
                  <c:v>16.666666666666664</c:v>
                </c:pt>
                <c:pt idx="122">
                  <c:v>20</c:v>
                </c:pt>
                <c:pt idx="123">
                  <c:v>0</c:v>
                </c:pt>
                <c:pt idx="124">
                  <c:v>14.285714285714285</c:v>
                </c:pt>
                <c:pt idx="125">
                  <c:v>28.571428571428569</c:v>
                </c:pt>
                <c:pt idx="126">
                  <c:v>8.3333333333333321</c:v>
                </c:pt>
                <c:pt idx="127">
                  <c:v>20</c:v>
                </c:pt>
                <c:pt idx="128">
                  <c:v>28.571428571428569</c:v>
                </c:pt>
                <c:pt idx="129">
                  <c:v>44.444444444444443</c:v>
                </c:pt>
                <c:pt idx="130">
                  <c:v>29.545454545454547</c:v>
                </c:pt>
                <c:pt idx="131">
                  <c:v>49.056603773584904</c:v>
                </c:pt>
                <c:pt idx="132">
                  <c:v>38.095238095238095</c:v>
                </c:pt>
                <c:pt idx="133">
                  <c:v>42.105263157894733</c:v>
                </c:pt>
                <c:pt idx="134">
                  <c:v>40.659340659340657</c:v>
                </c:pt>
                <c:pt idx="135">
                  <c:v>44.776119402985074</c:v>
                </c:pt>
                <c:pt idx="136">
                  <c:v>51.470588235294116</c:v>
                </c:pt>
                <c:pt idx="137">
                  <c:v>59.493670886075947</c:v>
                </c:pt>
                <c:pt idx="138">
                  <c:v>56.81818181818182</c:v>
                </c:pt>
                <c:pt idx="139">
                  <c:v>53.333333333333336</c:v>
                </c:pt>
                <c:pt idx="140">
                  <c:v>40</c:v>
                </c:pt>
                <c:pt idx="141">
                  <c:v>13.750000000000002</c:v>
                </c:pt>
                <c:pt idx="142">
                  <c:v>7.7881619937694699</c:v>
                </c:pt>
                <c:pt idx="143">
                  <c:v>7.1917808219178081</c:v>
                </c:pt>
                <c:pt idx="144">
                  <c:v>9.787234042553191</c:v>
                </c:pt>
                <c:pt idx="145">
                  <c:v>4.8672566371681416</c:v>
                </c:pt>
                <c:pt idx="146">
                  <c:v>3.5555555555555554</c:v>
                </c:pt>
                <c:pt idx="147">
                  <c:v>6.6371681415929213</c:v>
                </c:pt>
                <c:pt idx="148">
                  <c:v>10.928961748633879</c:v>
                </c:pt>
                <c:pt idx="149">
                  <c:v>13.142857142857142</c:v>
                </c:pt>
                <c:pt idx="150">
                  <c:v>7.9365079365079358</c:v>
                </c:pt>
                <c:pt idx="151">
                  <c:v>6.9230769230769234</c:v>
                </c:pt>
                <c:pt idx="152">
                  <c:v>9.5238095238095237</c:v>
                </c:pt>
                <c:pt idx="153">
                  <c:v>10.588235294117647</c:v>
                </c:pt>
                <c:pt idx="154">
                  <c:v>21.621621621621621</c:v>
                </c:pt>
                <c:pt idx="155">
                  <c:v>17.460317460317459</c:v>
                </c:pt>
                <c:pt idx="156">
                  <c:v>14.583333333333334</c:v>
                </c:pt>
                <c:pt idx="157">
                  <c:v>14.285714285714285</c:v>
                </c:pt>
                <c:pt idx="158">
                  <c:v>25.714285714285712</c:v>
                </c:pt>
                <c:pt idx="159">
                  <c:v>20</c:v>
                </c:pt>
                <c:pt idx="160">
                  <c:v>21.428571428571427</c:v>
                </c:pt>
                <c:pt idx="161">
                  <c:v>14.285714285714285</c:v>
                </c:pt>
                <c:pt idx="162">
                  <c:v>17.5</c:v>
                </c:pt>
                <c:pt idx="163">
                  <c:v>10.810810810810811</c:v>
                </c:pt>
                <c:pt idx="164">
                  <c:v>16.129032258064516</c:v>
                </c:pt>
                <c:pt idx="165">
                  <c:v>17.241379310344829</c:v>
                </c:pt>
                <c:pt idx="166">
                  <c:v>20</c:v>
                </c:pt>
                <c:pt idx="167">
                  <c:v>25.925925925925924</c:v>
                </c:pt>
                <c:pt idx="168">
                  <c:v>26.923076923076923</c:v>
                </c:pt>
                <c:pt idx="169">
                  <c:v>19.047619047619047</c:v>
                </c:pt>
                <c:pt idx="170">
                  <c:v>19.047619047619047</c:v>
                </c:pt>
                <c:pt idx="171">
                  <c:v>27.27272727272727</c:v>
                </c:pt>
                <c:pt idx="172">
                  <c:v>31.578947368421051</c:v>
                </c:pt>
                <c:pt idx="173">
                  <c:v>28.000000000000004</c:v>
                </c:pt>
                <c:pt idx="174">
                  <c:v>31.03448275862069</c:v>
                </c:pt>
                <c:pt idx="175">
                  <c:v>25.714285714285712</c:v>
                </c:pt>
                <c:pt idx="176">
                  <c:v>24</c:v>
                </c:pt>
                <c:pt idx="177">
                  <c:v>26.190476190476193</c:v>
                </c:pt>
                <c:pt idx="178">
                  <c:v>24.074074074074073</c:v>
                </c:pt>
                <c:pt idx="179">
                  <c:v>24.489795918367346</c:v>
                </c:pt>
                <c:pt idx="180">
                  <c:v>34.883720930232556</c:v>
                </c:pt>
                <c:pt idx="181">
                  <c:v>26.666666666666668</c:v>
                </c:pt>
                <c:pt idx="182">
                  <c:v>27.586206896551722</c:v>
                </c:pt>
                <c:pt idx="183">
                  <c:v>32.258064516129032</c:v>
                </c:pt>
                <c:pt idx="184">
                  <c:v>26.666666666666668</c:v>
                </c:pt>
                <c:pt idx="185">
                  <c:v>22.58064516129032</c:v>
                </c:pt>
                <c:pt idx="186">
                  <c:v>27.777777777777779</c:v>
                </c:pt>
                <c:pt idx="187">
                  <c:v>19.047619047619047</c:v>
                </c:pt>
                <c:pt idx="188">
                  <c:v>21.875</c:v>
                </c:pt>
                <c:pt idx="189">
                  <c:v>23.076923076923077</c:v>
                </c:pt>
                <c:pt idx="190">
                  <c:v>18.518518518518519</c:v>
                </c:pt>
                <c:pt idx="191">
                  <c:v>9.0909090909090917</c:v>
                </c:pt>
                <c:pt idx="192">
                  <c:v>13.636363636363635</c:v>
                </c:pt>
                <c:pt idx="193">
                  <c:v>15.789473684210526</c:v>
                </c:pt>
                <c:pt idx="194">
                  <c:v>12.5</c:v>
                </c:pt>
                <c:pt idx="195">
                  <c:v>18.75</c:v>
                </c:pt>
                <c:pt idx="196">
                  <c:v>21.428571428571427</c:v>
                </c:pt>
                <c:pt idx="197">
                  <c:v>10.526315789473683</c:v>
                </c:pt>
                <c:pt idx="198">
                  <c:v>20</c:v>
                </c:pt>
                <c:pt idx="199">
                  <c:v>20</c:v>
                </c:pt>
                <c:pt idx="200">
                  <c:v>26.315789473684209</c:v>
                </c:pt>
                <c:pt idx="201">
                  <c:v>28.571428571428569</c:v>
                </c:pt>
                <c:pt idx="202">
                  <c:v>31.25</c:v>
                </c:pt>
                <c:pt idx="203">
                  <c:v>33.333333333333329</c:v>
                </c:pt>
                <c:pt idx="204">
                  <c:v>29.411764705882355</c:v>
                </c:pt>
                <c:pt idx="205">
                  <c:v>53.846153846153847</c:v>
                </c:pt>
                <c:pt idx="206">
                  <c:v>45.454545454545453</c:v>
                </c:pt>
                <c:pt idx="207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E8-460D-A6A4-C4D668E21417}"/>
            </c:ext>
          </c:extLst>
        </c:ser>
        <c:ser>
          <c:idx val="1"/>
          <c:order val="2"/>
          <c:tx>
            <c:strRef>
              <c:f>'Price Old'!$T$4</c:f>
              <c:strCache>
                <c:ptCount val="1"/>
                <c:pt idx="0">
                  <c:v>&lt;50</c:v>
                </c:pt>
              </c:strCache>
            </c:strRef>
          </c:tx>
          <c:spPr>
            <a:ln w="25400">
              <a:solidFill>
                <a:srgbClr val="008080"/>
              </a:solidFill>
              <a:prstDash val="solid"/>
            </a:ln>
          </c:spPr>
          <c:marker>
            <c:symbol val="none"/>
          </c:marker>
          <c:cat>
            <c:numRef>
              <c:f>'Price Old'!$A$5:$A$489</c:f>
              <c:numCache>
                <c:formatCode>mm/dd/yyyy</c:formatCode>
                <c:ptCount val="485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</c:numCache>
            </c:numRef>
          </c:cat>
          <c:val>
            <c:numRef>
              <c:f>'Price Old'!$T$5:$T$489</c:f>
              <c:numCache>
                <c:formatCode>#,##0.00</c:formatCode>
                <c:ptCount val="485"/>
                <c:pt idx="0">
                  <c:v>25</c:v>
                </c:pt>
                <c:pt idx="1">
                  <c:v>28.571428571428569</c:v>
                </c:pt>
                <c:pt idx="2">
                  <c:v>12.5</c:v>
                </c:pt>
                <c:pt idx="3">
                  <c:v>36.363636363636367</c:v>
                </c:pt>
                <c:pt idx="4">
                  <c:v>50</c:v>
                </c:pt>
                <c:pt idx="5">
                  <c:v>50</c:v>
                </c:pt>
                <c:pt idx="6">
                  <c:v>62.5</c:v>
                </c:pt>
                <c:pt idx="7">
                  <c:v>71.428571428571431</c:v>
                </c:pt>
                <c:pt idx="8">
                  <c:v>57.142857142857139</c:v>
                </c:pt>
                <c:pt idx="9">
                  <c:v>66.666666666666657</c:v>
                </c:pt>
                <c:pt idx="10">
                  <c:v>62.5</c:v>
                </c:pt>
                <c:pt idx="11">
                  <c:v>66.666666666666657</c:v>
                </c:pt>
                <c:pt idx="12">
                  <c:v>63.636363636363633</c:v>
                </c:pt>
                <c:pt idx="13">
                  <c:v>75</c:v>
                </c:pt>
                <c:pt idx="14">
                  <c:v>66.666666666666657</c:v>
                </c:pt>
                <c:pt idx="15">
                  <c:v>71.428571428571431</c:v>
                </c:pt>
                <c:pt idx="16">
                  <c:v>44.444444444444443</c:v>
                </c:pt>
                <c:pt idx="17">
                  <c:v>62.5</c:v>
                </c:pt>
                <c:pt idx="18">
                  <c:v>57.142857142857139</c:v>
                </c:pt>
                <c:pt idx="19">
                  <c:v>26.666666666666668</c:v>
                </c:pt>
                <c:pt idx="20">
                  <c:v>40.909090909090914</c:v>
                </c:pt>
                <c:pt idx="21">
                  <c:v>40.476190476190474</c:v>
                </c:pt>
                <c:pt idx="22">
                  <c:v>51.724137931034484</c:v>
                </c:pt>
                <c:pt idx="23">
                  <c:v>40.74074074074074</c:v>
                </c:pt>
                <c:pt idx="24">
                  <c:v>44</c:v>
                </c:pt>
                <c:pt idx="25">
                  <c:v>46.666666666666664</c:v>
                </c:pt>
                <c:pt idx="26">
                  <c:v>44.827586206896555</c:v>
                </c:pt>
                <c:pt idx="27">
                  <c:v>52.173913043478258</c:v>
                </c:pt>
                <c:pt idx="28">
                  <c:v>31.818181818181817</c:v>
                </c:pt>
                <c:pt idx="29">
                  <c:v>40</c:v>
                </c:pt>
                <c:pt idx="30">
                  <c:v>57.142857142857139</c:v>
                </c:pt>
                <c:pt idx="31">
                  <c:v>61.904761904761905</c:v>
                </c:pt>
                <c:pt idx="32">
                  <c:v>56.000000000000007</c:v>
                </c:pt>
                <c:pt idx="33">
                  <c:v>41.17647058823529</c:v>
                </c:pt>
                <c:pt idx="34">
                  <c:v>50</c:v>
                </c:pt>
                <c:pt idx="35">
                  <c:v>54.54545454545454</c:v>
                </c:pt>
                <c:pt idx="36">
                  <c:v>50</c:v>
                </c:pt>
                <c:pt idx="37">
                  <c:v>60.526315789473685</c:v>
                </c:pt>
                <c:pt idx="38">
                  <c:v>54.347826086956516</c:v>
                </c:pt>
                <c:pt idx="39">
                  <c:v>48.888888888888886</c:v>
                </c:pt>
                <c:pt idx="40">
                  <c:v>44</c:v>
                </c:pt>
                <c:pt idx="41">
                  <c:v>46</c:v>
                </c:pt>
                <c:pt idx="42">
                  <c:v>54.54545454545454</c:v>
                </c:pt>
                <c:pt idx="43">
                  <c:v>53.333333333333336</c:v>
                </c:pt>
                <c:pt idx="44">
                  <c:v>52.307692307692314</c:v>
                </c:pt>
                <c:pt idx="45">
                  <c:v>48.484848484848484</c:v>
                </c:pt>
                <c:pt idx="46">
                  <c:v>45.081967213114751</c:v>
                </c:pt>
                <c:pt idx="47">
                  <c:v>44.354838709677416</c:v>
                </c:pt>
                <c:pt idx="48">
                  <c:v>47.058823529411761</c:v>
                </c:pt>
                <c:pt idx="49">
                  <c:v>51.041666666666664</c:v>
                </c:pt>
                <c:pt idx="50">
                  <c:v>53.271028037383175</c:v>
                </c:pt>
                <c:pt idx="51">
                  <c:v>60</c:v>
                </c:pt>
                <c:pt idx="52">
                  <c:v>56.12244897959183</c:v>
                </c:pt>
                <c:pt idx="53">
                  <c:v>56.435643564356432</c:v>
                </c:pt>
                <c:pt idx="54">
                  <c:v>55.208333333333336</c:v>
                </c:pt>
                <c:pt idx="55">
                  <c:v>53.333333333333336</c:v>
                </c:pt>
                <c:pt idx="56">
                  <c:v>48.623853211009177</c:v>
                </c:pt>
                <c:pt idx="57">
                  <c:v>51.546391752577314</c:v>
                </c:pt>
                <c:pt idx="58">
                  <c:v>44.117647058823529</c:v>
                </c:pt>
                <c:pt idx="59">
                  <c:v>42.222222222222221</c:v>
                </c:pt>
                <c:pt idx="60">
                  <c:v>35</c:v>
                </c:pt>
                <c:pt idx="61">
                  <c:v>37.662337662337663</c:v>
                </c:pt>
                <c:pt idx="62">
                  <c:v>38.461538461538467</c:v>
                </c:pt>
                <c:pt idx="63">
                  <c:v>29.411764705882355</c:v>
                </c:pt>
                <c:pt idx="64">
                  <c:v>41.463414634146339</c:v>
                </c:pt>
                <c:pt idx="65">
                  <c:v>38.983050847457626</c:v>
                </c:pt>
                <c:pt idx="66">
                  <c:v>32.894736842105267</c:v>
                </c:pt>
                <c:pt idx="67">
                  <c:v>33.333333333333329</c:v>
                </c:pt>
                <c:pt idx="68">
                  <c:v>30.526315789473685</c:v>
                </c:pt>
                <c:pt idx="69">
                  <c:v>28.07017543859649</c:v>
                </c:pt>
                <c:pt idx="70">
                  <c:v>34.444444444444443</c:v>
                </c:pt>
                <c:pt idx="71">
                  <c:v>30.120481927710845</c:v>
                </c:pt>
                <c:pt idx="72">
                  <c:v>32.432432432432435</c:v>
                </c:pt>
                <c:pt idx="73">
                  <c:v>30.136986301369863</c:v>
                </c:pt>
                <c:pt idx="74">
                  <c:v>29.411764705882355</c:v>
                </c:pt>
                <c:pt idx="75">
                  <c:v>31.372549019607842</c:v>
                </c:pt>
                <c:pt idx="76">
                  <c:v>27.906976744186046</c:v>
                </c:pt>
                <c:pt idx="77">
                  <c:v>25.641025641025639</c:v>
                </c:pt>
                <c:pt idx="78">
                  <c:v>27.27272727272727</c:v>
                </c:pt>
                <c:pt idx="79">
                  <c:v>20</c:v>
                </c:pt>
                <c:pt idx="80">
                  <c:v>20</c:v>
                </c:pt>
                <c:pt idx="81">
                  <c:v>26.086956521739129</c:v>
                </c:pt>
                <c:pt idx="82">
                  <c:v>30</c:v>
                </c:pt>
                <c:pt idx="83">
                  <c:v>15.789473684210526</c:v>
                </c:pt>
                <c:pt idx="84">
                  <c:v>11.76470588235294</c:v>
                </c:pt>
                <c:pt idx="85">
                  <c:v>12.5</c:v>
                </c:pt>
                <c:pt idx="86">
                  <c:v>7.1428571428571423</c:v>
                </c:pt>
                <c:pt idx="87">
                  <c:v>23.076923076923077</c:v>
                </c:pt>
                <c:pt idx="88">
                  <c:v>23.52941176470588</c:v>
                </c:pt>
                <c:pt idx="89">
                  <c:v>11.111111111111111</c:v>
                </c:pt>
                <c:pt idx="90">
                  <c:v>14.285714285714285</c:v>
                </c:pt>
                <c:pt idx="91">
                  <c:v>30</c:v>
                </c:pt>
                <c:pt idx="92">
                  <c:v>50</c:v>
                </c:pt>
                <c:pt idx="93">
                  <c:v>55.555555555555557</c:v>
                </c:pt>
                <c:pt idx="94">
                  <c:v>50</c:v>
                </c:pt>
                <c:pt idx="95">
                  <c:v>37.5</c:v>
                </c:pt>
                <c:pt idx="96">
                  <c:v>40</c:v>
                </c:pt>
                <c:pt idx="97">
                  <c:v>40</c:v>
                </c:pt>
                <c:pt idx="98">
                  <c:v>50</c:v>
                </c:pt>
                <c:pt idx="99">
                  <c:v>60</c:v>
                </c:pt>
                <c:pt idx="100">
                  <c:v>26.666666666666668</c:v>
                </c:pt>
                <c:pt idx="101">
                  <c:v>43.75</c:v>
                </c:pt>
                <c:pt idx="102">
                  <c:v>45.454545454545453</c:v>
                </c:pt>
                <c:pt idx="103">
                  <c:v>36.363636363636367</c:v>
                </c:pt>
                <c:pt idx="104">
                  <c:v>33.333333333333329</c:v>
                </c:pt>
                <c:pt idx="105">
                  <c:v>33.333333333333329</c:v>
                </c:pt>
                <c:pt idx="106">
                  <c:v>45.454545454545453</c:v>
                </c:pt>
                <c:pt idx="107">
                  <c:v>25</c:v>
                </c:pt>
                <c:pt idx="108">
                  <c:v>30</c:v>
                </c:pt>
                <c:pt idx="109">
                  <c:v>30.76923076923077</c:v>
                </c:pt>
                <c:pt idx="110">
                  <c:v>33.333333333333329</c:v>
                </c:pt>
                <c:pt idx="111">
                  <c:v>25</c:v>
                </c:pt>
                <c:pt idx="112">
                  <c:v>14.285714285714285</c:v>
                </c:pt>
                <c:pt idx="113">
                  <c:v>28.571428571428569</c:v>
                </c:pt>
                <c:pt idx="114">
                  <c:v>42.857142857142854</c:v>
                </c:pt>
                <c:pt idx="115">
                  <c:v>28.571428571428569</c:v>
                </c:pt>
                <c:pt idx="116">
                  <c:v>42.857142857142854</c:v>
                </c:pt>
                <c:pt idx="117">
                  <c:v>33.333333333333329</c:v>
                </c:pt>
                <c:pt idx="118">
                  <c:v>50</c:v>
                </c:pt>
                <c:pt idx="119">
                  <c:v>33.333333333333329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60</c:v>
                </c:pt>
                <c:pt idx="124">
                  <c:v>25</c:v>
                </c:pt>
                <c:pt idx="125">
                  <c:v>25</c:v>
                </c:pt>
                <c:pt idx="126">
                  <c:v>60</c:v>
                </c:pt>
                <c:pt idx="127">
                  <c:v>40</c:v>
                </c:pt>
                <c:pt idx="128">
                  <c:v>25</c:v>
                </c:pt>
                <c:pt idx="129">
                  <c:v>33.333333333333329</c:v>
                </c:pt>
                <c:pt idx="130">
                  <c:v>60</c:v>
                </c:pt>
                <c:pt idx="131">
                  <c:v>70</c:v>
                </c:pt>
                <c:pt idx="132">
                  <c:v>68.181818181818173</c:v>
                </c:pt>
                <c:pt idx="133">
                  <c:v>64.285714285714292</c:v>
                </c:pt>
                <c:pt idx="134">
                  <c:v>71.05263157894737</c:v>
                </c:pt>
                <c:pt idx="135">
                  <c:v>71.875</c:v>
                </c:pt>
                <c:pt idx="136">
                  <c:v>65.517241379310349</c:v>
                </c:pt>
                <c:pt idx="137">
                  <c:v>48.571428571428569</c:v>
                </c:pt>
                <c:pt idx="138">
                  <c:v>52.941176470588239</c:v>
                </c:pt>
                <c:pt idx="139">
                  <c:v>53.333333333333336</c:v>
                </c:pt>
                <c:pt idx="140">
                  <c:v>59.550561797752813</c:v>
                </c:pt>
                <c:pt idx="141">
                  <c:v>50.819672131147541</c:v>
                </c:pt>
                <c:pt idx="142">
                  <c:v>40.784313725490193</c:v>
                </c:pt>
                <c:pt idx="143">
                  <c:v>33.948339483394832</c:v>
                </c:pt>
                <c:pt idx="144">
                  <c:v>36.864406779661017</c:v>
                </c:pt>
                <c:pt idx="145">
                  <c:v>33.333333333333329</c:v>
                </c:pt>
                <c:pt idx="146">
                  <c:v>23.208191126279864</c:v>
                </c:pt>
                <c:pt idx="147">
                  <c:v>28.50678733031674</c:v>
                </c:pt>
                <c:pt idx="148">
                  <c:v>24.528301886792452</c:v>
                </c:pt>
                <c:pt idx="149">
                  <c:v>24.137931034482758</c:v>
                </c:pt>
                <c:pt idx="150">
                  <c:v>27.184466019417474</c:v>
                </c:pt>
                <c:pt idx="151">
                  <c:v>21.621621621621621</c:v>
                </c:pt>
                <c:pt idx="152">
                  <c:v>17.391304347826086</c:v>
                </c:pt>
                <c:pt idx="153">
                  <c:v>12.5</c:v>
                </c:pt>
                <c:pt idx="154">
                  <c:v>17.857142857142858</c:v>
                </c:pt>
                <c:pt idx="155">
                  <c:v>19.047619047619047</c:v>
                </c:pt>
                <c:pt idx="156">
                  <c:v>22.222222222222221</c:v>
                </c:pt>
                <c:pt idx="157">
                  <c:v>22.222222222222221</c:v>
                </c:pt>
                <c:pt idx="158">
                  <c:v>33.333333333333329</c:v>
                </c:pt>
                <c:pt idx="159">
                  <c:v>40</c:v>
                </c:pt>
                <c:pt idx="160">
                  <c:v>41.666666666666671</c:v>
                </c:pt>
                <c:pt idx="161">
                  <c:v>57.142857142857139</c:v>
                </c:pt>
                <c:pt idx="162">
                  <c:v>53.846153846153847</c:v>
                </c:pt>
                <c:pt idx="163">
                  <c:v>41.17647058823529</c:v>
                </c:pt>
                <c:pt idx="164">
                  <c:v>57.142857142857139</c:v>
                </c:pt>
                <c:pt idx="165">
                  <c:v>63.636363636363633</c:v>
                </c:pt>
                <c:pt idx="166">
                  <c:v>54.54545454545454</c:v>
                </c:pt>
                <c:pt idx="167">
                  <c:v>60</c:v>
                </c:pt>
                <c:pt idx="168">
                  <c:v>85.714285714285708</c:v>
                </c:pt>
                <c:pt idx="169">
                  <c:v>85.714285714285708</c:v>
                </c:pt>
                <c:pt idx="170">
                  <c:v>50</c:v>
                </c:pt>
                <c:pt idx="171">
                  <c:v>100</c:v>
                </c:pt>
                <c:pt idx="172">
                  <c:v>50</c:v>
                </c:pt>
                <c:pt idx="173">
                  <c:v>60</c:v>
                </c:pt>
                <c:pt idx="174">
                  <c:v>57.142857142857139</c:v>
                </c:pt>
                <c:pt idx="175">
                  <c:v>53.846153846153847</c:v>
                </c:pt>
                <c:pt idx="176">
                  <c:v>41.666666666666671</c:v>
                </c:pt>
                <c:pt idx="177">
                  <c:v>38.095238095238095</c:v>
                </c:pt>
                <c:pt idx="178">
                  <c:v>23.076923076923077</c:v>
                </c:pt>
                <c:pt idx="179">
                  <c:v>29.166666666666668</c:v>
                </c:pt>
                <c:pt idx="180">
                  <c:v>27.777777777777779</c:v>
                </c:pt>
                <c:pt idx="181">
                  <c:v>35.294117647058826</c:v>
                </c:pt>
                <c:pt idx="182">
                  <c:v>40</c:v>
                </c:pt>
                <c:pt idx="183">
                  <c:v>40</c:v>
                </c:pt>
                <c:pt idx="184">
                  <c:v>33.333333333333329</c:v>
                </c:pt>
                <c:pt idx="185">
                  <c:v>50</c:v>
                </c:pt>
                <c:pt idx="186">
                  <c:v>43.75</c:v>
                </c:pt>
                <c:pt idx="187">
                  <c:v>46.153846153846153</c:v>
                </c:pt>
                <c:pt idx="188">
                  <c:v>58.333333333333336</c:v>
                </c:pt>
                <c:pt idx="189">
                  <c:v>58.82352941176471</c:v>
                </c:pt>
                <c:pt idx="190">
                  <c:v>58.82352941176471</c:v>
                </c:pt>
                <c:pt idx="191">
                  <c:v>46.153846153846153</c:v>
                </c:pt>
                <c:pt idx="192">
                  <c:v>50</c:v>
                </c:pt>
                <c:pt idx="193">
                  <c:v>42.857142857142854</c:v>
                </c:pt>
                <c:pt idx="194">
                  <c:v>28.571428571428569</c:v>
                </c:pt>
                <c:pt idx="195">
                  <c:v>66.666666666666657</c:v>
                </c:pt>
                <c:pt idx="196">
                  <c:v>60</c:v>
                </c:pt>
                <c:pt idx="197">
                  <c:v>66.666666666666657</c:v>
                </c:pt>
                <c:pt idx="198">
                  <c:v>60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85.714285714285708</c:v>
                </c:pt>
                <c:pt idx="203">
                  <c:v>87.5</c:v>
                </c:pt>
                <c:pt idx="204">
                  <c:v>100</c:v>
                </c:pt>
                <c:pt idx="205">
                  <c:v>85.714285714285708</c:v>
                </c:pt>
                <c:pt idx="206">
                  <c:v>85.714285714285708</c:v>
                </c:pt>
                <c:pt idx="207">
                  <c:v>57.142857142857139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E8-460D-A6A4-C4D668E2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253696"/>
        <c:axId val="954255232"/>
      </c:lineChart>
      <c:dateAx>
        <c:axId val="9542536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54255232"/>
        <c:crosses val="autoZero"/>
        <c:auto val="0"/>
        <c:lblOffset val="100"/>
        <c:baseTimeUnit val="months"/>
        <c:majorUnit val="2"/>
        <c:majorTimeUnit val="years"/>
        <c:minorUnit val="1"/>
        <c:minorTimeUnit val="years"/>
      </c:dateAx>
      <c:valAx>
        <c:axId val="95425523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n-US"/>
                  <a:t>LTM Issuer Default Rate, Pct  </a:t>
                </a:r>
              </a:p>
            </c:rich>
          </c:tx>
          <c:layout>
            <c:manualLayout>
              <c:xMode val="edge"/>
              <c:yMode val="edge"/>
              <c:x val="3.5000056966238549E-2"/>
              <c:y val="0.235000286865584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54253696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166712510925312"/>
          <c:y val="0.90000109863415356"/>
          <c:w val="0.57166759711522963"/>
          <c:h val="6.250007629403844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6668972442989"/>
          <c:y val="7.7500094604607675E-2"/>
          <c:w val="0.82500134277562298"/>
          <c:h val="0.70000085449323057"/>
        </c:manualLayout>
      </c:layout>
      <c:lineChart>
        <c:grouping val="standard"/>
        <c:varyColors val="0"/>
        <c:ser>
          <c:idx val="4"/>
          <c:order val="0"/>
          <c:tx>
            <c:strRef>
              <c:f>'Price Old'!$Z$4</c:f>
              <c:strCache>
                <c:ptCount val="1"/>
                <c:pt idx="0">
                  <c:v>US HY Price 90-100pts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'Price Old'!$A$5:$A$489</c:f>
              <c:numCache>
                <c:formatCode>mm/dd/yyyy</c:formatCode>
                <c:ptCount val="485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</c:numCache>
            </c:numRef>
          </c:cat>
          <c:val>
            <c:numRef>
              <c:f>'Price Old'!$Z$5:$Z$489</c:f>
              <c:numCache>
                <c:formatCode>#,##0.00</c:formatCode>
                <c:ptCount val="485"/>
                <c:pt idx="0">
                  <c:v>1.7094017094017095</c:v>
                </c:pt>
                <c:pt idx="1">
                  <c:v>1.8867924528301887</c:v>
                </c:pt>
                <c:pt idx="2">
                  <c:v>1.1764705882352942</c:v>
                </c:pt>
                <c:pt idx="3">
                  <c:v>1.7441860465116279</c:v>
                </c:pt>
                <c:pt idx="4">
                  <c:v>1.6666666666666667</c:v>
                </c:pt>
                <c:pt idx="5">
                  <c:v>2.0408163265306123</c:v>
                </c:pt>
                <c:pt idx="6">
                  <c:v>3.8961038961038961</c:v>
                </c:pt>
                <c:pt idx="7">
                  <c:v>1.1111111111111112</c:v>
                </c:pt>
                <c:pt idx="8">
                  <c:v>2.4691358024691357</c:v>
                </c:pt>
                <c:pt idx="9">
                  <c:v>2.4691358024691357</c:v>
                </c:pt>
                <c:pt idx="10">
                  <c:v>3.5294117647058822</c:v>
                </c:pt>
                <c:pt idx="11">
                  <c:v>5.9523809523809517</c:v>
                </c:pt>
                <c:pt idx="12">
                  <c:v>5.4794520547945202</c:v>
                </c:pt>
                <c:pt idx="13">
                  <c:v>4.8780487804878048</c:v>
                </c:pt>
                <c:pt idx="14">
                  <c:v>8.3333333333333321</c:v>
                </c:pt>
                <c:pt idx="15">
                  <c:v>9.2783505154639183</c:v>
                </c:pt>
                <c:pt idx="16">
                  <c:v>9.9009900990099009</c:v>
                </c:pt>
                <c:pt idx="17">
                  <c:v>9.9173553719008272</c:v>
                </c:pt>
                <c:pt idx="18">
                  <c:v>8.5271317829457356</c:v>
                </c:pt>
                <c:pt idx="19">
                  <c:v>2.4793388429752068</c:v>
                </c:pt>
                <c:pt idx="20">
                  <c:v>2.8112449799196786</c:v>
                </c:pt>
                <c:pt idx="21">
                  <c:v>1.7241379310344827</c:v>
                </c:pt>
                <c:pt idx="22">
                  <c:v>2.0512820512820511</c:v>
                </c:pt>
                <c:pt idx="23">
                  <c:v>2.6315789473684208</c:v>
                </c:pt>
                <c:pt idx="24">
                  <c:v>4.5714285714285712</c:v>
                </c:pt>
                <c:pt idx="25">
                  <c:v>3.4883720930232558</c:v>
                </c:pt>
                <c:pt idx="26">
                  <c:v>3.804347826086957</c:v>
                </c:pt>
                <c:pt idx="27">
                  <c:v>5.0847457627118651</c:v>
                </c:pt>
                <c:pt idx="28">
                  <c:v>3.2407407407407405</c:v>
                </c:pt>
                <c:pt idx="29">
                  <c:v>2.0242914979757085</c:v>
                </c:pt>
                <c:pt idx="30">
                  <c:v>2.2471910112359552</c:v>
                </c:pt>
                <c:pt idx="31">
                  <c:v>1.7241379310344827</c:v>
                </c:pt>
                <c:pt idx="32">
                  <c:v>1.6722408026755853</c:v>
                </c:pt>
                <c:pt idx="33">
                  <c:v>1.9801980198019802</c:v>
                </c:pt>
                <c:pt idx="34">
                  <c:v>2.0408163265306123</c:v>
                </c:pt>
                <c:pt idx="35">
                  <c:v>2.0202020202020203</c:v>
                </c:pt>
                <c:pt idx="36">
                  <c:v>2.0202020202020203</c:v>
                </c:pt>
                <c:pt idx="37">
                  <c:v>1.0204081632653061</c:v>
                </c:pt>
                <c:pt idx="38">
                  <c:v>0.94637223974763407</c:v>
                </c:pt>
                <c:pt idx="39">
                  <c:v>2.2875816993464051</c:v>
                </c:pt>
                <c:pt idx="40">
                  <c:v>2.877697841726619</c:v>
                </c:pt>
                <c:pt idx="41">
                  <c:v>2.2058823529411766</c:v>
                </c:pt>
                <c:pt idx="42">
                  <c:v>2.1818181818181821</c:v>
                </c:pt>
                <c:pt idx="43">
                  <c:v>2.214022140221402</c:v>
                </c:pt>
                <c:pt idx="44">
                  <c:v>2.2388059701492535</c:v>
                </c:pt>
                <c:pt idx="45">
                  <c:v>3.5335689045936398</c:v>
                </c:pt>
                <c:pt idx="46">
                  <c:v>2.6515151515151514</c:v>
                </c:pt>
                <c:pt idx="47">
                  <c:v>2.0325203252032518</c:v>
                </c:pt>
                <c:pt idx="48">
                  <c:v>5.0980392156862742</c:v>
                </c:pt>
                <c:pt idx="49">
                  <c:v>4.838709677419355</c:v>
                </c:pt>
                <c:pt idx="50">
                  <c:v>4.0816326530612246</c:v>
                </c:pt>
                <c:pt idx="51">
                  <c:v>2.82258064516129</c:v>
                </c:pt>
                <c:pt idx="52">
                  <c:v>3.1872509960159361</c:v>
                </c:pt>
                <c:pt idx="53">
                  <c:v>2.3076923076923079</c:v>
                </c:pt>
                <c:pt idx="54">
                  <c:v>2.7450980392156863</c:v>
                </c:pt>
                <c:pt idx="55">
                  <c:v>2.4489795918367347</c:v>
                </c:pt>
                <c:pt idx="56">
                  <c:v>1.9685039370078741</c:v>
                </c:pt>
                <c:pt idx="57">
                  <c:v>1.7241379310344827</c:v>
                </c:pt>
                <c:pt idx="58">
                  <c:v>1.8691588785046727</c:v>
                </c:pt>
                <c:pt idx="59">
                  <c:v>2.1367521367521367</c:v>
                </c:pt>
                <c:pt idx="60">
                  <c:v>1.8181818181818181</c:v>
                </c:pt>
                <c:pt idx="61">
                  <c:v>2.7522935779816518</c:v>
                </c:pt>
                <c:pt idx="62">
                  <c:v>3.9301310043668125</c:v>
                </c:pt>
                <c:pt idx="63">
                  <c:v>4.0723981900452486</c:v>
                </c:pt>
                <c:pt idx="64">
                  <c:v>2.7777777777777777</c:v>
                </c:pt>
                <c:pt idx="65">
                  <c:v>1.4492753623188406</c:v>
                </c:pt>
                <c:pt idx="66">
                  <c:v>1.6778523489932886</c:v>
                </c:pt>
                <c:pt idx="67">
                  <c:v>1.4925373134328357</c:v>
                </c:pt>
                <c:pt idx="68">
                  <c:v>1.1627906976744187</c:v>
                </c:pt>
                <c:pt idx="69">
                  <c:v>0.83333333333333337</c:v>
                </c:pt>
                <c:pt idx="70">
                  <c:v>0.41666666666666669</c:v>
                </c:pt>
                <c:pt idx="71">
                  <c:v>0.40322580645161288</c:v>
                </c:pt>
                <c:pt idx="72">
                  <c:v>0.74906367041198507</c:v>
                </c:pt>
                <c:pt idx="73">
                  <c:v>0.80321285140562237</c:v>
                </c:pt>
                <c:pt idx="74">
                  <c:v>1.1857707509881421</c:v>
                </c:pt>
                <c:pt idx="75">
                  <c:v>1.2875536480686696</c:v>
                </c:pt>
                <c:pt idx="76">
                  <c:v>0.80971659919028338</c:v>
                </c:pt>
                <c:pt idx="77">
                  <c:v>1.984126984126984</c:v>
                </c:pt>
                <c:pt idx="78">
                  <c:v>1.3245033112582782</c:v>
                </c:pt>
                <c:pt idx="79">
                  <c:v>1.0238907849829351</c:v>
                </c:pt>
                <c:pt idx="80">
                  <c:v>1.25</c:v>
                </c:pt>
                <c:pt idx="81">
                  <c:v>0.47393364928909953</c:v>
                </c:pt>
                <c:pt idx="82">
                  <c:v>0.50761421319796951</c:v>
                </c:pt>
                <c:pt idx="83">
                  <c:v>2.3952095808383236</c:v>
                </c:pt>
                <c:pt idx="84">
                  <c:v>1.8518518518518516</c:v>
                </c:pt>
                <c:pt idx="85">
                  <c:v>2.1390374331550799</c:v>
                </c:pt>
                <c:pt idx="86">
                  <c:v>1.5789473684210527</c:v>
                </c:pt>
                <c:pt idx="87">
                  <c:v>1.1952191235059761</c:v>
                </c:pt>
                <c:pt idx="88">
                  <c:v>1.6666666666666667</c:v>
                </c:pt>
                <c:pt idx="89">
                  <c:v>1.8072289156626504</c:v>
                </c:pt>
                <c:pt idx="90">
                  <c:v>1.9607843137254901</c:v>
                </c:pt>
                <c:pt idx="91">
                  <c:v>1.9762845849802373</c:v>
                </c:pt>
                <c:pt idx="92">
                  <c:v>1.9900497512437811</c:v>
                </c:pt>
                <c:pt idx="93">
                  <c:v>2.3391812865497075</c:v>
                </c:pt>
                <c:pt idx="94">
                  <c:v>2.7777777777777777</c:v>
                </c:pt>
                <c:pt idx="95">
                  <c:v>6.7484662576687118</c:v>
                </c:pt>
                <c:pt idx="96">
                  <c:v>5.4347826086956523</c:v>
                </c:pt>
                <c:pt idx="97">
                  <c:v>7.4829931972789119</c:v>
                </c:pt>
                <c:pt idx="98">
                  <c:v>3.2362459546925564</c:v>
                </c:pt>
                <c:pt idx="99">
                  <c:v>1.9830028328611897</c:v>
                </c:pt>
                <c:pt idx="100">
                  <c:v>2.3121387283236992</c:v>
                </c:pt>
                <c:pt idx="101">
                  <c:v>2.6143790849673203</c:v>
                </c:pt>
                <c:pt idx="102">
                  <c:v>2.6022304832713754</c:v>
                </c:pt>
                <c:pt idx="103">
                  <c:v>2.2988505747126435</c:v>
                </c:pt>
                <c:pt idx="104">
                  <c:v>1.5060240963855422</c:v>
                </c:pt>
                <c:pt idx="105">
                  <c:v>1.0498687664041995</c:v>
                </c:pt>
                <c:pt idx="106">
                  <c:v>1.095890410958904</c:v>
                </c:pt>
                <c:pt idx="107">
                  <c:v>1.3774104683195594</c:v>
                </c:pt>
                <c:pt idx="108">
                  <c:v>1.4367816091954022</c:v>
                </c:pt>
                <c:pt idx="109">
                  <c:v>1.5923566878980893</c:v>
                </c:pt>
                <c:pt idx="110">
                  <c:v>1.6853932584269662</c:v>
                </c:pt>
                <c:pt idx="111">
                  <c:v>1.3262599469496021</c:v>
                </c:pt>
                <c:pt idx="112">
                  <c:v>1.4150943396226416</c:v>
                </c:pt>
                <c:pt idx="113">
                  <c:v>1</c:v>
                </c:pt>
                <c:pt idx="114">
                  <c:v>1.0245901639344261</c:v>
                </c:pt>
                <c:pt idx="115">
                  <c:v>1.079913606911447</c:v>
                </c:pt>
                <c:pt idx="116">
                  <c:v>0.92807424593967514</c:v>
                </c:pt>
                <c:pt idx="117">
                  <c:v>0.74074074074074081</c:v>
                </c:pt>
                <c:pt idx="118">
                  <c:v>0.5494505494505495</c:v>
                </c:pt>
                <c:pt idx="119">
                  <c:v>0.5714285714285714</c:v>
                </c:pt>
                <c:pt idx="120">
                  <c:v>1.1730205278592376</c:v>
                </c:pt>
                <c:pt idx="121">
                  <c:v>1.8050541516245486</c:v>
                </c:pt>
                <c:pt idx="122">
                  <c:v>1.6447368421052631</c:v>
                </c:pt>
                <c:pt idx="123">
                  <c:v>2.9850746268656714</c:v>
                </c:pt>
                <c:pt idx="124">
                  <c:v>2.0618556701030926</c:v>
                </c:pt>
                <c:pt idx="125">
                  <c:v>2.3419203747072603</c:v>
                </c:pt>
                <c:pt idx="126">
                  <c:v>0.91074681238615673</c:v>
                </c:pt>
                <c:pt idx="127">
                  <c:v>0.74074074074074081</c:v>
                </c:pt>
                <c:pt idx="128">
                  <c:v>1.6427104722792609</c:v>
                </c:pt>
                <c:pt idx="129">
                  <c:v>1.7094017094017095</c:v>
                </c:pt>
                <c:pt idx="130">
                  <c:v>1.9723865877712032</c:v>
                </c:pt>
                <c:pt idx="131">
                  <c:v>3.1936127744510974</c:v>
                </c:pt>
                <c:pt idx="132">
                  <c:v>3.8135593220338984</c:v>
                </c:pt>
                <c:pt idx="133">
                  <c:v>2.7972027972027971</c:v>
                </c:pt>
                <c:pt idx="134">
                  <c:v>3.6945812807881775</c:v>
                </c:pt>
                <c:pt idx="135">
                  <c:v>5.1724137931034484</c:v>
                </c:pt>
                <c:pt idx="136">
                  <c:v>6.2937062937062942</c:v>
                </c:pt>
                <c:pt idx="137">
                  <c:v>5.3488372093023253</c:v>
                </c:pt>
                <c:pt idx="138">
                  <c:v>4.6913580246913584</c:v>
                </c:pt>
                <c:pt idx="139">
                  <c:v>5.5837563451776653</c:v>
                </c:pt>
                <c:pt idx="140">
                  <c:v>4.8295454545454541</c:v>
                </c:pt>
                <c:pt idx="141">
                  <c:v>3.9682539682539679</c:v>
                </c:pt>
                <c:pt idx="142">
                  <c:v>1.1111111111111112</c:v>
                </c:pt>
                <c:pt idx="143">
                  <c:v>0</c:v>
                </c:pt>
                <c:pt idx="144">
                  <c:v>0.53191489361702127</c:v>
                </c:pt>
                <c:pt idx="145">
                  <c:v>1.0362694300518136</c:v>
                </c:pt>
                <c:pt idx="146">
                  <c:v>1</c:v>
                </c:pt>
                <c:pt idx="147">
                  <c:v>0.79365079365079361</c:v>
                </c:pt>
                <c:pt idx="148">
                  <c:v>0.98039215686274506</c:v>
                </c:pt>
                <c:pt idx="149">
                  <c:v>0.55710306406685239</c:v>
                </c:pt>
                <c:pt idx="150">
                  <c:v>0.55865921787709494</c:v>
                </c:pt>
                <c:pt idx="151">
                  <c:v>0.24213075060532688</c:v>
                </c:pt>
                <c:pt idx="152">
                  <c:v>0</c:v>
                </c:pt>
                <c:pt idx="153">
                  <c:v>0.2364066193853428</c:v>
                </c:pt>
                <c:pt idx="154">
                  <c:v>0.93023255813953487</c:v>
                </c:pt>
                <c:pt idx="155">
                  <c:v>1.0309278350515463</c:v>
                </c:pt>
                <c:pt idx="156">
                  <c:v>0.79575596816976124</c:v>
                </c:pt>
                <c:pt idx="157">
                  <c:v>0.49751243781094528</c:v>
                </c:pt>
                <c:pt idx="158">
                  <c:v>1.1834319526627219</c:v>
                </c:pt>
                <c:pt idx="159">
                  <c:v>0.63897763578274758</c:v>
                </c:pt>
                <c:pt idx="160">
                  <c:v>0.56710775047258988</c:v>
                </c:pt>
                <c:pt idx="161">
                  <c:v>0.64102564102564097</c:v>
                </c:pt>
                <c:pt idx="162">
                  <c:v>0.94637223974763407</c:v>
                </c:pt>
                <c:pt idx="163">
                  <c:v>0.32258064516129031</c:v>
                </c:pt>
                <c:pt idx="164">
                  <c:v>0.80645161290322576</c:v>
                </c:pt>
                <c:pt idx="165">
                  <c:v>0.95238095238095244</c:v>
                </c:pt>
                <c:pt idx="166">
                  <c:v>1.3468013468013467</c:v>
                </c:pt>
                <c:pt idx="167">
                  <c:v>1.6260162601626018</c:v>
                </c:pt>
                <c:pt idx="168">
                  <c:v>2.0202020202020203</c:v>
                </c:pt>
                <c:pt idx="169">
                  <c:v>5.0561797752808983</c:v>
                </c:pt>
                <c:pt idx="170">
                  <c:v>3.9215686274509802</c:v>
                </c:pt>
                <c:pt idx="171">
                  <c:v>5.7803468208092488</c:v>
                </c:pt>
                <c:pt idx="172">
                  <c:v>5.7291666666666661</c:v>
                </c:pt>
                <c:pt idx="173">
                  <c:v>4.666666666666667</c:v>
                </c:pt>
                <c:pt idx="174">
                  <c:v>4.9792531120331951</c:v>
                </c:pt>
                <c:pt idx="175">
                  <c:v>1.0482180293501049</c:v>
                </c:pt>
                <c:pt idx="176">
                  <c:v>0.5617977528089888</c:v>
                </c:pt>
                <c:pt idx="177">
                  <c:v>1.3698630136986301</c:v>
                </c:pt>
                <c:pt idx="178">
                  <c:v>0.68493150684931503</c:v>
                </c:pt>
                <c:pt idx="179">
                  <c:v>1.1267605633802817</c:v>
                </c:pt>
                <c:pt idx="180">
                  <c:v>1.0869565217391304</c:v>
                </c:pt>
                <c:pt idx="181">
                  <c:v>1.3953488372093024</c:v>
                </c:pt>
                <c:pt idx="182">
                  <c:v>0.8438818565400843</c:v>
                </c:pt>
                <c:pt idx="183">
                  <c:v>0.48309178743961351</c:v>
                </c:pt>
                <c:pt idx="184">
                  <c:v>0.34843205574912894</c:v>
                </c:pt>
                <c:pt idx="185">
                  <c:v>0.41841004184100417</c:v>
                </c:pt>
                <c:pt idx="186">
                  <c:v>0.49261083743842365</c:v>
                </c:pt>
                <c:pt idx="187">
                  <c:v>2.6315789473684208</c:v>
                </c:pt>
                <c:pt idx="188">
                  <c:v>3.6144578313253009</c:v>
                </c:pt>
                <c:pt idx="189">
                  <c:v>2.6455026455026456</c:v>
                </c:pt>
                <c:pt idx="190">
                  <c:v>2.8409090909090908</c:v>
                </c:pt>
                <c:pt idx="191">
                  <c:v>1.7857142857142856</c:v>
                </c:pt>
                <c:pt idx="192">
                  <c:v>1.2903225806451613</c:v>
                </c:pt>
                <c:pt idx="193">
                  <c:v>3.0864197530864197</c:v>
                </c:pt>
                <c:pt idx="194">
                  <c:v>0.63694267515923575</c:v>
                </c:pt>
                <c:pt idx="195">
                  <c:v>0.96153846153846156</c:v>
                </c:pt>
                <c:pt idx="196">
                  <c:v>1.7543859649122806</c:v>
                </c:pt>
                <c:pt idx="197">
                  <c:v>0.2770083102493075</c:v>
                </c:pt>
                <c:pt idx="198">
                  <c:v>1.048951048951049</c:v>
                </c:pt>
                <c:pt idx="199">
                  <c:v>0.55248618784530379</c:v>
                </c:pt>
                <c:pt idx="200">
                  <c:v>0.8875739644970414</c:v>
                </c:pt>
                <c:pt idx="201">
                  <c:v>0.78125</c:v>
                </c:pt>
                <c:pt idx="202">
                  <c:v>0.37735849056603776</c:v>
                </c:pt>
                <c:pt idx="203">
                  <c:v>0.39215686274509803</c:v>
                </c:pt>
                <c:pt idx="204">
                  <c:v>1.6326530612244898</c:v>
                </c:pt>
                <c:pt idx="205">
                  <c:v>1.6949152542372881</c:v>
                </c:pt>
                <c:pt idx="206">
                  <c:v>2.2988505747126435</c:v>
                </c:pt>
                <c:pt idx="207">
                  <c:v>3.5897435897435894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10-43F8-BCAA-EE0595C78A57}"/>
            </c:ext>
          </c:extLst>
        </c:ser>
        <c:ser>
          <c:idx val="2"/>
          <c:order val="1"/>
          <c:tx>
            <c:strRef>
              <c:f>'Price Old'!$AD$4</c:f>
              <c:strCache>
                <c:ptCount val="1"/>
                <c:pt idx="0">
                  <c:v>100+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'Price Old'!$A$5:$A$489</c:f>
              <c:numCache>
                <c:formatCode>mm/dd/yyyy</c:formatCode>
                <c:ptCount val="485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</c:numCache>
            </c:numRef>
          </c:cat>
          <c:val>
            <c:numRef>
              <c:f>'Price Old'!$AD$5:$AD$489</c:f>
              <c:numCache>
                <c:formatCode>#,##0.00</c:formatCode>
                <c:ptCount val="485"/>
                <c:pt idx="0">
                  <c:v>0.26455026455026454</c:v>
                </c:pt>
                <c:pt idx="1">
                  <c:v>0.74441687344913154</c:v>
                </c:pt>
                <c:pt idx="2">
                  <c:v>0.5617977528089888</c:v>
                </c:pt>
                <c:pt idx="3">
                  <c:v>0.54644808743169404</c:v>
                </c:pt>
                <c:pt idx="4">
                  <c:v>0.74074074074074081</c:v>
                </c:pt>
                <c:pt idx="5">
                  <c:v>0.47058823529411759</c:v>
                </c:pt>
                <c:pt idx="6">
                  <c:v>0.45248868778280549</c:v>
                </c:pt>
                <c:pt idx="7">
                  <c:v>0.23310023310023309</c:v>
                </c:pt>
                <c:pt idx="8">
                  <c:v>0.67114093959731547</c:v>
                </c:pt>
                <c:pt idx="9">
                  <c:v>0.43956043956043955</c:v>
                </c:pt>
                <c:pt idx="10">
                  <c:v>0.65359477124183007</c:v>
                </c:pt>
                <c:pt idx="11">
                  <c:v>0.65075921908893708</c:v>
                </c:pt>
                <c:pt idx="12">
                  <c:v>0</c:v>
                </c:pt>
                <c:pt idx="13">
                  <c:v>0.20283975659229209</c:v>
                </c:pt>
                <c:pt idx="14">
                  <c:v>0.4024144869215292</c:v>
                </c:pt>
                <c:pt idx="15">
                  <c:v>1.0121457489878543</c:v>
                </c:pt>
                <c:pt idx="16">
                  <c:v>1.4522821576763485</c:v>
                </c:pt>
                <c:pt idx="17">
                  <c:v>1.7167381974248928</c:v>
                </c:pt>
                <c:pt idx="18">
                  <c:v>1.5317286652078774</c:v>
                </c:pt>
                <c:pt idx="19">
                  <c:v>0.66666666666666674</c:v>
                </c:pt>
                <c:pt idx="20">
                  <c:v>0.69686411149825789</c:v>
                </c:pt>
                <c:pt idx="21">
                  <c:v>0.41666666666666669</c:v>
                </c:pt>
                <c:pt idx="22">
                  <c:v>0.94339622641509435</c:v>
                </c:pt>
                <c:pt idx="23">
                  <c:v>0.67340067340067333</c:v>
                </c:pt>
                <c:pt idx="24">
                  <c:v>0.63694267515923575</c:v>
                </c:pt>
                <c:pt idx="25">
                  <c:v>0.64724919093851141</c:v>
                </c:pt>
                <c:pt idx="26">
                  <c:v>0.33222591362126247</c:v>
                </c:pt>
                <c:pt idx="27">
                  <c:v>0.89820359281437123</c:v>
                </c:pt>
                <c:pt idx="28">
                  <c:v>1.0416666666666665</c:v>
                </c:pt>
                <c:pt idx="29">
                  <c:v>0.79681274900398402</c:v>
                </c:pt>
                <c:pt idx="30">
                  <c:v>0.4098360655737705</c:v>
                </c:pt>
                <c:pt idx="31">
                  <c:v>0.50761421319796951</c:v>
                </c:pt>
                <c:pt idx="32">
                  <c:v>1.6759776536312849</c:v>
                </c:pt>
                <c:pt idx="33">
                  <c:v>0.6211180124223602</c:v>
                </c:pt>
                <c:pt idx="34">
                  <c:v>0.57471264367816088</c:v>
                </c:pt>
                <c:pt idx="35">
                  <c:v>0.58823529411764708</c:v>
                </c:pt>
                <c:pt idx="36">
                  <c:v>0.71942446043165476</c:v>
                </c:pt>
                <c:pt idx="37">
                  <c:v>0.72463768115942029</c:v>
                </c:pt>
                <c:pt idx="38">
                  <c:v>0.86956521739130432</c:v>
                </c:pt>
                <c:pt idx="39">
                  <c:v>0.97087378640776689</c:v>
                </c:pt>
                <c:pt idx="40">
                  <c:v>2.1739130434782608</c:v>
                </c:pt>
                <c:pt idx="41">
                  <c:v>1.8691588785046727</c:v>
                </c:pt>
                <c:pt idx="42">
                  <c:v>3.3057851239669422</c:v>
                </c:pt>
                <c:pt idx="43">
                  <c:v>2.9411764705882351</c:v>
                </c:pt>
                <c:pt idx="44">
                  <c:v>3.5460992907801421</c:v>
                </c:pt>
                <c:pt idx="45">
                  <c:v>0.78740157480314954</c:v>
                </c:pt>
                <c:pt idx="46">
                  <c:v>0</c:v>
                </c:pt>
                <c:pt idx="47">
                  <c:v>0</c:v>
                </c:pt>
                <c:pt idx="48">
                  <c:v>1.1235955056179776</c:v>
                </c:pt>
                <c:pt idx="49">
                  <c:v>1.4634146341463417</c:v>
                </c:pt>
                <c:pt idx="50">
                  <c:v>0.4784688995215311</c:v>
                </c:pt>
                <c:pt idx="51">
                  <c:v>0.45454545454545453</c:v>
                </c:pt>
                <c:pt idx="52">
                  <c:v>1.2931034482758621</c:v>
                </c:pt>
                <c:pt idx="53">
                  <c:v>3.2558139534883721</c:v>
                </c:pt>
                <c:pt idx="54">
                  <c:v>3.3613445378151261</c:v>
                </c:pt>
                <c:pt idx="55">
                  <c:v>3.1620553359683794</c:v>
                </c:pt>
                <c:pt idx="56">
                  <c:v>2.6490066225165565</c:v>
                </c:pt>
                <c:pt idx="57">
                  <c:v>1.932367149758454</c:v>
                </c:pt>
                <c:pt idx="58">
                  <c:v>2.2222222222222223</c:v>
                </c:pt>
                <c:pt idx="59">
                  <c:v>1.893939393939394</c:v>
                </c:pt>
                <c:pt idx="60">
                  <c:v>1.7064846416382253</c:v>
                </c:pt>
                <c:pt idx="61">
                  <c:v>1.3745704467353952</c:v>
                </c:pt>
                <c:pt idx="62">
                  <c:v>1.5822784810126582</c:v>
                </c:pt>
                <c:pt idx="63">
                  <c:v>0.57636887608069165</c:v>
                </c:pt>
                <c:pt idx="64">
                  <c:v>0.5617977528089888</c:v>
                </c:pt>
                <c:pt idx="65">
                  <c:v>0.54347826086956519</c:v>
                </c:pt>
                <c:pt idx="66">
                  <c:v>0.67114093959731547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0.36630036630036628</c:v>
                </c:pt>
                <c:pt idx="76">
                  <c:v>0.51724137931034486</c:v>
                </c:pt>
                <c:pt idx="77">
                  <c:v>0.31645569620253167</c:v>
                </c:pt>
                <c:pt idx="78">
                  <c:v>0.16891891891891891</c:v>
                </c:pt>
                <c:pt idx="79">
                  <c:v>0.16077170418006431</c:v>
                </c:pt>
                <c:pt idx="80">
                  <c:v>0.14619883040935672</c:v>
                </c:pt>
                <c:pt idx="81">
                  <c:v>0.27510316368638238</c:v>
                </c:pt>
                <c:pt idx="82">
                  <c:v>0.26420079260237783</c:v>
                </c:pt>
                <c:pt idx="83">
                  <c:v>0.24813895781637718</c:v>
                </c:pt>
                <c:pt idx="84">
                  <c:v>0.83432657926102505</c:v>
                </c:pt>
                <c:pt idx="85">
                  <c:v>0.24038461538461539</c:v>
                </c:pt>
                <c:pt idx="86">
                  <c:v>0.12165450121654502</c:v>
                </c:pt>
                <c:pt idx="87">
                  <c:v>0.24752475247524752</c:v>
                </c:pt>
                <c:pt idx="88">
                  <c:v>0.27586206896551724</c:v>
                </c:pt>
                <c:pt idx="89">
                  <c:v>0.39421813403416556</c:v>
                </c:pt>
                <c:pt idx="90">
                  <c:v>0.38709677419354838</c:v>
                </c:pt>
                <c:pt idx="91">
                  <c:v>0.49200492004920049</c:v>
                </c:pt>
                <c:pt idx="92">
                  <c:v>0.47449584816132861</c:v>
                </c:pt>
                <c:pt idx="93">
                  <c:v>0.3546099290780142</c:v>
                </c:pt>
                <c:pt idx="94">
                  <c:v>0.34802784222737815</c:v>
                </c:pt>
                <c:pt idx="95">
                  <c:v>0.7109004739336493</c:v>
                </c:pt>
                <c:pt idx="96">
                  <c:v>0.36363636363636365</c:v>
                </c:pt>
                <c:pt idx="97">
                  <c:v>0.35377358490566041</c:v>
                </c:pt>
                <c:pt idx="98">
                  <c:v>0.40431266846361186</c:v>
                </c:pt>
                <c:pt idx="99">
                  <c:v>0.29806259314456035</c:v>
                </c:pt>
                <c:pt idx="100">
                  <c:v>0.29411764705882354</c:v>
                </c:pt>
                <c:pt idx="101">
                  <c:v>0.42253521126760557</c:v>
                </c:pt>
                <c:pt idx="102">
                  <c:v>0.54054054054054057</c:v>
                </c:pt>
                <c:pt idx="103">
                  <c:v>0.53191489361702127</c:v>
                </c:pt>
                <c:pt idx="104">
                  <c:v>0.45248868778280549</c:v>
                </c:pt>
                <c:pt idx="105">
                  <c:v>0.16778523489932887</c:v>
                </c:pt>
                <c:pt idx="106">
                  <c:v>0.33222591362126247</c:v>
                </c:pt>
                <c:pt idx="107">
                  <c:v>0.16181229773462785</c:v>
                </c:pt>
                <c:pt idx="108">
                  <c:v>0.15698587127158556</c:v>
                </c:pt>
                <c:pt idx="109">
                  <c:v>0.30211480362537763</c:v>
                </c:pt>
                <c:pt idx="110">
                  <c:v>0.15479876160990713</c:v>
                </c:pt>
                <c:pt idx="111">
                  <c:v>0.45731707317073167</c:v>
                </c:pt>
                <c:pt idx="112">
                  <c:v>0.49833887043189368</c:v>
                </c:pt>
                <c:pt idx="113">
                  <c:v>0.58939096267190572</c:v>
                </c:pt>
                <c:pt idx="114">
                  <c:v>0.78277886497064575</c:v>
                </c:pt>
                <c:pt idx="115">
                  <c:v>0.37593984962406013</c:v>
                </c:pt>
                <c:pt idx="116">
                  <c:v>0.1736111111111111</c:v>
                </c:pt>
                <c:pt idx="117">
                  <c:v>0.32679738562091504</c:v>
                </c:pt>
                <c:pt idx="118">
                  <c:v>0</c:v>
                </c:pt>
                <c:pt idx="119">
                  <c:v>0</c:v>
                </c:pt>
                <c:pt idx="120">
                  <c:v>0.29368575624082233</c:v>
                </c:pt>
                <c:pt idx="121">
                  <c:v>0.2706359945872801</c:v>
                </c:pt>
                <c:pt idx="122">
                  <c:v>0.27972027972027974</c:v>
                </c:pt>
                <c:pt idx="123">
                  <c:v>0.27100271002710025</c:v>
                </c:pt>
                <c:pt idx="124">
                  <c:v>0.67567567567567566</c:v>
                </c:pt>
                <c:pt idx="125">
                  <c:v>0.67340067340067333</c:v>
                </c:pt>
                <c:pt idx="126">
                  <c:v>0.53333333333333333</c:v>
                </c:pt>
                <c:pt idx="127">
                  <c:v>0.5617977528089888</c:v>
                </c:pt>
                <c:pt idx="128">
                  <c:v>0.45146726862302478</c:v>
                </c:pt>
                <c:pt idx="129">
                  <c:v>0.4329004329004329</c:v>
                </c:pt>
                <c:pt idx="130">
                  <c:v>0.28653295128939826</c:v>
                </c:pt>
                <c:pt idx="131">
                  <c:v>1.4409221902017291</c:v>
                </c:pt>
                <c:pt idx="132">
                  <c:v>1.1235955056179776</c:v>
                </c:pt>
                <c:pt idx="133">
                  <c:v>0.41152263374485598</c:v>
                </c:pt>
                <c:pt idx="134">
                  <c:v>1.3215859030837005</c:v>
                </c:pt>
                <c:pt idx="135">
                  <c:v>1.7361111111111112</c:v>
                </c:pt>
                <c:pt idx="136">
                  <c:v>2.7972027972027971</c:v>
                </c:pt>
                <c:pt idx="137">
                  <c:v>2.1276595744680851</c:v>
                </c:pt>
                <c:pt idx="138">
                  <c:v>2.7777777777777777</c:v>
                </c:pt>
                <c:pt idx="139">
                  <c:v>3.3018867924528301</c:v>
                </c:pt>
                <c:pt idx="140">
                  <c:v>1.1764705882352942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0.90909090909090906</c:v>
                </c:pt>
                <c:pt idx="150">
                  <c:v>0.42735042735042739</c:v>
                </c:pt>
                <c:pt idx="151">
                  <c:v>0</c:v>
                </c:pt>
                <c:pt idx="152">
                  <c:v>0.28901734104046239</c:v>
                </c:pt>
                <c:pt idx="153">
                  <c:v>0</c:v>
                </c:pt>
                <c:pt idx="154">
                  <c:v>0</c:v>
                </c:pt>
                <c:pt idx="155">
                  <c:v>0.20661157024793389</c:v>
                </c:pt>
                <c:pt idx="156">
                  <c:v>0.19047619047619047</c:v>
                </c:pt>
                <c:pt idx="157">
                  <c:v>0.4024144869215292</c:v>
                </c:pt>
                <c:pt idx="158">
                  <c:v>0.16806722689075632</c:v>
                </c:pt>
                <c:pt idx="159">
                  <c:v>0.14970059880239522</c:v>
                </c:pt>
                <c:pt idx="160">
                  <c:v>0</c:v>
                </c:pt>
                <c:pt idx="161">
                  <c:v>0.19193857965451055</c:v>
                </c:pt>
                <c:pt idx="162">
                  <c:v>0.30534351145038169</c:v>
                </c:pt>
                <c:pt idx="163">
                  <c:v>0.14970059880239522</c:v>
                </c:pt>
                <c:pt idx="164">
                  <c:v>0.13440860215053765</c:v>
                </c:pt>
                <c:pt idx="165">
                  <c:v>0.24875621890547264</c:v>
                </c:pt>
                <c:pt idx="166">
                  <c:v>0.51413881748071977</c:v>
                </c:pt>
                <c:pt idx="167">
                  <c:v>0.61652281134401976</c:v>
                </c:pt>
                <c:pt idx="168">
                  <c:v>0.81490104772991845</c:v>
                </c:pt>
                <c:pt idx="169">
                  <c:v>0.89186176142697882</c:v>
                </c:pt>
                <c:pt idx="170">
                  <c:v>1.0022271714922049</c:v>
                </c:pt>
                <c:pt idx="171">
                  <c:v>0.86393088552915775</c:v>
                </c:pt>
                <c:pt idx="172">
                  <c:v>0.96878363832077508</c:v>
                </c:pt>
                <c:pt idx="173">
                  <c:v>0.46893317702227427</c:v>
                </c:pt>
                <c:pt idx="174">
                  <c:v>0.68493150684931503</c:v>
                </c:pt>
                <c:pt idx="175">
                  <c:v>0.16286644951140067</c:v>
                </c:pt>
                <c:pt idx="176">
                  <c:v>0.2074688796680498</c:v>
                </c:pt>
                <c:pt idx="177">
                  <c:v>0.14858841010401189</c:v>
                </c:pt>
                <c:pt idx="178">
                  <c:v>0</c:v>
                </c:pt>
                <c:pt idx="179">
                  <c:v>0.14947683109118087</c:v>
                </c:pt>
                <c:pt idx="180">
                  <c:v>0.26420079260237783</c:v>
                </c:pt>
                <c:pt idx="181">
                  <c:v>0.24509803921568626</c:v>
                </c:pt>
                <c:pt idx="182">
                  <c:v>0.35756853396901073</c:v>
                </c:pt>
                <c:pt idx="183">
                  <c:v>0.46674445740956821</c:v>
                </c:pt>
                <c:pt idx="184">
                  <c:v>0.25412960609911056</c:v>
                </c:pt>
                <c:pt idx="185">
                  <c:v>0.37453183520599254</c:v>
                </c:pt>
                <c:pt idx="186">
                  <c:v>0.47449584816132861</c:v>
                </c:pt>
                <c:pt idx="187">
                  <c:v>0.46189376443418012</c:v>
                </c:pt>
                <c:pt idx="188">
                  <c:v>0.44843049327354262</c:v>
                </c:pt>
                <c:pt idx="189">
                  <c:v>0.56306306306306309</c:v>
                </c:pt>
                <c:pt idx="190">
                  <c:v>0.34052213393870601</c:v>
                </c:pt>
                <c:pt idx="191">
                  <c:v>0.22446689113355783</c:v>
                </c:pt>
                <c:pt idx="192">
                  <c:v>0.43149946062567418</c:v>
                </c:pt>
                <c:pt idx="193">
                  <c:v>0.21299254526091588</c:v>
                </c:pt>
                <c:pt idx="194">
                  <c:v>0.4206098843322818</c:v>
                </c:pt>
                <c:pt idx="195">
                  <c:v>0.51334702258726894</c:v>
                </c:pt>
                <c:pt idx="196">
                  <c:v>0.41450777202072536</c:v>
                </c:pt>
                <c:pt idx="197">
                  <c:v>0.47169811320754718</c:v>
                </c:pt>
                <c:pt idx="198">
                  <c:v>0.55187637969094927</c:v>
                </c:pt>
                <c:pt idx="199">
                  <c:v>0.45558086560364464</c:v>
                </c:pt>
                <c:pt idx="200">
                  <c:v>0.55865921787709494</c:v>
                </c:pt>
                <c:pt idx="201">
                  <c:v>0.52854122621564481</c:v>
                </c:pt>
                <c:pt idx="202">
                  <c:v>0.64171122994652408</c:v>
                </c:pt>
                <c:pt idx="203">
                  <c:v>0.63424947145877375</c:v>
                </c:pt>
                <c:pt idx="204">
                  <c:v>0.73145245559038663</c:v>
                </c:pt>
                <c:pt idx="205">
                  <c:v>0.60060060060060061</c:v>
                </c:pt>
                <c:pt idx="206">
                  <c:v>0.60667340748230536</c:v>
                </c:pt>
                <c:pt idx="207">
                  <c:v>0.30612244897959184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10-43F8-BCAA-EE0595C78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840192"/>
        <c:axId val="954842496"/>
      </c:lineChart>
      <c:dateAx>
        <c:axId val="9548401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54842496"/>
        <c:crosses val="autoZero"/>
        <c:auto val="0"/>
        <c:lblOffset val="100"/>
        <c:baseTimeUnit val="months"/>
        <c:majorUnit val="2"/>
        <c:majorTimeUnit val="years"/>
        <c:minorUnit val="1"/>
        <c:minorTimeUnit val="years"/>
      </c:dateAx>
      <c:valAx>
        <c:axId val="9548424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n-US"/>
                  <a:t>LTM Issuer Default Rate, Pct  </a:t>
                </a:r>
              </a:p>
            </c:rich>
          </c:tx>
          <c:layout>
            <c:manualLayout>
              <c:xMode val="edge"/>
              <c:yMode val="edge"/>
              <c:x val="4.1666734483617324E-2"/>
              <c:y val="0.232500283813823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54840192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166722276566203"/>
          <c:y val="0.90250110168591513"/>
          <c:w val="0.50000081380340788"/>
          <c:h val="6.250007629403844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78836525683753E-2"/>
          <c:y val="6.2500076294038448E-2"/>
          <c:w val="0.89218929278393644"/>
          <c:h val="0.71750087585556133"/>
        </c:manualLayout>
      </c:layout>
      <c:lineChart>
        <c:grouping val="standard"/>
        <c:varyColors val="0"/>
        <c:ser>
          <c:idx val="2"/>
          <c:order val="0"/>
          <c:tx>
            <c:strRef>
              <c:f>Price!$H$5</c:f>
              <c:strCache>
                <c:ptCount val="1"/>
                <c:pt idx="0">
                  <c:v>US HY Price 90-110pts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Price!$A$6:$A$569</c:f>
              <c:numCache>
                <c:formatCode>mm/dd/yyyy</c:formatCode>
                <c:ptCount val="5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Price!$H$6:$H$569</c:f>
              <c:numCache>
                <c:formatCode>#,##0.00</c:formatCode>
                <c:ptCount val="564"/>
                <c:pt idx="0">
                  <c:v>0.49875311720698251</c:v>
                </c:pt>
                <c:pt idx="1">
                  <c:v>0.99502487562189057</c:v>
                </c:pt>
                <c:pt idx="2">
                  <c:v>0.93240093240093236</c:v>
                </c:pt>
                <c:pt idx="3">
                  <c:v>1.1286681715575622</c:v>
                </c:pt>
                <c:pt idx="4">
                  <c:v>1.1709601873536302</c:v>
                </c:pt>
                <c:pt idx="5">
                  <c:v>0.96153846153846156</c:v>
                </c:pt>
                <c:pt idx="6">
                  <c:v>1.2048192771084338</c:v>
                </c:pt>
                <c:pt idx="7">
                  <c:v>0.4784688995215311</c:v>
                </c:pt>
                <c:pt idx="8">
                  <c:v>0.95011876484560576</c:v>
                </c:pt>
                <c:pt idx="9">
                  <c:v>0.70754716981132082</c:v>
                </c:pt>
                <c:pt idx="10">
                  <c:v>1.160092807424594</c:v>
                </c:pt>
                <c:pt idx="11">
                  <c:v>1.3888888888888888</c:v>
                </c:pt>
                <c:pt idx="12">
                  <c:v>0.47058823529411759</c:v>
                </c:pt>
                <c:pt idx="13">
                  <c:v>0.68493150684931503</c:v>
                </c:pt>
                <c:pt idx="14">
                  <c:v>1.3043478260869565</c:v>
                </c:pt>
                <c:pt idx="15">
                  <c:v>2.1321961620469083</c:v>
                </c:pt>
                <c:pt idx="16">
                  <c:v>2.6315789473684208</c:v>
                </c:pt>
                <c:pt idx="17">
                  <c:v>3.0368763557483729</c:v>
                </c:pt>
                <c:pt idx="18">
                  <c:v>2.7896995708154506</c:v>
                </c:pt>
                <c:pt idx="19">
                  <c:v>1.3856812933025404</c:v>
                </c:pt>
                <c:pt idx="20">
                  <c:v>1.1904761904761905</c:v>
                </c:pt>
                <c:pt idx="21">
                  <c:v>1.0554089709762533</c:v>
                </c:pt>
                <c:pt idx="22">
                  <c:v>1.1848341232227488</c:v>
                </c:pt>
                <c:pt idx="23">
                  <c:v>1.2468827930174564</c:v>
                </c:pt>
                <c:pt idx="24">
                  <c:v>1.7199017199017199</c:v>
                </c:pt>
                <c:pt idx="25">
                  <c:v>1.240694789081886</c:v>
                </c:pt>
                <c:pt idx="26">
                  <c:v>1.2376237623762376</c:v>
                </c:pt>
                <c:pt idx="27">
                  <c:v>1.4285714285714286</c:v>
                </c:pt>
                <c:pt idx="28">
                  <c:v>1.2048192771084338</c:v>
                </c:pt>
                <c:pt idx="29">
                  <c:v>0.96385542168674709</c:v>
                </c:pt>
                <c:pt idx="30">
                  <c:v>1.4150943396226416</c:v>
                </c:pt>
                <c:pt idx="31">
                  <c:v>1.2468827930174564</c:v>
                </c:pt>
                <c:pt idx="32">
                  <c:v>1.7721518987341773</c:v>
                </c:pt>
                <c:pt idx="33">
                  <c:v>1.8087855297157622</c:v>
                </c:pt>
                <c:pt idx="34">
                  <c:v>1.8087855297157622</c:v>
                </c:pt>
                <c:pt idx="35">
                  <c:v>1.8276762402088773</c:v>
                </c:pt>
                <c:pt idx="36">
                  <c:v>1.6574585635359116</c:v>
                </c:pt>
                <c:pt idx="37">
                  <c:v>0.8595988538681949</c:v>
                </c:pt>
                <c:pt idx="38">
                  <c:v>0.84033613445378152</c:v>
                </c:pt>
                <c:pt idx="39">
                  <c:v>1.4925373134328357</c:v>
                </c:pt>
                <c:pt idx="40">
                  <c:v>1.639344262295082</c:v>
                </c:pt>
                <c:pt idx="41">
                  <c:v>1.6025641025641024</c:v>
                </c:pt>
                <c:pt idx="42">
                  <c:v>2.1406727828746175</c:v>
                </c:pt>
                <c:pt idx="43">
                  <c:v>2.4024024024024024</c:v>
                </c:pt>
                <c:pt idx="44">
                  <c:v>2.4024024024024024</c:v>
                </c:pt>
                <c:pt idx="45">
                  <c:v>2.3738872403560833</c:v>
                </c:pt>
                <c:pt idx="46">
                  <c:v>1.2539184952978055</c:v>
                </c:pt>
                <c:pt idx="47">
                  <c:v>0.63091482649842268</c:v>
                </c:pt>
                <c:pt idx="48">
                  <c:v>2.2408963585434174</c:v>
                </c:pt>
                <c:pt idx="49">
                  <c:v>2.0997375328083989</c:v>
                </c:pt>
                <c:pt idx="50">
                  <c:v>1.0471204188481675</c:v>
                </c:pt>
                <c:pt idx="51">
                  <c:v>1.0204081632653061</c:v>
                </c:pt>
                <c:pt idx="52">
                  <c:v>1.4925373134328357</c:v>
                </c:pt>
                <c:pt idx="53">
                  <c:v>2.2727272727272729</c:v>
                </c:pt>
                <c:pt idx="54">
                  <c:v>2.2332506203473943</c:v>
                </c:pt>
                <c:pt idx="55">
                  <c:v>2.1951219512195119</c:v>
                </c:pt>
                <c:pt idx="56">
                  <c:v>1.5337423312883436</c:v>
                </c:pt>
                <c:pt idx="57">
                  <c:v>1.3812154696132597</c:v>
                </c:pt>
                <c:pt idx="58">
                  <c:v>1.25</c:v>
                </c:pt>
                <c:pt idx="59">
                  <c:v>1.4598540145985401</c:v>
                </c:pt>
                <c:pt idx="60">
                  <c:v>1.66270783847981</c:v>
                </c:pt>
                <c:pt idx="61">
                  <c:v>1.8957345971563981</c:v>
                </c:pt>
                <c:pt idx="62">
                  <c:v>1.7699115044247788</c:v>
                </c:pt>
                <c:pt idx="63">
                  <c:v>1.8907563025210083</c:v>
                </c:pt>
                <c:pt idx="64">
                  <c:v>1.4522821576763485</c:v>
                </c:pt>
                <c:pt idx="65">
                  <c:v>0.73800738007380073</c:v>
                </c:pt>
                <c:pt idx="66">
                  <c:v>0.6</c:v>
                </c:pt>
                <c:pt idx="67">
                  <c:v>0.82644628099173556</c:v>
                </c:pt>
                <c:pt idx="68">
                  <c:v>0.625</c:v>
                </c:pt>
                <c:pt idx="69">
                  <c:v>0.44943820224719105</c:v>
                </c:pt>
                <c:pt idx="70">
                  <c:v>0.19011406844106463</c:v>
                </c:pt>
                <c:pt idx="71">
                  <c:v>0.18315018315018314</c:v>
                </c:pt>
                <c:pt idx="72">
                  <c:v>0.17699115044247787</c:v>
                </c:pt>
                <c:pt idx="73">
                  <c:v>0.17452006980802792</c:v>
                </c:pt>
                <c:pt idx="74">
                  <c:v>0.50590219224283306</c:v>
                </c:pt>
                <c:pt idx="75">
                  <c:v>0.78740157480314954</c:v>
                </c:pt>
                <c:pt idx="76">
                  <c:v>0.76103500761035003</c:v>
                </c:pt>
                <c:pt idx="77">
                  <c:v>0.8875739644970414</c:v>
                </c:pt>
                <c:pt idx="78">
                  <c:v>0.42313117066290551</c:v>
                </c:pt>
                <c:pt idx="79">
                  <c:v>0.40927694406548432</c:v>
                </c:pt>
                <c:pt idx="80">
                  <c:v>0.27972027972027974</c:v>
                </c:pt>
                <c:pt idx="81">
                  <c:v>0.2857142857142857</c:v>
                </c:pt>
                <c:pt idx="82">
                  <c:v>0.14164305949008499</c:v>
                </c:pt>
                <c:pt idx="83">
                  <c:v>0.57553956834532372</c:v>
                </c:pt>
                <c:pt idx="84">
                  <c:v>1.0263929618768328</c:v>
                </c:pt>
                <c:pt idx="85">
                  <c:v>0.7142857142857143</c:v>
                </c:pt>
                <c:pt idx="86">
                  <c:v>0.59435364041604755</c:v>
                </c:pt>
                <c:pt idx="87">
                  <c:v>0.67658998646820023</c:v>
                </c:pt>
                <c:pt idx="88">
                  <c:v>0.85679314565483466</c:v>
                </c:pt>
                <c:pt idx="89">
                  <c:v>0.84745762711864403</c:v>
                </c:pt>
                <c:pt idx="90">
                  <c:v>0.87939698492462315</c:v>
                </c:pt>
                <c:pt idx="91">
                  <c:v>0.64766839378238339</c:v>
                </c:pt>
                <c:pt idx="92">
                  <c:v>0.40760869565217389</c:v>
                </c:pt>
                <c:pt idx="93">
                  <c:v>0.42553191489361702</c:v>
                </c:pt>
                <c:pt idx="94">
                  <c:v>0.42016806722689076</c:v>
                </c:pt>
                <c:pt idx="95">
                  <c:v>1.1510791366906474</c:v>
                </c:pt>
                <c:pt idx="96">
                  <c:v>0.83798882681564246</c:v>
                </c:pt>
                <c:pt idx="97">
                  <c:v>0.7142857142857143</c:v>
                </c:pt>
                <c:pt idx="98">
                  <c:v>0.625</c:v>
                </c:pt>
                <c:pt idx="99">
                  <c:v>0.25125628140703515</c:v>
                </c:pt>
                <c:pt idx="100">
                  <c:v>0.375</c:v>
                </c:pt>
                <c:pt idx="101">
                  <c:v>0.50568900126422256</c:v>
                </c:pt>
                <c:pt idx="102">
                  <c:v>0.62578222778473092</c:v>
                </c:pt>
                <c:pt idx="103">
                  <c:v>0.49813200498132004</c:v>
                </c:pt>
                <c:pt idx="104">
                  <c:v>0.37267080745341613</c:v>
                </c:pt>
                <c:pt idx="105">
                  <c:v>0.25348542458808615</c:v>
                </c:pt>
                <c:pt idx="106">
                  <c:v>0.38167938931297707</c:v>
                </c:pt>
                <c:pt idx="107">
                  <c:v>0.62189054726368165</c:v>
                </c:pt>
                <c:pt idx="108">
                  <c:v>0.49382716049382713</c:v>
                </c:pt>
                <c:pt idx="109">
                  <c:v>0.49627791563275436</c:v>
                </c:pt>
                <c:pt idx="110">
                  <c:v>0.6082725060827251</c:v>
                </c:pt>
                <c:pt idx="111">
                  <c:v>0.46783625730994155</c:v>
                </c:pt>
                <c:pt idx="112">
                  <c:v>0.59665871121718372</c:v>
                </c:pt>
                <c:pt idx="113">
                  <c:v>0.48250904704463204</c:v>
                </c:pt>
                <c:pt idx="114">
                  <c:v>0.60679611650485432</c:v>
                </c:pt>
                <c:pt idx="115">
                  <c:v>0.48602673147023084</c:v>
                </c:pt>
                <c:pt idx="116">
                  <c:v>0.35842293906810035</c:v>
                </c:pt>
                <c:pt idx="117">
                  <c:v>0.4700352526439483</c:v>
                </c:pt>
                <c:pt idx="118">
                  <c:v>0.23584905660377359</c:v>
                </c:pt>
                <c:pt idx="119">
                  <c:v>0.23391812865497078</c:v>
                </c:pt>
                <c:pt idx="120">
                  <c:v>0.57471264367816088</c:v>
                </c:pt>
                <c:pt idx="121">
                  <c:v>0.68493150684931503</c:v>
                </c:pt>
                <c:pt idx="122">
                  <c:v>0.45766590389016021</c:v>
                </c:pt>
                <c:pt idx="123">
                  <c:v>0.80645161290322576</c:v>
                </c:pt>
                <c:pt idx="124">
                  <c:v>1.0309278350515463</c:v>
                </c:pt>
                <c:pt idx="125">
                  <c:v>1.1574074074074074</c:v>
                </c:pt>
                <c:pt idx="126">
                  <c:v>0.77619663648124193</c:v>
                </c:pt>
                <c:pt idx="127">
                  <c:v>0.66312997347480107</c:v>
                </c:pt>
                <c:pt idx="128">
                  <c:v>0.76530612244897955</c:v>
                </c:pt>
                <c:pt idx="129">
                  <c:v>0.89858793324775355</c:v>
                </c:pt>
                <c:pt idx="130">
                  <c:v>1.1251758087201125</c:v>
                </c:pt>
                <c:pt idx="131">
                  <c:v>2.0086083213773311</c:v>
                </c:pt>
                <c:pt idx="132">
                  <c:v>2.768729641693811</c:v>
                </c:pt>
                <c:pt idx="133">
                  <c:v>1.6304347826086956</c:v>
                </c:pt>
                <c:pt idx="134">
                  <c:v>2.1113243761996161</c:v>
                </c:pt>
                <c:pt idx="135">
                  <c:v>3.119584055459272</c:v>
                </c:pt>
                <c:pt idx="136">
                  <c:v>3.2367972742759794</c:v>
                </c:pt>
                <c:pt idx="137">
                  <c:v>3.6764705882352944</c:v>
                </c:pt>
                <c:pt idx="138">
                  <c:v>2.9585798816568047</c:v>
                </c:pt>
                <c:pt idx="139">
                  <c:v>3.0674846625766872</c:v>
                </c:pt>
                <c:pt idx="140">
                  <c:v>3.4782608695652173</c:v>
                </c:pt>
                <c:pt idx="141">
                  <c:v>2.5974025974025974</c:v>
                </c:pt>
                <c:pt idx="142">
                  <c:v>1.8867924528301887</c:v>
                </c:pt>
                <c:pt idx="143">
                  <c:v>0</c:v>
                </c:pt>
                <c:pt idx="144">
                  <c:v>0</c:v>
                </c:pt>
                <c:pt idx="145">
                  <c:v>0.59523809523809523</c:v>
                </c:pt>
                <c:pt idx="146">
                  <c:v>0.58823529411764708</c:v>
                </c:pt>
                <c:pt idx="147">
                  <c:v>0</c:v>
                </c:pt>
                <c:pt idx="148">
                  <c:v>0</c:v>
                </c:pt>
                <c:pt idx="149">
                  <c:v>0.28409090909090912</c:v>
                </c:pt>
                <c:pt idx="150">
                  <c:v>0.45248868778280549</c:v>
                </c:pt>
                <c:pt idx="151">
                  <c:v>0</c:v>
                </c:pt>
                <c:pt idx="152">
                  <c:v>0</c:v>
                </c:pt>
                <c:pt idx="153">
                  <c:v>0.15625</c:v>
                </c:pt>
                <c:pt idx="154">
                  <c:v>0.3058103975535168</c:v>
                </c:pt>
                <c:pt idx="155">
                  <c:v>0.43165467625899279</c:v>
                </c:pt>
                <c:pt idx="156">
                  <c:v>0.41379310344827586</c:v>
                </c:pt>
                <c:pt idx="157">
                  <c:v>0.41551246537396125</c:v>
                </c:pt>
                <c:pt idx="158">
                  <c:v>0.26178010471204188</c:v>
                </c:pt>
                <c:pt idx="159">
                  <c:v>0.12254901960784313</c:v>
                </c:pt>
                <c:pt idx="160">
                  <c:v>0.12360939431396785</c:v>
                </c:pt>
                <c:pt idx="161">
                  <c:v>0.12468827930174563</c:v>
                </c:pt>
                <c:pt idx="162">
                  <c:v>0.12300123001230012</c:v>
                </c:pt>
                <c:pt idx="163">
                  <c:v>0.12106537530266344</c:v>
                </c:pt>
                <c:pt idx="164">
                  <c:v>0.12091898428053204</c:v>
                </c:pt>
                <c:pt idx="165">
                  <c:v>0.24783147459727387</c:v>
                </c:pt>
                <c:pt idx="166">
                  <c:v>0.5714285714285714</c:v>
                </c:pt>
                <c:pt idx="167">
                  <c:v>0.68886337543053955</c:v>
                </c:pt>
                <c:pt idx="168">
                  <c:v>0.94786729857819907</c:v>
                </c:pt>
                <c:pt idx="169">
                  <c:v>1.0727056019070322</c:v>
                </c:pt>
                <c:pt idx="170">
                  <c:v>1.0344827586206897</c:v>
                </c:pt>
                <c:pt idx="171">
                  <c:v>1.1467889908256881</c:v>
                </c:pt>
                <c:pt idx="172">
                  <c:v>1.6816143497757847</c:v>
                </c:pt>
                <c:pt idx="173">
                  <c:v>1.2875536480686696</c:v>
                </c:pt>
                <c:pt idx="174">
                  <c:v>1.3114754098360655</c:v>
                </c:pt>
                <c:pt idx="175">
                  <c:v>0.33557046979865773</c:v>
                </c:pt>
                <c:pt idx="176">
                  <c:v>0.12165450121654502</c:v>
                </c:pt>
                <c:pt idx="177">
                  <c:v>0.34522439585730724</c:v>
                </c:pt>
                <c:pt idx="178">
                  <c:v>0.11890606420927466</c:v>
                </c:pt>
                <c:pt idx="179">
                  <c:v>0.23364485981308408</c:v>
                </c:pt>
                <c:pt idx="180">
                  <c:v>0.34843205574912894</c:v>
                </c:pt>
                <c:pt idx="181">
                  <c:v>0.36452004860267312</c:v>
                </c:pt>
                <c:pt idx="182">
                  <c:v>0.23255813953488372</c:v>
                </c:pt>
                <c:pt idx="183">
                  <c:v>0.35046728971962615</c:v>
                </c:pt>
                <c:pt idx="184">
                  <c:v>0.22857142857142859</c:v>
                </c:pt>
                <c:pt idx="185">
                  <c:v>0.35419126328217237</c:v>
                </c:pt>
                <c:pt idx="186">
                  <c:v>0.49140049140049141</c:v>
                </c:pt>
                <c:pt idx="187">
                  <c:v>0.73529411764705876</c:v>
                </c:pt>
                <c:pt idx="188">
                  <c:v>0.72727272727272729</c:v>
                </c:pt>
                <c:pt idx="189">
                  <c:v>0.82644628099173556</c:v>
                </c:pt>
                <c:pt idx="190">
                  <c:v>0.7109004739336493</c:v>
                </c:pt>
                <c:pt idx="191">
                  <c:v>0.36275695284159615</c:v>
                </c:pt>
                <c:pt idx="192">
                  <c:v>0.49382716049382713</c:v>
                </c:pt>
                <c:pt idx="193">
                  <c:v>0.59453032104637338</c:v>
                </c:pt>
                <c:pt idx="194">
                  <c:v>0.60313630880579006</c:v>
                </c:pt>
                <c:pt idx="195">
                  <c:v>0.38961038961038963</c:v>
                </c:pt>
                <c:pt idx="196">
                  <c:v>0.35252643948296125</c:v>
                </c:pt>
                <c:pt idx="197">
                  <c:v>0.20661157024793389</c:v>
                </c:pt>
                <c:pt idx="198">
                  <c:v>0.43243243243243246</c:v>
                </c:pt>
                <c:pt idx="199">
                  <c:v>0.20898641588296762</c:v>
                </c:pt>
                <c:pt idx="200">
                  <c:v>0.20876826722338201</c:v>
                </c:pt>
                <c:pt idx="201">
                  <c:v>0.32292787944025836</c:v>
                </c:pt>
                <c:pt idx="202">
                  <c:v>0.32397408207343414</c:v>
                </c:pt>
                <c:pt idx="203">
                  <c:v>0.3188097768331562</c:v>
                </c:pt>
                <c:pt idx="204">
                  <c:v>0.64171122994652408</c:v>
                </c:pt>
                <c:pt idx="205">
                  <c:v>0.547645125958379</c:v>
                </c:pt>
                <c:pt idx="206">
                  <c:v>0.43859649122807015</c:v>
                </c:pt>
                <c:pt idx="207">
                  <c:v>0.4357298474945534</c:v>
                </c:pt>
                <c:pt idx="208">
                  <c:v>0.76754385964912275</c:v>
                </c:pt>
                <c:pt idx="209">
                  <c:v>0.97087378640776689</c:v>
                </c:pt>
                <c:pt idx="210">
                  <c:v>1.0214504596527068</c:v>
                </c:pt>
                <c:pt idx="211">
                  <c:v>1.2383900928792571</c:v>
                </c:pt>
                <c:pt idx="212">
                  <c:v>1.2024048096192386</c:v>
                </c:pt>
                <c:pt idx="213">
                  <c:v>0.61919504643962853</c:v>
                </c:pt>
                <c:pt idx="214">
                  <c:v>0.4287245444801715</c:v>
                </c:pt>
                <c:pt idx="215">
                  <c:v>0.2232142857142857</c:v>
                </c:pt>
                <c:pt idx="216">
                  <c:v>0.34285714285714286</c:v>
                </c:pt>
                <c:pt idx="217">
                  <c:v>1.2263099219620959</c:v>
                </c:pt>
                <c:pt idx="218">
                  <c:v>1.1286681715575622</c:v>
                </c:pt>
                <c:pt idx="219">
                  <c:v>1.5572858731924359</c:v>
                </c:pt>
                <c:pt idx="220">
                  <c:v>1.7316017316017316</c:v>
                </c:pt>
                <c:pt idx="221">
                  <c:v>1.4270032930845227</c:v>
                </c:pt>
                <c:pt idx="222">
                  <c:v>0.57736720554272514</c:v>
                </c:pt>
                <c:pt idx="223">
                  <c:v>0.36014405762304924</c:v>
                </c:pt>
                <c:pt idx="224">
                  <c:v>0.25806451612903225</c:v>
                </c:pt>
                <c:pt idx="225">
                  <c:v>0.12836970474967907</c:v>
                </c:pt>
                <c:pt idx="226">
                  <c:v>0.13550135501355012</c:v>
                </c:pt>
                <c:pt idx="227">
                  <c:v>0.14684287812041116</c:v>
                </c:pt>
                <c:pt idx="228">
                  <c:v>0.15772870662460567</c:v>
                </c:pt>
                <c:pt idx="229">
                  <c:v>0.16155088852988692</c:v>
                </c:pt>
                <c:pt idx="230">
                  <c:v>0</c:v>
                </c:pt>
                <c:pt idx="231">
                  <c:v>0.27210884353741494</c:v>
                </c:pt>
                <c:pt idx="232">
                  <c:v>0.26737967914438499</c:v>
                </c:pt>
                <c:pt idx="233">
                  <c:v>0.39164490861618795</c:v>
                </c:pt>
                <c:pt idx="234">
                  <c:v>0.38560411311053983</c:v>
                </c:pt>
                <c:pt idx="235">
                  <c:v>0.24752475247524752</c:v>
                </c:pt>
                <c:pt idx="236">
                  <c:v>0.41379310344827586</c:v>
                </c:pt>
                <c:pt idx="237">
                  <c:v>0.54570259208731242</c:v>
                </c:pt>
                <c:pt idx="238">
                  <c:v>0.66489361702127658</c:v>
                </c:pt>
                <c:pt idx="239">
                  <c:v>0.92226613965744397</c:v>
                </c:pt>
                <c:pt idx="240">
                  <c:v>0.9186351706036745</c:v>
                </c:pt>
                <c:pt idx="241">
                  <c:v>1.1508951406649617</c:v>
                </c:pt>
                <c:pt idx="242">
                  <c:v>0.90090090090090091</c:v>
                </c:pt>
                <c:pt idx="243">
                  <c:v>1.0296010296010296</c:v>
                </c:pt>
                <c:pt idx="244">
                  <c:v>0.77519379844961245</c:v>
                </c:pt>
                <c:pt idx="245">
                  <c:v>0.53120849933598935</c:v>
                </c:pt>
                <c:pt idx="246">
                  <c:v>0.39840637450199201</c:v>
                </c:pt>
                <c:pt idx="247">
                  <c:v>0.40053404539385851</c:v>
                </c:pt>
                <c:pt idx="248">
                  <c:v>0.26560424966799467</c:v>
                </c:pt>
                <c:pt idx="249">
                  <c:v>0.26490066225165565</c:v>
                </c:pt>
                <c:pt idx="250">
                  <c:v>0.2590673575129534</c:v>
                </c:pt>
                <c:pt idx="251">
                  <c:v>0.12706480304955528</c:v>
                </c:pt>
                <c:pt idx="252">
                  <c:v>0.12406947890818859</c:v>
                </c:pt>
                <c:pt idx="253">
                  <c:v>0.12121212121212122</c:v>
                </c:pt>
                <c:pt idx="254">
                  <c:v>0.2484472049689441</c:v>
                </c:pt>
                <c:pt idx="255">
                  <c:v>0.48840048840048839</c:v>
                </c:pt>
                <c:pt idx="256">
                  <c:v>0.60168471720818295</c:v>
                </c:pt>
                <c:pt idx="257">
                  <c:v>0.73170731707317083</c:v>
                </c:pt>
                <c:pt idx="258">
                  <c:v>0.84643288996372434</c:v>
                </c:pt>
                <c:pt idx="259">
                  <c:v>0.84337349397590367</c:v>
                </c:pt>
                <c:pt idx="260">
                  <c:v>1.0765550239234449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5E-4D28-8407-9C002D7D8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5205504"/>
        <c:axId val="955219968"/>
      </c:lineChart>
      <c:dateAx>
        <c:axId val="9552055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55219968"/>
        <c:crosses val="autoZero"/>
        <c:auto val="0"/>
        <c:lblOffset val="100"/>
        <c:baseTimeUnit val="months"/>
        <c:majorUnit val="2"/>
        <c:majorTimeUnit val="years"/>
        <c:minorUnit val="1"/>
        <c:minorTimeUnit val="years"/>
      </c:dateAx>
      <c:valAx>
        <c:axId val="95521996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55205504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910890630526441E-2"/>
          <c:y val="4.8401223428609072E-2"/>
          <c:w val="0.89575748367682639"/>
          <c:h val="0.74159963588821509"/>
        </c:manualLayout>
      </c:layout>
      <c:lineChart>
        <c:grouping val="standard"/>
        <c:varyColors val="0"/>
        <c:ser>
          <c:idx val="3"/>
          <c:order val="0"/>
          <c:tx>
            <c:strRef>
              <c:f>Price!$L$5</c:f>
              <c:strCache>
                <c:ptCount val="1"/>
                <c:pt idx="0">
                  <c:v>US HY Price 70-90pts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Price!$A$6:$A$569</c:f>
              <c:numCache>
                <c:formatCode>mm/dd/yyyy</c:formatCode>
                <c:ptCount val="5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Price!$L$6:$L$569</c:f>
              <c:numCache>
                <c:formatCode>#,##0.00</c:formatCode>
                <c:ptCount val="564"/>
                <c:pt idx="0">
                  <c:v>8.5106382978723403</c:v>
                </c:pt>
                <c:pt idx="1">
                  <c:v>11.538461538461538</c:v>
                </c:pt>
                <c:pt idx="2">
                  <c:v>14.545454545454545</c:v>
                </c:pt>
                <c:pt idx="3">
                  <c:v>11.538461538461538</c:v>
                </c:pt>
                <c:pt idx="4">
                  <c:v>13.636363636363635</c:v>
                </c:pt>
                <c:pt idx="5">
                  <c:v>11.904761904761903</c:v>
                </c:pt>
                <c:pt idx="6">
                  <c:v>5.7142857142857144</c:v>
                </c:pt>
                <c:pt idx="7">
                  <c:v>14.285714285714285</c:v>
                </c:pt>
                <c:pt idx="8">
                  <c:v>6.25</c:v>
                </c:pt>
                <c:pt idx="9">
                  <c:v>8.8235294117647065</c:v>
                </c:pt>
                <c:pt idx="10">
                  <c:v>4</c:v>
                </c:pt>
                <c:pt idx="11">
                  <c:v>19.230769230769234</c:v>
                </c:pt>
                <c:pt idx="12">
                  <c:v>15.625</c:v>
                </c:pt>
                <c:pt idx="13">
                  <c:v>12.5</c:v>
                </c:pt>
                <c:pt idx="14">
                  <c:v>6.8965517241379306</c:v>
                </c:pt>
                <c:pt idx="15">
                  <c:v>11.76470588235294</c:v>
                </c:pt>
                <c:pt idx="16">
                  <c:v>22.857142857142858</c:v>
                </c:pt>
                <c:pt idx="17">
                  <c:v>25.714285714285712</c:v>
                </c:pt>
                <c:pt idx="18">
                  <c:v>33.333333333333329</c:v>
                </c:pt>
                <c:pt idx="19">
                  <c:v>16.25</c:v>
                </c:pt>
                <c:pt idx="20">
                  <c:v>11.111111111111111</c:v>
                </c:pt>
                <c:pt idx="21">
                  <c:v>8.8235294117647065</c:v>
                </c:pt>
                <c:pt idx="22">
                  <c:v>12.244897959183673</c:v>
                </c:pt>
                <c:pt idx="23">
                  <c:v>13.861386138613863</c:v>
                </c:pt>
                <c:pt idx="24">
                  <c:v>11</c:v>
                </c:pt>
                <c:pt idx="25">
                  <c:v>9.9009900990099009</c:v>
                </c:pt>
                <c:pt idx="26">
                  <c:v>12.244897959183673</c:v>
                </c:pt>
                <c:pt idx="27">
                  <c:v>13.725490196078432</c:v>
                </c:pt>
                <c:pt idx="28">
                  <c:v>15.238095238095239</c:v>
                </c:pt>
                <c:pt idx="29">
                  <c:v>15.53398058252427</c:v>
                </c:pt>
                <c:pt idx="30">
                  <c:v>10.185185185185185</c:v>
                </c:pt>
                <c:pt idx="31">
                  <c:v>8.1967213114754092</c:v>
                </c:pt>
                <c:pt idx="32">
                  <c:v>5.9322033898305087</c:v>
                </c:pt>
                <c:pt idx="33">
                  <c:v>6.2937062937062942</c:v>
                </c:pt>
                <c:pt idx="34">
                  <c:v>6.0606060606060606</c:v>
                </c:pt>
                <c:pt idx="35">
                  <c:v>4.6875</c:v>
                </c:pt>
                <c:pt idx="36">
                  <c:v>6.8493150684931505</c:v>
                </c:pt>
                <c:pt idx="37">
                  <c:v>8.2278481012658222</c:v>
                </c:pt>
                <c:pt idx="38">
                  <c:v>5.6603773584905666</c:v>
                </c:pt>
                <c:pt idx="39">
                  <c:v>5.8823529411764701</c:v>
                </c:pt>
                <c:pt idx="40">
                  <c:v>7.216494845360824</c:v>
                </c:pt>
                <c:pt idx="41">
                  <c:v>8.6206896551724146</c:v>
                </c:pt>
                <c:pt idx="42">
                  <c:v>10.588235294117647</c:v>
                </c:pt>
                <c:pt idx="43">
                  <c:v>10.303030303030303</c:v>
                </c:pt>
                <c:pt idx="44">
                  <c:v>8.0745341614906838</c:v>
                </c:pt>
                <c:pt idx="45">
                  <c:v>5.2380952380952381</c:v>
                </c:pt>
                <c:pt idx="46">
                  <c:v>6.467661691542288</c:v>
                </c:pt>
                <c:pt idx="47">
                  <c:v>6.770833333333333</c:v>
                </c:pt>
                <c:pt idx="48">
                  <c:v>10.638297872340425</c:v>
                </c:pt>
                <c:pt idx="49">
                  <c:v>9.7701149425287355</c:v>
                </c:pt>
                <c:pt idx="50">
                  <c:v>9.6590909090909083</c:v>
                </c:pt>
                <c:pt idx="51">
                  <c:v>10.714285714285714</c:v>
                </c:pt>
                <c:pt idx="52">
                  <c:v>9.5238095238095237</c:v>
                </c:pt>
                <c:pt idx="53">
                  <c:v>7.7922077922077921</c:v>
                </c:pt>
                <c:pt idx="54">
                  <c:v>7.9470198675496695</c:v>
                </c:pt>
                <c:pt idx="55">
                  <c:v>6.2068965517241379</c:v>
                </c:pt>
                <c:pt idx="56">
                  <c:v>4.4117647058823533</c:v>
                </c:pt>
                <c:pt idx="57">
                  <c:v>3.867403314917127</c:v>
                </c:pt>
                <c:pt idx="58">
                  <c:v>4.6052631578947363</c:v>
                </c:pt>
                <c:pt idx="59">
                  <c:v>6.3291139240506329</c:v>
                </c:pt>
                <c:pt idx="60">
                  <c:v>7.4324324324324325</c:v>
                </c:pt>
                <c:pt idx="61">
                  <c:v>6.2937062937062942</c:v>
                </c:pt>
                <c:pt idx="62">
                  <c:v>9.4890510948905096</c:v>
                </c:pt>
                <c:pt idx="63">
                  <c:v>10.317460317460316</c:v>
                </c:pt>
                <c:pt idx="64">
                  <c:v>7.1428571428571423</c:v>
                </c:pt>
                <c:pt idx="65">
                  <c:v>4.3165467625899279</c:v>
                </c:pt>
                <c:pt idx="66">
                  <c:v>4.4198895027624303</c:v>
                </c:pt>
                <c:pt idx="67">
                  <c:v>2.512562814070352</c:v>
                </c:pt>
                <c:pt idx="68">
                  <c:v>3.0769230769230771</c:v>
                </c:pt>
                <c:pt idx="69">
                  <c:v>1.7857142857142856</c:v>
                </c:pt>
                <c:pt idx="70">
                  <c:v>2.197802197802198</c:v>
                </c:pt>
                <c:pt idx="71">
                  <c:v>2.6455026455026456</c:v>
                </c:pt>
                <c:pt idx="72">
                  <c:v>3.535353535353535</c:v>
                </c:pt>
                <c:pt idx="73">
                  <c:v>3</c:v>
                </c:pt>
                <c:pt idx="74">
                  <c:v>1.4634146341463417</c:v>
                </c:pt>
                <c:pt idx="75">
                  <c:v>3.9735099337748347</c:v>
                </c:pt>
                <c:pt idx="76">
                  <c:v>2.7972027972027971</c:v>
                </c:pt>
                <c:pt idx="77">
                  <c:v>4.5871559633027523</c:v>
                </c:pt>
                <c:pt idx="78">
                  <c:v>6.2015503875968996</c:v>
                </c:pt>
                <c:pt idx="79">
                  <c:v>7.8125</c:v>
                </c:pt>
                <c:pt idx="80">
                  <c:v>6.6115702479338845</c:v>
                </c:pt>
                <c:pt idx="81">
                  <c:v>8.1818181818181817</c:v>
                </c:pt>
                <c:pt idx="82">
                  <c:v>7.5471698113207548</c:v>
                </c:pt>
                <c:pt idx="83">
                  <c:v>10.714285714285714</c:v>
                </c:pt>
                <c:pt idx="84">
                  <c:v>12.857142857142856</c:v>
                </c:pt>
                <c:pt idx="85">
                  <c:v>13.414634146341465</c:v>
                </c:pt>
                <c:pt idx="86">
                  <c:v>14.606741573033707</c:v>
                </c:pt>
                <c:pt idx="87">
                  <c:v>9.67741935483871</c:v>
                </c:pt>
                <c:pt idx="88">
                  <c:v>8</c:v>
                </c:pt>
                <c:pt idx="89">
                  <c:v>7.6923076923076925</c:v>
                </c:pt>
                <c:pt idx="90">
                  <c:v>10.465116279069768</c:v>
                </c:pt>
                <c:pt idx="91">
                  <c:v>10.588235294117647</c:v>
                </c:pt>
                <c:pt idx="92">
                  <c:v>15.18987341772152</c:v>
                </c:pt>
                <c:pt idx="93">
                  <c:v>15.384615384615385</c:v>
                </c:pt>
                <c:pt idx="94">
                  <c:v>15.584415584415584</c:v>
                </c:pt>
                <c:pt idx="95">
                  <c:v>15.068493150684931</c:v>
                </c:pt>
                <c:pt idx="96">
                  <c:v>16.901408450704224</c:v>
                </c:pt>
                <c:pt idx="97">
                  <c:v>16.883116883116884</c:v>
                </c:pt>
                <c:pt idx="98">
                  <c:v>14.285714285714285</c:v>
                </c:pt>
                <c:pt idx="99">
                  <c:v>10.869565217391305</c:v>
                </c:pt>
                <c:pt idx="100">
                  <c:v>12.121212121212121</c:v>
                </c:pt>
                <c:pt idx="101">
                  <c:v>13.186813186813188</c:v>
                </c:pt>
                <c:pt idx="102">
                  <c:v>10.843373493975903</c:v>
                </c:pt>
                <c:pt idx="103">
                  <c:v>10.588235294117647</c:v>
                </c:pt>
                <c:pt idx="104">
                  <c:v>5.3191489361702127</c:v>
                </c:pt>
                <c:pt idx="105">
                  <c:v>7.0796460176991154</c:v>
                </c:pt>
                <c:pt idx="106">
                  <c:v>6.140350877192982</c:v>
                </c:pt>
                <c:pt idx="107">
                  <c:v>1.6260162601626018</c:v>
                </c:pt>
                <c:pt idx="108">
                  <c:v>4.6296296296296298</c:v>
                </c:pt>
                <c:pt idx="109">
                  <c:v>3.0927835051546393</c:v>
                </c:pt>
                <c:pt idx="110">
                  <c:v>2.3809523809523809</c:v>
                </c:pt>
                <c:pt idx="111">
                  <c:v>3.5294117647058822</c:v>
                </c:pt>
                <c:pt idx="112">
                  <c:v>3.1578947368421053</c:v>
                </c:pt>
                <c:pt idx="113">
                  <c:v>2.8571428571428572</c:v>
                </c:pt>
                <c:pt idx="114">
                  <c:v>3.4782608695652173</c:v>
                </c:pt>
                <c:pt idx="115">
                  <c:v>4.5454545454545459</c:v>
                </c:pt>
                <c:pt idx="116">
                  <c:v>3.296703296703297</c:v>
                </c:pt>
                <c:pt idx="117">
                  <c:v>1.2987012987012987</c:v>
                </c:pt>
                <c:pt idx="118">
                  <c:v>4.225352112676056</c:v>
                </c:pt>
                <c:pt idx="119">
                  <c:v>5.7971014492753623</c:v>
                </c:pt>
                <c:pt idx="120">
                  <c:v>9.0909090909090917</c:v>
                </c:pt>
                <c:pt idx="121">
                  <c:v>7.3170731707317067</c:v>
                </c:pt>
                <c:pt idx="122">
                  <c:v>14.893617021276595</c:v>
                </c:pt>
                <c:pt idx="123">
                  <c:v>16.666666666666664</c:v>
                </c:pt>
                <c:pt idx="124">
                  <c:v>17.948717948717949</c:v>
                </c:pt>
                <c:pt idx="125">
                  <c:v>14.814814814814813</c:v>
                </c:pt>
                <c:pt idx="126">
                  <c:v>9.2857142857142865</c:v>
                </c:pt>
                <c:pt idx="127">
                  <c:v>13.071895424836603</c:v>
                </c:pt>
                <c:pt idx="128">
                  <c:v>15.789473684210526</c:v>
                </c:pt>
                <c:pt idx="129">
                  <c:v>14.035087719298245</c:v>
                </c:pt>
                <c:pt idx="130">
                  <c:v>7.1856287425149699</c:v>
                </c:pt>
                <c:pt idx="131">
                  <c:v>9.94475138121547</c:v>
                </c:pt>
                <c:pt idx="132">
                  <c:v>4.838709677419355</c:v>
                </c:pt>
                <c:pt idx="133">
                  <c:v>8.2437275985663092</c:v>
                </c:pt>
                <c:pt idx="134">
                  <c:v>11.888111888111888</c:v>
                </c:pt>
                <c:pt idx="135">
                  <c:v>17.427385892116181</c:v>
                </c:pt>
                <c:pt idx="136">
                  <c:v>20.168067226890756</c:v>
                </c:pt>
                <c:pt idx="137">
                  <c:v>17.669172932330827</c:v>
                </c:pt>
                <c:pt idx="138">
                  <c:v>16.433566433566433</c:v>
                </c:pt>
                <c:pt idx="139">
                  <c:v>17.123287671232877</c:v>
                </c:pt>
                <c:pt idx="140">
                  <c:v>10.054347826086957</c:v>
                </c:pt>
                <c:pt idx="141">
                  <c:v>2.5316455696202533</c:v>
                </c:pt>
                <c:pt idx="142">
                  <c:v>2.4390243902439024</c:v>
                </c:pt>
                <c:pt idx="143">
                  <c:v>1.2987012987012987</c:v>
                </c:pt>
                <c:pt idx="144">
                  <c:v>1.9736842105263157</c:v>
                </c:pt>
                <c:pt idx="145">
                  <c:v>1.8726591760299627</c:v>
                </c:pt>
                <c:pt idx="146">
                  <c:v>0.78125</c:v>
                </c:pt>
                <c:pt idx="147">
                  <c:v>1.1363636363636365</c:v>
                </c:pt>
                <c:pt idx="148">
                  <c:v>2.8037383177570092</c:v>
                </c:pt>
                <c:pt idx="149">
                  <c:v>1.8867924528301887</c:v>
                </c:pt>
                <c:pt idx="150">
                  <c:v>1.8656716417910446</c:v>
                </c:pt>
                <c:pt idx="151">
                  <c:v>2.5423728813559325</c:v>
                </c:pt>
                <c:pt idx="152">
                  <c:v>3.296703296703297</c:v>
                </c:pt>
                <c:pt idx="153">
                  <c:v>3.0487804878048781</c:v>
                </c:pt>
                <c:pt idx="154">
                  <c:v>3.2467532467532463</c:v>
                </c:pt>
                <c:pt idx="155">
                  <c:v>2.877697841726619</c:v>
                </c:pt>
                <c:pt idx="156">
                  <c:v>4.2016806722689077</c:v>
                </c:pt>
                <c:pt idx="157">
                  <c:v>3.7593984962406015</c:v>
                </c:pt>
                <c:pt idx="158">
                  <c:v>6.3063063063063058</c:v>
                </c:pt>
                <c:pt idx="159">
                  <c:v>10.75268817204301</c:v>
                </c:pt>
                <c:pt idx="160">
                  <c:v>6.557377049180328</c:v>
                </c:pt>
                <c:pt idx="161">
                  <c:v>6.6115702479338845</c:v>
                </c:pt>
                <c:pt idx="162">
                  <c:v>6.5420560747663545</c:v>
                </c:pt>
                <c:pt idx="163">
                  <c:v>4.3859649122807012</c:v>
                </c:pt>
                <c:pt idx="164">
                  <c:v>3.9215686274509802</c:v>
                </c:pt>
                <c:pt idx="165">
                  <c:v>5.6179775280898872</c:v>
                </c:pt>
                <c:pt idx="166">
                  <c:v>8.75</c:v>
                </c:pt>
                <c:pt idx="167">
                  <c:v>9.5890410958904102</c:v>
                </c:pt>
                <c:pt idx="168">
                  <c:v>10.344827586206897</c:v>
                </c:pt>
                <c:pt idx="169">
                  <c:v>21.153846153846153</c:v>
                </c:pt>
                <c:pt idx="170">
                  <c:v>25.423728813559322</c:v>
                </c:pt>
                <c:pt idx="171">
                  <c:v>22.807017543859647</c:v>
                </c:pt>
                <c:pt idx="172">
                  <c:v>19.230769230769234</c:v>
                </c:pt>
                <c:pt idx="173">
                  <c:v>18.96551724137931</c:v>
                </c:pt>
                <c:pt idx="174">
                  <c:v>18.867924528301888</c:v>
                </c:pt>
                <c:pt idx="175">
                  <c:v>13.934426229508196</c:v>
                </c:pt>
                <c:pt idx="176">
                  <c:v>7.2222222222222214</c:v>
                </c:pt>
                <c:pt idx="177">
                  <c:v>9.0909090909090917</c:v>
                </c:pt>
                <c:pt idx="178">
                  <c:v>4.929577464788732</c:v>
                </c:pt>
                <c:pt idx="179">
                  <c:v>5.9701492537313428</c:v>
                </c:pt>
                <c:pt idx="180">
                  <c:v>5.1020408163265305</c:v>
                </c:pt>
                <c:pt idx="181">
                  <c:v>5.0505050505050502</c:v>
                </c:pt>
                <c:pt idx="182">
                  <c:v>9.375</c:v>
                </c:pt>
                <c:pt idx="183">
                  <c:v>9.5744680851063837</c:v>
                </c:pt>
                <c:pt idx="184">
                  <c:v>4.8543689320388346</c:v>
                </c:pt>
                <c:pt idx="185">
                  <c:v>5.4545454545454541</c:v>
                </c:pt>
                <c:pt idx="186">
                  <c:v>4.5454545454545459</c:v>
                </c:pt>
                <c:pt idx="187">
                  <c:v>6.024096385542169</c:v>
                </c:pt>
                <c:pt idx="188">
                  <c:v>5.4054054054054053</c:v>
                </c:pt>
                <c:pt idx="189">
                  <c:v>5.8823529411764701</c:v>
                </c:pt>
                <c:pt idx="190">
                  <c:v>4.4776119402985071</c:v>
                </c:pt>
                <c:pt idx="191">
                  <c:v>5.9701492537313428</c:v>
                </c:pt>
                <c:pt idx="192">
                  <c:v>7.2727272727272725</c:v>
                </c:pt>
                <c:pt idx="193">
                  <c:v>5.7692307692307692</c:v>
                </c:pt>
                <c:pt idx="194">
                  <c:v>6.1224489795918364</c:v>
                </c:pt>
                <c:pt idx="195">
                  <c:v>10.869565217391305</c:v>
                </c:pt>
                <c:pt idx="196">
                  <c:v>12.195121951219512</c:v>
                </c:pt>
                <c:pt idx="197">
                  <c:v>7.6923076923076925</c:v>
                </c:pt>
                <c:pt idx="198">
                  <c:v>2.2222222222222223</c:v>
                </c:pt>
                <c:pt idx="199">
                  <c:v>5.3571428571428568</c:v>
                </c:pt>
                <c:pt idx="200">
                  <c:v>8.6206896551724146</c:v>
                </c:pt>
                <c:pt idx="201">
                  <c:v>8.5106382978723403</c:v>
                </c:pt>
                <c:pt idx="202">
                  <c:v>7.5471698113207548</c:v>
                </c:pt>
                <c:pt idx="203">
                  <c:v>7.6923076923076925</c:v>
                </c:pt>
                <c:pt idx="204">
                  <c:v>7.4074074074074066</c:v>
                </c:pt>
                <c:pt idx="205">
                  <c:v>12.5</c:v>
                </c:pt>
                <c:pt idx="206">
                  <c:v>16.279069767441861</c:v>
                </c:pt>
                <c:pt idx="207">
                  <c:v>17.948717948717949</c:v>
                </c:pt>
                <c:pt idx="208">
                  <c:v>19.444444444444446</c:v>
                </c:pt>
                <c:pt idx="209">
                  <c:v>23.333333333333332</c:v>
                </c:pt>
                <c:pt idx="210">
                  <c:v>21.212121212121211</c:v>
                </c:pt>
                <c:pt idx="211">
                  <c:v>25</c:v>
                </c:pt>
                <c:pt idx="212">
                  <c:v>12.76595744680851</c:v>
                </c:pt>
                <c:pt idx="213">
                  <c:v>20</c:v>
                </c:pt>
                <c:pt idx="214">
                  <c:v>13.26530612244898</c:v>
                </c:pt>
                <c:pt idx="215">
                  <c:v>6.9767441860465116</c:v>
                </c:pt>
                <c:pt idx="216">
                  <c:v>5.4263565891472867</c:v>
                </c:pt>
                <c:pt idx="217">
                  <c:v>7.5471698113207548</c:v>
                </c:pt>
                <c:pt idx="218">
                  <c:v>7.5</c:v>
                </c:pt>
                <c:pt idx="219">
                  <c:v>9.0090090090090094</c:v>
                </c:pt>
                <c:pt idx="220">
                  <c:v>15.53398058252427</c:v>
                </c:pt>
                <c:pt idx="221">
                  <c:v>17.355371900826448</c:v>
                </c:pt>
                <c:pt idx="222">
                  <c:v>15.267175572519085</c:v>
                </c:pt>
                <c:pt idx="223">
                  <c:v>11.267605633802818</c:v>
                </c:pt>
                <c:pt idx="224">
                  <c:v>5.7142857142857144</c:v>
                </c:pt>
                <c:pt idx="225">
                  <c:v>9.5808383233532943</c:v>
                </c:pt>
                <c:pt idx="226">
                  <c:v>5.2356020942408374</c:v>
                </c:pt>
                <c:pt idx="227">
                  <c:v>4.2654028436018958</c:v>
                </c:pt>
                <c:pt idx="228">
                  <c:v>3.5874439461883409</c:v>
                </c:pt>
                <c:pt idx="229">
                  <c:v>1.6736401673640167</c:v>
                </c:pt>
                <c:pt idx="230">
                  <c:v>1.8867924528301887</c:v>
                </c:pt>
                <c:pt idx="231">
                  <c:v>3.3333333333333335</c:v>
                </c:pt>
                <c:pt idx="232">
                  <c:v>3.804347826086957</c:v>
                </c:pt>
                <c:pt idx="233">
                  <c:v>5.2631578947368416</c:v>
                </c:pt>
                <c:pt idx="234">
                  <c:v>8.2758620689655178</c:v>
                </c:pt>
                <c:pt idx="235">
                  <c:v>11.666666666666666</c:v>
                </c:pt>
                <c:pt idx="236">
                  <c:v>9.1954022988505741</c:v>
                </c:pt>
                <c:pt idx="237">
                  <c:v>7.0588235294117645</c:v>
                </c:pt>
                <c:pt idx="238">
                  <c:v>4.8780487804878048</c:v>
                </c:pt>
                <c:pt idx="239">
                  <c:v>8.2191780821917799</c:v>
                </c:pt>
                <c:pt idx="240">
                  <c:v>14.0625</c:v>
                </c:pt>
                <c:pt idx="241">
                  <c:v>22</c:v>
                </c:pt>
                <c:pt idx="242">
                  <c:v>17.543859649122805</c:v>
                </c:pt>
                <c:pt idx="243">
                  <c:v>17.857142857142858</c:v>
                </c:pt>
                <c:pt idx="244">
                  <c:v>15.384615384615385</c:v>
                </c:pt>
                <c:pt idx="245">
                  <c:v>13.333333333333334</c:v>
                </c:pt>
                <c:pt idx="246">
                  <c:v>15.09433962264151</c:v>
                </c:pt>
                <c:pt idx="247">
                  <c:v>9.0909090909090917</c:v>
                </c:pt>
                <c:pt idx="248">
                  <c:v>11.538461538461538</c:v>
                </c:pt>
                <c:pt idx="249">
                  <c:v>11.320754716981133</c:v>
                </c:pt>
                <c:pt idx="250">
                  <c:v>7.1428571428571423</c:v>
                </c:pt>
                <c:pt idx="251">
                  <c:v>7.2727272727272725</c:v>
                </c:pt>
                <c:pt idx="252">
                  <c:v>8.695652173913043</c:v>
                </c:pt>
                <c:pt idx="253">
                  <c:v>9.8039215686274517</c:v>
                </c:pt>
                <c:pt idx="254">
                  <c:v>5</c:v>
                </c:pt>
                <c:pt idx="255">
                  <c:v>9.2592592592592595</c:v>
                </c:pt>
                <c:pt idx="256">
                  <c:v>12.5</c:v>
                </c:pt>
                <c:pt idx="257">
                  <c:v>12.307692307692308</c:v>
                </c:pt>
                <c:pt idx="258">
                  <c:v>16.129032258064516</c:v>
                </c:pt>
                <c:pt idx="259">
                  <c:v>16.666666666666664</c:v>
                </c:pt>
                <c:pt idx="260">
                  <c:v>16.129032258064516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B-45FC-91F7-9D45E71FB16E}"/>
            </c:ext>
          </c:extLst>
        </c:ser>
        <c:ser>
          <c:idx val="0"/>
          <c:order val="1"/>
          <c:tx>
            <c:strRef>
              <c:f>Price!$P$5</c:f>
              <c:strCache>
                <c:ptCount val="1"/>
                <c:pt idx="0">
                  <c:v>50-70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Price!$A$6:$A$569</c:f>
              <c:numCache>
                <c:formatCode>mm/dd/yyyy</c:formatCode>
                <c:ptCount val="5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Price!$P$6:$P$569</c:f>
              <c:numCache>
                <c:formatCode>#,##0.00</c:formatCode>
                <c:ptCount val="564"/>
                <c:pt idx="0">
                  <c:v>26.666666666666668</c:v>
                </c:pt>
                <c:pt idx="1">
                  <c:v>33.333333333333329</c:v>
                </c:pt>
                <c:pt idx="2">
                  <c:v>20</c:v>
                </c:pt>
                <c:pt idx="3">
                  <c:v>12.5</c:v>
                </c:pt>
                <c:pt idx="4">
                  <c:v>8.3333333333333321</c:v>
                </c:pt>
                <c:pt idx="5">
                  <c:v>11.111111111111111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25</c:v>
                </c:pt>
                <c:pt idx="10">
                  <c:v>27.27272727272727</c:v>
                </c:pt>
                <c:pt idx="11">
                  <c:v>28.571428571428569</c:v>
                </c:pt>
                <c:pt idx="12">
                  <c:v>0</c:v>
                </c:pt>
                <c:pt idx="13">
                  <c:v>40</c:v>
                </c:pt>
                <c:pt idx="14">
                  <c:v>33.333333333333329</c:v>
                </c:pt>
                <c:pt idx="15">
                  <c:v>20</c:v>
                </c:pt>
                <c:pt idx="16">
                  <c:v>0</c:v>
                </c:pt>
                <c:pt idx="17">
                  <c:v>12.5</c:v>
                </c:pt>
                <c:pt idx="18">
                  <c:v>10</c:v>
                </c:pt>
                <c:pt idx="19">
                  <c:v>47.368421052631575</c:v>
                </c:pt>
                <c:pt idx="20">
                  <c:v>32</c:v>
                </c:pt>
                <c:pt idx="21">
                  <c:v>14.705882352941178</c:v>
                </c:pt>
                <c:pt idx="22">
                  <c:v>24.137931034482758</c:v>
                </c:pt>
                <c:pt idx="23">
                  <c:v>21.621621621621621</c:v>
                </c:pt>
                <c:pt idx="24">
                  <c:v>28.947368421052634</c:v>
                </c:pt>
                <c:pt idx="25">
                  <c:v>29.72972972972973</c:v>
                </c:pt>
                <c:pt idx="26">
                  <c:v>30</c:v>
                </c:pt>
                <c:pt idx="27">
                  <c:v>20.588235294117645</c:v>
                </c:pt>
                <c:pt idx="28">
                  <c:v>21.052631578947366</c:v>
                </c:pt>
                <c:pt idx="29">
                  <c:v>15</c:v>
                </c:pt>
                <c:pt idx="30">
                  <c:v>20.454545454545457</c:v>
                </c:pt>
                <c:pt idx="31">
                  <c:v>22.448979591836736</c:v>
                </c:pt>
                <c:pt idx="32">
                  <c:v>21.666666666666668</c:v>
                </c:pt>
                <c:pt idx="33">
                  <c:v>12.727272727272727</c:v>
                </c:pt>
                <c:pt idx="34">
                  <c:v>17.741935483870968</c:v>
                </c:pt>
                <c:pt idx="35">
                  <c:v>12.698412698412698</c:v>
                </c:pt>
                <c:pt idx="36">
                  <c:v>16.393442622950818</c:v>
                </c:pt>
                <c:pt idx="37">
                  <c:v>12.698412698412698</c:v>
                </c:pt>
                <c:pt idx="38">
                  <c:v>10.666666666666668</c:v>
                </c:pt>
                <c:pt idx="39">
                  <c:v>12.5</c:v>
                </c:pt>
                <c:pt idx="40">
                  <c:v>11.363636363636363</c:v>
                </c:pt>
                <c:pt idx="41">
                  <c:v>14.285714285714285</c:v>
                </c:pt>
                <c:pt idx="42">
                  <c:v>12.345679012345679</c:v>
                </c:pt>
                <c:pt idx="43">
                  <c:v>15.18987341772152</c:v>
                </c:pt>
                <c:pt idx="44">
                  <c:v>17.777777777777779</c:v>
                </c:pt>
                <c:pt idx="45">
                  <c:v>20.588235294117645</c:v>
                </c:pt>
                <c:pt idx="46">
                  <c:v>18.421052631578945</c:v>
                </c:pt>
                <c:pt idx="47">
                  <c:v>22.5</c:v>
                </c:pt>
                <c:pt idx="48">
                  <c:v>21.875</c:v>
                </c:pt>
                <c:pt idx="49">
                  <c:v>23.595505617977526</c:v>
                </c:pt>
                <c:pt idx="50">
                  <c:v>27.058823529411764</c:v>
                </c:pt>
                <c:pt idx="51">
                  <c:v>24.390243902439025</c:v>
                </c:pt>
                <c:pt idx="52">
                  <c:v>31.460674157303369</c:v>
                </c:pt>
                <c:pt idx="53">
                  <c:v>28.947368421052634</c:v>
                </c:pt>
                <c:pt idx="54">
                  <c:v>29.166666666666668</c:v>
                </c:pt>
                <c:pt idx="55">
                  <c:v>32.394366197183103</c:v>
                </c:pt>
                <c:pt idx="56">
                  <c:v>16.867469879518072</c:v>
                </c:pt>
                <c:pt idx="57">
                  <c:v>18.181818181818183</c:v>
                </c:pt>
                <c:pt idx="58">
                  <c:v>22.950819672131146</c:v>
                </c:pt>
                <c:pt idx="59">
                  <c:v>22.033898305084744</c:v>
                </c:pt>
                <c:pt idx="60">
                  <c:v>17.460317460317459</c:v>
                </c:pt>
                <c:pt idx="61">
                  <c:v>14.925373134328357</c:v>
                </c:pt>
                <c:pt idx="62">
                  <c:v>15.384615384615385</c:v>
                </c:pt>
                <c:pt idx="63">
                  <c:v>21.568627450980394</c:v>
                </c:pt>
                <c:pt idx="64">
                  <c:v>25.373134328358208</c:v>
                </c:pt>
                <c:pt idx="65">
                  <c:v>18.571428571428573</c:v>
                </c:pt>
                <c:pt idx="66">
                  <c:v>15.584415584415584</c:v>
                </c:pt>
                <c:pt idx="67">
                  <c:v>15.730337078651685</c:v>
                </c:pt>
                <c:pt idx="68">
                  <c:v>11.956521739130435</c:v>
                </c:pt>
                <c:pt idx="69">
                  <c:v>5</c:v>
                </c:pt>
                <c:pt idx="70">
                  <c:v>5.1546391752577314</c:v>
                </c:pt>
                <c:pt idx="71">
                  <c:v>9</c:v>
                </c:pt>
                <c:pt idx="72">
                  <c:v>10.344827586206897</c:v>
                </c:pt>
                <c:pt idx="73">
                  <c:v>11.111111111111111</c:v>
                </c:pt>
                <c:pt idx="74">
                  <c:v>17.460317460317459</c:v>
                </c:pt>
                <c:pt idx="75">
                  <c:v>12.962962962962962</c:v>
                </c:pt>
                <c:pt idx="76">
                  <c:v>17.647058823529413</c:v>
                </c:pt>
                <c:pt idx="77">
                  <c:v>20.754716981132077</c:v>
                </c:pt>
                <c:pt idx="78">
                  <c:v>18.75</c:v>
                </c:pt>
                <c:pt idx="79">
                  <c:v>16</c:v>
                </c:pt>
                <c:pt idx="80">
                  <c:v>26.315789473684209</c:v>
                </c:pt>
                <c:pt idx="81">
                  <c:v>25</c:v>
                </c:pt>
                <c:pt idx="82">
                  <c:v>28.205128205128204</c:v>
                </c:pt>
                <c:pt idx="83">
                  <c:v>21.052631578947366</c:v>
                </c:pt>
                <c:pt idx="84">
                  <c:v>20.833333333333336</c:v>
                </c:pt>
                <c:pt idx="85">
                  <c:v>25</c:v>
                </c:pt>
                <c:pt idx="86">
                  <c:v>17.857142857142858</c:v>
                </c:pt>
                <c:pt idx="87">
                  <c:v>14.814814814814813</c:v>
                </c:pt>
                <c:pt idx="88">
                  <c:v>8</c:v>
                </c:pt>
                <c:pt idx="89">
                  <c:v>12</c:v>
                </c:pt>
                <c:pt idx="90">
                  <c:v>8</c:v>
                </c:pt>
                <c:pt idx="91">
                  <c:v>11.111111111111111</c:v>
                </c:pt>
                <c:pt idx="92">
                  <c:v>12.903225806451612</c:v>
                </c:pt>
                <c:pt idx="93">
                  <c:v>10</c:v>
                </c:pt>
                <c:pt idx="94">
                  <c:v>10.714285714285714</c:v>
                </c:pt>
                <c:pt idx="95">
                  <c:v>11.111111111111111</c:v>
                </c:pt>
                <c:pt idx="96">
                  <c:v>12.5</c:v>
                </c:pt>
                <c:pt idx="97">
                  <c:v>9.0909090909090917</c:v>
                </c:pt>
                <c:pt idx="98">
                  <c:v>12.903225806451612</c:v>
                </c:pt>
                <c:pt idx="99">
                  <c:v>19.565217391304348</c:v>
                </c:pt>
                <c:pt idx="100">
                  <c:v>15.384615384615385</c:v>
                </c:pt>
                <c:pt idx="101">
                  <c:v>11.111111111111111</c:v>
                </c:pt>
                <c:pt idx="102">
                  <c:v>18.75</c:v>
                </c:pt>
                <c:pt idx="103">
                  <c:v>18.518518518518519</c:v>
                </c:pt>
                <c:pt idx="104">
                  <c:v>21.875</c:v>
                </c:pt>
                <c:pt idx="105">
                  <c:v>8.3333333333333321</c:v>
                </c:pt>
                <c:pt idx="106">
                  <c:v>15.625</c:v>
                </c:pt>
                <c:pt idx="107">
                  <c:v>17.241379310344829</c:v>
                </c:pt>
                <c:pt idx="108">
                  <c:v>15.384615384615385</c:v>
                </c:pt>
                <c:pt idx="109">
                  <c:v>20.833333333333336</c:v>
                </c:pt>
                <c:pt idx="110">
                  <c:v>19.047619047619047</c:v>
                </c:pt>
                <c:pt idx="111">
                  <c:v>22.222222222222221</c:v>
                </c:pt>
                <c:pt idx="112">
                  <c:v>35.714285714285715</c:v>
                </c:pt>
                <c:pt idx="113">
                  <c:v>26.666666666666668</c:v>
                </c:pt>
                <c:pt idx="114">
                  <c:v>20</c:v>
                </c:pt>
                <c:pt idx="115">
                  <c:v>16.666666666666664</c:v>
                </c:pt>
                <c:pt idx="116">
                  <c:v>26.666666666666668</c:v>
                </c:pt>
                <c:pt idx="117">
                  <c:v>26.666666666666668</c:v>
                </c:pt>
                <c:pt idx="118">
                  <c:v>25</c:v>
                </c:pt>
                <c:pt idx="119">
                  <c:v>20</c:v>
                </c:pt>
                <c:pt idx="120">
                  <c:v>33.333333333333329</c:v>
                </c:pt>
                <c:pt idx="121">
                  <c:v>25</c:v>
                </c:pt>
                <c:pt idx="122">
                  <c:v>33.333333333333329</c:v>
                </c:pt>
                <c:pt idx="123">
                  <c:v>33.333333333333329</c:v>
                </c:pt>
                <c:pt idx="124">
                  <c:v>25</c:v>
                </c:pt>
                <c:pt idx="125">
                  <c:v>25</c:v>
                </c:pt>
                <c:pt idx="126">
                  <c:v>12.5</c:v>
                </c:pt>
                <c:pt idx="127">
                  <c:v>33.333333333333329</c:v>
                </c:pt>
                <c:pt idx="128">
                  <c:v>28.571428571428569</c:v>
                </c:pt>
                <c:pt idx="129">
                  <c:v>44.444444444444443</c:v>
                </c:pt>
                <c:pt idx="130">
                  <c:v>32.352941176470587</c:v>
                </c:pt>
                <c:pt idx="131">
                  <c:v>57.894736842105267</c:v>
                </c:pt>
                <c:pt idx="132">
                  <c:v>53.333333333333336</c:v>
                </c:pt>
                <c:pt idx="133">
                  <c:v>47.272727272727273</c:v>
                </c:pt>
                <c:pt idx="134">
                  <c:v>41.791044776119399</c:v>
                </c:pt>
                <c:pt idx="135">
                  <c:v>47.916666666666671</c:v>
                </c:pt>
                <c:pt idx="136">
                  <c:v>49.019607843137251</c:v>
                </c:pt>
                <c:pt idx="137">
                  <c:v>59.375</c:v>
                </c:pt>
                <c:pt idx="138">
                  <c:v>54.166666666666664</c:v>
                </c:pt>
                <c:pt idx="139">
                  <c:v>54.929577464788736</c:v>
                </c:pt>
                <c:pt idx="140">
                  <c:v>41.414141414141412</c:v>
                </c:pt>
                <c:pt idx="141">
                  <c:v>14.117647058823529</c:v>
                </c:pt>
                <c:pt idx="142">
                  <c:v>6.9090909090909092</c:v>
                </c:pt>
                <c:pt idx="143">
                  <c:v>6.6115702479338845</c:v>
                </c:pt>
                <c:pt idx="144">
                  <c:v>7.6502732240437163</c:v>
                </c:pt>
                <c:pt idx="145">
                  <c:v>4.4198895027624303</c:v>
                </c:pt>
                <c:pt idx="146">
                  <c:v>1.6759776536312849</c:v>
                </c:pt>
                <c:pt idx="147">
                  <c:v>6.25</c:v>
                </c:pt>
                <c:pt idx="148">
                  <c:v>10.714285714285714</c:v>
                </c:pt>
                <c:pt idx="149">
                  <c:v>13.432835820895523</c:v>
                </c:pt>
                <c:pt idx="150">
                  <c:v>8.8235294117647065</c:v>
                </c:pt>
                <c:pt idx="151">
                  <c:v>7.6190476190476195</c:v>
                </c:pt>
                <c:pt idx="152">
                  <c:v>8.536585365853659</c:v>
                </c:pt>
                <c:pt idx="153">
                  <c:v>12.857142857142856</c:v>
                </c:pt>
                <c:pt idx="154">
                  <c:v>19.298245614035086</c:v>
                </c:pt>
                <c:pt idx="155">
                  <c:v>22.222222222222221</c:v>
                </c:pt>
                <c:pt idx="156">
                  <c:v>15.384615384615385</c:v>
                </c:pt>
                <c:pt idx="157">
                  <c:v>17.142857142857142</c:v>
                </c:pt>
                <c:pt idx="158">
                  <c:v>25.925925925925924</c:v>
                </c:pt>
                <c:pt idx="159">
                  <c:v>33.333333333333329</c:v>
                </c:pt>
                <c:pt idx="160">
                  <c:v>20.588235294117645</c:v>
                </c:pt>
                <c:pt idx="161">
                  <c:v>14.705882352941178</c:v>
                </c:pt>
                <c:pt idx="162">
                  <c:v>19.230769230769234</c:v>
                </c:pt>
                <c:pt idx="163">
                  <c:v>18.181818181818183</c:v>
                </c:pt>
                <c:pt idx="164">
                  <c:v>27.777777777777779</c:v>
                </c:pt>
                <c:pt idx="165">
                  <c:v>18.75</c:v>
                </c:pt>
                <c:pt idx="166">
                  <c:v>15</c:v>
                </c:pt>
                <c:pt idx="167">
                  <c:v>27.777777777777779</c:v>
                </c:pt>
                <c:pt idx="168">
                  <c:v>28.571428571428569</c:v>
                </c:pt>
                <c:pt idx="169">
                  <c:v>21.052631578947366</c:v>
                </c:pt>
                <c:pt idx="170">
                  <c:v>13.333333333333334</c:v>
                </c:pt>
                <c:pt idx="171">
                  <c:v>26.666666666666668</c:v>
                </c:pt>
                <c:pt idx="172">
                  <c:v>40</c:v>
                </c:pt>
                <c:pt idx="173">
                  <c:v>27.777777777777779</c:v>
                </c:pt>
                <c:pt idx="174">
                  <c:v>28.571428571428569</c:v>
                </c:pt>
                <c:pt idx="175">
                  <c:v>29.629629629629626</c:v>
                </c:pt>
                <c:pt idx="176">
                  <c:v>28.947368421052634</c:v>
                </c:pt>
                <c:pt idx="177">
                  <c:v>34.375</c:v>
                </c:pt>
                <c:pt idx="178">
                  <c:v>27.500000000000004</c:v>
                </c:pt>
                <c:pt idx="179">
                  <c:v>29.268292682926827</c:v>
                </c:pt>
                <c:pt idx="180">
                  <c:v>35.135135135135137</c:v>
                </c:pt>
                <c:pt idx="181">
                  <c:v>34.615384615384613</c:v>
                </c:pt>
                <c:pt idx="182">
                  <c:v>27.27272727272727</c:v>
                </c:pt>
                <c:pt idx="183">
                  <c:v>32</c:v>
                </c:pt>
                <c:pt idx="184">
                  <c:v>30</c:v>
                </c:pt>
                <c:pt idx="185">
                  <c:v>31.03448275862069</c:v>
                </c:pt>
                <c:pt idx="186">
                  <c:v>36.363636363636367</c:v>
                </c:pt>
                <c:pt idx="187">
                  <c:v>22.857142857142858</c:v>
                </c:pt>
                <c:pt idx="188">
                  <c:v>29.629629629629626</c:v>
                </c:pt>
                <c:pt idx="189">
                  <c:v>26.315789473684209</c:v>
                </c:pt>
                <c:pt idx="190">
                  <c:v>30.434782608695656</c:v>
                </c:pt>
                <c:pt idx="191">
                  <c:v>15.789473684210526</c:v>
                </c:pt>
                <c:pt idx="192">
                  <c:v>12.5</c:v>
                </c:pt>
                <c:pt idx="193">
                  <c:v>21.428571428571427</c:v>
                </c:pt>
                <c:pt idx="194">
                  <c:v>22.222222222222221</c:v>
                </c:pt>
                <c:pt idx="195">
                  <c:v>22.222222222222221</c:v>
                </c:pt>
                <c:pt idx="196">
                  <c:v>27.27272727272727</c:v>
                </c:pt>
                <c:pt idx="197">
                  <c:v>14.285714285714285</c:v>
                </c:pt>
                <c:pt idx="198">
                  <c:v>26.666666666666668</c:v>
                </c:pt>
                <c:pt idx="199">
                  <c:v>25</c:v>
                </c:pt>
                <c:pt idx="200">
                  <c:v>33.333333333333329</c:v>
                </c:pt>
                <c:pt idx="201">
                  <c:v>41.666666666666671</c:v>
                </c:pt>
                <c:pt idx="202">
                  <c:v>40</c:v>
                </c:pt>
                <c:pt idx="203">
                  <c:v>33.333333333333329</c:v>
                </c:pt>
                <c:pt idx="204">
                  <c:v>37.5</c:v>
                </c:pt>
                <c:pt idx="205">
                  <c:v>57.142857142857139</c:v>
                </c:pt>
                <c:pt idx="206">
                  <c:v>44.444444444444443</c:v>
                </c:pt>
                <c:pt idx="207">
                  <c:v>33.333333333333329</c:v>
                </c:pt>
                <c:pt idx="208">
                  <c:v>33.333333333333329</c:v>
                </c:pt>
                <c:pt idx="209">
                  <c:v>50</c:v>
                </c:pt>
                <c:pt idx="210">
                  <c:v>50</c:v>
                </c:pt>
                <c:pt idx="211">
                  <c:v>62.5</c:v>
                </c:pt>
                <c:pt idx="212">
                  <c:v>61.53846153846154</c:v>
                </c:pt>
                <c:pt idx="213">
                  <c:v>55.555555555555557</c:v>
                </c:pt>
                <c:pt idx="214">
                  <c:v>41.17647058823529</c:v>
                </c:pt>
                <c:pt idx="215">
                  <c:v>30.555555555555557</c:v>
                </c:pt>
                <c:pt idx="216">
                  <c:v>26.829268292682929</c:v>
                </c:pt>
                <c:pt idx="217">
                  <c:v>41.379310344827587</c:v>
                </c:pt>
                <c:pt idx="218">
                  <c:v>42.105263157894733</c:v>
                </c:pt>
                <c:pt idx="219">
                  <c:v>50</c:v>
                </c:pt>
                <c:pt idx="220">
                  <c:v>53.333333333333336</c:v>
                </c:pt>
                <c:pt idx="221">
                  <c:v>50</c:v>
                </c:pt>
                <c:pt idx="222">
                  <c:v>45.238095238095241</c:v>
                </c:pt>
                <c:pt idx="223">
                  <c:v>40.74074074074074</c:v>
                </c:pt>
                <c:pt idx="224">
                  <c:v>32</c:v>
                </c:pt>
                <c:pt idx="225">
                  <c:v>29.508196721311474</c:v>
                </c:pt>
                <c:pt idx="226">
                  <c:v>28.169014084507044</c:v>
                </c:pt>
                <c:pt idx="227">
                  <c:v>19.780219780219781</c:v>
                </c:pt>
                <c:pt idx="228">
                  <c:v>12.871287128712872</c:v>
                </c:pt>
                <c:pt idx="229">
                  <c:v>11.111111111111111</c:v>
                </c:pt>
                <c:pt idx="230">
                  <c:v>23.076923076923077</c:v>
                </c:pt>
                <c:pt idx="231">
                  <c:v>22.641509433962266</c:v>
                </c:pt>
                <c:pt idx="232">
                  <c:v>30</c:v>
                </c:pt>
                <c:pt idx="233">
                  <c:v>30.434782608695656</c:v>
                </c:pt>
                <c:pt idx="234">
                  <c:v>38.461538461538467</c:v>
                </c:pt>
                <c:pt idx="235">
                  <c:v>28.947368421052634</c:v>
                </c:pt>
                <c:pt idx="236">
                  <c:v>25</c:v>
                </c:pt>
                <c:pt idx="237">
                  <c:v>34.482758620689658</c:v>
                </c:pt>
                <c:pt idx="238">
                  <c:v>50</c:v>
                </c:pt>
                <c:pt idx="239">
                  <c:v>40</c:v>
                </c:pt>
                <c:pt idx="240">
                  <c:v>41.17647058823529</c:v>
                </c:pt>
                <c:pt idx="241">
                  <c:v>50</c:v>
                </c:pt>
                <c:pt idx="242">
                  <c:v>55.555555555555557</c:v>
                </c:pt>
                <c:pt idx="243">
                  <c:v>41.17647058823529</c:v>
                </c:pt>
                <c:pt idx="244">
                  <c:v>52.941176470588239</c:v>
                </c:pt>
                <c:pt idx="245">
                  <c:v>52.631578947368418</c:v>
                </c:pt>
                <c:pt idx="246">
                  <c:v>47.058823529411761</c:v>
                </c:pt>
                <c:pt idx="247">
                  <c:v>47.368421052631575</c:v>
                </c:pt>
                <c:pt idx="248">
                  <c:v>40</c:v>
                </c:pt>
                <c:pt idx="249">
                  <c:v>38.095238095238095</c:v>
                </c:pt>
                <c:pt idx="250">
                  <c:v>45</c:v>
                </c:pt>
                <c:pt idx="251">
                  <c:v>35</c:v>
                </c:pt>
                <c:pt idx="252">
                  <c:v>46.666666666666664</c:v>
                </c:pt>
                <c:pt idx="253">
                  <c:v>36.363636363636367</c:v>
                </c:pt>
                <c:pt idx="254">
                  <c:v>15.384615384615385</c:v>
                </c:pt>
                <c:pt idx="255">
                  <c:v>21.428571428571427</c:v>
                </c:pt>
                <c:pt idx="256">
                  <c:v>20</c:v>
                </c:pt>
                <c:pt idx="257">
                  <c:v>37.5</c:v>
                </c:pt>
                <c:pt idx="258">
                  <c:v>28.571428571428569</c:v>
                </c:pt>
                <c:pt idx="259">
                  <c:v>50</c:v>
                </c:pt>
                <c:pt idx="260">
                  <c:v>66.666666666666657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3B-45FC-91F7-9D45E71FB16E}"/>
            </c:ext>
          </c:extLst>
        </c:ser>
        <c:ser>
          <c:idx val="1"/>
          <c:order val="2"/>
          <c:tx>
            <c:strRef>
              <c:f>Price!$T$5</c:f>
              <c:strCache>
                <c:ptCount val="1"/>
                <c:pt idx="0">
                  <c:v>&lt;50</c:v>
                </c:pt>
              </c:strCache>
            </c:strRef>
          </c:tx>
          <c:spPr>
            <a:ln w="25400">
              <a:solidFill>
                <a:srgbClr val="1C5733"/>
              </a:solidFill>
            </a:ln>
          </c:spPr>
          <c:marker>
            <c:symbol val="none"/>
          </c:marker>
          <c:cat>
            <c:numRef>
              <c:f>Price!$A$6:$A$569</c:f>
              <c:numCache>
                <c:formatCode>mm/dd/yyyy</c:formatCode>
                <c:ptCount val="5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Price!$T$6:$T$569</c:f>
              <c:numCache>
                <c:formatCode>#,##0.00</c:formatCode>
                <c:ptCount val="564"/>
                <c:pt idx="0">
                  <c:v>16.666666666666664</c:v>
                </c:pt>
                <c:pt idx="1">
                  <c:v>20</c:v>
                </c:pt>
                <c:pt idx="2">
                  <c:v>14.285714285714285</c:v>
                </c:pt>
                <c:pt idx="3">
                  <c:v>40</c:v>
                </c:pt>
                <c:pt idx="4">
                  <c:v>57.142857142857139</c:v>
                </c:pt>
                <c:pt idx="5">
                  <c:v>57.142857142857139</c:v>
                </c:pt>
                <c:pt idx="6">
                  <c:v>62.5</c:v>
                </c:pt>
                <c:pt idx="7">
                  <c:v>71.428571428571431</c:v>
                </c:pt>
                <c:pt idx="8">
                  <c:v>57.142857142857139</c:v>
                </c:pt>
                <c:pt idx="9">
                  <c:v>66.666666666666657</c:v>
                </c:pt>
                <c:pt idx="10">
                  <c:v>62.5</c:v>
                </c:pt>
                <c:pt idx="11">
                  <c:v>66.666666666666657</c:v>
                </c:pt>
                <c:pt idx="12">
                  <c:v>63.636363636363633</c:v>
                </c:pt>
                <c:pt idx="13">
                  <c:v>71.428571428571431</c:v>
                </c:pt>
                <c:pt idx="14">
                  <c:v>62.5</c:v>
                </c:pt>
                <c:pt idx="15">
                  <c:v>66.666666666666657</c:v>
                </c:pt>
                <c:pt idx="16">
                  <c:v>42.857142857142854</c:v>
                </c:pt>
                <c:pt idx="17">
                  <c:v>66.666666666666657</c:v>
                </c:pt>
                <c:pt idx="18">
                  <c:v>60</c:v>
                </c:pt>
                <c:pt idx="19">
                  <c:v>25</c:v>
                </c:pt>
                <c:pt idx="20">
                  <c:v>41.17647058823529</c:v>
                </c:pt>
                <c:pt idx="21">
                  <c:v>48.484848484848484</c:v>
                </c:pt>
                <c:pt idx="22">
                  <c:v>53.846153846153847</c:v>
                </c:pt>
                <c:pt idx="23">
                  <c:v>43.478260869565219</c:v>
                </c:pt>
                <c:pt idx="24">
                  <c:v>47.619047619047613</c:v>
                </c:pt>
                <c:pt idx="25">
                  <c:v>44.827586206896555</c:v>
                </c:pt>
                <c:pt idx="26">
                  <c:v>46.428571428571431</c:v>
                </c:pt>
                <c:pt idx="27">
                  <c:v>57.142857142857139</c:v>
                </c:pt>
                <c:pt idx="28">
                  <c:v>36.84210526315789</c:v>
                </c:pt>
                <c:pt idx="29">
                  <c:v>41.17647058823529</c:v>
                </c:pt>
                <c:pt idx="30">
                  <c:v>54.54545454545454</c:v>
                </c:pt>
                <c:pt idx="31">
                  <c:v>58.82352941176471</c:v>
                </c:pt>
                <c:pt idx="32">
                  <c:v>52.380952380952387</c:v>
                </c:pt>
                <c:pt idx="33">
                  <c:v>50</c:v>
                </c:pt>
                <c:pt idx="34">
                  <c:v>58.333333333333336</c:v>
                </c:pt>
                <c:pt idx="35">
                  <c:v>64.285714285714292</c:v>
                </c:pt>
                <c:pt idx="36">
                  <c:v>56.666666666666664</c:v>
                </c:pt>
                <c:pt idx="37">
                  <c:v>64.705882352941174</c:v>
                </c:pt>
                <c:pt idx="38">
                  <c:v>60.975609756097562</c:v>
                </c:pt>
                <c:pt idx="39">
                  <c:v>50</c:v>
                </c:pt>
                <c:pt idx="40">
                  <c:v>45.454545454545453</c:v>
                </c:pt>
                <c:pt idx="41">
                  <c:v>44.444444444444443</c:v>
                </c:pt>
                <c:pt idx="42">
                  <c:v>56.521739130434781</c:v>
                </c:pt>
                <c:pt idx="43">
                  <c:v>53.846153846153847</c:v>
                </c:pt>
                <c:pt idx="44">
                  <c:v>53.448275862068961</c:v>
                </c:pt>
                <c:pt idx="45">
                  <c:v>50</c:v>
                </c:pt>
                <c:pt idx="46">
                  <c:v>46.226415094339622</c:v>
                </c:pt>
                <c:pt idx="47">
                  <c:v>45.045045045045043</c:v>
                </c:pt>
                <c:pt idx="48">
                  <c:v>47.916666666666671</c:v>
                </c:pt>
                <c:pt idx="49">
                  <c:v>53.409090909090907</c:v>
                </c:pt>
                <c:pt idx="50">
                  <c:v>53.061224489795919</c:v>
                </c:pt>
                <c:pt idx="51">
                  <c:v>60.824742268041234</c:v>
                </c:pt>
                <c:pt idx="52">
                  <c:v>55.555555555555557</c:v>
                </c:pt>
                <c:pt idx="53">
                  <c:v>54.736842105263165</c:v>
                </c:pt>
                <c:pt idx="54">
                  <c:v>53.409090909090907</c:v>
                </c:pt>
                <c:pt idx="55">
                  <c:v>51.219512195121951</c:v>
                </c:pt>
                <c:pt idx="56">
                  <c:v>49.514563106796118</c:v>
                </c:pt>
                <c:pt idx="57">
                  <c:v>51.648351648351657</c:v>
                </c:pt>
                <c:pt idx="58">
                  <c:v>44.791666666666671</c:v>
                </c:pt>
                <c:pt idx="59">
                  <c:v>44.578313253012048</c:v>
                </c:pt>
                <c:pt idx="60">
                  <c:v>36.986301369863014</c:v>
                </c:pt>
                <c:pt idx="61">
                  <c:v>39.130434782608695</c:v>
                </c:pt>
                <c:pt idx="62">
                  <c:v>37.288135593220339</c:v>
                </c:pt>
                <c:pt idx="63">
                  <c:v>27.659574468085108</c:v>
                </c:pt>
                <c:pt idx="64">
                  <c:v>37.5</c:v>
                </c:pt>
                <c:pt idx="65">
                  <c:v>40</c:v>
                </c:pt>
                <c:pt idx="66">
                  <c:v>32.835820895522389</c:v>
                </c:pt>
                <c:pt idx="67">
                  <c:v>36.619718309859159</c:v>
                </c:pt>
                <c:pt idx="68">
                  <c:v>30.120481927710845</c:v>
                </c:pt>
                <c:pt idx="69">
                  <c:v>30.76923076923077</c:v>
                </c:pt>
                <c:pt idx="70">
                  <c:v>36.470588235294116</c:v>
                </c:pt>
                <c:pt idx="71">
                  <c:v>31.578947368421051</c:v>
                </c:pt>
                <c:pt idx="72">
                  <c:v>34.375</c:v>
                </c:pt>
                <c:pt idx="73">
                  <c:v>30.76923076923077</c:v>
                </c:pt>
                <c:pt idx="74">
                  <c:v>29.508196721311474</c:v>
                </c:pt>
                <c:pt idx="75">
                  <c:v>35.555555555555557</c:v>
                </c:pt>
                <c:pt idx="76">
                  <c:v>30.76923076923077</c:v>
                </c:pt>
                <c:pt idx="77">
                  <c:v>30.303030303030305</c:v>
                </c:pt>
                <c:pt idx="78">
                  <c:v>28.571428571428569</c:v>
                </c:pt>
                <c:pt idx="79">
                  <c:v>23.076923076923077</c:v>
                </c:pt>
                <c:pt idx="80">
                  <c:v>21.739130434782609</c:v>
                </c:pt>
                <c:pt idx="81">
                  <c:v>30</c:v>
                </c:pt>
                <c:pt idx="82">
                  <c:v>35.294117647058826</c:v>
                </c:pt>
                <c:pt idx="83">
                  <c:v>18.75</c:v>
                </c:pt>
                <c:pt idx="84">
                  <c:v>13.333333333333334</c:v>
                </c:pt>
                <c:pt idx="85">
                  <c:v>13.333333333333334</c:v>
                </c:pt>
                <c:pt idx="86">
                  <c:v>7.6923076923076925</c:v>
                </c:pt>
                <c:pt idx="87">
                  <c:v>25</c:v>
                </c:pt>
                <c:pt idx="88">
                  <c:v>21.428571428571427</c:v>
                </c:pt>
                <c:pt idx="89">
                  <c:v>0</c:v>
                </c:pt>
                <c:pt idx="90">
                  <c:v>0</c:v>
                </c:pt>
                <c:pt idx="91">
                  <c:v>25</c:v>
                </c:pt>
                <c:pt idx="92">
                  <c:v>42.857142857142854</c:v>
                </c:pt>
                <c:pt idx="93">
                  <c:v>50</c:v>
                </c:pt>
                <c:pt idx="94">
                  <c:v>33.333333333333329</c:v>
                </c:pt>
                <c:pt idx="95">
                  <c:v>20</c:v>
                </c:pt>
                <c:pt idx="96">
                  <c:v>33.333333333333329</c:v>
                </c:pt>
                <c:pt idx="97">
                  <c:v>33.333333333333329</c:v>
                </c:pt>
                <c:pt idx="98">
                  <c:v>40</c:v>
                </c:pt>
                <c:pt idx="99">
                  <c:v>40</c:v>
                </c:pt>
                <c:pt idx="100">
                  <c:v>22.222222222222221</c:v>
                </c:pt>
                <c:pt idx="101">
                  <c:v>44.444444444444443</c:v>
                </c:pt>
                <c:pt idx="102">
                  <c:v>40</c:v>
                </c:pt>
                <c:pt idx="103">
                  <c:v>50</c:v>
                </c:pt>
                <c:pt idx="104">
                  <c:v>40</c:v>
                </c:pt>
                <c:pt idx="105">
                  <c:v>50</c:v>
                </c:pt>
                <c:pt idx="106">
                  <c:v>50</c:v>
                </c:pt>
                <c:pt idx="107">
                  <c:v>28.571428571428569</c:v>
                </c:pt>
                <c:pt idx="108">
                  <c:v>40</c:v>
                </c:pt>
                <c:pt idx="109">
                  <c:v>28.571428571428569</c:v>
                </c:pt>
                <c:pt idx="110">
                  <c:v>33.333333333333329</c:v>
                </c:pt>
                <c:pt idx="111">
                  <c:v>40</c:v>
                </c:pt>
                <c:pt idx="112">
                  <c:v>20</c:v>
                </c:pt>
                <c:pt idx="113">
                  <c:v>40</c:v>
                </c:pt>
                <c:pt idx="114">
                  <c:v>60</c:v>
                </c:pt>
                <c:pt idx="115">
                  <c:v>40</c:v>
                </c:pt>
                <c:pt idx="116">
                  <c:v>40</c:v>
                </c:pt>
                <c:pt idx="117">
                  <c:v>25</c:v>
                </c:pt>
                <c:pt idx="118">
                  <c:v>50</c:v>
                </c:pt>
                <c:pt idx="119">
                  <c:v>25</c:v>
                </c:pt>
                <c:pt idx="120">
                  <c:v>33.333333333333329</c:v>
                </c:pt>
                <c:pt idx="121">
                  <c:v>50</c:v>
                </c:pt>
                <c:pt idx="122">
                  <c:v>50</c:v>
                </c:pt>
                <c:pt idx="123">
                  <c:v>66.666666666666657</c:v>
                </c:pt>
                <c:pt idx="124">
                  <c:v>33.333333333333329</c:v>
                </c:pt>
                <c:pt idx="125">
                  <c:v>33.333333333333329</c:v>
                </c:pt>
                <c:pt idx="126">
                  <c:v>66.666666666666657</c:v>
                </c:pt>
                <c:pt idx="127">
                  <c:v>50</c:v>
                </c:pt>
                <c:pt idx="128">
                  <c:v>33.333333333333329</c:v>
                </c:pt>
                <c:pt idx="129">
                  <c:v>50</c:v>
                </c:pt>
                <c:pt idx="130">
                  <c:v>83.333333333333343</c:v>
                </c:pt>
                <c:pt idx="131">
                  <c:v>83.333333333333343</c:v>
                </c:pt>
                <c:pt idx="132">
                  <c:v>80</c:v>
                </c:pt>
                <c:pt idx="133">
                  <c:v>72.727272727272734</c:v>
                </c:pt>
                <c:pt idx="134">
                  <c:v>80</c:v>
                </c:pt>
                <c:pt idx="135">
                  <c:v>72.41379310344827</c:v>
                </c:pt>
                <c:pt idx="136">
                  <c:v>66.666666666666657</c:v>
                </c:pt>
                <c:pt idx="137">
                  <c:v>48.275862068965516</c:v>
                </c:pt>
                <c:pt idx="138">
                  <c:v>55.000000000000007</c:v>
                </c:pt>
                <c:pt idx="139">
                  <c:v>50</c:v>
                </c:pt>
                <c:pt idx="140">
                  <c:v>56.410256410256409</c:v>
                </c:pt>
                <c:pt idx="141">
                  <c:v>51.219512195121951</c:v>
                </c:pt>
                <c:pt idx="142">
                  <c:v>43.478260869565219</c:v>
                </c:pt>
                <c:pt idx="143">
                  <c:v>36.254980079681275</c:v>
                </c:pt>
                <c:pt idx="144">
                  <c:v>37.668161434977577</c:v>
                </c:pt>
                <c:pt idx="145">
                  <c:v>34.042553191489361</c:v>
                </c:pt>
                <c:pt idx="146">
                  <c:v>23.722627737226276</c:v>
                </c:pt>
                <c:pt idx="147">
                  <c:v>28.078817733990146</c:v>
                </c:pt>
                <c:pt idx="148">
                  <c:v>24.46043165467626</c:v>
                </c:pt>
                <c:pt idx="149">
                  <c:v>23</c:v>
                </c:pt>
                <c:pt idx="150">
                  <c:v>27.472527472527474</c:v>
                </c:pt>
                <c:pt idx="151">
                  <c:v>22.033898305084744</c:v>
                </c:pt>
                <c:pt idx="152">
                  <c:v>18.181818181818183</c:v>
                </c:pt>
                <c:pt idx="153">
                  <c:v>13.043478260869565</c:v>
                </c:pt>
                <c:pt idx="154">
                  <c:v>17.391304347826086</c:v>
                </c:pt>
                <c:pt idx="155">
                  <c:v>16.666666666666664</c:v>
                </c:pt>
                <c:pt idx="156">
                  <c:v>28.571428571428569</c:v>
                </c:pt>
                <c:pt idx="157">
                  <c:v>30.76923076923077</c:v>
                </c:pt>
                <c:pt idx="158">
                  <c:v>40</c:v>
                </c:pt>
                <c:pt idx="159">
                  <c:v>42.857142857142854</c:v>
                </c:pt>
                <c:pt idx="160">
                  <c:v>50</c:v>
                </c:pt>
                <c:pt idx="161">
                  <c:v>60</c:v>
                </c:pt>
                <c:pt idx="162">
                  <c:v>54.54545454545454</c:v>
                </c:pt>
                <c:pt idx="163">
                  <c:v>40</c:v>
                </c:pt>
                <c:pt idx="164">
                  <c:v>54.54545454545454</c:v>
                </c:pt>
                <c:pt idx="165">
                  <c:v>66.666666666666657</c:v>
                </c:pt>
                <c:pt idx="166">
                  <c:v>44.444444444444443</c:v>
                </c:pt>
                <c:pt idx="167">
                  <c:v>55.555555555555557</c:v>
                </c:pt>
                <c:pt idx="168">
                  <c:v>100</c:v>
                </c:pt>
                <c:pt idx="169">
                  <c:v>100</c:v>
                </c:pt>
                <c:pt idx="170">
                  <c:v>50</c:v>
                </c:pt>
                <c:pt idx="171">
                  <c:v>100</c:v>
                </c:pt>
                <c:pt idx="172">
                  <c:v>33.333333333333329</c:v>
                </c:pt>
                <c:pt idx="173">
                  <c:v>75</c:v>
                </c:pt>
                <c:pt idx="174">
                  <c:v>80</c:v>
                </c:pt>
                <c:pt idx="175">
                  <c:v>60</c:v>
                </c:pt>
                <c:pt idx="176">
                  <c:v>47.058823529411761</c:v>
                </c:pt>
                <c:pt idx="177">
                  <c:v>40</c:v>
                </c:pt>
                <c:pt idx="178">
                  <c:v>21.052631578947366</c:v>
                </c:pt>
                <c:pt idx="179">
                  <c:v>13.333333333333334</c:v>
                </c:pt>
                <c:pt idx="180">
                  <c:v>25</c:v>
                </c:pt>
                <c:pt idx="181">
                  <c:v>15.384615384615385</c:v>
                </c:pt>
                <c:pt idx="182">
                  <c:v>30.76923076923077</c:v>
                </c:pt>
                <c:pt idx="183">
                  <c:v>27.27272727272727</c:v>
                </c:pt>
                <c:pt idx="184">
                  <c:v>25</c:v>
                </c:pt>
                <c:pt idx="185">
                  <c:v>50</c:v>
                </c:pt>
                <c:pt idx="186">
                  <c:v>40</c:v>
                </c:pt>
                <c:pt idx="187">
                  <c:v>50</c:v>
                </c:pt>
                <c:pt idx="188">
                  <c:v>55.555555555555557</c:v>
                </c:pt>
                <c:pt idx="189">
                  <c:v>61.53846153846154</c:v>
                </c:pt>
                <c:pt idx="190">
                  <c:v>60</c:v>
                </c:pt>
                <c:pt idx="191">
                  <c:v>50</c:v>
                </c:pt>
                <c:pt idx="192">
                  <c:v>60</c:v>
                </c:pt>
                <c:pt idx="193">
                  <c:v>50</c:v>
                </c:pt>
                <c:pt idx="194">
                  <c:v>40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66.666666666666657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60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80</c:v>
                </c:pt>
                <c:pt idx="212">
                  <c:v>40</c:v>
                </c:pt>
                <c:pt idx="213">
                  <c:v>33.333333333333329</c:v>
                </c:pt>
                <c:pt idx="214">
                  <c:v>44.444444444444443</c:v>
                </c:pt>
                <c:pt idx="215">
                  <c:v>61.111111111111114</c:v>
                </c:pt>
                <c:pt idx="216">
                  <c:v>63.636363636363633</c:v>
                </c:pt>
                <c:pt idx="217">
                  <c:v>72.222222222222214</c:v>
                </c:pt>
                <c:pt idx="218">
                  <c:v>72.222222222222214</c:v>
                </c:pt>
                <c:pt idx="219">
                  <c:v>88.235294117647058</c:v>
                </c:pt>
                <c:pt idx="220">
                  <c:v>88.888888888888886</c:v>
                </c:pt>
                <c:pt idx="221">
                  <c:v>86.956521739130437</c:v>
                </c:pt>
                <c:pt idx="222">
                  <c:v>82.758620689655174</c:v>
                </c:pt>
                <c:pt idx="223">
                  <c:v>76.19047619047619</c:v>
                </c:pt>
                <c:pt idx="224">
                  <c:v>84.090909090909093</c:v>
                </c:pt>
                <c:pt idx="225">
                  <c:v>75</c:v>
                </c:pt>
                <c:pt idx="226">
                  <c:v>65.625</c:v>
                </c:pt>
                <c:pt idx="227">
                  <c:v>55.952380952380956</c:v>
                </c:pt>
                <c:pt idx="228">
                  <c:v>52.941176470588239</c:v>
                </c:pt>
                <c:pt idx="229">
                  <c:v>44.736842105263158</c:v>
                </c:pt>
                <c:pt idx="230">
                  <c:v>45.348837209302324</c:v>
                </c:pt>
                <c:pt idx="231">
                  <c:v>49.315068493150683</c:v>
                </c:pt>
                <c:pt idx="232">
                  <c:v>47.058823529411761</c:v>
                </c:pt>
                <c:pt idx="233">
                  <c:v>42</c:v>
                </c:pt>
                <c:pt idx="234">
                  <c:v>39.130434782608695</c:v>
                </c:pt>
                <c:pt idx="235">
                  <c:v>42.857142857142854</c:v>
                </c:pt>
                <c:pt idx="236">
                  <c:v>60.869565217391312</c:v>
                </c:pt>
                <c:pt idx="237">
                  <c:v>61.111111111111114</c:v>
                </c:pt>
                <c:pt idx="238">
                  <c:v>61.904761904761905</c:v>
                </c:pt>
                <c:pt idx="239">
                  <c:v>66.666666666666657</c:v>
                </c:pt>
                <c:pt idx="240">
                  <c:v>58.333333333333336</c:v>
                </c:pt>
                <c:pt idx="241">
                  <c:v>58.333333333333336</c:v>
                </c:pt>
                <c:pt idx="242">
                  <c:v>83.333333333333343</c:v>
                </c:pt>
                <c:pt idx="243">
                  <c:v>90.909090909090907</c:v>
                </c:pt>
                <c:pt idx="244">
                  <c:v>85.714285714285708</c:v>
                </c:pt>
                <c:pt idx="245">
                  <c:v>62.5</c:v>
                </c:pt>
                <c:pt idx="246">
                  <c:v>62.5</c:v>
                </c:pt>
                <c:pt idx="247">
                  <c:v>50</c:v>
                </c:pt>
                <c:pt idx="248">
                  <c:v>54.54545454545454</c:v>
                </c:pt>
                <c:pt idx="249">
                  <c:v>54.54545454545454</c:v>
                </c:pt>
                <c:pt idx="250">
                  <c:v>50</c:v>
                </c:pt>
                <c:pt idx="251">
                  <c:v>55.555555555555557</c:v>
                </c:pt>
                <c:pt idx="252">
                  <c:v>50</c:v>
                </c:pt>
                <c:pt idx="253">
                  <c:v>50</c:v>
                </c:pt>
                <c:pt idx="254">
                  <c:v>25</c:v>
                </c:pt>
                <c:pt idx="255">
                  <c:v>33.333333333333329</c:v>
                </c:pt>
                <c:pt idx="256">
                  <c:v>28.571428571428569</c:v>
                </c:pt>
                <c:pt idx="257">
                  <c:v>37.5</c:v>
                </c:pt>
                <c:pt idx="258">
                  <c:v>37.5</c:v>
                </c:pt>
                <c:pt idx="259">
                  <c:v>33.333333333333329</c:v>
                </c:pt>
                <c:pt idx="260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3B-45FC-91F7-9D45E71FB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5251712"/>
        <c:axId val="955253504"/>
      </c:lineChart>
      <c:dateAx>
        <c:axId val="9552517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55253504"/>
        <c:crosses val="autoZero"/>
        <c:auto val="0"/>
        <c:lblOffset val="100"/>
        <c:baseTimeUnit val="months"/>
        <c:majorUnit val="2"/>
        <c:majorTimeUnit val="years"/>
        <c:minorUnit val="1"/>
        <c:minorTimeUnit val="years"/>
      </c:dateAx>
      <c:valAx>
        <c:axId val="955253504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55251712"/>
        <c:crosses val="autoZero"/>
        <c:crossBetween val="between"/>
        <c:majorUnit val="20"/>
        <c:minorUnit val="10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531025939281344E-2"/>
          <c:y val="7.7500094604607675E-2"/>
          <c:w val="0.92013710989470254"/>
          <c:h val="0.69246892696918438"/>
        </c:manualLayout>
      </c:layout>
      <c:lineChart>
        <c:grouping val="standard"/>
        <c:varyColors val="0"/>
        <c:ser>
          <c:idx val="4"/>
          <c:order val="0"/>
          <c:tx>
            <c:strRef>
              <c:f>Price!$Z$5</c:f>
              <c:strCache>
                <c:ptCount val="1"/>
                <c:pt idx="0">
                  <c:v>US HY Price 90-100pts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Price!$A$6:$A$569</c:f>
              <c:numCache>
                <c:formatCode>mm/dd/yyyy</c:formatCode>
                <c:ptCount val="5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Price!$Z$6:$Z$569</c:f>
              <c:numCache>
                <c:formatCode>#,##0.00</c:formatCode>
                <c:ptCount val="564"/>
                <c:pt idx="0">
                  <c:v>1.0309278350515463</c:v>
                </c:pt>
                <c:pt idx="1">
                  <c:v>1.1764705882352942</c:v>
                </c:pt>
                <c:pt idx="2">
                  <c:v>1.3698630136986301</c:v>
                </c:pt>
                <c:pt idx="3">
                  <c:v>2.1739130434782608</c:v>
                </c:pt>
                <c:pt idx="4">
                  <c:v>2.1739130434782608</c:v>
                </c:pt>
                <c:pt idx="5">
                  <c:v>2.8169014084507045</c:v>
                </c:pt>
                <c:pt idx="6">
                  <c:v>5.1724137931034484</c:v>
                </c:pt>
                <c:pt idx="7">
                  <c:v>1.4285714285714286</c:v>
                </c:pt>
                <c:pt idx="8">
                  <c:v>3.125</c:v>
                </c:pt>
                <c:pt idx="9">
                  <c:v>3.1746031746031744</c:v>
                </c:pt>
                <c:pt idx="10">
                  <c:v>4.2857142857142856</c:v>
                </c:pt>
                <c:pt idx="11">
                  <c:v>4.225352112676056</c:v>
                </c:pt>
                <c:pt idx="12">
                  <c:v>3.5087719298245612</c:v>
                </c:pt>
                <c:pt idx="13">
                  <c:v>3.125</c:v>
                </c:pt>
                <c:pt idx="14">
                  <c:v>7.042253521126761</c:v>
                </c:pt>
                <c:pt idx="15">
                  <c:v>9.8765432098765427</c:v>
                </c:pt>
                <c:pt idx="16">
                  <c:v>7.1428571428571423</c:v>
                </c:pt>
                <c:pt idx="17">
                  <c:v>9.433962264150944</c:v>
                </c:pt>
                <c:pt idx="18">
                  <c:v>7.4766355140186906</c:v>
                </c:pt>
                <c:pt idx="19">
                  <c:v>2.4271844660194173</c:v>
                </c:pt>
                <c:pt idx="20">
                  <c:v>2.4390243902439024</c:v>
                </c:pt>
                <c:pt idx="21">
                  <c:v>1.5463917525773196</c:v>
                </c:pt>
                <c:pt idx="22">
                  <c:v>1.7857142857142856</c:v>
                </c:pt>
                <c:pt idx="23">
                  <c:v>1.7857142857142856</c:v>
                </c:pt>
                <c:pt idx="24">
                  <c:v>3.870967741935484</c:v>
                </c:pt>
                <c:pt idx="25">
                  <c:v>2.5806451612903225</c:v>
                </c:pt>
                <c:pt idx="26">
                  <c:v>2.4691358024691357</c:v>
                </c:pt>
                <c:pt idx="27">
                  <c:v>2.6490066225165565</c:v>
                </c:pt>
                <c:pt idx="28">
                  <c:v>1.6483516483516485</c:v>
                </c:pt>
                <c:pt idx="29">
                  <c:v>0.92592592592592582</c:v>
                </c:pt>
                <c:pt idx="30">
                  <c:v>2.1739130434782608</c:v>
                </c:pt>
                <c:pt idx="31">
                  <c:v>1.9762845849802373</c:v>
                </c:pt>
                <c:pt idx="32">
                  <c:v>1.893939393939394</c:v>
                </c:pt>
                <c:pt idx="33">
                  <c:v>2.2641509433962264</c:v>
                </c:pt>
                <c:pt idx="34">
                  <c:v>2.2988505747126435</c:v>
                </c:pt>
                <c:pt idx="35">
                  <c:v>2.2988505747126435</c:v>
                </c:pt>
                <c:pt idx="36">
                  <c:v>1.9011406844106464</c:v>
                </c:pt>
                <c:pt idx="37">
                  <c:v>0.77821011673151752</c:v>
                </c:pt>
                <c:pt idx="38">
                  <c:v>0.72463768115942029</c:v>
                </c:pt>
                <c:pt idx="39">
                  <c:v>1.520912547528517</c:v>
                </c:pt>
                <c:pt idx="40">
                  <c:v>1.2552301255230125</c:v>
                </c:pt>
                <c:pt idx="41">
                  <c:v>1.2396694214876034</c:v>
                </c:pt>
                <c:pt idx="42">
                  <c:v>1.6260162601626018</c:v>
                </c:pt>
                <c:pt idx="43">
                  <c:v>2.0576131687242798</c:v>
                </c:pt>
                <c:pt idx="44">
                  <c:v>2.1186440677966099</c:v>
                </c:pt>
                <c:pt idx="45">
                  <c:v>3.1872509960159361</c:v>
                </c:pt>
                <c:pt idx="46">
                  <c:v>1.6666666666666667</c:v>
                </c:pt>
                <c:pt idx="47">
                  <c:v>0.89686098654708524</c:v>
                </c:pt>
                <c:pt idx="48">
                  <c:v>3.1531531531531529</c:v>
                </c:pt>
                <c:pt idx="49">
                  <c:v>3.2407407407407405</c:v>
                </c:pt>
                <c:pt idx="50">
                  <c:v>1.8957345971563981</c:v>
                </c:pt>
                <c:pt idx="51">
                  <c:v>1.8433179723502304</c:v>
                </c:pt>
                <c:pt idx="52">
                  <c:v>2.3148148148148149</c:v>
                </c:pt>
                <c:pt idx="53">
                  <c:v>1.7937219730941705</c:v>
                </c:pt>
                <c:pt idx="54">
                  <c:v>1.9607843137254901</c:v>
                </c:pt>
                <c:pt idx="55">
                  <c:v>2.0512820512820511</c:v>
                </c:pt>
                <c:pt idx="56">
                  <c:v>0.95238095238095244</c:v>
                </c:pt>
                <c:pt idx="57">
                  <c:v>1.0256410256410255</c:v>
                </c:pt>
                <c:pt idx="58">
                  <c:v>0.55865921787709494</c:v>
                </c:pt>
                <c:pt idx="59">
                  <c:v>1.0695187165775399</c:v>
                </c:pt>
                <c:pt idx="60">
                  <c:v>1.6949152542372881</c:v>
                </c:pt>
                <c:pt idx="61">
                  <c:v>2.8089887640449436</c:v>
                </c:pt>
                <c:pt idx="62">
                  <c:v>2.1505376344086025</c:v>
                </c:pt>
                <c:pt idx="63">
                  <c:v>3.763440860215054</c:v>
                </c:pt>
                <c:pt idx="64">
                  <c:v>2.7472527472527473</c:v>
                </c:pt>
                <c:pt idx="65">
                  <c:v>1.2987012987012987</c:v>
                </c:pt>
                <c:pt idx="66">
                  <c:v>1.2096774193548387</c:v>
                </c:pt>
                <c:pt idx="67">
                  <c:v>1.809954751131222</c:v>
                </c:pt>
                <c:pt idx="68">
                  <c:v>1.3953488372093024</c:v>
                </c:pt>
                <c:pt idx="69">
                  <c:v>1.0309278350515463</c:v>
                </c:pt>
                <c:pt idx="70">
                  <c:v>0.5</c:v>
                </c:pt>
                <c:pt idx="71">
                  <c:v>0.48309178743961351</c:v>
                </c:pt>
                <c:pt idx="72">
                  <c:v>0.45045045045045046</c:v>
                </c:pt>
                <c:pt idx="73">
                  <c:v>0.47169811320754718</c:v>
                </c:pt>
                <c:pt idx="74">
                  <c:v>1.4634146341463417</c:v>
                </c:pt>
                <c:pt idx="75">
                  <c:v>1.5873015873015872</c:v>
                </c:pt>
                <c:pt idx="76">
                  <c:v>1.0256410256410255</c:v>
                </c:pt>
                <c:pt idx="77">
                  <c:v>2.5252525252525251</c:v>
                </c:pt>
                <c:pt idx="78">
                  <c:v>1.2345679012345678</c:v>
                </c:pt>
                <c:pt idx="79">
                  <c:v>0.85106382978723405</c:v>
                </c:pt>
                <c:pt idx="80">
                  <c:v>1.0695187165775399</c:v>
                </c:pt>
                <c:pt idx="81">
                  <c:v>0.64516129032258063</c:v>
                </c:pt>
                <c:pt idx="82">
                  <c:v>0</c:v>
                </c:pt>
                <c:pt idx="83">
                  <c:v>2.34375</c:v>
                </c:pt>
                <c:pt idx="84">
                  <c:v>1.6129032258064515</c:v>
                </c:pt>
                <c:pt idx="85">
                  <c:v>2.4</c:v>
                </c:pt>
                <c:pt idx="86">
                  <c:v>2.2727272727272729</c:v>
                </c:pt>
                <c:pt idx="87">
                  <c:v>1.89873417721519</c:v>
                </c:pt>
                <c:pt idx="88">
                  <c:v>1.8587360594795539</c:v>
                </c:pt>
                <c:pt idx="89">
                  <c:v>2.0576131687242798</c:v>
                </c:pt>
                <c:pt idx="90">
                  <c:v>1.8604651162790697</c:v>
                </c:pt>
                <c:pt idx="91">
                  <c:v>1.2048192771084338</c:v>
                </c:pt>
                <c:pt idx="92">
                  <c:v>0.71942446043165476</c:v>
                </c:pt>
                <c:pt idx="93">
                  <c:v>0.77519379844961245</c:v>
                </c:pt>
                <c:pt idx="94">
                  <c:v>0.86956521739130432</c:v>
                </c:pt>
                <c:pt idx="95">
                  <c:v>4.716981132075472</c:v>
                </c:pt>
                <c:pt idx="96">
                  <c:v>2.459016393442623</c:v>
                </c:pt>
                <c:pt idx="97">
                  <c:v>3.8461538461538463</c:v>
                </c:pt>
                <c:pt idx="98">
                  <c:v>2.2522522522522523</c:v>
                </c:pt>
                <c:pt idx="99">
                  <c:v>0.36764705882352938</c:v>
                </c:pt>
                <c:pt idx="100">
                  <c:v>0.76923076923076927</c:v>
                </c:pt>
                <c:pt idx="101">
                  <c:v>1.2931034482758621</c:v>
                </c:pt>
                <c:pt idx="102">
                  <c:v>2</c:v>
                </c:pt>
                <c:pt idx="103">
                  <c:v>1.5151515151515151</c:v>
                </c:pt>
                <c:pt idx="104">
                  <c:v>1.1673151750972763</c:v>
                </c:pt>
                <c:pt idx="105">
                  <c:v>0.66889632107023411</c:v>
                </c:pt>
                <c:pt idx="106">
                  <c:v>0.69204152249134954</c:v>
                </c:pt>
                <c:pt idx="107">
                  <c:v>1.4336917562724014</c:v>
                </c:pt>
                <c:pt idx="108">
                  <c:v>1.0869565217391304</c:v>
                </c:pt>
                <c:pt idx="109">
                  <c:v>1.1764705882352942</c:v>
                </c:pt>
                <c:pt idx="110">
                  <c:v>1.3793103448275863</c:v>
                </c:pt>
                <c:pt idx="111">
                  <c:v>0.31545741324921134</c:v>
                </c:pt>
                <c:pt idx="112">
                  <c:v>0.55096418732782371</c:v>
                </c:pt>
                <c:pt idx="113">
                  <c:v>0.22675736961451248</c:v>
                </c:pt>
                <c:pt idx="114">
                  <c:v>0.24213075060532688</c:v>
                </c:pt>
                <c:pt idx="115">
                  <c:v>0.50505050505050508</c:v>
                </c:pt>
                <c:pt idx="116">
                  <c:v>0.54054054054054057</c:v>
                </c:pt>
                <c:pt idx="117">
                  <c:v>0.58479532163742687</c:v>
                </c:pt>
                <c:pt idx="118">
                  <c:v>0.66006600660066006</c:v>
                </c:pt>
                <c:pt idx="119">
                  <c:v>0.7142857142857143</c:v>
                </c:pt>
                <c:pt idx="120">
                  <c:v>1.056338028169014</c:v>
                </c:pt>
                <c:pt idx="121">
                  <c:v>1.7699115044247788</c:v>
                </c:pt>
                <c:pt idx="122">
                  <c:v>0.79681274900398402</c:v>
                </c:pt>
                <c:pt idx="123">
                  <c:v>2.2831050228310499</c:v>
                </c:pt>
                <c:pt idx="124">
                  <c:v>2.1645021645021645</c:v>
                </c:pt>
                <c:pt idx="125">
                  <c:v>2.3936170212765959</c:v>
                </c:pt>
                <c:pt idx="126">
                  <c:v>1.0204081632653061</c:v>
                </c:pt>
                <c:pt idx="127">
                  <c:v>0.84033613445378152</c:v>
                </c:pt>
                <c:pt idx="128">
                  <c:v>1.4018691588785046</c:v>
                </c:pt>
                <c:pt idx="129">
                  <c:v>1.7543859649122806</c:v>
                </c:pt>
                <c:pt idx="130">
                  <c:v>1.8140589569160999</c:v>
                </c:pt>
                <c:pt idx="131">
                  <c:v>2.7713625866050808</c:v>
                </c:pt>
                <c:pt idx="132">
                  <c:v>4.0380047505938244</c:v>
                </c:pt>
                <c:pt idx="133">
                  <c:v>2.3809523809523809</c:v>
                </c:pt>
                <c:pt idx="134">
                  <c:v>2.4861878453038675</c:v>
                </c:pt>
                <c:pt idx="135">
                  <c:v>4.5325779036827196</c:v>
                </c:pt>
                <c:pt idx="136">
                  <c:v>4.0540540540540544</c:v>
                </c:pt>
                <c:pt idx="137">
                  <c:v>4.6875</c:v>
                </c:pt>
                <c:pt idx="138">
                  <c:v>3.6211699164345403</c:v>
                </c:pt>
                <c:pt idx="139">
                  <c:v>3.7572254335260116</c:v>
                </c:pt>
                <c:pt idx="140">
                  <c:v>4.1958041958041958</c:v>
                </c:pt>
                <c:pt idx="141">
                  <c:v>2.8571428571428572</c:v>
                </c:pt>
                <c:pt idx="142">
                  <c:v>2.2727272727272729</c:v>
                </c:pt>
                <c:pt idx="143">
                  <c:v>0</c:v>
                </c:pt>
                <c:pt idx="144">
                  <c:v>0</c:v>
                </c:pt>
                <c:pt idx="145">
                  <c:v>0.67114093959731547</c:v>
                </c:pt>
                <c:pt idx="146">
                  <c:v>0.66225165562913912</c:v>
                </c:pt>
                <c:pt idx="147">
                  <c:v>0</c:v>
                </c:pt>
                <c:pt idx="148">
                  <c:v>0</c:v>
                </c:pt>
                <c:pt idx="149">
                  <c:v>0.33333333333333337</c:v>
                </c:pt>
                <c:pt idx="150">
                  <c:v>0.66006600660066006</c:v>
                </c:pt>
                <c:pt idx="151">
                  <c:v>0</c:v>
                </c:pt>
                <c:pt idx="152">
                  <c:v>0</c:v>
                </c:pt>
                <c:pt idx="153">
                  <c:v>0.28169014084507044</c:v>
                </c:pt>
                <c:pt idx="154">
                  <c:v>0.56657223796033995</c:v>
                </c:pt>
                <c:pt idx="155">
                  <c:v>0.64724919093851141</c:v>
                </c:pt>
                <c:pt idx="156">
                  <c:v>1.0135135135135136</c:v>
                </c:pt>
                <c:pt idx="157">
                  <c:v>0.60790273556231</c:v>
                </c:pt>
                <c:pt idx="158">
                  <c:v>0.73800738007380073</c:v>
                </c:pt>
                <c:pt idx="159">
                  <c:v>0.41841004184100417</c:v>
                </c:pt>
                <c:pt idx="160">
                  <c:v>0.22421524663677131</c:v>
                </c:pt>
                <c:pt idx="161">
                  <c:v>0.25380710659898476</c:v>
                </c:pt>
                <c:pt idx="162">
                  <c:v>0.38167938931297707</c:v>
                </c:pt>
                <c:pt idx="163">
                  <c:v>0.38610038610038611</c:v>
                </c:pt>
                <c:pt idx="164">
                  <c:v>0.52083333333333326</c:v>
                </c:pt>
                <c:pt idx="165">
                  <c:v>0.64516129032258063</c:v>
                </c:pt>
                <c:pt idx="166">
                  <c:v>1.3761467889908259</c:v>
                </c:pt>
                <c:pt idx="167">
                  <c:v>1.7441860465116279</c:v>
                </c:pt>
                <c:pt idx="168">
                  <c:v>3.4965034965034967</c:v>
                </c:pt>
                <c:pt idx="169">
                  <c:v>5.6910569105691051</c:v>
                </c:pt>
                <c:pt idx="170">
                  <c:v>4.3795620437956204</c:v>
                </c:pt>
                <c:pt idx="171">
                  <c:v>5.0847457627118651</c:v>
                </c:pt>
                <c:pt idx="172">
                  <c:v>7.4626865671641784</c:v>
                </c:pt>
                <c:pt idx="173">
                  <c:v>5.2380952380952381</c:v>
                </c:pt>
                <c:pt idx="174">
                  <c:v>4.9450549450549453</c:v>
                </c:pt>
                <c:pt idx="175">
                  <c:v>0.49875311720698251</c:v>
                </c:pt>
                <c:pt idx="176">
                  <c:v>0.21276595744680851</c:v>
                </c:pt>
                <c:pt idx="177">
                  <c:v>0.97087378640776689</c:v>
                </c:pt>
                <c:pt idx="178">
                  <c:v>0.2785515320334262</c:v>
                </c:pt>
                <c:pt idx="179">
                  <c:v>0.68965517241379315</c:v>
                </c:pt>
                <c:pt idx="180">
                  <c:v>0.8438818565400843</c:v>
                </c:pt>
                <c:pt idx="181">
                  <c:v>1.1764705882352942</c:v>
                </c:pt>
                <c:pt idx="182">
                  <c:v>0.55865921787709494</c:v>
                </c:pt>
                <c:pt idx="183">
                  <c:v>1.2738853503184715</c:v>
                </c:pt>
                <c:pt idx="184">
                  <c:v>0.46948356807511737</c:v>
                </c:pt>
                <c:pt idx="185">
                  <c:v>0.5714285714285714</c:v>
                </c:pt>
                <c:pt idx="186">
                  <c:v>1.3605442176870748</c:v>
                </c:pt>
                <c:pt idx="187">
                  <c:v>2.2727272727272729</c:v>
                </c:pt>
                <c:pt idx="188">
                  <c:v>2.5641025641025639</c:v>
                </c:pt>
                <c:pt idx="189">
                  <c:v>2.0979020979020979</c:v>
                </c:pt>
                <c:pt idx="190">
                  <c:v>2.7210884353741496</c:v>
                </c:pt>
                <c:pt idx="191">
                  <c:v>1.5267175572519083</c:v>
                </c:pt>
                <c:pt idx="192">
                  <c:v>0.85470085470085477</c:v>
                </c:pt>
                <c:pt idx="193">
                  <c:v>3.3898305084745761</c:v>
                </c:pt>
                <c:pt idx="194">
                  <c:v>1.7857142857142856</c:v>
                </c:pt>
                <c:pt idx="195">
                  <c:v>0</c:v>
                </c:pt>
                <c:pt idx="196">
                  <c:v>0.90090090090090091</c:v>
                </c:pt>
                <c:pt idx="197">
                  <c:v>0</c:v>
                </c:pt>
                <c:pt idx="198">
                  <c:v>1.1494252873563218</c:v>
                </c:pt>
                <c:pt idx="199">
                  <c:v>0.42553191489361702</c:v>
                </c:pt>
                <c:pt idx="200">
                  <c:v>0.90497737556561098</c:v>
                </c:pt>
                <c:pt idx="201">
                  <c:v>0.61349693251533743</c:v>
                </c:pt>
                <c:pt idx="202">
                  <c:v>0</c:v>
                </c:pt>
                <c:pt idx="203">
                  <c:v>0.625</c:v>
                </c:pt>
                <c:pt idx="204">
                  <c:v>2.0689655172413794</c:v>
                </c:pt>
                <c:pt idx="205">
                  <c:v>1.9047619047619049</c:v>
                </c:pt>
                <c:pt idx="206">
                  <c:v>0</c:v>
                </c:pt>
                <c:pt idx="207">
                  <c:v>2.7522935779816518</c:v>
                </c:pt>
                <c:pt idx="208">
                  <c:v>3.8095238095238098</c:v>
                </c:pt>
                <c:pt idx="209">
                  <c:v>4.716981132075472</c:v>
                </c:pt>
                <c:pt idx="210">
                  <c:v>2.1857923497267762</c:v>
                </c:pt>
                <c:pt idx="211">
                  <c:v>4.10958904109589</c:v>
                </c:pt>
                <c:pt idx="212">
                  <c:v>3.6363636363636362</c:v>
                </c:pt>
                <c:pt idx="213">
                  <c:v>2</c:v>
                </c:pt>
                <c:pt idx="214">
                  <c:v>1.214574898785425</c:v>
                </c:pt>
                <c:pt idx="215">
                  <c:v>0</c:v>
                </c:pt>
                <c:pt idx="216">
                  <c:v>0.37037037037037041</c:v>
                </c:pt>
                <c:pt idx="217">
                  <c:v>3.6363636363636362</c:v>
                </c:pt>
                <c:pt idx="218">
                  <c:v>2.2123893805309733</c:v>
                </c:pt>
                <c:pt idx="219">
                  <c:v>4.2452830188679247</c:v>
                </c:pt>
                <c:pt idx="220">
                  <c:v>5.1282051282051277</c:v>
                </c:pt>
                <c:pt idx="221">
                  <c:v>3.6544850498338874</c:v>
                </c:pt>
                <c:pt idx="222">
                  <c:v>1.1194029850746268</c:v>
                </c:pt>
                <c:pt idx="223">
                  <c:v>0.3003003003003003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0.31746031746031744</c:v>
                </c:pt>
                <c:pt idx="228">
                  <c:v>0.3289473684210526</c:v>
                </c:pt>
                <c:pt idx="229">
                  <c:v>0</c:v>
                </c:pt>
                <c:pt idx="230">
                  <c:v>0</c:v>
                </c:pt>
                <c:pt idx="231">
                  <c:v>0.37735849056603776</c:v>
                </c:pt>
                <c:pt idx="232">
                  <c:v>0.36764705882352938</c:v>
                </c:pt>
                <c:pt idx="233">
                  <c:v>1.0169491525423728</c:v>
                </c:pt>
                <c:pt idx="234">
                  <c:v>1.2931034482758621</c:v>
                </c:pt>
                <c:pt idx="235">
                  <c:v>0.45871559633027525</c:v>
                </c:pt>
                <c:pt idx="236">
                  <c:v>0</c:v>
                </c:pt>
                <c:pt idx="237">
                  <c:v>0.98039215686274506</c:v>
                </c:pt>
                <c:pt idx="238">
                  <c:v>0.76628352490421447</c:v>
                </c:pt>
                <c:pt idx="239">
                  <c:v>1.8957345971563981</c:v>
                </c:pt>
                <c:pt idx="240">
                  <c:v>2.8735632183908044</c:v>
                </c:pt>
                <c:pt idx="241">
                  <c:v>4.4585987261146496</c:v>
                </c:pt>
                <c:pt idx="242">
                  <c:v>2.8409090909090908</c:v>
                </c:pt>
                <c:pt idx="243">
                  <c:v>5.384615384615385</c:v>
                </c:pt>
                <c:pt idx="244">
                  <c:v>4.6153846153846159</c:v>
                </c:pt>
                <c:pt idx="245">
                  <c:v>2.0979020979020979</c:v>
                </c:pt>
                <c:pt idx="246">
                  <c:v>1.5625</c:v>
                </c:pt>
                <c:pt idx="247">
                  <c:v>1.4084507042253522</c:v>
                </c:pt>
                <c:pt idx="248">
                  <c:v>0.86206896551724133</c:v>
                </c:pt>
                <c:pt idx="249">
                  <c:v>0.85470085470085477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0.3058103975535168</c:v>
                </c:pt>
                <c:pt idx="255">
                  <c:v>1.1904761904761905</c:v>
                </c:pt>
                <c:pt idx="256">
                  <c:v>0.72992700729927007</c:v>
                </c:pt>
                <c:pt idx="257">
                  <c:v>0.69767441860465118</c:v>
                </c:pt>
                <c:pt idx="258">
                  <c:v>0.99009900990099009</c:v>
                </c:pt>
                <c:pt idx="259">
                  <c:v>1.3774104683195594</c:v>
                </c:pt>
                <c:pt idx="260">
                  <c:v>1.8766756032171581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0D-4B63-8107-6A16E2DB43BC}"/>
            </c:ext>
          </c:extLst>
        </c:ser>
        <c:ser>
          <c:idx val="2"/>
          <c:order val="1"/>
          <c:tx>
            <c:strRef>
              <c:f>Price!$AD$5</c:f>
              <c:strCache>
                <c:ptCount val="1"/>
                <c:pt idx="0">
                  <c:v>100+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Price!$A$6:$A$569</c:f>
              <c:numCache>
                <c:formatCode>mm/dd/yyyy</c:formatCode>
                <c:ptCount val="56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Price!$AD$6:$AD$569</c:f>
              <c:numCache>
                <c:formatCode>#,##0.00</c:formatCode>
                <c:ptCount val="564"/>
                <c:pt idx="0">
                  <c:v>0.2857142857142857</c:v>
                </c:pt>
                <c:pt idx="1">
                  <c:v>0.7978723404255319</c:v>
                </c:pt>
                <c:pt idx="2">
                  <c:v>0.63694267515923575</c:v>
                </c:pt>
                <c:pt idx="3">
                  <c:v>0.60790273556231</c:v>
                </c:pt>
                <c:pt idx="4">
                  <c:v>0.79575596816976124</c:v>
                </c:pt>
                <c:pt idx="5">
                  <c:v>0.49751243781094528</c:v>
                </c:pt>
                <c:pt idx="6">
                  <c:v>0.47058823529411759</c:v>
                </c:pt>
                <c:pt idx="7">
                  <c:v>0.24449877750611246</c:v>
                </c:pt>
                <c:pt idx="8">
                  <c:v>0.7009345794392523</c:v>
                </c:pt>
                <c:pt idx="9">
                  <c:v>0.45766590389016021</c:v>
                </c:pt>
                <c:pt idx="10">
                  <c:v>0.67873303167420818</c:v>
                </c:pt>
                <c:pt idx="11">
                  <c:v>0.6741573033707865</c:v>
                </c:pt>
                <c:pt idx="12">
                  <c:v>0</c:v>
                </c:pt>
                <c:pt idx="13">
                  <c:v>0.21141649048625794</c:v>
                </c:pt>
                <c:pt idx="14">
                  <c:v>0.21008403361344538</c:v>
                </c:pt>
                <c:pt idx="15">
                  <c:v>0.42918454935622319</c:v>
                </c:pt>
                <c:pt idx="16">
                  <c:v>1.3129102844638949</c:v>
                </c:pt>
                <c:pt idx="17">
                  <c:v>0.92165898617511521</c:v>
                </c:pt>
                <c:pt idx="18">
                  <c:v>1.1574074074074074</c:v>
                </c:pt>
                <c:pt idx="19">
                  <c:v>0.37037037037037041</c:v>
                </c:pt>
                <c:pt idx="20">
                  <c:v>0</c:v>
                </c:pt>
                <c:pt idx="21">
                  <c:v>0.47393364928909953</c:v>
                </c:pt>
                <c:pt idx="22">
                  <c:v>0.69204152249134954</c:v>
                </c:pt>
                <c:pt idx="23">
                  <c:v>0.72463768115942029</c:v>
                </c:pt>
                <c:pt idx="24">
                  <c:v>0.34602076124567477</c:v>
                </c:pt>
                <c:pt idx="25">
                  <c:v>0.35842293906810035</c:v>
                </c:pt>
                <c:pt idx="26">
                  <c:v>0.37174721189591076</c:v>
                </c:pt>
                <c:pt idx="27">
                  <c:v>0.66889632107023411</c:v>
                </c:pt>
                <c:pt idx="28">
                  <c:v>0.78431372549019607</c:v>
                </c:pt>
                <c:pt idx="29">
                  <c:v>0.93023255813953487</c:v>
                </c:pt>
                <c:pt idx="30">
                  <c:v>0.48076923076923078</c:v>
                </c:pt>
                <c:pt idx="31">
                  <c:v>0</c:v>
                </c:pt>
                <c:pt idx="32">
                  <c:v>1.4184397163120568</c:v>
                </c:pt>
                <c:pt idx="33">
                  <c:v>0.78740157480314954</c:v>
                </c:pt>
                <c:pt idx="34">
                  <c:v>0.75757575757575757</c:v>
                </c:pt>
                <c:pt idx="35">
                  <c:v>0.79365079365079361</c:v>
                </c:pt>
                <c:pt idx="36">
                  <c:v>0.98039215686274506</c:v>
                </c:pt>
                <c:pt idx="37">
                  <c:v>1.0309278350515463</c:v>
                </c:pt>
                <c:pt idx="38">
                  <c:v>1.1904761904761905</c:v>
                </c:pt>
                <c:pt idx="39">
                  <c:v>1.3513513513513513</c:v>
                </c:pt>
                <c:pt idx="40">
                  <c:v>2.9411764705882351</c:v>
                </c:pt>
                <c:pt idx="41">
                  <c:v>2.7777777777777777</c:v>
                </c:pt>
                <c:pt idx="42">
                  <c:v>3.5714285714285712</c:v>
                </c:pt>
                <c:pt idx="43">
                  <c:v>3.1914893617021276</c:v>
                </c:pt>
                <c:pt idx="44">
                  <c:v>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0.71942446043165476</c:v>
                </c:pt>
                <c:pt idx="49">
                  <c:v>0.58479532163742687</c:v>
                </c:pt>
                <c:pt idx="50">
                  <c:v>0</c:v>
                </c:pt>
                <c:pt idx="51">
                  <c:v>0</c:v>
                </c:pt>
                <c:pt idx="52">
                  <c:v>0.51546391752577314</c:v>
                </c:pt>
                <c:pt idx="53">
                  <c:v>2.7777777777777777</c:v>
                </c:pt>
                <c:pt idx="54">
                  <c:v>2.4154589371980677</c:v>
                </c:pt>
                <c:pt idx="55">
                  <c:v>2.2123893805309733</c:v>
                </c:pt>
                <c:pt idx="56">
                  <c:v>2.4193548387096775</c:v>
                </c:pt>
                <c:pt idx="57">
                  <c:v>1.6949152542372881</c:v>
                </c:pt>
                <c:pt idx="58">
                  <c:v>1.6949152542372881</c:v>
                </c:pt>
                <c:pt idx="59">
                  <c:v>1.7021276595744681</c:v>
                </c:pt>
                <c:pt idx="60">
                  <c:v>1.5444015444015444</c:v>
                </c:pt>
                <c:pt idx="61">
                  <c:v>1.153846153846154</c:v>
                </c:pt>
                <c:pt idx="62">
                  <c:v>1.3986013986013985</c:v>
                </c:pt>
                <c:pt idx="63">
                  <c:v>0.63897763578274758</c:v>
                </c:pt>
                <c:pt idx="64">
                  <c:v>0.62695924764890276</c:v>
                </c:pt>
                <c:pt idx="65">
                  <c:v>0.3048780487804878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0.38986354775828458</c:v>
                </c:pt>
                <c:pt idx="76">
                  <c:v>0.55970149253731338</c:v>
                </c:pt>
                <c:pt idx="77">
                  <c:v>0.33670033670033667</c:v>
                </c:pt>
                <c:pt idx="78">
                  <c:v>0.18621973929236499</c:v>
                </c:pt>
                <c:pt idx="79">
                  <c:v>0.17761989342806395</c:v>
                </c:pt>
                <c:pt idx="80">
                  <c:v>0.1564945226917058</c:v>
                </c:pt>
                <c:pt idx="81">
                  <c:v>0.28985507246376813</c:v>
                </c:pt>
                <c:pt idx="82">
                  <c:v>0.27972027972027974</c:v>
                </c:pt>
                <c:pt idx="83">
                  <c:v>0.26041666666666663</c:v>
                </c:pt>
                <c:pt idx="84">
                  <c:v>0.74719800747198006</c:v>
                </c:pt>
                <c:pt idx="85">
                  <c:v>0.24906600249066002</c:v>
                </c:pt>
                <c:pt idx="86">
                  <c:v>0.12642225031605564</c:v>
                </c:pt>
                <c:pt idx="87">
                  <c:v>0.25940337224383914</c:v>
                </c:pt>
                <c:pt idx="88">
                  <c:v>0.30303030303030304</c:v>
                </c:pt>
                <c:pt idx="89">
                  <c:v>0.28530670470756064</c:v>
                </c:pt>
                <c:pt idx="90">
                  <c:v>0.41152263374485598</c:v>
                </c:pt>
                <c:pt idx="91">
                  <c:v>0.51347881899871628</c:v>
                </c:pt>
                <c:pt idx="92">
                  <c:v>0.37037037037037041</c:v>
                </c:pt>
                <c:pt idx="93">
                  <c:v>0.36855036855036855</c:v>
                </c:pt>
                <c:pt idx="94">
                  <c:v>0.24038461538461539</c:v>
                </c:pt>
                <c:pt idx="95">
                  <c:v>0.36630036630036628</c:v>
                </c:pt>
                <c:pt idx="96">
                  <c:v>0.37313432835820892</c:v>
                </c:pt>
                <c:pt idx="97">
                  <c:v>0.12062726176115801</c:v>
                </c:pt>
                <c:pt idx="98">
                  <c:v>0</c:v>
                </c:pt>
                <c:pt idx="99">
                  <c:v>0.16233766233766234</c:v>
                </c:pt>
                <c:pt idx="100">
                  <c:v>0.15797788309636651</c:v>
                </c:pt>
                <c:pt idx="101">
                  <c:v>0.15105740181268881</c:v>
                </c:pt>
                <c:pt idx="102">
                  <c:v>0.14306151645207438</c:v>
                </c:pt>
                <c:pt idx="103">
                  <c:v>0.14184397163120568</c:v>
                </c:pt>
                <c:pt idx="104">
                  <c:v>0</c:v>
                </c:pt>
                <c:pt idx="105">
                  <c:v>0</c:v>
                </c:pt>
                <c:pt idx="106">
                  <c:v>0.18181818181818182</c:v>
                </c:pt>
                <c:pt idx="107">
                  <c:v>0.17421602787456447</c:v>
                </c:pt>
                <c:pt idx="108">
                  <c:v>0.17035775127768313</c:v>
                </c:pt>
                <c:pt idx="109">
                  <c:v>0.16393442622950818</c:v>
                </c:pt>
                <c:pt idx="110">
                  <c:v>0.1718213058419244</c:v>
                </c:pt>
                <c:pt idx="111">
                  <c:v>0.52083333333333326</c:v>
                </c:pt>
                <c:pt idx="112">
                  <c:v>0.58479532163742687</c:v>
                </c:pt>
                <c:pt idx="113">
                  <c:v>0.71942446043165476</c:v>
                </c:pt>
                <c:pt idx="114">
                  <c:v>0.92378752886836024</c:v>
                </c:pt>
                <c:pt idx="115">
                  <c:v>0.44052863436123352</c:v>
                </c:pt>
                <c:pt idx="116">
                  <c:v>0.2012072434607646</c:v>
                </c:pt>
                <c:pt idx="117">
                  <c:v>0.36900369003690037</c:v>
                </c:pt>
                <c:pt idx="118">
                  <c:v>0</c:v>
                </c:pt>
                <c:pt idx="119">
                  <c:v>0</c:v>
                </c:pt>
                <c:pt idx="120">
                  <c:v>0.32102728731942215</c:v>
                </c:pt>
                <c:pt idx="121">
                  <c:v>0.28985507246376813</c:v>
                </c:pt>
                <c:pt idx="122">
                  <c:v>0.30257186081694404</c:v>
                </c:pt>
                <c:pt idx="123">
                  <c:v>0.29069767441860467</c:v>
                </c:pt>
                <c:pt idx="124">
                  <c:v>0.58394160583941601</c:v>
                </c:pt>
                <c:pt idx="125">
                  <c:v>0.19607843137254902</c:v>
                </c:pt>
                <c:pt idx="126">
                  <c:v>0.33557046979865773</c:v>
                </c:pt>
                <c:pt idx="127">
                  <c:v>0.34482758620689657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0.72463768115942029</c:v>
                </c:pt>
                <c:pt idx="132">
                  <c:v>0</c:v>
                </c:pt>
                <c:pt idx="133">
                  <c:v>0</c:v>
                </c:pt>
                <c:pt idx="134">
                  <c:v>1.2048192771084338</c:v>
                </c:pt>
                <c:pt idx="135">
                  <c:v>0.85836909871244638</c:v>
                </c:pt>
                <c:pt idx="136">
                  <c:v>1.7937219730941705</c:v>
                </c:pt>
                <c:pt idx="137">
                  <c:v>1.1976047904191618</c:v>
                </c:pt>
                <c:pt idx="138">
                  <c:v>1.3071895424836601</c:v>
                </c:pt>
                <c:pt idx="139">
                  <c:v>1.3605442176870748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0.24570024570024571</c:v>
                </c:pt>
                <c:pt idx="156">
                  <c:v>0</c:v>
                </c:pt>
                <c:pt idx="157">
                  <c:v>0.23923444976076555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0.13123359580052493</c:v>
                </c:pt>
                <c:pt idx="166">
                  <c:v>0.41493775933609961</c:v>
                </c:pt>
                <c:pt idx="167">
                  <c:v>0.52287581699346397</c:v>
                </c:pt>
                <c:pt idx="168">
                  <c:v>0.48840048840048839</c:v>
                </c:pt>
                <c:pt idx="169">
                  <c:v>0.46620046620046618</c:v>
                </c:pt>
                <c:pt idx="170">
                  <c:v>0.46511627906976744</c:v>
                </c:pt>
                <c:pt idx="171">
                  <c:v>0.55679287305122493</c:v>
                </c:pt>
                <c:pt idx="172">
                  <c:v>0.55865921787709494</c:v>
                </c:pt>
                <c:pt idx="173">
                  <c:v>0.12376237623762376</c:v>
                </c:pt>
                <c:pt idx="174">
                  <c:v>0.356718192627824</c:v>
                </c:pt>
                <c:pt idx="175">
                  <c:v>0.18450184501845018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0.14084507042253522</c:v>
                </c:pt>
                <c:pt idx="181">
                  <c:v>0.12787723785166241</c:v>
                </c:pt>
                <c:pt idx="182">
                  <c:v>0.12658227848101267</c:v>
                </c:pt>
                <c:pt idx="183">
                  <c:v>0.1226993865030675</c:v>
                </c:pt>
                <c:pt idx="184">
                  <c:v>0.13642564802182811</c:v>
                </c:pt>
                <c:pt idx="185">
                  <c:v>0.26212319790301442</c:v>
                </c:pt>
                <c:pt idx="186">
                  <c:v>0.24600246002460024</c:v>
                </c:pt>
                <c:pt idx="187">
                  <c:v>0.36014405762304924</c:v>
                </c:pt>
                <c:pt idx="188">
                  <c:v>0.34722222222222221</c:v>
                </c:pt>
                <c:pt idx="189">
                  <c:v>0.46620046620046618</c:v>
                </c:pt>
                <c:pt idx="190">
                  <c:v>0.23612750885478156</c:v>
                </c:pt>
                <c:pt idx="191">
                  <c:v>0.23148148148148145</c:v>
                </c:pt>
                <c:pt idx="192">
                  <c:v>0.33407572383073497</c:v>
                </c:pt>
                <c:pt idx="193">
                  <c:v>0.10976948408342481</c:v>
                </c:pt>
                <c:pt idx="194">
                  <c:v>0.32608695652173914</c:v>
                </c:pt>
                <c:pt idx="195">
                  <c:v>0.31512605042016806</c:v>
                </c:pt>
                <c:pt idx="196">
                  <c:v>0.21231422505307856</c:v>
                </c:pt>
                <c:pt idx="197">
                  <c:v>0.24752475247524752</c:v>
                </c:pt>
                <c:pt idx="198">
                  <c:v>0.22935779816513763</c:v>
                </c:pt>
                <c:pt idx="199">
                  <c:v>0.12150668286755771</c:v>
                </c:pt>
                <c:pt idx="200">
                  <c:v>0</c:v>
                </c:pt>
                <c:pt idx="201">
                  <c:v>0.22026431718061676</c:v>
                </c:pt>
                <c:pt idx="202">
                  <c:v>0.33594624860022393</c:v>
                </c:pt>
                <c:pt idx="203">
                  <c:v>0.21978021978021978</c:v>
                </c:pt>
                <c:pt idx="204">
                  <c:v>0.32502708559046589</c:v>
                </c:pt>
                <c:pt idx="205">
                  <c:v>0.3083247687564234</c:v>
                </c:pt>
                <c:pt idx="206">
                  <c:v>0.41322314049586778</c:v>
                </c:pt>
                <c:pt idx="207">
                  <c:v>0.10395010395010396</c:v>
                </c:pt>
                <c:pt idx="208">
                  <c:v>0.41493775933609961</c:v>
                </c:pt>
                <c:pt idx="209">
                  <c:v>0.41025641025641024</c:v>
                </c:pt>
                <c:pt idx="210">
                  <c:v>0.66889632107023411</c:v>
                </c:pt>
                <c:pt idx="211">
                  <c:v>0.64102564102564097</c:v>
                </c:pt>
                <c:pt idx="212">
                  <c:v>0.25316455696202533</c:v>
                </c:pt>
                <c:pt idx="213">
                  <c:v>0.12626262626262627</c:v>
                </c:pt>
                <c:pt idx="214">
                  <c:v>0.13333333333333333</c:v>
                </c:pt>
                <c:pt idx="215">
                  <c:v>0.303951367781155</c:v>
                </c:pt>
                <c:pt idx="216">
                  <c:v>0.303951367781155</c:v>
                </c:pt>
                <c:pt idx="217">
                  <c:v>0.40268456375838929</c:v>
                </c:pt>
                <c:pt idx="218">
                  <c:v>0.69060773480662985</c:v>
                </c:pt>
                <c:pt idx="219">
                  <c:v>0.66755674232309747</c:v>
                </c:pt>
                <c:pt idx="220">
                  <c:v>0.53908355795148255</c:v>
                </c:pt>
                <c:pt idx="221">
                  <c:v>0.30816640986132515</c:v>
                </c:pt>
                <c:pt idx="222">
                  <c:v>0.31397174254317112</c:v>
                </c:pt>
                <c:pt idx="223">
                  <c:v>0.37523452157598497</c:v>
                </c:pt>
                <c:pt idx="224">
                  <c:v>0.46728971962616817</c:v>
                </c:pt>
                <c:pt idx="225">
                  <c:v>0.18248175182481752</c:v>
                </c:pt>
                <c:pt idx="226">
                  <c:v>0.2178649237472767</c:v>
                </c:pt>
                <c:pt idx="227">
                  <c:v>0</c:v>
                </c:pt>
                <c:pt idx="228">
                  <c:v>0</c:v>
                </c:pt>
                <c:pt idx="229">
                  <c:v>0.2808988764044944</c:v>
                </c:pt>
                <c:pt idx="230">
                  <c:v>0</c:v>
                </c:pt>
                <c:pt idx="231">
                  <c:v>0.20080321285140559</c:v>
                </c:pt>
                <c:pt idx="232">
                  <c:v>0.19920318725099601</c:v>
                </c:pt>
                <c:pt idx="233">
                  <c:v>0</c:v>
                </c:pt>
                <c:pt idx="234">
                  <c:v>0</c:v>
                </c:pt>
                <c:pt idx="235">
                  <c:v>0.15625</c:v>
                </c:pt>
                <c:pt idx="236">
                  <c:v>0.53667262969588547</c:v>
                </c:pt>
                <c:pt idx="237">
                  <c:v>0.35335689045936397</c:v>
                </c:pt>
                <c:pt idx="238">
                  <c:v>0.58479532163742687</c:v>
                </c:pt>
                <c:pt idx="239">
                  <c:v>0.51724137931034486</c:v>
                </c:pt>
                <c:pt idx="240">
                  <c:v>0.32102728731942215</c:v>
                </c:pt>
                <c:pt idx="241">
                  <c:v>0.29985007496251875</c:v>
                </c:pt>
                <c:pt idx="242">
                  <c:v>0.31347962382445138</c:v>
                </c:pt>
                <c:pt idx="243">
                  <c:v>0.14409221902017291</c:v>
                </c:pt>
                <c:pt idx="244">
                  <c:v>0</c:v>
                </c:pt>
                <c:pt idx="245">
                  <c:v>0.15037593984962408</c:v>
                </c:pt>
                <c:pt idx="246">
                  <c:v>0.1457725947521866</c:v>
                </c:pt>
                <c:pt idx="247">
                  <c:v>0.14992503748125938</c:v>
                </c:pt>
                <c:pt idx="248">
                  <c:v>0.14367816091954022</c:v>
                </c:pt>
                <c:pt idx="249">
                  <c:v>0.28776978417266186</c:v>
                </c:pt>
                <c:pt idx="250">
                  <c:v>0.29112081513828242</c:v>
                </c:pt>
                <c:pt idx="251">
                  <c:v>0.28776978417266186</c:v>
                </c:pt>
                <c:pt idx="252">
                  <c:v>0.14124293785310735</c:v>
                </c:pt>
                <c:pt idx="253">
                  <c:v>0.16474464579901155</c:v>
                </c:pt>
                <c:pt idx="254">
                  <c:v>0.19493177387914229</c:v>
                </c:pt>
                <c:pt idx="255">
                  <c:v>0</c:v>
                </c:pt>
                <c:pt idx="256">
                  <c:v>0.44843049327354262</c:v>
                </c:pt>
                <c:pt idx="257">
                  <c:v>0.72289156626506024</c:v>
                </c:pt>
                <c:pt idx="258">
                  <c:v>0.67114093959731547</c:v>
                </c:pt>
                <c:pt idx="259">
                  <c:v>0.4098360655737705</c:v>
                </c:pt>
                <c:pt idx="260">
                  <c:v>0.41237113402061859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0D-4B63-8107-6A16E2DB4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468672"/>
        <c:axId val="963477504"/>
      </c:lineChart>
      <c:dateAx>
        <c:axId val="9614686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63477504"/>
        <c:crosses val="autoZero"/>
        <c:auto val="0"/>
        <c:lblOffset val="100"/>
        <c:baseTimeUnit val="months"/>
        <c:majorUnit val="2"/>
        <c:majorTimeUnit val="years"/>
        <c:minorUnit val="1"/>
        <c:minorTimeUnit val="years"/>
      </c:dateAx>
      <c:valAx>
        <c:axId val="9634775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61468672"/>
        <c:crosses val="autoZero"/>
        <c:crossBetween val="between"/>
      </c:valAx>
      <c:spPr>
        <a:extLst/>
      </c:spPr>
    </c:plotArea>
    <c:legend>
      <c:legendPos val="b"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744843558188375E-2"/>
          <c:y val="6.5000079345799988E-2"/>
          <c:w val="0.90202206716218203"/>
          <c:h val="0.70750086364851517"/>
        </c:manualLayout>
      </c:layout>
      <c:lineChart>
        <c:grouping val="standard"/>
        <c:varyColors val="0"/>
        <c:ser>
          <c:idx val="3"/>
          <c:order val="1"/>
          <c:tx>
            <c:strRef>
              <c:f>Distressed!$D$5</c:f>
              <c:strCache>
                <c:ptCount val="1"/>
                <c:pt idx="0">
                  <c:v>US Distressed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Distressed!$F$6:$F$596</c:f>
              <c:numCache>
                <c:formatCode>mm/dd/yyyy</c:formatCode>
                <c:ptCount val="591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Distressed!$D$6:$D$596</c:f>
              <c:numCache>
                <c:formatCode>#,##0.00</c:formatCode>
                <c:ptCount val="591"/>
                <c:pt idx="0">
                  <c:v>25.925925925925924</c:v>
                </c:pt>
                <c:pt idx="1">
                  <c:v>29.166666666666668</c:v>
                </c:pt>
                <c:pt idx="2">
                  <c:v>30.434782608695656</c:v>
                </c:pt>
                <c:pt idx="3">
                  <c:v>34.782608695652172</c:v>
                </c:pt>
                <c:pt idx="4">
                  <c:v>37.5</c:v>
                </c:pt>
                <c:pt idx="5">
                  <c:v>40.909090909090914</c:v>
                </c:pt>
                <c:pt idx="6">
                  <c:v>31.818181818181817</c:v>
                </c:pt>
                <c:pt idx="7">
                  <c:v>36.84210526315789</c:v>
                </c:pt>
                <c:pt idx="8">
                  <c:v>33.333333333333329</c:v>
                </c:pt>
                <c:pt idx="9">
                  <c:v>33.333333333333329</c:v>
                </c:pt>
                <c:pt idx="10">
                  <c:v>36.363636363636367</c:v>
                </c:pt>
                <c:pt idx="11">
                  <c:v>50</c:v>
                </c:pt>
                <c:pt idx="12">
                  <c:v>42.307692307692307</c:v>
                </c:pt>
                <c:pt idx="13">
                  <c:v>47.368421052631575</c:v>
                </c:pt>
                <c:pt idx="14">
                  <c:v>44.444444444444443</c:v>
                </c:pt>
                <c:pt idx="15">
                  <c:v>50</c:v>
                </c:pt>
                <c:pt idx="16">
                  <c:v>38.888888888888893</c:v>
                </c:pt>
                <c:pt idx="17">
                  <c:v>52.631578947368418</c:v>
                </c:pt>
                <c:pt idx="18">
                  <c:v>60.869565217391312</c:v>
                </c:pt>
                <c:pt idx="19">
                  <c:v>38.636363636363633</c:v>
                </c:pt>
                <c:pt idx="20">
                  <c:v>28.169014084507044</c:v>
                </c:pt>
                <c:pt idx="21">
                  <c:v>24.778761061946902</c:v>
                </c:pt>
                <c:pt idx="22">
                  <c:v>31.03448275862069</c:v>
                </c:pt>
                <c:pt idx="23">
                  <c:v>28.723404255319153</c:v>
                </c:pt>
                <c:pt idx="24">
                  <c:v>30.208333333333332</c:v>
                </c:pt>
                <c:pt idx="25">
                  <c:v>32.258064516129032</c:v>
                </c:pt>
                <c:pt idx="26">
                  <c:v>35.869565217391305</c:v>
                </c:pt>
                <c:pt idx="27">
                  <c:v>31.25</c:v>
                </c:pt>
                <c:pt idx="28">
                  <c:v>26.582278481012654</c:v>
                </c:pt>
                <c:pt idx="29">
                  <c:v>25</c:v>
                </c:pt>
                <c:pt idx="30">
                  <c:v>28.985507246376812</c:v>
                </c:pt>
                <c:pt idx="31">
                  <c:v>32</c:v>
                </c:pt>
                <c:pt idx="32">
                  <c:v>31.707317073170731</c:v>
                </c:pt>
                <c:pt idx="33">
                  <c:v>26.315789473684209</c:v>
                </c:pt>
                <c:pt idx="34">
                  <c:v>27.835051546391753</c:v>
                </c:pt>
                <c:pt idx="35">
                  <c:v>26.804123711340207</c:v>
                </c:pt>
                <c:pt idx="36">
                  <c:v>32.631578947368425</c:v>
                </c:pt>
                <c:pt idx="37">
                  <c:v>34.782608695652172</c:v>
                </c:pt>
                <c:pt idx="38">
                  <c:v>30.357142857142854</c:v>
                </c:pt>
                <c:pt idx="39">
                  <c:v>26.229508196721312</c:v>
                </c:pt>
                <c:pt idx="40">
                  <c:v>26.865671641791046</c:v>
                </c:pt>
                <c:pt idx="41">
                  <c:v>26.056338028169012</c:v>
                </c:pt>
                <c:pt idx="42">
                  <c:v>31.292517006802722</c:v>
                </c:pt>
                <c:pt idx="43">
                  <c:v>33.125</c:v>
                </c:pt>
                <c:pt idx="44">
                  <c:v>33.714285714285715</c:v>
                </c:pt>
                <c:pt idx="45">
                  <c:v>31.48936170212766</c:v>
                </c:pt>
                <c:pt idx="46">
                  <c:v>28.928571428571431</c:v>
                </c:pt>
                <c:pt idx="47">
                  <c:v>28.246753246753247</c:v>
                </c:pt>
                <c:pt idx="48">
                  <c:v>30.337078651685395</c:v>
                </c:pt>
                <c:pt idx="49">
                  <c:v>31.395348837209301</c:v>
                </c:pt>
                <c:pt idx="50">
                  <c:v>33.076923076923073</c:v>
                </c:pt>
                <c:pt idx="51">
                  <c:v>37.154150197628461</c:v>
                </c:pt>
                <c:pt idx="52">
                  <c:v>38.427947598253276</c:v>
                </c:pt>
                <c:pt idx="53">
                  <c:v>36.771300448430495</c:v>
                </c:pt>
                <c:pt idx="54">
                  <c:v>33.039647577092509</c:v>
                </c:pt>
                <c:pt idx="55">
                  <c:v>32.11009174311927</c:v>
                </c:pt>
                <c:pt idx="56">
                  <c:v>24.561403508771928</c:v>
                </c:pt>
                <c:pt idx="57">
                  <c:v>23.021582733812952</c:v>
                </c:pt>
                <c:pt idx="58">
                  <c:v>26.637554585152838</c:v>
                </c:pt>
                <c:pt idx="59">
                  <c:v>25.471698113207548</c:v>
                </c:pt>
                <c:pt idx="60">
                  <c:v>22.167487684729064</c:v>
                </c:pt>
                <c:pt idx="61">
                  <c:v>20.772946859903382</c:v>
                </c:pt>
                <c:pt idx="62">
                  <c:v>20.467836257309941</c:v>
                </c:pt>
                <c:pt idx="63">
                  <c:v>19.375</c:v>
                </c:pt>
                <c:pt idx="64">
                  <c:v>21.472392638036812</c:v>
                </c:pt>
                <c:pt idx="65">
                  <c:v>17.560975609756095</c:v>
                </c:pt>
                <c:pt idx="66">
                  <c:v>14.869888475836431</c:v>
                </c:pt>
                <c:pt idx="67">
                  <c:v>16.666666666666664</c:v>
                </c:pt>
                <c:pt idx="68">
                  <c:v>13.761467889908257</c:v>
                </c:pt>
                <c:pt idx="69">
                  <c:v>11.684782608695652</c:v>
                </c:pt>
                <c:pt idx="70">
                  <c:v>13.057324840764331</c:v>
                </c:pt>
                <c:pt idx="71">
                  <c:v>11.572700296735905</c:v>
                </c:pt>
                <c:pt idx="72">
                  <c:v>13.043478260869565</c:v>
                </c:pt>
                <c:pt idx="73">
                  <c:v>11.501597444089457</c:v>
                </c:pt>
                <c:pt idx="74">
                  <c:v>12.313432835820896</c:v>
                </c:pt>
                <c:pt idx="75">
                  <c:v>14.423076923076922</c:v>
                </c:pt>
                <c:pt idx="76">
                  <c:v>12.195121951219512</c:v>
                </c:pt>
                <c:pt idx="77">
                  <c:v>15.384615384615385</c:v>
                </c:pt>
                <c:pt idx="78">
                  <c:v>14.880952380952381</c:v>
                </c:pt>
                <c:pt idx="79">
                  <c:v>15.584415584415584</c:v>
                </c:pt>
                <c:pt idx="80">
                  <c:v>14.743589743589745</c:v>
                </c:pt>
                <c:pt idx="81">
                  <c:v>18.248175182481752</c:v>
                </c:pt>
                <c:pt idx="82">
                  <c:v>18.399999999999999</c:v>
                </c:pt>
                <c:pt idx="83">
                  <c:v>18.103448275862068</c:v>
                </c:pt>
                <c:pt idx="84">
                  <c:v>16.666666666666664</c:v>
                </c:pt>
                <c:pt idx="85">
                  <c:v>19.047619047619047</c:v>
                </c:pt>
                <c:pt idx="86">
                  <c:v>18.446601941747574</c:v>
                </c:pt>
                <c:pt idx="87">
                  <c:v>17.441860465116278</c:v>
                </c:pt>
                <c:pt idx="88">
                  <c:v>16.091954022988507</c:v>
                </c:pt>
                <c:pt idx="89">
                  <c:v>13.698630136986301</c:v>
                </c:pt>
                <c:pt idx="90">
                  <c:v>13.698630136986301</c:v>
                </c:pt>
                <c:pt idx="91">
                  <c:v>13.580246913580247</c:v>
                </c:pt>
                <c:pt idx="92">
                  <c:v>22.61904761904762</c:v>
                </c:pt>
                <c:pt idx="93">
                  <c:v>22.077922077922079</c:v>
                </c:pt>
                <c:pt idx="94">
                  <c:v>22.727272727272727</c:v>
                </c:pt>
                <c:pt idx="95">
                  <c:v>24.137931034482758</c:v>
                </c:pt>
                <c:pt idx="96">
                  <c:v>25</c:v>
                </c:pt>
                <c:pt idx="97">
                  <c:v>26.086956521739129</c:v>
                </c:pt>
                <c:pt idx="98">
                  <c:v>24.590163934426229</c:v>
                </c:pt>
                <c:pt idx="99">
                  <c:v>22.222222222222221</c:v>
                </c:pt>
                <c:pt idx="100">
                  <c:v>18.604651162790699</c:v>
                </c:pt>
                <c:pt idx="101">
                  <c:v>19.277108433734941</c:v>
                </c:pt>
                <c:pt idx="102">
                  <c:v>22.058823529411764</c:v>
                </c:pt>
                <c:pt idx="103">
                  <c:v>19.696969696969695</c:v>
                </c:pt>
                <c:pt idx="104">
                  <c:v>15.492957746478872</c:v>
                </c:pt>
                <c:pt idx="105">
                  <c:v>13.333333333333334</c:v>
                </c:pt>
                <c:pt idx="106">
                  <c:v>14.925373134328357</c:v>
                </c:pt>
                <c:pt idx="107">
                  <c:v>11.76470588235294</c:v>
                </c:pt>
                <c:pt idx="108">
                  <c:v>14.0625</c:v>
                </c:pt>
                <c:pt idx="109">
                  <c:v>14.516129032258066</c:v>
                </c:pt>
                <c:pt idx="110">
                  <c:v>14.583333333333334</c:v>
                </c:pt>
                <c:pt idx="111">
                  <c:v>18.604651162790699</c:v>
                </c:pt>
                <c:pt idx="112">
                  <c:v>20</c:v>
                </c:pt>
                <c:pt idx="113">
                  <c:v>22.222222222222221</c:v>
                </c:pt>
                <c:pt idx="114">
                  <c:v>22.857142857142858</c:v>
                </c:pt>
                <c:pt idx="115">
                  <c:v>23.684210526315788</c:v>
                </c:pt>
                <c:pt idx="116">
                  <c:v>23.684210526315788</c:v>
                </c:pt>
                <c:pt idx="117">
                  <c:v>18.75</c:v>
                </c:pt>
                <c:pt idx="118">
                  <c:v>26.666666666666668</c:v>
                </c:pt>
                <c:pt idx="119">
                  <c:v>24</c:v>
                </c:pt>
                <c:pt idx="120">
                  <c:v>36.363636363636367</c:v>
                </c:pt>
                <c:pt idx="121">
                  <c:v>33.333333333333329</c:v>
                </c:pt>
                <c:pt idx="122">
                  <c:v>44.444444444444443</c:v>
                </c:pt>
                <c:pt idx="123">
                  <c:v>46.666666666666664</c:v>
                </c:pt>
                <c:pt idx="124">
                  <c:v>52.631578947368418</c:v>
                </c:pt>
                <c:pt idx="125">
                  <c:v>50</c:v>
                </c:pt>
                <c:pt idx="126">
                  <c:v>35.555555555555557</c:v>
                </c:pt>
                <c:pt idx="127">
                  <c:v>40</c:v>
                </c:pt>
                <c:pt idx="128">
                  <c:v>31.03448275862069</c:v>
                </c:pt>
                <c:pt idx="129">
                  <c:v>37.5</c:v>
                </c:pt>
                <c:pt idx="130">
                  <c:v>30.612244897959183</c:v>
                </c:pt>
                <c:pt idx="131">
                  <c:v>36.206896551724135</c:v>
                </c:pt>
                <c:pt idx="132">
                  <c:v>24.873096446700508</c:v>
                </c:pt>
                <c:pt idx="133">
                  <c:v>24.609375</c:v>
                </c:pt>
                <c:pt idx="134">
                  <c:v>26.36986301369863</c:v>
                </c:pt>
                <c:pt idx="135">
                  <c:v>35.61643835616438</c:v>
                </c:pt>
                <c:pt idx="136">
                  <c:v>41.361256544502616</c:v>
                </c:pt>
                <c:pt idx="137">
                  <c:v>38.197424892703864</c:v>
                </c:pt>
                <c:pt idx="138">
                  <c:v>35.555555555555557</c:v>
                </c:pt>
                <c:pt idx="139">
                  <c:v>33.910034602076124</c:v>
                </c:pt>
                <c:pt idx="140">
                  <c:v>31.282051282051281</c:v>
                </c:pt>
                <c:pt idx="141">
                  <c:v>18.958031837916064</c:v>
                </c:pt>
                <c:pt idx="142">
                  <c:v>16.580310880829018</c:v>
                </c:pt>
                <c:pt idx="143">
                  <c:v>14.643799472295516</c:v>
                </c:pt>
                <c:pt idx="144">
                  <c:v>16.481774960380349</c:v>
                </c:pt>
                <c:pt idx="145">
                  <c:v>15.309446254071663</c:v>
                </c:pt>
                <c:pt idx="146">
                  <c:v>10.823170731707316</c:v>
                </c:pt>
                <c:pt idx="147">
                  <c:v>12.678571428571427</c:v>
                </c:pt>
                <c:pt idx="148">
                  <c:v>11.801242236024844</c:v>
                </c:pt>
                <c:pt idx="149">
                  <c:v>11.111111111111111</c:v>
                </c:pt>
                <c:pt idx="150">
                  <c:v>10.810810810810811</c:v>
                </c:pt>
                <c:pt idx="151">
                  <c:v>7.8947368421052628</c:v>
                </c:pt>
                <c:pt idx="152">
                  <c:v>6.9597069597069599</c:v>
                </c:pt>
                <c:pt idx="153">
                  <c:v>7.9646017699115044</c:v>
                </c:pt>
                <c:pt idx="154">
                  <c:v>10.328638497652582</c:v>
                </c:pt>
                <c:pt idx="155">
                  <c:v>11.176470588235295</c:v>
                </c:pt>
                <c:pt idx="156">
                  <c:v>11.111111111111111</c:v>
                </c:pt>
                <c:pt idx="157">
                  <c:v>10.365853658536585</c:v>
                </c:pt>
                <c:pt idx="158">
                  <c:v>15.079365079365079</c:v>
                </c:pt>
                <c:pt idx="159">
                  <c:v>15.887850467289718</c:v>
                </c:pt>
                <c:pt idx="160">
                  <c:v>11.76470588235294</c:v>
                </c:pt>
                <c:pt idx="161">
                  <c:v>10.989010989010989</c:v>
                </c:pt>
                <c:pt idx="162">
                  <c:v>11.656441717791409</c:v>
                </c:pt>
                <c:pt idx="163">
                  <c:v>8.4656084656084651</c:v>
                </c:pt>
                <c:pt idx="164">
                  <c:v>10.062893081761008</c:v>
                </c:pt>
                <c:pt idx="165">
                  <c:v>11.678832116788321</c:v>
                </c:pt>
                <c:pt idx="166">
                  <c:v>12.121212121212121</c:v>
                </c:pt>
                <c:pt idx="167">
                  <c:v>17.142857142857142</c:v>
                </c:pt>
                <c:pt idx="168">
                  <c:v>20</c:v>
                </c:pt>
                <c:pt idx="169">
                  <c:v>30.263157894736842</c:v>
                </c:pt>
                <c:pt idx="170">
                  <c:v>27.397260273972602</c:v>
                </c:pt>
                <c:pt idx="171">
                  <c:v>31.884057971014489</c:v>
                </c:pt>
                <c:pt idx="172">
                  <c:v>28.915662650602407</c:v>
                </c:pt>
                <c:pt idx="173">
                  <c:v>24.761904761904763</c:v>
                </c:pt>
                <c:pt idx="174">
                  <c:v>23.076923076923077</c:v>
                </c:pt>
                <c:pt idx="175">
                  <c:v>14.479638009049776</c:v>
                </c:pt>
                <c:pt idx="176">
                  <c:v>10.423452768729643</c:v>
                </c:pt>
                <c:pt idx="177">
                  <c:v>13.392857142857142</c:v>
                </c:pt>
                <c:pt idx="178">
                  <c:v>8.1784386617100377</c:v>
                </c:pt>
                <c:pt idx="179">
                  <c:v>8.7301587301587293</c:v>
                </c:pt>
                <c:pt idx="180">
                  <c:v>10.045662100456621</c:v>
                </c:pt>
                <c:pt idx="181">
                  <c:v>8.7628865979381434</c:v>
                </c:pt>
                <c:pt idx="182">
                  <c:v>11.173184357541899</c:v>
                </c:pt>
                <c:pt idx="183">
                  <c:v>12.571428571428573</c:v>
                </c:pt>
                <c:pt idx="184">
                  <c:v>8.7378640776699026</c:v>
                </c:pt>
                <c:pt idx="185">
                  <c:v>11.640211640211639</c:v>
                </c:pt>
                <c:pt idx="186">
                  <c:v>11.917098445595855</c:v>
                </c:pt>
                <c:pt idx="187">
                  <c:v>11.538461538461538</c:v>
                </c:pt>
                <c:pt idx="188">
                  <c:v>13.20754716981132</c:v>
                </c:pt>
                <c:pt idx="189">
                  <c:v>14.935064935064934</c:v>
                </c:pt>
                <c:pt idx="190">
                  <c:v>12.574850299401197</c:v>
                </c:pt>
                <c:pt idx="191">
                  <c:v>9.8591549295774641</c:v>
                </c:pt>
                <c:pt idx="192">
                  <c:v>10.084033613445378</c:v>
                </c:pt>
                <c:pt idx="193">
                  <c:v>10.909090909090908</c:v>
                </c:pt>
                <c:pt idx="194">
                  <c:v>10.1010101010101</c:v>
                </c:pt>
                <c:pt idx="195">
                  <c:v>13.793103448275861</c:v>
                </c:pt>
                <c:pt idx="196">
                  <c:v>15.476190476190476</c:v>
                </c:pt>
                <c:pt idx="197">
                  <c:v>11.111111111111111</c:v>
                </c:pt>
                <c:pt idx="198">
                  <c:v>11.458333333333332</c:v>
                </c:pt>
                <c:pt idx="199">
                  <c:v>10.309278350515463</c:v>
                </c:pt>
                <c:pt idx="200">
                  <c:v>12.5</c:v>
                </c:pt>
                <c:pt idx="201">
                  <c:v>17.647058823529413</c:v>
                </c:pt>
                <c:pt idx="202">
                  <c:v>18.823529411764707</c:v>
                </c:pt>
                <c:pt idx="203">
                  <c:v>19.753086419753085</c:v>
                </c:pt>
                <c:pt idx="204">
                  <c:v>18.390804597701148</c:v>
                </c:pt>
                <c:pt idx="205">
                  <c:v>23.611111111111111</c:v>
                </c:pt>
                <c:pt idx="206">
                  <c:v>25.373134328358208</c:v>
                </c:pt>
                <c:pt idx="207">
                  <c:v>21.739130434782609</c:v>
                </c:pt>
                <c:pt idx="208">
                  <c:v>24.615384615384617</c:v>
                </c:pt>
                <c:pt idx="209">
                  <c:v>30</c:v>
                </c:pt>
                <c:pt idx="210">
                  <c:v>30.64516129032258</c:v>
                </c:pt>
                <c:pt idx="211">
                  <c:v>30</c:v>
                </c:pt>
                <c:pt idx="212">
                  <c:v>24.390243902439025</c:v>
                </c:pt>
                <c:pt idx="213">
                  <c:v>23.076923076923077</c:v>
                </c:pt>
                <c:pt idx="214">
                  <c:v>20.300751879699249</c:v>
                </c:pt>
                <c:pt idx="215">
                  <c:v>17.714285714285712</c:v>
                </c:pt>
                <c:pt idx="216">
                  <c:v>16.161616161616163</c:v>
                </c:pt>
                <c:pt idx="217">
                  <c:v>24.358974358974358</c:v>
                </c:pt>
                <c:pt idx="218">
                  <c:v>24.404761904761905</c:v>
                </c:pt>
                <c:pt idx="219">
                  <c:v>30</c:v>
                </c:pt>
                <c:pt idx="220">
                  <c:v>32.679738562091501</c:v>
                </c:pt>
                <c:pt idx="221">
                  <c:v>31.073446327683619</c:v>
                </c:pt>
                <c:pt idx="222">
                  <c:v>30.569948186528496</c:v>
                </c:pt>
                <c:pt idx="223">
                  <c:v>32.093023255813954</c:v>
                </c:pt>
                <c:pt idx="224">
                  <c:v>27.131782945736433</c:v>
                </c:pt>
                <c:pt idx="225">
                  <c:v>28.799999999999997</c:v>
                </c:pt>
                <c:pt idx="226">
                  <c:v>26.47058823529412</c:v>
                </c:pt>
                <c:pt idx="227">
                  <c:v>23.584905660377359</c:v>
                </c:pt>
                <c:pt idx="228">
                  <c:v>20.765027322404372</c:v>
                </c:pt>
                <c:pt idx="229">
                  <c:v>16.581632653061224</c:v>
                </c:pt>
                <c:pt idx="230">
                  <c:v>18.100890207715135</c:v>
                </c:pt>
                <c:pt idx="231">
                  <c:v>20.833333333333336</c:v>
                </c:pt>
                <c:pt idx="232">
                  <c:v>19.262295081967213</c:v>
                </c:pt>
                <c:pt idx="233">
                  <c:v>19.008264462809919</c:v>
                </c:pt>
                <c:pt idx="234">
                  <c:v>21.621621621621621</c:v>
                </c:pt>
                <c:pt idx="235">
                  <c:v>20.918367346938776</c:v>
                </c:pt>
                <c:pt idx="236">
                  <c:v>22.222222222222221</c:v>
                </c:pt>
                <c:pt idx="237">
                  <c:v>22.30769230769231</c:v>
                </c:pt>
                <c:pt idx="238">
                  <c:v>25.203252032520325</c:v>
                </c:pt>
                <c:pt idx="239">
                  <c:v>28.155339805825243</c:v>
                </c:pt>
                <c:pt idx="240">
                  <c:v>28.735632183908045</c:v>
                </c:pt>
                <c:pt idx="241">
                  <c:v>39.436619718309856</c:v>
                </c:pt>
                <c:pt idx="242">
                  <c:v>40.259740259740262</c:v>
                </c:pt>
                <c:pt idx="243">
                  <c:v>37.837837837837839</c:v>
                </c:pt>
                <c:pt idx="244">
                  <c:v>39.393939393939391</c:v>
                </c:pt>
                <c:pt idx="245">
                  <c:v>34.722222222222221</c:v>
                </c:pt>
                <c:pt idx="246">
                  <c:v>32.394366197183103</c:v>
                </c:pt>
                <c:pt idx="247">
                  <c:v>27.160493827160494</c:v>
                </c:pt>
                <c:pt idx="248">
                  <c:v>27.631578947368425</c:v>
                </c:pt>
                <c:pt idx="249">
                  <c:v>26.923076923076923</c:v>
                </c:pt>
                <c:pt idx="250">
                  <c:v>24.324324324324326</c:v>
                </c:pt>
                <c:pt idx="251">
                  <c:v>21.428571428571427</c:v>
                </c:pt>
                <c:pt idx="252">
                  <c:v>25.454545454545453</c:v>
                </c:pt>
                <c:pt idx="253">
                  <c:v>21.428571428571427</c:v>
                </c:pt>
                <c:pt idx="254">
                  <c:v>13.461538461538462</c:v>
                </c:pt>
                <c:pt idx="255">
                  <c:v>20</c:v>
                </c:pt>
                <c:pt idx="256">
                  <c:v>21.818181818181817</c:v>
                </c:pt>
                <c:pt idx="257">
                  <c:v>27.083333333333332</c:v>
                </c:pt>
                <c:pt idx="258">
                  <c:v>28.888888888888886</c:v>
                </c:pt>
                <c:pt idx="259">
                  <c:v>29.166666666666668</c:v>
                </c:pt>
                <c:pt idx="260">
                  <c:v>32.558139534883722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04-4D9B-82AB-9FE9FA28A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504128"/>
        <c:axId val="1001890944"/>
      </c:lineChart>
      <c:lineChart>
        <c:grouping val="standard"/>
        <c:varyColors val="0"/>
        <c:ser>
          <c:idx val="0"/>
          <c:order val="0"/>
          <c:tx>
            <c:strRef>
              <c:f>Distressed!$I$5</c:f>
              <c:strCache>
                <c:ptCount val="1"/>
                <c:pt idx="0">
                  <c:v>US HY (rhs)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Distressed!$F$6:$F$596</c:f>
              <c:numCache>
                <c:formatCode>mm/dd/yyyy</c:formatCode>
                <c:ptCount val="591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Distressed!$I$6:$I$596</c:f>
              <c:numCache>
                <c:formatCode>#,##0.00</c:formatCode>
                <c:ptCount val="591"/>
                <c:pt idx="0">
                  <c:v>2.1359223300970873</c:v>
                </c:pt>
                <c:pt idx="1">
                  <c:v>2.8301886792452833</c:v>
                </c:pt>
                <c:pt idx="2">
                  <c:v>2.8195488721804511</c:v>
                </c:pt>
                <c:pt idx="3">
                  <c:v>2.9795158286778398</c:v>
                </c:pt>
                <c:pt idx="4">
                  <c:v>3.007518796992481</c:v>
                </c:pt>
                <c:pt idx="5">
                  <c:v>2.6365348399246704</c:v>
                </c:pt>
                <c:pt idx="6">
                  <c:v>2.2471910112359552</c:v>
                </c:pt>
                <c:pt idx="7">
                  <c:v>2.2684310018903595</c:v>
                </c:pt>
                <c:pt idx="8">
                  <c:v>2.4253731343283582</c:v>
                </c:pt>
                <c:pt idx="9">
                  <c:v>2.3722627737226274</c:v>
                </c:pt>
                <c:pt idx="10">
                  <c:v>2.6978417266187051</c:v>
                </c:pt>
                <c:pt idx="11">
                  <c:v>3.4050179211469538</c:v>
                </c:pt>
                <c:pt idx="12">
                  <c:v>2.464788732394366</c:v>
                </c:pt>
                <c:pt idx="13">
                  <c:v>2.4096385542168677</c:v>
                </c:pt>
                <c:pt idx="14">
                  <c:v>2.5423728813559325</c:v>
                </c:pt>
                <c:pt idx="15">
                  <c:v>3.2094594594594592</c:v>
                </c:pt>
                <c:pt idx="16">
                  <c:v>3.8917089678511001</c:v>
                </c:pt>
                <c:pt idx="17">
                  <c:v>4.7538200339558569</c:v>
                </c:pt>
                <c:pt idx="18">
                  <c:v>5.0590219224283306</c:v>
                </c:pt>
                <c:pt idx="19">
                  <c:v>5.2810902896081773</c:v>
                </c:pt>
                <c:pt idx="20">
                  <c:v>5.1580698835274541</c:v>
                </c:pt>
                <c:pt idx="21">
                  <c:v>6.0855263157894735</c:v>
                </c:pt>
                <c:pt idx="22">
                  <c:v>6.2295081967213122</c:v>
                </c:pt>
                <c:pt idx="23">
                  <c:v>6.115702479338843</c:v>
                </c:pt>
                <c:pt idx="24">
                  <c:v>6.467661691542288</c:v>
                </c:pt>
                <c:pt idx="25">
                  <c:v>6.4891846921797001</c:v>
                </c:pt>
                <c:pt idx="26">
                  <c:v>7.0351758793969852</c:v>
                </c:pt>
                <c:pt idx="27">
                  <c:v>6.4250411861614491</c:v>
                </c:pt>
                <c:pt idx="28">
                  <c:v>6.010016694490818</c:v>
                </c:pt>
                <c:pt idx="29">
                  <c:v>5.5837563451776653</c:v>
                </c:pt>
                <c:pt idx="30">
                  <c:v>5.3244592346089847</c:v>
                </c:pt>
                <c:pt idx="31">
                  <c:v>6.010016694490818</c:v>
                </c:pt>
                <c:pt idx="32">
                  <c:v>6.2913907284768218</c:v>
                </c:pt>
                <c:pt idx="33">
                  <c:v>5.9870550161812295</c:v>
                </c:pt>
                <c:pt idx="34">
                  <c:v>6.5466448445171856</c:v>
                </c:pt>
                <c:pt idx="35">
                  <c:v>6.435643564356436</c:v>
                </c:pt>
                <c:pt idx="36">
                  <c:v>7.1428571428571423</c:v>
                </c:pt>
                <c:pt idx="37">
                  <c:v>7.5533661740558298</c:v>
                </c:pt>
                <c:pt idx="38">
                  <c:v>7.0866141732283463</c:v>
                </c:pt>
                <c:pt idx="39">
                  <c:v>7.3131955484896665</c:v>
                </c:pt>
                <c:pt idx="40">
                  <c:v>7.7409162717219591</c:v>
                </c:pt>
                <c:pt idx="41">
                  <c:v>8.4278768233387353</c:v>
                </c:pt>
                <c:pt idx="42">
                  <c:v>9.7288676236044669</c:v>
                </c:pt>
                <c:pt idx="43">
                  <c:v>10.268562401263823</c:v>
                </c:pt>
                <c:pt idx="44">
                  <c:v>10.542635658914728</c:v>
                </c:pt>
                <c:pt idx="45">
                  <c:v>11.216216216216218</c:v>
                </c:pt>
                <c:pt idx="46">
                  <c:v>11.662198391420912</c:v>
                </c:pt>
                <c:pt idx="47">
                  <c:v>12.382234185733513</c:v>
                </c:pt>
                <c:pt idx="48">
                  <c:v>12.820512820512819</c:v>
                </c:pt>
                <c:pt idx="49">
                  <c:v>12.601626016260163</c:v>
                </c:pt>
                <c:pt idx="50">
                  <c:v>12.885906040268457</c:v>
                </c:pt>
                <c:pt idx="51">
                  <c:v>13.557046979865772</c:v>
                </c:pt>
                <c:pt idx="52">
                  <c:v>13.315217391304349</c:v>
                </c:pt>
                <c:pt idx="53">
                  <c:v>13.049450549450551</c:v>
                </c:pt>
                <c:pt idx="54">
                  <c:v>12.326869806094184</c:v>
                </c:pt>
                <c:pt idx="55">
                  <c:v>11.543810848400557</c:v>
                </c:pt>
                <c:pt idx="56">
                  <c:v>10.911602209944752</c:v>
                </c:pt>
                <c:pt idx="57">
                  <c:v>10.124826629680998</c:v>
                </c:pt>
                <c:pt idx="58">
                  <c:v>9.5303867403314921</c:v>
                </c:pt>
                <c:pt idx="59">
                  <c:v>9.1412742382271475</c:v>
                </c:pt>
                <c:pt idx="60">
                  <c:v>7.7777777777777777</c:v>
                </c:pt>
                <c:pt idx="61">
                  <c:v>7.5313807531380759</c:v>
                </c:pt>
                <c:pt idx="62">
                  <c:v>7.083333333333333</c:v>
                </c:pt>
                <c:pt idx="63">
                  <c:v>6.3623789764868599</c:v>
                </c:pt>
                <c:pt idx="64">
                  <c:v>6.1983471074380168</c:v>
                </c:pt>
                <c:pt idx="65">
                  <c:v>5.2567237163814182</c:v>
                </c:pt>
                <c:pt idx="66">
                  <c:v>5.3892215568862278</c:v>
                </c:pt>
                <c:pt idx="67">
                  <c:v>5.751173708920188</c:v>
                </c:pt>
                <c:pt idx="68">
                  <c:v>5.2204176334106727</c:v>
                </c:pt>
                <c:pt idx="69">
                  <c:v>4.8808172531214531</c:v>
                </c:pt>
                <c:pt idx="70">
                  <c:v>4.5454545454545459</c:v>
                </c:pt>
                <c:pt idx="71">
                  <c:v>4.2025862068965516</c:v>
                </c:pt>
                <c:pt idx="72">
                  <c:v>4.180064308681672</c:v>
                </c:pt>
                <c:pt idx="73">
                  <c:v>3.8257173219978751</c:v>
                </c:pt>
                <c:pt idx="74">
                  <c:v>3.664921465968586</c:v>
                </c:pt>
                <c:pt idx="75">
                  <c:v>3.5714285714285712</c:v>
                </c:pt>
                <c:pt idx="76">
                  <c:v>3.1120331950207469</c:v>
                </c:pt>
                <c:pt idx="77">
                  <c:v>3.3434650455927049</c:v>
                </c:pt>
                <c:pt idx="78">
                  <c:v>2.9441624365482233</c:v>
                </c:pt>
                <c:pt idx="79">
                  <c:v>2.6946107784431139</c:v>
                </c:pt>
                <c:pt idx="80">
                  <c:v>2.5793650793650791</c:v>
                </c:pt>
                <c:pt idx="81">
                  <c:v>2.6706231454005933</c:v>
                </c:pt>
                <c:pt idx="82">
                  <c:v>2.6470588235294117</c:v>
                </c:pt>
                <c:pt idx="83">
                  <c:v>2.4177949709864603</c:v>
                </c:pt>
                <c:pt idx="84">
                  <c:v>2.3166023166023164</c:v>
                </c:pt>
                <c:pt idx="85">
                  <c:v>2.3741690408357075</c:v>
                </c:pt>
                <c:pt idx="86">
                  <c:v>2.184235517568851</c:v>
                </c:pt>
                <c:pt idx="87">
                  <c:v>1.9792648444863337</c:v>
                </c:pt>
                <c:pt idx="88">
                  <c:v>1.8726591760299627</c:v>
                </c:pt>
                <c:pt idx="89">
                  <c:v>1.5947467166979361</c:v>
                </c:pt>
                <c:pt idx="90">
                  <c:v>1.6981132075471699</c:v>
                </c:pt>
                <c:pt idx="91">
                  <c:v>1.8779342723004695</c:v>
                </c:pt>
                <c:pt idx="92">
                  <c:v>2.1575984990619137</c:v>
                </c:pt>
                <c:pt idx="93">
                  <c:v>2.0813623462630089</c:v>
                </c:pt>
                <c:pt idx="94">
                  <c:v>1.8009478672985781</c:v>
                </c:pt>
                <c:pt idx="95">
                  <c:v>2.233009708737864</c:v>
                </c:pt>
                <c:pt idx="96">
                  <c:v>2.2265246853823815</c:v>
                </c:pt>
                <c:pt idx="97">
                  <c:v>2.0270270270270272</c:v>
                </c:pt>
                <c:pt idx="98">
                  <c:v>2.2115384615384617</c:v>
                </c:pt>
                <c:pt idx="99">
                  <c:v>2.2308438409311346</c:v>
                </c:pt>
                <c:pt idx="100">
                  <c:v>2.2115384615384617</c:v>
                </c:pt>
                <c:pt idx="101">
                  <c:v>2.3300970873786406</c:v>
                </c:pt>
                <c:pt idx="102">
                  <c:v>2.1589793915603535</c:v>
                </c:pt>
                <c:pt idx="103">
                  <c:v>2.056807051909892</c:v>
                </c:pt>
                <c:pt idx="104">
                  <c:v>1.6898608349900597</c:v>
                </c:pt>
                <c:pt idx="105">
                  <c:v>1.7034068136272544</c:v>
                </c:pt>
                <c:pt idx="106">
                  <c:v>1.8163471241170535</c:v>
                </c:pt>
                <c:pt idx="107">
                  <c:v>1.3888888888888888</c:v>
                </c:pt>
                <c:pt idx="108">
                  <c:v>1.503006012024048</c:v>
                </c:pt>
                <c:pt idx="109">
                  <c:v>1.4141414141414141</c:v>
                </c:pt>
                <c:pt idx="110">
                  <c:v>1.3265306122448979</c:v>
                </c:pt>
                <c:pt idx="111">
                  <c:v>1.3026052104208417</c:v>
                </c:pt>
                <c:pt idx="112">
                  <c:v>1.4184397163120568</c:v>
                </c:pt>
                <c:pt idx="113">
                  <c:v>1.3265306122448979</c:v>
                </c:pt>
                <c:pt idx="114">
                  <c:v>1.4358974358974359</c:v>
                </c:pt>
                <c:pt idx="115">
                  <c:v>1.331967213114754</c:v>
                </c:pt>
                <c:pt idx="116">
                  <c:v>1.2282497441146365</c:v>
                </c:pt>
                <c:pt idx="117">
                  <c:v>1.0214504596527068</c:v>
                </c:pt>
                <c:pt idx="118">
                  <c:v>1.0298661174047374</c:v>
                </c:pt>
                <c:pt idx="119">
                  <c:v>0.92879256965944268</c:v>
                </c:pt>
                <c:pt idx="120">
                  <c:v>1.3388259526261586</c:v>
                </c:pt>
                <c:pt idx="121">
                  <c:v>1.2435233160621761</c:v>
                </c:pt>
                <c:pt idx="122">
                  <c:v>1.4492753623188406</c:v>
                </c:pt>
                <c:pt idx="123">
                  <c:v>1.7801047120418849</c:v>
                </c:pt>
                <c:pt idx="124">
                  <c:v>1.8711018711018712</c:v>
                </c:pt>
                <c:pt idx="125">
                  <c:v>2.1119324181626187</c:v>
                </c:pt>
                <c:pt idx="126">
                  <c:v>2.3429179978700745</c:v>
                </c:pt>
                <c:pt idx="127">
                  <c:v>3.118279569892473</c:v>
                </c:pt>
                <c:pt idx="128">
                  <c:v>3.118279569892473</c:v>
                </c:pt>
                <c:pt idx="129">
                  <c:v>3.4371643394199785</c:v>
                </c:pt>
                <c:pt idx="130">
                  <c:v>3.870967741935484</c:v>
                </c:pt>
                <c:pt idx="131">
                  <c:v>6.4239828693790146</c:v>
                </c:pt>
                <c:pt idx="132">
                  <c:v>7.0815450643776829</c:v>
                </c:pt>
                <c:pt idx="133">
                  <c:v>8.1788440567066516</c:v>
                </c:pt>
                <c:pt idx="134">
                  <c:v>10.757409440175632</c:v>
                </c:pt>
                <c:pt idx="135">
                  <c:v>11.61504424778761</c:v>
                </c:pt>
                <c:pt idx="136">
                  <c:v>12.211221122112212</c:v>
                </c:pt>
                <c:pt idx="137">
                  <c:v>13.186813186813188</c:v>
                </c:pt>
                <c:pt idx="138">
                  <c:v>13.626373626373626</c:v>
                </c:pt>
                <c:pt idx="139">
                  <c:v>14.111111111111111</c:v>
                </c:pt>
                <c:pt idx="140">
                  <c:v>15.134529147982063</c:v>
                </c:pt>
                <c:pt idx="141">
                  <c:v>14.91031390134529</c:v>
                </c:pt>
                <c:pt idx="142">
                  <c:v>14.559819413092551</c:v>
                </c:pt>
                <c:pt idx="143">
                  <c:v>12.671232876712329</c:v>
                </c:pt>
                <c:pt idx="144">
                  <c:v>12.107101280558789</c:v>
                </c:pt>
                <c:pt idx="145">
                  <c:v>11.032863849765258</c:v>
                </c:pt>
                <c:pt idx="146">
                  <c:v>8.0681818181818183</c:v>
                </c:pt>
                <c:pt idx="147">
                  <c:v>7.9954954954954953</c:v>
                </c:pt>
                <c:pt idx="148">
                  <c:v>6.4732142857142865</c:v>
                </c:pt>
                <c:pt idx="149">
                  <c:v>5.3038674033149169</c:v>
                </c:pt>
                <c:pt idx="150">
                  <c:v>4.5203969128996695</c:v>
                </c:pt>
                <c:pt idx="151">
                  <c:v>2.9702970297029703</c:v>
                </c:pt>
                <c:pt idx="152">
                  <c:v>2.106430155210643</c:v>
                </c:pt>
                <c:pt idx="153">
                  <c:v>1.9845644983461963</c:v>
                </c:pt>
                <c:pt idx="154">
                  <c:v>2.4390243902439024</c:v>
                </c:pt>
                <c:pt idx="155">
                  <c:v>2.1810250817884405</c:v>
                </c:pt>
                <c:pt idx="156">
                  <c:v>1.958650707290533</c:v>
                </c:pt>
                <c:pt idx="157">
                  <c:v>1.9417475728155338</c:v>
                </c:pt>
                <c:pt idx="158">
                  <c:v>2.1119324181626187</c:v>
                </c:pt>
                <c:pt idx="159">
                  <c:v>1.9507186858316223</c:v>
                </c:pt>
                <c:pt idx="160">
                  <c:v>2.0120724346076457</c:v>
                </c:pt>
                <c:pt idx="161">
                  <c:v>2.0161290322580645</c:v>
                </c:pt>
                <c:pt idx="162">
                  <c:v>1.8962075848303395</c:v>
                </c:pt>
                <c:pt idx="163">
                  <c:v>1.5686274509803921</c:v>
                </c:pt>
                <c:pt idx="164">
                  <c:v>1.5640273704789833</c:v>
                </c:pt>
                <c:pt idx="165">
                  <c:v>1.5533980582524272</c:v>
                </c:pt>
                <c:pt idx="166">
                  <c:v>1.9065776930409915</c:v>
                </c:pt>
                <c:pt idx="167">
                  <c:v>2.3143683702989395</c:v>
                </c:pt>
                <c:pt idx="168">
                  <c:v>2.4856596558317401</c:v>
                </c:pt>
                <c:pt idx="169">
                  <c:v>2.9328287606433303</c:v>
                </c:pt>
                <c:pt idx="170">
                  <c:v>2.6119402985074625</c:v>
                </c:pt>
                <c:pt idx="171">
                  <c:v>2.6629935720844813</c:v>
                </c:pt>
                <c:pt idx="172">
                  <c:v>2.9117379435850776</c:v>
                </c:pt>
                <c:pt idx="173">
                  <c:v>2.8233151183970859</c:v>
                </c:pt>
                <c:pt idx="174">
                  <c:v>2.9038112522686026</c:v>
                </c:pt>
                <c:pt idx="175">
                  <c:v>3.0852994555353903</c:v>
                </c:pt>
                <c:pt idx="176">
                  <c:v>3.019213174748399</c:v>
                </c:pt>
                <c:pt idx="177">
                  <c:v>2.8518859245630175</c:v>
                </c:pt>
                <c:pt idx="178">
                  <c:v>2.1256931608133085</c:v>
                </c:pt>
                <c:pt idx="179">
                  <c:v>2.1957913998170175</c:v>
                </c:pt>
                <c:pt idx="180">
                  <c:v>2.1937842778793417</c:v>
                </c:pt>
                <c:pt idx="181">
                  <c:v>1.7431192660550461</c:v>
                </c:pt>
                <c:pt idx="182">
                  <c:v>1.9090909090909092</c:v>
                </c:pt>
                <c:pt idx="183">
                  <c:v>2.0871143375680581</c:v>
                </c:pt>
                <c:pt idx="184">
                  <c:v>1.7415215398716772</c:v>
                </c:pt>
                <c:pt idx="185">
                  <c:v>2.1159153633854646</c:v>
                </c:pt>
                <c:pt idx="186">
                  <c:v>2.1998166819431715</c:v>
                </c:pt>
                <c:pt idx="187">
                  <c:v>2.1081576535288726</c:v>
                </c:pt>
                <c:pt idx="188">
                  <c:v>2.1081576535288726</c:v>
                </c:pt>
                <c:pt idx="189">
                  <c:v>2.1798365122615802</c:v>
                </c:pt>
                <c:pt idx="190">
                  <c:v>2.0109689213893969</c:v>
                </c:pt>
                <c:pt idx="191">
                  <c:v>1.3774104683195594</c:v>
                </c:pt>
                <c:pt idx="192">
                  <c:v>1.1915673693858846</c:v>
                </c:pt>
                <c:pt idx="193">
                  <c:v>1.1828935395814377</c:v>
                </c:pt>
                <c:pt idx="194">
                  <c:v>1.095890410958904</c:v>
                </c:pt>
                <c:pt idx="195">
                  <c:v>1.2832263978001834</c:v>
                </c:pt>
                <c:pt idx="196">
                  <c:v>1.2635379061371841</c:v>
                </c:pt>
                <c:pt idx="197">
                  <c:v>1.0762331838565022</c:v>
                </c:pt>
                <c:pt idx="198">
                  <c:v>0.99188458070333629</c:v>
                </c:pt>
                <c:pt idx="199">
                  <c:v>0.88652482269503552</c:v>
                </c:pt>
                <c:pt idx="200">
                  <c:v>1.1484098939929328</c:v>
                </c:pt>
                <c:pt idx="201">
                  <c:v>1.323918799646955</c:v>
                </c:pt>
                <c:pt idx="202">
                  <c:v>1.4146772767462421</c:v>
                </c:pt>
                <c:pt idx="203">
                  <c:v>1.4072119613016711</c:v>
                </c:pt>
                <c:pt idx="204">
                  <c:v>1.5859030837004406</c:v>
                </c:pt>
                <c:pt idx="205">
                  <c:v>1.7574692442882252</c:v>
                </c:pt>
                <c:pt idx="206">
                  <c:v>1.7793594306049825</c:v>
                </c:pt>
                <c:pt idx="207">
                  <c:v>1.4272970561998217</c:v>
                </c:pt>
                <c:pt idx="208">
                  <c:v>1.7953321364452424</c:v>
                </c:pt>
                <c:pt idx="209">
                  <c:v>1.9642857142857142</c:v>
                </c:pt>
                <c:pt idx="210">
                  <c:v>2.2222222222222223</c:v>
                </c:pt>
                <c:pt idx="211">
                  <c:v>2.6525198938992043</c:v>
                </c:pt>
                <c:pt idx="212">
                  <c:v>2.4778761061946901</c:v>
                </c:pt>
                <c:pt idx="213">
                  <c:v>2.4778761061946901</c:v>
                </c:pt>
                <c:pt idx="214">
                  <c:v>2.4977698483496877</c:v>
                </c:pt>
                <c:pt idx="215">
                  <c:v>2.9359430604982206</c:v>
                </c:pt>
                <c:pt idx="216">
                  <c:v>3.125</c:v>
                </c:pt>
                <c:pt idx="217">
                  <c:v>3.9355992844364938</c:v>
                </c:pt>
                <c:pt idx="218">
                  <c:v>4.2628774422735347</c:v>
                </c:pt>
                <c:pt idx="219">
                  <c:v>4.9866429207479968</c:v>
                </c:pt>
                <c:pt idx="220">
                  <c:v>5.6787932564330079</c:v>
                </c:pt>
                <c:pt idx="221">
                  <c:v>5.9821428571428577</c:v>
                </c:pt>
                <c:pt idx="222">
                  <c:v>6.1427280939476061</c:v>
                </c:pt>
                <c:pt idx="223">
                  <c:v>6.61231884057971</c:v>
                </c:pt>
                <c:pt idx="224">
                  <c:v>6.6727605118829985</c:v>
                </c:pt>
                <c:pt idx="225">
                  <c:v>6.7952249770431585</c:v>
                </c:pt>
                <c:pt idx="226">
                  <c:v>6.703397612488522</c:v>
                </c:pt>
                <c:pt idx="227">
                  <c:v>6.8997240110395586</c:v>
                </c:pt>
                <c:pt idx="228">
                  <c:v>7.0566388115134631</c:v>
                </c:pt>
                <c:pt idx="229">
                  <c:v>6.1111111111111107</c:v>
                </c:pt>
                <c:pt idx="230">
                  <c:v>5.6691449814126393</c:v>
                </c:pt>
                <c:pt idx="231">
                  <c:v>5.2385406922357349</c:v>
                </c:pt>
                <c:pt idx="232">
                  <c:v>4.5325779036827196</c:v>
                </c:pt>
                <c:pt idx="233">
                  <c:v>4.4339622641509431</c:v>
                </c:pt>
                <c:pt idx="234">
                  <c:v>4.5584045584045585</c:v>
                </c:pt>
                <c:pt idx="235">
                  <c:v>3.9961941008563278</c:v>
                </c:pt>
                <c:pt idx="236">
                  <c:v>3.6666666666666665</c:v>
                </c:pt>
                <c:pt idx="237">
                  <c:v>3.4368070953436809</c:v>
                </c:pt>
                <c:pt idx="238">
                  <c:v>3.7735849056603774</c:v>
                </c:pt>
                <c:pt idx="239">
                  <c:v>3.6585365853658534</c:v>
                </c:pt>
                <c:pt idx="240">
                  <c:v>3.3707865168539324</c:v>
                </c:pt>
                <c:pt idx="241">
                  <c:v>3.6748329621380846</c:v>
                </c:pt>
                <c:pt idx="242">
                  <c:v>4.1065482796892345</c:v>
                </c:pt>
                <c:pt idx="243">
                  <c:v>3.8546255506607929</c:v>
                </c:pt>
                <c:pt idx="244">
                  <c:v>3.211517165005537</c:v>
                </c:pt>
                <c:pt idx="245">
                  <c:v>3.016759776536313</c:v>
                </c:pt>
                <c:pt idx="246">
                  <c:v>2.6905829596412558</c:v>
                </c:pt>
                <c:pt idx="247">
                  <c:v>2.569832402234637</c:v>
                </c:pt>
                <c:pt idx="248">
                  <c:v>2.4581005586592175</c:v>
                </c:pt>
                <c:pt idx="249">
                  <c:v>2.5641025641025639</c:v>
                </c:pt>
                <c:pt idx="250">
                  <c:v>2.1953896816684964</c:v>
                </c:pt>
                <c:pt idx="251">
                  <c:v>1.958650707290533</c:v>
                </c:pt>
                <c:pt idx="252">
                  <c:v>1.7334777898158178</c:v>
                </c:pt>
                <c:pt idx="253">
                  <c:v>1.5086206896551724</c:v>
                </c:pt>
                <c:pt idx="254">
                  <c:v>0.97719869706840379</c:v>
                </c:pt>
                <c:pt idx="255">
                  <c:v>1.4099783080260302</c:v>
                </c:pt>
                <c:pt idx="256">
                  <c:v>1.7204301075268817</c:v>
                </c:pt>
                <c:pt idx="257">
                  <c:v>2.159827213822894</c:v>
                </c:pt>
                <c:pt idx="258">
                  <c:v>2.3706896551724137</c:v>
                </c:pt>
                <c:pt idx="259">
                  <c:v>2.5751072961373391</c:v>
                </c:pt>
                <c:pt idx="260">
                  <c:v>2.679528403001072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04-4D9B-82AB-9FE9FA28A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642688"/>
        <c:axId val="1001892864"/>
      </c:lineChart>
      <c:dateAx>
        <c:axId val="1001504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01890944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10018909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01504128"/>
        <c:crosses val="autoZero"/>
        <c:crossBetween val="between"/>
      </c:valAx>
      <c:valAx>
        <c:axId val="1001892864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1090642688"/>
        <c:crosses val="max"/>
        <c:crossBetween val="between"/>
      </c:valAx>
      <c:dateAx>
        <c:axId val="109064268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extTo"/>
        <c:crossAx val="1001892864"/>
        <c:crosses val="autoZero"/>
        <c:auto val="1"/>
        <c:lblOffset val="100"/>
        <c:baseTimeUnit val="months"/>
      </c:date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5263373735927"/>
          <c:y val="6.2500076294038448E-2"/>
          <c:w val="0.86421552934308532"/>
          <c:h val="0.70836753923351081"/>
        </c:manualLayout>
      </c:layout>
      <c:lineChart>
        <c:grouping val="standard"/>
        <c:varyColors val="0"/>
        <c:ser>
          <c:idx val="0"/>
          <c:order val="0"/>
          <c:tx>
            <c:strRef>
              <c:f>'5-yr'!$D$5</c:f>
              <c:strCache>
                <c:ptCount val="1"/>
                <c:pt idx="0">
                  <c:v>US HY 5-yr (issuer)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'5-yr'!$A$6:$A$588</c:f>
              <c:numCache>
                <c:formatCode>mm/dd/yyyy</c:formatCode>
                <c:ptCount val="583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  <c:pt idx="66">
                  <c:v>37468</c:v>
                </c:pt>
                <c:pt idx="67">
                  <c:v>37499</c:v>
                </c:pt>
                <c:pt idx="68">
                  <c:v>37529</c:v>
                </c:pt>
                <c:pt idx="69">
                  <c:v>37560</c:v>
                </c:pt>
                <c:pt idx="70">
                  <c:v>37590</c:v>
                </c:pt>
                <c:pt idx="71">
                  <c:v>37621</c:v>
                </c:pt>
                <c:pt idx="72">
                  <c:v>37652</c:v>
                </c:pt>
                <c:pt idx="73">
                  <c:v>37680</c:v>
                </c:pt>
                <c:pt idx="74">
                  <c:v>37711</c:v>
                </c:pt>
                <c:pt idx="75">
                  <c:v>37741</c:v>
                </c:pt>
                <c:pt idx="76">
                  <c:v>37772</c:v>
                </c:pt>
                <c:pt idx="77">
                  <c:v>37802</c:v>
                </c:pt>
                <c:pt idx="78">
                  <c:v>37833</c:v>
                </c:pt>
                <c:pt idx="79">
                  <c:v>37864</c:v>
                </c:pt>
                <c:pt idx="80">
                  <c:v>37894</c:v>
                </c:pt>
                <c:pt idx="81">
                  <c:v>37925</c:v>
                </c:pt>
                <c:pt idx="82">
                  <c:v>37955</c:v>
                </c:pt>
                <c:pt idx="83">
                  <c:v>37986</c:v>
                </c:pt>
                <c:pt idx="84">
                  <c:v>38017</c:v>
                </c:pt>
                <c:pt idx="85">
                  <c:v>38046</c:v>
                </c:pt>
                <c:pt idx="86">
                  <c:v>38077</c:v>
                </c:pt>
                <c:pt idx="87">
                  <c:v>38107</c:v>
                </c:pt>
                <c:pt idx="88">
                  <c:v>38138</c:v>
                </c:pt>
                <c:pt idx="89">
                  <c:v>38168</c:v>
                </c:pt>
                <c:pt idx="90">
                  <c:v>38199</c:v>
                </c:pt>
                <c:pt idx="91">
                  <c:v>38230</c:v>
                </c:pt>
                <c:pt idx="92">
                  <c:v>38260</c:v>
                </c:pt>
                <c:pt idx="93">
                  <c:v>38291</c:v>
                </c:pt>
                <c:pt idx="94">
                  <c:v>38321</c:v>
                </c:pt>
                <c:pt idx="95">
                  <c:v>38352</c:v>
                </c:pt>
                <c:pt idx="96">
                  <c:v>38383</c:v>
                </c:pt>
                <c:pt idx="97">
                  <c:v>38411</c:v>
                </c:pt>
                <c:pt idx="98">
                  <c:v>38442</c:v>
                </c:pt>
                <c:pt idx="99">
                  <c:v>38472</c:v>
                </c:pt>
                <c:pt idx="100">
                  <c:v>38503</c:v>
                </c:pt>
                <c:pt idx="101">
                  <c:v>38533</c:v>
                </c:pt>
                <c:pt idx="102">
                  <c:v>38564</c:v>
                </c:pt>
                <c:pt idx="103">
                  <c:v>38595</c:v>
                </c:pt>
                <c:pt idx="104">
                  <c:v>38625</c:v>
                </c:pt>
                <c:pt idx="105">
                  <c:v>38656</c:v>
                </c:pt>
                <c:pt idx="106">
                  <c:v>38686</c:v>
                </c:pt>
                <c:pt idx="107">
                  <c:v>38717</c:v>
                </c:pt>
                <c:pt idx="108">
                  <c:v>38748</c:v>
                </c:pt>
                <c:pt idx="109">
                  <c:v>38776</c:v>
                </c:pt>
                <c:pt idx="110">
                  <c:v>38807</c:v>
                </c:pt>
                <c:pt idx="111">
                  <c:v>38837</c:v>
                </c:pt>
                <c:pt idx="112">
                  <c:v>38868</c:v>
                </c:pt>
                <c:pt idx="113">
                  <c:v>38898</c:v>
                </c:pt>
                <c:pt idx="114">
                  <c:v>38929</c:v>
                </c:pt>
                <c:pt idx="115">
                  <c:v>38960</c:v>
                </c:pt>
                <c:pt idx="116">
                  <c:v>38990</c:v>
                </c:pt>
                <c:pt idx="117">
                  <c:v>39021</c:v>
                </c:pt>
                <c:pt idx="118">
                  <c:v>39051</c:v>
                </c:pt>
                <c:pt idx="119">
                  <c:v>39082</c:v>
                </c:pt>
                <c:pt idx="120">
                  <c:v>39113</c:v>
                </c:pt>
                <c:pt idx="121">
                  <c:v>39141</c:v>
                </c:pt>
                <c:pt idx="122">
                  <c:v>39172</c:v>
                </c:pt>
                <c:pt idx="123">
                  <c:v>39202</c:v>
                </c:pt>
                <c:pt idx="124">
                  <c:v>39233</c:v>
                </c:pt>
                <c:pt idx="125">
                  <c:v>39263</c:v>
                </c:pt>
                <c:pt idx="126">
                  <c:v>39294</c:v>
                </c:pt>
                <c:pt idx="127">
                  <c:v>39325</c:v>
                </c:pt>
                <c:pt idx="128">
                  <c:v>39355</c:v>
                </c:pt>
                <c:pt idx="129">
                  <c:v>39386</c:v>
                </c:pt>
                <c:pt idx="130">
                  <c:v>39416</c:v>
                </c:pt>
                <c:pt idx="131">
                  <c:v>39447</c:v>
                </c:pt>
                <c:pt idx="132">
                  <c:v>39478</c:v>
                </c:pt>
                <c:pt idx="133">
                  <c:v>39507</c:v>
                </c:pt>
                <c:pt idx="134">
                  <c:v>39538</c:v>
                </c:pt>
                <c:pt idx="135">
                  <c:v>39568</c:v>
                </c:pt>
                <c:pt idx="136">
                  <c:v>39599</c:v>
                </c:pt>
                <c:pt idx="137">
                  <c:v>39629</c:v>
                </c:pt>
                <c:pt idx="138">
                  <c:v>39660</c:v>
                </c:pt>
                <c:pt idx="139">
                  <c:v>39691</c:v>
                </c:pt>
                <c:pt idx="140">
                  <c:v>39721</c:v>
                </c:pt>
                <c:pt idx="141">
                  <c:v>39752</c:v>
                </c:pt>
                <c:pt idx="142">
                  <c:v>39782</c:v>
                </c:pt>
                <c:pt idx="143">
                  <c:v>39813</c:v>
                </c:pt>
                <c:pt idx="144">
                  <c:v>39844</c:v>
                </c:pt>
                <c:pt idx="145">
                  <c:v>39872</c:v>
                </c:pt>
                <c:pt idx="146">
                  <c:v>39903</c:v>
                </c:pt>
                <c:pt idx="147">
                  <c:v>39933</c:v>
                </c:pt>
                <c:pt idx="148">
                  <c:v>39964</c:v>
                </c:pt>
                <c:pt idx="149">
                  <c:v>39994</c:v>
                </c:pt>
                <c:pt idx="150">
                  <c:v>40025</c:v>
                </c:pt>
                <c:pt idx="151">
                  <c:v>40056</c:v>
                </c:pt>
                <c:pt idx="152">
                  <c:v>40086</c:v>
                </c:pt>
                <c:pt idx="153">
                  <c:v>40117</c:v>
                </c:pt>
                <c:pt idx="154">
                  <c:v>40147</c:v>
                </c:pt>
                <c:pt idx="155">
                  <c:v>40178</c:v>
                </c:pt>
                <c:pt idx="156">
                  <c:v>40209</c:v>
                </c:pt>
                <c:pt idx="157">
                  <c:v>40237</c:v>
                </c:pt>
                <c:pt idx="158">
                  <c:v>40268</c:v>
                </c:pt>
                <c:pt idx="159">
                  <c:v>40298</c:v>
                </c:pt>
                <c:pt idx="160">
                  <c:v>40329</c:v>
                </c:pt>
                <c:pt idx="161">
                  <c:v>40359</c:v>
                </c:pt>
                <c:pt idx="162">
                  <c:v>40390</c:v>
                </c:pt>
                <c:pt idx="163">
                  <c:v>40421</c:v>
                </c:pt>
                <c:pt idx="164">
                  <c:v>40451</c:v>
                </c:pt>
                <c:pt idx="165">
                  <c:v>40482</c:v>
                </c:pt>
                <c:pt idx="166">
                  <c:v>40512</c:v>
                </c:pt>
                <c:pt idx="167">
                  <c:v>40543</c:v>
                </c:pt>
                <c:pt idx="168">
                  <c:v>40574</c:v>
                </c:pt>
                <c:pt idx="169">
                  <c:v>40602</c:v>
                </c:pt>
                <c:pt idx="170">
                  <c:v>40633</c:v>
                </c:pt>
                <c:pt idx="171">
                  <c:v>40663</c:v>
                </c:pt>
                <c:pt idx="172">
                  <c:v>40694</c:v>
                </c:pt>
                <c:pt idx="173">
                  <c:v>40724</c:v>
                </c:pt>
                <c:pt idx="174">
                  <c:v>40755</c:v>
                </c:pt>
                <c:pt idx="175">
                  <c:v>40786</c:v>
                </c:pt>
                <c:pt idx="176">
                  <c:v>40816</c:v>
                </c:pt>
                <c:pt idx="177">
                  <c:v>40847</c:v>
                </c:pt>
                <c:pt idx="178">
                  <c:v>40877</c:v>
                </c:pt>
                <c:pt idx="179">
                  <c:v>40908</c:v>
                </c:pt>
                <c:pt idx="180">
                  <c:v>40939</c:v>
                </c:pt>
                <c:pt idx="181">
                  <c:v>40968</c:v>
                </c:pt>
                <c:pt idx="182">
                  <c:v>40999</c:v>
                </c:pt>
                <c:pt idx="183">
                  <c:v>41029</c:v>
                </c:pt>
                <c:pt idx="184">
                  <c:v>41060</c:v>
                </c:pt>
                <c:pt idx="185">
                  <c:v>41090</c:v>
                </c:pt>
                <c:pt idx="186">
                  <c:v>41121</c:v>
                </c:pt>
                <c:pt idx="187">
                  <c:v>41152</c:v>
                </c:pt>
                <c:pt idx="188">
                  <c:v>41182</c:v>
                </c:pt>
                <c:pt idx="189">
                  <c:v>41213</c:v>
                </c:pt>
                <c:pt idx="190">
                  <c:v>41243</c:v>
                </c:pt>
                <c:pt idx="191">
                  <c:v>41274</c:v>
                </c:pt>
                <c:pt idx="192">
                  <c:v>41305</c:v>
                </c:pt>
                <c:pt idx="193">
                  <c:v>41333</c:v>
                </c:pt>
                <c:pt idx="194">
                  <c:v>41364</c:v>
                </c:pt>
                <c:pt idx="195">
                  <c:v>41394</c:v>
                </c:pt>
                <c:pt idx="196">
                  <c:v>41425</c:v>
                </c:pt>
                <c:pt idx="197">
                  <c:v>41455</c:v>
                </c:pt>
                <c:pt idx="198">
                  <c:v>41486</c:v>
                </c:pt>
                <c:pt idx="199">
                  <c:v>41517</c:v>
                </c:pt>
                <c:pt idx="200">
                  <c:v>41547</c:v>
                </c:pt>
                <c:pt idx="201">
                  <c:v>41578</c:v>
                </c:pt>
                <c:pt idx="202">
                  <c:v>41608</c:v>
                </c:pt>
                <c:pt idx="203">
                  <c:v>41639</c:v>
                </c:pt>
                <c:pt idx="204">
                  <c:v>41670</c:v>
                </c:pt>
                <c:pt idx="205">
                  <c:v>41698</c:v>
                </c:pt>
                <c:pt idx="206">
                  <c:v>41729</c:v>
                </c:pt>
                <c:pt idx="207">
                  <c:v>41759</c:v>
                </c:pt>
                <c:pt idx="208">
                  <c:v>41790</c:v>
                </c:pt>
                <c:pt idx="209">
                  <c:v>41820</c:v>
                </c:pt>
                <c:pt idx="210">
                  <c:v>41851</c:v>
                </c:pt>
                <c:pt idx="211">
                  <c:v>41882</c:v>
                </c:pt>
                <c:pt idx="212">
                  <c:v>41912</c:v>
                </c:pt>
              </c:numCache>
            </c:numRef>
          </c:cat>
          <c:val>
            <c:numRef>
              <c:f>'5-yr'!$D$6:$D$588</c:f>
              <c:numCache>
                <c:formatCode>#,##0.00</c:formatCode>
                <c:ptCount val="583"/>
                <c:pt idx="0">
                  <c:v>16.699029126213592</c:v>
                </c:pt>
                <c:pt idx="1">
                  <c:v>17.169811320754715</c:v>
                </c:pt>
                <c:pt idx="2">
                  <c:v>17.669172932330827</c:v>
                </c:pt>
                <c:pt idx="3">
                  <c:v>18.808193668528865</c:v>
                </c:pt>
                <c:pt idx="4">
                  <c:v>19.548872180451127</c:v>
                </c:pt>
                <c:pt idx="5">
                  <c:v>18.832391713747647</c:v>
                </c:pt>
                <c:pt idx="6">
                  <c:v>19.475655430711612</c:v>
                </c:pt>
                <c:pt idx="7">
                  <c:v>20.226843100189036</c:v>
                </c:pt>
                <c:pt idx="8">
                  <c:v>20.708955223880597</c:v>
                </c:pt>
                <c:pt idx="9">
                  <c:v>21.350364963503647</c:v>
                </c:pt>
                <c:pt idx="10">
                  <c:v>21.402877697841728</c:v>
                </c:pt>
                <c:pt idx="11">
                  <c:v>21.326164874551971</c:v>
                </c:pt>
                <c:pt idx="12">
                  <c:v>21.302816901408448</c:v>
                </c:pt>
                <c:pt idx="13">
                  <c:v>21.686746987951807</c:v>
                </c:pt>
                <c:pt idx="14">
                  <c:v>21.864406779661017</c:v>
                </c:pt>
                <c:pt idx="15">
                  <c:v>22.466216216216218</c:v>
                </c:pt>
                <c:pt idx="16">
                  <c:v>22.673434856175973</c:v>
                </c:pt>
                <c:pt idx="17">
                  <c:v>24.27843803056027</c:v>
                </c:pt>
                <c:pt idx="18">
                  <c:v>24.451939291736931</c:v>
                </c:pt>
                <c:pt idx="19">
                  <c:v>24.872231686541738</c:v>
                </c:pt>
                <c:pt idx="20">
                  <c:v>25.457570715474208</c:v>
                </c:pt>
                <c:pt idx="21">
                  <c:v>25.822368421052634</c:v>
                </c:pt>
                <c:pt idx="22">
                  <c:v>25.901639344262296</c:v>
                </c:pt>
                <c:pt idx="23">
                  <c:v>26.115702479338843</c:v>
                </c:pt>
                <c:pt idx="24">
                  <c:v>26.69983416252073</c:v>
                </c:pt>
                <c:pt idx="25">
                  <c:v>26.289517470881862</c:v>
                </c:pt>
                <c:pt idx="26">
                  <c:v>27.1356783919598</c:v>
                </c:pt>
                <c:pt idx="27">
                  <c:v>25.864909390444812</c:v>
                </c:pt>
                <c:pt idx="28">
                  <c:v>25.375626043405674</c:v>
                </c:pt>
                <c:pt idx="29">
                  <c:v>26.057529610829107</c:v>
                </c:pt>
                <c:pt idx="30">
                  <c:v>26.622296173044923</c:v>
                </c:pt>
                <c:pt idx="31">
                  <c:v>27.212020033388985</c:v>
                </c:pt>
                <c:pt idx="32">
                  <c:v>27.814569536423839</c:v>
                </c:pt>
                <c:pt idx="33">
                  <c:v>27.669902912621357</c:v>
                </c:pt>
                <c:pt idx="34">
                  <c:v>27.823240589198033</c:v>
                </c:pt>
                <c:pt idx="35">
                  <c:v>28.052805280528055</c:v>
                </c:pt>
                <c:pt idx="36">
                  <c:v>27.574750830564781</c:v>
                </c:pt>
                <c:pt idx="37">
                  <c:v>27.586206896551722</c:v>
                </c:pt>
                <c:pt idx="38">
                  <c:v>26.929133858267718</c:v>
                </c:pt>
                <c:pt idx="39">
                  <c:v>26.70906200317965</c:v>
                </c:pt>
                <c:pt idx="40">
                  <c:v>26.066350710900476</c:v>
                </c:pt>
                <c:pt idx="41">
                  <c:v>26.904376012965965</c:v>
                </c:pt>
                <c:pt idx="42">
                  <c:v>26.953748006379584</c:v>
                </c:pt>
                <c:pt idx="43">
                  <c:v>27.330173775671408</c:v>
                </c:pt>
                <c:pt idx="44">
                  <c:v>27.596899224806204</c:v>
                </c:pt>
                <c:pt idx="45">
                  <c:v>28.648648648648649</c:v>
                </c:pt>
                <c:pt idx="46">
                  <c:v>28.01608579088472</c:v>
                </c:pt>
                <c:pt idx="47">
                  <c:v>27.725437415881558</c:v>
                </c:pt>
                <c:pt idx="48">
                  <c:v>26.855600539811064</c:v>
                </c:pt>
                <c:pt idx="49">
                  <c:v>26.422764227642276</c:v>
                </c:pt>
                <c:pt idx="50">
                  <c:v>25.906040268456376</c:v>
                </c:pt>
                <c:pt idx="51">
                  <c:v>25.369127516778523</c:v>
                </c:pt>
                <c:pt idx="52">
                  <c:v>24.456521739130434</c:v>
                </c:pt>
                <c:pt idx="53">
                  <c:v>23.901098901098901</c:v>
                </c:pt>
                <c:pt idx="54">
                  <c:v>22.853185595567869</c:v>
                </c:pt>
                <c:pt idx="55">
                  <c:v>22.114047287899862</c:v>
                </c:pt>
                <c:pt idx="56">
                  <c:v>21.823204419889503</c:v>
                </c:pt>
                <c:pt idx="57">
                  <c:v>21.359223300970871</c:v>
                </c:pt>
                <c:pt idx="58">
                  <c:v>20.303867403314918</c:v>
                </c:pt>
                <c:pt idx="59">
                  <c:v>19.113573407202217</c:v>
                </c:pt>
                <c:pt idx="60">
                  <c:v>17.916666666666668</c:v>
                </c:pt>
                <c:pt idx="61">
                  <c:v>17.573221757322173</c:v>
                </c:pt>
                <c:pt idx="62">
                  <c:v>17.083333333333332</c:v>
                </c:pt>
                <c:pt idx="63">
                  <c:v>15.905947441217149</c:v>
                </c:pt>
                <c:pt idx="64">
                  <c:v>15.426997245179063</c:v>
                </c:pt>
                <c:pt idx="65">
                  <c:v>14.425427872860636</c:v>
                </c:pt>
                <c:pt idx="66">
                  <c:v>13.892215568862277</c:v>
                </c:pt>
                <c:pt idx="67">
                  <c:v>13.262910798122066</c:v>
                </c:pt>
                <c:pt idx="68">
                  <c:v>12.529002320185615</c:v>
                </c:pt>
                <c:pt idx="69">
                  <c:v>12.031782065834278</c:v>
                </c:pt>
                <c:pt idx="70">
                  <c:v>11.529933481152993</c:v>
                </c:pt>
                <c:pt idx="71">
                  <c:v>10.668103448275861</c:v>
                </c:pt>
                <c:pt idx="72">
                  <c:v>10.718113612004288</c:v>
                </c:pt>
                <c:pt idx="73">
                  <c:v>10.414452709883102</c:v>
                </c:pt>
                <c:pt idx="74">
                  <c:v>10.157068062827225</c:v>
                </c:pt>
                <c:pt idx="75">
                  <c:v>10.084033613445378</c:v>
                </c:pt>
                <c:pt idx="76">
                  <c:v>9.4398340248962658</c:v>
                </c:pt>
                <c:pt idx="77">
                  <c:v>9.5238095238095237</c:v>
                </c:pt>
                <c:pt idx="78">
                  <c:v>9.035532994923857</c:v>
                </c:pt>
                <c:pt idx="79">
                  <c:v>8.8822355289421164</c:v>
                </c:pt>
                <c:pt idx="80">
                  <c:v>8.6309523809523814</c:v>
                </c:pt>
                <c:pt idx="81">
                  <c:v>8.5064292779426314</c:v>
                </c:pt>
                <c:pt idx="82">
                  <c:v>8.7254901960784306</c:v>
                </c:pt>
                <c:pt idx="83">
                  <c:v>8.8007736943907151</c:v>
                </c:pt>
                <c:pt idx="84">
                  <c:v>9.6525096525096519</c:v>
                </c:pt>
                <c:pt idx="85">
                  <c:v>9.7815764482431149</c:v>
                </c:pt>
                <c:pt idx="86">
                  <c:v>10.446343779677113</c:v>
                </c:pt>
                <c:pt idx="87">
                  <c:v>10.744580584354383</c:v>
                </c:pt>
                <c:pt idx="88">
                  <c:v>11.423220973782772</c:v>
                </c:pt>
                <c:pt idx="89">
                  <c:v>12.007504690431519</c:v>
                </c:pt>
                <c:pt idx="90">
                  <c:v>12.358490566037736</c:v>
                </c:pt>
                <c:pt idx="91">
                  <c:v>12.582159624413144</c:v>
                </c:pt>
                <c:pt idx="92">
                  <c:v>12.757973733583489</c:v>
                </c:pt>
                <c:pt idx="93">
                  <c:v>13.055818353831599</c:v>
                </c:pt>
                <c:pt idx="94">
                  <c:v>12.890995260663507</c:v>
                </c:pt>
                <c:pt idx="95">
                  <c:v>13.106796116504855</c:v>
                </c:pt>
                <c:pt idx="96">
                  <c:v>13.275193798449614</c:v>
                </c:pt>
                <c:pt idx="97">
                  <c:v>13.140096618357489</c:v>
                </c:pt>
                <c:pt idx="98">
                  <c:v>13.378248315688163</c:v>
                </c:pt>
                <c:pt idx="99">
                  <c:v>13.579049466537343</c:v>
                </c:pt>
                <c:pt idx="100">
                  <c:v>14.038461538461538</c:v>
                </c:pt>
                <c:pt idx="101">
                  <c:v>14.077669902912621</c:v>
                </c:pt>
                <c:pt idx="102">
                  <c:v>14.524043179587832</c:v>
                </c:pt>
                <c:pt idx="103">
                  <c:v>14.985308521057785</c:v>
                </c:pt>
                <c:pt idx="104">
                  <c:v>15.308151093439365</c:v>
                </c:pt>
                <c:pt idx="105">
                  <c:v>15.531062124248496</c:v>
                </c:pt>
                <c:pt idx="106">
                  <c:v>15.943491422805248</c:v>
                </c:pt>
                <c:pt idx="107">
                  <c:v>15.513833992094861</c:v>
                </c:pt>
                <c:pt idx="108">
                  <c:v>15.668662674650699</c:v>
                </c:pt>
                <c:pt idx="109">
                  <c:v>15.911379657603222</c:v>
                </c:pt>
                <c:pt idx="110">
                  <c:v>16.276703967446593</c:v>
                </c:pt>
                <c:pt idx="111">
                  <c:v>16.183816183816184</c:v>
                </c:pt>
                <c:pt idx="112">
                  <c:v>16.464646464646464</c:v>
                </c:pt>
                <c:pt idx="113">
                  <c:v>16.581892166836216</c:v>
                </c:pt>
                <c:pt idx="114">
                  <c:v>16.905737704918032</c:v>
                </c:pt>
                <c:pt idx="115">
                  <c:v>16.68372569089048</c:v>
                </c:pt>
                <c:pt idx="116">
                  <c:v>17.075664621676893</c:v>
                </c:pt>
                <c:pt idx="117">
                  <c:v>17.142857142857142</c:v>
                </c:pt>
                <c:pt idx="118">
                  <c:v>18.22863027806385</c:v>
                </c:pt>
                <c:pt idx="119">
                  <c:v>18.679050567595461</c:v>
                </c:pt>
                <c:pt idx="120">
                  <c:v>19.052523171987641</c:v>
                </c:pt>
                <c:pt idx="121">
                  <c:v>19.378238341968913</c:v>
                </c:pt>
                <c:pt idx="122">
                  <c:v>19.875776397515526</c:v>
                </c:pt>
                <c:pt idx="123">
                  <c:v>19.895287958115183</c:v>
                </c:pt>
                <c:pt idx="124">
                  <c:v>19.95841995841996</c:v>
                </c:pt>
                <c:pt idx="125">
                  <c:v>20.4857444561774</c:v>
                </c:pt>
                <c:pt idx="126">
                  <c:v>20.66027689030884</c:v>
                </c:pt>
                <c:pt idx="127">
                  <c:v>21.29032258064516</c:v>
                </c:pt>
                <c:pt idx="128">
                  <c:v>21.0752688172043</c:v>
                </c:pt>
                <c:pt idx="129">
                  <c:v>21.374865735767994</c:v>
                </c:pt>
                <c:pt idx="130">
                  <c:v>21.827956989247312</c:v>
                </c:pt>
                <c:pt idx="131">
                  <c:v>22.483940042826553</c:v>
                </c:pt>
                <c:pt idx="132">
                  <c:v>21.995708154506438</c:v>
                </c:pt>
                <c:pt idx="133">
                  <c:v>22.246455834242091</c:v>
                </c:pt>
                <c:pt idx="134">
                  <c:v>22.283205268935234</c:v>
                </c:pt>
                <c:pt idx="135">
                  <c:v>22.345132743362832</c:v>
                </c:pt>
                <c:pt idx="136">
                  <c:v>21.892189218921892</c:v>
                </c:pt>
                <c:pt idx="137">
                  <c:v>22.197802197802197</c:v>
                </c:pt>
                <c:pt idx="138">
                  <c:v>22.087912087912088</c:v>
                </c:pt>
                <c:pt idx="139">
                  <c:v>22.222222222222221</c:v>
                </c:pt>
                <c:pt idx="140">
                  <c:v>22.197309417040358</c:v>
                </c:pt>
                <c:pt idx="141">
                  <c:v>21.860986547085201</c:v>
                </c:pt>
                <c:pt idx="142">
                  <c:v>21.444695259593679</c:v>
                </c:pt>
                <c:pt idx="143">
                  <c:v>19.520547945205479</c:v>
                </c:pt>
                <c:pt idx="144">
                  <c:v>18.626309662398139</c:v>
                </c:pt>
                <c:pt idx="145">
                  <c:v>17.6056338028169</c:v>
                </c:pt>
                <c:pt idx="146">
                  <c:v>14.545454545454545</c:v>
                </c:pt>
                <c:pt idx="147">
                  <c:v>14.189189189189189</c:v>
                </c:pt>
                <c:pt idx="148">
                  <c:v>12.611607142857142</c:v>
                </c:pt>
                <c:pt idx="149">
                  <c:v>11.270718232044199</c:v>
                </c:pt>
                <c:pt idx="150">
                  <c:v>10.363836824696802</c:v>
                </c:pt>
                <c:pt idx="151">
                  <c:v>8.6908690869086911</c:v>
                </c:pt>
                <c:pt idx="152">
                  <c:v>7.9822616407982254</c:v>
                </c:pt>
                <c:pt idx="153">
                  <c:v>7.7177508269018746</c:v>
                </c:pt>
                <c:pt idx="154">
                  <c:v>7.8713968957871403</c:v>
                </c:pt>
                <c:pt idx="155">
                  <c:v>7.5163398692810457</c:v>
                </c:pt>
                <c:pt idx="156">
                  <c:v>7.3913043478260869</c:v>
                </c:pt>
                <c:pt idx="157">
                  <c:v>7.5431034482758621</c:v>
                </c:pt>
                <c:pt idx="158">
                  <c:v>7.59493670886076</c:v>
                </c:pt>
                <c:pt idx="159">
                  <c:v>7.384615384615385</c:v>
                </c:pt>
                <c:pt idx="160">
                  <c:v>7.6381909547738696</c:v>
                </c:pt>
                <c:pt idx="161">
                  <c:v>7.7542799597180263</c:v>
                </c:pt>
                <c:pt idx="162">
                  <c:v>7.7766699900299106</c:v>
                </c:pt>
                <c:pt idx="163">
                  <c:v>7.9333986287952989</c:v>
                </c:pt>
                <c:pt idx="164">
                  <c:v>8.0078125</c:v>
                </c:pt>
                <c:pt idx="165">
                  <c:v>7.9534432589718724</c:v>
                </c:pt>
                <c:pt idx="166">
                  <c:v>7.5238095238095246</c:v>
                </c:pt>
                <c:pt idx="167">
                  <c:v>7.714561234329798</c:v>
                </c:pt>
                <c:pt idx="168">
                  <c:v>8.0305927342256211</c:v>
                </c:pt>
                <c:pt idx="169">
                  <c:v>8.3254493850520355</c:v>
                </c:pt>
                <c:pt idx="170">
                  <c:v>8.1081081081081088</c:v>
                </c:pt>
                <c:pt idx="171">
                  <c:v>8.356290174471992</c:v>
                </c:pt>
                <c:pt idx="172">
                  <c:v>9.4631483166515018</c:v>
                </c:pt>
                <c:pt idx="173">
                  <c:v>9.6539162112932608</c:v>
                </c:pt>
                <c:pt idx="174">
                  <c:v>9.8003629764065341</c:v>
                </c:pt>
                <c:pt idx="175">
                  <c:v>10.072595281306715</c:v>
                </c:pt>
                <c:pt idx="176">
                  <c:v>10.247026532479413</c:v>
                </c:pt>
                <c:pt idx="177">
                  <c:v>10.487580496780129</c:v>
                </c:pt>
                <c:pt idx="178">
                  <c:v>9.7042513863216264</c:v>
                </c:pt>
                <c:pt idx="179">
                  <c:v>9.6065873741994512</c:v>
                </c:pt>
                <c:pt idx="180">
                  <c:v>9.506398537477148</c:v>
                </c:pt>
                <c:pt idx="181">
                  <c:v>9.7247706422018361</c:v>
                </c:pt>
                <c:pt idx="182">
                  <c:v>9.7272727272727266</c:v>
                </c:pt>
                <c:pt idx="183">
                  <c:v>10.163339382940109</c:v>
                </c:pt>
                <c:pt idx="184">
                  <c:v>10.449129239230064</c:v>
                </c:pt>
                <c:pt idx="185">
                  <c:v>10.855565777368906</c:v>
                </c:pt>
                <c:pt idx="186">
                  <c:v>10.81576535288726</c:v>
                </c:pt>
                <c:pt idx="187">
                  <c:v>10.999083409715857</c:v>
                </c:pt>
                <c:pt idx="188">
                  <c:v>11.090742438130157</c:v>
                </c:pt>
                <c:pt idx="189">
                  <c:v>11.262488646684831</c:v>
                </c:pt>
                <c:pt idx="190">
                  <c:v>11.608775137111516</c:v>
                </c:pt>
                <c:pt idx="191">
                  <c:v>11.386593204775023</c:v>
                </c:pt>
                <c:pt idx="192">
                  <c:v>11.54903758020165</c:v>
                </c:pt>
                <c:pt idx="193">
                  <c:v>11.828935395814376</c:v>
                </c:pt>
                <c:pt idx="194">
                  <c:v>11.78082191780822</c:v>
                </c:pt>
                <c:pt idx="195">
                  <c:v>11.915673693858846</c:v>
                </c:pt>
                <c:pt idx="196">
                  <c:v>12.274368231046932</c:v>
                </c:pt>
                <c:pt idx="197">
                  <c:v>12.107623318385651</c:v>
                </c:pt>
                <c:pt idx="198">
                  <c:v>12.173128944995492</c:v>
                </c:pt>
                <c:pt idx="199">
                  <c:v>11.968085106382979</c:v>
                </c:pt>
                <c:pt idx="200">
                  <c:v>11.925795053003533</c:v>
                </c:pt>
                <c:pt idx="201">
                  <c:v>12.09179170344219</c:v>
                </c:pt>
                <c:pt idx="202">
                  <c:v>12.37842617152962</c:v>
                </c:pt>
                <c:pt idx="203">
                  <c:v>12.664907651715041</c:v>
                </c:pt>
                <c:pt idx="204">
                  <c:v>12.77533039647577</c:v>
                </c:pt>
                <c:pt idx="205">
                  <c:v>13.005272407732866</c:v>
                </c:pt>
                <c:pt idx="206">
                  <c:v>12.98932384341637</c:v>
                </c:pt>
                <c:pt idx="207">
                  <c:v>13.113291703835861</c:v>
                </c:pt>
                <c:pt idx="208">
                  <c:v>13.554757630161578</c:v>
                </c:pt>
                <c:pt idx="209">
                  <c:v>13.839285714285715</c:v>
                </c:pt>
                <c:pt idx="210">
                  <c:v>14.577777777777779</c:v>
                </c:pt>
                <c:pt idx="211">
                  <c:v>14.942528735632186</c:v>
                </c:pt>
                <c:pt idx="212">
                  <c:v>14.778761061946902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D-4924-B9E1-6F79C79D747E}"/>
            </c:ext>
          </c:extLst>
        </c:ser>
        <c:ser>
          <c:idx val="1"/>
          <c:order val="1"/>
          <c:tx>
            <c:strRef>
              <c:f>'5-yr'!$J$5</c:f>
              <c:strCache>
                <c:ptCount val="1"/>
                <c:pt idx="0">
                  <c:v>US HY 5-yr (par)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val>
            <c:numRef>
              <c:f>'5-yr'!$J$6:$J$588</c:f>
              <c:numCache>
                <c:formatCode>#,##0.00</c:formatCode>
                <c:ptCount val="583"/>
                <c:pt idx="0">
                  <c:v>11.740060704773239</c:v>
                </c:pt>
                <c:pt idx="1">
                  <c:v>12.232637358092353</c:v>
                </c:pt>
                <c:pt idx="2">
                  <c:v>11.82281134330662</c:v>
                </c:pt>
                <c:pt idx="3">
                  <c:v>12.775613251026163</c:v>
                </c:pt>
                <c:pt idx="4">
                  <c:v>13.577159717225953</c:v>
                </c:pt>
                <c:pt idx="5">
                  <c:v>13.717775724319326</c:v>
                </c:pt>
                <c:pt idx="6">
                  <c:v>14.44736537872086</c:v>
                </c:pt>
                <c:pt idx="7">
                  <c:v>15.294424658370353</c:v>
                </c:pt>
                <c:pt idx="8">
                  <c:v>16.539107680941147</c:v>
                </c:pt>
                <c:pt idx="9">
                  <c:v>17.589067703490905</c:v>
                </c:pt>
                <c:pt idx="10">
                  <c:v>17.63281478901407</c:v>
                </c:pt>
                <c:pt idx="11">
                  <c:v>18.551294536172453</c:v>
                </c:pt>
                <c:pt idx="12">
                  <c:v>19.225103365600429</c:v>
                </c:pt>
                <c:pt idx="13">
                  <c:v>19.38751565959905</c:v>
                </c:pt>
                <c:pt idx="14">
                  <c:v>20.151372962686352</c:v>
                </c:pt>
                <c:pt idx="15">
                  <c:v>21.508233517125635</c:v>
                </c:pt>
                <c:pt idx="16">
                  <c:v>23.426043675020818</c:v>
                </c:pt>
                <c:pt idx="17">
                  <c:v>24.340088643788267</c:v>
                </c:pt>
                <c:pt idx="18">
                  <c:v>24.9606249582137</c:v>
                </c:pt>
                <c:pt idx="19">
                  <c:v>24.918012065489627</c:v>
                </c:pt>
                <c:pt idx="20">
                  <c:v>25.679112316532425</c:v>
                </c:pt>
                <c:pt idx="21">
                  <c:v>25.897966175158597</c:v>
                </c:pt>
                <c:pt idx="22">
                  <c:v>26.197419786725774</c:v>
                </c:pt>
                <c:pt idx="23">
                  <c:v>26.950087348051898</c:v>
                </c:pt>
                <c:pt idx="24">
                  <c:v>28.000578392283472</c:v>
                </c:pt>
                <c:pt idx="25">
                  <c:v>27.791506514362428</c:v>
                </c:pt>
                <c:pt idx="26">
                  <c:v>28.170712193066887</c:v>
                </c:pt>
                <c:pt idx="27">
                  <c:v>27.158041791587571</c:v>
                </c:pt>
                <c:pt idx="28">
                  <c:v>26.857469408828049</c:v>
                </c:pt>
                <c:pt idx="29">
                  <c:v>28.061390500841394</c:v>
                </c:pt>
                <c:pt idx="30">
                  <c:v>29.149427105630505</c:v>
                </c:pt>
                <c:pt idx="31">
                  <c:v>29.026324211384207</c:v>
                </c:pt>
                <c:pt idx="32">
                  <c:v>29.187799855931974</c:v>
                </c:pt>
                <c:pt idx="33">
                  <c:v>29.14033103213216</c:v>
                </c:pt>
                <c:pt idx="34">
                  <c:v>30.097003498902609</c:v>
                </c:pt>
                <c:pt idx="35">
                  <c:v>30.275223498994102</c:v>
                </c:pt>
                <c:pt idx="36">
                  <c:v>29.417354295181386</c:v>
                </c:pt>
                <c:pt idx="37">
                  <c:v>28.866336124208402</c:v>
                </c:pt>
                <c:pt idx="38">
                  <c:v>28.432951815574352</c:v>
                </c:pt>
                <c:pt idx="39">
                  <c:v>29.290398812209219</c:v>
                </c:pt>
                <c:pt idx="40">
                  <c:v>28.434956407776539</c:v>
                </c:pt>
                <c:pt idx="41">
                  <c:v>29.868749393942501</c:v>
                </c:pt>
                <c:pt idx="42">
                  <c:v>29.796356052690072</c:v>
                </c:pt>
                <c:pt idx="43">
                  <c:v>30.015854551061345</c:v>
                </c:pt>
                <c:pt idx="44">
                  <c:v>31.524977941331507</c:v>
                </c:pt>
                <c:pt idx="45">
                  <c:v>31.510976202459602</c:v>
                </c:pt>
                <c:pt idx="46">
                  <c:v>30.724154837222713</c:v>
                </c:pt>
                <c:pt idx="47">
                  <c:v>30.628465395687837</c:v>
                </c:pt>
                <c:pt idx="48">
                  <c:v>30.774736739774877</c:v>
                </c:pt>
                <c:pt idx="49">
                  <c:v>30.864061003261416</c:v>
                </c:pt>
                <c:pt idx="50">
                  <c:v>30.308611030499716</c:v>
                </c:pt>
                <c:pt idx="51">
                  <c:v>28.699323094461192</c:v>
                </c:pt>
                <c:pt idx="52">
                  <c:v>27.370675825460765</c:v>
                </c:pt>
                <c:pt idx="53">
                  <c:v>27.445406247624764</c:v>
                </c:pt>
                <c:pt idx="54">
                  <c:v>26.096845793510347</c:v>
                </c:pt>
                <c:pt idx="55">
                  <c:v>25.446889341937041</c:v>
                </c:pt>
                <c:pt idx="56">
                  <c:v>25.302829102857672</c:v>
                </c:pt>
                <c:pt idx="57">
                  <c:v>25.391444787655164</c:v>
                </c:pt>
                <c:pt idx="58">
                  <c:v>23.694999170741895</c:v>
                </c:pt>
                <c:pt idx="59">
                  <c:v>23.227139057250522</c:v>
                </c:pt>
                <c:pt idx="60">
                  <c:v>21.110067420078391</c:v>
                </c:pt>
                <c:pt idx="61">
                  <c:v>20.548086064218136</c:v>
                </c:pt>
                <c:pt idx="62">
                  <c:v>19.577243792079184</c:v>
                </c:pt>
                <c:pt idx="63">
                  <c:v>17.183738083824768</c:v>
                </c:pt>
                <c:pt idx="64">
                  <c:v>14.36873801768494</c:v>
                </c:pt>
                <c:pt idx="65">
                  <c:v>13.902294307495447</c:v>
                </c:pt>
                <c:pt idx="66">
                  <c:v>14.400178725095911</c:v>
                </c:pt>
                <c:pt idx="67">
                  <c:v>13.995811025050218</c:v>
                </c:pt>
                <c:pt idx="68">
                  <c:v>12.652595642413392</c:v>
                </c:pt>
                <c:pt idx="69">
                  <c:v>12.386673079909135</c:v>
                </c:pt>
                <c:pt idx="70">
                  <c:v>11.908248075763657</c:v>
                </c:pt>
                <c:pt idx="71">
                  <c:v>10.807001569373812</c:v>
                </c:pt>
                <c:pt idx="72">
                  <c:v>11.100928005988562</c:v>
                </c:pt>
                <c:pt idx="73">
                  <c:v>10.68610327844199</c:v>
                </c:pt>
                <c:pt idx="74">
                  <c:v>9.3947984316339834</c:v>
                </c:pt>
                <c:pt idx="75">
                  <c:v>8.9546898194668412</c:v>
                </c:pt>
                <c:pt idx="76">
                  <c:v>8.4542136485381967</c:v>
                </c:pt>
                <c:pt idx="77">
                  <c:v>8.009670967119634</c:v>
                </c:pt>
                <c:pt idx="78">
                  <c:v>7.1927890829755743</c:v>
                </c:pt>
                <c:pt idx="79">
                  <c:v>7.0469806965295385</c:v>
                </c:pt>
                <c:pt idx="80">
                  <c:v>6.8187752084193951</c:v>
                </c:pt>
                <c:pt idx="81">
                  <c:v>6.8667650944615879</c:v>
                </c:pt>
                <c:pt idx="82">
                  <c:v>6.8201403832110516</c:v>
                </c:pt>
                <c:pt idx="83">
                  <c:v>6.8563847580524762</c:v>
                </c:pt>
                <c:pt idx="84">
                  <c:v>7.2887306962242162</c:v>
                </c:pt>
                <c:pt idx="85">
                  <c:v>7.3608494032284186</c:v>
                </c:pt>
                <c:pt idx="86">
                  <c:v>7.4556078058458528</c:v>
                </c:pt>
                <c:pt idx="87">
                  <c:v>8.0309426767643561</c:v>
                </c:pt>
                <c:pt idx="88">
                  <c:v>8.4228045691070204</c:v>
                </c:pt>
                <c:pt idx="89">
                  <c:v>8.7566486670365311</c:v>
                </c:pt>
                <c:pt idx="90">
                  <c:v>9.4042974487953099</c:v>
                </c:pt>
                <c:pt idx="91">
                  <c:v>9.3246392532894156</c:v>
                </c:pt>
                <c:pt idx="92">
                  <c:v>9.6594048652280211</c:v>
                </c:pt>
                <c:pt idx="93">
                  <c:v>9.7524824779821557</c:v>
                </c:pt>
                <c:pt idx="94">
                  <c:v>9.7437232380701211</c:v>
                </c:pt>
                <c:pt idx="95">
                  <c:v>10.02922333202854</c:v>
                </c:pt>
                <c:pt idx="96">
                  <c:v>10.117796810197643</c:v>
                </c:pt>
                <c:pt idx="97">
                  <c:v>10.12158138337308</c:v>
                </c:pt>
                <c:pt idx="98">
                  <c:v>10.404326031509017</c:v>
                </c:pt>
                <c:pt idx="99">
                  <c:v>10.507229203232752</c:v>
                </c:pt>
                <c:pt idx="100">
                  <c:v>14.527320758436579</c:v>
                </c:pt>
                <c:pt idx="101">
                  <c:v>14.545443519015564</c:v>
                </c:pt>
                <c:pt idx="102">
                  <c:v>14.922180674892225</c:v>
                </c:pt>
                <c:pt idx="103">
                  <c:v>15.229329310444385</c:v>
                </c:pt>
                <c:pt idx="104">
                  <c:v>13.9134928564464</c:v>
                </c:pt>
                <c:pt idx="105">
                  <c:v>13.87232055030235</c:v>
                </c:pt>
                <c:pt idx="106">
                  <c:v>14.337949747063398</c:v>
                </c:pt>
                <c:pt idx="107">
                  <c:v>13.009763690150383</c:v>
                </c:pt>
                <c:pt idx="108">
                  <c:v>13.254767641084483</c:v>
                </c:pt>
                <c:pt idx="109">
                  <c:v>13.381760628979663</c:v>
                </c:pt>
                <c:pt idx="110">
                  <c:v>14.423714935591974</c:v>
                </c:pt>
                <c:pt idx="111">
                  <c:v>13.977675690888733</c:v>
                </c:pt>
                <c:pt idx="112">
                  <c:v>14.205400770251941</c:v>
                </c:pt>
                <c:pt idx="113">
                  <c:v>14.462695867239312</c:v>
                </c:pt>
                <c:pt idx="114">
                  <c:v>14.814554215125606</c:v>
                </c:pt>
                <c:pt idx="115">
                  <c:v>14.890580659912791</c:v>
                </c:pt>
                <c:pt idx="116">
                  <c:v>14.956998217722802</c:v>
                </c:pt>
                <c:pt idx="117">
                  <c:v>14.892430933782453</c:v>
                </c:pt>
                <c:pt idx="118">
                  <c:v>15.028978948315807</c:v>
                </c:pt>
                <c:pt idx="119">
                  <c:v>15.312411411101435</c:v>
                </c:pt>
                <c:pt idx="120">
                  <c:v>15.472159393038003</c:v>
                </c:pt>
                <c:pt idx="121">
                  <c:v>15.838573078402455</c:v>
                </c:pt>
                <c:pt idx="122">
                  <c:v>15.832036551390061</c:v>
                </c:pt>
                <c:pt idx="123">
                  <c:v>15.813904453324707</c:v>
                </c:pt>
                <c:pt idx="124">
                  <c:v>15.728186257253206</c:v>
                </c:pt>
                <c:pt idx="125">
                  <c:v>16.793851512047986</c:v>
                </c:pt>
                <c:pt idx="126">
                  <c:v>16.954571428446013</c:v>
                </c:pt>
                <c:pt idx="127">
                  <c:v>17.452212178594284</c:v>
                </c:pt>
                <c:pt idx="128">
                  <c:v>17.437833201090839</c:v>
                </c:pt>
                <c:pt idx="129">
                  <c:v>17.272491819104768</c:v>
                </c:pt>
                <c:pt idx="130">
                  <c:v>18.059167318495074</c:v>
                </c:pt>
                <c:pt idx="131">
                  <c:v>19.003101208850506</c:v>
                </c:pt>
                <c:pt idx="132">
                  <c:v>18.852502336586834</c:v>
                </c:pt>
                <c:pt idx="133">
                  <c:v>20.495450500397993</c:v>
                </c:pt>
                <c:pt idx="134">
                  <c:v>20.652676519129649</c:v>
                </c:pt>
                <c:pt idx="135">
                  <c:v>20.845672456079242</c:v>
                </c:pt>
                <c:pt idx="136">
                  <c:v>19.562569677351156</c:v>
                </c:pt>
                <c:pt idx="137">
                  <c:v>19.799060774185275</c:v>
                </c:pt>
                <c:pt idx="138">
                  <c:v>19.823470604989808</c:v>
                </c:pt>
                <c:pt idx="139">
                  <c:v>19.748332706525513</c:v>
                </c:pt>
                <c:pt idx="140">
                  <c:v>19.873355493754808</c:v>
                </c:pt>
                <c:pt idx="141">
                  <c:v>19.558361902149649</c:v>
                </c:pt>
                <c:pt idx="142">
                  <c:v>19.538094094588995</c:v>
                </c:pt>
                <c:pt idx="143">
                  <c:v>16.077486101109567</c:v>
                </c:pt>
                <c:pt idx="144">
                  <c:v>16.075861293080244</c:v>
                </c:pt>
                <c:pt idx="145">
                  <c:v>15.439684030407113</c:v>
                </c:pt>
                <c:pt idx="146">
                  <c:v>11.255931092611105</c:v>
                </c:pt>
                <c:pt idx="147">
                  <c:v>11.031624290743052</c:v>
                </c:pt>
                <c:pt idx="148">
                  <c:v>9.167577462684557</c:v>
                </c:pt>
                <c:pt idx="149">
                  <c:v>6.8258597209807537</c:v>
                </c:pt>
                <c:pt idx="150">
                  <c:v>6.3593042804344888</c:v>
                </c:pt>
                <c:pt idx="151">
                  <c:v>6.1447466795583789</c:v>
                </c:pt>
                <c:pt idx="152">
                  <c:v>5.4152599649347586</c:v>
                </c:pt>
                <c:pt idx="153">
                  <c:v>5.1433784797755751</c:v>
                </c:pt>
                <c:pt idx="154">
                  <c:v>5.1491241360463658</c:v>
                </c:pt>
                <c:pt idx="155">
                  <c:v>4.9080567370806545</c:v>
                </c:pt>
                <c:pt idx="156">
                  <c:v>4.8464148433127967</c:v>
                </c:pt>
                <c:pt idx="157">
                  <c:v>5.9069285186098437</c:v>
                </c:pt>
                <c:pt idx="158">
                  <c:v>6.0393426148885236</c:v>
                </c:pt>
                <c:pt idx="159">
                  <c:v>5.788276782326931</c:v>
                </c:pt>
                <c:pt idx="160">
                  <c:v>5.9917882959861624</c:v>
                </c:pt>
                <c:pt idx="161">
                  <c:v>6.0088298059851812</c:v>
                </c:pt>
                <c:pt idx="162">
                  <c:v>5.9020334139018891</c:v>
                </c:pt>
                <c:pt idx="163">
                  <c:v>5.536430773132988</c:v>
                </c:pt>
                <c:pt idx="164">
                  <c:v>5.5144737550478702</c:v>
                </c:pt>
                <c:pt idx="165">
                  <c:v>5.6130554646091273</c:v>
                </c:pt>
                <c:pt idx="166">
                  <c:v>5.0694567075685875</c:v>
                </c:pt>
                <c:pt idx="167">
                  <c:v>5.2736071804167901</c:v>
                </c:pt>
                <c:pt idx="168">
                  <c:v>5.6738294087728542</c:v>
                </c:pt>
                <c:pt idx="169">
                  <c:v>5.734775504617927</c:v>
                </c:pt>
                <c:pt idx="170">
                  <c:v>6.0309533884038222</c:v>
                </c:pt>
                <c:pt idx="171">
                  <c:v>6.218242975707855</c:v>
                </c:pt>
                <c:pt idx="172">
                  <c:v>6.7024014551574291</c:v>
                </c:pt>
                <c:pt idx="173">
                  <c:v>7.0642795152397619</c:v>
                </c:pt>
                <c:pt idx="174">
                  <c:v>7.2814540488786923</c:v>
                </c:pt>
                <c:pt idx="175">
                  <c:v>7.4043029059979908</c:v>
                </c:pt>
                <c:pt idx="176">
                  <c:v>7.598506926922834</c:v>
                </c:pt>
                <c:pt idx="177">
                  <c:v>7.7058548482204241</c:v>
                </c:pt>
                <c:pt idx="178">
                  <c:v>7.3228514890401124</c:v>
                </c:pt>
                <c:pt idx="179">
                  <c:v>7.4229016422700589</c:v>
                </c:pt>
                <c:pt idx="180">
                  <c:v>7.4967569134233631</c:v>
                </c:pt>
                <c:pt idx="181">
                  <c:v>7.4467966484273536</c:v>
                </c:pt>
                <c:pt idx="182">
                  <c:v>7.1714510464646164</c:v>
                </c:pt>
                <c:pt idx="183">
                  <c:v>7.2034282062978461</c:v>
                </c:pt>
                <c:pt idx="184">
                  <c:v>7.5521814466162223</c:v>
                </c:pt>
                <c:pt idx="185">
                  <c:v>8.2499182887198952</c:v>
                </c:pt>
                <c:pt idx="186">
                  <c:v>8.2456378847820488</c:v>
                </c:pt>
                <c:pt idx="187">
                  <c:v>8.0854678439915251</c:v>
                </c:pt>
                <c:pt idx="188">
                  <c:v>8.0774553086299292</c:v>
                </c:pt>
                <c:pt idx="189">
                  <c:v>8.4193778792004714</c:v>
                </c:pt>
                <c:pt idx="190">
                  <c:v>8.823856119129232</c:v>
                </c:pt>
                <c:pt idx="191">
                  <c:v>8.7643864370732221</c:v>
                </c:pt>
                <c:pt idx="192">
                  <c:v>8.8206816915508099</c:v>
                </c:pt>
                <c:pt idx="193">
                  <c:v>9.2314057523623365</c:v>
                </c:pt>
                <c:pt idx="194">
                  <c:v>9.7202778772181766</c:v>
                </c:pt>
                <c:pt idx="195">
                  <c:v>9.7829818995289912</c:v>
                </c:pt>
                <c:pt idx="196">
                  <c:v>9.8339973675666563</c:v>
                </c:pt>
                <c:pt idx="197">
                  <c:v>10.050479541299033</c:v>
                </c:pt>
                <c:pt idx="198">
                  <c:v>9.8507103008493875</c:v>
                </c:pt>
                <c:pt idx="199">
                  <c:v>10.230497889202688</c:v>
                </c:pt>
                <c:pt idx="200">
                  <c:v>10.088272169280003</c:v>
                </c:pt>
                <c:pt idx="201">
                  <c:v>10.267457612935758</c:v>
                </c:pt>
                <c:pt idx="202">
                  <c:v>10.60935113796176</c:v>
                </c:pt>
                <c:pt idx="203">
                  <c:v>10.710585473472156</c:v>
                </c:pt>
                <c:pt idx="204">
                  <c:v>10.69890169687158</c:v>
                </c:pt>
                <c:pt idx="205">
                  <c:v>10.564514706073446</c:v>
                </c:pt>
                <c:pt idx="206">
                  <c:v>10.621645263478642</c:v>
                </c:pt>
                <c:pt idx="207">
                  <c:v>9.1649134139784394</c:v>
                </c:pt>
                <c:pt idx="208">
                  <c:v>9.4630782987104283</c:v>
                </c:pt>
                <c:pt idx="209">
                  <c:v>9.6769764854234062</c:v>
                </c:pt>
                <c:pt idx="210">
                  <c:v>10.173706885018152</c:v>
                </c:pt>
                <c:pt idx="211">
                  <c:v>10.507924099815224</c:v>
                </c:pt>
                <c:pt idx="212">
                  <c:v>10.16826972935924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1D-4924-B9E1-6F79C79D7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577536"/>
        <c:axId val="494579072"/>
      </c:lineChart>
      <c:dateAx>
        <c:axId val="4945775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4579072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494579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9525" cmpd="thinThick">
            <a:solidFill>
              <a:srgbClr val="000000"/>
            </a:solidFill>
          </a:ln>
          <a:ex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4577536"/>
        <c:crosses val="autoZero"/>
        <c:crossBetween val="between"/>
      </c:valAx>
      <c:spPr>
        <a:extLst/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'5-yr'!$O$5</c:f>
              <c:strCache>
                <c:ptCount val="1"/>
                <c:pt idx="0">
                  <c:v>B Fwd DR</c:v>
                </c:pt>
              </c:strCache>
            </c:strRef>
          </c:tx>
          <c:cat>
            <c:numRef>
              <c:f>'5-yr'!$A$6:$A$588</c:f>
              <c:numCache>
                <c:formatCode>mm/dd/yyyy</c:formatCode>
                <c:ptCount val="583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  <c:pt idx="66">
                  <c:v>37468</c:v>
                </c:pt>
                <c:pt idx="67">
                  <c:v>37499</c:v>
                </c:pt>
                <c:pt idx="68">
                  <c:v>37529</c:v>
                </c:pt>
                <c:pt idx="69">
                  <c:v>37560</c:v>
                </c:pt>
                <c:pt idx="70">
                  <c:v>37590</c:v>
                </c:pt>
                <c:pt idx="71">
                  <c:v>37621</c:v>
                </c:pt>
                <c:pt idx="72">
                  <c:v>37652</c:v>
                </c:pt>
                <c:pt idx="73">
                  <c:v>37680</c:v>
                </c:pt>
                <c:pt idx="74">
                  <c:v>37711</c:v>
                </c:pt>
                <c:pt idx="75">
                  <c:v>37741</c:v>
                </c:pt>
                <c:pt idx="76">
                  <c:v>37772</c:v>
                </c:pt>
                <c:pt idx="77">
                  <c:v>37802</c:v>
                </c:pt>
                <c:pt idx="78">
                  <c:v>37833</c:v>
                </c:pt>
                <c:pt idx="79">
                  <c:v>37864</c:v>
                </c:pt>
                <c:pt idx="80">
                  <c:v>37894</c:v>
                </c:pt>
                <c:pt idx="81">
                  <c:v>37925</c:v>
                </c:pt>
                <c:pt idx="82">
                  <c:v>37955</c:v>
                </c:pt>
                <c:pt idx="83">
                  <c:v>37986</c:v>
                </c:pt>
                <c:pt idx="84">
                  <c:v>38017</c:v>
                </c:pt>
                <c:pt idx="85">
                  <c:v>38046</c:v>
                </c:pt>
                <c:pt idx="86">
                  <c:v>38077</c:v>
                </c:pt>
                <c:pt idx="87">
                  <c:v>38107</c:v>
                </c:pt>
                <c:pt idx="88">
                  <c:v>38138</c:v>
                </c:pt>
                <c:pt idx="89">
                  <c:v>38168</c:v>
                </c:pt>
                <c:pt idx="90">
                  <c:v>38199</c:v>
                </c:pt>
                <c:pt idx="91">
                  <c:v>38230</c:v>
                </c:pt>
                <c:pt idx="92">
                  <c:v>38260</c:v>
                </c:pt>
                <c:pt idx="93">
                  <c:v>38291</c:v>
                </c:pt>
                <c:pt idx="94">
                  <c:v>38321</c:v>
                </c:pt>
                <c:pt idx="95">
                  <c:v>38352</c:v>
                </c:pt>
                <c:pt idx="96">
                  <c:v>38383</c:v>
                </c:pt>
                <c:pt idx="97">
                  <c:v>38411</c:v>
                </c:pt>
                <c:pt idx="98">
                  <c:v>38442</c:v>
                </c:pt>
                <c:pt idx="99">
                  <c:v>38472</c:v>
                </c:pt>
                <c:pt idx="100">
                  <c:v>38503</c:v>
                </c:pt>
                <c:pt idx="101">
                  <c:v>38533</c:v>
                </c:pt>
                <c:pt idx="102">
                  <c:v>38564</c:v>
                </c:pt>
                <c:pt idx="103">
                  <c:v>38595</c:v>
                </c:pt>
                <c:pt idx="104">
                  <c:v>38625</c:v>
                </c:pt>
                <c:pt idx="105">
                  <c:v>38656</c:v>
                </c:pt>
                <c:pt idx="106">
                  <c:v>38686</c:v>
                </c:pt>
                <c:pt idx="107">
                  <c:v>38717</c:v>
                </c:pt>
                <c:pt idx="108">
                  <c:v>38748</c:v>
                </c:pt>
                <c:pt idx="109">
                  <c:v>38776</c:v>
                </c:pt>
                <c:pt idx="110">
                  <c:v>38807</c:v>
                </c:pt>
                <c:pt idx="111">
                  <c:v>38837</c:v>
                </c:pt>
                <c:pt idx="112">
                  <c:v>38868</c:v>
                </c:pt>
                <c:pt idx="113">
                  <c:v>38898</c:v>
                </c:pt>
                <c:pt idx="114">
                  <c:v>38929</c:v>
                </c:pt>
                <c:pt idx="115">
                  <c:v>38960</c:v>
                </c:pt>
                <c:pt idx="116">
                  <c:v>38990</c:v>
                </c:pt>
                <c:pt idx="117">
                  <c:v>39021</c:v>
                </c:pt>
                <c:pt idx="118">
                  <c:v>39051</c:v>
                </c:pt>
                <c:pt idx="119">
                  <c:v>39082</c:v>
                </c:pt>
                <c:pt idx="120">
                  <c:v>39113</c:v>
                </c:pt>
                <c:pt idx="121">
                  <c:v>39141</c:v>
                </c:pt>
                <c:pt idx="122">
                  <c:v>39172</c:v>
                </c:pt>
                <c:pt idx="123">
                  <c:v>39202</c:v>
                </c:pt>
                <c:pt idx="124">
                  <c:v>39233</c:v>
                </c:pt>
                <c:pt idx="125">
                  <c:v>39263</c:v>
                </c:pt>
                <c:pt idx="126">
                  <c:v>39294</c:v>
                </c:pt>
                <c:pt idx="127">
                  <c:v>39325</c:v>
                </c:pt>
                <c:pt idx="128">
                  <c:v>39355</c:v>
                </c:pt>
                <c:pt idx="129">
                  <c:v>39386</c:v>
                </c:pt>
                <c:pt idx="130">
                  <c:v>39416</c:v>
                </c:pt>
                <c:pt idx="131">
                  <c:v>39447</c:v>
                </c:pt>
                <c:pt idx="132">
                  <c:v>39478</c:v>
                </c:pt>
                <c:pt idx="133">
                  <c:v>39507</c:v>
                </c:pt>
                <c:pt idx="134">
                  <c:v>39538</c:v>
                </c:pt>
                <c:pt idx="135">
                  <c:v>39568</c:v>
                </c:pt>
                <c:pt idx="136">
                  <c:v>39599</c:v>
                </c:pt>
                <c:pt idx="137">
                  <c:v>39629</c:v>
                </c:pt>
                <c:pt idx="138">
                  <c:v>39660</c:v>
                </c:pt>
                <c:pt idx="139">
                  <c:v>39691</c:v>
                </c:pt>
                <c:pt idx="140">
                  <c:v>39721</c:v>
                </c:pt>
                <c:pt idx="141">
                  <c:v>39752</c:v>
                </c:pt>
                <c:pt idx="142">
                  <c:v>39782</c:v>
                </c:pt>
                <c:pt idx="143">
                  <c:v>39813</c:v>
                </c:pt>
                <c:pt idx="144">
                  <c:v>39844</c:v>
                </c:pt>
                <c:pt idx="145">
                  <c:v>39872</c:v>
                </c:pt>
                <c:pt idx="146">
                  <c:v>39903</c:v>
                </c:pt>
                <c:pt idx="147">
                  <c:v>39933</c:v>
                </c:pt>
                <c:pt idx="148">
                  <c:v>39964</c:v>
                </c:pt>
                <c:pt idx="149">
                  <c:v>39994</c:v>
                </c:pt>
                <c:pt idx="150">
                  <c:v>40025</c:v>
                </c:pt>
                <c:pt idx="151">
                  <c:v>40056</c:v>
                </c:pt>
                <c:pt idx="152">
                  <c:v>40086</c:v>
                </c:pt>
                <c:pt idx="153">
                  <c:v>40117</c:v>
                </c:pt>
                <c:pt idx="154">
                  <c:v>40147</c:v>
                </c:pt>
                <c:pt idx="155">
                  <c:v>40178</c:v>
                </c:pt>
                <c:pt idx="156">
                  <c:v>40209</c:v>
                </c:pt>
                <c:pt idx="157">
                  <c:v>40237</c:v>
                </c:pt>
                <c:pt idx="158">
                  <c:v>40268</c:v>
                </c:pt>
                <c:pt idx="159">
                  <c:v>40298</c:v>
                </c:pt>
                <c:pt idx="160">
                  <c:v>40329</c:v>
                </c:pt>
                <c:pt idx="161">
                  <c:v>40359</c:v>
                </c:pt>
                <c:pt idx="162">
                  <c:v>40390</c:v>
                </c:pt>
                <c:pt idx="163">
                  <c:v>40421</c:v>
                </c:pt>
                <c:pt idx="164">
                  <c:v>40451</c:v>
                </c:pt>
                <c:pt idx="165">
                  <c:v>40482</c:v>
                </c:pt>
                <c:pt idx="166">
                  <c:v>40512</c:v>
                </c:pt>
                <c:pt idx="167">
                  <c:v>40543</c:v>
                </c:pt>
                <c:pt idx="168">
                  <c:v>40574</c:v>
                </c:pt>
                <c:pt idx="169">
                  <c:v>40602</c:v>
                </c:pt>
                <c:pt idx="170">
                  <c:v>40633</c:v>
                </c:pt>
                <c:pt idx="171">
                  <c:v>40663</c:v>
                </c:pt>
                <c:pt idx="172">
                  <c:v>40694</c:v>
                </c:pt>
                <c:pt idx="173">
                  <c:v>40724</c:v>
                </c:pt>
                <c:pt idx="174">
                  <c:v>40755</c:v>
                </c:pt>
                <c:pt idx="175">
                  <c:v>40786</c:v>
                </c:pt>
                <c:pt idx="176">
                  <c:v>40816</c:v>
                </c:pt>
                <c:pt idx="177">
                  <c:v>40847</c:v>
                </c:pt>
                <c:pt idx="178">
                  <c:v>40877</c:v>
                </c:pt>
                <c:pt idx="179">
                  <c:v>40908</c:v>
                </c:pt>
                <c:pt idx="180">
                  <c:v>40939</c:v>
                </c:pt>
                <c:pt idx="181">
                  <c:v>40968</c:v>
                </c:pt>
                <c:pt idx="182">
                  <c:v>40999</c:v>
                </c:pt>
                <c:pt idx="183">
                  <c:v>41029</c:v>
                </c:pt>
                <c:pt idx="184">
                  <c:v>41060</c:v>
                </c:pt>
                <c:pt idx="185">
                  <c:v>41090</c:v>
                </c:pt>
                <c:pt idx="186">
                  <c:v>41121</c:v>
                </c:pt>
                <c:pt idx="187">
                  <c:v>41152</c:v>
                </c:pt>
                <c:pt idx="188">
                  <c:v>41182</c:v>
                </c:pt>
                <c:pt idx="189">
                  <c:v>41213</c:v>
                </c:pt>
                <c:pt idx="190">
                  <c:v>41243</c:v>
                </c:pt>
                <c:pt idx="191">
                  <c:v>41274</c:v>
                </c:pt>
                <c:pt idx="192">
                  <c:v>41305</c:v>
                </c:pt>
                <c:pt idx="193">
                  <c:v>41333</c:v>
                </c:pt>
                <c:pt idx="194">
                  <c:v>41364</c:v>
                </c:pt>
                <c:pt idx="195">
                  <c:v>41394</c:v>
                </c:pt>
                <c:pt idx="196">
                  <c:v>41425</c:v>
                </c:pt>
                <c:pt idx="197">
                  <c:v>41455</c:v>
                </c:pt>
                <c:pt idx="198">
                  <c:v>41486</c:v>
                </c:pt>
                <c:pt idx="199">
                  <c:v>41517</c:v>
                </c:pt>
                <c:pt idx="200">
                  <c:v>41547</c:v>
                </c:pt>
                <c:pt idx="201">
                  <c:v>41578</c:v>
                </c:pt>
                <c:pt idx="202">
                  <c:v>41608</c:v>
                </c:pt>
                <c:pt idx="203">
                  <c:v>41639</c:v>
                </c:pt>
                <c:pt idx="204">
                  <c:v>41670</c:v>
                </c:pt>
                <c:pt idx="205">
                  <c:v>41698</c:v>
                </c:pt>
                <c:pt idx="206">
                  <c:v>41729</c:v>
                </c:pt>
                <c:pt idx="207">
                  <c:v>41759</c:v>
                </c:pt>
                <c:pt idx="208">
                  <c:v>41790</c:v>
                </c:pt>
                <c:pt idx="209">
                  <c:v>41820</c:v>
                </c:pt>
                <c:pt idx="210">
                  <c:v>41851</c:v>
                </c:pt>
                <c:pt idx="211">
                  <c:v>41882</c:v>
                </c:pt>
                <c:pt idx="212">
                  <c:v>41912</c:v>
                </c:pt>
              </c:numCache>
            </c:numRef>
          </c:cat>
          <c:val>
            <c:numRef>
              <c:f>'5-yr'!$O$6:$O$588</c:f>
            </c:numRef>
          </c:val>
          <c:smooth val="0"/>
          <c:extLst>
            <c:ext xmlns:c16="http://schemas.microsoft.com/office/drawing/2014/chart" uri="{C3380CC4-5D6E-409C-BE32-E72D297353CC}">
              <c16:uniqueId val="{00000000-717F-4774-8805-DB3412653CF7}"/>
            </c:ext>
          </c:extLst>
        </c:ser>
        <c:ser>
          <c:idx val="4"/>
          <c:order val="1"/>
          <c:tx>
            <c:strRef>
              <c:f>'5-yr'!$P$5</c:f>
              <c:strCache>
                <c:ptCount val="1"/>
                <c:pt idx="0">
                  <c:v>Moodys AllBond DR</c:v>
                </c:pt>
              </c:strCache>
            </c:strRef>
          </c:tx>
          <c:cat>
            <c:numRef>
              <c:f>'5-yr'!$A$6:$A$588</c:f>
              <c:numCache>
                <c:formatCode>mm/dd/yyyy</c:formatCode>
                <c:ptCount val="583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  <c:pt idx="66">
                  <c:v>37468</c:v>
                </c:pt>
                <c:pt idx="67">
                  <c:v>37499</c:v>
                </c:pt>
                <c:pt idx="68">
                  <c:v>37529</c:v>
                </c:pt>
                <c:pt idx="69">
                  <c:v>37560</c:v>
                </c:pt>
                <c:pt idx="70">
                  <c:v>37590</c:v>
                </c:pt>
                <c:pt idx="71">
                  <c:v>37621</c:v>
                </c:pt>
                <c:pt idx="72">
                  <c:v>37652</c:v>
                </c:pt>
                <c:pt idx="73">
                  <c:v>37680</c:v>
                </c:pt>
                <c:pt idx="74">
                  <c:v>37711</c:v>
                </c:pt>
                <c:pt idx="75">
                  <c:v>37741</c:v>
                </c:pt>
                <c:pt idx="76">
                  <c:v>37772</c:v>
                </c:pt>
                <c:pt idx="77">
                  <c:v>37802</c:v>
                </c:pt>
                <c:pt idx="78">
                  <c:v>37833</c:v>
                </c:pt>
                <c:pt idx="79">
                  <c:v>37864</c:v>
                </c:pt>
                <c:pt idx="80">
                  <c:v>37894</c:v>
                </c:pt>
                <c:pt idx="81">
                  <c:v>37925</c:v>
                </c:pt>
                <c:pt idx="82">
                  <c:v>37955</c:v>
                </c:pt>
                <c:pt idx="83">
                  <c:v>37986</c:v>
                </c:pt>
                <c:pt idx="84">
                  <c:v>38017</c:v>
                </c:pt>
                <c:pt idx="85">
                  <c:v>38046</c:v>
                </c:pt>
                <c:pt idx="86">
                  <c:v>38077</c:v>
                </c:pt>
                <c:pt idx="87">
                  <c:v>38107</c:v>
                </c:pt>
                <c:pt idx="88">
                  <c:v>38138</c:v>
                </c:pt>
                <c:pt idx="89">
                  <c:v>38168</c:v>
                </c:pt>
                <c:pt idx="90">
                  <c:v>38199</c:v>
                </c:pt>
                <c:pt idx="91">
                  <c:v>38230</c:v>
                </c:pt>
                <c:pt idx="92">
                  <c:v>38260</c:v>
                </c:pt>
                <c:pt idx="93">
                  <c:v>38291</c:v>
                </c:pt>
                <c:pt idx="94">
                  <c:v>38321</c:v>
                </c:pt>
                <c:pt idx="95">
                  <c:v>38352</c:v>
                </c:pt>
                <c:pt idx="96">
                  <c:v>38383</c:v>
                </c:pt>
                <c:pt idx="97">
                  <c:v>38411</c:v>
                </c:pt>
                <c:pt idx="98">
                  <c:v>38442</c:v>
                </c:pt>
                <c:pt idx="99">
                  <c:v>38472</c:v>
                </c:pt>
                <c:pt idx="100">
                  <c:v>38503</c:v>
                </c:pt>
                <c:pt idx="101">
                  <c:v>38533</c:v>
                </c:pt>
                <c:pt idx="102">
                  <c:v>38564</c:v>
                </c:pt>
                <c:pt idx="103">
                  <c:v>38595</c:v>
                </c:pt>
                <c:pt idx="104">
                  <c:v>38625</c:v>
                </c:pt>
                <c:pt idx="105">
                  <c:v>38656</c:v>
                </c:pt>
                <c:pt idx="106">
                  <c:v>38686</c:v>
                </c:pt>
                <c:pt idx="107">
                  <c:v>38717</c:v>
                </c:pt>
                <c:pt idx="108">
                  <c:v>38748</c:v>
                </c:pt>
                <c:pt idx="109">
                  <c:v>38776</c:v>
                </c:pt>
                <c:pt idx="110">
                  <c:v>38807</c:v>
                </c:pt>
                <c:pt idx="111">
                  <c:v>38837</c:v>
                </c:pt>
                <c:pt idx="112">
                  <c:v>38868</c:v>
                </c:pt>
                <c:pt idx="113">
                  <c:v>38898</c:v>
                </c:pt>
                <c:pt idx="114">
                  <c:v>38929</c:v>
                </c:pt>
                <c:pt idx="115">
                  <c:v>38960</c:v>
                </c:pt>
                <c:pt idx="116">
                  <c:v>38990</c:v>
                </c:pt>
                <c:pt idx="117">
                  <c:v>39021</c:v>
                </c:pt>
                <c:pt idx="118">
                  <c:v>39051</c:v>
                </c:pt>
                <c:pt idx="119">
                  <c:v>39082</c:v>
                </c:pt>
                <c:pt idx="120">
                  <c:v>39113</c:v>
                </c:pt>
                <c:pt idx="121">
                  <c:v>39141</c:v>
                </c:pt>
                <c:pt idx="122">
                  <c:v>39172</c:v>
                </c:pt>
                <c:pt idx="123">
                  <c:v>39202</c:v>
                </c:pt>
                <c:pt idx="124">
                  <c:v>39233</c:v>
                </c:pt>
                <c:pt idx="125">
                  <c:v>39263</c:v>
                </c:pt>
                <c:pt idx="126">
                  <c:v>39294</c:v>
                </c:pt>
                <c:pt idx="127">
                  <c:v>39325</c:v>
                </c:pt>
                <c:pt idx="128">
                  <c:v>39355</c:v>
                </c:pt>
                <c:pt idx="129">
                  <c:v>39386</c:v>
                </c:pt>
                <c:pt idx="130">
                  <c:v>39416</c:v>
                </c:pt>
                <c:pt idx="131">
                  <c:v>39447</c:v>
                </c:pt>
                <c:pt idx="132">
                  <c:v>39478</c:v>
                </c:pt>
                <c:pt idx="133">
                  <c:v>39507</c:v>
                </c:pt>
                <c:pt idx="134">
                  <c:v>39538</c:v>
                </c:pt>
                <c:pt idx="135">
                  <c:v>39568</c:v>
                </c:pt>
                <c:pt idx="136">
                  <c:v>39599</c:v>
                </c:pt>
                <c:pt idx="137">
                  <c:v>39629</c:v>
                </c:pt>
                <c:pt idx="138">
                  <c:v>39660</c:v>
                </c:pt>
                <c:pt idx="139">
                  <c:v>39691</c:v>
                </c:pt>
                <c:pt idx="140">
                  <c:v>39721</c:v>
                </c:pt>
                <c:pt idx="141">
                  <c:v>39752</c:v>
                </c:pt>
                <c:pt idx="142">
                  <c:v>39782</c:v>
                </c:pt>
                <c:pt idx="143">
                  <c:v>39813</c:v>
                </c:pt>
                <c:pt idx="144">
                  <c:v>39844</c:v>
                </c:pt>
                <c:pt idx="145">
                  <c:v>39872</c:v>
                </c:pt>
                <c:pt idx="146">
                  <c:v>39903</c:v>
                </c:pt>
                <c:pt idx="147">
                  <c:v>39933</c:v>
                </c:pt>
                <c:pt idx="148">
                  <c:v>39964</c:v>
                </c:pt>
                <c:pt idx="149">
                  <c:v>39994</c:v>
                </c:pt>
                <c:pt idx="150">
                  <c:v>40025</c:v>
                </c:pt>
                <c:pt idx="151">
                  <c:v>40056</c:v>
                </c:pt>
                <c:pt idx="152">
                  <c:v>40086</c:v>
                </c:pt>
                <c:pt idx="153">
                  <c:v>40117</c:v>
                </c:pt>
                <c:pt idx="154">
                  <c:v>40147</c:v>
                </c:pt>
                <c:pt idx="155">
                  <c:v>40178</c:v>
                </c:pt>
                <c:pt idx="156">
                  <c:v>40209</c:v>
                </c:pt>
                <c:pt idx="157">
                  <c:v>40237</c:v>
                </c:pt>
                <c:pt idx="158">
                  <c:v>40268</c:v>
                </c:pt>
                <c:pt idx="159">
                  <c:v>40298</c:v>
                </c:pt>
                <c:pt idx="160">
                  <c:v>40329</c:v>
                </c:pt>
                <c:pt idx="161">
                  <c:v>40359</c:v>
                </c:pt>
                <c:pt idx="162">
                  <c:v>40390</c:v>
                </c:pt>
                <c:pt idx="163">
                  <c:v>40421</c:v>
                </c:pt>
                <c:pt idx="164">
                  <c:v>40451</c:v>
                </c:pt>
                <c:pt idx="165">
                  <c:v>40482</c:v>
                </c:pt>
                <c:pt idx="166">
                  <c:v>40512</c:v>
                </c:pt>
                <c:pt idx="167">
                  <c:v>40543</c:v>
                </c:pt>
                <c:pt idx="168">
                  <c:v>40574</c:v>
                </c:pt>
                <c:pt idx="169">
                  <c:v>40602</c:v>
                </c:pt>
                <c:pt idx="170">
                  <c:v>40633</c:v>
                </c:pt>
                <c:pt idx="171">
                  <c:v>40663</c:v>
                </c:pt>
                <c:pt idx="172">
                  <c:v>40694</c:v>
                </c:pt>
                <c:pt idx="173">
                  <c:v>40724</c:v>
                </c:pt>
                <c:pt idx="174">
                  <c:v>40755</c:v>
                </c:pt>
                <c:pt idx="175">
                  <c:v>40786</c:v>
                </c:pt>
                <c:pt idx="176">
                  <c:v>40816</c:v>
                </c:pt>
                <c:pt idx="177">
                  <c:v>40847</c:v>
                </c:pt>
                <c:pt idx="178">
                  <c:v>40877</c:v>
                </c:pt>
                <c:pt idx="179">
                  <c:v>40908</c:v>
                </c:pt>
                <c:pt idx="180">
                  <c:v>40939</c:v>
                </c:pt>
                <c:pt idx="181">
                  <c:v>40968</c:v>
                </c:pt>
                <c:pt idx="182">
                  <c:v>40999</c:v>
                </c:pt>
                <c:pt idx="183">
                  <c:v>41029</c:v>
                </c:pt>
                <c:pt idx="184">
                  <c:v>41060</c:v>
                </c:pt>
                <c:pt idx="185">
                  <c:v>41090</c:v>
                </c:pt>
                <c:pt idx="186">
                  <c:v>41121</c:v>
                </c:pt>
                <c:pt idx="187">
                  <c:v>41152</c:v>
                </c:pt>
                <c:pt idx="188">
                  <c:v>41182</c:v>
                </c:pt>
                <c:pt idx="189">
                  <c:v>41213</c:v>
                </c:pt>
                <c:pt idx="190">
                  <c:v>41243</c:v>
                </c:pt>
                <c:pt idx="191">
                  <c:v>41274</c:v>
                </c:pt>
                <c:pt idx="192">
                  <c:v>41305</c:v>
                </c:pt>
                <c:pt idx="193">
                  <c:v>41333</c:v>
                </c:pt>
                <c:pt idx="194">
                  <c:v>41364</c:v>
                </c:pt>
                <c:pt idx="195">
                  <c:v>41394</c:v>
                </c:pt>
                <c:pt idx="196">
                  <c:v>41425</c:v>
                </c:pt>
                <c:pt idx="197">
                  <c:v>41455</c:v>
                </c:pt>
                <c:pt idx="198">
                  <c:v>41486</c:v>
                </c:pt>
                <c:pt idx="199">
                  <c:v>41517</c:v>
                </c:pt>
                <c:pt idx="200">
                  <c:v>41547</c:v>
                </c:pt>
                <c:pt idx="201">
                  <c:v>41578</c:v>
                </c:pt>
                <c:pt idx="202">
                  <c:v>41608</c:v>
                </c:pt>
                <c:pt idx="203">
                  <c:v>41639</c:v>
                </c:pt>
                <c:pt idx="204">
                  <c:v>41670</c:v>
                </c:pt>
                <c:pt idx="205">
                  <c:v>41698</c:v>
                </c:pt>
                <c:pt idx="206">
                  <c:v>41729</c:v>
                </c:pt>
                <c:pt idx="207">
                  <c:v>41759</c:v>
                </c:pt>
                <c:pt idx="208">
                  <c:v>41790</c:v>
                </c:pt>
                <c:pt idx="209">
                  <c:v>41820</c:v>
                </c:pt>
                <c:pt idx="210">
                  <c:v>41851</c:v>
                </c:pt>
                <c:pt idx="211">
                  <c:v>41882</c:v>
                </c:pt>
                <c:pt idx="212">
                  <c:v>41912</c:v>
                </c:pt>
              </c:numCache>
            </c:numRef>
          </c:cat>
          <c:val>
            <c:numRef>
              <c:f>'5-yr'!$P$6:$P$588</c:f>
            </c:numRef>
          </c:val>
          <c:smooth val="0"/>
          <c:extLst>
            <c:ext xmlns:c16="http://schemas.microsoft.com/office/drawing/2014/chart" uri="{C3380CC4-5D6E-409C-BE32-E72D297353CC}">
              <c16:uniqueId val="{00000001-717F-4774-8805-DB3412653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69824"/>
        <c:axId val="494671360"/>
      </c:lineChart>
      <c:catAx>
        <c:axId val="4946698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494671360"/>
        <c:crosses val="autoZero"/>
        <c:auto val="1"/>
        <c:lblAlgn val="ctr"/>
        <c:lblOffset val="100"/>
        <c:tickMarkSkip val="1"/>
        <c:noMultiLvlLbl val="0"/>
      </c:catAx>
      <c:valAx>
        <c:axId val="49467136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t>LTM Issuer Default Rate, Pct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494669824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'5-yr'!$U$5</c:f>
              <c:strCache>
                <c:ptCount val="1"/>
                <c:pt idx="0">
                  <c:v>CCC Fwd DR</c:v>
                </c:pt>
              </c:strCache>
            </c:strRef>
          </c:tx>
          <c:cat>
            <c:numRef>
              <c:f>'5-yr'!$A$6:$A$588</c:f>
              <c:numCache>
                <c:formatCode>mm/dd/yyyy</c:formatCode>
                <c:ptCount val="583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  <c:pt idx="66">
                  <c:v>37468</c:v>
                </c:pt>
                <c:pt idx="67">
                  <c:v>37499</c:v>
                </c:pt>
                <c:pt idx="68">
                  <c:v>37529</c:v>
                </c:pt>
                <c:pt idx="69">
                  <c:v>37560</c:v>
                </c:pt>
                <c:pt idx="70">
                  <c:v>37590</c:v>
                </c:pt>
                <c:pt idx="71">
                  <c:v>37621</c:v>
                </c:pt>
                <c:pt idx="72">
                  <c:v>37652</c:v>
                </c:pt>
                <c:pt idx="73">
                  <c:v>37680</c:v>
                </c:pt>
                <c:pt idx="74">
                  <c:v>37711</c:v>
                </c:pt>
                <c:pt idx="75">
                  <c:v>37741</c:v>
                </c:pt>
                <c:pt idx="76">
                  <c:v>37772</c:v>
                </c:pt>
                <c:pt idx="77">
                  <c:v>37802</c:v>
                </c:pt>
                <c:pt idx="78">
                  <c:v>37833</c:v>
                </c:pt>
                <c:pt idx="79">
                  <c:v>37864</c:v>
                </c:pt>
                <c:pt idx="80">
                  <c:v>37894</c:v>
                </c:pt>
                <c:pt idx="81">
                  <c:v>37925</c:v>
                </c:pt>
                <c:pt idx="82">
                  <c:v>37955</c:v>
                </c:pt>
                <c:pt idx="83">
                  <c:v>37986</c:v>
                </c:pt>
                <c:pt idx="84">
                  <c:v>38017</c:v>
                </c:pt>
                <c:pt idx="85">
                  <c:v>38046</c:v>
                </c:pt>
                <c:pt idx="86">
                  <c:v>38077</c:v>
                </c:pt>
                <c:pt idx="87">
                  <c:v>38107</c:v>
                </c:pt>
                <c:pt idx="88">
                  <c:v>38138</c:v>
                </c:pt>
                <c:pt idx="89">
                  <c:v>38168</c:v>
                </c:pt>
                <c:pt idx="90">
                  <c:v>38199</c:v>
                </c:pt>
                <c:pt idx="91">
                  <c:v>38230</c:v>
                </c:pt>
                <c:pt idx="92">
                  <c:v>38260</c:v>
                </c:pt>
                <c:pt idx="93">
                  <c:v>38291</c:v>
                </c:pt>
                <c:pt idx="94">
                  <c:v>38321</c:v>
                </c:pt>
                <c:pt idx="95">
                  <c:v>38352</c:v>
                </c:pt>
                <c:pt idx="96">
                  <c:v>38383</c:v>
                </c:pt>
                <c:pt idx="97">
                  <c:v>38411</c:v>
                </c:pt>
                <c:pt idx="98">
                  <c:v>38442</c:v>
                </c:pt>
                <c:pt idx="99">
                  <c:v>38472</c:v>
                </c:pt>
                <c:pt idx="100">
                  <c:v>38503</c:v>
                </c:pt>
                <c:pt idx="101">
                  <c:v>38533</c:v>
                </c:pt>
                <c:pt idx="102">
                  <c:v>38564</c:v>
                </c:pt>
                <c:pt idx="103">
                  <c:v>38595</c:v>
                </c:pt>
                <c:pt idx="104">
                  <c:v>38625</c:v>
                </c:pt>
                <c:pt idx="105">
                  <c:v>38656</c:v>
                </c:pt>
                <c:pt idx="106">
                  <c:v>38686</c:v>
                </c:pt>
                <c:pt idx="107">
                  <c:v>38717</c:v>
                </c:pt>
                <c:pt idx="108">
                  <c:v>38748</c:v>
                </c:pt>
                <c:pt idx="109">
                  <c:v>38776</c:v>
                </c:pt>
                <c:pt idx="110">
                  <c:v>38807</c:v>
                </c:pt>
                <c:pt idx="111">
                  <c:v>38837</c:v>
                </c:pt>
                <c:pt idx="112">
                  <c:v>38868</c:v>
                </c:pt>
                <c:pt idx="113">
                  <c:v>38898</c:v>
                </c:pt>
                <c:pt idx="114">
                  <c:v>38929</c:v>
                </c:pt>
                <c:pt idx="115">
                  <c:v>38960</c:v>
                </c:pt>
                <c:pt idx="116">
                  <c:v>38990</c:v>
                </c:pt>
                <c:pt idx="117">
                  <c:v>39021</c:v>
                </c:pt>
                <c:pt idx="118">
                  <c:v>39051</c:v>
                </c:pt>
                <c:pt idx="119">
                  <c:v>39082</c:v>
                </c:pt>
                <c:pt idx="120">
                  <c:v>39113</c:v>
                </c:pt>
                <c:pt idx="121">
                  <c:v>39141</c:v>
                </c:pt>
                <c:pt idx="122">
                  <c:v>39172</c:v>
                </c:pt>
                <c:pt idx="123">
                  <c:v>39202</c:v>
                </c:pt>
                <c:pt idx="124">
                  <c:v>39233</c:v>
                </c:pt>
                <c:pt idx="125">
                  <c:v>39263</c:v>
                </c:pt>
                <c:pt idx="126">
                  <c:v>39294</c:v>
                </c:pt>
                <c:pt idx="127">
                  <c:v>39325</c:v>
                </c:pt>
                <c:pt idx="128">
                  <c:v>39355</c:v>
                </c:pt>
                <c:pt idx="129">
                  <c:v>39386</c:v>
                </c:pt>
                <c:pt idx="130">
                  <c:v>39416</c:v>
                </c:pt>
                <c:pt idx="131">
                  <c:v>39447</c:v>
                </c:pt>
                <c:pt idx="132">
                  <c:v>39478</c:v>
                </c:pt>
                <c:pt idx="133">
                  <c:v>39507</c:v>
                </c:pt>
                <c:pt idx="134">
                  <c:v>39538</c:v>
                </c:pt>
                <c:pt idx="135">
                  <c:v>39568</c:v>
                </c:pt>
                <c:pt idx="136">
                  <c:v>39599</c:v>
                </c:pt>
                <c:pt idx="137">
                  <c:v>39629</c:v>
                </c:pt>
                <c:pt idx="138">
                  <c:v>39660</c:v>
                </c:pt>
                <c:pt idx="139">
                  <c:v>39691</c:v>
                </c:pt>
                <c:pt idx="140">
                  <c:v>39721</c:v>
                </c:pt>
                <c:pt idx="141">
                  <c:v>39752</c:v>
                </c:pt>
                <c:pt idx="142">
                  <c:v>39782</c:v>
                </c:pt>
                <c:pt idx="143">
                  <c:v>39813</c:v>
                </c:pt>
                <c:pt idx="144">
                  <c:v>39844</c:v>
                </c:pt>
                <c:pt idx="145">
                  <c:v>39872</c:v>
                </c:pt>
                <c:pt idx="146">
                  <c:v>39903</c:v>
                </c:pt>
                <c:pt idx="147">
                  <c:v>39933</c:v>
                </c:pt>
                <c:pt idx="148">
                  <c:v>39964</c:v>
                </c:pt>
                <c:pt idx="149">
                  <c:v>39994</c:v>
                </c:pt>
                <c:pt idx="150">
                  <c:v>40025</c:v>
                </c:pt>
                <c:pt idx="151">
                  <c:v>40056</c:v>
                </c:pt>
                <c:pt idx="152">
                  <c:v>40086</c:v>
                </c:pt>
                <c:pt idx="153">
                  <c:v>40117</c:v>
                </c:pt>
                <c:pt idx="154">
                  <c:v>40147</c:v>
                </c:pt>
                <c:pt idx="155">
                  <c:v>40178</c:v>
                </c:pt>
                <c:pt idx="156">
                  <c:v>40209</c:v>
                </c:pt>
                <c:pt idx="157">
                  <c:v>40237</c:v>
                </c:pt>
                <c:pt idx="158">
                  <c:v>40268</c:v>
                </c:pt>
                <c:pt idx="159">
                  <c:v>40298</c:v>
                </c:pt>
                <c:pt idx="160">
                  <c:v>40329</c:v>
                </c:pt>
                <c:pt idx="161">
                  <c:v>40359</c:v>
                </c:pt>
                <c:pt idx="162">
                  <c:v>40390</c:v>
                </c:pt>
                <c:pt idx="163">
                  <c:v>40421</c:v>
                </c:pt>
                <c:pt idx="164">
                  <c:v>40451</c:v>
                </c:pt>
                <c:pt idx="165">
                  <c:v>40482</c:v>
                </c:pt>
                <c:pt idx="166">
                  <c:v>40512</c:v>
                </c:pt>
                <c:pt idx="167">
                  <c:v>40543</c:v>
                </c:pt>
                <c:pt idx="168">
                  <c:v>40574</c:v>
                </c:pt>
                <c:pt idx="169">
                  <c:v>40602</c:v>
                </c:pt>
                <c:pt idx="170">
                  <c:v>40633</c:v>
                </c:pt>
                <c:pt idx="171">
                  <c:v>40663</c:v>
                </c:pt>
                <c:pt idx="172">
                  <c:v>40694</c:v>
                </c:pt>
                <c:pt idx="173">
                  <c:v>40724</c:v>
                </c:pt>
                <c:pt idx="174">
                  <c:v>40755</c:v>
                </c:pt>
                <c:pt idx="175">
                  <c:v>40786</c:v>
                </c:pt>
                <c:pt idx="176">
                  <c:v>40816</c:v>
                </c:pt>
                <c:pt idx="177">
                  <c:v>40847</c:v>
                </c:pt>
                <c:pt idx="178">
                  <c:v>40877</c:v>
                </c:pt>
                <c:pt idx="179">
                  <c:v>40908</c:v>
                </c:pt>
                <c:pt idx="180">
                  <c:v>40939</c:v>
                </c:pt>
                <c:pt idx="181">
                  <c:v>40968</c:v>
                </c:pt>
                <c:pt idx="182">
                  <c:v>40999</c:v>
                </c:pt>
                <c:pt idx="183">
                  <c:v>41029</c:v>
                </c:pt>
                <c:pt idx="184">
                  <c:v>41060</c:v>
                </c:pt>
                <c:pt idx="185">
                  <c:v>41090</c:v>
                </c:pt>
                <c:pt idx="186">
                  <c:v>41121</c:v>
                </c:pt>
                <c:pt idx="187">
                  <c:v>41152</c:v>
                </c:pt>
                <c:pt idx="188">
                  <c:v>41182</c:v>
                </c:pt>
                <c:pt idx="189">
                  <c:v>41213</c:v>
                </c:pt>
                <c:pt idx="190">
                  <c:v>41243</c:v>
                </c:pt>
                <c:pt idx="191">
                  <c:v>41274</c:v>
                </c:pt>
                <c:pt idx="192">
                  <c:v>41305</c:v>
                </c:pt>
                <c:pt idx="193">
                  <c:v>41333</c:v>
                </c:pt>
                <c:pt idx="194">
                  <c:v>41364</c:v>
                </c:pt>
                <c:pt idx="195">
                  <c:v>41394</c:v>
                </c:pt>
                <c:pt idx="196">
                  <c:v>41425</c:v>
                </c:pt>
                <c:pt idx="197">
                  <c:v>41455</c:v>
                </c:pt>
                <c:pt idx="198">
                  <c:v>41486</c:v>
                </c:pt>
                <c:pt idx="199">
                  <c:v>41517</c:v>
                </c:pt>
                <c:pt idx="200">
                  <c:v>41547</c:v>
                </c:pt>
                <c:pt idx="201">
                  <c:v>41578</c:v>
                </c:pt>
                <c:pt idx="202">
                  <c:v>41608</c:v>
                </c:pt>
                <c:pt idx="203">
                  <c:v>41639</c:v>
                </c:pt>
                <c:pt idx="204">
                  <c:v>41670</c:v>
                </c:pt>
                <c:pt idx="205">
                  <c:v>41698</c:v>
                </c:pt>
                <c:pt idx="206">
                  <c:v>41729</c:v>
                </c:pt>
                <c:pt idx="207">
                  <c:v>41759</c:v>
                </c:pt>
                <c:pt idx="208">
                  <c:v>41790</c:v>
                </c:pt>
                <c:pt idx="209">
                  <c:v>41820</c:v>
                </c:pt>
                <c:pt idx="210">
                  <c:v>41851</c:v>
                </c:pt>
                <c:pt idx="211">
                  <c:v>41882</c:v>
                </c:pt>
                <c:pt idx="212">
                  <c:v>41912</c:v>
                </c:pt>
              </c:numCache>
            </c:numRef>
          </c:cat>
          <c:val>
            <c:numRef>
              <c:f>'5-yr'!$U$6:$U$588</c:f>
            </c:numRef>
          </c:val>
          <c:smooth val="0"/>
          <c:extLst>
            <c:ext xmlns:c16="http://schemas.microsoft.com/office/drawing/2014/chart" uri="{C3380CC4-5D6E-409C-BE32-E72D297353CC}">
              <c16:uniqueId val="{00000000-5C91-476D-BF09-69FBB37F90A3}"/>
            </c:ext>
          </c:extLst>
        </c:ser>
        <c:ser>
          <c:idx val="4"/>
          <c:order val="1"/>
          <c:tx>
            <c:strRef>
              <c:f>'5-yr'!$V$5</c:f>
              <c:strCache>
                <c:ptCount val="1"/>
                <c:pt idx="0">
                  <c:v>Moodys AllBond DR</c:v>
                </c:pt>
              </c:strCache>
            </c:strRef>
          </c:tx>
          <c:cat>
            <c:numRef>
              <c:f>'5-yr'!$A$6:$A$588</c:f>
              <c:numCache>
                <c:formatCode>mm/dd/yyyy</c:formatCode>
                <c:ptCount val="583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  <c:pt idx="66">
                  <c:v>37468</c:v>
                </c:pt>
                <c:pt idx="67">
                  <c:v>37499</c:v>
                </c:pt>
                <c:pt idx="68">
                  <c:v>37529</c:v>
                </c:pt>
                <c:pt idx="69">
                  <c:v>37560</c:v>
                </c:pt>
                <c:pt idx="70">
                  <c:v>37590</c:v>
                </c:pt>
                <c:pt idx="71">
                  <c:v>37621</c:v>
                </c:pt>
                <c:pt idx="72">
                  <c:v>37652</c:v>
                </c:pt>
                <c:pt idx="73">
                  <c:v>37680</c:v>
                </c:pt>
                <c:pt idx="74">
                  <c:v>37711</c:v>
                </c:pt>
                <c:pt idx="75">
                  <c:v>37741</c:v>
                </c:pt>
                <c:pt idx="76">
                  <c:v>37772</c:v>
                </c:pt>
                <c:pt idx="77">
                  <c:v>37802</c:v>
                </c:pt>
                <c:pt idx="78">
                  <c:v>37833</c:v>
                </c:pt>
                <c:pt idx="79">
                  <c:v>37864</c:v>
                </c:pt>
                <c:pt idx="80">
                  <c:v>37894</c:v>
                </c:pt>
                <c:pt idx="81">
                  <c:v>37925</c:v>
                </c:pt>
                <c:pt idx="82">
                  <c:v>37955</c:v>
                </c:pt>
                <c:pt idx="83">
                  <c:v>37986</c:v>
                </c:pt>
                <c:pt idx="84">
                  <c:v>38017</c:v>
                </c:pt>
                <c:pt idx="85">
                  <c:v>38046</c:v>
                </c:pt>
                <c:pt idx="86">
                  <c:v>38077</c:v>
                </c:pt>
                <c:pt idx="87">
                  <c:v>38107</c:v>
                </c:pt>
                <c:pt idx="88">
                  <c:v>38138</c:v>
                </c:pt>
                <c:pt idx="89">
                  <c:v>38168</c:v>
                </c:pt>
                <c:pt idx="90">
                  <c:v>38199</c:v>
                </c:pt>
                <c:pt idx="91">
                  <c:v>38230</c:v>
                </c:pt>
                <c:pt idx="92">
                  <c:v>38260</c:v>
                </c:pt>
                <c:pt idx="93">
                  <c:v>38291</c:v>
                </c:pt>
                <c:pt idx="94">
                  <c:v>38321</c:v>
                </c:pt>
                <c:pt idx="95">
                  <c:v>38352</c:v>
                </c:pt>
                <c:pt idx="96">
                  <c:v>38383</c:v>
                </c:pt>
                <c:pt idx="97">
                  <c:v>38411</c:v>
                </c:pt>
                <c:pt idx="98">
                  <c:v>38442</c:v>
                </c:pt>
                <c:pt idx="99">
                  <c:v>38472</c:v>
                </c:pt>
                <c:pt idx="100">
                  <c:v>38503</c:v>
                </c:pt>
                <c:pt idx="101">
                  <c:v>38533</c:v>
                </c:pt>
                <c:pt idx="102">
                  <c:v>38564</c:v>
                </c:pt>
                <c:pt idx="103">
                  <c:v>38595</c:v>
                </c:pt>
                <c:pt idx="104">
                  <c:v>38625</c:v>
                </c:pt>
                <c:pt idx="105">
                  <c:v>38656</c:v>
                </c:pt>
                <c:pt idx="106">
                  <c:v>38686</c:v>
                </c:pt>
                <c:pt idx="107">
                  <c:v>38717</c:v>
                </c:pt>
                <c:pt idx="108">
                  <c:v>38748</c:v>
                </c:pt>
                <c:pt idx="109">
                  <c:v>38776</c:v>
                </c:pt>
                <c:pt idx="110">
                  <c:v>38807</c:v>
                </c:pt>
                <c:pt idx="111">
                  <c:v>38837</c:v>
                </c:pt>
                <c:pt idx="112">
                  <c:v>38868</c:v>
                </c:pt>
                <c:pt idx="113">
                  <c:v>38898</c:v>
                </c:pt>
                <c:pt idx="114">
                  <c:v>38929</c:v>
                </c:pt>
                <c:pt idx="115">
                  <c:v>38960</c:v>
                </c:pt>
                <c:pt idx="116">
                  <c:v>38990</c:v>
                </c:pt>
                <c:pt idx="117">
                  <c:v>39021</c:v>
                </c:pt>
                <c:pt idx="118">
                  <c:v>39051</c:v>
                </c:pt>
                <c:pt idx="119">
                  <c:v>39082</c:v>
                </c:pt>
                <c:pt idx="120">
                  <c:v>39113</c:v>
                </c:pt>
                <c:pt idx="121">
                  <c:v>39141</c:v>
                </c:pt>
                <c:pt idx="122">
                  <c:v>39172</c:v>
                </c:pt>
                <c:pt idx="123">
                  <c:v>39202</c:v>
                </c:pt>
                <c:pt idx="124">
                  <c:v>39233</c:v>
                </c:pt>
                <c:pt idx="125">
                  <c:v>39263</c:v>
                </c:pt>
                <c:pt idx="126">
                  <c:v>39294</c:v>
                </c:pt>
                <c:pt idx="127">
                  <c:v>39325</c:v>
                </c:pt>
                <c:pt idx="128">
                  <c:v>39355</c:v>
                </c:pt>
                <c:pt idx="129">
                  <c:v>39386</c:v>
                </c:pt>
                <c:pt idx="130">
                  <c:v>39416</c:v>
                </c:pt>
                <c:pt idx="131">
                  <c:v>39447</c:v>
                </c:pt>
                <c:pt idx="132">
                  <c:v>39478</c:v>
                </c:pt>
                <c:pt idx="133">
                  <c:v>39507</c:v>
                </c:pt>
                <c:pt idx="134">
                  <c:v>39538</c:v>
                </c:pt>
                <c:pt idx="135">
                  <c:v>39568</c:v>
                </c:pt>
                <c:pt idx="136">
                  <c:v>39599</c:v>
                </c:pt>
                <c:pt idx="137">
                  <c:v>39629</c:v>
                </c:pt>
                <c:pt idx="138">
                  <c:v>39660</c:v>
                </c:pt>
                <c:pt idx="139">
                  <c:v>39691</c:v>
                </c:pt>
                <c:pt idx="140">
                  <c:v>39721</c:v>
                </c:pt>
                <c:pt idx="141">
                  <c:v>39752</c:v>
                </c:pt>
                <c:pt idx="142">
                  <c:v>39782</c:v>
                </c:pt>
                <c:pt idx="143">
                  <c:v>39813</c:v>
                </c:pt>
                <c:pt idx="144">
                  <c:v>39844</c:v>
                </c:pt>
                <c:pt idx="145">
                  <c:v>39872</c:v>
                </c:pt>
                <c:pt idx="146">
                  <c:v>39903</c:v>
                </c:pt>
                <c:pt idx="147">
                  <c:v>39933</c:v>
                </c:pt>
                <c:pt idx="148">
                  <c:v>39964</c:v>
                </c:pt>
                <c:pt idx="149">
                  <c:v>39994</c:v>
                </c:pt>
                <c:pt idx="150">
                  <c:v>40025</c:v>
                </c:pt>
                <c:pt idx="151">
                  <c:v>40056</c:v>
                </c:pt>
                <c:pt idx="152">
                  <c:v>40086</c:v>
                </c:pt>
                <c:pt idx="153">
                  <c:v>40117</c:v>
                </c:pt>
                <c:pt idx="154">
                  <c:v>40147</c:v>
                </c:pt>
                <c:pt idx="155">
                  <c:v>40178</c:v>
                </c:pt>
                <c:pt idx="156">
                  <c:v>40209</c:v>
                </c:pt>
                <c:pt idx="157">
                  <c:v>40237</c:v>
                </c:pt>
                <c:pt idx="158">
                  <c:v>40268</c:v>
                </c:pt>
                <c:pt idx="159">
                  <c:v>40298</c:v>
                </c:pt>
                <c:pt idx="160">
                  <c:v>40329</c:v>
                </c:pt>
                <c:pt idx="161">
                  <c:v>40359</c:v>
                </c:pt>
                <c:pt idx="162">
                  <c:v>40390</c:v>
                </c:pt>
                <c:pt idx="163">
                  <c:v>40421</c:v>
                </c:pt>
                <c:pt idx="164">
                  <c:v>40451</c:v>
                </c:pt>
                <c:pt idx="165">
                  <c:v>40482</c:v>
                </c:pt>
                <c:pt idx="166">
                  <c:v>40512</c:v>
                </c:pt>
                <c:pt idx="167">
                  <c:v>40543</c:v>
                </c:pt>
                <c:pt idx="168">
                  <c:v>40574</c:v>
                </c:pt>
                <c:pt idx="169">
                  <c:v>40602</c:v>
                </c:pt>
                <c:pt idx="170">
                  <c:v>40633</c:v>
                </c:pt>
                <c:pt idx="171">
                  <c:v>40663</c:v>
                </c:pt>
                <c:pt idx="172">
                  <c:v>40694</c:v>
                </c:pt>
                <c:pt idx="173">
                  <c:v>40724</c:v>
                </c:pt>
                <c:pt idx="174">
                  <c:v>40755</c:v>
                </c:pt>
                <c:pt idx="175">
                  <c:v>40786</c:v>
                </c:pt>
                <c:pt idx="176">
                  <c:v>40816</c:v>
                </c:pt>
                <c:pt idx="177">
                  <c:v>40847</c:v>
                </c:pt>
                <c:pt idx="178">
                  <c:v>40877</c:v>
                </c:pt>
                <c:pt idx="179">
                  <c:v>40908</c:v>
                </c:pt>
                <c:pt idx="180">
                  <c:v>40939</c:v>
                </c:pt>
                <c:pt idx="181">
                  <c:v>40968</c:v>
                </c:pt>
                <c:pt idx="182">
                  <c:v>40999</c:v>
                </c:pt>
                <c:pt idx="183">
                  <c:v>41029</c:v>
                </c:pt>
                <c:pt idx="184">
                  <c:v>41060</c:v>
                </c:pt>
                <c:pt idx="185">
                  <c:v>41090</c:v>
                </c:pt>
                <c:pt idx="186">
                  <c:v>41121</c:v>
                </c:pt>
                <c:pt idx="187">
                  <c:v>41152</c:v>
                </c:pt>
                <c:pt idx="188">
                  <c:v>41182</c:v>
                </c:pt>
                <c:pt idx="189">
                  <c:v>41213</c:v>
                </c:pt>
                <c:pt idx="190">
                  <c:v>41243</c:v>
                </c:pt>
                <c:pt idx="191">
                  <c:v>41274</c:v>
                </c:pt>
                <c:pt idx="192">
                  <c:v>41305</c:v>
                </c:pt>
                <c:pt idx="193">
                  <c:v>41333</c:v>
                </c:pt>
                <c:pt idx="194">
                  <c:v>41364</c:v>
                </c:pt>
                <c:pt idx="195">
                  <c:v>41394</c:v>
                </c:pt>
                <c:pt idx="196">
                  <c:v>41425</c:v>
                </c:pt>
                <c:pt idx="197">
                  <c:v>41455</c:v>
                </c:pt>
                <c:pt idx="198">
                  <c:v>41486</c:v>
                </c:pt>
                <c:pt idx="199">
                  <c:v>41517</c:v>
                </c:pt>
                <c:pt idx="200">
                  <c:v>41547</c:v>
                </c:pt>
                <c:pt idx="201">
                  <c:v>41578</c:v>
                </c:pt>
                <c:pt idx="202">
                  <c:v>41608</c:v>
                </c:pt>
                <c:pt idx="203">
                  <c:v>41639</c:v>
                </c:pt>
                <c:pt idx="204">
                  <c:v>41670</c:v>
                </c:pt>
                <c:pt idx="205">
                  <c:v>41698</c:v>
                </c:pt>
                <c:pt idx="206">
                  <c:v>41729</c:v>
                </c:pt>
                <c:pt idx="207">
                  <c:v>41759</c:v>
                </c:pt>
                <c:pt idx="208">
                  <c:v>41790</c:v>
                </c:pt>
                <c:pt idx="209">
                  <c:v>41820</c:v>
                </c:pt>
                <c:pt idx="210">
                  <c:v>41851</c:v>
                </c:pt>
                <c:pt idx="211">
                  <c:v>41882</c:v>
                </c:pt>
                <c:pt idx="212">
                  <c:v>41912</c:v>
                </c:pt>
              </c:numCache>
            </c:numRef>
          </c:cat>
          <c:val>
            <c:numRef>
              <c:f>'5-yr'!$V$6:$V$588</c:f>
            </c:numRef>
          </c:val>
          <c:smooth val="0"/>
          <c:extLst>
            <c:ext xmlns:c16="http://schemas.microsoft.com/office/drawing/2014/chart" uri="{C3380CC4-5D6E-409C-BE32-E72D297353CC}">
              <c16:uniqueId val="{00000001-5C91-476D-BF09-69FBB37F9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92608"/>
        <c:axId val="494698496"/>
      </c:lineChart>
      <c:catAx>
        <c:axId val="4946926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494698496"/>
        <c:crosses val="autoZero"/>
        <c:auto val="1"/>
        <c:lblAlgn val="ctr"/>
        <c:lblOffset val="100"/>
        <c:tickMarkSkip val="1"/>
        <c:noMultiLvlLbl val="0"/>
      </c:catAx>
      <c:valAx>
        <c:axId val="49469849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t>LTM Issuer Default Rate, Pct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494692608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460818837775515E-2"/>
          <c:y val="6.2500076294038448E-2"/>
          <c:w val="0.89020748768897018"/>
          <c:h val="0.72000087890732289"/>
        </c:manualLayout>
      </c:layout>
      <c:lineChart>
        <c:grouping val="standard"/>
        <c:varyColors val="0"/>
        <c:ser>
          <c:idx val="0"/>
          <c:order val="0"/>
          <c:tx>
            <c:strRef>
              <c:f>'5-yr'!$AC$5</c:f>
              <c:strCache>
                <c:ptCount val="1"/>
                <c:pt idx="0">
                  <c:v>Energy 5-yr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'5-yr'!$A$6:$A$588</c:f>
              <c:numCache>
                <c:formatCode>mm/dd/yyyy</c:formatCode>
                <c:ptCount val="583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  <c:pt idx="66">
                  <c:v>37468</c:v>
                </c:pt>
                <c:pt idx="67">
                  <c:v>37499</c:v>
                </c:pt>
                <c:pt idx="68">
                  <c:v>37529</c:v>
                </c:pt>
                <c:pt idx="69">
                  <c:v>37560</c:v>
                </c:pt>
                <c:pt idx="70">
                  <c:v>37590</c:v>
                </c:pt>
                <c:pt idx="71">
                  <c:v>37621</c:v>
                </c:pt>
                <c:pt idx="72">
                  <c:v>37652</c:v>
                </c:pt>
                <c:pt idx="73">
                  <c:v>37680</c:v>
                </c:pt>
                <c:pt idx="74">
                  <c:v>37711</c:v>
                </c:pt>
                <c:pt idx="75">
                  <c:v>37741</c:v>
                </c:pt>
                <c:pt idx="76">
                  <c:v>37772</c:v>
                </c:pt>
                <c:pt idx="77">
                  <c:v>37802</c:v>
                </c:pt>
                <c:pt idx="78">
                  <c:v>37833</c:v>
                </c:pt>
                <c:pt idx="79">
                  <c:v>37864</c:v>
                </c:pt>
                <c:pt idx="80">
                  <c:v>37894</c:v>
                </c:pt>
                <c:pt idx="81">
                  <c:v>37925</c:v>
                </c:pt>
                <c:pt idx="82">
                  <c:v>37955</c:v>
                </c:pt>
                <c:pt idx="83">
                  <c:v>37986</c:v>
                </c:pt>
                <c:pt idx="84">
                  <c:v>38017</c:v>
                </c:pt>
                <c:pt idx="85">
                  <c:v>38046</c:v>
                </c:pt>
                <c:pt idx="86">
                  <c:v>38077</c:v>
                </c:pt>
                <c:pt idx="87">
                  <c:v>38107</c:v>
                </c:pt>
                <c:pt idx="88">
                  <c:v>38138</c:v>
                </c:pt>
                <c:pt idx="89">
                  <c:v>38168</c:v>
                </c:pt>
                <c:pt idx="90">
                  <c:v>38199</c:v>
                </c:pt>
                <c:pt idx="91">
                  <c:v>38230</c:v>
                </c:pt>
                <c:pt idx="92">
                  <c:v>38260</c:v>
                </c:pt>
                <c:pt idx="93">
                  <c:v>38291</c:v>
                </c:pt>
                <c:pt idx="94">
                  <c:v>38321</c:v>
                </c:pt>
                <c:pt idx="95">
                  <c:v>38352</c:v>
                </c:pt>
                <c:pt idx="96">
                  <c:v>38383</c:v>
                </c:pt>
                <c:pt idx="97">
                  <c:v>38411</c:v>
                </c:pt>
                <c:pt idx="98">
                  <c:v>38442</c:v>
                </c:pt>
                <c:pt idx="99">
                  <c:v>38472</c:v>
                </c:pt>
                <c:pt idx="100">
                  <c:v>38503</c:v>
                </c:pt>
                <c:pt idx="101">
                  <c:v>38533</c:v>
                </c:pt>
                <c:pt idx="102">
                  <c:v>38564</c:v>
                </c:pt>
                <c:pt idx="103">
                  <c:v>38595</c:v>
                </c:pt>
                <c:pt idx="104">
                  <c:v>38625</c:v>
                </c:pt>
                <c:pt idx="105">
                  <c:v>38656</c:v>
                </c:pt>
                <c:pt idx="106">
                  <c:v>38686</c:v>
                </c:pt>
                <c:pt idx="107">
                  <c:v>38717</c:v>
                </c:pt>
                <c:pt idx="108">
                  <c:v>38748</c:v>
                </c:pt>
                <c:pt idx="109">
                  <c:v>38776</c:v>
                </c:pt>
                <c:pt idx="110">
                  <c:v>38807</c:v>
                </c:pt>
                <c:pt idx="111">
                  <c:v>38837</c:v>
                </c:pt>
                <c:pt idx="112">
                  <c:v>38868</c:v>
                </c:pt>
                <c:pt idx="113">
                  <c:v>38898</c:v>
                </c:pt>
                <c:pt idx="114">
                  <c:v>38929</c:v>
                </c:pt>
                <c:pt idx="115">
                  <c:v>38960</c:v>
                </c:pt>
                <c:pt idx="116">
                  <c:v>38990</c:v>
                </c:pt>
                <c:pt idx="117">
                  <c:v>39021</c:v>
                </c:pt>
                <c:pt idx="118">
                  <c:v>39051</c:v>
                </c:pt>
                <c:pt idx="119">
                  <c:v>39082</c:v>
                </c:pt>
                <c:pt idx="120">
                  <c:v>39113</c:v>
                </c:pt>
                <c:pt idx="121">
                  <c:v>39141</c:v>
                </c:pt>
                <c:pt idx="122">
                  <c:v>39172</c:v>
                </c:pt>
                <c:pt idx="123">
                  <c:v>39202</c:v>
                </c:pt>
                <c:pt idx="124">
                  <c:v>39233</c:v>
                </c:pt>
                <c:pt idx="125">
                  <c:v>39263</c:v>
                </c:pt>
                <c:pt idx="126">
                  <c:v>39294</c:v>
                </c:pt>
                <c:pt idx="127">
                  <c:v>39325</c:v>
                </c:pt>
                <c:pt idx="128">
                  <c:v>39355</c:v>
                </c:pt>
                <c:pt idx="129">
                  <c:v>39386</c:v>
                </c:pt>
                <c:pt idx="130">
                  <c:v>39416</c:v>
                </c:pt>
                <c:pt idx="131">
                  <c:v>39447</c:v>
                </c:pt>
                <c:pt idx="132">
                  <c:v>39478</c:v>
                </c:pt>
                <c:pt idx="133">
                  <c:v>39507</c:v>
                </c:pt>
                <c:pt idx="134">
                  <c:v>39538</c:v>
                </c:pt>
                <c:pt idx="135">
                  <c:v>39568</c:v>
                </c:pt>
                <c:pt idx="136">
                  <c:v>39599</c:v>
                </c:pt>
                <c:pt idx="137">
                  <c:v>39629</c:v>
                </c:pt>
                <c:pt idx="138">
                  <c:v>39660</c:v>
                </c:pt>
                <c:pt idx="139">
                  <c:v>39691</c:v>
                </c:pt>
                <c:pt idx="140">
                  <c:v>39721</c:v>
                </c:pt>
                <c:pt idx="141">
                  <c:v>39752</c:v>
                </c:pt>
                <c:pt idx="142">
                  <c:v>39782</c:v>
                </c:pt>
                <c:pt idx="143">
                  <c:v>39813</c:v>
                </c:pt>
                <c:pt idx="144">
                  <c:v>39844</c:v>
                </c:pt>
                <c:pt idx="145">
                  <c:v>39872</c:v>
                </c:pt>
                <c:pt idx="146">
                  <c:v>39903</c:v>
                </c:pt>
                <c:pt idx="147">
                  <c:v>39933</c:v>
                </c:pt>
                <c:pt idx="148">
                  <c:v>39964</c:v>
                </c:pt>
                <c:pt idx="149">
                  <c:v>39994</c:v>
                </c:pt>
                <c:pt idx="150">
                  <c:v>40025</c:v>
                </c:pt>
                <c:pt idx="151">
                  <c:v>40056</c:v>
                </c:pt>
                <c:pt idx="152">
                  <c:v>40086</c:v>
                </c:pt>
                <c:pt idx="153">
                  <c:v>40117</c:v>
                </c:pt>
                <c:pt idx="154">
                  <c:v>40147</c:v>
                </c:pt>
                <c:pt idx="155">
                  <c:v>40178</c:v>
                </c:pt>
                <c:pt idx="156">
                  <c:v>40209</c:v>
                </c:pt>
                <c:pt idx="157">
                  <c:v>40237</c:v>
                </c:pt>
                <c:pt idx="158">
                  <c:v>40268</c:v>
                </c:pt>
                <c:pt idx="159">
                  <c:v>40298</c:v>
                </c:pt>
                <c:pt idx="160">
                  <c:v>40329</c:v>
                </c:pt>
                <c:pt idx="161">
                  <c:v>40359</c:v>
                </c:pt>
                <c:pt idx="162">
                  <c:v>40390</c:v>
                </c:pt>
                <c:pt idx="163">
                  <c:v>40421</c:v>
                </c:pt>
                <c:pt idx="164">
                  <c:v>40451</c:v>
                </c:pt>
                <c:pt idx="165">
                  <c:v>40482</c:v>
                </c:pt>
                <c:pt idx="166">
                  <c:v>40512</c:v>
                </c:pt>
                <c:pt idx="167">
                  <c:v>40543</c:v>
                </c:pt>
                <c:pt idx="168">
                  <c:v>40574</c:v>
                </c:pt>
                <c:pt idx="169">
                  <c:v>40602</c:v>
                </c:pt>
                <c:pt idx="170">
                  <c:v>40633</c:v>
                </c:pt>
                <c:pt idx="171">
                  <c:v>40663</c:v>
                </c:pt>
                <c:pt idx="172">
                  <c:v>40694</c:v>
                </c:pt>
                <c:pt idx="173">
                  <c:v>40724</c:v>
                </c:pt>
                <c:pt idx="174">
                  <c:v>40755</c:v>
                </c:pt>
                <c:pt idx="175">
                  <c:v>40786</c:v>
                </c:pt>
                <c:pt idx="176">
                  <c:v>40816</c:v>
                </c:pt>
                <c:pt idx="177">
                  <c:v>40847</c:v>
                </c:pt>
                <c:pt idx="178">
                  <c:v>40877</c:v>
                </c:pt>
                <c:pt idx="179">
                  <c:v>40908</c:v>
                </c:pt>
                <c:pt idx="180">
                  <c:v>40939</c:v>
                </c:pt>
                <c:pt idx="181">
                  <c:v>40968</c:v>
                </c:pt>
                <c:pt idx="182">
                  <c:v>40999</c:v>
                </c:pt>
                <c:pt idx="183">
                  <c:v>41029</c:v>
                </c:pt>
                <c:pt idx="184">
                  <c:v>41060</c:v>
                </c:pt>
                <c:pt idx="185">
                  <c:v>41090</c:v>
                </c:pt>
                <c:pt idx="186">
                  <c:v>41121</c:v>
                </c:pt>
                <c:pt idx="187">
                  <c:v>41152</c:v>
                </c:pt>
                <c:pt idx="188">
                  <c:v>41182</c:v>
                </c:pt>
                <c:pt idx="189">
                  <c:v>41213</c:v>
                </c:pt>
                <c:pt idx="190">
                  <c:v>41243</c:v>
                </c:pt>
                <c:pt idx="191">
                  <c:v>41274</c:v>
                </c:pt>
                <c:pt idx="192">
                  <c:v>41305</c:v>
                </c:pt>
                <c:pt idx="193">
                  <c:v>41333</c:v>
                </c:pt>
                <c:pt idx="194">
                  <c:v>41364</c:v>
                </c:pt>
                <c:pt idx="195">
                  <c:v>41394</c:v>
                </c:pt>
                <c:pt idx="196">
                  <c:v>41425</c:v>
                </c:pt>
                <c:pt idx="197">
                  <c:v>41455</c:v>
                </c:pt>
                <c:pt idx="198">
                  <c:v>41486</c:v>
                </c:pt>
                <c:pt idx="199">
                  <c:v>41517</c:v>
                </c:pt>
                <c:pt idx="200">
                  <c:v>41547</c:v>
                </c:pt>
                <c:pt idx="201">
                  <c:v>41578</c:v>
                </c:pt>
                <c:pt idx="202">
                  <c:v>41608</c:v>
                </c:pt>
                <c:pt idx="203">
                  <c:v>41639</c:v>
                </c:pt>
                <c:pt idx="204">
                  <c:v>41670</c:v>
                </c:pt>
                <c:pt idx="205">
                  <c:v>41698</c:v>
                </c:pt>
                <c:pt idx="206">
                  <c:v>41729</c:v>
                </c:pt>
                <c:pt idx="207">
                  <c:v>41759</c:v>
                </c:pt>
                <c:pt idx="208">
                  <c:v>41790</c:v>
                </c:pt>
                <c:pt idx="209">
                  <c:v>41820</c:v>
                </c:pt>
                <c:pt idx="210">
                  <c:v>41851</c:v>
                </c:pt>
                <c:pt idx="211">
                  <c:v>41882</c:v>
                </c:pt>
                <c:pt idx="212">
                  <c:v>41912</c:v>
                </c:pt>
              </c:numCache>
            </c:numRef>
          </c:cat>
          <c:val>
            <c:numRef>
              <c:f>'5-yr'!$AC$6:$AC$588</c:f>
              <c:numCache>
                <c:formatCode>#,##0.00</c:formatCode>
                <c:ptCount val="583"/>
                <c:pt idx="0">
                  <c:v>5.8823529411764701</c:v>
                </c:pt>
                <c:pt idx="1">
                  <c:v>10</c:v>
                </c:pt>
                <c:pt idx="2">
                  <c:v>9.7560975609756095</c:v>
                </c:pt>
                <c:pt idx="3">
                  <c:v>13.043478260869565</c:v>
                </c:pt>
                <c:pt idx="4">
                  <c:v>12.76595744680851</c:v>
                </c:pt>
                <c:pt idx="5">
                  <c:v>13.043478260869565</c:v>
                </c:pt>
                <c:pt idx="6">
                  <c:v>13.043478260869565</c:v>
                </c:pt>
                <c:pt idx="7">
                  <c:v>13.953488372093023</c:v>
                </c:pt>
                <c:pt idx="8">
                  <c:v>13.953488372093023</c:v>
                </c:pt>
                <c:pt idx="9">
                  <c:v>15.555555555555555</c:v>
                </c:pt>
                <c:pt idx="10">
                  <c:v>15.555555555555555</c:v>
                </c:pt>
                <c:pt idx="11">
                  <c:v>15.555555555555555</c:v>
                </c:pt>
                <c:pt idx="12">
                  <c:v>13.043478260869565</c:v>
                </c:pt>
                <c:pt idx="13">
                  <c:v>14.583333333333334</c:v>
                </c:pt>
                <c:pt idx="14">
                  <c:v>13.461538461538462</c:v>
                </c:pt>
                <c:pt idx="15">
                  <c:v>12.962962962962962</c:v>
                </c:pt>
                <c:pt idx="16">
                  <c:v>12.962962962962962</c:v>
                </c:pt>
                <c:pt idx="17">
                  <c:v>15.09433962264151</c:v>
                </c:pt>
                <c:pt idx="18">
                  <c:v>14.545454545454545</c:v>
                </c:pt>
                <c:pt idx="19">
                  <c:v>13.793103448275861</c:v>
                </c:pt>
                <c:pt idx="20">
                  <c:v>15.254237288135593</c:v>
                </c:pt>
                <c:pt idx="21">
                  <c:v>15.254237288135593</c:v>
                </c:pt>
                <c:pt idx="22">
                  <c:v>13.793103448275861</c:v>
                </c:pt>
                <c:pt idx="23">
                  <c:v>13.793103448275861</c:v>
                </c:pt>
                <c:pt idx="24">
                  <c:v>13.559322033898304</c:v>
                </c:pt>
                <c:pt idx="25">
                  <c:v>13.793103448275861</c:v>
                </c:pt>
                <c:pt idx="26">
                  <c:v>12.5</c:v>
                </c:pt>
                <c:pt idx="27">
                  <c:v>10.909090909090908</c:v>
                </c:pt>
                <c:pt idx="28">
                  <c:v>7.2727272727272725</c:v>
                </c:pt>
                <c:pt idx="29">
                  <c:v>7.5471698113207548</c:v>
                </c:pt>
                <c:pt idx="30">
                  <c:v>5.5555555555555554</c:v>
                </c:pt>
                <c:pt idx="31">
                  <c:v>3.9215686274509802</c:v>
                </c:pt>
                <c:pt idx="32">
                  <c:v>3.9215686274509802</c:v>
                </c:pt>
                <c:pt idx="33">
                  <c:v>3.9215686274509802</c:v>
                </c:pt>
                <c:pt idx="34">
                  <c:v>2</c:v>
                </c:pt>
                <c:pt idx="35">
                  <c:v>2.0408163265306123</c:v>
                </c:pt>
                <c:pt idx="36">
                  <c:v>2.0408163265306123</c:v>
                </c:pt>
                <c:pt idx="37">
                  <c:v>2.0408163265306123</c:v>
                </c:pt>
                <c:pt idx="38">
                  <c:v>1.9607843137254901</c:v>
                </c:pt>
                <c:pt idx="39">
                  <c:v>1.9607843137254901</c:v>
                </c:pt>
                <c:pt idx="40">
                  <c:v>1.9607843137254901</c:v>
                </c:pt>
                <c:pt idx="41">
                  <c:v>2</c:v>
                </c:pt>
                <c:pt idx="42">
                  <c:v>1.9607843137254901</c:v>
                </c:pt>
                <c:pt idx="43">
                  <c:v>2</c:v>
                </c:pt>
                <c:pt idx="44">
                  <c:v>2</c:v>
                </c:pt>
                <c:pt idx="45">
                  <c:v>1.8181818181818181</c:v>
                </c:pt>
                <c:pt idx="46">
                  <c:v>1.8181818181818181</c:v>
                </c:pt>
                <c:pt idx="47">
                  <c:v>1.7543859649122806</c:v>
                </c:pt>
                <c:pt idx="48">
                  <c:v>1.6949152542372881</c:v>
                </c:pt>
                <c:pt idx="49">
                  <c:v>1.7543859649122806</c:v>
                </c:pt>
                <c:pt idx="50">
                  <c:v>3.3898305084745761</c:v>
                </c:pt>
                <c:pt idx="51">
                  <c:v>3.4482758620689653</c:v>
                </c:pt>
                <c:pt idx="52">
                  <c:v>3.5087719298245612</c:v>
                </c:pt>
                <c:pt idx="53">
                  <c:v>3.5714285714285712</c:v>
                </c:pt>
                <c:pt idx="54">
                  <c:v>3.4482758620689653</c:v>
                </c:pt>
                <c:pt idx="55">
                  <c:v>3.5714285714285712</c:v>
                </c:pt>
                <c:pt idx="56">
                  <c:v>3.6363636363636362</c:v>
                </c:pt>
                <c:pt idx="57">
                  <c:v>3.5714285714285712</c:v>
                </c:pt>
                <c:pt idx="58">
                  <c:v>5.4545454545454541</c:v>
                </c:pt>
                <c:pt idx="59">
                  <c:v>3.7037037037037033</c:v>
                </c:pt>
                <c:pt idx="60">
                  <c:v>3.6363636363636362</c:v>
                </c:pt>
                <c:pt idx="61">
                  <c:v>3.5087719298245612</c:v>
                </c:pt>
                <c:pt idx="62">
                  <c:v>3.4482758620689653</c:v>
                </c:pt>
                <c:pt idx="63">
                  <c:v>3.3898305084745761</c:v>
                </c:pt>
                <c:pt idx="64">
                  <c:v>3.3898305084745761</c:v>
                </c:pt>
                <c:pt idx="65">
                  <c:v>3.0769230769230771</c:v>
                </c:pt>
                <c:pt idx="66">
                  <c:v>2.6315789473684208</c:v>
                </c:pt>
                <c:pt idx="67">
                  <c:v>2.7027027027027026</c:v>
                </c:pt>
                <c:pt idx="68">
                  <c:v>2.6315789473684208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1.0638297872340425</c:v>
                </c:pt>
                <c:pt idx="74">
                  <c:v>2.083333333333333</c:v>
                </c:pt>
                <c:pt idx="75">
                  <c:v>2.083333333333333</c:v>
                </c:pt>
                <c:pt idx="76">
                  <c:v>2.1052631578947367</c:v>
                </c:pt>
                <c:pt idx="77">
                  <c:v>2.1739130434782608</c:v>
                </c:pt>
                <c:pt idx="78">
                  <c:v>2.197802197802198</c:v>
                </c:pt>
                <c:pt idx="79">
                  <c:v>2.1052631578947367</c:v>
                </c:pt>
                <c:pt idx="80">
                  <c:v>2.1052631578947367</c:v>
                </c:pt>
                <c:pt idx="81">
                  <c:v>2.1276595744680851</c:v>
                </c:pt>
                <c:pt idx="82">
                  <c:v>2.1276595744680851</c:v>
                </c:pt>
                <c:pt idx="83">
                  <c:v>2.1505376344086025</c:v>
                </c:pt>
                <c:pt idx="84">
                  <c:v>2.1052631578947367</c:v>
                </c:pt>
                <c:pt idx="85">
                  <c:v>2.1052631578947367</c:v>
                </c:pt>
                <c:pt idx="86">
                  <c:v>2.1739130434782608</c:v>
                </c:pt>
                <c:pt idx="87">
                  <c:v>2.1052631578947367</c:v>
                </c:pt>
                <c:pt idx="88">
                  <c:v>2.1276595744680851</c:v>
                </c:pt>
                <c:pt idx="89">
                  <c:v>2.1739130434782608</c:v>
                </c:pt>
                <c:pt idx="90">
                  <c:v>2.2727272727272729</c:v>
                </c:pt>
                <c:pt idx="91">
                  <c:v>2.2988505747126435</c:v>
                </c:pt>
                <c:pt idx="92">
                  <c:v>2.3809523809523809</c:v>
                </c:pt>
                <c:pt idx="93">
                  <c:v>2.4390243902439024</c:v>
                </c:pt>
                <c:pt idx="94">
                  <c:v>2.5</c:v>
                </c:pt>
                <c:pt idx="95">
                  <c:v>2.666666666666667</c:v>
                </c:pt>
                <c:pt idx="96">
                  <c:v>2.7027027027027026</c:v>
                </c:pt>
                <c:pt idx="97">
                  <c:v>2.666666666666667</c:v>
                </c:pt>
                <c:pt idx="98">
                  <c:v>2.7397260273972601</c:v>
                </c:pt>
                <c:pt idx="99">
                  <c:v>2.8169014084507045</c:v>
                </c:pt>
                <c:pt idx="100">
                  <c:v>2.7777777777777777</c:v>
                </c:pt>
                <c:pt idx="101">
                  <c:v>2.7777777777777777</c:v>
                </c:pt>
                <c:pt idx="102">
                  <c:v>2.7397260273972601</c:v>
                </c:pt>
                <c:pt idx="103">
                  <c:v>2.6315789473684208</c:v>
                </c:pt>
                <c:pt idx="104">
                  <c:v>2.666666666666667</c:v>
                </c:pt>
                <c:pt idx="105">
                  <c:v>2.6315789473684208</c:v>
                </c:pt>
                <c:pt idx="106">
                  <c:v>4</c:v>
                </c:pt>
                <c:pt idx="107">
                  <c:v>3.8461538461538463</c:v>
                </c:pt>
                <c:pt idx="108">
                  <c:v>5</c:v>
                </c:pt>
                <c:pt idx="109">
                  <c:v>5.0632911392405067</c:v>
                </c:pt>
                <c:pt idx="110">
                  <c:v>5</c:v>
                </c:pt>
                <c:pt idx="111">
                  <c:v>4.7619047619047619</c:v>
                </c:pt>
                <c:pt idx="112">
                  <c:v>4.9382716049382713</c:v>
                </c:pt>
                <c:pt idx="113">
                  <c:v>4.8780487804878048</c:v>
                </c:pt>
                <c:pt idx="114">
                  <c:v>4.7619047619047619</c:v>
                </c:pt>
                <c:pt idx="115">
                  <c:v>4.8192771084337354</c:v>
                </c:pt>
                <c:pt idx="116">
                  <c:v>4.8780487804878048</c:v>
                </c:pt>
                <c:pt idx="117">
                  <c:v>4.8780487804878048</c:v>
                </c:pt>
                <c:pt idx="118">
                  <c:v>5</c:v>
                </c:pt>
                <c:pt idx="119">
                  <c:v>5.8823529411764701</c:v>
                </c:pt>
                <c:pt idx="120">
                  <c:v>6.7415730337078648</c:v>
                </c:pt>
                <c:pt idx="121">
                  <c:v>6.7415730337078648</c:v>
                </c:pt>
                <c:pt idx="122">
                  <c:v>7.608695652173914</c:v>
                </c:pt>
                <c:pt idx="123">
                  <c:v>7.608695652173914</c:v>
                </c:pt>
                <c:pt idx="124">
                  <c:v>8.4210526315789469</c:v>
                </c:pt>
                <c:pt idx="125">
                  <c:v>9.67741935483871</c:v>
                </c:pt>
                <c:pt idx="126">
                  <c:v>9.183673469387756</c:v>
                </c:pt>
                <c:pt idx="127">
                  <c:v>9.2783505154639183</c:v>
                </c:pt>
                <c:pt idx="128">
                  <c:v>9.183673469387756</c:v>
                </c:pt>
                <c:pt idx="129">
                  <c:v>9.183673469387756</c:v>
                </c:pt>
                <c:pt idx="130">
                  <c:v>10.309278350515463</c:v>
                </c:pt>
                <c:pt idx="131">
                  <c:v>10.204081632653061</c:v>
                </c:pt>
                <c:pt idx="132">
                  <c:v>10</c:v>
                </c:pt>
                <c:pt idx="133">
                  <c:v>9.9009900990099009</c:v>
                </c:pt>
                <c:pt idx="134">
                  <c:v>10</c:v>
                </c:pt>
                <c:pt idx="135">
                  <c:v>10.309278350515463</c:v>
                </c:pt>
                <c:pt idx="136">
                  <c:v>10.309278350515463</c:v>
                </c:pt>
                <c:pt idx="137">
                  <c:v>10.1010101010101</c:v>
                </c:pt>
                <c:pt idx="138">
                  <c:v>9.0909090909090917</c:v>
                </c:pt>
                <c:pt idx="139">
                  <c:v>9.2783505154639183</c:v>
                </c:pt>
                <c:pt idx="140">
                  <c:v>9.2783505154639183</c:v>
                </c:pt>
                <c:pt idx="141">
                  <c:v>7.3684210526315779</c:v>
                </c:pt>
                <c:pt idx="142">
                  <c:v>7.4468085106382977</c:v>
                </c:pt>
                <c:pt idx="143">
                  <c:v>7.4468085106382977</c:v>
                </c:pt>
                <c:pt idx="144">
                  <c:v>7.4468085106382977</c:v>
                </c:pt>
                <c:pt idx="145">
                  <c:v>7.3684210526315779</c:v>
                </c:pt>
                <c:pt idx="146">
                  <c:v>7.3684210526315779</c:v>
                </c:pt>
                <c:pt idx="147">
                  <c:v>6.4516129032258061</c:v>
                </c:pt>
                <c:pt idx="148">
                  <c:v>5.376344086021505</c:v>
                </c:pt>
                <c:pt idx="149">
                  <c:v>4.1666666666666661</c:v>
                </c:pt>
                <c:pt idx="150">
                  <c:v>4.1237113402061851</c:v>
                </c:pt>
                <c:pt idx="151">
                  <c:v>4.1666666666666661</c:v>
                </c:pt>
                <c:pt idx="152">
                  <c:v>3.0927835051546393</c:v>
                </c:pt>
                <c:pt idx="153">
                  <c:v>3</c:v>
                </c:pt>
                <c:pt idx="154">
                  <c:v>1.9801980198019802</c:v>
                </c:pt>
                <c:pt idx="155">
                  <c:v>3.8834951456310676</c:v>
                </c:pt>
                <c:pt idx="156">
                  <c:v>3.8834951456310676</c:v>
                </c:pt>
                <c:pt idx="157">
                  <c:v>3.8834951456310676</c:v>
                </c:pt>
                <c:pt idx="158">
                  <c:v>4.6728971962616823</c:v>
                </c:pt>
                <c:pt idx="159">
                  <c:v>6.25</c:v>
                </c:pt>
                <c:pt idx="160">
                  <c:v>7.0796460176991154</c:v>
                </c:pt>
                <c:pt idx="161">
                  <c:v>7.0175438596491224</c:v>
                </c:pt>
                <c:pt idx="162">
                  <c:v>8.6206896551724146</c:v>
                </c:pt>
                <c:pt idx="163">
                  <c:v>9.3220338983050848</c:v>
                </c:pt>
                <c:pt idx="164">
                  <c:v>10</c:v>
                </c:pt>
                <c:pt idx="165">
                  <c:v>10.569105691056912</c:v>
                </c:pt>
                <c:pt idx="166">
                  <c:v>10.236220472440944</c:v>
                </c:pt>
                <c:pt idx="167">
                  <c:v>12.307692307692308</c:v>
                </c:pt>
                <c:pt idx="168">
                  <c:v>12.977099236641221</c:v>
                </c:pt>
                <c:pt idx="169">
                  <c:v>14.925373134328357</c:v>
                </c:pt>
                <c:pt idx="170">
                  <c:v>15.555555555555555</c:v>
                </c:pt>
                <c:pt idx="171">
                  <c:v>17.391304347826086</c:v>
                </c:pt>
                <c:pt idx="172">
                  <c:v>22.377622377622377</c:v>
                </c:pt>
                <c:pt idx="173">
                  <c:v>23.076923076923077</c:v>
                </c:pt>
                <c:pt idx="174">
                  <c:v>23.448275862068964</c:v>
                </c:pt>
                <c:pt idx="175">
                  <c:v>23.611111111111111</c:v>
                </c:pt>
                <c:pt idx="176">
                  <c:v>25.352112676056336</c:v>
                </c:pt>
                <c:pt idx="177">
                  <c:v>26.573426573426573</c:v>
                </c:pt>
                <c:pt idx="178">
                  <c:v>26.388888888888889</c:v>
                </c:pt>
                <c:pt idx="179">
                  <c:v>25.352112676056336</c:v>
                </c:pt>
                <c:pt idx="180">
                  <c:v>25.174825174825177</c:v>
                </c:pt>
                <c:pt idx="181">
                  <c:v>26.573426573426573</c:v>
                </c:pt>
                <c:pt idx="182">
                  <c:v>26.388888888888889</c:v>
                </c:pt>
                <c:pt idx="183">
                  <c:v>27.702702702702702</c:v>
                </c:pt>
                <c:pt idx="184">
                  <c:v>28.965517241379313</c:v>
                </c:pt>
                <c:pt idx="185">
                  <c:v>29.37062937062937</c:v>
                </c:pt>
                <c:pt idx="186">
                  <c:v>29.452054794520549</c:v>
                </c:pt>
                <c:pt idx="187">
                  <c:v>29.452054794520549</c:v>
                </c:pt>
                <c:pt idx="188">
                  <c:v>29.530201342281881</c:v>
                </c:pt>
                <c:pt idx="189">
                  <c:v>29.411764705882355</c:v>
                </c:pt>
                <c:pt idx="190">
                  <c:v>30.065359477124183</c:v>
                </c:pt>
                <c:pt idx="191">
                  <c:v>29.375</c:v>
                </c:pt>
                <c:pt idx="192">
                  <c:v>30.188679245283019</c:v>
                </c:pt>
                <c:pt idx="193">
                  <c:v>30.817610062893081</c:v>
                </c:pt>
                <c:pt idx="194">
                  <c:v>31.0126582278481</c:v>
                </c:pt>
                <c:pt idx="195">
                  <c:v>31.874999999999996</c:v>
                </c:pt>
                <c:pt idx="196">
                  <c:v>32.31707317073171</c:v>
                </c:pt>
                <c:pt idx="197">
                  <c:v>33.536585365853661</c:v>
                </c:pt>
                <c:pt idx="198">
                  <c:v>33.333333333333329</c:v>
                </c:pt>
                <c:pt idx="199">
                  <c:v>33.136094674556219</c:v>
                </c:pt>
                <c:pt idx="200">
                  <c:v>32.335329341317362</c:v>
                </c:pt>
                <c:pt idx="201">
                  <c:v>32.335329341317362</c:v>
                </c:pt>
                <c:pt idx="202">
                  <c:v>32.335329341317362</c:v>
                </c:pt>
                <c:pt idx="203">
                  <c:v>33.132530120481931</c:v>
                </c:pt>
                <c:pt idx="204">
                  <c:v>33.734939759036145</c:v>
                </c:pt>
                <c:pt idx="205">
                  <c:v>33.333333333333329</c:v>
                </c:pt>
                <c:pt idx="206">
                  <c:v>33.532934131736525</c:v>
                </c:pt>
                <c:pt idx="207">
                  <c:v>33.720930232558139</c:v>
                </c:pt>
                <c:pt idx="208">
                  <c:v>34.682080924855491</c:v>
                </c:pt>
                <c:pt idx="209">
                  <c:v>35.672514619883039</c:v>
                </c:pt>
                <c:pt idx="210">
                  <c:v>37.714285714285715</c:v>
                </c:pt>
                <c:pt idx="211">
                  <c:v>38.547486033519554</c:v>
                </c:pt>
                <c:pt idx="212">
                  <c:v>39.444444444444443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EC-4C4E-970C-358E5D87D2B0}"/>
            </c:ext>
          </c:extLst>
        </c:ser>
        <c:ser>
          <c:idx val="1"/>
          <c:order val="1"/>
          <c:tx>
            <c:strRef>
              <c:f>'5-yr'!$AH$5</c:f>
              <c:strCache>
                <c:ptCount val="1"/>
                <c:pt idx="0">
                  <c:v>Telco 5-yr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val>
            <c:numRef>
              <c:f>'5-yr'!$AH$6:$AH$588</c:f>
              <c:numCache>
                <c:formatCode>#,##0.00</c:formatCode>
                <c:ptCount val="583"/>
                <c:pt idx="0">
                  <c:v>14.814814814814813</c:v>
                </c:pt>
                <c:pt idx="1">
                  <c:v>17.857142857142858</c:v>
                </c:pt>
                <c:pt idx="2">
                  <c:v>17.241379310344829</c:v>
                </c:pt>
                <c:pt idx="3">
                  <c:v>17.241379310344829</c:v>
                </c:pt>
                <c:pt idx="4">
                  <c:v>17.857142857142858</c:v>
                </c:pt>
                <c:pt idx="5">
                  <c:v>17.857142857142858</c:v>
                </c:pt>
                <c:pt idx="6">
                  <c:v>32.258064516129032</c:v>
                </c:pt>
                <c:pt idx="7">
                  <c:v>32.258064516129032</c:v>
                </c:pt>
                <c:pt idx="8">
                  <c:v>35.294117647058826</c:v>
                </c:pt>
                <c:pt idx="9">
                  <c:v>41.025641025641022</c:v>
                </c:pt>
                <c:pt idx="10">
                  <c:v>42.857142857142854</c:v>
                </c:pt>
                <c:pt idx="11">
                  <c:v>42.857142857142854</c:v>
                </c:pt>
                <c:pt idx="12">
                  <c:v>44.186046511627907</c:v>
                </c:pt>
                <c:pt idx="13">
                  <c:v>45.652173913043477</c:v>
                </c:pt>
                <c:pt idx="14">
                  <c:v>44.897959183673471</c:v>
                </c:pt>
                <c:pt idx="15">
                  <c:v>45.652173913043477</c:v>
                </c:pt>
                <c:pt idx="16">
                  <c:v>45.652173913043477</c:v>
                </c:pt>
                <c:pt idx="17">
                  <c:v>48.979591836734691</c:v>
                </c:pt>
                <c:pt idx="18">
                  <c:v>46.938775510204081</c:v>
                </c:pt>
                <c:pt idx="19">
                  <c:v>45.098039215686278</c:v>
                </c:pt>
                <c:pt idx="20">
                  <c:v>47.169811320754718</c:v>
                </c:pt>
                <c:pt idx="21">
                  <c:v>47.169811320754718</c:v>
                </c:pt>
                <c:pt idx="22">
                  <c:v>47.058823529411761</c:v>
                </c:pt>
                <c:pt idx="23">
                  <c:v>49.019607843137251</c:v>
                </c:pt>
                <c:pt idx="24">
                  <c:v>54</c:v>
                </c:pt>
                <c:pt idx="25">
                  <c:v>54</c:v>
                </c:pt>
                <c:pt idx="26">
                  <c:v>54.901960784313729</c:v>
                </c:pt>
                <c:pt idx="27">
                  <c:v>52.941176470588239</c:v>
                </c:pt>
                <c:pt idx="28">
                  <c:v>50</c:v>
                </c:pt>
                <c:pt idx="29">
                  <c:v>53.571428571428569</c:v>
                </c:pt>
                <c:pt idx="30">
                  <c:v>54.385964912280706</c:v>
                </c:pt>
                <c:pt idx="31">
                  <c:v>58.490566037735846</c:v>
                </c:pt>
                <c:pt idx="32">
                  <c:v>56.140350877192979</c:v>
                </c:pt>
                <c:pt idx="33">
                  <c:v>55.172413793103445</c:v>
                </c:pt>
                <c:pt idx="34">
                  <c:v>56.666666666666664</c:v>
                </c:pt>
                <c:pt idx="35">
                  <c:v>57.377049180327866</c:v>
                </c:pt>
                <c:pt idx="36">
                  <c:v>57.627118644067799</c:v>
                </c:pt>
                <c:pt idx="37">
                  <c:v>56.666666666666664</c:v>
                </c:pt>
                <c:pt idx="38">
                  <c:v>56.060606060606055</c:v>
                </c:pt>
                <c:pt idx="39">
                  <c:v>56.92307692307692</c:v>
                </c:pt>
                <c:pt idx="40">
                  <c:v>54.411764705882348</c:v>
                </c:pt>
                <c:pt idx="41">
                  <c:v>54.54545454545454</c:v>
                </c:pt>
                <c:pt idx="42">
                  <c:v>56.060606060606055</c:v>
                </c:pt>
                <c:pt idx="43">
                  <c:v>57.142857142857139</c:v>
                </c:pt>
                <c:pt idx="44">
                  <c:v>55.714285714285715</c:v>
                </c:pt>
                <c:pt idx="45">
                  <c:v>56.578947368421048</c:v>
                </c:pt>
                <c:pt idx="46">
                  <c:v>55.405405405405403</c:v>
                </c:pt>
                <c:pt idx="47">
                  <c:v>56.164383561643838</c:v>
                </c:pt>
                <c:pt idx="48">
                  <c:v>55.555555555555557</c:v>
                </c:pt>
                <c:pt idx="49">
                  <c:v>57.142857142857139</c:v>
                </c:pt>
                <c:pt idx="50">
                  <c:v>53.164556962025308</c:v>
                </c:pt>
                <c:pt idx="51">
                  <c:v>53.424657534246577</c:v>
                </c:pt>
                <c:pt idx="52">
                  <c:v>50.724637681159422</c:v>
                </c:pt>
                <c:pt idx="53">
                  <c:v>53.030303030303031</c:v>
                </c:pt>
                <c:pt idx="54">
                  <c:v>51.5625</c:v>
                </c:pt>
                <c:pt idx="55">
                  <c:v>50.793650793650791</c:v>
                </c:pt>
                <c:pt idx="56">
                  <c:v>51.666666666666671</c:v>
                </c:pt>
                <c:pt idx="57">
                  <c:v>50.847457627118644</c:v>
                </c:pt>
                <c:pt idx="58">
                  <c:v>48.275862068965516</c:v>
                </c:pt>
                <c:pt idx="59">
                  <c:v>45.614035087719294</c:v>
                </c:pt>
                <c:pt idx="60">
                  <c:v>40.74074074074074</c:v>
                </c:pt>
                <c:pt idx="61">
                  <c:v>41.17647058823529</c:v>
                </c:pt>
                <c:pt idx="62">
                  <c:v>36</c:v>
                </c:pt>
                <c:pt idx="63">
                  <c:v>36.170212765957451</c:v>
                </c:pt>
                <c:pt idx="64">
                  <c:v>37.254901960784316</c:v>
                </c:pt>
                <c:pt idx="65">
                  <c:v>34.482758620689658</c:v>
                </c:pt>
                <c:pt idx="66">
                  <c:v>31.372549019607842</c:v>
                </c:pt>
                <c:pt idx="67">
                  <c:v>32</c:v>
                </c:pt>
                <c:pt idx="68">
                  <c:v>30</c:v>
                </c:pt>
                <c:pt idx="69">
                  <c:v>28.846153846153843</c:v>
                </c:pt>
                <c:pt idx="70">
                  <c:v>30</c:v>
                </c:pt>
                <c:pt idx="71">
                  <c:v>27.450980392156865</c:v>
                </c:pt>
                <c:pt idx="72">
                  <c:v>26.923076923076923</c:v>
                </c:pt>
                <c:pt idx="73">
                  <c:v>22.448979591836736</c:v>
                </c:pt>
                <c:pt idx="74">
                  <c:v>21.276595744680851</c:v>
                </c:pt>
                <c:pt idx="75">
                  <c:v>19.565217391304348</c:v>
                </c:pt>
                <c:pt idx="76">
                  <c:v>17.391304347826086</c:v>
                </c:pt>
                <c:pt idx="77">
                  <c:v>16.326530612244898</c:v>
                </c:pt>
                <c:pt idx="78">
                  <c:v>14.285714285714285</c:v>
                </c:pt>
                <c:pt idx="79">
                  <c:v>12.244897959183673</c:v>
                </c:pt>
                <c:pt idx="80">
                  <c:v>12</c:v>
                </c:pt>
                <c:pt idx="81">
                  <c:v>12</c:v>
                </c:pt>
                <c:pt idx="82">
                  <c:v>8.1632653061224492</c:v>
                </c:pt>
                <c:pt idx="83">
                  <c:v>8.5106382978723403</c:v>
                </c:pt>
                <c:pt idx="84">
                  <c:v>10.204081632653061</c:v>
                </c:pt>
                <c:pt idx="85">
                  <c:v>9.6153846153846168</c:v>
                </c:pt>
                <c:pt idx="86">
                  <c:v>9.433962264150944</c:v>
                </c:pt>
                <c:pt idx="87">
                  <c:v>8.6206896551724146</c:v>
                </c:pt>
                <c:pt idx="88">
                  <c:v>8.9285714285714288</c:v>
                </c:pt>
                <c:pt idx="89">
                  <c:v>9.2592592592592595</c:v>
                </c:pt>
                <c:pt idx="90">
                  <c:v>10.526315789473683</c:v>
                </c:pt>
                <c:pt idx="91">
                  <c:v>10.344827586206897</c:v>
                </c:pt>
                <c:pt idx="92">
                  <c:v>10</c:v>
                </c:pt>
                <c:pt idx="93">
                  <c:v>10</c:v>
                </c:pt>
                <c:pt idx="94">
                  <c:v>9.8360655737704921</c:v>
                </c:pt>
                <c:pt idx="95">
                  <c:v>8.3333333333333321</c:v>
                </c:pt>
                <c:pt idx="96">
                  <c:v>8.1967213114754092</c:v>
                </c:pt>
                <c:pt idx="97">
                  <c:v>8.064516129032258</c:v>
                </c:pt>
                <c:pt idx="98">
                  <c:v>6.4516129032258061</c:v>
                </c:pt>
                <c:pt idx="99">
                  <c:v>8.064516129032258</c:v>
                </c:pt>
                <c:pt idx="100">
                  <c:v>9.375</c:v>
                </c:pt>
                <c:pt idx="101">
                  <c:v>9.67741935483871</c:v>
                </c:pt>
                <c:pt idx="102">
                  <c:v>9.8360655737704921</c:v>
                </c:pt>
                <c:pt idx="103">
                  <c:v>10.344827586206897</c:v>
                </c:pt>
                <c:pt idx="104">
                  <c:v>10.909090909090908</c:v>
                </c:pt>
                <c:pt idx="105">
                  <c:v>10.714285714285714</c:v>
                </c:pt>
                <c:pt idx="106">
                  <c:v>11.320754716981133</c:v>
                </c:pt>
                <c:pt idx="107">
                  <c:v>9.6153846153846168</c:v>
                </c:pt>
                <c:pt idx="108">
                  <c:v>10.204081632653061</c:v>
                </c:pt>
                <c:pt idx="109">
                  <c:v>10.204081632653061</c:v>
                </c:pt>
                <c:pt idx="110">
                  <c:v>10.869565217391305</c:v>
                </c:pt>
                <c:pt idx="111">
                  <c:v>10.204081632653061</c:v>
                </c:pt>
                <c:pt idx="112">
                  <c:v>10.869565217391305</c:v>
                </c:pt>
                <c:pt idx="113">
                  <c:v>10.869565217391305</c:v>
                </c:pt>
                <c:pt idx="114">
                  <c:v>10.638297872340425</c:v>
                </c:pt>
                <c:pt idx="115">
                  <c:v>10.638297872340425</c:v>
                </c:pt>
                <c:pt idx="116">
                  <c:v>11.111111111111111</c:v>
                </c:pt>
                <c:pt idx="117">
                  <c:v>10.869565217391305</c:v>
                </c:pt>
                <c:pt idx="118">
                  <c:v>11.111111111111111</c:v>
                </c:pt>
                <c:pt idx="119">
                  <c:v>11.111111111111111</c:v>
                </c:pt>
                <c:pt idx="120">
                  <c:v>8.8888888888888893</c:v>
                </c:pt>
                <c:pt idx="121">
                  <c:v>8.8888888888888893</c:v>
                </c:pt>
                <c:pt idx="122">
                  <c:v>6.9767441860465116</c:v>
                </c:pt>
                <c:pt idx="123">
                  <c:v>7.3170731707317067</c:v>
                </c:pt>
                <c:pt idx="124">
                  <c:v>8.1081081081081088</c:v>
                </c:pt>
                <c:pt idx="125">
                  <c:v>8.5714285714285712</c:v>
                </c:pt>
                <c:pt idx="126">
                  <c:v>8.8235294117647065</c:v>
                </c:pt>
                <c:pt idx="127">
                  <c:v>11.76470588235294</c:v>
                </c:pt>
                <c:pt idx="128">
                  <c:v>12.121212121212121</c:v>
                </c:pt>
                <c:pt idx="129">
                  <c:v>12.121212121212121</c:v>
                </c:pt>
                <c:pt idx="130">
                  <c:v>12.121212121212121</c:v>
                </c:pt>
                <c:pt idx="131">
                  <c:v>12.121212121212121</c:v>
                </c:pt>
                <c:pt idx="132">
                  <c:v>12.121212121212121</c:v>
                </c:pt>
                <c:pt idx="133">
                  <c:v>12.5</c:v>
                </c:pt>
                <c:pt idx="134">
                  <c:v>12.903225806451612</c:v>
                </c:pt>
                <c:pt idx="135">
                  <c:v>16.129032258064516</c:v>
                </c:pt>
                <c:pt idx="136">
                  <c:v>11.428571428571429</c:v>
                </c:pt>
                <c:pt idx="137">
                  <c:v>11.428571428571429</c:v>
                </c:pt>
                <c:pt idx="138">
                  <c:v>10.810810810810811</c:v>
                </c:pt>
                <c:pt idx="139">
                  <c:v>11.76470588235294</c:v>
                </c:pt>
                <c:pt idx="140">
                  <c:v>11.76470588235294</c:v>
                </c:pt>
                <c:pt idx="141">
                  <c:v>11.76470588235294</c:v>
                </c:pt>
                <c:pt idx="142">
                  <c:v>11.76470588235294</c:v>
                </c:pt>
                <c:pt idx="143">
                  <c:v>9.0909090909090917</c:v>
                </c:pt>
                <c:pt idx="144">
                  <c:v>9.375</c:v>
                </c:pt>
                <c:pt idx="145">
                  <c:v>9.375</c:v>
                </c:pt>
                <c:pt idx="146">
                  <c:v>9.67741935483871</c:v>
                </c:pt>
                <c:pt idx="147">
                  <c:v>8.8235294117647065</c:v>
                </c:pt>
                <c:pt idx="148">
                  <c:v>8.8235294117647065</c:v>
                </c:pt>
                <c:pt idx="149">
                  <c:v>8.8235294117647065</c:v>
                </c:pt>
                <c:pt idx="150">
                  <c:v>5.7142857142857144</c:v>
                </c:pt>
                <c:pt idx="151">
                  <c:v>5.7142857142857144</c:v>
                </c:pt>
                <c:pt idx="152">
                  <c:v>8.3333333333333321</c:v>
                </c:pt>
                <c:pt idx="153">
                  <c:v>8.1081081081081088</c:v>
                </c:pt>
                <c:pt idx="154">
                  <c:v>8.3333333333333321</c:v>
                </c:pt>
                <c:pt idx="155">
                  <c:v>8.1081081081081088</c:v>
                </c:pt>
                <c:pt idx="156">
                  <c:v>7.6923076923076925</c:v>
                </c:pt>
                <c:pt idx="157">
                  <c:v>7.5</c:v>
                </c:pt>
                <c:pt idx="158">
                  <c:v>7.3170731707317067</c:v>
                </c:pt>
                <c:pt idx="159">
                  <c:v>4.6511627906976747</c:v>
                </c:pt>
                <c:pt idx="160">
                  <c:v>4.6511627906976747</c:v>
                </c:pt>
                <c:pt idx="161">
                  <c:v>4.6511627906976747</c:v>
                </c:pt>
                <c:pt idx="162">
                  <c:v>4.6511627906976747</c:v>
                </c:pt>
                <c:pt idx="163">
                  <c:v>4.5454545454545459</c:v>
                </c:pt>
                <c:pt idx="164">
                  <c:v>4.5454545454545459</c:v>
                </c:pt>
                <c:pt idx="165">
                  <c:v>4.6511627906976747</c:v>
                </c:pt>
                <c:pt idx="166">
                  <c:v>4.4444444444444446</c:v>
                </c:pt>
                <c:pt idx="167">
                  <c:v>4.3478260869565215</c:v>
                </c:pt>
                <c:pt idx="168">
                  <c:v>4.0816326530612246</c:v>
                </c:pt>
                <c:pt idx="169">
                  <c:v>4.1666666666666661</c:v>
                </c:pt>
                <c:pt idx="170">
                  <c:v>4.1666666666666661</c:v>
                </c:pt>
                <c:pt idx="171">
                  <c:v>3.5714285714285712</c:v>
                </c:pt>
                <c:pt idx="172">
                  <c:v>5.2631578947368416</c:v>
                </c:pt>
                <c:pt idx="173">
                  <c:v>5.0847457627118651</c:v>
                </c:pt>
                <c:pt idx="174">
                  <c:v>5.0847457627118651</c:v>
                </c:pt>
                <c:pt idx="175">
                  <c:v>4.918032786885246</c:v>
                </c:pt>
                <c:pt idx="176">
                  <c:v>5</c:v>
                </c:pt>
                <c:pt idx="177">
                  <c:v>5</c:v>
                </c:pt>
                <c:pt idx="178">
                  <c:v>5.1724137931034484</c:v>
                </c:pt>
                <c:pt idx="179">
                  <c:v>5.2631578947368416</c:v>
                </c:pt>
                <c:pt idx="180">
                  <c:v>7.0175438596491224</c:v>
                </c:pt>
                <c:pt idx="181">
                  <c:v>7.0175438596491224</c:v>
                </c:pt>
                <c:pt idx="182">
                  <c:v>8.7719298245614024</c:v>
                </c:pt>
                <c:pt idx="183">
                  <c:v>8.7719298245614024</c:v>
                </c:pt>
                <c:pt idx="184">
                  <c:v>8.7719298245614024</c:v>
                </c:pt>
                <c:pt idx="185">
                  <c:v>8.7719298245614024</c:v>
                </c:pt>
                <c:pt idx="186">
                  <c:v>8.7719298245614024</c:v>
                </c:pt>
                <c:pt idx="187">
                  <c:v>7.1428571428571423</c:v>
                </c:pt>
                <c:pt idx="188">
                  <c:v>7.0175438596491224</c:v>
                </c:pt>
                <c:pt idx="189">
                  <c:v>7.1428571428571423</c:v>
                </c:pt>
                <c:pt idx="190">
                  <c:v>7.4074074074074066</c:v>
                </c:pt>
                <c:pt idx="191">
                  <c:v>7.2727272727272725</c:v>
                </c:pt>
                <c:pt idx="192">
                  <c:v>7.2727272727272725</c:v>
                </c:pt>
                <c:pt idx="193">
                  <c:v>8.9285714285714288</c:v>
                </c:pt>
                <c:pt idx="194">
                  <c:v>9.0909090909090917</c:v>
                </c:pt>
                <c:pt idx="195">
                  <c:v>9.0909090909090917</c:v>
                </c:pt>
                <c:pt idx="196">
                  <c:v>9.0909090909090917</c:v>
                </c:pt>
                <c:pt idx="197">
                  <c:v>8.9285714285714288</c:v>
                </c:pt>
                <c:pt idx="198">
                  <c:v>9.0909090909090917</c:v>
                </c:pt>
                <c:pt idx="199">
                  <c:v>8.7719298245614024</c:v>
                </c:pt>
                <c:pt idx="200">
                  <c:v>8.9285714285714288</c:v>
                </c:pt>
                <c:pt idx="201">
                  <c:v>9.0909090909090917</c:v>
                </c:pt>
                <c:pt idx="202">
                  <c:v>9.433962264150944</c:v>
                </c:pt>
                <c:pt idx="203">
                  <c:v>9.6153846153846168</c:v>
                </c:pt>
                <c:pt idx="204">
                  <c:v>10</c:v>
                </c:pt>
                <c:pt idx="205">
                  <c:v>12</c:v>
                </c:pt>
                <c:pt idx="206">
                  <c:v>12</c:v>
                </c:pt>
                <c:pt idx="207">
                  <c:v>12</c:v>
                </c:pt>
                <c:pt idx="208">
                  <c:v>12</c:v>
                </c:pt>
                <c:pt idx="209">
                  <c:v>12</c:v>
                </c:pt>
                <c:pt idx="210">
                  <c:v>11.76470588235294</c:v>
                </c:pt>
                <c:pt idx="211">
                  <c:v>11.538461538461538</c:v>
                </c:pt>
                <c:pt idx="212">
                  <c:v>4.4444444444444446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EC-4C4E-970C-358E5D87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23840"/>
        <c:axId val="494725376"/>
      </c:lineChart>
      <c:dateAx>
        <c:axId val="4947238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4725376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49472537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4723840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66686469216259"/>
          <c:y val="9.5000115966938442E-2"/>
          <c:w val="0.84500137532775932"/>
          <c:h val="0.70000085449323057"/>
        </c:manualLayout>
      </c:layout>
      <c:lineChart>
        <c:grouping val="standard"/>
        <c:varyColors val="0"/>
        <c:ser>
          <c:idx val="3"/>
          <c:order val="0"/>
          <c:tx>
            <c:strRef>
              <c:f>'Modified Par'!$N$5</c:f>
              <c:strCache>
                <c:ptCount val="1"/>
                <c:pt idx="0">
                  <c:v>BofA-ML US HY B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'Modified Par'!$A$6:$A$259</c:f>
              <c:numCache>
                <c:formatCode>mm/dd/yyyy</c:formatCode>
                <c:ptCount val="25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</c:numCache>
            </c:numRef>
          </c:cat>
          <c:val>
            <c:numRef>
              <c:f>'Modified Par'!$N$6:$N$259</c:f>
              <c:numCache>
                <c:formatCode>#,##0.00</c:formatCode>
                <c:ptCount val="254"/>
                <c:pt idx="0">
                  <c:v>1.1037584929255009</c:v>
                </c:pt>
                <c:pt idx="1">
                  <c:v>1.9589775710475408</c:v>
                </c:pt>
                <c:pt idx="2">
                  <c:v>1.85293028671994</c:v>
                </c:pt>
                <c:pt idx="3">
                  <c:v>1.7690924792235316</c:v>
                </c:pt>
                <c:pt idx="4">
                  <c:v>1.1249164522180359</c:v>
                </c:pt>
                <c:pt idx="5">
                  <c:v>0.93301689766459761</c:v>
                </c:pt>
                <c:pt idx="6">
                  <c:v>0.94117729396169381</c:v>
                </c:pt>
                <c:pt idx="7">
                  <c:v>0.97022753221129632</c:v>
                </c:pt>
                <c:pt idx="8">
                  <c:v>1.545198986471932</c:v>
                </c:pt>
                <c:pt idx="9">
                  <c:v>0.70103016713717425</c:v>
                </c:pt>
                <c:pt idx="10">
                  <c:v>0.59255981010108416</c:v>
                </c:pt>
                <c:pt idx="11">
                  <c:v>2.0302682692586798</c:v>
                </c:pt>
                <c:pt idx="12">
                  <c:v>1.6577352567035817</c:v>
                </c:pt>
                <c:pt idx="13">
                  <c:v>1.9260262812492137</c:v>
                </c:pt>
                <c:pt idx="14">
                  <c:v>1.955279180731337</c:v>
                </c:pt>
                <c:pt idx="15">
                  <c:v>3.9577545412516466</c:v>
                </c:pt>
                <c:pt idx="16">
                  <c:v>4.4249821888023479</c:v>
                </c:pt>
                <c:pt idx="17">
                  <c:v>4.1669802610063433</c:v>
                </c:pt>
                <c:pt idx="18">
                  <c:v>4.3882341626148103</c:v>
                </c:pt>
                <c:pt idx="19">
                  <c:v>4.8065363401808465</c:v>
                </c:pt>
                <c:pt idx="20">
                  <c:v>4.8093382775265612</c:v>
                </c:pt>
                <c:pt idx="21">
                  <c:v>4.9642425208622871</c:v>
                </c:pt>
                <c:pt idx="22">
                  <c:v>3.9624489685294586</c:v>
                </c:pt>
                <c:pt idx="23">
                  <c:v>4.040832926290566</c:v>
                </c:pt>
                <c:pt idx="24">
                  <c:v>5.71966067855824</c:v>
                </c:pt>
                <c:pt idx="25">
                  <c:v>5.1116601743146344</c:v>
                </c:pt>
                <c:pt idx="26">
                  <c:v>4.2990362288494515</c:v>
                </c:pt>
                <c:pt idx="27">
                  <c:v>3.6907354650573683</c:v>
                </c:pt>
                <c:pt idx="28">
                  <c:v>3.7989149896078955</c:v>
                </c:pt>
                <c:pt idx="29">
                  <c:v>3.6690044463896605</c:v>
                </c:pt>
                <c:pt idx="30">
                  <c:v>2.9599570813157112</c:v>
                </c:pt>
                <c:pt idx="31">
                  <c:v>2.8848776331916981</c:v>
                </c:pt>
                <c:pt idx="32">
                  <c:v>3.5918823228609718</c:v>
                </c:pt>
                <c:pt idx="33">
                  <c:v>2.5559299937393249</c:v>
                </c:pt>
                <c:pt idx="34">
                  <c:v>3.9863661496886693</c:v>
                </c:pt>
                <c:pt idx="35">
                  <c:v>3.6853142668861429</c:v>
                </c:pt>
                <c:pt idx="36">
                  <c:v>5.3002797017080088</c:v>
                </c:pt>
                <c:pt idx="37">
                  <c:v>5.3532390445299134</c:v>
                </c:pt>
                <c:pt idx="38">
                  <c:v>4.4931320191242481</c:v>
                </c:pt>
                <c:pt idx="39">
                  <c:v>5.6548058906676673</c:v>
                </c:pt>
                <c:pt idx="40">
                  <c:v>6.6419410610222256</c:v>
                </c:pt>
                <c:pt idx="41">
                  <c:v>6.4811970722954397</c:v>
                </c:pt>
                <c:pt idx="42">
                  <c:v>7.2820276766181538</c:v>
                </c:pt>
                <c:pt idx="43">
                  <c:v>7.5327624126313388</c:v>
                </c:pt>
                <c:pt idx="44">
                  <c:v>6.7342185231230918</c:v>
                </c:pt>
                <c:pt idx="45">
                  <c:v>6.9718693922711923</c:v>
                </c:pt>
                <c:pt idx="46">
                  <c:v>10.379724439826106</c:v>
                </c:pt>
                <c:pt idx="47">
                  <c:v>9.8658046231428624</c:v>
                </c:pt>
                <c:pt idx="48">
                  <c:v>12.976901424551693</c:v>
                </c:pt>
                <c:pt idx="49">
                  <c:v>11.581303416527204</c:v>
                </c:pt>
                <c:pt idx="50">
                  <c:v>13.284592528294334</c:v>
                </c:pt>
                <c:pt idx="51">
                  <c:v>17.177578482812461</c:v>
                </c:pt>
                <c:pt idx="52">
                  <c:v>21.536059223022157</c:v>
                </c:pt>
                <c:pt idx="53">
                  <c:v>20.5358036813723</c:v>
                </c:pt>
                <c:pt idx="54">
                  <c:v>20.043004657083973</c:v>
                </c:pt>
                <c:pt idx="55">
                  <c:v>14.825169509156824</c:v>
                </c:pt>
                <c:pt idx="56">
                  <c:v>15.088096677367476</c:v>
                </c:pt>
                <c:pt idx="57">
                  <c:v>14.357428649696743</c:v>
                </c:pt>
                <c:pt idx="58">
                  <c:v>12.041159783121355</c:v>
                </c:pt>
                <c:pt idx="59">
                  <c:v>10.154204939493304</c:v>
                </c:pt>
                <c:pt idx="60">
                  <c:v>9.2254982233151122</c:v>
                </c:pt>
                <c:pt idx="61">
                  <c:v>8.7822560403560122</c:v>
                </c:pt>
                <c:pt idx="62">
                  <c:v>9.6634283670955679</c:v>
                </c:pt>
                <c:pt idx="63">
                  <c:v>4.8067479571549852</c:v>
                </c:pt>
                <c:pt idx="64">
                  <c:v>4.0779985435449468</c:v>
                </c:pt>
                <c:pt idx="65">
                  <c:v>3.5267371408218775</c:v>
                </c:pt>
                <c:pt idx="66">
                  <c:v>2.9629412350181092</c:v>
                </c:pt>
                <c:pt idx="67">
                  <c:v>2.2432272945657195</c:v>
                </c:pt>
                <c:pt idx="68">
                  <c:v>1.525810220325043</c:v>
                </c:pt>
                <c:pt idx="69">
                  <c:v>1.708917690902225</c:v>
                </c:pt>
                <c:pt idx="70">
                  <c:v>1.08859934942346</c:v>
                </c:pt>
                <c:pt idx="71">
                  <c:v>1.804046541953094</c:v>
                </c:pt>
                <c:pt idx="72">
                  <c:v>1.8057866101051985</c:v>
                </c:pt>
                <c:pt idx="73">
                  <c:v>0.79547000151838876</c:v>
                </c:pt>
                <c:pt idx="74">
                  <c:v>1.9754175096633679</c:v>
                </c:pt>
                <c:pt idx="75">
                  <c:v>1.9015840769624501</c:v>
                </c:pt>
                <c:pt idx="76">
                  <c:v>1.8387799016398496</c:v>
                </c:pt>
                <c:pt idx="77">
                  <c:v>0.68781973692841469</c:v>
                </c:pt>
                <c:pt idx="78">
                  <c:v>0.68452962242426085</c:v>
                </c:pt>
                <c:pt idx="79">
                  <c:v>0.32036644966328981</c:v>
                </c:pt>
                <c:pt idx="80">
                  <c:v>0.39643386055942581</c:v>
                </c:pt>
                <c:pt idx="81">
                  <c:v>0.21509556171289329</c:v>
                </c:pt>
                <c:pt idx="82">
                  <c:v>0.37689947318603995</c:v>
                </c:pt>
                <c:pt idx="83">
                  <c:v>0.38575435718954559</c:v>
                </c:pt>
                <c:pt idx="84">
                  <c:v>0.38345593478388651</c:v>
                </c:pt>
                <c:pt idx="85">
                  <c:v>0.51510019687727826</c:v>
                </c:pt>
                <c:pt idx="86">
                  <c:v>0.3804825162787801</c:v>
                </c:pt>
                <c:pt idx="87">
                  <c:v>0.47456098022446447</c:v>
                </c:pt>
                <c:pt idx="88">
                  <c:v>0.67622125922582099</c:v>
                </c:pt>
                <c:pt idx="89">
                  <c:v>0.6809626148570822</c:v>
                </c:pt>
                <c:pt idx="90">
                  <c:v>0.70430857761718246</c:v>
                </c:pt>
                <c:pt idx="91">
                  <c:v>1.1523658763240958</c:v>
                </c:pt>
                <c:pt idx="92">
                  <c:v>1.1479283058316085</c:v>
                </c:pt>
                <c:pt idx="93">
                  <c:v>1.1443151356015997</c:v>
                </c:pt>
                <c:pt idx="94">
                  <c:v>1.0252296411642816</c:v>
                </c:pt>
                <c:pt idx="95">
                  <c:v>1.7819679933594492</c:v>
                </c:pt>
                <c:pt idx="96">
                  <c:v>1.6608671663556958</c:v>
                </c:pt>
                <c:pt idx="97">
                  <c:v>1.658038724610746</c:v>
                </c:pt>
                <c:pt idx="98">
                  <c:v>1.263479622447786</c:v>
                </c:pt>
                <c:pt idx="99">
                  <c:v>1.2635032311637411</c:v>
                </c:pt>
                <c:pt idx="100">
                  <c:v>1.958665976789957</c:v>
                </c:pt>
                <c:pt idx="101">
                  <c:v>1.2010971864200277</c:v>
                </c:pt>
                <c:pt idx="102">
                  <c:v>0.92355035041907541</c:v>
                </c:pt>
                <c:pt idx="103">
                  <c:v>0.33892241036746418</c:v>
                </c:pt>
                <c:pt idx="104">
                  <c:v>0.41161366271881894</c:v>
                </c:pt>
                <c:pt idx="105">
                  <c:v>0.41794151214860659</c:v>
                </c:pt>
                <c:pt idx="106">
                  <c:v>0.38829648177483544</c:v>
                </c:pt>
                <c:pt idx="107">
                  <c:v>0.92777219532508559</c:v>
                </c:pt>
                <c:pt idx="108">
                  <c:v>0.86790114892322923</c:v>
                </c:pt>
                <c:pt idx="109">
                  <c:v>0.8682902469278988</c:v>
                </c:pt>
                <c:pt idx="110">
                  <c:v>4.2587670845599564E-2</c:v>
                </c:pt>
                <c:pt idx="111">
                  <c:v>4.2031423750990102E-2</c:v>
                </c:pt>
                <c:pt idx="112">
                  <c:v>0</c:v>
                </c:pt>
                <c:pt idx="113">
                  <c:v>0</c:v>
                </c:pt>
                <c:pt idx="114">
                  <c:v>4.9176129064870733E-2</c:v>
                </c:pt>
                <c:pt idx="115">
                  <c:v>4.9581921426978037E-2</c:v>
                </c:pt>
                <c:pt idx="116">
                  <c:v>4.2718462953179492E-2</c:v>
                </c:pt>
                <c:pt idx="117">
                  <c:v>4.3220732458016525E-2</c:v>
                </c:pt>
                <c:pt idx="118">
                  <c:v>0</c:v>
                </c:pt>
                <c:pt idx="119">
                  <c:v>0</c:v>
                </c:pt>
                <c:pt idx="120">
                  <c:v>8.5993577198608687E-2</c:v>
                </c:pt>
                <c:pt idx="121">
                  <c:v>8.756893983910706E-2</c:v>
                </c:pt>
                <c:pt idx="122">
                  <c:v>9.2723842391529129E-2</c:v>
                </c:pt>
                <c:pt idx="123">
                  <c:v>0.12487508205829861</c:v>
                </c:pt>
                <c:pt idx="124">
                  <c:v>0.25537379721439962</c:v>
                </c:pt>
                <c:pt idx="125">
                  <c:v>0.33619870809436775</c:v>
                </c:pt>
                <c:pt idx="126">
                  <c:v>0.60892522647552128</c:v>
                </c:pt>
                <c:pt idx="127">
                  <c:v>0.53770895652064132</c:v>
                </c:pt>
                <c:pt idx="128">
                  <c:v>0.49503217137740818</c:v>
                </c:pt>
                <c:pt idx="129">
                  <c:v>0.65332747136706859</c:v>
                </c:pt>
                <c:pt idx="130">
                  <c:v>0.62196010215165232</c:v>
                </c:pt>
                <c:pt idx="131">
                  <c:v>1.5152844570203803</c:v>
                </c:pt>
                <c:pt idx="132">
                  <c:v>2.6154090019676128</c:v>
                </c:pt>
                <c:pt idx="133">
                  <c:v>5.128386884161241</c:v>
                </c:pt>
                <c:pt idx="134">
                  <c:v>8.9624551842665756</c:v>
                </c:pt>
                <c:pt idx="135">
                  <c:v>13.462129830569506</c:v>
                </c:pt>
                <c:pt idx="136">
                  <c:v>14.150098061167174</c:v>
                </c:pt>
                <c:pt idx="137">
                  <c:v>19.755729686677213</c:v>
                </c:pt>
                <c:pt idx="138">
                  <c:v>20.011661839177187</c:v>
                </c:pt>
                <c:pt idx="139">
                  <c:v>16.110753098602796</c:v>
                </c:pt>
                <c:pt idx="140">
                  <c:v>16.340395352404759</c:v>
                </c:pt>
                <c:pt idx="141">
                  <c:v>15.869643249664717</c:v>
                </c:pt>
                <c:pt idx="142">
                  <c:v>7.0349097662287088</c:v>
                </c:pt>
                <c:pt idx="143">
                  <c:v>7.2823260854309773</c:v>
                </c:pt>
                <c:pt idx="144">
                  <c:v>3.4561391128445376</c:v>
                </c:pt>
                <c:pt idx="145">
                  <c:v>1.5256071887567491</c:v>
                </c:pt>
                <c:pt idx="146">
                  <c:v>1.3354472312243011</c:v>
                </c:pt>
                <c:pt idx="147">
                  <c:v>1.3827413121540464</c:v>
                </c:pt>
                <c:pt idx="148">
                  <c:v>0.78174115972577141</c:v>
                </c:pt>
                <c:pt idx="149">
                  <c:v>0.88047836240318023</c:v>
                </c:pt>
                <c:pt idx="150">
                  <c:v>0.86353540063015999</c:v>
                </c:pt>
                <c:pt idx="151">
                  <c:v>2.3883650511992163</c:v>
                </c:pt>
                <c:pt idx="152">
                  <c:v>1.9433979432120492</c:v>
                </c:pt>
                <c:pt idx="153">
                  <c:v>0</c:v>
                </c:pt>
                <c:pt idx="154">
                  <c:v>0.28044374439882352</c:v>
                </c:pt>
                <c:pt idx="155">
                  <c:v>0.37514759799462505</c:v>
                </c:pt>
                <c:pt idx="156">
                  <c:v>0.26597033336371778</c:v>
                </c:pt>
                <c:pt idx="157">
                  <c:v>0.23697316576479613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6.6171692509950406E-2</c:v>
                </c:pt>
                <c:pt idx="162">
                  <c:v>6.4152066489114243E-2</c:v>
                </c:pt>
                <c:pt idx="163">
                  <c:v>6.6078231501950052E-2</c:v>
                </c:pt>
                <c:pt idx="164">
                  <c:v>0.62864894673536953</c:v>
                </c:pt>
                <c:pt idx="165">
                  <c:v>0.64445637590550819</c:v>
                </c:pt>
                <c:pt idx="166">
                  <c:v>0.9537523208732126</c:v>
                </c:pt>
                <c:pt idx="167">
                  <c:v>0.92823892023839139</c:v>
                </c:pt>
                <c:pt idx="168">
                  <c:v>1.2452027468642048</c:v>
                </c:pt>
                <c:pt idx="169">
                  <c:v>1.2235042640096971</c:v>
                </c:pt>
                <c:pt idx="170">
                  <c:v>1.4476654914723113</c:v>
                </c:pt>
                <c:pt idx="171">
                  <c:v>1.4881936153057556</c:v>
                </c:pt>
                <c:pt idx="172">
                  <c:v>1.6290468035727141</c:v>
                </c:pt>
                <c:pt idx="173">
                  <c:v>1.6725165843760146</c:v>
                </c:pt>
                <c:pt idx="174">
                  <c:v>1.7670147852742073</c:v>
                </c:pt>
                <c:pt idx="175">
                  <c:v>1.2270573529645497</c:v>
                </c:pt>
                <c:pt idx="176">
                  <c:v>0.90252515492283381</c:v>
                </c:pt>
                <c:pt idx="177">
                  <c:v>0.74673372299186902</c:v>
                </c:pt>
                <c:pt idx="178">
                  <c:v>0.20890210599958178</c:v>
                </c:pt>
                <c:pt idx="179">
                  <c:v>0.21225298951628868</c:v>
                </c:pt>
                <c:pt idx="180">
                  <c:v>0.47250202850907064</c:v>
                </c:pt>
                <c:pt idx="181">
                  <c:v>0.4509110392898249</c:v>
                </c:pt>
                <c:pt idx="182">
                  <c:v>0.22264642118341432</c:v>
                </c:pt>
                <c:pt idx="183">
                  <c:v>0.21898084908163282</c:v>
                </c:pt>
                <c:pt idx="184">
                  <c:v>0.14928630400397003</c:v>
                </c:pt>
                <c:pt idx="185">
                  <c:v>0.40013031668077415</c:v>
                </c:pt>
                <c:pt idx="186">
                  <c:v>0.60718871142506903</c:v>
                </c:pt>
                <c:pt idx="187">
                  <c:v>0.44754952432906431</c:v>
                </c:pt>
                <c:pt idx="188">
                  <c:v>0.42405817084059183</c:v>
                </c:pt>
                <c:pt idx="189">
                  <c:v>0.40651307894510125</c:v>
                </c:pt>
                <c:pt idx="190">
                  <c:v>0.2212198490499635</c:v>
                </c:pt>
                <c:pt idx="191">
                  <c:v>0.2154672861443154</c:v>
                </c:pt>
                <c:pt idx="192">
                  <c:v>0.21665389095404511</c:v>
                </c:pt>
                <c:pt idx="193">
                  <c:v>0.21582380066432727</c:v>
                </c:pt>
                <c:pt idx="194">
                  <c:v>0.21247803996237938</c:v>
                </c:pt>
                <c:pt idx="195">
                  <c:v>1.435628660223897</c:v>
                </c:pt>
                <c:pt idx="196">
                  <c:v>1.2680824245436844</c:v>
                </c:pt>
                <c:pt idx="197">
                  <c:v>1.2438786613713824</c:v>
                </c:pt>
                <c:pt idx="198">
                  <c:v>1.2418889001719327</c:v>
                </c:pt>
                <c:pt idx="199">
                  <c:v>1.2299168422007047</c:v>
                </c:pt>
                <c:pt idx="200">
                  <c:v>1.5277071462688789</c:v>
                </c:pt>
                <c:pt idx="201">
                  <c:v>0.61416633387143604</c:v>
                </c:pt>
                <c:pt idx="202">
                  <c:v>0.36310533794573208</c:v>
                </c:pt>
                <c:pt idx="203">
                  <c:v>0.37970843991646269</c:v>
                </c:pt>
                <c:pt idx="204">
                  <c:v>1.4924471049820498</c:v>
                </c:pt>
                <c:pt idx="205">
                  <c:v>1.4677772766500858</c:v>
                </c:pt>
                <c:pt idx="206">
                  <c:v>1.4639532257171239</c:v>
                </c:pt>
                <c:pt idx="207">
                  <c:v>0</c:v>
                </c:pt>
                <c:pt idx="208">
                  <c:v>0.1110936499441727</c:v>
                </c:pt>
                <c:pt idx="209">
                  <c:v>0.10928381977889325</c:v>
                </c:pt>
                <c:pt idx="210">
                  <c:v>0.51766410378672301</c:v>
                </c:pt>
                <c:pt idx="211">
                  <c:v>0.94191124993715636</c:v>
                </c:pt>
                <c:pt idx="212">
                  <c:v>0.82220241913851189</c:v>
                </c:pt>
                <c:pt idx="213">
                  <c:v>0.80957547494480486</c:v>
                </c:pt>
                <c:pt idx="214">
                  <c:v>1.2381102337120307</c:v>
                </c:pt>
                <c:pt idx="215">
                  <c:v>1.731074625078878</c:v>
                </c:pt>
                <c:pt idx="216">
                  <c:v>1.9274065114221453</c:v>
                </c:pt>
                <c:pt idx="217">
                  <c:v>2.4397318440108133</c:v>
                </c:pt>
                <c:pt idx="218">
                  <c:v>2.2037353466044114</c:v>
                </c:pt>
                <c:pt idx="219">
                  <c:v>3.4673928656459454</c:v>
                </c:pt>
                <c:pt idx="220">
                  <c:v>4.9397912381753883</c:v>
                </c:pt>
                <c:pt idx="221">
                  <c:v>4.7093094375287707</c:v>
                </c:pt>
                <c:pt idx="222">
                  <c:v>4.1450969841637209</c:v>
                </c:pt>
                <c:pt idx="223">
                  <c:v>4.1500232116562428</c:v>
                </c:pt>
                <c:pt idx="224">
                  <c:v>4.6792219369359582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43-4A8B-9576-782F812062E6}"/>
            </c:ext>
          </c:extLst>
        </c:ser>
        <c:ser>
          <c:idx val="1"/>
          <c:order val="1"/>
          <c:tx>
            <c:strRef>
              <c:f>'Modified Par'!$AC$5</c:f>
              <c:strCache>
                <c:ptCount val="1"/>
                <c:pt idx="0">
                  <c:v>B &lt;5yr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'Modified Par'!$A$6:$A$259</c:f>
              <c:numCache>
                <c:formatCode>mm/dd/yyyy</c:formatCode>
                <c:ptCount val="25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</c:numCache>
            </c:numRef>
          </c:cat>
          <c:val>
            <c:numRef>
              <c:f>'Modified Par'!$AC$6:$AC$259</c:f>
              <c:numCache>
                <c:formatCode>#,##0.00</c:formatCode>
                <c:ptCount val="254"/>
                <c:pt idx="0">
                  <c:v>0.73837792986294559</c:v>
                </c:pt>
                <c:pt idx="1">
                  <c:v>0.66690230425970387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0.13573685262486249</c:v>
                </c:pt>
                <c:pt idx="9">
                  <c:v>0.12698184519482125</c:v>
                </c:pt>
                <c:pt idx="10">
                  <c:v>0.12465599931263609</c:v>
                </c:pt>
                <c:pt idx="11">
                  <c:v>2.5348612242733823</c:v>
                </c:pt>
                <c:pt idx="12">
                  <c:v>2.4758950640431676</c:v>
                </c:pt>
                <c:pt idx="13">
                  <c:v>2.2432235826006655</c:v>
                </c:pt>
                <c:pt idx="14">
                  <c:v>2.1611695615956483</c:v>
                </c:pt>
                <c:pt idx="15">
                  <c:v>11.534572263389187</c:v>
                </c:pt>
                <c:pt idx="16">
                  <c:v>12.514971763786839</c:v>
                </c:pt>
                <c:pt idx="17">
                  <c:v>12.10048463284461</c:v>
                </c:pt>
                <c:pt idx="18">
                  <c:v>12.584695501132398</c:v>
                </c:pt>
                <c:pt idx="19">
                  <c:v>12.733039055658764</c:v>
                </c:pt>
                <c:pt idx="20">
                  <c:v>12.005463892104542</c:v>
                </c:pt>
                <c:pt idx="21">
                  <c:v>12.228799276259426</c:v>
                </c:pt>
                <c:pt idx="22">
                  <c:v>0.66847158380322302</c:v>
                </c:pt>
                <c:pt idx="23">
                  <c:v>0.69359671446529925</c:v>
                </c:pt>
                <c:pt idx="24">
                  <c:v>4.2538859054128979</c:v>
                </c:pt>
                <c:pt idx="25">
                  <c:v>0.6227929766169894</c:v>
                </c:pt>
                <c:pt idx="26">
                  <c:v>0.60514738303062665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1.6202572253392649</c:v>
                </c:pt>
                <c:pt idx="33">
                  <c:v>2.8439946563676859</c:v>
                </c:pt>
                <c:pt idx="34">
                  <c:v>2.7656481555193424</c:v>
                </c:pt>
                <c:pt idx="35">
                  <c:v>1.8024652517293172</c:v>
                </c:pt>
                <c:pt idx="36">
                  <c:v>11.304318888022264</c:v>
                </c:pt>
                <c:pt idx="37">
                  <c:v>12.582893070679255</c:v>
                </c:pt>
                <c:pt idx="38">
                  <c:v>11.792388596733671</c:v>
                </c:pt>
                <c:pt idx="39">
                  <c:v>10.359481190039617</c:v>
                </c:pt>
                <c:pt idx="40">
                  <c:v>9.1736132413912603</c:v>
                </c:pt>
                <c:pt idx="41">
                  <c:v>10.049632564081421</c:v>
                </c:pt>
                <c:pt idx="42">
                  <c:v>9.5130290792668646</c:v>
                </c:pt>
                <c:pt idx="43">
                  <c:v>7.635683395776403</c:v>
                </c:pt>
                <c:pt idx="44">
                  <c:v>9.1811689007990456</c:v>
                </c:pt>
                <c:pt idx="45">
                  <c:v>8.4406515276335838</c:v>
                </c:pt>
                <c:pt idx="46">
                  <c:v>8.1227375687977741</c:v>
                </c:pt>
                <c:pt idx="47">
                  <c:v>8.0689626663004699</c:v>
                </c:pt>
                <c:pt idx="48">
                  <c:v>10.410370441749411</c:v>
                </c:pt>
                <c:pt idx="49">
                  <c:v>7.9654749339234945</c:v>
                </c:pt>
                <c:pt idx="50">
                  <c:v>9.8721904733162571</c:v>
                </c:pt>
                <c:pt idx="51">
                  <c:v>14.884683906218104</c:v>
                </c:pt>
                <c:pt idx="52">
                  <c:v>23.894844487874298</c:v>
                </c:pt>
                <c:pt idx="53">
                  <c:v>17.541811730727684</c:v>
                </c:pt>
                <c:pt idx="54">
                  <c:v>19.365216325074591</c:v>
                </c:pt>
                <c:pt idx="55">
                  <c:v>25.861457407135624</c:v>
                </c:pt>
                <c:pt idx="56">
                  <c:v>25.350178372761771</c:v>
                </c:pt>
                <c:pt idx="57">
                  <c:v>24.932684196489149</c:v>
                </c:pt>
                <c:pt idx="58">
                  <c:v>22.366238877409337</c:v>
                </c:pt>
                <c:pt idx="59">
                  <c:v>20.86504050470284</c:v>
                </c:pt>
                <c:pt idx="60">
                  <c:v>19.733590873311211</c:v>
                </c:pt>
                <c:pt idx="61">
                  <c:v>17.769638415550055</c:v>
                </c:pt>
                <c:pt idx="62">
                  <c:v>17.835836165740911</c:v>
                </c:pt>
                <c:pt idx="63">
                  <c:v>10.789398475661582</c:v>
                </c:pt>
                <c:pt idx="64">
                  <c:v>11.166420565262964</c:v>
                </c:pt>
                <c:pt idx="65">
                  <c:v>10.278749174215005</c:v>
                </c:pt>
                <c:pt idx="66">
                  <c:v>7.774552822835826</c:v>
                </c:pt>
                <c:pt idx="67">
                  <c:v>4.2281458684086743</c:v>
                </c:pt>
                <c:pt idx="68">
                  <c:v>2.9423751344894189</c:v>
                </c:pt>
                <c:pt idx="69">
                  <c:v>1.5300137946299279</c:v>
                </c:pt>
                <c:pt idx="70">
                  <c:v>1.1929001458921924</c:v>
                </c:pt>
                <c:pt idx="71">
                  <c:v>1.125848298568656</c:v>
                </c:pt>
                <c:pt idx="72">
                  <c:v>1.1545603243492746</c:v>
                </c:pt>
                <c:pt idx="73">
                  <c:v>0</c:v>
                </c:pt>
                <c:pt idx="74">
                  <c:v>1.6955109502634431</c:v>
                </c:pt>
                <c:pt idx="75">
                  <c:v>1.5200508409009885</c:v>
                </c:pt>
                <c:pt idx="76">
                  <c:v>1.4760282700440523</c:v>
                </c:pt>
                <c:pt idx="77">
                  <c:v>0.49863308735436068</c:v>
                </c:pt>
                <c:pt idx="78">
                  <c:v>0.50554759719820241</c:v>
                </c:pt>
                <c:pt idx="79">
                  <c:v>0.19623117661417339</c:v>
                </c:pt>
                <c:pt idx="80">
                  <c:v>0.20007934356779772</c:v>
                </c:pt>
                <c:pt idx="81">
                  <c:v>0.2140736973201815</c:v>
                </c:pt>
                <c:pt idx="82">
                  <c:v>0.20862894306493893</c:v>
                </c:pt>
                <c:pt idx="83">
                  <c:v>0.20665404112831182</c:v>
                </c:pt>
                <c:pt idx="84">
                  <c:v>0.20360509723037057</c:v>
                </c:pt>
                <c:pt idx="85">
                  <c:v>0.76646480445466247</c:v>
                </c:pt>
                <c:pt idx="86">
                  <c:v>0.57764650158791764</c:v>
                </c:pt>
                <c:pt idx="87">
                  <c:v>0.55887059013348406</c:v>
                </c:pt>
                <c:pt idx="88">
                  <c:v>0.53039451486186828</c:v>
                </c:pt>
                <c:pt idx="89">
                  <c:v>0.89435491955255875</c:v>
                </c:pt>
                <c:pt idx="90">
                  <c:v>0.93716820107021315</c:v>
                </c:pt>
                <c:pt idx="91">
                  <c:v>1.5598623877512392</c:v>
                </c:pt>
                <c:pt idx="92">
                  <c:v>1.2514522065151508</c:v>
                </c:pt>
                <c:pt idx="93">
                  <c:v>1.2009558414432295</c:v>
                </c:pt>
                <c:pt idx="94">
                  <c:v>0.61706804051608155</c:v>
                </c:pt>
                <c:pt idx="95">
                  <c:v>2.7729139137703673</c:v>
                </c:pt>
                <c:pt idx="96">
                  <c:v>2.8526432222799993</c:v>
                </c:pt>
                <c:pt idx="97">
                  <c:v>2.9894388021094223</c:v>
                </c:pt>
                <c:pt idx="98">
                  <c:v>3.0406114643738715</c:v>
                </c:pt>
                <c:pt idx="99">
                  <c:v>2.9187259925154114</c:v>
                </c:pt>
                <c:pt idx="100">
                  <c:v>4.7601557050188417</c:v>
                </c:pt>
                <c:pt idx="101">
                  <c:v>1.5865757930441662</c:v>
                </c:pt>
                <c:pt idx="102">
                  <c:v>0.9506210368025535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1.7904017203043121</c:v>
                </c:pt>
                <c:pt idx="108">
                  <c:v>1.8875382768929427</c:v>
                </c:pt>
                <c:pt idx="109">
                  <c:v>1.7539080290675721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0.2039261225245598</c:v>
                </c:pt>
                <c:pt idx="115">
                  <c:v>0.20698241055781458</c:v>
                </c:pt>
                <c:pt idx="116">
                  <c:v>0.13531587025376302</c:v>
                </c:pt>
                <c:pt idx="117">
                  <c:v>0.12842563164975271</c:v>
                </c:pt>
                <c:pt idx="118">
                  <c:v>0</c:v>
                </c:pt>
                <c:pt idx="119">
                  <c:v>0</c:v>
                </c:pt>
                <c:pt idx="120">
                  <c:v>0.27947413599358906</c:v>
                </c:pt>
                <c:pt idx="121">
                  <c:v>0.27893353559864531</c:v>
                </c:pt>
                <c:pt idx="122">
                  <c:v>0.30478062306002718</c:v>
                </c:pt>
                <c:pt idx="123">
                  <c:v>0</c:v>
                </c:pt>
                <c:pt idx="124">
                  <c:v>0.40730177992355204</c:v>
                </c:pt>
                <c:pt idx="125">
                  <c:v>0.61117669578776712</c:v>
                </c:pt>
                <c:pt idx="126">
                  <c:v>0.77332621350879194</c:v>
                </c:pt>
                <c:pt idx="127">
                  <c:v>0.78725261625815834</c:v>
                </c:pt>
                <c:pt idx="128">
                  <c:v>0.6444735077619036</c:v>
                </c:pt>
                <c:pt idx="129">
                  <c:v>0.62340339140527568</c:v>
                </c:pt>
                <c:pt idx="130">
                  <c:v>0.77065271126115398</c:v>
                </c:pt>
                <c:pt idx="131">
                  <c:v>1.3020725903779804</c:v>
                </c:pt>
                <c:pt idx="132">
                  <c:v>2.699223901473728</c:v>
                </c:pt>
                <c:pt idx="133">
                  <c:v>2.841010511681596</c:v>
                </c:pt>
                <c:pt idx="134">
                  <c:v>5.391199276694941</c:v>
                </c:pt>
                <c:pt idx="135">
                  <c:v>14.971165456005933</c:v>
                </c:pt>
                <c:pt idx="136">
                  <c:v>16.171416648932897</c:v>
                </c:pt>
                <c:pt idx="137">
                  <c:v>17.874380478592979</c:v>
                </c:pt>
                <c:pt idx="138">
                  <c:v>19.396743042309016</c:v>
                </c:pt>
                <c:pt idx="139">
                  <c:v>17.116589841607457</c:v>
                </c:pt>
                <c:pt idx="140">
                  <c:v>17.917772886732671</c:v>
                </c:pt>
                <c:pt idx="141">
                  <c:v>17.114188476390677</c:v>
                </c:pt>
                <c:pt idx="142">
                  <c:v>7.6937735117492672</c:v>
                </c:pt>
                <c:pt idx="143">
                  <c:v>9.9867586553739542</c:v>
                </c:pt>
                <c:pt idx="144">
                  <c:v>5.3333116674338115</c:v>
                </c:pt>
                <c:pt idx="145">
                  <c:v>1.8065948751711247</c:v>
                </c:pt>
                <c:pt idx="146">
                  <c:v>1.6760541343710664</c:v>
                </c:pt>
                <c:pt idx="147">
                  <c:v>1.6034178888670241</c:v>
                </c:pt>
                <c:pt idx="148">
                  <c:v>1.6453184791839492</c:v>
                </c:pt>
                <c:pt idx="149">
                  <c:v>1.621777419123007</c:v>
                </c:pt>
                <c:pt idx="150">
                  <c:v>1.6272275335900557</c:v>
                </c:pt>
                <c:pt idx="151">
                  <c:v>1.3423942819632999</c:v>
                </c:pt>
                <c:pt idx="152">
                  <c:v>0.70014984016825887</c:v>
                </c:pt>
                <c:pt idx="153">
                  <c:v>0</c:v>
                </c:pt>
                <c:pt idx="154">
                  <c:v>0.653768594619068</c:v>
                </c:pt>
                <c:pt idx="155">
                  <c:v>0.63510625457753189</c:v>
                </c:pt>
                <c:pt idx="156">
                  <c:v>0.62343698583306306</c:v>
                </c:pt>
                <c:pt idx="157">
                  <c:v>0.51317052596496582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0.15292884900692749</c:v>
                </c:pt>
                <c:pt idx="162">
                  <c:v>0.14320484641530282</c:v>
                </c:pt>
                <c:pt idx="163">
                  <c:v>0.16545902858009462</c:v>
                </c:pt>
                <c:pt idx="164">
                  <c:v>1.6608448199248231</c:v>
                </c:pt>
                <c:pt idx="165">
                  <c:v>1.79181396526502</c:v>
                </c:pt>
                <c:pt idx="166">
                  <c:v>2.641432791153576</c:v>
                </c:pt>
                <c:pt idx="167">
                  <c:v>2.6382480918589279</c:v>
                </c:pt>
                <c:pt idx="168">
                  <c:v>2.865577455139988</c:v>
                </c:pt>
                <c:pt idx="169">
                  <c:v>2.9377466558435912</c:v>
                </c:pt>
                <c:pt idx="170">
                  <c:v>3.3473694058349124</c:v>
                </c:pt>
                <c:pt idx="171">
                  <c:v>3.5764855488372245</c:v>
                </c:pt>
                <c:pt idx="172">
                  <c:v>4.23508438235711</c:v>
                </c:pt>
                <c:pt idx="173">
                  <c:v>4.0304913968679807</c:v>
                </c:pt>
                <c:pt idx="174">
                  <c:v>4.0393677373510597</c:v>
                </c:pt>
                <c:pt idx="175">
                  <c:v>2.4196093898374684</c:v>
                </c:pt>
                <c:pt idx="176">
                  <c:v>2.3997801084975658</c:v>
                </c:pt>
                <c:pt idx="177">
                  <c:v>1.9237090990224199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0.20719068954735564</c:v>
                </c:pt>
                <c:pt idx="183">
                  <c:v>0.21358523130725854</c:v>
                </c:pt>
                <c:pt idx="184">
                  <c:v>0.21667655432676547</c:v>
                </c:pt>
                <c:pt idx="185">
                  <c:v>0.20977728513076563</c:v>
                </c:pt>
                <c:pt idx="186">
                  <c:v>0.2143500060207833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0.68025060389070324</c:v>
                </c:pt>
                <c:pt idx="194">
                  <c:v>0.85040016136658059</c:v>
                </c:pt>
                <c:pt idx="195">
                  <c:v>1.2958616658614908</c:v>
                </c:pt>
                <c:pt idx="196">
                  <c:v>0.64731028845729732</c:v>
                </c:pt>
                <c:pt idx="197">
                  <c:v>0.63956456810431217</c:v>
                </c:pt>
                <c:pt idx="198">
                  <c:v>0.65095215615429158</c:v>
                </c:pt>
                <c:pt idx="199">
                  <c:v>0.62833838609330483</c:v>
                </c:pt>
                <c:pt idx="200">
                  <c:v>0.44760964395093811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1.8296187946160003</c:v>
                </c:pt>
                <c:pt idx="205">
                  <c:v>1.71122732262874</c:v>
                </c:pt>
                <c:pt idx="206">
                  <c:v>1.7336469880320358</c:v>
                </c:pt>
                <c:pt idx="207">
                  <c:v>0</c:v>
                </c:pt>
                <c:pt idx="208">
                  <c:v>0.31978979458844042</c:v>
                </c:pt>
                <c:pt idx="209">
                  <c:v>0.30308430116911345</c:v>
                </c:pt>
                <c:pt idx="210">
                  <c:v>0.86730254507310989</c:v>
                </c:pt>
                <c:pt idx="211">
                  <c:v>0.9670791717669811</c:v>
                </c:pt>
                <c:pt idx="212">
                  <c:v>0.61943246601731583</c:v>
                </c:pt>
                <c:pt idx="213">
                  <c:v>1.2659881050406459</c:v>
                </c:pt>
                <c:pt idx="214">
                  <c:v>2.1753533180354712</c:v>
                </c:pt>
                <c:pt idx="215">
                  <c:v>3.2122723258163801</c:v>
                </c:pt>
                <c:pt idx="216">
                  <c:v>3.5066745902820218</c:v>
                </c:pt>
                <c:pt idx="217">
                  <c:v>4.1728080863880548</c:v>
                </c:pt>
                <c:pt idx="218">
                  <c:v>3.7449418507572725</c:v>
                </c:pt>
                <c:pt idx="219">
                  <c:v>5.8035734671081221</c:v>
                </c:pt>
                <c:pt idx="220">
                  <c:v>7.5592343358547556</c:v>
                </c:pt>
                <c:pt idx="221">
                  <c:v>7.9536999620346078</c:v>
                </c:pt>
                <c:pt idx="222">
                  <c:v>7.0799958896534569</c:v>
                </c:pt>
                <c:pt idx="223">
                  <c:v>7.4561840772541572</c:v>
                </c:pt>
                <c:pt idx="224">
                  <c:v>8.5920240206503138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43-4A8B-9576-782F81206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575232"/>
        <c:axId val="496576768"/>
      </c:lineChart>
      <c:dateAx>
        <c:axId val="496575232"/>
        <c:scaling>
          <c:orientation val="minMax"/>
          <c:min val="36161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6576768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49657676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900" b="1">
                    <a:latin typeface="Arial Narrow"/>
                    <a:ea typeface="ＭＳ ゴシック"/>
                  </a:defRPr>
                </a:pPr>
                <a:r>
                  <a:rPr lang="en-US" sz="900" b="1">
                    <a:latin typeface="Arial Narrow"/>
                    <a:ea typeface="ＭＳ ゴシック"/>
                  </a:rPr>
                  <a:t>LTM Par Default Rate, Pct</a:t>
                </a:r>
              </a:p>
            </c:rich>
          </c:tx>
          <c:layout>
            <c:manualLayout>
              <c:xMode val="edge"/>
              <c:yMode val="edge"/>
              <c:x val="8.3333468967234647E-3"/>
              <c:y val="0.2650003234867230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6575232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66688096823073"/>
          <c:y val="8.7500106811653822E-2"/>
          <c:w val="0.83500135905169115"/>
          <c:h val="0.69750085144146901"/>
        </c:manualLayout>
      </c:layout>
      <c:lineChart>
        <c:grouping val="standard"/>
        <c:varyColors val="0"/>
        <c:ser>
          <c:idx val="3"/>
          <c:order val="0"/>
          <c:tx>
            <c:strRef>
              <c:f>'Modified Par'!$I$5</c:f>
              <c:strCache>
                <c:ptCount val="1"/>
                <c:pt idx="0">
                  <c:v>BofA-ML US HY BB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'Modified Par'!$A$6:$A$257</c:f>
              <c:numCache>
                <c:formatCode>mm/dd/yyyy</c:formatCode>
                <c:ptCount val="252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</c:numCache>
            </c:numRef>
          </c:cat>
          <c:val>
            <c:numRef>
              <c:f>'Modified Par'!$I$6:$I$257</c:f>
              <c:numCache>
                <c:formatCode>#,##0.00</c:formatCode>
                <c:ptCount val="2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0.43550095054342247</c:v>
                </c:pt>
                <c:pt idx="15">
                  <c:v>0.4677796905420426</c:v>
                </c:pt>
                <c:pt idx="16">
                  <c:v>0.51774274018318844</c:v>
                </c:pt>
                <c:pt idx="17">
                  <c:v>0.61630949629362353</c:v>
                </c:pt>
                <c:pt idx="18">
                  <c:v>0.60520448417664618</c:v>
                </c:pt>
                <c:pt idx="19">
                  <c:v>0.89612362449528848</c:v>
                </c:pt>
                <c:pt idx="20">
                  <c:v>0.86401389875583223</c:v>
                </c:pt>
                <c:pt idx="21">
                  <c:v>0.60666321629293662</c:v>
                </c:pt>
                <c:pt idx="22">
                  <c:v>0.86927665545045718</c:v>
                </c:pt>
                <c:pt idx="23">
                  <c:v>1.4930626312298787</c:v>
                </c:pt>
                <c:pt idx="24">
                  <c:v>0.60749433587619084</c:v>
                </c:pt>
                <c:pt idx="25">
                  <c:v>0.59196240406917666</c:v>
                </c:pt>
                <c:pt idx="26">
                  <c:v>1.0024251773060049</c:v>
                </c:pt>
                <c:pt idx="27">
                  <c:v>0.96890159929479291</c:v>
                </c:pt>
                <c:pt idx="28">
                  <c:v>0.57251143564527041</c:v>
                </c:pt>
                <c:pt idx="29">
                  <c:v>0.59434711541626506</c:v>
                </c:pt>
                <c:pt idx="30">
                  <c:v>0.56577673739532308</c:v>
                </c:pt>
                <c:pt idx="31">
                  <c:v>1.1716663735102073</c:v>
                </c:pt>
                <c:pt idx="32">
                  <c:v>0.59219574494341343</c:v>
                </c:pt>
                <c:pt idx="33">
                  <c:v>0.57766685868271528</c:v>
                </c:pt>
                <c:pt idx="34">
                  <c:v>0.79340757212713109</c:v>
                </c:pt>
                <c:pt idx="35">
                  <c:v>1.174381631258705</c:v>
                </c:pt>
                <c:pt idx="36">
                  <c:v>1.1694127836567261</c:v>
                </c:pt>
                <c:pt idx="37">
                  <c:v>1.1297959359399887</c:v>
                </c:pt>
                <c:pt idx="38">
                  <c:v>1.0856131614879909</c:v>
                </c:pt>
                <c:pt idx="39">
                  <c:v>1.0684205455301421</c:v>
                </c:pt>
                <c:pt idx="40">
                  <c:v>1.3689246951955227</c:v>
                </c:pt>
                <c:pt idx="41">
                  <c:v>2.5669585719054653</c:v>
                </c:pt>
                <c:pt idx="42">
                  <c:v>3.2078732396048117</c:v>
                </c:pt>
                <c:pt idx="43">
                  <c:v>2.718949763636282</c:v>
                </c:pt>
                <c:pt idx="44">
                  <c:v>2.6258419966088336</c:v>
                </c:pt>
                <c:pt idx="45">
                  <c:v>3.2405238813099588</c:v>
                </c:pt>
                <c:pt idx="46">
                  <c:v>0.92717544068193214</c:v>
                </c:pt>
                <c:pt idx="47">
                  <c:v>0.33759778233917964</c:v>
                </c:pt>
                <c:pt idx="48">
                  <c:v>2.4929454068958705</c:v>
                </c:pt>
                <c:pt idx="49">
                  <c:v>2.4093780950249166</c:v>
                </c:pt>
                <c:pt idx="50">
                  <c:v>2.2412424564181386</c:v>
                </c:pt>
                <c:pt idx="51">
                  <c:v>3.1872444517511749</c:v>
                </c:pt>
                <c:pt idx="52">
                  <c:v>1.9945205765281218</c:v>
                </c:pt>
                <c:pt idx="53">
                  <c:v>2.430133288478578</c:v>
                </c:pt>
                <c:pt idx="54">
                  <c:v>2.466088914392305</c:v>
                </c:pt>
                <c:pt idx="55">
                  <c:v>2.3546954493716852</c:v>
                </c:pt>
                <c:pt idx="56">
                  <c:v>2.178231717001915</c:v>
                </c:pt>
                <c:pt idx="57">
                  <c:v>2.0492685275775946</c:v>
                </c:pt>
                <c:pt idx="58">
                  <c:v>2.3550412991228256</c:v>
                </c:pt>
                <c:pt idx="59">
                  <c:v>2.2390288417810398</c:v>
                </c:pt>
                <c:pt idx="60">
                  <c:v>0.66879496453598286</c:v>
                </c:pt>
                <c:pt idx="61">
                  <c:v>0.66439528311045137</c:v>
                </c:pt>
                <c:pt idx="62">
                  <c:v>2.0383392634121802</c:v>
                </c:pt>
                <c:pt idx="63">
                  <c:v>2.3121768725068703</c:v>
                </c:pt>
                <c:pt idx="64">
                  <c:v>1.9759403870676695</c:v>
                </c:pt>
                <c:pt idx="65">
                  <c:v>2.462120666579243</c:v>
                </c:pt>
                <c:pt idx="66">
                  <c:v>6.4352329251633718</c:v>
                </c:pt>
                <c:pt idx="67">
                  <c:v>5.9348857934318744</c:v>
                </c:pt>
                <c:pt idx="68">
                  <c:v>4.6024723640987686</c:v>
                </c:pt>
                <c:pt idx="69">
                  <c:v>3.9106232798660767</c:v>
                </c:pt>
                <c:pt idx="70">
                  <c:v>3.7872860785686275</c:v>
                </c:pt>
                <c:pt idx="71">
                  <c:v>3.4547962754963155</c:v>
                </c:pt>
                <c:pt idx="72">
                  <c:v>4.067174756723829</c:v>
                </c:pt>
                <c:pt idx="73">
                  <c:v>4.6323902907389902</c:v>
                </c:pt>
                <c:pt idx="74">
                  <c:v>0.68148031019066746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4.8983372669773123E-2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1.775224103306855</c:v>
                </c:pt>
                <c:pt idx="99">
                  <c:v>1.9215589177966415</c:v>
                </c:pt>
                <c:pt idx="100">
                  <c:v>0.70293857878556387</c:v>
                </c:pt>
                <c:pt idx="101">
                  <c:v>0.90473938209563909</c:v>
                </c:pt>
                <c:pt idx="102">
                  <c:v>0.91563178384763344</c:v>
                </c:pt>
                <c:pt idx="103">
                  <c:v>0.8659838986495576</c:v>
                </c:pt>
                <c:pt idx="104">
                  <c:v>0.69139206218050897</c:v>
                </c:pt>
                <c:pt idx="105">
                  <c:v>0.69302885010030013</c:v>
                </c:pt>
                <c:pt idx="106">
                  <c:v>0.76699566740949499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8.5328446168799962E-2</c:v>
                </c:pt>
                <c:pt idx="130">
                  <c:v>8.9934311633906847E-2</c:v>
                </c:pt>
                <c:pt idx="131">
                  <c:v>7.7538456127127997</c:v>
                </c:pt>
                <c:pt idx="132">
                  <c:v>7.6232382345081477</c:v>
                </c:pt>
                <c:pt idx="133">
                  <c:v>7.6989153418129019</c:v>
                </c:pt>
                <c:pt idx="134">
                  <c:v>8.2375668925716301</c:v>
                </c:pt>
                <c:pt idx="135">
                  <c:v>1.6875088446898014</c:v>
                </c:pt>
                <c:pt idx="136">
                  <c:v>1.6100424626700631</c:v>
                </c:pt>
                <c:pt idx="137">
                  <c:v>1.6265161774069472</c:v>
                </c:pt>
                <c:pt idx="138">
                  <c:v>1.6731802550903532</c:v>
                </c:pt>
                <c:pt idx="139">
                  <c:v>1.5970934117723652</c:v>
                </c:pt>
                <c:pt idx="140">
                  <c:v>1.5886366907864224</c:v>
                </c:pt>
                <c:pt idx="141">
                  <c:v>0.87951944631593848</c:v>
                </c:pt>
                <c:pt idx="142">
                  <c:v>0.17126165909437391</c:v>
                </c:pt>
                <c:pt idx="143">
                  <c:v>0.29310768910792317</c:v>
                </c:pt>
                <c:pt idx="144">
                  <c:v>0.28579875335184923</c:v>
                </c:pt>
                <c:pt idx="145">
                  <c:v>0.1140277902962747</c:v>
                </c:pt>
                <c:pt idx="146">
                  <c:v>0.10550638763737748</c:v>
                </c:pt>
                <c:pt idx="147">
                  <c:v>9.7159771894830882E-2</c:v>
                </c:pt>
                <c:pt idx="148">
                  <c:v>3.8016670319936441E-2</c:v>
                </c:pt>
                <c:pt idx="149">
                  <c:v>0.1243291944359822</c:v>
                </c:pt>
                <c:pt idx="150">
                  <c:v>0.12613779195700256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0.12543529580272922</c:v>
                </c:pt>
                <c:pt idx="168">
                  <c:v>0</c:v>
                </c:pt>
                <c:pt idx="169">
                  <c:v>4.4026683137698051E-2</c:v>
                </c:pt>
                <c:pt idx="170">
                  <c:v>4.1094008284441333E-2</c:v>
                </c:pt>
                <c:pt idx="171">
                  <c:v>4.1142722440045611E-2</c:v>
                </c:pt>
                <c:pt idx="172">
                  <c:v>3.7692123542025835E-2</c:v>
                </c:pt>
                <c:pt idx="173">
                  <c:v>3.6862571765416727E-2</c:v>
                </c:pt>
                <c:pt idx="174">
                  <c:v>3.7227256730434491E-2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0.72160714277567972</c:v>
                </c:pt>
                <c:pt idx="216">
                  <c:v>0.70318289328761663</c:v>
                </c:pt>
                <c:pt idx="217">
                  <c:v>0.70184730700941</c:v>
                </c:pt>
                <c:pt idx="218">
                  <c:v>0.68177936735839806</c:v>
                </c:pt>
                <c:pt idx="219">
                  <c:v>0.87125773569953824</c:v>
                </c:pt>
                <c:pt idx="220">
                  <c:v>1.6097548206021897</c:v>
                </c:pt>
                <c:pt idx="221">
                  <c:v>1.6799594711312815</c:v>
                </c:pt>
                <c:pt idx="222">
                  <c:v>1.4919643044850897</c:v>
                </c:pt>
                <c:pt idx="223">
                  <c:v>1.7889547823485858</c:v>
                </c:pt>
                <c:pt idx="224">
                  <c:v>0.93855544061342377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1E-40E2-87FA-C5964BC7A05D}"/>
            </c:ext>
          </c:extLst>
        </c:ser>
        <c:ser>
          <c:idx val="0"/>
          <c:order val="1"/>
          <c:tx>
            <c:strRef>
              <c:f>'Modified Par'!$X$5</c:f>
              <c:strCache>
                <c:ptCount val="1"/>
                <c:pt idx="0">
                  <c:v>BB &lt; 5yr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val>
            <c:numRef>
              <c:f>'Modified Par'!$X$6:$X$257</c:f>
              <c:numCache>
                <c:formatCode>#,##0.00</c:formatCode>
                <c:ptCount val="2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0.68010555294635799</c:v>
                </c:pt>
                <c:pt idx="15">
                  <c:v>0.75108907985342999</c:v>
                </c:pt>
                <c:pt idx="16">
                  <c:v>0.83493083501045506</c:v>
                </c:pt>
                <c:pt idx="17">
                  <c:v>2.4562794813220155</c:v>
                </c:pt>
                <c:pt idx="18">
                  <c:v>2.4003367197768299</c:v>
                </c:pt>
                <c:pt idx="19">
                  <c:v>2.1906782753266971</c:v>
                </c:pt>
                <c:pt idx="20">
                  <c:v>2.0875749538673514</c:v>
                </c:pt>
                <c:pt idx="21">
                  <c:v>2.8354467868873563</c:v>
                </c:pt>
                <c:pt idx="22">
                  <c:v>3.7758896556012589</c:v>
                </c:pt>
                <c:pt idx="23">
                  <c:v>4.692076668269463</c:v>
                </c:pt>
                <c:pt idx="24">
                  <c:v>0.93287062896994377</c:v>
                </c:pt>
                <c:pt idx="25">
                  <c:v>0.9372129784359744</c:v>
                </c:pt>
                <c:pt idx="26">
                  <c:v>0.94249522441977474</c:v>
                </c:pt>
                <c:pt idx="27">
                  <c:v>0.87259019650763792</c:v>
                </c:pt>
                <c:pt idx="28">
                  <c:v>0.88634147702753574</c:v>
                </c:pt>
                <c:pt idx="29">
                  <c:v>0.97077325287186245</c:v>
                </c:pt>
                <c:pt idx="30">
                  <c:v>0.90872741778764665</c:v>
                </c:pt>
                <c:pt idx="31">
                  <c:v>2.7596188036228662</c:v>
                </c:pt>
                <c:pt idx="32">
                  <c:v>1.7169543516070849</c:v>
                </c:pt>
                <c:pt idx="33">
                  <c:v>1.6877732074187746</c:v>
                </c:pt>
                <c:pt idx="34">
                  <c:v>2.8807832227212153</c:v>
                </c:pt>
                <c:pt idx="35">
                  <c:v>2.9137367150028073</c:v>
                </c:pt>
                <c:pt idx="36">
                  <c:v>2.7326338777846133</c:v>
                </c:pt>
                <c:pt idx="37">
                  <c:v>2.7014874267925966</c:v>
                </c:pt>
                <c:pt idx="38">
                  <c:v>2.4559231084594302</c:v>
                </c:pt>
                <c:pt idx="39">
                  <c:v>2.2326440164182113</c:v>
                </c:pt>
                <c:pt idx="40">
                  <c:v>2.0991461358686516</c:v>
                </c:pt>
                <c:pt idx="41">
                  <c:v>2.4885200419387927</c:v>
                </c:pt>
                <c:pt idx="42">
                  <c:v>3.0675805147042308</c:v>
                </c:pt>
                <c:pt idx="43">
                  <c:v>1.9174546818980689</c:v>
                </c:pt>
                <c:pt idx="44">
                  <c:v>1.8608226229187321</c:v>
                </c:pt>
                <c:pt idx="45">
                  <c:v>2.7378637170601645</c:v>
                </c:pt>
                <c:pt idx="46">
                  <c:v>1.61269224513983</c:v>
                </c:pt>
                <c:pt idx="47">
                  <c:v>1.0900085848986998</c:v>
                </c:pt>
                <c:pt idx="48">
                  <c:v>2.9773866408705452</c:v>
                </c:pt>
                <c:pt idx="49">
                  <c:v>4.0519096906955276</c:v>
                </c:pt>
                <c:pt idx="50">
                  <c:v>3.7386156148165268</c:v>
                </c:pt>
                <c:pt idx="51">
                  <c:v>6.7860034290642659</c:v>
                </c:pt>
                <c:pt idx="52">
                  <c:v>3.1520149145026384</c:v>
                </c:pt>
                <c:pt idx="53">
                  <c:v>3.1009246661317476</c:v>
                </c:pt>
                <c:pt idx="54">
                  <c:v>2.9434397696001549</c:v>
                </c:pt>
                <c:pt idx="55">
                  <c:v>2.9140473124788109</c:v>
                </c:pt>
                <c:pt idx="56">
                  <c:v>2.9238302603895385</c:v>
                </c:pt>
                <c:pt idx="57">
                  <c:v>2.3603879916664674</c:v>
                </c:pt>
                <c:pt idx="58">
                  <c:v>2.8617102284355802</c:v>
                </c:pt>
                <c:pt idx="59">
                  <c:v>2.832370940232781</c:v>
                </c:pt>
                <c:pt idx="60">
                  <c:v>0</c:v>
                </c:pt>
                <c:pt idx="61">
                  <c:v>0</c:v>
                </c:pt>
                <c:pt idx="62">
                  <c:v>1.2581749907974846</c:v>
                </c:pt>
                <c:pt idx="63">
                  <c:v>1.2178173167374204</c:v>
                </c:pt>
                <c:pt idx="64">
                  <c:v>1.025331379445541</c:v>
                </c:pt>
                <c:pt idx="65">
                  <c:v>0.95170559299604163</c:v>
                </c:pt>
                <c:pt idx="66">
                  <c:v>4.8387606325656929</c:v>
                </c:pt>
                <c:pt idx="67">
                  <c:v>3.4150565635670107</c:v>
                </c:pt>
                <c:pt idx="68">
                  <c:v>3.0513567073238868</c:v>
                </c:pt>
                <c:pt idx="69">
                  <c:v>2.5417220905265836</c:v>
                </c:pt>
                <c:pt idx="70">
                  <c:v>2.5210386138797811</c:v>
                </c:pt>
                <c:pt idx="71">
                  <c:v>2.3994004401112696</c:v>
                </c:pt>
                <c:pt idx="72">
                  <c:v>2.8549497878490149</c:v>
                </c:pt>
                <c:pt idx="73">
                  <c:v>3.6722800960259967</c:v>
                </c:pt>
                <c:pt idx="74">
                  <c:v>0.54169024736959115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2.5617098028676892</c:v>
                </c:pt>
                <c:pt idx="99">
                  <c:v>3.1275291150777402</c:v>
                </c:pt>
                <c:pt idx="100">
                  <c:v>0.96869949455130855</c:v>
                </c:pt>
                <c:pt idx="101">
                  <c:v>1.0026983598694978</c:v>
                </c:pt>
                <c:pt idx="102">
                  <c:v>1.0219843746274766</c:v>
                </c:pt>
                <c:pt idx="103">
                  <c:v>0.94639783422129642</c:v>
                </c:pt>
                <c:pt idx="104">
                  <c:v>0.98661243323431203</c:v>
                </c:pt>
                <c:pt idx="105">
                  <c:v>1.0098062751742272</c:v>
                </c:pt>
                <c:pt idx="106">
                  <c:v>1.0885000883776244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14.9190522076462</c:v>
                </c:pt>
                <c:pt idx="132">
                  <c:v>14.835443979423546</c:v>
                </c:pt>
                <c:pt idx="133">
                  <c:v>14.987274353096042</c:v>
                </c:pt>
                <c:pt idx="134">
                  <c:v>14.563721695177275</c:v>
                </c:pt>
                <c:pt idx="135">
                  <c:v>2.0596503990435369</c:v>
                </c:pt>
                <c:pt idx="136">
                  <c:v>3.2366017574390913</c:v>
                </c:pt>
                <c:pt idx="137">
                  <c:v>3.2721291616948922</c:v>
                </c:pt>
                <c:pt idx="138">
                  <c:v>3.3629941476511833</c:v>
                </c:pt>
                <c:pt idx="139">
                  <c:v>3.3408974733591132</c:v>
                </c:pt>
                <c:pt idx="140">
                  <c:v>3.3627939561961617</c:v>
                </c:pt>
                <c:pt idx="141">
                  <c:v>1.7482032141428918</c:v>
                </c:pt>
                <c:pt idx="142">
                  <c:v>0.49319444772005411</c:v>
                </c:pt>
                <c:pt idx="143">
                  <c:v>0.5002490846433828</c:v>
                </c:pt>
                <c:pt idx="144">
                  <c:v>0.4822895809097143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0.11016953465848606</c:v>
                </c:pt>
                <c:pt idx="149">
                  <c:v>0.11091076994363058</c:v>
                </c:pt>
                <c:pt idx="150">
                  <c:v>0.11261744828999314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0.12092457782298104</c:v>
                </c:pt>
                <c:pt idx="170">
                  <c:v>0.11831461307396751</c:v>
                </c:pt>
                <c:pt idx="171">
                  <c:v>0.11696724345590073</c:v>
                </c:pt>
                <c:pt idx="172">
                  <c:v>0.10677992533304338</c:v>
                </c:pt>
                <c:pt idx="173">
                  <c:v>0.10384131685599499</c:v>
                </c:pt>
                <c:pt idx="174">
                  <c:v>0.10560267990519612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0.27117589140110954</c:v>
                </c:pt>
                <c:pt idx="216">
                  <c:v>0.26547747014173118</c:v>
                </c:pt>
                <c:pt idx="217">
                  <c:v>0.2512536482583283</c:v>
                </c:pt>
                <c:pt idx="218">
                  <c:v>0.24553354231453883</c:v>
                </c:pt>
                <c:pt idx="219">
                  <c:v>0.23570201756109421</c:v>
                </c:pt>
                <c:pt idx="220">
                  <c:v>0.59577466729783157</c:v>
                </c:pt>
                <c:pt idx="221">
                  <c:v>0.63627850798347507</c:v>
                </c:pt>
                <c:pt idx="222">
                  <c:v>0.6293226490209457</c:v>
                </c:pt>
                <c:pt idx="223">
                  <c:v>1.0425466528133234</c:v>
                </c:pt>
                <c:pt idx="224">
                  <c:v>0.58790980900641066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1E-40E2-87FA-C5964BC7A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594944"/>
        <c:axId val="496596480"/>
      </c:lineChart>
      <c:dateAx>
        <c:axId val="496594944"/>
        <c:scaling>
          <c:orientation val="minMax"/>
          <c:min val="36161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6596480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4965964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900" b="1">
                    <a:latin typeface="Arial Narrow"/>
                    <a:ea typeface="ＭＳ ゴシック"/>
                  </a:defRPr>
                </a:pPr>
                <a:r>
                  <a:rPr lang="en-US" sz="900" b="1">
                    <a:latin typeface="Arial Narrow"/>
                    <a:ea typeface="ＭＳ ゴシック"/>
                  </a:rPr>
                  <a:t>LTM Par Default Rate, Pct</a:t>
                </a:r>
              </a:p>
            </c:rich>
          </c:tx>
          <c:layout>
            <c:manualLayout>
              <c:xMode val="edge"/>
              <c:yMode val="edge"/>
              <c:x val="8.3333468967234647E-3"/>
              <c:y val="0.2550003112796768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6594944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992891894939955E-2"/>
          <c:y val="6.7500082397561514E-2"/>
          <c:w val="0.85034199497840179"/>
          <c:h val="0.74250090637317667"/>
        </c:manualLayout>
      </c:layout>
      <c:lineChart>
        <c:grouping val="standard"/>
        <c:varyColors val="0"/>
        <c:ser>
          <c:idx val="0"/>
          <c:order val="0"/>
          <c:tx>
            <c:strRef>
              <c:f>'Small-large Cap'!$D$5</c:f>
              <c:strCache>
                <c:ptCount val="1"/>
                <c:pt idx="0">
                  <c:v>US HY small cap (issuer)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'Small-large Cap'!$A$6:$A$280</c:f>
              <c:numCache>
                <c:formatCode>mm/dd/yyyy</c:formatCode>
                <c:ptCount val="275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'Small-large Cap'!$D$6:$D$280</c:f>
              <c:numCache>
                <c:formatCode>#,##0.00</c:formatCode>
                <c:ptCount val="275"/>
                <c:pt idx="0">
                  <c:v>2.8735632183908044</c:v>
                </c:pt>
                <c:pt idx="1">
                  <c:v>3.3333333333333335</c:v>
                </c:pt>
                <c:pt idx="2">
                  <c:v>3.6111111111111107</c:v>
                </c:pt>
                <c:pt idx="3">
                  <c:v>3.8997214484679668</c:v>
                </c:pt>
                <c:pt idx="4">
                  <c:v>3.8888888888888888</c:v>
                </c:pt>
                <c:pt idx="5">
                  <c:v>3.3426183844011144</c:v>
                </c:pt>
                <c:pt idx="6">
                  <c:v>2.7624309392265194</c:v>
                </c:pt>
                <c:pt idx="7">
                  <c:v>2.7932960893854748</c:v>
                </c:pt>
                <c:pt idx="8">
                  <c:v>2.9891304347826089</c:v>
                </c:pt>
                <c:pt idx="9">
                  <c:v>2.9729729729729732</c:v>
                </c:pt>
                <c:pt idx="10">
                  <c:v>3.4666666666666663</c:v>
                </c:pt>
                <c:pt idx="11">
                  <c:v>4.0540540540540544</c:v>
                </c:pt>
                <c:pt idx="12">
                  <c:v>2.6737967914438503</c:v>
                </c:pt>
                <c:pt idx="13">
                  <c:v>3.1662269129287601</c:v>
                </c:pt>
                <c:pt idx="14">
                  <c:v>3.0927835051546393</c:v>
                </c:pt>
                <c:pt idx="15">
                  <c:v>3.6269430051813467</c:v>
                </c:pt>
                <c:pt idx="16">
                  <c:v>4.6753246753246751</c:v>
                </c:pt>
                <c:pt idx="17">
                  <c:v>5.5118110236220472</c:v>
                </c:pt>
                <c:pt idx="18">
                  <c:v>6.0367454068241466</c:v>
                </c:pt>
                <c:pt idx="19">
                  <c:v>6.2330623306233059</c:v>
                </c:pt>
                <c:pt idx="20">
                  <c:v>6.1170212765957448</c:v>
                </c:pt>
                <c:pt idx="21">
                  <c:v>6.9767441860465116</c:v>
                </c:pt>
                <c:pt idx="22">
                  <c:v>6.7010309278350517</c:v>
                </c:pt>
                <c:pt idx="23">
                  <c:v>6.4935064935064926</c:v>
                </c:pt>
                <c:pt idx="24">
                  <c:v>6.4432989690721643</c:v>
                </c:pt>
                <c:pt idx="25">
                  <c:v>6.5616797900262469</c:v>
                </c:pt>
                <c:pt idx="26">
                  <c:v>7.6719576719576716</c:v>
                </c:pt>
                <c:pt idx="27">
                  <c:v>7.1979434447300772</c:v>
                </c:pt>
                <c:pt idx="28">
                  <c:v>6.0052219321148828</c:v>
                </c:pt>
                <c:pt idx="29">
                  <c:v>5.8981233243967823</c:v>
                </c:pt>
                <c:pt idx="30">
                  <c:v>5.913978494623656</c:v>
                </c:pt>
                <c:pt idx="31">
                  <c:v>6.5040650406504072</c:v>
                </c:pt>
                <c:pt idx="32">
                  <c:v>7.0460704607046063</c:v>
                </c:pt>
                <c:pt idx="33">
                  <c:v>7.0844686648501369</c:v>
                </c:pt>
                <c:pt idx="34">
                  <c:v>7.4380165289256199</c:v>
                </c:pt>
                <c:pt idx="35">
                  <c:v>7.2222222222222214</c:v>
                </c:pt>
                <c:pt idx="36">
                  <c:v>8.4269662921348321</c:v>
                </c:pt>
                <c:pt idx="37">
                  <c:v>9.2178770949720672</c:v>
                </c:pt>
                <c:pt idx="38">
                  <c:v>8.2191780821917799</c:v>
                </c:pt>
                <c:pt idx="39">
                  <c:v>8.3565459610027855</c:v>
                </c:pt>
                <c:pt idx="40">
                  <c:v>8.8888888888888893</c:v>
                </c:pt>
                <c:pt idx="41">
                  <c:v>9.5652173913043477</c:v>
                </c:pt>
                <c:pt idx="42">
                  <c:v>9.577464788732394</c:v>
                </c:pt>
                <c:pt idx="43">
                  <c:v>10.16949152542373</c:v>
                </c:pt>
                <c:pt idx="44">
                  <c:v>9.6685082872928181</c:v>
                </c:pt>
                <c:pt idx="45">
                  <c:v>10.840707964601769</c:v>
                </c:pt>
                <c:pt idx="46">
                  <c:v>11.135371179039302</c:v>
                </c:pt>
                <c:pt idx="47">
                  <c:v>11.751662971175167</c:v>
                </c:pt>
                <c:pt idx="48">
                  <c:v>11.581291759465479</c:v>
                </c:pt>
                <c:pt idx="49">
                  <c:v>11.185682326621924</c:v>
                </c:pt>
                <c:pt idx="50">
                  <c:v>11.751662971175167</c:v>
                </c:pt>
                <c:pt idx="51">
                  <c:v>11.607142857142858</c:v>
                </c:pt>
                <c:pt idx="52">
                  <c:v>11.617312072892938</c:v>
                </c:pt>
                <c:pt idx="53">
                  <c:v>10.138248847926267</c:v>
                </c:pt>
                <c:pt idx="54">
                  <c:v>10.208816705336426</c:v>
                </c:pt>
                <c:pt idx="55">
                  <c:v>9.456264775413711</c:v>
                </c:pt>
                <c:pt idx="56">
                  <c:v>8.695652173913043</c:v>
                </c:pt>
                <c:pt idx="57">
                  <c:v>7.8817733990147785</c:v>
                </c:pt>
                <c:pt idx="58">
                  <c:v>7.2639225181598057</c:v>
                </c:pt>
                <c:pt idx="59">
                  <c:v>6.7164179104477615</c:v>
                </c:pt>
                <c:pt idx="60">
                  <c:v>6.25</c:v>
                </c:pt>
                <c:pt idx="61">
                  <c:v>6.3131313131313131</c:v>
                </c:pt>
                <c:pt idx="62">
                  <c:v>5.384615384615385</c:v>
                </c:pt>
                <c:pt idx="63">
                  <c:v>5.343511450381679</c:v>
                </c:pt>
                <c:pt idx="64">
                  <c:v>5.1150895140664963</c:v>
                </c:pt>
                <c:pt idx="65">
                  <c:v>4.5871559633027523</c:v>
                </c:pt>
                <c:pt idx="66">
                  <c:v>4.5351473922902494</c:v>
                </c:pt>
                <c:pt idx="67">
                  <c:v>5.1339285714285712</c:v>
                </c:pt>
                <c:pt idx="68">
                  <c:v>5.0438596491228065</c:v>
                </c:pt>
                <c:pt idx="69">
                  <c:v>4.5161290322580641</c:v>
                </c:pt>
                <c:pt idx="70">
                  <c:v>3.7578288100208765</c:v>
                </c:pt>
                <c:pt idx="71">
                  <c:v>4.3032786885245899</c:v>
                </c:pt>
                <c:pt idx="72">
                  <c:v>3.8229376257545273</c:v>
                </c:pt>
                <c:pt idx="73">
                  <c:v>3.0303030303030303</c:v>
                </c:pt>
                <c:pt idx="74">
                  <c:v>3.8076152304609221</c:v>
                </c:pt>
                <c:pt idx="75">
                  <c:v>3.8461538461538463</c:v>
                </c:pt>
                <c:pt idx="76">
                  <c:v>3.4764826175869121</c:v>
                </c:pt>
                <c:pt idx="77">
                  <c:v>3.8306451612903225</c:v>
                </c:pt>
                <c:pt idx="78">
                  <c:v>3.8229376257545273</c:v>
                </c:pt>
                <c:pt idx="79">
                  <c:v>3.5294117647058822</c:v>
                </c:pt>
                <c:pt idx="80">
                  <c:v>3.7037037037037033</c:v>
                </c:pt>
                <c:pt idx="81">
                  <c:v>3.8684719535783367</c:v>
                </c:pt>
                <c:pt idx="82">
                  <c:v>3.8535645472061653</c:v>
                </c:pt>
                <c:pt idx="83">
                  <c:v>3.4155597722960152</c:v>
                </c:pt>
                <c:pt idx="84">
                  <c:v>3.4155597722960152</c:v>
                </c:pt>
                <c:pt idx="85">
                  <c:v>3.4090909090909087</c:v>
                </c:pt>
                <c:pt idx="86">
                  <c:v>3.0131826741996233</c:v>
                </c:pt>
                <c:pt idx="87">
                  <c:v>2.6415094339622645</c:v>
                </c:pt>
                <c:pt idx="88">
                  <c:v>2.0522388059701493</c:v>
                </c:pt>
                <c:pt idx="89">
                  <c:v>1.855287569573284</c:v>
                </c:pt>
                <c:pt idx="90">
                  <c:v>2.0560747663551404</c:v>
                </c:pt>
                <c:pt idx="91">
                  <c:v>2.2304832713754648</c:v>
                </c:pt>
                <c:pt idx="92">
                  <c:v>1.8450184501845017</c:v>
                </c:pt>
                <c:pt idx="93">
                  <c:v>1.6759776536312849</c:v>
                </c:pt>
                <c:pt idx="94">
                  <c:v>1.5037593984962405</c:v>
                </c:pt>
                <c:pt idx="95">
                  <c:v>1.5625</c:v>
                </c:pt>
                <c:pt idx="96">
                  <c:v>1.5594541910331383</c:v>
                </c:pt>
                <c:pt idx="97">
                  <c:v>1.5384615384615385</c:v>
                </c:pt>
                <c:pt idx="98">
                  <c:v>1.5180265654648957</c:v>
                </c:pt>
                <c:pt idx="99">
                  <c:v>1.3592233009708738</c:v>
                </c:pt>
                <c:pt idx="100">
                  <c:v>1.556420233463035</c:v>
                </c:pt>
                <c:pt idx="101">
                  <c:v>1.5841584158415842</c:v>
                </c:pt>
                <c:pt idx="102">
                  <c:v>1.2121212121212122</c:v>
                </c:pt>
                <c:pt idx="103">
                  <c:v>1.2170385395537524</c:v>
                </c:pt>
                <c:pt idx="104">
                  <c:v>1.4285714285714286</c:v>
                </c:pt>
                <c:pt idx="105">
                  <c:v>1.4344262295081966</c:v>
                </c:pt>
                <c:pt idx="106">
                  <c:v>1.6359918200409</c:v>
                </c:pt>
                <c:pt idx="107">
                  <c:v>1.8181818181818181</c:v>
                </c:pt>
                <c:pt idx="108">
                  <c:v>1.8404907975460123</c:v>
                </c:pt>
                <c:pt idx="109">
                  <c:v>1.6194331983805668</c:v>
                </c:pt>
                <c:pt idx="110">
                  <c:v>1.8218623481781375</c:v>
                </c:pt>
                <c:pt idx="111">
                  <c:v>1.394422310756972</c:v>
                </c:pt>
                <c:pt idx="112">
                  <c:v>1.4141414141414141</c:v>
                </c:pt>
                <c:pt idx="113">
                  <c:v>1.4227642276422763</c:v>
                </c:pt>
                <c:pt idx="114">
                  <c:v>1.6528925619834711</c:v>
                </c:pt>
                <c:pt idx="115">
                  <c:v>1.4314928425357873</c:v>
                </c:pt>
                <c:pt idx="116">
                  <c:v>1.6326530612244898</c:v>
                </c:pt>
                <c:pt idx="117">
                  <c:v>1.4256619144602851</c:v>
                </c:pt>
                <c:pt idx="118">
                  <c:v>1.4344262295081966</c:v>
                </c:pt>
                <c:pt idx="119">
                  <c:v>1.2422360248447204</c:v>
                </c:pt>
                <c:pt idx="120">
                  <c:v>1.859504132231405</c:v>
                </c:pt>
                <c:pt idx="121">
                  <c:v>1.6666666666666667</c:v>
                </c:pt>
                <c:pt idx="122">
                  <c:v>2.1008403361344539</c:v>
                </c:pt>
                <c:pt idx="123">
                  <c:v>2.9787234042553195</c:v>
                </c:pt>
                <c:pt idx="124">
                  <c:v>2.9535864978902953</c:v>
                </c:pt>
                <c:pt idx="125">
                  <c:v>3.2467532467532463</c:v>
                </c:pt>
                <c:pt idx="126">
                  <c:v>3.5242290748898681</c:v>
                </c:pt>
                <c:pt idx="127">
                  <c:v>4.0178571428571432</c:v>
                </c:pt>
                <c:pt idx="128">
                  <c:v>4.0540540540540544</c:v>
                </c:pt>
                <c:pt idx="129">
                  <c:v>4.308390022675737</c:v>
                </c:pt>
                <c:pt idx="130">
                  <c:v>4.5146726862302486</c:v>
                </c:pt>
                <c:pt idx="131">
                  <c:v>6.6513761467889916</c:v>
                </c:pt>
                <c:pt idx="132">
                  <c:v>6.4220183486238538</c:v>
                </c:pt>
                <c:pt idx="133">
                  <c:v>7.4245939675174011</c:v>
                </c:pt>
                <c:pt idx="134">
                  <c:v>8.4507042253521121</c:v>
                </c:pt>
                <c:pt idx="135">
                  <c:v>8.92018779342723</c:v>
                </c:pt>
                <c:pt idx="136">
                  <c:v>9.785202863961814</c:v>
                </c:pt>
                <c:pt idx="137">
                  <c:v>10.361445783132531</c:v>
                </c:pt>
                <c:pt idx="138">
                  <c:v>10.70559610705596</c:v>
                </c:pt>
                <c:pt idx="139">
                  <c:v>10.731707317073171</c:v>
                </c:pt>
                <c:pt idx="140">
                  <c:v>12.935323383084576</c:v>
                </c:pt>
                <c:pt idx="141">
                  <c:v>12.623762376237623</c:v>
                </c:pt>
                <c:pt idx="142">
                  <c:v>12.158808933002481</c:v>
                </c:pt>
                <c:pt idx="143">
                  <c:v>11.166253101736972</c:v>
                </c:pt>
                <c:pt idx="144">
                  <c:v>11.838790931989925</c:v>
                </c:pt>
                <c:pt idx="145">
                  <c:v>10.362694300518134</c:v>
                </c:pt>
                <c:pt idx="146">
                  <c:v>9.1383812010443854</c:v>
                </c:pt>
                <c:pt idx="147">
                  <c:v>8.2666666666666657</c:v>
                </c:pt>
                <c:pt idx="148">
                  <c:v>7.0821529745042495</c:v>
                </c:pt>
                <c:pt idx="149">
                  <c:v>6.6852367688022287</c:v>
                </c:pt>
                <c:pt idx="150">
                  <c:v>5.8988764044943816</c:v>
                </c:pt>
                <c:pt idx="151">
                  <c:v>5.6818181818181817</c:v>
                </c:pt>
                <c:pt idx="152">
                  <c:v>3.9660056657223794</c:v>
                </c:pt>
                <c:pt idx="153">
                  <c:v>4.0114613180515759</c:v>
                </c:pt>
                <c:pt idx="154">
                  <c:v>3.9548022598870061</c:v>
                </c:pt>
                <c:pt idx="155">
                  <c:v>3.3707865168539324</c:v>
                </c:pt>
                <c:pt idx="156">
                  <c:v>2.8328611898017</c:v>
                </c:pt>
                <c:pt idx="157">
                  <c:v>2.8089887640449436</c:v>
                </c:pt>
                <c:pt idx="158">
                  <c:v>3.3613445378151261</c:v>
                </c:pt>
                <c:pt idx="159">
                  <c:v>2.666666666666667</c:v>
                </c:pt>
                <c:pt idx="160">
                  <c:v>2.8571428571428572</c:v>
                </c:pt>
                <c:pt idx="161">
                  <c:v>2.3622047244094486</c:v>
                </c:pt>
                <c:pt idx="162">
                  <c:v>2.3684210526315792</c:v>
                </c:pt>
                <c:pt idx="163">
                  <c:v>2.1052631578947367</c:v>
                </c:pt>
                <c:pt idx="164">
                  <c:v>1.8518518518518516</c:v>
                </c:pt>
                <c:pt idx="165">
                  <c:v>1.8469656992084433</c:v>
                </c:pt>
                <c:pt idx="166">
                  <c:v>2.3684210526315792</c:v>
                </c:pt>
                <c:pt idx="167">
                  <c:v>3.4759358288770055</c:v>
                </c:pt>
                <c:pt idx="168">
                  <c:v>3.7135278514588856</c:v>
                </c:pt>
                <c:pt idx="169">
                  <c:v>4.7619047619047619</c:v>
                </c:pt>
                <c:pt idx="170">
                  <c:v>4.0540540540540544</c:v>
                </c:pt>
                <c:pt idx="171">
                  <c:v>4.032258064516129</c:v>
                </c:pt>
                <c:pt idx="172">
                  <c:v>3.9893617021276597</c:v>
                </c:pt>
                <c:pt idx="173">
                  <c:v>4.0214477211796247</c:v>
                </c:pt>
                <c:pt idx="174">
                  <c:v>4.2328042328042326</c:v>
                </c:pt>
                <c:pt idx="175">
                  <c:v>4.4619422572178475</c:v>
                </c:pt>
                <c:pt idx="176">
                  <c:v>4.5092838196286467</c:v>
                </c:pt>
                <c:pt idx="177">
                  <c:v>4.0431266846361185</c:v>
                </c:pt>
                <c:pt idx="178">
                  <c:v>3.5230352303523031</c:v>
                </c:pt>
                <c:pt idx="179">
                  <c:v>2.9649595687331538</c:v>
                </c:pt>
                <c:pt idx="180">
                  <c:v>3.0054644808743167</c:v>
                </c:pt>
                <c:pt idx="181">
                  <c:v>1.9125683060109291</c:v>
                </c:pt>
                <c:pt idx="182">
                  <c:v>2.2346368715083798</c:v>
                </c:pt>
                <c:pt idx="183">
                  <c:v>2.801120448179272</c:v>
                </c:pt>
                <c:pt idx="184">
                  <c:v>2.5210084033613445</c:v>
                </c:pt>
                <c:pt idx="185">
                  <c:v>3.296703296703297</c:v>
                </c:pt>
                <c:pt idx="186">
                  <c:v>3.0555555555555554</c:v>
                </c:pt>
                <c:pt idx="187">
                  <c:v>3.0470914127423825</c:v>
                </c:pt>
                <c:pt idx="188">
                  <c:v>3.0640668523676879</c:v>
                </c:pt>
                <c:pt idx="189">
                  <c:v>3.3519553072625698</c:v>
                </c:pt>
                <c:pt idx="190">
                  <c:v>3.1161473087818696</c:v>
                </c:pt>
                <c:pt idx="191">
                  <c:v>2.3121387283236992</c:v>
                </c:pt>
                <c:pt idx="192">
                  <c:v>2.0114942528735633</c:v>
                </c:pt>
                <c:pt idx="193">
                  <c:v>1.971830985915493</c:v>
                </c:pt>
                <c:pt idx="194">
                  <c:v>1.9830028328611897</c:v>
                </c:pt>
                <c:pt idx="195">
                  <c:v>1.9444444444444444</c:v>
                </c:pt>
                <c:pt idx="196">
                  <c:v>1.9178082191780823</c:v>
                </c:pt>
                <c:pt idx="197">
                  <c:v>1.6666666666666667</c:v>
                </c:pt>
                <c:pt idx="198">
                  <c:v>1.6713091922005572</c:v>
                </c:pt>
                <c:pt idx="199">
                  <c:v>1.3888888888888888</c:v>
                </c:pt>
                <c:pt idx="200">
                  <c:v>1.1111111111111112</c:v>
                </c:pt>
                <c:pt idx="201">
                  <c:v>1.392757660167131</c:v>
                </c:pt>
                <c:pt idx="202">
                  <c:v>1.7291066282420751</c:v>
                </c:pt>
                <c:pt idx="203">
                  <c:v>1.7291066282420751</c:v>
                </c:pt>
                <c:pt idx="204">
                  <c:v>1.749271137026239</c:v>
                </c:pt>
                <c:pt idx="205">
                  <c:v>2.0527859237536656</c:v>
                </c:pt>
                <c:pt idx="206">
                  <c:v>1.5015015015015014</c:v>
                </c:pt>
                <c:pt idx="207">
                  <c:v>1.557632398753894</c:v>
                </c:pt>
                <c:pt idx="208">
                  <c:v>2.2508038585209005</c:v>
                </c:pt>
                <c:pt idx="209">
                  <c:v>2.622950819672131</c:v>
                </c:pt>
                <c:pt idx="210">
                  <c:v>2.9605263157894735</c:v>
                </c:pt>
                <c:pt idx="211">
                  <c:v>3.870967741935484</c:v>
                </c:pt>
                <c:pt idx="212">
                  <c:v>3.870967741935484</c:v>
                </c:pt>
                <c:pt idx="213">
                  <c:v>3.8834951456310676</c:v>
                </c:pt>
                <c:pt idx="214">
                  <c:v>3.9473684210526314</c:v>
                </c:pt>
                <c:pt idx="215">
                  <c:v>4.1935483870967749</c:v>
                </c:pt>
                <c:pt idx="216">
                  <c:v>3.536977491961415</c:v>
                </c:pt>
                <c:pt idx="217">
                  <c:v>5.1779935275080913</c:v>
                </c:pt>
                <c:pt idx="218">
                  <c:v>5.5194805194805197</c:v>
                </c:pt>
                <c:pt idx="219">
                  <c:v>6.1688311688311686</c:v>
                </c:pt>
                <c:pt idx="220">
                  <c:v>6.3333333333333339</c:v>
                </c:pt>
                <c:pt idx="221">
                  <c:v>5.7432432432432439</c:v>
                </c:pt>
                <c:pt idx="222">
                  <c:v>6.506849315068493</c:v>
                </c:pt>
                <c:pt idx="223">
                  <c:v>7.216494845360824</c:v>
                </c:pt>
                <c:pt idx="224">
                  <c:v>7.3170731707317067</c:v>
                </c:pt>
                <c:pt idx="225">
                  <c:v>7.8291814946619214</c:v>
                </c:pt>
                <c:pt idx="226">
                  <c:v>7.608695652173914</c:v>
                </c:pt>
                <c:pt idx="227">
                  <c:v>8.3941605839416056</c:v>
                </c:pt>
                <c:pt idx="228">
                  <c:v>8.921933085501859</c:v>
                </c:pt>
                <c:pt idx="229">
                  <c:v>7.1698113207547172</c:v>
                </c:pt>
                <c:pt idx="230">
                  <c:v>6.563706563706563</c:v>
                </c:pt>
                <c:pt idx="231">
                  <c:v>6.9230769230769234</c:v>
                </c:pt>
                <c:pt idx="232">
                  <c:v>7.1999999999999993</c:v>
                </c:pt>
                <c:pt idx="233">
                  <c:v>8.1300813008130071</c:v>
                </c:pt>
                <c:pt idx="234">
                  <c:v>8.4388185654008439</c:v>
                </c:pt>
                <c:pt idx="235">
                  <c:v>7.4561403508771926</c:v>
                </c:pt>
                <c:pt idx="236">
                  <c:v>8.2758620689655178</c:v>
                </c:pt>
                <c:pt idx="237">
                  <c:v>7.6388888888888893</c:v>
                </c:pt>
                <c:pt idx="238">
                  <c:v>8.3333333333333321</c:v>
                </c:pt>
                <c:pt idx="239">
                  <c:v>8.2758620689655178</c:v>
                </c:pt>
                <c:pt idx="240">
                  <c:v>8.6330935251798557</c:v>
                </c:pt>
                <c:pt idx="241">
                  <c:v>8.6330935251798557</c:v>
                </c:pt>
                <c:pt idx="242">
                  <c:v>8.0882352941176467</c:v>
                </c:pt>
                <c:pt idx="243">
                  <c:v>6.7164179104477615</c:v>
                </c:pt>
                <c:pt idx="244">
                  <c:v>3.7878787878787881</c:v>
                </c:pt>
                <c:pt idx="245">
                  <c:v>4.5112781954887211</c:v>
                </c:pt>
                <c:pt idx="246">
                  <c:v>3.6764705882352944</c:v>
                </c:pt>
                <c:pt idx="247">
                  <c:v>3.8167938931297711</c:v>
                </c:pt>
                <c:pt idx="248">
                  <c:v>3.90625</c:v>
                </c:pt>
                <c:pt idx="249">
                  <c:v>3.225806451612903</c:v>
                </c:pt>
                <c:pt idx="250">
                  <c:v>3.1746031746031744</c:v>
                </c:pt>
                <c:pt idx="251">
                  <c:v>3.225806451612903</c:v>
                </c:pt>
                <c:pt idx="252">
                  <c:v>2.4193548387096775</c:v>
                </c:pt>
                <c:pt idx="253">
                  <c:v>1.5873015873015872</c:v>
                </c:pt>
                <c:pt idx="254">
                  <c:v>0.82644628099173556</c:v>
                </c:pt>
                <c:pt idx="255">
                  <c:v>0.81967213114754101</c:v>
                </c:pt>
                <c:pt idx="256">
                  <c:v>1.6666666666666667</c:v>
                </c:pt>
                <c:pt idx="257">
                  <c:v>1.6260162601626018</c:v>
                </c:pt>
                <c:pt idx="258">
                  <c:v>1.6260162601626018</c:v>
                </c:pt>
                <c:pt idx="259">
                  <c:v>1.6666666666666667</c:v>
                </c:pt>
                <c:pt idx="260">
                  <c:v>1.6129032258064515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3-41BF-B317-12322B1EDA54}"/>
            </c:ext>
          </c:extLst>
        </c:ser>
        <c:ser>
          <c:idx val="1"/>
          <c:order val="1"/>
          <c:tx>
            <c:strRef>
              <c:f>'Small-large Cap'!$X$5</c:f>
              <c:strCache>
                <c:ptCount val="1"/>
                <c:pt idx="0">
                  <c:v>US HY large cap (issuer)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'Small-large Cap'!$A$6:$A$280</c:f>
              <c:numCache>
                <c:formatCode>mm/dd/yyyy</c:formatCode>
                <c:ptCount val="275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'Small-large Cap'!$X$6:$X$281</c:f>
              <c:numCache>
                <c:formatCode>#,##0.00</c:formatCode>
                <c:ptCount val="276"/>
                <c:pt idx="0">
                  <c:v>0.5988023952095809</c:v>
                </c:pt>
                <c:pt idx="1">
                  <c:v>1.7647058823529411</c:v>
                </c:pt>
                <c:pt idx="2">
                  <c:v>1.1560693641618496</c:v>
                </c:pt>
                <c:pt idx="3">
                  <c:v>1.1173184357541899</c:v>
                </c:pt>
                <c:pt idx="4">
                  <c:v>1.1560693641618496</c:v>
                </c:pt>
                <c:pt idx="5">
                  <c:v>1.1627906976744187</c:v>
                </c:pt>
                <c:pt idx="6">
                  <c:v>1.1627906976744187</c:v>
                </c:pt>
                <c:pt idx="7">
                  <c:v>1.1695906432748537</c:v>
                </c:pt>
                <c:pt idx="8">
                  <c:v>1.1904761904761905</c:v>
                </c:pt>
                <c:pt idx="9">
                  <c:v>1.1173184357541899</c:v>
                </c:pt>
                <c:pt idx="10">
                  <c:v>1.098901098901099</c:v>
                </c:pt>
                <c:pt idx="11">
                  <c:v>2.1052631578947367</c:v>
                </c:pt>
                <c:pt idx="12">
                  <c:v>2.0512820512820511</c:v>
                </c:pt>
                <c:pt idx="13">
                  <c:v>0.98522167487684731</c:v>
                </c:pt>
                <c:pt idx="14">
                  <c:v>1.4851485148514851</c:v>
                </c:pt>
                <c:pt idx="15">
                  <c:v>2.4271844660194173</c:v>
                </c:pt>
                <c:pt idx="16">
                  <c:v>2.4271844660194173</c:v>
                </c:pt>
                <c:pt idx="17">
                  <c:v>3.3492822966507179</c:v>
                </c:pt>
                <c:pt idx="18">
                  <c:v>3.3018867924528301</c:v>
                </c:pt>
                <c:pt idx="19">
                  <c:v>3.669724770642202</c:v>
                </c:pt>
                <c:pt idx="20">
                  <c:v>3.5555555555555554</c:v>
                </c:pt>
                <c:pt idx="21">
                  <c:v>4.5248868778280542</c:v>
                </c:pt>
                <c:pt idx="22">
                  <c:v>5.4054054054054053</c:v>
                </c:pt>
                <c:pt idx="23">
                  <c:v>5.4545454545454541</c:v>
                </c:pt>
                <c:pt idx="24">
                  <c:v>6.5116279069767442</c:v>
                </c:pt>
                <c:pt idx="25">
                  <c:v>6.3636363636363633</c:v>
                </c:pt>
                <c:pt idx="26">
                  <c:v>5.9090909090909092</c:v>
                </c:pt>
                <c:pt idx="27">
                  <c:v>5.0458715596330279</c:v>
                </c:pt>
                <c:pt idx="28">
                  <c:v>6.0185185185185182</c:v>
                </c:pt>
                <c:pt idx="29">
                  <c:v>5.0458715596330279</c:v>
                </c:pt>
                <c:pt idx="30">
                  <c:v>4.3668122270742353</c:v>
                </c:pt>
                <c:pt idx="31">
                  <c:v>5.2173913043478262</c:v>
                </c:pt>
                <c:pt idx="32">
                  <c:v>5.1063829787234036</c:v>
                </c:pt>
                <c:pt idx="33">
                  <c:v>4.3824701195219129</c:v>
                </c:pt>
                <c:pt idx="34">
                  <c:v>5.241935483870968</c:v>
                </c:pt>
                <c:pt idx="35">
                  <c:v>5.2845528455284558</c:v>
                </c:pt>
                <c:pt idx="36">
                  <c:v>5.2845528455284558</c:v>
                </c:pt>
                <c:pt idx="37">
                  <c:v>5.1792828685258963</c:v>
                </c:pt>
                <c:pt idx="38">
                  <c:v>5.5555555555555554</c:v>
                </c:pt>
                <c:pt idx="39">
                  <c:v>5.9259259259259265</c:v>
                </c:pt>
                <c:pt idx="40">
                  <c:v>6.2271062271062272</c:v>
                </c:pt>
                <c:pt idx="41">
                  <c:v>6.9852941176470589</c:v>
                </c:pt>
                <c:pt idx="42">
                  <c:v>9.9264705882352935</c:v>
                </c:pt>
                <c:pt idx="43">
                  <c:v>10.394265232974909</c:v>
                </c:pt>
                <c:pt idx="44">
                  <c:v>11.66077738515901</c:v>
                </c:pt>
                <c:pt idx="45">
                  <c:v>11.805555555555555</c:v>
                </c:pt>
                <c:pt idx="46">
                  <c:v>12.5</c:v>
                </c:pt>
                <c:pt idx="47">
                  <c:v>13.356164383561644</c:v>
                </c:pt>
                <c:pt idx="48">
                  <c:v>14.726027397260275</c:v>
                </c:pt>
                <c:pt idx="49">
                  <c:v>14.776632302405499</c:v>
                </c:pt>
                <c:pt idx="50">
                  <c:v>14.625850340136054</c:v>
                </c:pt>
                <c:pt idx="51">
                  <c:v>16.498316498316498</c:v>
                </c:pt>
                <c:pt idx="52">
                  <c:v>15.824915824915825</c:v>
                </c:pt>
                <c:pt idx="53">
                  <c:v>17.346938775510203</c:v>
                </c:pt>
                <c:pt idx="54">
                  <c:v>15.463917525773196</c:v>
                </c:pt>
                <c:pt idx="55">
                  <c:v>14.527027027027026</c:v>
                </c:pt>
                <c:pt idx="56">
                  <c:v>13.870967741935484</c:v>
                </c:pt>
                <c:pt idx="57">
                  <c:v>13.015873015873018</c:v>
                </c:pt>
                <c:pt idx="58">
                  <c:v>12.540192926045016</c:v>
                </c:pt>
                <c:pt idx="59">
                  <c:v>12.1875</c:v>
                </c:pt>
                <c:pt idx="60">
                  <c:v>9.6875</c:v>
                </c:pt>
                <c:pt idx="61">
                  <c:v>9.0342679127725845</c:v>
                </c:pt>
                <c:pt idx="62">
                  <c:v>9.0909090909090917</c:v>
                </c:pt>
                <c:pt idx="63">
                  <c:v>7.5757575757575761</c:v>
                </c:pt>
                <c:pt idx="64">
                  <c:v>7.4626865671641784</c:v>
                </c:pt>
                <c:pt idx="65">
                  <c:v>6.0209424083769632</c:v>
                </c:pt>
                <c:pt idx="66">
                  <c:v>6.345177664974619</c:v>
                </c:pt>
                <c:pt idx="67">
                  <c:v>6.435643564356436</c:v>
                </c:pt>
                <c:pt idx="68">
                  <c:v>5.4187192118226601</c:v>
                </c:pt>
                <c:pt idx="69">
                  <c:v>5.2884615384615383</c:v>
                </c:pt>
                <c:pt idx="70">
                  <c:v>5.4373522458628845</c:v>
                </c:pt>
                <c:pt idx="71">
                  <c:v>4.0909090909090908</c:v>
                </c:pt>
                <c:pt idx="72">
                  <c:v>4.5766590389016013</c:v>
                </c:pt>
                <c:pt idx="73">
                  <c:v>4.7085201793721971</c:v>
                </c:pt>
                <c:pt idx="74">
                  <c:v>3.5087719298245612</c:v>
                </c:pt>
                <c:pt idx="75">
                  <c:v>3.2751091703056767</c:v>
                </c:pt>
                <c:pt idx="76">
                  <c:v>2.736842105263158</c:v>
                </c:pt>
                <c:pt idx="77">
                  <c:v>2.8513238289205702</c:v>
                </c:pt>
                <c:pt idx="78">
                  <c:v>2.0491803278688523</c:v>
                </c:pt>
                <c:pt idx="79">
                  <c:v>1.8292682926829267</c:v>
                </c:pt>
                <c:pt idx="80">
                  <c:v>1.4141414141414141</c:v>
                </c:pt>
                <c:pt idx="81">
                  <c:v>1.417004048582996</c:v>
                </c:pt>
                <c:pt idx="82">
                  <c:v>1.3972055888223553</c:v>
                </c:pt>
                <c:pt idx="83">
                  <c:v>1.3806706114398422</c:v>
                </c:pt>
                <c:pt idx="84">
                  <c:v>1.1787819253438114</c:v>
                </c:pt>
                <c:pt idx="85">
                  <c:v>1.3333333333333335</c:v>
                </c:pt>
                <c:pt idx="86">
                  <c:v>1.3409961685823755</c:v>
                </c:pt>
                <c:pt idx="87">
                  <c:v>1.3182674199623352</c:v>
                </c:pt>
                <c:pt idx="88">
                  <c:v>1.6917293233082706</c:v>
                </c:pt>
                <c:pt idx="89">
                  <c:v>1.3282732447817838</c:v>
                </c:pt>
                <c:pt idx="90">
                  <c:v>1.3333333333333335</c:v>
                </c:pt>
                <c:pt idx="91">
                  <c:v>1.5180265654648957</c:v>
                </c:pt>
                <c:pt idx="92">
                  <c:v>2.4809160305343512</c:v>
                </c:pt>
                <c:pt idx="93">
                  <c:v>2.5</c:v>
                </c:pt>
                <c:pt idx="94">
                  <c:v>2.1032504780114722</c:v>
                </c:pt>
                <c:pt idx="95">
                  <c:v>2.8957528957528957</c:v>
                </c:pt>
                <c:pt idx="96">
                  <c:v>2.8901734104046244</c:v>
                </c:pt>
                <c:pt idx="97">
                  <c:v>2.5242718446601939</c:v>
                </c:pt>
                <c:pt idx="98">
                  <c:v>2.9296875</c:v>
                </c:pt>
                <c:pt idx="99">
                  <c:v>3.1007751937984498</c:v>
                </c:pt>
                <c:pt idx="100">
                  <c:v>2.8517110266159698</c:v>
                </c:pt>
                <c:pt idx="101">
                  <c:v>3.0476190476190474</c:v>
                </c:pt>
                <c:pt idx="102">
                  <c:v>3.0534351145038165</c:v>
                </c:pt>
                <c:pt idx="103">
                  <c:v>2.8409090909090908</c:v>
                </c:pt>
                <c:pt idx="104">
                  <c:v>1.9379844961240309</c:v>
                </c:pt>
                <c:pt idx="105">
                  <c:v>1.9607843137254901</c:v>
                </c:pt>
                <c:pt idx="106">
                  <c:v>1.9920318725099602</c:v>
                </c:pt>
                <c:pt idx="107">
                  <c:v>0.96711798839458418</c:v>
                </c:pt>
                <c:pt idx="108">
                  <c:v>1.1695906432748537</c:v>
                </c:pt>
                <c:pt idx="109">
                  <c:v>1.2024048096192386</c:v>
                </c:pt>
                <c:pt idx="110">
                  <c:v>0.81799591002045002</c:v>
                </c:pt>
                <c:pt idx="111">
                  <c:v>1.2024048096192386</c:v>
                </c:pt>
                <c:pt idx="112">
                  <c:v>1.4141414141414141</c:v>
                </c:pt>
                <c:pt idx="113">
                  <c:v>1.2219959266802443</c:v>
                </c:pt>
                <c:pt idx="114">
                  <c:v>1.2195121951219512</c:v>
                </c:pt>
                <c:pt idx="115">
                  <c:v>1.2295081967213115</c:v>
                </c:pt>
                <c:pt idx="116">
                  <c:v>0.81967213114754101</c:v>
                </c:pt>
                <c:pt idx="117">
                  <c:v>0.61349693251533743</c:v>
                </c:pt>
                <c:pt idx="118">
                  <c:v>0.6211180124223602</c:v>
                </c:pt>
                <c:pt idx="119">
                  <c:v>0.61728395061728392</c:v>
                </c:pt>
                <c:pt idx="120">
                  <c:v>0.82135523613963046</c:v>
                </c:pt>
                <c:pt idx="121">
                  <c:v>0.82474226804123718</c:v>
                </c:pt>
                <c:pt idx="122">
                  <c:v>0.81632653061224492</c:v>
                </c:pt>
                <c:pt idx="123">
                  <c:v>0.61855670103092786</c:v>
                </c:pt>
                <c:pt idx="124">
                  <c:v>0.81967213114754101</c:v>
                </c:pt>
                <c:pt idx="125">
                  <c:v>1.0309278350515463</c:v>
                </c:pt>
                <c:pt idx="126">
                  <c:v>1.2371134020618557</c:v>
                </c:pt>
                <c:pt idx="127">
                  <c:v>2.2821576763485476</c:v>
                </c:pt>
                <c:pt idx="128">
                  <c:v>2.263374485596708</c:v>
                </c:pt>
                <c:pt idx="129">
                  <c:v>2.6530612244897958</c:v>
                </c:pt>
                <c:pt idx="130">
                  <c:v>3.2854209445585218</c:v>
                </c:pt>
                <c:pt idx="131">
                  <c:v>6.024096385542169</c:v>
                </c:pt>
                <c:pt idx="132">
                  <c:v>7.459677419354839</c:v>
                </c:pt>
                <c:pt idx="133">
                  <c:v>8.6419753086419746</c:v>
                </c:pt>
                <c:pt idx="134">
                  <c:v>12.577319587628866</c:v>
                </c:pt>
                <c:pt idx="135">
                  <c:v>13.807531380753138</c:v>
                </c:pt>
                <c:pt idx="136">
                  <c:v>14.081632653061224</c:v>
                </c:pt>
                <c:pt idx="137">
                  <c:v>15.353535353535353</c:v>
                </c:pt>
                <c:pt idx="138">
                  <c:v>15.831663326653306</c:v>
                </c:pt>
                <c:pt idx="139">
                  <c:v>16.73469387755102</c:v>
                </c:pt>
                <c:pt idx="140">
                  <c:v>16.73469387755102</c:v>
                </c:pt>
                <c:pt idx="141">
                  <c:v>16.598360655737704</c:v>
                </c:pt>
                <c:pt idx="142">
                  <c:v>16.356107660455489</c:v>
                </c:pt>
                <c:pt idx="143">
                  <c:v>13.953488372093023</c:v>
                </c:pt>
                <c:pt idx="144">
                  <c:v>12.337662337662337</c:v>
                </c:pt>
                <c:pt idx="145">
                  <c:v>11.587982832618025</c:v>
                </c:pt>
                <c:pt idx="146">
                  <c:v>7.2434607645875255</c:v>
                </c:pt>
                <c:pt idx="147">
                  <c:v>7.7972709551656916</c:v>
                </c:pt>
                <c:pt idx="148">
                  <c:v>6.0773480662983426</c:v>
                </c:pt>
                <c:pt idx="149">
                  <c:v>4.395604395604396</c:v>
                </c:pt>
                <c:pt idx="150">
                  <c:v>3.6297640653357535</c:v>
                </c:pt>
                <c:pt idx="151">
                  <c:v>1.2567324955116697</c:v>
                </c:pt>
                <c:pt idx="152">
                  <c:v>0.91074681238615673</c:v>
                </c:pt>
                <c:pt idx="153">
                  <c:v>0.71684587813620071</c:v>
                </c:pt>
                <c:pt idx="154">
                  <c:v>1.4598540145985401</c:v>
                </c:pt>
                <c:pt idx="155">
                  <c:v>1.4234875444839856</c:v>
                </c:pt>
                <c:pt idx="156">
                  <c:v>1.4109347442680775</c:v>
                </c:pt>
                <c:pt idx="157">
                  <c:v>1.3986013986013985</c:v>
                </c:pt>
                <c:pt idx="158">
                  <c:v>1.3536379018612521</c:v>
                </c:pt>
                <c:pt idx="159">
                  <c:v>1.5</c:v>
                </c:pt>
                <c:pt idx="160">
                  <c:v>1.4754098360655739</c:v>
                </c:pt>
                <c:pt idx="161">
                  <c:v>1.7973856209150325</c:v>
                </c:pt>
                <c:pt idx="162">
                  <c:v>1.6051364365971106</c:v>
                </c:pt>
                <c:pt idx="163">
                  <c:v>1.2480499219968799</c:v>
                </c:pt>
                <c:pt idx="164">
                  <c:v>1.393188854489164</c:v>
                </c:pt>
                <c:pt idx="165">
                  <c:v>1.3803680981595092</c:v>
                </c:pt>
                <c:pt idx="166">
                  <c:v>1.6417910447761193</c:v>
                </c:pt>
                <c:pt idx="167">
                  <c:v>1.6591251885369533</c:v>
                </c:pt>
                <c:pt idx="168">
                  <c:v>1.7937219730941705</c:v>
                </c:pt>
                <c:pt idx="169">
                  <c:v>1.9145802650957291</c:v>
                </c:pt>
                <c:pt idx="170">
                  <c:v>1.8492176386913231</c:v>
                </c:pt>
                <c:pt idx="171">
                  <c:v>1.9525801952580195</c:v>
                </c:pt>
                <c:pt idx="172">
                  <c:v>2.3513139695712311</c:v>
                </c:pt>
                <c:pt idx="173">
                  <c:v>2.2068965517241379</c:v>
                </c:pt>
                <c:pt idx="174">
                  <c:v>2.2099447513812152</c:v>
                </c:pt>
                <c:pt idx="175">
                  <c:v>2.3578363384188625</c:v>
                </c:pt>
                <c:pt idx="176">
                  <c:v>2.2346368715083798</c:v>
                </c:pt>
                <c:pt idx="177">
                  <c:v>2.2346368715083798</c:v>
                </c:pt>
                <c:pt idx="178">
                  <c:v>1.4025245441795231</c:v>
                </c:pt>
                <c:pt idx="179">
                  <c:v>1.8005540166204987</c:v>
                </c:pt>
                <c:pt idx="180">
                  <c:v>1.7857142857142856</c:v>
                </c:pt>
                <c:pt idx="181">
                  <c:v>1.6574585635359116</c:v>
                </c:pt>
                <c:pt idx="182">
                  <c:v>1.7520215633423182</c:v>
                </c:pt>
                <c:pt idx="183">
                  <c:v>1.7449664429530201</c:v>
                </c:pt>
                <c:pt idx="184">
                  <c:v>1.3623978201634876</c:v>
                </c:pt>
                <c:pt idx="185">
                  <c:v>1.5214384508990317</c:v>
                </c:pt>
                <c:pt idx="186">
                  <c:v>1.7783857729138166</c:v>
                </c:pt>
                <c:pt idx="187">
                  <c:v>1.6438356164383561</c:v>
                </c:pt>
                <c:pt idx="188">
                  <c:v>1.639344262295082</c:v>
                </c:pt>
                <c:pt idx="189">
                  <c:v>1.6150740242261103</c:v>
                </c:pt>
                <c:pt idx="190">
                  <c:v>1.4844804318488529</c:v>
                </c:pt>
                <c:pt idx="191">
                  <c:v>0.94212651413189774</c:v>
                </c:pt>
                <c:pt idx="192">
                  <c:v>0.80753701211305517</c:v>
                </c:pt>
                <c:pt idx="193">
                  <c:v>0.80645161290322576</c:v>
                </c:pt>
                <c:pt idx="194">
                  <c:v>0.67385444743935319</c:v>
                </c:pt>
                <c:pt idx="195">
                  <c:v>0.95759233926128595</c:v>
                </c:pt>
                <c:pt idx="196">
                  <c:v>0.94212651413189774</c:v>
                </c:pt>
                <c:pt idx="197">
                  <c:v>0.79470198675496684</c:v>
                </c:pt>
                <c:pt idx="198">
                  <c:v>0.66666666666666674</c:v>
                </c:pt>
                <c:pt idx="199">
                  <c:v>0.65104166666666674</c:v>
                </c:pt>
                <c:pt idx="200">
                  <c:v>1.1658031088082901</c:v>
                </c:pt>
                <c:pt idx="201">
                  <c:v>1.2919896640826873</c:v>
                </c:pt>
                <c:pt idx="202">
                  <c:v>1.2755102040816326</c:v>
                </c:pt>
                <c:pt idx="203">
                  <c:v>1.2658227848101267</c:v>
                </c:pt>
                <c:pt idx="204">
                  <c:v>1.5151515151515151</c:v>
                </c:pt>
                <c:pt idx="205">
                  <c:v>1.6311166875784191</c:v>
                </c:pt>
                <c:pt idx="206">
                  <c:v>1.8963337547408345</c:v>
                </c:pt>
                <c:pt idx="207">
                  <c:v>1.375</c:v>
                </c:pt>
                <c:pt idx="208">
                  <c:v>1.61892901618929</c:v>
                </c:pt>
                <c:pt idx="209">
                  <c:v>1.7177914110429449</c:v>
                </c:pt>
                <c:pt idx="210">
                  <c:v>1.9488428745432398</c:v>
                </c:pt>
                <c:pt idx="211">
                  <c:v>2.1924482338611448</c:v>
                </c:pt>
                <c:pt idx="212">
                  <c:v>1.9512195121951219</c:v>
                </c:pt>
                <c:pt idx="213">
                  <c:v>1.9488428745432398</c:v>
                </c:pt>
                <c:pt idx="214">
                  <c:v>1.9583843329253363</c:v>
                </c:pt>
                <c:pt idx="215">
                  <c:v>2.4570024570024569</c:v>
                </c:pt>
                <c:pt idx="216">
                  <c:v>2.9666254635352289</c:v>
                </c:pt>
                <c:pt idx="217">
                  <c:v>3.4610630407911001</c:v>
                </c:pt>
                <c:pt idx="218">
                  <c:v>3.7897310513447433</c:v>
                </c:pt>
                <c:pt idx="219">
                  <c:v>4.5398773006134974</c:v>
                </c:pt>
                <c:pt idx="220">
                  <c:v>5.4413542926239424</c:v>
                </c:pt>
                <c:pt idx="221">
                  <c:v>6.0679611650485441</c:v>
                </c:pt>
                <c:pt idx="222">
                  <c:v>6.0122699386503067</c:v>
                </c:pt>
                <c:pt idx="223">
                  <c:v>6.3960639606396059</c:v>
                </c:pt>
                <c:pt idx="224">
                  <c:v>6.4436183395291193</c:v>
                </c:pt>
                <c:pt idx="225">
                  <c:v>6.435643564356436</c:v>
                </c:pt>
                <c:pt idx="226">
                  <c:v>6.3960639606396059</c:v>
                </c:pt>
                <c:pt idx="227">
                  <c:v>6.3960639606396059</c:v>
                </c:pt>
                <c:pt idx="228">
                  <c:v>6.435643564356436</c:v>
                </c:pt>
                <c:pt idx="229">
                  <c:v>5.7668711656441722</c:v>
                </c:pt>
                <c:pt idx="230">
                  <c:v>5.3855569155446759</c:v>
                </c:pt>
                <c:pt idx="231">
                  <c:v>4.6971569839307792</c:v>
                </c:pt>
                <c:pt idx="232">
                  <c:v>3.7082818294190356</c:v>
                </c:pt>
                <c:pt idx="233">
                  <c:v>3.3169533169533167</c:v>
                </c:pt>
                <c:pt idx="234">
                  <c:v>3.4313725490196081</c:v>
                </c:pt>
                <c:pt idx="235">
                  <c:v>3.0376670716889427</c:v>
                </c:pt>
                <c:pt idx="236">
                  <c:v>2.7814569536423841</c:v>
                </c:pt>
                <c:pt idx="237">
                  <c:v>2.6385224274406331</c:v>
                </c:pt>
                <c:pt idx="238">
                  <c:v>2.9062087186261558</c:v>
                </c:pt>
                <c:pt idx="239">
                  <c:v>2.7741083223249667</c:v>
                </c:pt>
                <c:pt idx="240">
                  <c:v>2.3968042609853528</c:v>
                </c:pt>
                <c:pt idx="241">
                  <c:v>2.766798418972332</c:v>
                </c:pt>
                <c:pt idx="242">
                  <c:v>3.3986928104575163</c:v>
                </c:pt>
                <c:pt idx="243">
                  <c:v>3.3591731266149871</c:v>
                </c:pt>
                <c:pt idx="244">
                  <c:v>3.1128404669260701</c:v>
                </c:pt>
                <c:pt idx="245">
                  <c:v>2.7559055118110236</c:v>
                </c:pt>
                <c:pt idx="246">
                  <c:v>2.513227513227513</c:v>
                </c:pt>
                <c:pt idx="247">
                  <c:v>2.3560209424083771</c:v>
                </c:pt>
                <c:pt idx="248">
                  <c:v>2.216427640156454</c:v>
                </c:pt>
                <c:pt idx="249">
                  <c:v>2.4579560155239331</c:v>
                </c:pt>
                <c:pt idx="250">
                  <c:v>2.0382165605095541</c:v>
                </c:pt>
                <c:pt idx="251">
                  <c:v>1.7610062893081762</c:v>
                </c:pt>
                <c:pt idx="252">
                  <c:v>1.6270337922403004</c:v>
                </c:pt>
                <c:pt idx="253">
                  <c:v>1.4962593516209477</c:v>
                </c:pt>
                <c:pt idx="254">
                  <c:v>1</c:v>
                </c:pt>
                <c:pt idx="255">
                  <c:v>1.5</c:v>
                </c:pt>
                <c:pt idx="256">
                  <c:v>1.728395061728395</c:v>
                </c:pt>
                <c:pt idx="257">
                  <c:v>2.2415940224159403</c:v>
                </c:pt>
                <c:pt idx="258">
                  <c:v>2.4844720496894408</c:v>
                </c:pt>
                <c:pt idx="259">
                  <c:v>2.7093596059113301</c:v>
                </c:pt>
                <c:pt idx="260">
                  <c:v>2.8430160692212612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3-41BF-B317-12322B1ED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816512"/>
        <c:axId val="496818048"/>
      </c:lineChart>
      <c:dateAx>
        <c:axId val="49681651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6818048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49681804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6816512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318241791974115E-2"/>
          <c:y val="6.7500082397561514E-2"/>
          <c:w val="0.84701664671107768"/>
          <c:h val="0.74250090637317667"/>
        </c:manualLayout>
      </c:layout>
      <c:lineChart>
        <c:grouping val="standard"/>
        <c:varyColors val="0"/>
        <c:ser>
          <c:idx val="0"/>
          <c:order val="0"/>
          <c:tx>
            <c:strRef>
              <c:f>'Small-large Cap'!$AR$5</c:f>
              <c:strCache>
                <c:ptCount val="1"/>
                <c:pt idx="0">
                  <c:v>US HY small cap (par)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'Small-large Cap'!$A$6:$A$281</c:f>
              <c:numCache>
                <c:formatCode>mm/dd/yyyy</c:formatCode>
                <c:ptCount val="276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'Small-large Cap'!$AR$6:$AR$283</c:f>
              <c:numCache>
                <c:formatCode>#,##0.00</c:formatCode>
                <c:ptCount val="278"/>
                <c:pt idx="0">
                  <c:v>2.5515006584106841</c:v>
                </c:pt>
                <c:pt idx="1">
                  <c:v>2.9193672438606448</c:v>
                </c:pt>
                <c:pt idx="2">
                  <c:v>3.0795859905961129</c:v>
                </c:pt>
                <c:pt idx="3">
                  <c:v>3.2908662652292433</c:v>
                </c:pt>
                <c:pt idx="4">
                  <c:v>2.9868800105457964</c:v>
                </c:pt>
                <c:pt idx="5">
                  <c:v>2.6448150802655732</c:v>
                </c:pt>
                <c:pt idx="6">
                  <c:v>2.3473310266571983</c:v>
                </c:pt>
                <c:pt idx="7">
                  <c:v>2.3825342844886968</c:v>
                </c:pt>
                <c:pt idx="8">
                  <c:v>2.7103953473047655</c:v>
                </c:pt>
                <c:pt idx="9">
                  <c:v>2.7296355764610762</c:v>
                </c:pt>
                <c:pt idx="10">
                  <c:v>2.8607313873437201</c:v>
                </c:pt>
                <c:pt idx="11">
                  <c:v>3.8739918287980242</c:v>
                </c:pt>
                <c:pt idx="12">
                  <c:v>2.9794498945290417</c:v>
                </c:pt>
                <c:pt idx="13">
                  <c:v>3.4900774131907051</c:v>
                </c:pt>
                <c:pt idx="14">
                  <c:v>3.3923768871935205</c:v>
                </c:pt>
                <c:pt idx="15">
                  <c:v>3.8753060888870339</c:v>
                </c:pt>
                <c:pt idx="16">
                  <c:v>4.3038210030641784</c:v>
                </c:pt>
                <c:pt idx="17">
                  <c:v>5.2454750859606891</c:v>
                </c:pt>
                <c:pt idx="18">
                  <c:v>5.5044651286015602</c:v>
                </c:pt>
                <c:pt idx="19">
                  <c:v>5.6509780399321414</c:v>
                </c:pt>
                <c:pt idx="20">
                  <c:v>5.7601340165501194</c:v>
                </c:pt>
                <c:pt idx="21">
                  <c:v>6.6300387959450795</c:v>
                </c:pt>
                <c:pt idx="22">
                  <c:v>6.836786190152071</c:v>
                </c:pt>
                <c:pt idx="23">
                  <c:v>6.2822996112617284</c:v>
                </c:pt>
                <c:pt idx="24">
                  <c:v>6.2610159360711739</c:v>
                </c:pt>
                <c:pt idx="25">
                  <c:v>6.6129516574436238</c:v>
                </c:pt>
                <c:pt idx="26">
                  <c:v>7.6906480765170855</c:v>
                </c:pt>
                <c:pt idx="27">
                  <c:v>7.4950678894132636</c:v>
                </c:pt>
                <c:pt idx="28">
                  <c:v>6.3810192548539577</c:v>
                </c:pt>
                <c:pt idx="29">
                  <c:v>5.9930834062284726</c:v>
                </c:pt>
                <c:pt idx="30">
                  <c:v>5.8705017133461181</c:v>
                </c:pt>
                <c:pt idx="31">
                  <c:v>6.4939062404482284</c:v>
                </c:pt>
                <c:pt idx="32">
                  <c:v>6.788782265099341</c:v>
                </c:pt>
                <c:pt idx="33">
                  <c:v>6.5590494610575591</c:v>
                </c:pt>
                <c:pt idx="34">
                  <c:v>7.0065469640905373</c:v>
                </c:pt>
                <c:pt idx="35">
                  <c:v>7.1718261746746075</c:v>
                </c:pt>
                <c:pt idx="36">
                  <c:v>8.2542333254406142</c:v>
                </c:pt>
                <c:pt idx="37">
                  <c:v>8.9656272269754336</c:v>
                </c:pt>
                <c:pt idx="38">
                  <c:v>7.8852546320423542</c:v>
                </c:pt>
                <c:pt idx="39">
                  <c:v>7.7075774449628129</c:v>
                </c:pt>
                <c:pt idx="40">
                  <c:v>8.3834042021565143</c:v>
                </c:pt>
                <c:pt idx="41">
                  <c:v>9.1781337791833195</c:v>
                </c:pt>
                <c:pt idx="42">
                  <c:v>9.6090223516268551</c:v>
                </c:pt>
                <c:pt idx="43">
                  <c:v>10.010581608372654</c:v>
                </c:pt>
                <c:pt idx="44">
                  <c:v>9.8612999691106964</c:v>
                </c:pt>
                <c:pt idx="45">
                  <c:v>10.739573916676358</c:v>
                </c:pt>
                <c:pt idx="46">
                  <c:v>10.881983582385514</c:v>
                </c:pt>
                <c:pt idx="47">
                  <c:v>11.195289167566544</c:v>
                </c:pt>
                <c:pt idx="48">
                  <c:v>11.497730991501715</c:v>
                </c:pt>
                <c:pt idx="49">
                  <c:v>11.059761662592988</c:v>
                </c:pt>
                <c:pt idx="50">
                  <c:v>11.794685299560095</c:v>
                </c:pt>
                <c:pt idx="51">
                  <c:v>11.90784661923122</c:v>
                </c:pt>
                <c:pt idx="52">
                  <c:v>11.909282176519016</c:v>
                </c:pt>
                <c:pt idx="53">
                  <c:v>10.667931272560761</c:v>
                </c:pt>
                <c:pt idx="54">
                  <c:v>10.504459358861846</c:v>
                </c:pt>
                <c:pt idx="55">
                  <c:v>9.8166608899565677</c:v>
                </c:pt>
                <c:pt idx="56">
                  <c:v>8.8212617044336152</c:v>
                </c:pt>
                <c:pt idx="57">
                  <c:v>8.3191544286927375</c:v>
                </c:pt>
                <c:pt idx="58">
                  <c:v>7.2865548918037648</c:v>
                </c:pt>
                <c:pt idx="59">
                  <c:v>7.1824202694139414</c:v>
                </c:pt>
                <c:pt idx="60">
                  <c:v>6.7796506534201457</c:v>
                </c:pt>
                <c:pt idx="61">
                  <c:v>7.3477693987903301</c:v>
                </c:pt>
                <c:pt idx="62">
                  <c:v>6.0437757526454412</c:v>
                </c:pt>
                <c:pt idx="63">
                  <c:v>5.7357442058692483</c:v>
                </c:pt>
                <c:pt idx="64">
                  <c:v>5.421240431784736</c:v>
                </c:pt>
                <c:pt idx="65">
                  <c:v>4.9110626985960524</c:v>
                </c:pt>
                <c:pt idx="66">
                  <c:v>4.7202679134092689</c:v>
                </c:pt>
                <c:pt idx="67">
                  <c:v>5.1827702413021255</c:v>
                </c:pt>
                <c:pt idx="68">
                  <c:v>5.1109580588883405</c:v>
                </c:pt>
                <c:pt idx="69">
                  <c:v>4.5114011932863702</c:v>
                </c:pt>
                <c:pt idx="70">
                  <c:v>4.0213590160288826</c:v>
                </c:pt>
                <c:pt idx="71">
                  <c:v>4.4136707730570945</c:v>
                </c:pt>
                <c:pt idx="72">
                  <c:v>3.8448667506570069</c:v>
                </c:pt>
                <c:pt idx="73">
                  <c:v>2.6209373219817405</c:v>
                </c:pt>
                <c:pt idx="74">
                  <c:v>3.2958110290947329</c:v>
                </c:pt>
                <c:pt idx="75">
                  <c:v>3.3755269079216292</c:v>
                </c:pt>
                <c:pt idx="76">
                  <c:v>3.1516629206737061</c:v>
                </c:pt>
                <c:pt idx="77">
                  <c:v>3.3146174487054854</c:v>
                </c:pt>
                <c:pt idx="78">
                  <c:v>3.3959643524437171</c:v>
                </c:pt>
                <c:pt idx="79">
                  <c:v>3.0395086613175875</c:v>
                </c:pt>
                <c:pt idx="80">
                  <c:v>3.1424807868502524</c:v>
                </c:pt>
                <c:pt idx="81">
                  <c:v>3.1814565758488746</c:v>
                </c:pt>
                <c:pt idx="82">
                  <c:v>3.1614922768404803</c:v>
                </c:pt>
                <c:pt idx="83">
                  <c:v>2.7832271021006147</c:v>
                </c:pt>
                <c:pt idx="84">
                  <c:v>2.7680815611068454</c:v>
                </c:pt>
                <c:pt idx="85">
                  <c:v>2.9290389621731858</c:v>
                </c:pt>
                <c:pt idx="86">
                  <c:v>2.5172839561050586</c:v>
                </c:pt>
                <c:pt idx="87">
                  <c:v>2.421665106398164</c:v>
                </c:pt>
                <c:pt idx="88">
                  <c:v>1.9477907432740349</c:v>
                </c:pt>
                <c:pt idx="89">
                  <c:v>1.9686980940924865</c:v>
                </c:pt>
                <c:pt idx="90">
                  <c:v>2.0360948554367653</c:v>
                </c:pt>
                <c:pt idx="91">
                  <c:v>2.4706816584537403</c:v>
                </c:pt>
                <c:pt idx="92">
                  <c:v>2.10622622250464</c:v>
                </c:pt>
                <c:pt idx="93">
                  <c:v>2.0117939913119676</c:v>
                </c:pt>
                <c:pt idx="94">
                  <c:v>1.7774345000315803</c:v>
                </c:pt>
                <c:pt idx="95">
                  <c:v>2.0218562718623128</c:v>
                </c:pt>
                <c:pt idx="96">
                  <c:v>2.0328825955980796</c:v>
                </c:pt>
                <c:pt idx="97">
                  <c:v>1.8237001095811975</c:v>
                </c:pt>
                <c:pt idx="98">
                  <c:v>1.7914788817589109</c:v>
                </c:pt>
                <c:pt idx="99">
                  <c:v>1.5711700251991618</c:v>
                </c:pt>
                <c:pt idx="100">
                  <c:v>1.651803374002075</c:v>
                </c:pt>
                <c:pt idx="101">
                  <c:v>1.685542939143839</c:v>
                </c:pt>
                <c:pt idx="102">
                  <c:v>1.3429924866507745</c:v>
                </c:pt>
                <c:pt idx="103">
                  <c:v>0.95907747117277753</c:v>
                </c:pt>
                <c:pt idx="104">
                  <c:v>1.1316419157739956</c:v>
                </c:pt>
                <c:pt idx="105">
                  <c:v>1.1329813693881878</c:v>
                </c:pt>
                <c:pt idx="106">
                  <c:v>1.289059221002381</c:v>
                </c:pt>
                <c:pt idx="107">
                  <c:v>1.4005194330623179</c:v>
                </c:pt>
                <c:pt idx="108">
                  <c:v>1.4225825247781385</c:v>
                </c:pt>
                <c:pt idx="109">
                  <c:v>1.283653097141437</c:v>
                </c:pt>
                <c:pt idx="110">
                  <c:v>1.5684551760612262</c:v>
                </c:pt>
                <c:pt idx="111">
                  <c:v>1.0095303870304053</c:v>
                </c:pt>
                <c:pt idx="112">
                  <c:v>1.0337169433316931</c:v>
                </c:pt>
                <c:pt idx="113">
                  <c:v>1.0335879894817939</c:v>
                </c:pt>
                <c:pt idx="114">
                  <c:v>1.1877156249198282</c:v>
                </c:pt>
                <c:pt idx="115">
                  <c:v>1.0901207499742487</c:v>
                </c:pt>
                <c:pt idx="116">
                  <c:v>1.5228518256468351</c:v>
                </c:pt>
                <c:pt idx="117">
                  <c:v>1.2514016476788026</c:v>
                </c:pt>
                <c:pt idx="118">
                  <c:v>1.3962689124875471</c:v>
                </c:pt>
                <c:pt idx="119">
                  <c:v>1.2563902792644801</c:v>
                </c:pt>
                <c:pt idx="120">
                  <c:v>1.7234353983097601</c:v>
                </c:pt>
                <c:pt idx="121">
                  <c:v>1.7399450743008711</c:v>
                </c:pt>
                <c:pt idx="122">
                  <c:v>2.0134297558100913</c:v>
                </c:pt>
                <c:pt idx="123">
                  <c:v>2.6957077350642056</c:v>
                </c:pt>
                <c:pt idx="124">
                  <c:v>2.7695876816701244</c:v>
                </c:pt>
                <c:pt idx="125">
                  <c:v>3.1960455095052573</c:v>
                </c:pt>
                <c:pt idx="126">
                  <c:v>3.4269906797348151</c:v>
                </c:pt>
                <c:pt idx="127">
                  <c:v>3.7754550974754637</c:v>
                </c:pt>
                <c:pt idx="128">
                  <c:v>3.5714992878327267</c:v>
                </c:pt>
                <c:pt idx="129">
                  <c:v>3.7313897013661834</c:v>
                </c:pt>
                <c:pt idx="130">
                  <c:v>3.6599616123005649</c:v>
                </c:pt>
                <c:pt idx="131">
                  <c:v>5.5067884587928519</c:v>
                </c:pt>
                <c:pt idx="132">
                  <c:v>5.1134501956930309</c:v>
                </c:pt>
                <c:pt idx="133">
                  <c:v>6.2317612212943345</c:v>
                </c:pt>
                <c:pt idx="134">
                  <c:v>7.0171324481822843</c:v>
                </c:pt>
                <c:pt idx="135">
                  <c:v>7.7963391344523121</c:v>
                </c:pt>
                <c:pt idx="136">
                  <c:v>8.7710089543128138</c:v>
                </c:pt>
                <c:pt idx="137">
                  <c:v>8.8439834676915314</c:v>
                </c:pt>
                <c:pt idx="138">
                  <c:v>9.1274169508320853</c:v>
                </c:pt>
                <c:pt idx="139">
                  <c:v>8.9127853813143521</c:v>
                </c:pt>
                <c:pt idx="140">
                  <c:v>10.654899284516601</c:v>
                </c:pt>
                <c:pt idx="141">
                  <c:v>10.342271412926353</c:v>
                </c:pt>
                <c:pt idx="142">
                  <c:v>9.7752242199401049</c:v>
                </c:pt>
                <c:pt idx="143">
                  <c:v>8.7877839331590515</c:v>
                </c:pt>
                <c:pt idx="144">
                  <c:v>9.8592098434662301</c:v>
                </c:pt>
                <c:pt idx="145">
                  <c:v>8.8018897128633142</c:v>
                </c:pt>
                <c:pt idx="146">
                  <c:v>7.8205988288848465</c:v>
                </c:pt>
                <c:pt idx="147">
                  <c:v>6.2922776654508796</c:v>
                </c:pt>
                <c:pt idx="148">
                  <c:v>4.9418240046379083</c:v>
                </c:pt>
                <c:pt idx="149">
                  <c:v>4.7332889081698957</c:v>
                </c:pt>
                <c:pt idx="150">
                  <c:v>4.4468328427940378</c:v>
                </c:pt>
                <c:pt idx="151">
                  <c:v>4.4764072544331084</c:v>
                </c:pt>
                <c:pt idx="152">
                  <c:v>3.2603939039462038</c:v>
                </c:pt>
                <c:pt idx="153">
                  <c:v>3.0769627808549229</c:v>
                </c:pt>
                <c:pt idx="154">
                  <c:v>3.2791334881979162</c:v>
                </c:pt>
                <c:pt idx="155">
                  <c:v>3.0982466927321561</c:v>
                </c:pt>
                <c:pt idx="156">
                  <c:v>2.688379082557494</c:v>
                </c:pt>
                <c:pt idx="157">
                  <c:v>2.9469492708582292</c:v>
                </c:pt>
                <c:pt idx="158">
                  <c:v>3.342493553712901</c:v>
                </c:pt>
                <c:pt idx="159">
                  <c:v>2.825759784852476</c:v>
                </c:pt>
                <c:pt idx="160">
                  <c:v>2.982125737412042</c:v>
                </c:pt>
                <c:pt idx="161">
                  <c:v>2.43721411693407</c:v>
                </c:pt>
                <c:pt idx="162">
                  <c:v>2.4356628036027206</c:v>
                </c:pt>
                <c:pt idx="163">
                  <c:v>2.2158929788348463</c:v>
                </c:pt>
                <c:pt idx="164">
                  <c:v>1.8624096463056992</c:v>
                </c:pt>
                <c:pt idx="165">
                  <c:v>1.8014746829946071</c:v>
                </c:pt>
                <c:pt idx="166">
                  <c:v>2.3573676103833829</c:v>
                </c:pt>
                <c:pt idx="167">
                  <c:v>3.3137845548053915</c:v>
                </c:pt>
                <c:pt idx="168">
                  <c:v>3.4860002298943913</c:v>
                </c:pt>
                <c:pt idx="169">
                  <c:v>4.2319180001897401</c:v>
                </c:pt>
                <c:pt idx="170">
                  <c:v>3.8135771897339765</c:v>
                </c:pt>
                <c:pt idx="171">
                  <c:v>3.6030811972520524</c:v>
                </c:pt>
                <c:pt idx="172">
                  <c:v>3.8962692094946654</c:v>
                </c:pt>
                <c:pt idx="173">
                  <c:v>3.939698887808571</c:v>
                </c:pt>
                <c:pt idx="174">
                  <c:v>4.1755097781656891</c:v>
                </c:pt>
                <c:pt idx="175">
                  <c:v>4.4822139390743931</c:v>
                </c:pt>
                <c:pt idx="176">
                  <c:v>4.5268201624653797</c:v>
                </c:pt>
                <c:pt idx="177">
                  <c:v>4.2193324322969747</c:v>
                </c:pt>
                <c:pt idx="178">
                  <c:v>3.5016776246984493</c:v>
                </c:pt>
                <c:pt idx="179">
                  <c:v>2.9472437677442822</c:v>
                </c:pt>
                <c:pt idx="180">
                  <c:v>3.0066805799328602</c:v>
                </c:pt>
                <c:pt idx="181">
                  <c:v>2.005885276292775</c:v>
                </c:pt>
                <c:pt idx="182">
                  <c:v>2.318586896903045</c:v>
                </c:pt>
                <c:pt idx="183">
                  <c:v>2.3162640751525401</c:v>
                </c:pt>
                <c:pt idx="184">
                  <c:v>2.0441794940900282</c:v>
                </c:pt>
                <c:pt idx="185">
                  <c:v>2.9875314025282771</c:v>
                </c:pt>
                <c:pt idx="186">
                  <c:v>2.7148228063084998</c:v>
                </c:pt>
                <c:pt idx="187">
                  <c:v>2.7153288107122364</c:v>
                </c:pt>
                <c:pt idx="188">
                  <c:v>3.0323972342489718</c:v>
                </c:pt>
                <c:pt idx="189">
                  <c:v>3.3214847096991753</c:v>
                </c:pt>
                <c:pt idx="190">
                  <c:v>3.3391112111824097</c:v>
                </c:pt>
                <c:pt idx="191">
                  <c:v>2.6217659342636059</c:v>
                </c:pt>
                <c:pt idx="192">
                  <c:v>2.3498683958166016</c:v>
                </c:pt>
                <c:pt idx="193">
                  <c:v>2.3166309581389193</c:v>
                </c:pt>
                <c:pt idx="194">
                  <c:v>2.2685035525405617</c:v>
                </c:pt>
                <c:pt idx="195">
                  <c:v>2.2255796231663827</c:v>
                </c:pt>
                <c:pt idx="196">
                  <c:v>2.2000488271379313</c:v>
                </c:pt>
                <c:pt idx="197">
                  <c:v>2.1326302084177984</c:v>
                </c:pt>
                <c:pt idx="198">
                  <c:v>2.1178661070940059</c:v>
                </c:pt>
                <c:pt idx="199">
                  <c:v>1.7556187678274244</c:v>
                </c:pt>
                <c:pt idx="200">
                  <c:v>1.170901176596292</c:v>
                </c:pt>
                <c:pt idx="201">
                  <c:v>1.4626372871699762</c:v>
                </c:pt>
                <c:pt idx="202">
                  <c:v>1.7461448951760266</c:v>
                </c:pt>
                <c:pt idx="203">
                  <c:v>1.7373253911593687</c:v>
                </c:pt>
                <c:pt idx="204">
                  <c:v>1.7533127551579035</c:v>
                </c:pt>
                <c:pt idx="205">
                  <c:v>2.1565184950042635</c:v>
                </c:pt>
                <c:pt idx="206">
                  <c:v>1.6534506825662549</c:v>
                </c:pt>
                <c:pt idx="207">
                  <c:v>1.6535808226637927</c:v>
                </c:pt>
                <c:pt idx="208">
                  <c:v>2.5446515822167513</c:v>
                </c:pt>
                <c:pt idx="209">
                  <c:v>2.7238857964230623</c:v>
                </c:pt>
                <c:pt idx="210">
                  <c:v>2.8256762987200865</c:v>
                </c:pt>
                <c:pt idx="211">
                  <c:v>3.0967892303963636</c:v>
                </c:pt>
                <c:pt idx="212">
                  <c:v>3.6449008358938362</c:v>
                </c:pt>
                <c:pt idx="213">
                  <c:v>4.2805725880292229</c:v>
                </c:pt>
                <c:pt idx="214">
                  <c:v>4.3664563615717595</c:v>
                </c:pt>
                <c:pt idx="215">
                  <c:v>4.7075654046502775</c:v>
                </c:pt>
                <c:pt idx="216">
                  <c:v>3.8581908530323146</c:v>
                </c:pt>
                <c:pt idx="217">
                  <c:v>5.030477799905535</c:v>
                </c:pt>
                <c:pt idx="218">
                  <c:v>4.9019344563096148</c:v>
                </c:pt>
                <c:pt idx="219">
                  <c:v>5.2208790218975567</c:v>
                </c:pt>
                <c:pt idx="220">
                  <c:v>5.2163847434768815</c:v>
                </c:pt>
                <c:pt idx="221">
                  <c:v>4.469785616055435</c:v>
                </c:pt>
                <c:pt idx="222">
                  <c:v>5.6980238371626148</c:v>
                </c:pt>
                <c:pt idx="223">
                  <c:v>6.3887517601387085</c:v>
                </c:pt>
                <c:pt idx="224">
                  <c:v>6.4330328783225772</c:v>
                </c:pt>
                <c:pt idx="225">
                  <c:v>6.6399290493557066</c:v>
                </c:pt>
                <c:pt idx="226">
                  <c:v>6.3835168759550029</c:v>
                </c:pt>
                <c:pt idx="227">
                  <c:v>7.0242251015906767</c:v>
                </c:pt>
                <c:pt idx="228">
                  <c:v>7.7868062034109435</c:v>
                </c:pt>
                <c:pt idx="229">
                  <c:v>6.2927461913312515</c:v>
                </c:pt>
                <c:pt idx="230">
                  <c:v>6.1961329253041004</c:v>
                </c:pt>
                <c:pt idx="231">
                  <c:v>6.8380523152538997</c:v>
                </c:pt>
                <c:pt idx="232">
                  <c:v>7.584031899599414</c:v>
                </c:pt>
                <c:pt idx="233">
                  <c:v>8.2788486311716802</c:v>
                </c:pt>
                <c:pt idx="234">
                  <c:v>8.2636630063442684</c:v>
                </c:pt>
                <c:pt idx="235">
                  <c:v>7.7016251074785398</c:v>
                </c:pt>
                <c:pt idx="236">
                  <c:v>7.7701346476595798</c:v>
                </c:pt>
                <c:pt idx="237">
                  <c:v>7.2128209294955976</c:v>
                </c:pt>
                <c:pt idx="238">
                  <c:v>7.9167009900084686</c:v>
                </c:pt>
                <c:pt idx="239">
                  <c:v>7.8433927341828493</c:v>
                </c:pt>
                <c:pt idx="240">
                  <c:v>8.3392769472303403</c:v>
                </c:pt>
                <c:pt idx="241">
                  <c:v>8.1261083921268042</c:v>
                </c:pt>
                <c:pt idx="242">
                  <c:v>8.1788173020642141</c:v>
                </c:pt>
                <c:pt idx="243">
                  <c:v>6.8487418694691895</c:v>
                </c:pt>
                <c:pt idx="244">
                  <c:v>4.1748187089623041</c:v>
                </c:pt>
                <c:pt idx="245">
                  <c:v>4.7986108106319332</c:v>
                </c:pt>
                <c:pt idx="246">
                  <c:v>4.0593043060412022</c:v>
                </c:pt>
                <c:pt idx="247">
                  <c:v>4.2168638061483161</c:v>
                </c:pt>
                <c:pt idx="248">
                  <c:v>4.3160302249883076</c:v>
                </c:pt>
                <c:pt idx="249">
                  <c:v>3.7798295850546402</c:v>
                </c:pt>
                <c:pt idx="250">
                  <c:v>2.9192497103049728</c:v>
                </c:pt>
                <c:pt idx="251">
                  <c:v>2.9702398751056851</c:v>
                </c:pt>
                <c:pt idx="252">
                  <c:v>2.024011254164725</c:v>
                </c:pt>
                <c:pt idx="253">
                  <c:v>1.3224816508465802</c:v>
                </c:pt>
                <c:pt idx="254">
                  <c:v>0</c:v>
                </c:pt>
                <c:pt idx="255">
                  <c:v>0</c:v>
                </c:pt>
                <c:pt idx="256">
                  <c:v>1.5993737789596354</c:v>
                </c:pt>
                <c:pt idx="257">
                  <c:v>1.5554616907330925</c:v>
                </c:pt>
                <c:pt idx="258">
                  <c:v>1.5591942329976345</c:v>
                </c:pt>
                <c:pt idx="259">
                  <c:v>1.6003004201810518</c:v>
                </c:pt>
                <c:pt idx="260">
                  <c:v>1.5480432364336705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8-43A8-A785-FF4F32E28232}"/>
            </c:ext>
          </c:extLst>
        </c:ser>
        <c:ser>
          <c:idx val="1"/>
          <c:order val="1"/>
          <c:tx>
            <c:strRef>
              <c:f>'Small-large Cap'!$BL$5</c:f>
              <c:strCache>
                <c:ptCount val="1"/>
                <c:pt idx="0">
                  <c:v>US HY large cap (par)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'Small-large Cap'!$A$6:$A$281</c:f>
              <c:numCache>
                <c:formatCode>mm/dd/yyyy</c:formatCode>
                <c:ptCount val="276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  <c:pt idx="194">
                  <c:v>41729</c:v>
                </c:pt>
                <c:pt idx="195">
                  <c:v>41759</c:v>
                </c:pt>
                <c:pt idx="196">
                  <c:v>41790</c:v>
                </c:pt>
                <c:pt idx="197">
                  <c:v>41820</c:v>
                </c:pt>
                <c:pt idx="198">
                  <c:v>41851</c:v>
                </c:pt>
                <c:pt idx="199">
                  <c:v>41882</c:v>
                </c:pt>
                <c:pt idx="200">
                  <c:v>41912</c:v>
                </c:pt>
                <c:pt idx="201">
                  <c:v>41943</c:v>
                </c:pt>
                <c:pt idx="202">
                  <c:v>41973</c:v>
                </c:pt>
                <c:pt idx="203">
                  <c:v>42004</c:v>
                </c:pt>
                <c:pt idx="204">
                  <c:v>42035</c:v>
                </c:pt>
                <c:pt idx="205">
                  <c:v>42063</c:v>
                </c:pt>
                <c:pt idx="206">
                  <c:v>42094</c:v>
                </c:pt>
                <c:pt idx="207">
                  <c:v>42124</c:v>
                </c:pt>
                <c:pt idx="208">
                  <c:v>42155</c:v>
                </c:pt>
                <c:pt idx="209">
                  <c:v>42185</c:v>
                </c:pt>
                <c:pt idx="210">
                  <c:v>42216</c:v>
                </c:pt>
                <c:pt idx="211">
                  <c:v>42247</c:v>
                </c:pt>
                <c:pt idx="212">
                  <c:v>42277</c:v>
                </c:pt>
                <c:pt idx="213">
                  <c:v>42308</c:v>
                </c:pt>
                <c:pt idx="214">
                  <c:v>42338</c:v>
                </c:pt>
                <c:pt idx="215">
                  <c:v>42369</c:v>
                </c:pt>
                <c:pt idx="216">
                  <c:v>42400</c:v>
                </c:pt>
                <c:pt idx="217">
                  <c:v>42429</c:v>
                </c:pt>
                <c:pt idx="218">
                  <c:v>42460</c:v>
                </c:pt>
                <c:pt idx="219">
                  <c:v>42490</c:v>
                </c:pt>
                <c:pt idx="220">
                  <c:v>42521</c:v>
                </c:pt>
                <c:pt idx="221">
                  <c:v>42551</c:v>
                </c:pt>
                <c:pt idx="222">
                  <c:v>42582</c:v>
                </c:pt>
                <c:pt idx="223">
                  <c:v>42613</c:v>
                </c:pt>
                <c:pt idx="224">
                  <c:v>42643</c:v>
                </c:pt>
                <c:pt idx="225">
                  <c:v>42674</c:v>
                </c:pt>
                <c:pt idx="226">
                  <c:v>42704</c:v>
                </c:pt>
                <c:pt idx="227">
                  <c:v>42735</c:v>
                </c:pt>
                <c:pt idx="228">
                  <c:v>42766</c:v>
                </c:pt>
                <c:pt idx="229">
                  <c:v>42794</c:v>
                </c:pt>
                <c:pt idx="230">
                  <c:v>42825</c:v>
                </c:pt>
                <c:pt idx="231">
                  <c:v>42855</c:v>
                </c:pt>
                <c:pt idx="232">
                  <c:v>42886</c:v>
                </c:pt>
                <c:pt idx="233">
                  <c:v>42916</c:v>
                </c:pt>
                <c:pt idx="234">
                  <c:v>42947</c:v>
                </c:pt>
                <c:pt idx="235">
                  <c:v>42978</c:v>
                </c:pt>
                <c:pt idx="236">
                  <c:v>43008</c:v>
                </c:pt>
                <c:pt idx="237">
                  <c:v>43039</c:v>
                </c:pt>
                <c:pt idx="238">
                  <c:v>43069</c:v>
                </c:pt>
                <c:pt idx="239">
                  <c:v>43100</c:v>
                </c:pt>
                <c:pt idx="240">
                  <c:v>43131</c:v>
                </c:pt>
                <c:pt idx="241">
                  <c:v>43159</c:v>
                </c:pt>
                <c:pt idx="242">
                  <c:v>43190</c:v>
                </c:pt>
                <c:pt idx="243">
                  <c:v>43220</c:v>
                </c:pt>
                <c:pt idx="244">
                  <c:v>43251</c:v>
                </c:pt>
                <c:pt idx="245">
                  <c:v>43281</c:v>
                </c:pt>
                <c:pt idx="246">
                  <c:v>43312</c:v>
                </c:pt>
                <c:pt idx="247">
                  <c:v>43343</c:v>
                </c:pt>
                <c:pt idx="248">
                  <c:v>43373</c:v>
                </c:pt>
                <c:pt idx="249">
                  <c:v>43404</c:v>
                </c:pt>
                <c:pt idx="250">
                  <c:v>43434</c:v>
                </c:pt>
                <c:pt idx="251">
                  <c:v>43465</c:v>
                </c:pt>
                <c:pt idx="252">
                  <c:v>43496</c:v>
                </c:pt>
                <c:pt idx="253">
                  <c:v>43524</c:v>
                </c:pt>
                <c:pt idx="254">
                  <c:v>43555</c:v>
                </c:pt>
                <c:pt idx="255">
                  <c:v>43585</c:v>
                </c:pt>
                <c:pt idx="256">
                  <c:v>43616</c:v>
                </c:pt>
                <c:pt idx="257">
                  <c:v>43646</c:v>
                </c:pt>
                <c:pt idx="258">
                  <c:v>43677</c:v>
                </c:pt>
                <c:pt idx="259">
                  <c:v>43708</c:v>
                </c:pt>
                <c:pt idx="260">
                  <c:v>43738</c:v>
                </c:pt>
              </c:numCache>
            </c:numRef>
          </c:cat>
          <c:val>
            <c:numRef>
              <c:f>'Small-large Cap'!$BL$6:$BL$322</c:f>
              <c:numCache>
                <c:formatCode>#,##0.00</c:formatCode>
                <c:ptCount val="317"/>
                <c:pt idx="0">
                  <c:v>1.24657660212522</c:v>
                </c:pt>
                <c:pt idx="1">
                  <c:v>2.0432326043167817</c:v>
                </c:pt>
                <c:pt idx="2">
                  <c:v>0.83677195360399059</c:v>
                </c:pt>
                <c:pt idx="3">
                  <c:v>0.82785574803764439</c:v>
                </c:pt>
                <c:pt idx="4">
                  <c:v>0.84829777176073862</c:v>
                </c:pt>
                <c:pt idx="5">
                  <c:v>0.86062071416511554</c:v>
                </c:pt>
                <c:pt idx="6">
                  <c:v>0.88156190623273434</c:v>
                </c:pt>
                <c:pt idx="7">
                  <c:v>0.8885611897383775</c:v>
                </c:pt>
                <c:pt idx="8">
                  <c:v>0.9045459741059475</c:v>
                </c:pt>
                <c:pt idx="9">
                  <c:v>0.86730300442181119</c:v>
                </c:pt>
                <c:pt idx="10">
                  <c:v>0.83515032662252564</c:v>
                </c:pt>
                <c:pt idx="11">
                  <c:v>1.7411112073866439</c:v>
                </c:pt>
                <c:pt idx="12">
                  <c:v>1.6607944138352388</c:v>
                </c:pt>
                <c:pt idx="13">
                  <c:v>0.83028205267085042</c:v>
                </c:pt>
                <c:pt idx="14">
                  <c:v>1.3350881784649493</c:v>
                </c:pt>
                <c:pt idx="15">
                  <c:v>2.8049739427335552</c:v>
                </c:pt>
                <c:pt idx="16">
                  <c:v>2.9210093933623846</c:v>
                </c:pt>
                <c:pt idx="17">
                  <c:v>3.517356000407637</c:v>
                </c:pt>
                <c:pt idx="18">
                  <c:v>3.4306349210711025</c:v>
                </c:pt>
                <c:pt idx="19">
                  <c:v>3.578273284419224</c:v>
                </c:pt>
                <c:pt idx="20">
                  <c:v>3.4410805140629441</c:v>
                </c:pt>
                <c:pt idx="21">
                  <c:v>3.8622117719925209</c:v>
                </c:pt>
                <c:pt idx="22">
                  <c:v>4.7835704507960557</c:v>
                </c:pt>
                <c:pt idx="23">
                  <c:v>4.6753506492188714</c:v>
                </c:pt>
                <c:pt idx="24">
                  <c:v>6.2226418667464012</c:v>
                </c:pt>
                <c:pt idx="25">
                  <c:v>6.0457066503173662</c:v>
                </c:pt>
                <c:pt idx="26">
                  <c:v>5.8547396160355021</c:v>
                </c:pt>
                <c:pt idx="27">
                  <c:v>4.5286508176578444</c:v>
                </c:pt>
                <c:pt idx="28">
                  <c:v>5.4408214181211934</c:v>
                </c:pt>
                <c:pt idx="29">
                  <c:v>4.4441481026582412</c:v>
                </c:pt>
                <c:pt idx="30">
                  <c:v>3.9508358374043477</c:v>
                </c:pt>
                <c:pt idx="31">
                  <c:v>4.583325490626815</c:v>
                </c:pt>
                <c:pt idx="32">
                  <c:v>4.3988278239933498</c:v>
                </c:pt>
                <c:pt idx="33">
                  <c:v>3.9807624593448097</c:v>
                </c:pt>
                <c:pt idx="34">
                  <c:v>4.7049527255019674</c:v>
                </c:pt>
                <c:pt idx="35">
                  <c:v>4.7990594961563806</c:v>
                </c:pt>
                <c:pt idx="36">
                  <c:v>4.8825054063914699</c:v>
                </c:pt>
                <c:pt idx="37">
                  <c:v>4.899679238005417</c:v>
                </c:pt>
                <c:pt idx="38">
                  <c:v>4.844959338744931</c:v>
                </c:pt>
                <c:pt idx="39">
                  <c:v>5.5828517938592501</c:v>
                </c:pt>
                <c:pt idx="40">
                  <c:v>6.5531300885889836</c:v>
                </c:pt>
                <c:pt idx="41">
                  <c:v>7.200034468460907</c:v>
                </c:pt>
                <c:pt idx="42">
                  <c:v>8.3385654895770678</c:v>
                </c:pt>
                <c:pt idx="43">
                  <c:v>8.5295844018974112</c:v>
                </c:pt>
                <c:pt idx="44">
                  <c:v>8.9857798691325979</c:v>
                </c:pt>
                <c:pt idx="45">
                  <c:v>9.4228768394648412</c:v>
                </c:pt>
                <c:pt idx="46">
                  <c:v>10.955055289059134</c:v>
                </c:pt>
                <c:pt idx="47">
                  <c:v>11.339284189714045</c:v>
                </c:pt>
                <c:pt idx="48">
                  <c:v>14.497470311837441</c:v>
                </c:pt>
                <c:pt idx="49">
                  <c:v>15.032436054028619</c:v>
                </c:pt>
                <c:pt idx="50">
                  <c:v>15.399522523676573</c:v>
                </c:pt>
                <c:pt idx="51">
                  <c:v>16.838934413872451</c:v>
                </c:pt>
                <c:pt idx="52">
                  <c:v>17.585695889043642</c:v>
                </c:pt>
                <c:pt idx="53">
                  <c:v>18.356589977433536</c:v>
                </c:pt>
                <c:pt idx="54">
                  <c:v>17.324429056570413</c:v>
                </c:pt>
                <c:pt idx="55">
                  <c:v>17.284793623560397</c:v>
                </c:pt>
                <c:pt idx="56">
                  <c:v>16.939678562196207</c:v>
                </c:pt>
                <c:pt idx="57">
                  <c:v>16.034789154157352</c:v>
                </c:pt>
                <c:pt idx="58">
                  <c:v>14.597873476779993</c:v>
                </c:pt>
                <c:pt idx="59">
                  <c:v>14.12503931632817</c:v>
                </c:pt>
                <c:pt idx="60">
                  <c:v>11.352722145261701</c:v>
                </c:pt>
                <c:pt idx="61">
                  <c:v>10.396359941983508</c:v>
                </c:pt>
                <c:pt idx="62">
                  <c:v>10.330400863762524</c:v>
                </c:pt>
                <c:pt idx="63">
                  <c:v>7.7565961665720415</c:v>
                </c:pt>
                <c:pt idx="64">
                  <c:v>5.0841511540705273</c:v>
                </c:pt>
                <c:pt idx="65">
                  <c:v>5.3524430580726836</c:v>
                </c:pt>
                <c:pt idx="66">
                  <c:v>7.4083431118604128</c:v>
                </c:pt>
                <c:pt idx="67">
                  <c:v>7.1870884284116769</c:v>
                </c:pt>
                <c:pt idx="68">
                  <c:v>5.5591488413141734</c:v>
                </c:pt>
                <c:pt idx="69">
                  <c:v>5.5147335761299585</c:v>
                </c:pt>
                <c:pt idx="70">
                  <c:v>5.3250153635531428</c:v>
                </c:pt>
                <c:pt idx="71">
                  <c:v>4.411326406047702</c:v>
                </c:pt>
                <c:pt idx="72">
                  <c:v>5.1139110931326099</c:v>
                </c:pt>
                <c:pt idx="73">
                  <c:v>5.0738580125602724</c:v>
                </c:pt>
                <c:pt idx="74">
                  <c:v>3.4116104588528264</c:v>
                </c:pt>
                <c:pt idx="75">
                  <c:v>2.8671350287128239</c:v>
                </c:pt>
                <c:pt idx="76">
                  <c:v>2.5219595132822796</c:v>
                </c:pt>
                <c:pt idx="77">
                  <c:v>2.3651458103657723</c:v>
                </c:pt>
                <c:pt idx="78">
                  <c:v>1.3018699244381411</c:v>
                </c:pt>
                <c:pt idx="79">
                  <c:v>1.1751407238754257</c:v>
                </c:pt>
                <c:pt idx="80">
                  <c:v>0.91945418884333063</c:v>
                </c:pt>
                <c:pt idx="81">
                  <c:v>0.91078713963879898</c:v>
                </c:pt>
                <c:pt idx="82">
                  <c:v>1.1120763235481581</c:v>
                </c:pt>
                <c:pt idx="83">
                  <c:v>1.2331970247096293</c:v>
                </c:pt>
                <c:pt idx="84">
                  <c:v>0.91622467616952685</c:v>
                </c:pt>
                <c:pt idx="85">
                  <c:v>0.91663575834763023</c:v>
                </c:pt>
                <c:pt idx="86">
                  <c:v>0.92447358264106139</c:v>
                </c:pt>
                <c:pt idx="87">
                  <c:v>0.91697540812729927</c:v>
                </c:pt>
                <c:pt idx="88">
                  <c:v>1.0375236392611025</c:v>
                </c:pt>
                <c:pt idx="89">
                  <c:v>0.8831841506291922</c:v>
                </c:pt>
                <c:pt idx="90">
                  <c:v>0.87865932551554993</c:v>
                </c:pt>
                <c:pt idx="91">
                  <c:v>1.0504824888372515</c:v>
                </c:pt>
                <c:pt idx="92">
                  <c:v>3.6847460440406112</c:v>
                </c:pt>
                <c:pt idx="93">
                  <c:v>3.6725962849234226</c:v>
                </c:pt>
                <c:pt idx="94">
                  <c:v>3.2314619856499678</c:v>
                </c:pt>
                <c:pt idx="95">
                  <c:v>3.9124700389337055</c:v>
                </c:pt>
                <c:pt idx="96">
                  <c:v>3.9043290561702366</c:v>
                </c:pt>
                <c:pt idx="97">
                  <c:v>3.7960632546617767</c:v>
                </c:pt>
                <c:pt idx="98">
                  <c:v>4.5660464497699538</c:v>
                </c:pt>
                <c:pt idx="99">
                  <c:v>4.5852229742364123</c:v>
                </c:pt>
                <c:pt idx="100">
                  <c:v>3.832722238673262</c:v>
                </c:pt>
                <c:pt idx="101">
                  <c:v>3.843908652753198</c:v>
                </c:pt>
                <c:pt idx="102">
                  <c:v>3.845100033238384</c:v>
                </c:pt>
                <c:pt idx="103">
                  <c:v>3.6812378187820358</c:v>
                </c:pt>
                <c:pt idx="104">
                  <c:v>1.6291431677096648</c:v>
                </c:pt>
                <c:pt idx="105">
                  <c:v>1.5166448142731828</c:v>
                </c:pt>
                <c:pt idx="106">
                  <c:v>1.5499692675549557</c:v>
                </c:pt>
                <c:pt idx="107">
                  <c:v>0.74756908723680604</c:v>
                </c:pt>
                <c:pt idx="108">
                  <c:v>0.90938546353913541</c:v>
                </c:pt>
                <c:pt idx="109">
                  <c:v>0.91930859540225796</c:v>
                </c:pt>
                <c:pt idx="110">
                  <c:v>0.56358497728078338</c:v>
                </c:pt>
                <c:pt idx="111">
                  <c:v>0.69855048816576237</c:v>
                </c:pt>
                <c:pt idx="112">
                  <c:v>0.78853708904162301</c:v>
                </c:pt>
                <c:pt idx="113">
                  <c:v>0.71752945484856068</c:v>
                </c:pt>
                <c:pt idx="114">
                  <c:v>0.71113826234146882</c:v>
                </c:pt>
                <c:pt idx="115">
                  <c:v>0.71158009898758712</c:v>
                </c:pt>
                <c:pt idx="116">
                  <c:v>0.4959124868963406</c:v>
                </c:pt>
                <c:pt idx="117">
                  <c:v>0.3204058890415436</c:v>
                </c:pt>
                <c:pt idx="118">
                  <c:v>0.30964078827527797</c:v>
                </c:pt>
                <c:pt idx="119">
                  <c:v>0.30732228353171953</c:v>
                </c:pt>
                <c:pt idx="120">
                  <c:v>0.38642182904170425</c:v>
                </c:pt>
                <c:pt idx="121">
                  <c:v>0.38795559257255519</c:v>
                </c:pt>
                <c:pt idx="122">
                  <c:v>0.38462793428705994</c:v>
                </c:pt>
                <c:pt idx="123">
                  <c:v>0.29973966278857955</c:v>
                </c:pt>
                <c:pt idx="124">
                  <c:v>0.47691959457207878</c:v>
                </c:pt>
                <c:pt idx="125">
                  <c:v>0.60921786644130971</c:v>
                </c:pt>
                <c:pt idx="126">
                  <c:v>0.7202783505536704</c:v>
                </c:pt>
                <c:pt idx="127">
                  <c:v>0.82286610049656439</c:v>
                </c:pt>
                <c:pt idx="128">
                  <c:v>0.82149504725851297</c:v>
                </c:pt>
                <c:pt idx="129">
                  <c:v>0.93438170697516987</c:v>
                </c:pt>
                <c:pt idx="130">
                  <c:v>1.1000591793979431</c:v>
                </c:pt>
                <c:pt idx="131">
                  <c:v>5.0776285640787853</c:v>
                </c:pt>
                <c:pt idx="132">
                  <c:v>5.4315094093685117</c:v>
                </c:pt>
                <c:pt idx="133">
                  <c:v>7.1157454513334759</c:v>
                </c:pt>
                <c:pt idx="134">
                  <c:v>11.444467691601696</c:v>
                </c:pt>
                <c:pt idx="135">
                  <c:v>12.568550574047311</c:v>
                </c:pt>
                <c:pt idx="136">
                  <c:v>12.4969000885201</c:v>
                </c:pt>
                <c:pt idx="137">
                  <c:v>15.680207939948163</c:v>
                </c:pt>
                <c:pt idx="138">
                  <c:v>16.073953711186544</c:v>
                </c:pt>
                <c:pt idx="139">
                  <c:v>16.066783873469102</c:v>
                </c:pt>
                <c:pt idx="140">
                  <c:v>16.598925178444059</c:v>
                </c:pt>
                <c:pt idx="141">
                  <c:v>16.649896514307429</c:v>
                </c:pt>
                <c:pt idx="142">
                  <c:v>16.706432898471505</c:v>
                </c:pt>
                <c:pt idx="143">
                  <c:v>13.014872458451073</c:v>
                </c:pt>
                <c:pt idx="144">
                  <c:v>13.022802313299863</c:v>
                </c:pt>
                <c:pt idx="145">
                  <c:v>11.500234039524223</c:v>
                </c:pt>
                <c:pt idx="146">
                  <c:v>7.0463946666293173</c:v>
                </c:pt>
                <c:pt idx="147">
                  <c:v>5.9914127373248673</c:v>
                </c:pt>
                <c:pt idx="148">
                  <c:v>4.3253018049967267</c:v>
                </c:pt>
                <c:pt idx="149">
                  <c:v>1.7336164440825137</c:v>
                </c:pt>
                <c:pt idx="150">
                  <c:v>1.2398457572644777</c:v>
                </c:pt>
                <c:pt idx="151">
                  <c:v>1.6841957813135733</c:v>
                </c:pt>
                <c:pt idx="152">
                  <c:v>1.0750963429340543</c:v>
                </c:pt>
                <c:pt idx="153">
                  <c:v>0.83061753040032638</c:v>
                </c:pt>
                <c:pt idx="154">
                  <c:v>1.4360590579442465</c:v>
                </c:pt>
                <c:pt idx="155">
                  <c:v>1.353629999513799</c:v>
                </c:pt>
                <c:pt idx="156">
                  <c:v>1.3157335957371987</c:v>
                </c:pt>
                <c:pt idx="157">
                  <c:v>1.3073646327552135</c:v>
                </c:pt>
                <c:pt idx="158">
                  <c:v>1.2861840922999979</c:v>
                </c:pt>
                <c:pt idx="159">
                  <c:v>1.2732308940978492</c:v>
                </c:pt>
                <c:pt idx="160">
                  <c:v>1.2728204951607167</c:v>
                </c:pt>
                <c:pt idx="161">
                  <c:v>1.3711602137988934</c:v>
                </c:pt>
                <c:pt idx="162">
                  <c:v>1.225478060171556</c:v>
                </c:pt>
                <c:pt idx="163">
                  <c:v>0.63010198030096842</c:v>
                </c:pt>
                <c:pt idx="164">
                  <c:v>0.9882047230504627</c:v>
                </c:pt>
                <c:pt idx="165">
                  <c:v>0.97534148259344811</c:v>
                </c:pt>
                <c:pt idx="166">
                  <c:v>1.1111185727944846</c:v>
                </c:pt>
                <c:pt idx="167">
                  <c:v>1.1391489078323107</c:v>
                </c:pt>
                <c:pt idx="168">
                  <c:v>1.2550172847515144</c:v>
                </c:pt>
                <c:pt idx="169">
                  <c:v>1.3831726197687715</c:v>
                </c:pt>
                <c:pt idx="170">
                  <c:v>1.5137279641225463</c:v>
                </c:pt>
                <c:pt idx="171">
                  <c:v>1.5932265324893446</c:v>
                </c:pt>
                <c:pt idx="172">
                  <c:v>1.5934275078611879</c:v>
                </c:pt>
                <c:pt idx="173">
                  <c:v>1.5329366132954318</c:v>
                </c:pt>
                <c:pt idx="174">
                  <c:v>1.5443056255036227</c:v>
                </c:pt>
                <c:pt idx="175">
                  <c:v>1.7435615452794226</c:v>
                </c:pt>
                <c:pt idx="176">
                  <c:v>1.4152529485792829</c:v>
                </c:pt>
                <c:pt idx="177">
                  <c:v>1.4142664646303393</c:v>
                </c:pt>
                <c:pt idx="178">
                  <c:v>0.70176879665404179</c:v>
                </c:pt>
                <c:pt idx="179">
                  <c:v>1.3436843860451715</c:v>
                </c:pt>
                <c:pt idx="180">
                  <c:v>1.3853912032249469</c:v>
                </c:pt>
                <c:pt idx="181">
                  <c:v>1.2478208222770701</c:v>
                </c:pt>
                <c:pt idx="182">
                  <c:v>1.2454301757780262</c:v>
                </c:pt>
                <c:pt idx="183">
                  <c:v>1.1894341416094079</c:v>
                </c:pt>
                <c:pt idx="184">
                  <c:v>1.217468964130602</c:v>
                </c:pt>
                <c:pt idx="185">
                  <c:v>1.3129098087600912</c:v>
                </c:pt>
                <c:pt idx="186">
                  <c:v>1.5231042029013793</c:v>
                </c:pt>
                <c:pt idx="187">
                  <c:v>1.3154588576696276</c:v>
                </c:pt>
                <c:pt idx="188">
                  <c:v>1.2937280757484362</c:v>
                </c:pt>
                <c:pt idx="189">
                  <c:v>1.2598498625425243</c:v>
                </c:pt>
                <c:pt idx="190">
                  <c:v>1.2114534951243938</c:v>
                </c:pt>
                <c:pt idx="191">
                  <c:v>0.57288975325772407</c:v>
                </c:pt>
                <c:pt idx="192">
                  <c:v>0.42219357203863178</c:v>
                </c:pt>
                <c:pt idx="193">
                  <c:v>0.41658588795187673</c:v>
                </c:pt>
                <c:pt idx="194">
                  <c:v>0.37256167805517137</c:v>
                </c:pt>
                <c:pt idx="195">
                  <c:v>2.4353198858319138</c:v>
                </c:pt>
                <c:pt idx="196">
                  <c:v>2.3730388413936638</c:v>
                </c:pt>
                <c:pt idx="197">
                  <c:v>2.2609626029949501</c:v>
                </c:pt>
                <c:pt idx="198">
                  <c:v>2.0971090673559871</c:v>
                </c:pt>
                <c:pt idx="199">
                  <c:v>2.0582519966800779</c:v>
                </c:pt>
                <c:pt idx="200">
                  <c:v>2.5001766318969936</c:v>
                </c:pt>
                <c:pt idx="201">
                  <c:v>2.5353140619415364</c:v>
                </c:pt>
                <c:pt idx="202">
                  <c:v>2.5060238662218772</c:v>
                </c:pt>
                <c:pt idx="203">
                  <c:v>2.5101735821491471</c:v>
                </c:pt>
                <c:pt idx="204">
                  <c:v>3.7099495011488512</c:v>
                </c:pt>
                <c:pt idx="205">
                  <c:v>3.6867115418750611</c:v>
                </c:pt>
                <c:pt idx="206">
                  <c:v>3.7706326415457752</c:v>
                </c:pt>
                <c:pt idx="207">
                  <c:v>1.8800132048804135</c:v>
                </c:pt>
                <c:pt idx="208">
                  <c:v>1.9891814268383781</c:v>
                </c:pt>
                <c:pt idx="209">
                  <c:v>2.0611909908087438</c:v>
                </c:pt>
                <c:pt idx="210">
                  <c:v>2.4498343318958837</c:v>
                </c:pt>
                <c:pt idx="211">
                  <c:v>2.7947852631633339</c:v>
                </c:pt>
                <c:pt idx="212">
                  <c:v>2.7280079962340986</c:v>
                </c:pt>
                <c:pt idx="213">
                  <c:v>2.7196189026504194</c:v>
                </c:pt>
                <c:pt idx="214">
                  <c:v>2.8608518014601585</c:v>
                </c:pt>
                <c:pt idx="215">
                  <c:v>3.4320742168224507</c:v>
                </c:pt>
                <c:pt idx="216">
                  <c:v>2.7797561185224264</c:v>
                </c:pt>
                <c:pt idx="217">
                  <c:v>2.858991757028718</c:v>
                </c:pt>
                <c:pt idx="218">
                  <c:v>2.9320452414921929</c:v>
                </c:pt>
                <c:pt idx="219">
                  <c:v>3.9480808575612016</c:v>
                </c:pt>
                <c:pt idx="220">
                  <c:v>5.1636540092841523</c:v>
                </c:pt>
                <c:pt idx="221">
                  <c:v>5.552751122395831</c:v>
                </c:pt>
                <c:pt idx="222">
                  <c:v>5.3186845139684715</c:v>
                </c:pt>
                <c:pt idx="223">
                  <c:v>5.3106956223655697</c:v>
                </c:pt>
                <c:pt idx="224">
                  <c:v>5.3263631714650161</c:v>
                </c:pt>
                <c:pt idx="225">
                  <c:v>5.4054263253675865</c:v>
                </c:pt>
                <c:pt idx="226">
                  <c:v>5.3682800334135719</c:v>
                </c:pt>
                <c:pt idx="227">
                  <c:v>4.7287712696939463</c:v>
                </c:pt>
                <c:pt idx="228">
                  <c:v>4.6340482293906504</c:v>
                </c:pt>
                <c:pt idx="229">
                  <c:v>4.3939900370881508</c:v>
                </c:pt>
                <c:pt idx="230">
                  <c:v>4.1011865764115809</c:v>
                </c:pt>
                <c:pt idx="231">
                  <c:v>3.1357899119312096</c:v>
                </c:pt>
                <c:pt idx="232">
                  <c:v>1.8559641656242996</c:v>
                </c:pt>
                <c:pt idx="233">
                  <c:v>1.9009755939763193</c:v>
                </c:pt>
                <c:pt idx="234">
                  <c:v>1.9599326722652954</c:v>
                </c:pt>
                <c:pt idx="235">
                  <c:v>1.6543434984566125</c:v>
                </c:pt>
                <c:pt idx="236">
                  <c:v>1.4305040348479483</c:v>
                </c:pt>
                <c:pt idx="237">
                  <c:v>1.2968962947395852</c:v>
                </c:pt>
                <c:pt idx="238">
                  <c:v>1.4798965778473114</c:v>
                </c:pt>
                <c:pt idx="239">
                  <c:v>1.5017186435934147</c:v>
                </c:pt>
                <c:pt idx="240">
                  <c:v>1.0921342762595037</c:v>
                </c:pt>
                <c:pt idx="241">
                  <c:v>1.1486575225702889</c:v>
                </c:pt>
                <c:pt idx="242">
                  <c:v>1.447178956505272</c:v>
                </c:pt>
                <c:pt idx="243">
                  <c:v>1.4379068529889021</c:v>
                </c:pt>
                <c:pt idx="244">
                  <c:v>1.3027852909449376</c:v>
                </c:pt>
                <c:pt idx="245">
                  <c:v>1.1185432960760879</c:v>
                </c:pt>
                <c:pt idx="246">
                  <c:v>1.0343526541316792</c:v>
                </c:pt>
                <c:pt idx="247">
                  <c:v>1.0261712265220746</c:v>
                </c:pt>
                <c:pt idx="248">
                  <c:v>0.96825691918876655</c:v>
                </c:pt>
                <c:pt idx="249">
                  <c:v>1.2324066281883423</c:v>
                </c:pt>
                <c:pt idx="250">
                  <c:v>1.0238190411081585</c:v>
                </c:pt>
                <c:pt idx="251">
                  <c:v>0.8389042562079051</c:v>
                </c:pt>
                <c:pt idx="252">
                  <c:v>0.81667272256847234</c:v>
                </c:pt>
                <c:pt idx="253">
                  <c:v>0.86796487241923659</c:v>
                </c:pt>
                <c:pt idx="254">
                  <c:v>0.60005955434091374</c:v>
                </c:pt>
                <c:pt idx="255">
                  <c:v>0.71309047658920233</c:v>
                </c:pt>
                <c:pt idx="256">
                  <c:v>0.82660927221938529</c:v>
                </c:pt>
                <c:pt idx="257">
                  <c:v>0.91948433928604034</c:v>
                </c:pt>
                <c:pt idx="258">
                  <c:v>1.3787943550663766</c:v>
                </c:pt>
                <c:pt idx="259">
                  <c:v>1.621152086955284</c:v>
                </c:pt>
                <c:pt idx="260">
                  <c:v>1.6757727048215856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8-43A8-A785-FF4F32E2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179264"/>
        <c:axId val="497181056"/>
      </c:lineChart>
      <c:dateAx>
        <c:axId val="4971792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7181056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4971810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7179264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image" Target="../media/image1.emf"/><Relationship Id="rId1" Type="http://schemas.openxmlformats.org/officeDocument/2006/relationships/chart" Target="../charts/chart15.xml"/><Relationship Id="rId4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324970</xdr:colOff>
      <xdr:row>269</xdr:row>
      <xdr:rowOff>145682</xdr:rowOff>
    </xdr:from>
    <xdr:to>
      <xdr:col>14</xdr:col>
      <xdr:colOff>56029</xdr:colOff>
      <xdr:row>287</xdr:row>
      <xdr:rowOff>65000</xdr:rowOff>
    </xdr:to>
    <xdr:graphicFrame macro="">
      <xdr:nvGraphicFramePr>
        <xdr:cNvPr id="2" name="Chart 1" title="&lt;ChartDetails xmlns:xsi=&quot;http://www.w3.org/2001/XMLSchema-instance&quot; xmlns:xsd=&quot;http://www.w3.org/2001/XMLSchema&quot; LastUpdated=&quot;0001-01-01T00:00:00&quot; Style=&quot;BlueDiamond&quot; /&gt;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67235</xdr:colOff>
      <xdr:row>269</xdr:row>
      <xdr:rowOff>145677</xdr:rowOff>
    </xdr:from>
    <xdr:to>
      <xdr:col>31</xdr:col>
      <xdr:colOff>-1</xdr:colOff>
      <xdr:row>287</xdr:row>
      <xdr:rowOff>64995</xdr:rowOff>
    </xdr:to>
    <xdr:graphicFrame macro="">
      <xdr:nvGraphicFramePr>
        <xdr:cNvPr id="5" name="Chart 4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112059</xdr:colOff>
      <xdr:row>269</xdr:row>
      <xdr:rowOff>89647</xdr:rowOff>
    </xdr:from>
    <xdr:to>
      <xdr:col>44</xdr:col>
      <xdr:colOff>145677</xdr:colOff>
      <xdr:row>287</xdr:row>
      <xdr:rowOff>8965</xdr:rowOff>
    </xdr:to>
    <xdr:graphicFrame macro="">
      <xdr:nvGraphicFramePr>
        <xdr:cNvPr id="6" name="Chart 5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627530</xdr:colOff>
      <xdr:row>270</xdr:row>
      <xdr:rowOff>89654</xdr:rowOff>
    </xdr:from>
    <xdr:to>
      <xdr:col>11</xdr:col>
      <xdr:colOff>560295</xdr:colOff>
      <xdr:row>288</xdr:row>
      <xdr:rowOff>8971</xdr:rowOff>
    </xdr:to>
    <xdr:graphicFrame macro="">
      <xdr:nvGraphicFramePr>
        <xdr:cNvPr id="2" name="Chart 1" title="&lt;ChartDetails xmlns:xsi=&quot;http://www.w3.org/2001/XMLSchema-instance&quot; xmlns:xsd=&quot;http://www.w3.org/2001/XMLSchema&quot; LastUpdated=&quot;0001-01-01T00:00:00&quot; Style=&quot;BlueDiamond&quot; /&gt;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246529</xdr:colOff>
      <xdr:row>270</xdr:row>
      <xdr:rowOff>112067</xdr:rowOff>
    </xdr:from>
    <xdr:to>
      <xdr:col>23</xdr:col>
      <xdr:colOff>268941</xdr:colOff>
      <xdr:row>288</xdr:row>
      <xdr:rowOff>31384</xdr:rowOff>
    </xdr:to>
    <xdr:graphicFrame macro="">
      <xdr:nvGraphicFramePr>
        <xdr:cNvPr id="3" name="Chart 2" title="&lt;ChartDetails xmlns:xsi=&quot;http://www.w3.org/2001/XMLSchema-instance&quot; xmlns:xsd=&quot;http://www.w3.org/2001/XMLSchema&quot; LastUpdated=&quot;0001-01-01T00:00:00&quot; Style=&quot;BlueDiamond&quot; /&gt;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112059</xdr:colOff>
      <xdr:row>273</xdr:row>
      <xdr:rowOff>1</xdr:rowOff>
    </xdr:from>
    <xdr:to>
      <xdr:col>29</xdr:col>
      <xdr:colOff>50427</xdr:colOff>
      <xdr:row>290</xdr:row>
      <xdr:rowOff>126769</xdr:rowOff>
    </xdr:to>
    <xdr:graphicFrame macro="">
      <xdr:nvGraphicFramePr>
        <xdr:cNvPr id="2" name="Chart 21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31376</xdr:colOff>
      <xdr:row>297</xdr:row>
      <xdr:rowOff>34739</xdr:rowOff>
    </xdr:from>
    <xdr:to>
      <xdr:col>50</xdr:col>
      <xdr:colOff>39504</xdr:colOff>
      <xdr:row>314</xdr:row>
      <xdr:rowOff>161507</xdr:rowOff>
    </xdr:to>
    <xdr:graphicFrame macro="">
      <xdr:nvGraphicFramePr>
        <xdr:cNvPr id="3" name="_NG_cfa13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67235</xdr:colOff>
      <xdr:row>298</xdr:row>
      <xdr:rowOff>32497</xdr:rowOff>
    </xdr:from>
    <xdr:to>
      <xdr:col>29</xdr:col>
      <xdr:colOff>5603</xdr:colOff>
      <xdr:row>316</xdr:row>
      <xdr:rowOff>2382</xdr:rowOff>
    </xdr:to>
    <xdr:graphicFrame macro="">
      <xdr:nvGraphicFramePr>
        <xdr:cNvPr id="4" name="Chart 27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235323</xdr:colOff>
      <xdr:row>272</xdr:row>
      <xdr:rowOff>33619</xdr:rowOff>
    </xdr:from>
    <xdr:to>
      <xdr:col>49</xdr:col>
      <xdr:colOff>214876</xdr:colOff>
      <xdr:row>289</xdr:row>
      <xdr:rowOff>155344</xdr:rowOff>
    </xdr:to>
    <xdr:graphicFrame macro="">
      <xdr:nvGraphicFramePr>
        <xdr:cNvPr id="5" name="_NG_8eb84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89646</xdr:colOff>
      <xdr:row>274</xdr:row>
      <xdr:rowOff>118783</xdr:rowOff>
    </xdr:from>
    <xdr:to>
      <xdr:col>17</xdr:col>
      <xdr:colOff>526399</xdr:colOff>
      <xdr:row>292</xdr:row>
      <xdr:rowOff>83626</xdr:rowOff>
    </xdr:to>
    <xdr:graphicFrame macro="">
      <xdr:nvGraphicFramePr>
        <xdr:cNvPr id="2" name="Chart 1" title="&lt;ChartDetails xmlns:xsi=&quot;http://www.w3.org/2001/XMLSchema-instance&quot; xmlns:xsd=&quot;http://www.w3.org/2001/XMLSchema&quot; LastUpdated=&quot;0001-01-01T00:00:00&quot; Style=&quot;BlueDiamond&quot; /&gt;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70596</xdr:colOff>
      <xdr:row>274</xdr:row>
      <xdr:rowOff>89655</xdr:rowOff>
    </xdr:from>
    <xdr:to>
      <xdr:col>27</xdr:col>
      <xdr:colOff>59114</xdr:colOff>
      <xdr:row>292</xdr:row>
      <xdr:rowOff>54498</xdr:rowOff>
    </xdr:to>
    <xdr:graphicFrame macro="">
      <xdr:nvGraphicFramePr>
        <xdr:cNvPr id="3" name="Chart 2" title="&lt;ChartDetails xmlns:xsi=&quot;http://www.w3.org/2001/XMLSchema-instance&quot; xmlns:xsd=&quot;http://www.w3.org/2001/XMLSchema&quot; LastUpdated=&quot;0001-01-01T00:00:00&quot; Style=&quot;BlueDiamond&quot; /&gt;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58270</xdr:colOff>
      <xdr:row>268</xdr:row>
      <xdr:rowOff>56032</xdr:rowOff>
    </xdr:from>
    <xdr:to>
      <xdr:col>8</xdr:col>
      <xdr:colOff>47348</xdr:colOff>
      <xdr:row>286</xdr:row>
      <xdr:rowOff>20874</xdr:rowOff>
    </xdr:to>
    <xdr:graphicFrame macro="">
      <xdr:nvGraphicFramePr>
        <xdr:cNvPr id="13313" name="Chart 1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134470</xdr:colOff>
      <xdr:row>268</xdr:row>
      <xdr:rowOff>134471</xdr:rowOff>
    </xdr:from>
    <xdr:to>
      <xdr:col>16</xdr:col>
      <xdr:colOff>571783</xdr:colOff>
      <xdr:row>286</xdr:row>
      <xdr:rowOff>99313</xdr:rowOff>
    </xdr:to>
    <xdr:graphicFrame macro="">
      <xdr:nvGraphicFramePr>
        <xdr:cNvPr id="5" name="Chart 1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89647</xdr:colOff>
      <xdr:row>268</xdr:row>
      <xdr:rowOff>112060</xdr:rowOff>
    </xdr:from>
    <xdr:to>
      <xdr:col>24</xdr:col>
      <xdr:colOff>403696</xdr:colOff>
      <xdr:row>286</xdr:row>
      <xdr:rowOff>76902</xdr:rowOff>
    </xdr:to>
    <xdr:graphicFrame macro="">
      <xdr:nvGraphicFramePr>
        <xdr:cNvPr id="6" name="Chart 1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539564</xdr:colOff>
      <xdr:row>219</xdr:row>
      <xdr:rowOff>104775</xdr:rowOff>
    </xdr:from>
    <xdr:to>
      <xdr:col>41</xdr:col>
      <xdr:colOff>163046</xdr:colOff>
      <xdr:row>243</xdr:row>
      <xdr:rowOff>28575</xdr:rowOff>
    </xdr:to>
    <xdr:graphicFrame macro="">
      <xdr:nvGraphicFramePr>
        <xdr:cNvPr id="143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261</xdr:row>
      <xdr:rowOff>123265</xdr:rowOff>
    </xdr:from>
    <xdr:to>
      <xdr:col>25</xdr:col>
      <xdr:colOff>85725</xdr:colOff>
      <xdr:row>265</xdr:row>
      <xdr:rowOff>132791</xdr:rowOff>
    </xdr:to>
    <xdr:pic>
      <xdr:nvPicPr>
        <xdr:cNvPr id="143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181618"/>
          <a:ext cx="9162490" cy="6370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326091</xdr:colOff>
      <xdr:row>219</xdr:row>
      <xdr:rowOff>91888</xdr:rowOff>
    </xdr:from>
    <xdr:to>
      <xdr:col>31</xdr:col>
      <xdr:colOff>221316</xdr:colOff>
      <xdr:row>243</xdr:row>
      <xdr:rowOff>15688</xdr:rowOff>
    </xdr:to>
    <xdr:graphicFrame macro="">
      <xdr:nvGraphicFramePr>
        <xdr:cNvPr id="14342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51548</xdr:colOff>
      <xdr:row>219</xdr:row>
      <xdr:rowOff>138393</xdr:rowOff>
    </xdr:from>
    <xdr:to>
      <xdr:col>15</xdr:col>
      <xdr:colOff>99173</xdr:colOff>
      <xdr:row>243</xdr:row>
      <xdr:rowOff>62193</xdr:rowOff>
    </xdr:to>
    <xdr:graphicFrame macro="">
      <xdr:nvGraphicFramePr>
        <xdr:cNvPr id="14345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371474</xdr:colOff>
      <xdr:row>268</xdr:row>
      <xdr:rowOff>104775</xdr:rowOff>
    </xdr:from>
    <xdr:to>
      <xdr:col>35</xdr:col>
      <xdr:colOff>124108</xdr:colOff>
      <xdr:row>282</xdr:row>
      <xdr:rowOff>2360</xdr:rowOff>
    </xdr:to>
    <xdr:graphicFrame macro="">
      <xdr:nvGraphicFramePr>
        <xdr:cNvPr id="19457" name="Chart 1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348502</xdr:colOff>
      <xdr:row>268</xdr:row>
      <xdr:rowOff>114301</xdr:rowOff>
    </xdr:from>
    <xdr:to>
      <xdr:col>25</xdr:col>
      <xdr:colOff>246252</xdr:colOff>
      <xdr:row>282</xdr:row>
      <xdr:rowOff>6843</xdr:rowOff>
    </xdr:to>
    <xdr:graphicFrame macro="">
      <xdr:nvGraphicFramePr>
        <xdr:cNvPr id="19462" name="Chart 6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85164</xdr:colOff>
      <xdr:row>268</xdr:row>
      <xdr:rowOff>104775</xdr:rowOff>
    </xdr:from>
    <xdr:to>
      <xdr:col>11</xdr:col>
      <xdr:colOff>274267</xdr:colOff>
      <xdr:row>282</xdr:row>
      <xdr:rowOff>2360</xdr:rowOff>
    </xdr:to>
    <xdr:graphicFrame macro="">
      <xdr:nvGraphicFramePr>
        <xdr:cNvPr id="19465" name="Chart 9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582705</xdr:colOff>
      <xdr:row>269</xdr:row>
      <xdr:rowOff>147918</xdr:rowOff>
    </xdr:from>
    <xdr:to>
      <xdr:col>8</xdr:col>
      <xdr:colOff>471490</xdr:colOff>
      <xdr:row>283</xdr:row>
      <xdr:rowOff>40460</xdr:rowOff>
    </xdr:to>
    <xdr:graphicFrame macro="">
      <xdr:nvGraphicFramePr>
        <xdr:cNvPr id="15371" name="Chart 11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245969</xdr:colOff>
      <xdr:row>220</xdr:row>
      <xdr:rowOff>98051</xdr:rowOff>
    </xdr:from>
    <xdr:to>
      <xdr:col>7</xdr:col>
      <xdr:colOff>349347</xdr:colOff>
      <xdr:row>233</xdr:row>
      <xdr:rowOff>152517</xdr:rowOff>
    </xdr:to>
    <xdr:graphicFrame macro="">
      <xdr:nvGraphicFramePr>
        <xdr:cNvPr id="18433" name="Chart 1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123825</xdr:colOff>
      <xdr:row>261</xdr:row>
      <xdr:rowOff>123825</xdr:rowOff>
    </xdr:from>
    <xdr:to>
      <xdr:col>21</xdr:col>
      <xdr:colOff>19050</xdr:colOff>
      <xdr:row>285</xdr:row>
      <xdr:rowOff>47625</xdr:rowOff>
    </xdr:to>
    <xdr:graphicFrame macro="">
      <xdr:nvGraphicFramePr>
        <xdr:cNvPr id="1843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228600</xdr:colOff>
      <xdr:row>286</xdr:row>
      <xdr:rowOff>38100</xdr:rowOff>
    </xdr:from>
    <xdr:to>
      <xdr:col>21</xdr:col>
      <xdr:colOff>123825</xdr:colOff>
      <xdr:row>309</xdr:row>
      <xdr:rowOff>123825</xdr:rowOff>
    </xdr:to>
    <xdr:graphicFrame macro="">
      <xdr:nvGraphicFramePr>
        <xdr:cNvPr id="1843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168087</xdr:colOff>
      <xdr:row>221</xdr:row>
      <xdr:rowOff>22410</xdr:rowOff>
    </xdr:from>
    <xdr:to>
      <xdr:col>28</xdr:col>
      <xdr:colOff>328615</xdr:colOff>
      <xdr:row>234</xdr:row>
      <xdr:rowOff>71835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390525</xdr:colOff>
      <xdr:row>231</xdr:row>
      <xdr:rowOff>47625</xdr:rowOff>
    </xdr:from>
    <xdr:to>
      <xdr:col>23</xdr:col>
      <xdr:colOff>447675</xdr:colOff>
      <xdr:row>254</xdr:row>
      <xdr:rowOff>133350</xdr:rowOff>
    </xdr:to>
    <xdr:graphicFrame macro="">
      <xdr:nvGraphicFramePr>
        <xdr:cNvPr id="21505" name="Chart 1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231</xdr:row>
      <xdr:rowOff>66675</xdr:rowOff>
    </xdr:from>
    <xdr:to>
      <xdr:col>12</xdr:col>
      <xdr:colOff>161925</xdr:colOff>
      <xdr:row>254</xdr:row>
      <xdr:rowOff>152400</xdr:rowOff>
    </xdr:to>
    <xdr:graphicFrame macro="">
      <xdr:nvGraphicFramePr>
        <xdr:cNvPr id="21506" name="Chart 2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33616</xdr:colOff>
      <xdr:row>267</xdr:row>
      <xdr:rowOff>87967</xdr:rowOff>
    </xdr:from>
    <xdr:to>
      <xdr:col>31</xdr:col>
      <xdr:colOff>144838</xdr:colOff>
      <xdr:row>285</xdr:row>
      <xdr:rowOff>57853</xdr:rowOff>
    </xdr:to>
    <xdr:graphicFrame macro="">
      <xdr:nvGraphicFramePr>
        <xdr:cNvPr id="22532" name="Chart 4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257735</xdr:colOff>
      <xdr:row>267</xdr:row>
      <xdr:rowOff>38100</xdr:rowOff>
    </xdr:from>
    <xdr:to>
      <xdr:col>16</xdr:col>
      <xdr:colOff>14852</xdr:colOff>
      <xdr:row>285</xdr:row>
      <xdr:rowOff>2942</xdr:rowOff>
    </xdr:to>
    <xdr:graphicFrame macro="">
      <xdr:nvGraphicFramePr>
        <xdr:cNvPr id="22535" name="Chart 7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bank%20lending%20char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Flows\AMG\AmgFlow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%20in%20progress\hy0301%20(updated)-with%20disclosur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nbk5mf9\Local%20Settings\Temporary%20Internet%20Files\OLK62\jeff%20chart_EPFR%20flows_manua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Data\Distres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Models\MonthlyReportHY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nbkrfz2\Local%20Settings\Temporary%20Internet%20Files\OLK1FD\Name%20Review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temp\distress%20ratio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Quarter\exhibits\eX.index%20composition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Data\Default\Moodys\moodys%20default%20rat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Quarter\exhibits\eX.global%20issuan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ycmvifl27a.amrs.win.ml.com\Hyld\Oleg\weekly%202008-01-1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EM\Macro%20Indices\EM%20vs%20DM%20Macro%20Indices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leg\hy%20year%20ahead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temp\supply%20vs%20flow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rcr.ml.com/Archive/11208636.xls?q=-XA5F46PEcsS1ED!JhDb3Q&amp;__gda__=1349958788_8bdafd5fba33e47e52d1444cbba3beb1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Data\Flows\ICI\IciFlow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Year%20Ahead\ML%20HY%20year%20ahead%202011%20figures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Neha\Client\Energy%20Sector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ycmvifl27a.amrs.win.ml.com\Hyld\DOCUME~1\SherwinH\LOCALS~1\Temp\NewSRA_corp_default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ycmvifl27a.amrs.win.ml.com\Hyld\Documents%20and%20Settings\SherwinH\My%20Documents\QTSC\DEFAULT_Rawdata_Alpha_Numeric(83-90)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Data\Flows\AMG\AmgFlows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Quarter\exhibits\Desktop%20Folder\HY%20quarterly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nbk5mf9\Desktop\spread%20&amp;%20return%20forecast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y010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ChartsMaster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Models\Defaulted%20Issuers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trategy\Models\EquityBalanceSheetMetri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emea loans"/>
      <sheetName val="latam loans"/>
      <sheetName val="asia loans"/>
      <sheetName val="eu, us and china"/>
    </sheetNames>
    <sheetDataSet>
      <sheetData sheetId="0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bg"/>
      <sheetName val="Weekly Flows"/>
      <sheetName val="Annual Flows"/>
      <sheetName val="sqlDataDumpWeekly"/>
      <sheetName val="sqlDataDumpAnnual"/>
      <sheetName val="FullHistory"/>
      <sheetName val="Asset Managers"/>
      <sheetName val="Update"/>
      <sheetName val="maps"/>
      <sheetName val="Exhibits"/>
      <sheetName val="TempYuraWsDELETE"/>
      <sheetName val="ICI"/>
      <sheetName val="EPFR"/>
      <sheetName val="Manual"/>
      <sheetName val="YTD % manual"/>
    </sheetNames>
    <sheetDataSet>
      <sheetData sheetId="0" refreshError="1">
        <row r="5">
          <cell r="N5">
            <v>-42.573999999999998</v>
          </cell>
        </row>
        <row r="19">
          <cell r="N19">
            <v>61.801000000000002</v>
          </cell>
        </row>
      </sheetData>
      <sheetData sheetId="1" refreshError="1">
        <row r="5">
          <cell r="C5" t="str">
            <v>Corp-High Yield WO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M1">
            <v>40723</v>
          </cell>
        </row>
        <row r="4">
          <cell r="C4" t="str">
            <v>Invesco AIM</v>
          </cell>
        </row>
      </sheetData>
      <sheetData sheetId="7" refreshError="1">
        <row r="3">
          <cell r="C3" t="str">
            <v>\\corp\ds_dfs\GCIB Admin\Credit Research Technology\GMGRESEARCH\CMS\AMGfiles\</v>
          </cell>
          <cell r="J3" t="str">
            <v>SELECT SectorID, SectorName FROM tblHysFlowsAmgSectorMap WHERE ProcessingFlag=-1 ORDER BY SectorID;</v>
          </cell>
        </row>
        <row r="4">
          <cell r="C4">
            <v>20</v>
          </cell>
        </row>
        <row r="5">
          <cell r="C5" t="str">
            <v>W</v>
          </cell>
          <cell r="I5">
            <v>1031</v>
          </cell>
          <cell r="J5" t="str">
            <v>All Equity Funds</v>
          </cell>
          <cell r="K5" t="str">
            <v>MinDate=6/1/2011; MaxDate=10/12/2011; Count=20</v>
          </cell>
        </row>
        <row r="6">
          <cell r="C6" t="str">
            <v>.csv</v>
          </cell>
          <cell r="I6">
            <v>1034</v>
          </cell>
          <cell r="J6" t="str">
            <v>All Equity Funds WO</v>
          </cell>
          <cell r="K6" t="str">
            <v>MinDate=6/1/2011; MaxDate=10/12/2011; Count=20</v>
          </cell>
        </row>
        <row r="7">
          <cell r="C7" t="str">
            <v>tblHysFlowsAmgTimeSeries</v>
          </cell>
          <cell r="I7">
            <v>1036</v>
          </cell>
          <cell r="J7" t="str">
            <v>All Money Market Funds</v>
          </cell>
          <cell r="K7" t="str">
            <v>MinDate=6/1/2011; MaxDate=10/12/2011; Count=20</v>
          </cell>
        </row>
        <row r="8">
          <cell r="I8">
            <v>1037</v>
          </cell>
          <cell r="J8" t="str">
            <v>All Municipal Bond Funds WO</v>
          </cell>
          <cell r="K8" t="str">
            <v>MinDate=6/1/2011; MaxDate=10/12/2011; Count=20</v>
          </cell>
        </row>
        <row r="9">
          <cell r="C9" t="str">
            <v>SectorID</v>
          </cell>
          <cell r="I9">
            <v>1038</v>
          </cell>
          <cell r="J9" t="str">
            <v>All Municipal Bond Funds</v>
          </cell>
          <cell r="K9" t="str">
            <v>MinDate=6/1/2011; MaxDate=10/12/2011; Count=20</v>
          </cell>
        </row>
        <row r="10">
          <cell r="C10" t="str">
            <v>WeekOf</v>
          </cell>
          <cell r="I10">
            <v>1134</v>
          </cell>
          <cell r="J10" t="str">
            <v>Municipals-High Yield</v>
          </cell>
          <cell r="K10" t="str">
            <v>MinDate=6/1/2011; MaxDate=10/12/2011; Count=20</v>
          </cell>
        </row>
        <row r="11">
          <cell r="C11" t="str">
            <v>FlowChangeExDist</v>
          </cell>
          <cell r="I11">
            <v>1139</v>
          </cell>
          <cell r="J11" t="str">
            <v>Municipals-High Yield WO</v>
          </cell>
          <cell r="K11" t="str">
            <v>MinDate=6/1/2011; MaxDate=10/12/2011; Count=20</v>
          </cell>
        </row>
        <row r="12">
          <cell r="C12" t="str">
            <v>FlowChangeInDist</v>
          </cell>
          <cell r="I12">
            <v>1039</v>
          </cell>
          <cell r="J12" t="str">
            <v>All Taxable Bond Funds</v>
          </cell>
          <cell r="K12" t="str">
            <v>MinDate=6/1/2011; MaxDate=10/12/2011; Count=20</v>
          </cell>
        </row>
        <row r="13">
          <cell r="C13" t="str">
            <v>FlowChange4WkMvgAvg</v>
          </cell>
          <cell r="I13">
            <v>1041</v>
          </cell>
          <cell r="J13" t="str">
            <v>All Taxable Bond Funds WO</v>
          </cell>
          <cell r="K13" t="str">
            <v>MinDate=6/1/2011; MaxDate=10/12/2011; Count=20</v>
          </cell>
        </row>
        <row r="14">
          <cell r="C14" t="str">
            <v>MarketChange</v>
          </cell>
          <cell r="I14">
            <v>1054</v>
          </cell>
          <cell r="J14" t="str">
            <v>Convertible &amp; Pfd</v>
          </cell>
          <cell r="K14" t="str">
            <v>MinDate=6/1/2011; MaxDate=10/12/2011; Count=20</v>
          </cell>
        </row>
        <row r="15">
          <cell r="C15" t="str">
            <v>AssetChange</v>
          </cell>
          <cell r="I15">
            <v>1055</v>
          </cell>
          <cell r="J15" t="str">
            <v>Convertible &amp; Pfd WO</v>
          </cell>
          <cell r="K15" t="str">
            <v>MinDate=6/1/2011; MaxDate=10/12/2011; Count=20</v>
          </cell>
        </row>
        <row r="16">
          <cell r="C16" t="str">
            <v>Assets</v>
          </cell>
          <cell r="I16">
            <v>1059</v>
          </cell>
          <cell r="J16" t="str">
            <v>Corp-High Yield</v>
          </cell>
          <cell r="K16" t="str">
            <v>MinDate=6/1/2011; MaxDate=10/12/2011; Count=20</v>
          </cell>
        </row>
        <row r="17">
          <cell r="C17" t="str">
            <v>BreadthInflows</v>
          </cell>
          <cell r="I17">
            <v>1061</v>
          </cell>
          <cell r="J17" t="str">
            <v>Corp-High Yield WO</v>
          </cell>
          <cell r="K17" t="str">
            <v>MinDate=6/1/2011; MaxDate=10/12/2011; Count=20</v>
          </cell>
        </row>
        <row r="18">
          <cell r="C18" t="str">
            <v>BreadthZero</v>
          </cell>
          <cell r="I18">
            <v>1062</v>
          </cell>
          <cell r="J18" t="str">
            <v>Corp-Investment Grade</v>
          </cell>
          <cell r="K18" t="str">
            <v>MinDate=6/1/2011; MaxDate=10/12/2011; Count=20</v>
          </cell>
        </row>
        <row r="19">
          <cell r="C19" t="str">
            <v>BreadthOutflows</v>
          </cell>
          <cell r="I19">
            <v>1064</v>
          </cell>
          <cell r="J19" t="str">
            <v>Corp-Investment Grade WO</v>
          </cell>
          <cell r="K19" t="str">
            <v>MinDate=6/1/2011; MaxDate=10/12/2011; Count=20</v>
          </cell>
        </row>
        <row r="20">
          <cell r="C20" t="str">
            <v>BreadthTotal</v>
          </cell>
          <cell r="I20">
            <v>1083</v>
          </cell>
          <cell r="J20" t="str">
            <v>Govt-Treasury &amp; Mortgage</v>
          </cell>
          <cell r="K20" t="str">
            <v>MinDate=6/1/2011; MaxDate=10/12/2011; Count=20</v>
          </cell>
        </row>
        <row r="21">
          <cell r="C21" t="str">
            <v>BreadthRatio</v>
          </cell>
          <cell r="I21">
            <v>1085</v>
          </cell>
          <cell r="J21" t="str">
            <v>Govt-Treasury &amp; Mortgage WO</v>
          </cell>
          <cell r="K21" t="str">
            <v>MinDate=6/1/2011; MaxDate=10/12/2011; Count=20</v>
          </cell>
        </row>
        <row r="22">
          <cell r="C22" t="str">
            <v>PctChangeExDist</v>
          </cell>
          <cell r="I22">
            <v>1103</v>
          </cell>
          <cell r="J22" t="str">
            <v>Intl &amp; Global Debt</v>
          </cell>
          <cell r="K22" t="str">
            <v>MinDate=6/1/2011; MaxDate=10/12/2011; Count=20</v>
          </cell>
        </row>
        <row r="23">
          <cell r="C23" t="str">
            <v>PctChangeInDist</v>
          </cell>
          <cell r="I23">
            <v>1105</v>
          </cell>
          <cell r="J23" t="str">
            <v>Intl &amp; Global Debt WO</v>
          </cell>
          <cell r="K23" t="str">
            <v>MinDate=6/1/2011; MaxDate=10/12/2011; Count=20</v>
          </cell>
        </row>
        <row r="24">
          <cell r="C24" t="str">
            <v>PctChangeMkt</v>
          </cell>
          <cell r="I24">
            <v>1162</v>
          </cell>
          <cell r="J24" t="str">
            <v>Sector-Energy</v>
          </cell>
          <cell r="K24" t="str">
            <v>MinDate=6/1/2011; MaxDate=10/12/2011; Count=20</v>
          </cell>
        </row>
        <row r="25">
          <cell r="C25" t="str">
            <v>PctChange4WkMvgAvg</v>
          </cell>
          <cell r="I25">
            <v>1163</v>
          </cell>
          <cell r="J25" t="str">
            <v>Sector-Energy WO</v>
          </cell>
          <cell r="K25" t="str">
            <v>MinDate=6/1/2011; MaxDate=10/12/2011; Count=20</v>
          </cell>
        </row>
        <row r="26">
          <cell r="I26">
            <v>1164</v>
          </cell>
          <cell r="J26" t="str">
            <v>Sector-Healthcare/Biotech</v>
          </cell>
          <cell r="K26" t="str">
            <v>MinDate=6/1/2011; MaxDate=10/12/2011; Count=20</v>
          </cell>
        </row>
        <row r="27">
          <cell r="I27">
            <v>1165</v>
          </cell>
          <cell r="J27" t="str">
            <v>Sector-Healthcare/Biotech WO</v>
          </cell>
          <cell r="K27" t="str">
            <v>MinDate=6/1/2011; MaxDate=10/12/2011; Count=20</v>
          </cell>
        </row>
        <row r="28">
          <cell r="I28">
            <v>1166</v>
          </cell>
          <cell r="J28" t="str">
            <v>Sector-Other</v>
          </cell>
          <cell r="K28" t="str">
            <v>MinDate=6/1/2011; MaxDate=10/12/2011; Count=20</v>
          </cell>
        </row>
        <row r="29">
          <cell r="I29">
            <v>1167</v>
          </cell>
          <cell r="J29" t="str">
            <v>Sector-Other WO</v>
          </cell>
          <cell r="K29" t="str">
            <v>MinDate=6/1/2011; MaxDate=10/12/2011; Count=20</v>
          </cell>
        </row>
        <row r="30">
          <cell r="I30">
            <v>1168</v>
          </cell>
          <cell r="J30" t="str">
            <v>Sector-Real Estate</v>
          </cell>
          <cell r="K30" t="str">
            <v>MinDate=6/1/2011; MaxDate=10/12/2011; Count=20</v>
          </cell>
        </row>
        <row r="31">
          <cell r="I31">
            <v>1169</v>
          </cell>
          <cell r="J31" t="str">
            <v>Sector-Real Estate WO</v>
          </cell>
          <cell r="K31" t="str">
            <v>MinDate=6/1/2011; MaxDate=10/12/2011; Count=20</v>
          </cell>
        </row>
        <row r="32">
          <cell r="I32">
            <v>1170</v>
          </cell>
          <cell r="J32" t="str">
            <v>Sector-Technology</v>
          </cell>
          <cell r="K32" t="str">
            <v>MinDate=6/1/2011; MaxDate=10/12/2011; Count=20</v>
          </cell>
        </row>
        <row r="33">
          <cell r="I33">
            <v>1172</v>
          </cell>
          <cell r="J33" t="str">
            <v>Sector-Technology WO</v>
          </cell>
          <cell r="K33" t="str">
            <v>MinDate=6/1/2011; MaxDate=10/12/2011; Count=20</v>
          </cell>
        </row>
        <row r="34">
          <cell r="I34">
            <v>1173</v>
          </cell>
          <cell r="J34" t="str">
            <v>Sector-Utilities</v>
          </cell>
          <cell r="K34" t="str">
            <v>MinDate=6/1/2011; MaxDate=10/12/2011; Count=20</v>
          </cell>
        </row>
        <row r="35">
          <cell r="I35">
            <v>1174</v>
          </cell>
          <cell r="J35" t="str">
            <v>Sector-Utilities WO</v>
          </cell>
          <cell r="K35" t="str">
            <v>MinDate=6/1/2011; MaxDate=10/12/2011; Count=20</v>
          </cell>
        </row>
        <row r="36">
          <cell r="I36">
            <v>2038</v>
          </cell>
          <cell r="J36" t="str">
            <v>All Money Market Funds WO</v>
          </cell>
          <cell r="K36" t="str">
            <v>MinDate=6/1/2011; MaxDate=10/12/2011; Count=20</v>
          </cell>
        </row>
        <row r="37">
          <cell r="I37">
            <v>2785</v>
          </cell>
          <cell r="J37" t="str">
            <v>Sector-Financial/Banking</v>
          </cell>
          <cell r="K37" t="str">
            <v>MinDate=6/1/2011; MaxDate=10/12/2011; Count=20</v>
          </cell>
        </row>
        <row r="38">
          <cell r="I38">
            <v>2786</v>
          </cell>
          <cell r="J38" t="str">
            <v>Sector-Financial/Banking WO</v>
          </cell>
          <cell r="K38" t="str">
            <v>MinDate=6/1/2011; MaxDate=10/12/2011; Count=20</v>
          </cell>
        </row>
        <row r="39">
          <cell r="I39">
            <v>2939</v>
          </cell>
          <cell r="J39" t="str">
            <v xml:space="preserve">Emerging Mkts Debt </v>
          </cell>
          <cell r="K39" t="str">
            <v>MinDate=6/1/2011; MaxDate=10/12/2011; Count=20</v>
          </cell>
        </row>
        <row r="40">
          <cell r="I40">
            <v>2940</v>
          </cell>
          <cell r="J40" t="str">
            <v>Emerging Mkts Debt WO</v>
          </cell>
          <cell r="K40" t="str">
            <v>MinDate=6/1/2011; MaxDate=10/12/2011; Count=20</v>
          </cell>
        </row>
        <row r="41">
          <cell r="I41">
            <v>3939</v>
          </cell>
          <cell r="J41" t="str">
            <v>All Equity Funds WO ETF</v>
          </cell>
          <cell r="K41" t="str">
            <v>MinDate=5/25/2011; MaxDate=10/5/2011; Count=20</v>
          </cell>
        </row>
        <row r="42">
          <cell r="I42">
            <v>3631</v>
          </cell>
          <cell r="J42" t="str">
            <v>All Equity Funds WO xETF</v>
          </cell>
          <cell r="K42" t="str">
            <v>MinDate=5/25/2011; MaxDate=10/5/2011; Count=20</v>
          </cell>
        </row>
        <row r="43">
          <cell r="I43">
            <v>4752</v>
          </cell>
          <cell r="J43" t="str">
            <v>Corp-High Yield ETF WO</v>
          </cell>
          <cell r="K43" t="str">
            <v>MinDate=5/25/2011; MaxDate=10/5/2011; Count=20</v>
          </cell>
        </row>
        <row r="44">
          <cell r="I44">
            <v>4756</v>
          </cell>
          <cell r="J44" t="str">
            <v>Corp-High Yield xETF WO</v>
          </cell>
          <cell r="K44" t="str">
            <v>MinDate=5/25/2011; MaxDate=10/5/2011; Count=20</v>
          </cell>
        </row>
        <row r="45">
          <cell r="I45">
            <v>3945</v>
          </cell>
          <cell r="J45" t="str">
            <v>Corp-Investment Grade WO ETF</v>
          </cell>
          <cell r="K45" t="str">
            <v>MinDate=5/25/2011; MaxDate=10/5/2011; Count=20</v>
          </cell>
        </row>
        <row r="46">
          <cell r="I46">
            <v>3637</v>
          </cell>
          <cell r="J46" t="str">
            <v>Corp-Investment Grade WO xETF</v>
          </cell>
          <cell r="K46" t="str">
            <v>MinDate=5/25/2011; MaxDate=10/5/2011; Count=20</v>
          </cell>
        </row>
        <row r="47">
          <cell r="I47">
            <v>4811</v>
          </cell>
          <cell r="J47" t="str">
            <v>MStar Bank Loan</v>
          </cell>
          <cell r="K47" t="str">
            <v>MinDate=5/25/2011; MaxDate=10/5/2011; Count=20</v>
          </cell>
        </row>
        <row r="48">
          <cell r="I48">
            <v>4945</v>
          </cell>
          <cell r="J48" t="str">
            <v>MStar Bank Loan WO</v>
          </cell>
          <cell r="K48" t="str">
            <v>MinDate=5/25/2011; MaxDate=10/5/2011; Count=20</v>
          </cell>
        </row>
        <row r="49">
          <cell r="I49">
            <v>7267</v>
          </cell>
          <cell r="J49" t="str">
            <v>Lipper Commodities Funds</v>
          </cell>
          <cell r="K49" t="str">
            <v>MinDate=5/25/2011; MaxDate=10/5/2011; Count=20</v>
          </cell>
        </row>
        <row r="50">
          <cell r="I50">
            <v>7268</v>
          </cell>
          <cell r="J50" t="str">
            <v>Lipper Commodities Funds WO</v>
          </cell>
          <cell r="K50" t="str">
            <v>MinDate=5/25/2011; MaxDate=10/5/2011; Count=20</v>
          </cell>
        </row>
        <row r="51">
          <cell r="I51">
            <v>7735</v>
          </cell>
          <cell r="J51" t="str">
            <v>Lipper Loan Participation Funds</v>
          </cell>
          <cell r="K51" t="str">
            <v>MinDate=5/25/2011; MaxDate=10/5/2011; Count=20</v>
          </cell>
        </row>
        <row r="52">
          <cell r="I52">
            <v>7736</v>
          </cell>
          <cell r="J52" t="str">
            <v>Lipper Loan Participation Funds WO</v>
          </cell>
          <cell r="K52" t="str">
            <v>MinDate=5/25/2011; MaxDate=10/5/2011; Count=20</v>
          </cell>
        </row>
        <row r="53">
          <cell r="I53">
            <v>2949</v>
          </cell>
          <cell r="J53" t="str">
            <v>Emerging Mkts Equity</v>
          </cell>
          <cell r="K53" t="str">
            <v>MinDate=6/1/2011; MaxDate=10/12/2011; Count=20</v>
          </cell>
        </row>
        <row r="54">
          <cell r="I54">
            <v>2950</v>
          </cell>
          <cell r="J54" t="str">
            <v>Emerging Mkts Equity WO</v>
          </cell>
          <cell r="K54" t="str">
            <v>MinDate=6/1/2011; MaxDate=10/12/2011; Count=20</v>
          </cell>
        </row>
        <row r="55">
          <cell r="I55">
            <v>3169</v>
          </cell>
          <cell r="J55" t="str">
            <v>Domestic Equities</v>
          </cell>
          <cell r="K55" t="str">
            <v>MinDate=5/25/2011; MaxDate=10/5/2011; Count=20</v>
          </cell>
        </row>
        <row r="56">
          <cell r="I56">
            <v>3170</v>
          </cell>
          <cell r="J56" t="str">
            <v>Domestic Equities WO</v>
          </cell>
          <cell r="K56" t="str">
            <v>MinDate=5/25/2011; MaxDate=10/5/2011; Count=20</v>
          </cell>
        </row>
        <row r="57">
          <cell r="I57">
            <v>4693</v>
          </cell>
          <cell r="J57" t="str">
            <v>Non-Domestic Equities</v>
          </cell>
          <cell r="K57" t="str">
            <v>MinDate=5/25/2011; MaxDate=10/5/2011; Count=20</v>
          </cell>
        </row>
        <row r="58">
          <cell r="I58">
            <v>4785</v>
          </cell>
          <cell r="J58" t="str">
            <v>Non-Domestic Equities WO</v>
          </cell>
          <cell r="K58" t="str">
            <v>MinDate=5/25/2011; MaxDate=10/5/2011; Count=20</v>
          </cell>
        </row>
      </sheetData>
      <sheetData sheetId="8">
        <row r="2">
          <cell r="B2" t="str">
            <v>All Equity Funds</v>
          </cell>
          <cell r="F2" t="str">
            <v>Corp-High Yield</v>
          </cell>
        </row>
        <row r="3">
          <cell r="B3" t="str">
            <v>All Equity Funds MO</v>
          </cell>
          <cell r="F3" t="str">
            <v>Corp-High Yield WO</v>
          </cell>
        </row>
        <row r="4">
          <cell r="B4" t="str">
            <v>All Equity Funds WO</v>
          </cell>
          <cell r="F4" t="str">
            <v>Lipper Loan Participation Funds</v>
          </cell>
        </row>
        <row r="5">
          <cell r="B5" t="str">
            <v>Convertible Pfd</v>
          </cell>
          <cell r="F5" t="str">
            <v>Lipper Loan Participation Funds WO</v>
          </cell>
        </row>
        <row r="6">
          <cell r="B6" t="str">
            <v>Convertible Pfd WO</v>
          </cell>
          <cell r="F6" t="str">
            <v>Corp-Investment Grade</v>
          </cell>
        </row>
        <row r="7">
          <cell r="B7" t="str">
            <v>Domestic Equity</v>
          </cell>
          <cell r="F7" t="str">
            <v>Corp-Investment Grade WO</v>
          </cell>
        </row>
        <row r="8">
          <cell r="B8" t="str">
            <v>Domestic Equity WO</v>
          </cell>
          <cell r="F8" t="str">
            <v>All Equity Funds</v>
          </cell>
        </row>
        <row r="9">
          <cell r="B9" t="str">
            <v>Equity Income Funds</v>
          </cell>
          <cell r="F9" t="str">
            <v>All Equity Funds WO</v>
          </cell>
        </row>
        <row r="10">
          <cell r="B10" t="str">
            <v>Equity Income Funds WO</v>
          </cell>
          <cell r="F10" t="str">
            <v>All Money Market Funds</v>
          </cell>
        </row>
        <row r="11">
          <cell r="B11" t="str">
            <v>Global Equity</v>
          </cell>
          <cell r="F11" t="str">
            <v>All Money Market Funds WO</v>
          </cell>
        </row>
        <row r="12">
          <cell r="B12" t="str">
            <v>Global Equity WO</v>
          </cell>
          <cell r="F12" t="str">
            <v>All Taxable Bond Funds</v>
          </cell>
        </row>
        <row r="13">
          <cell r="B13" t="str">
            <v>Gold Nat Resources</v>
          </cell>
          <cell r="F13" t="str">
            <v>All Taxable Bond Funds WO</v>
          </cell>
        </row>
        <row r="14">
          <cell r="B14" t="str">
            <v>Gold Nat Resources WO</v>
          </cell>
          <cell r="F14" t="str">
            <v xml:space="preserve">Emerging Mkts Debt </v>
          </cell>
        </row>
        <row r="15">
          <cell r="B15" t="str">
            <v>Growth and Income Funds</v>
          </cell>
          <cell r="F15" t="str">
            <v>Emerging Mkts Debt WO</v>
          </cell>
        </row>
        <row r="16">
          <cell r="B16" t="str">
            <v>Growth and Income Funds WO</v>
          </cell>
          <cell r="F16" t="str">
            <v>Govt-Treasury &amp; Mortgage</v>
          </cell>
        </row>
        <row r="17">
          <cell r="B17" t="str">
            <v>Growth+Value-Aggressive</v>
          </cell>
          <cell r="F17" t="str">
            <v>Govt-Treasury &amp; Mortgage WO</v>
          </cell>
        </row>
        <row r="18">
          <cell r="B18" t="str">
            <v>Growth+Value-Aggressive WO</v>
          </cell>
          <cell r="F18" t="str">
            <v>Intl &amp; Global Debt</v>
          </cell>
        </row>
        <row r="19">
          <cell r="B19" t="str">
            <v>Growth+Value-Large Cap</v>
          </cell>
          <cell r="F19" t="str">
            <v>Intl &amp; Global Debt WO</v>
          </cell>
        </row>
        <row r="20">
          <cell r="B20" t="str">
            <v>Growth+Value-Large Cap WO</v>
          </cell>
          <cell r="F20" t="str">
            <v>Convertible &amp; Pfd</v>
          </cell>
        </row>
        <row r="21">
          <cell r="B21" t="str">
            <v>Growth+Value-NotAgg or SmCap</v>
          </cell>
          <cell r="F21" t="str">
            <v>Convertible &amp; Pfd WO</v>
          </cell>
        </row>
        <row r="22">
          <cell r="B22" t="str">
            <v>Growth+Value-NotAgg or SmCap WO</v>
          </cell>
          <cell r="F22" t="str">
            <v>Corp-High Yield ETF WO</v>
          </cell>
        </row>
        <row r="23">
          <cell r="B23" t="str">
            <v>Growth+Value-Small Cap</v>
          </cell>
          <cell r="F23" t="str">
            <v>Corp-High Yield xETF WO</v>
          </cell>
        </row>
        <row r="24">
          <cell r="B24" t="str">
            <v>Growth+Value-Small Cap WO</v>
          </cell>
          <cell r="F24" t="str">
            <v>All Equity Funds WO xETF</v>
          </cell>
        </row>
        <row r="25">
          <cell r="B25" t="str">
            <v>International Equity</v>
          </cell>
          <cell r="F25" t="str">
            <v>All Equity Funds WO ETF</v>
          </cell>
        </row>
        <row r="26">
          <cell r="B26" t="str">
            <v>International Equity WO</v>
          </cell>
          <cell r="F26" t="str">
            <v>Corp-Investment Grade ETF</v>
          </cell>
        </row>
        <row r="27">
          <cell r="B27" t="str">
            <v>Sector-Energy</v>
          </cell>
          <cell r="F27" t="str">
            <v>Corp-Investment Grade xETF</v>
          </cell>
        </row>
        <row r="28">
          <cell r="B28" t="str">
            <v>Sector-Energy WO</v>
          </cell>
          <cell r="F28" t="str">
            <v>All Municipal Bond Funds</v>
          </cell>
        </row>
        <row r="29">
          <cell r="B29" t="str">
            <v>Sector-Financial</v>
          </cell>
          <cell r="F29" t="str">
            <v>All Municipal Bond Funds WO</v>
          </cell>
        </row>
        <row r="30">
          <cell r="B30" t="str">
            <v>Sector-Financial WO</v>
          </cell>
          <cell r="F30" t="str">
            <v>Emerging Mkts Equity</v>
          </cell>
        </row>
        <row r="31">
          <cell r="B31" t="str">
            <v>Sector-HealthCare Biotech</v>
          </cell>
          <cell r="F31" t="str">
            <v>Emerging Mkts Equity WO</v>
          </cell>
        </row>
        <row r="32">
          <cell r="B32" t="str">
            <v>Sector-HealthCare Biotech WO</v>
          </cell>
          <cell r="F32" t="str">
            <v>Domestic Equities</v>
          </cell>
        </row>
        <row r="33">
          <cell r="B33" t="str">
            <v>Sector-Other</v>
          </cell>
          <cell r="F33" t="str">
            <v>Domestic Equities WO</v>
          </cell>
        </row>
        <row r="34">
          <cell r="B34" t="str">
            <v xml:space="preserve">Sector-Other WO </v>
          </cell>
          <cell r="F34" t="str">
            <v>Non-Domestic Equities</v>
          </cell>
        </row>
        <row r="35">
          <cell r="B35" t="str">
            <v>Sector-Real Estate</v>
          </cell>
          <cell r="F35" t="str">
            <v>Non-Domestic Equities WO</v>
          </cell>
        </row>
        <row r="36">
          <cell r="B36" t="str">
            <v>Sector-Real Estate WO</v>
          </cell>
          <cell r="F36" t="str">
            <v>Municipals-High Yield</v>
          </cell>
        </row>
        <row r="37">
          <cell r="B37" t="str">
            <v>Sector-Technology</v>
          </cell>
          <cell r="F37" t="str">
            <v>Municipals-High Yield WO</v>
          </cell>
        </row>
        <row r="38">
          <cell r="B38" t="str">
            <v>Sector-Technology WO</v>
          </cell>
        </row>
        <row r="39">
          <cell r="B39" t="str">
            <v>Sector-Utilities</v>
          </cell>
        </row>
        <row r="40">
          <cell r="B40" t="str">
            <v>Sector-Utilities WO</v>
          </cell>
        </row>
        <row r="41">
          <cell r="B41" t="str">
            <v>All Money Market Funds</v>
          </cell>
        </row>
        <row r="42">
          <cell r="B42" t="str">
            <v>All Money Markets WO</v>
          </cell>
        </row>
        <row r="43">
          <cell r="B43" t="str">
            <v>Money Market Funds-General</v>
          </cell>
        </row>
        <row r="44">
          <cell r="B44" t="str">
            <v>Money Market Funds-Government</v>
          </cell>
        </row>
        <row r="45">
          <cell r="B45" t="str">
            <v>Money Market Funds-Tax Exempt</v>
          </cell>
        </row>
        <row r="46">
          <cell r="B46" t="str">
            <v>Money Market Funds-Taxable</v>
          </cell>
        </row>
        <row r="47">
          <cell r="B47" t="str">
            <v>All Municipal Bond Funds</v>
          </cell>
        </row>
        <row r="48">
          <cell r="B48" t="str">
            <v>Municipals LT</v>
          </cell>
        </row>
        <row r="49">
          <cell r="B49" t="str">
            <v>Municipals LT WO</v>
          </cell>
        </row>
        <row r="50">
          <cell r="B50" t="str">
            <v>Municipals WO</v>
          </cell>
        </row>
        <row r="51">
          <cell r="B51" t="str">
            <v>Municipals WO LT No Load</v>
          </cell>
        </row>
        <row r="52">
          <cell r="B52" t="str">
            <v>Municipals-High Yield</v>
          </cell>
        </row>
        <row r="53">
          <cell r="B53" t="str">
            <v>Municipals-High Yield WO</v>
          </cell>
        </row>
        <row r="54">
          <cell r="B54" t="str">
            <v>Municipals-Insured</v>
          </cell>
        </row>
        <row r="55">
          <cell r="B55" t="str">
            <v>Municipals-Insured WO</v>
          </cell>
        </row>
        <row r="56">
          <cell r="B56" t="str">
            <v>Municipals-Int</v>
          </cell>
        </row>
        <row r="57">
          <cell r="B57" t="str">
            <v>Municipals-Int WO</v>
          </cell>
        </row>
        <row r="58">
          <cell r="B58" t="str">
            <v>Municipals-National</v>
          </cell>
        </row>
        <row r="59">
          <cell r="B59" t="str">
            <v>Municipals-National WO</v>
          </cell>
        </row>
        <row r="60">
          <cell r="B60" t="str">
            <v>All Taxable Bond Funds</v>
          </cell>
        </row>
        <row r="61">
          <cell r="B61" t="str">
            <v>All Taxable Bond Funds WO</v>
          </cell>
        </row>
        <row r="62">
          <cell r="B62" t="str">
            <v>Balanced Funds</v>
          </cell>
        </row>
        <row r="63">
          <cell r="B63" t="str">
            <v>Corp-High Quality</v>
          </cell>
        </row>
        <row r="64">
          <cell r="B64" t="str">
            <v>Corp-High Quality WO</v>
          </cell>
        </row>
        <row r="65">
          <cell r="B65" t="str">
            <v>Corp-High Yield</v>
          </cell>
        </row>
        <row r="66">
          <cell r="B66" t="str">
            <v>Corp-High Yield MO</v>
          </cell>
        </row>
        <row r="67">
          <cell r="B67" t="str">
            <v>Corp-High Yield WO</v>
          </cell>
        </row>
        <row r="68">
          <cell r="B68" t="str">
            <v>Corp-Investment Grade</v>
          </cell>
        </row>
        <row r="69">
          <cell r="B69" t="str">
            <v>Corp-Investment Grade WO</v>
          </cell>
        </row>
        <row r="70">
          <cell r="B70" t="str">
            <v>Emerg Mkts Debt</v>
          </cell>
        </row>
        <row r="71">
          <cell r="B71" t="str">
            <v>Emerg Mkts Debt WO</v>
          </cell>
        </row>
        <row r="72">
          <cell r="B72" t="str">
            <v>Flexible Funds</v>
          </cell>
        </row>
        <row r="73">
          <cell r="B73" t="str">
            <v>Govt-Mortgage</v>
          </cell>
        </row>
        <row r="74">
          <cell r="B74" t="str">
            <v>Govt-Mortgage WO</v>
          </cell>
        </row>
        <row r="75">
          <cell r="B75" t="str">
            <v>Govt-Treasury</v>
          </cell>
        </row>
        <row r="76">
          <cell r="B76" t="str">
            <v>Govt-Treasury Mortgage</v>
          </cell>
        </row>
        <row r="77">
          <cell r="B77" t="str">
            <v>Govt-Treasury Mortgage WO</v>
          </cell>
        </row>
        <row r="78">
          <cell r="B78" t="str">
            <v>Govt-Treasury WO</v>
          </cell>
        </row>
        <row r="79">
          <cell r="B79" t="str">
            <v>International and Global Debt</v>
          </cell>
        </row>
        <row r="80">
          <cell r="B80" t="str">
            <v>Intl and Global Debt WO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otnotes"/>
      <sheetName val="Forecast 2015"/>
      <sheetName val="Forecast 2014"/>
      <sheetName val="Bonds"/>
      <sheetName val="Loans"/>
      <sheetName val="Bbg"/>
      <sheetName val="UOPs"/>
      <sheetName val="Sectors"/>
      <sheetName val="Bond Listing"/>
      <sheetName val="Loan Listing"/>
      <sheetName val="Aggressive"/>
      <sheetName val="Forecast "/>
      <sheetName val="Forecast 1"/>
      <sheetName val="Forecast US"/>
      <sheetName val="CLO issuance"/>
      <sheetName val="Bond Listing by UOP"/>
    </sheetNames>
    <sheetDataSet>
      <sheetData sheetId="0"/>
      <sheetData sheetId="1"/>
      <sheetData sheetId="2"/>
      <sheetData sheetId="3"/>
      <sheetData sheetId="4"/>
      <sheetData sheetId="5">
        <row r="1">
          <cell r="C1">
            <v>11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nnual Flows"/>
      <sheetName val="Monthly"/>
      <sheetName val="Weekly"/>
      <sheetName val="Data"/>
      <sheetName val="Lookup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issues"/>
      <sheetName val="% issuers"/>
      <sheetName val="% par"/>
      <sheetName val="sector distress"/>
      <sheetName val="sector contribution"/>
      <sheetName val="distressed bond list"/>
      <sheetName val="market quartiles"/>
      <sheetName val="Disclosures"/>
    </sheetNames>
    <sheetDataSet>
      <sheetData sheetId="0"/>
      <sheetData sheetId="1"/>
      <sheetData sheetId="2"/>
      <sheetData sheetId="3"/>
      <sheetData sheetId="4">
        <row r="3">
          <cell r="A3">
            <v>40117</v>
          </cell>
        </row>
      </sheetData>
      <sheetData sheetId="5">
        <row r="5">
          <cell r="A5" t="str">
            <v>Issuer Name</v>
          </cell>
        </row>
      </sheetData>
      <sheetData sheetId="6" refreshError="1">
        <row r="5">
          <cell r="B5" t="str">
            <v>25th</v>
          </cell>
          <cell r="C5" t="str">
            <v>75th</v>
          </cell>
          <cell r="D5" t="str">
            <v>75th-25th Percentile</v>
          </cell>
        </row>
      </sheetData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"/>
      <sheetName val="4"/>
      <sheetName val="ChartData"/>
      <sheetName val="cdx"/>
      <sheetName val="1"/>
      <sheetName val="2"/>
      <sheetName val="curves"/>
      <sheetName val="Disclosures"/>
    </sheetNames>
    <sheetDataSet>
      <sheetData sheetId="0"/>
      <sheetData sheetId="1" refreshError="1"/>
      <sheetData sheetId="2"/>
      <sheetData sheetId="3" refreshError="1"/>
      <sheetData sheetId="4">
        <row r="2">
          <cell r="A2">
            <v>40999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MAPPED CHILDREN"/>
      <sheetName val="IND1"/>
      <sheetName val="Parent Index Name"/>
      <sheetName val="ALL PROPOSED NAMES"/>
      <sheetName val="ind1.20060309"/>
    </sheetNames>
    <sheetDataSet>
      <sheetData sheetId="0">
        <row r="2">
          <cell r="A2" t="str">
            <v>AC10</v>
          </cell>
          <cell r="B2" t="str">
            <v>AUC0</v>
          </cell>
          <cell r="C2" t="str">
            <v>R1</v>
          </cell>
        </row>
        <row r="3">
          <cell r="A3" t="str">
            <v>AC20</v>
          </cell>
          <cell r="B3" t="str">
            <v>AUC0</v>
          </cell>
          <cell r="C3" t="str">
            <v>R2</v>
          </cell>
        </row>
        <row r="4">
          <cell r="A4" t="str">
            <v>AC30</v>
          </cell>
          <cell r="B4" t="str">
            <v>AUC0</v>
          </cell>
          <cell r="C4" t="str">
            <v>R3</v>
          </cell>
        </row>
        <row r="5">
          <cell r="A5" t="str">
            <v>AC40</v>
          </cell>
          <cell r="B5" t="str">
            <v>AUC0</v>
          </cell>
          <cell r="C5" t="str">
            <v>R4</v>
          </cell>
        </row>
        <row r="6">
          <cell r="A6" t="str">
            <v>B0B0</v>
          </cell>
          <cell r="B6" t="str">
            <v>B0A0</v>
          </cell>
          <cell r="C6" t="str">
            <v>R10</v>
          </cell>
        </row>
        <row r="7">
          <cell r="A7" t="str">
            <v>B010</v>
          </cell>
          <cell r="B7" t="str">
            <v>B0A0</v>
          </cell>
          <cell r="C7" t="str">
            <v>R8</v>
          </cell>
        </row>
        <row r="8">
          <cell r="A8" t="str">
            <v>C010</v>
          </cell>
          <cell r="B8" t="str">
            <v>C0A0</v>
          </cell>
          <cell r="C8" t="str">
            <v>R8</v>
          </cell>
        </row>
        <row r="9">
          <cell r="A9" t="str">
            <v>C0A1</v>
          </cell>
          <cell r="B9" t="str">
            <v>C0A0</v>
          </cell>
          <cell r="C9" t="str">
            <v>R1</v>
          </cell>
        </row>
        <row r="10">
          <cell r="A10" t="str">
            <v>C0A2</v>
          </cell>
          <cell r="B10" t="str">
            <v>C0A0</v>
          </cell>
          <cell r="C10" t="str">
            <v>R2</v>
          </cell>
        </row>
        <row r="11">
          <cell r="A11" t="str">
            <v>C0A3</v>
          </cell>
          <cell r="B11" t="str">
            <v>C0A0</v>
          </cell>
          <cell r="C11" t="str">
            <v>R3</v>
          </cell>
        </row>
        <row r="12">
          <cell r="A12" t="str">
            <v>C0A4</v>
          </cell>
          <cell r="B12" t="str">
            <v>C0A0</v>
          </cell>
          <cell r="C12" t="str">
            <v>R4</v>
          </cell>
        </row>
        <row r="13">
          <cell r="A13" t="str">
            <v>C0B0</v>
          </cell>
          <cell r="B13" t="str">
            <v>C0A0</v>
          </cell>
          <cell r="C13" t="str">
            <v>R10</v>
          </cell>
        </row>
        <row r="14">
          <cell r="A14" t="str">
            <v>C0C0</v>
          </cell>
          <cell r="B14" t="str">
            <v>C0A0</v>
          </cell>
          <cell r="C14" t="str">
            <v>R12</v>
          </cell>
        </row>
        <row r="15">
          <cell r="A15" t="str">
            <v>CB10</v>
          </cell>
          <cell r="B15" t="str">
            <v>CMBS</v>
          </cell>
          <cell r="C15" t="str">
            <v>R1</v>
          </cell>
        </row>
        <row r="16">
          <cell r="A16" t="str">
            <v>CB20</v>
          </cell>
          <cell r="B16" t="str">
            <v>CMBS</v>
          </cell>
          <cell r="C16" t="str">
            <v>R2</v>
          </cell>
        </row>
        <row r="17">
          <cell r="A17" t="str">
            <v>CB30</v>
          </cell>
          <cell r="B17" t="str">
            <v>CMBS</v>
          </cell>
          <cell r="C17" t="str">
            <v>R3</v>
          </cell>
        </row>
        <row r="18">
          <cell r="A18" t="str">
            <v>CB40</v>
          </cell>
          <cell r="B18" t="str">
            <v>CMBS</v>
          </cell>
          <cell r="C18" t="str">
            <v>R4</v>
          </cell>
        </row>
        <row r="19">
          <cell r="A19" t="str">
            <v>CB50</v>
          </cell>
          <cell r="B19" t="str">
            <v>CMBS</v>
          </cell>
          <cell r="C19" t="str">
            <v>R9</v>
          </cell>
        </row>
        <row r="20">
          <cell r="A20" t="str">
            <v>CMA0</v>
          </cell>
          <cell r="B20" t="str">
            <v>CMBS</v>
          </cell>
          <cell r="C20" t="str">
            <v>R8</v>
          </cell>
        </row>
        <row r="21">
          <cell r="A21" t="str">
            <v>CY10</v>
          </cell>
          <cell r="B21" t="str">
            <v>CY00</v>
          </cell>
          <cell r="C21" t="str">
            <v>R1</v>
          </cell>
        </row>
        <row r="22">
          <cell r="A22" t="str">
            <v>CY20</v>
          </cell>
          <cell r="B22" t="str">
            <v>CY00</v>
          </cell>
          <cell r="C22" t="str">
            <v>R2</v>
          </cell>
        </row>
        <row r="23">
          <cell r="A23" t="str">
            <v>CY30</v>
          </cell>
          <cell r="B23" t="str">
            <v>CY00</v>
          </cell>
          <cell r="C23" t="str">
            <v>R3</v>
          </cell>
        </row>
        <row r="24">
          <cell r="A24" t="str">
            <v>CY40</v>
          </cell>
          <cell r="B24" t="str">
            <v>CY00</v>
          </cell>
          <cell r="C24" t="str">
            <v>R4</v>
          </cell>
        </row>
        <row r="25">
          <cell r="A25" t="str">
            <v>CY70</v>
          </cell>
          <cell r="B25" t="str">
            <v>CY00</v>
          </cell>
          <cell r="C25" t="str">
            <v>R8</v>
          </cell>
        </row>
        <row r="26">
          <cell r="A26" t="str">
            <v>D010</v>
          </cell>
          <cell r="B26" t="str">
            <v>D0A0</v>
          </cell>
          <cell r="C26" t="str">
            <v>R8</v>
          </cell>
        </row>
        <row r="27">
          <cell r="A27" t="str">
            <v>DQBL</v>
          </cell>
          <cell r="B27" t="str">
            <v>DQGL</v>
          </cell>
          <cell r="C27" t="str">
            <v>R10</v>
          </cell>
        </row>
        <row r="28">
          <cell r="A28" t="str">
            <v>E010</v>
          </cell>
          <cell r="B28" t="str">
            <v>E0A0</v>
          </cell>
          <cell r="C28" t="str">
            <v>R8</v>
          </cell>
        </row>
        <row r="29">
          <cell r="A29" t="str">
            <v>E0A1</v>
          </cell>
          <cell r="B29" t="str">
            <v>E0A0</v>
          </cell>
          <cell r="C29" t="str">
            <v>R10</v>
          </cell>
        </row>
        <row r="30">
          <cell r="A30" t="str">
            <v>E0A2</v>
          </cell>
          <cell r="B30" t="str">
            <v>E0A0</v>
          </cell>
          <cell r="C30" t="str">
            <v>R9</v>
          </cell>
        </row>
        <row r="31">
          <cell r="A31" t="str">
            <v>E0L1</v>
          </cell>
          <cell r="B31" t="str">
            <v>E0L0</v>
          </cell>
          <cell r="C31" t="str">
            <v>R10</v>
          </cell>
        </row>
        <row r="32">
          <cell r="A32" t="str">
            <v>F0C1</v>
          </cell>
          <cell r="B32" t="str">
            <v>F0C0</v>
          </cell>
          <cell r="C32" t="str">
            <v>R1</v>
          </cell>
        </row>
        <row r="33">
          <cell r="A33" t="str">
            <v>F0C2</v>
          </cell>
          <cell r="B33" t="str">
            <v>F0C0</v>
          </cell>
          <cell r="C33" t="str">
            <v>R2</v>
          </cell>
        </row>
        <row r="34">
          <cell r="A34" t="str">
            <v>F0C3</v>
          </cell>
          <cell r="B34" t="str">
            <v>F0C0</v>
          </cell>
          <cell r="C34" t="str">
            <v>R3</v>
          </cell>
        </row>
        <row r="35">
          <cell r="A35" t="str">
            <v>F0C4</v>
          </cell>
          <cell r="B35" t="str">
            <v>F0C0</v>
          </cell>
          <cell r="C35" t="str">
            <v>R4</v>
          </cell>
        </row>
        <row r="36">
          <cell r="A36" t="str">
            <v>GBC1</v>
          </cell>
          <cell r="B36" t="str">
            <v>G0BC</v>
          </cell>
          <cell r="C36" t="str">
            <v>R1</v>
          </cell>
        </row>
        <row r="37">
          <cell r="A37" t="str">
            <v>GBC2</v>
          </cell>
          <cell r="B37" t="str">
            <v>G0BC</v>
          </cell>
          <cell r="C37" t="str">
            <v>R2</v>
          </cell>
        </row>
        <row r="38">
          <cell r="A38" t="str">
            <v>GBC3</v>
          </cell>
          <cell r="B38" t="str">
            <v>G0BC</v>
          </cell>
          <cell r="C38" t="str">
            <v>R3</v>
          </cell>
        </row>
        <row r="39">
          <cell r="A39" t="str">
            <v>GBC4</v>
          </cell>
          <cell r="B39" t="str">
            <v>G0BC</v>
          </cell>
          <cell r="C39" t="str">
            <v>R4</v>
          </cell>
        </row>
        <row r="40">
          <cell r="A40" t="str">
            <v>GLC1</v>
          </cell>
          <cell r="B40" t="str">
            <v>G0LC</v>
          </cell>
          <cell r="C40" t="str">
            <v>R1</v>
          </cell>
        </row>
        <row r="41">
          <cell r="A41" t="str">
            <v>GLC2</v>
          </cell>
          <cell r="B41" t="str">
            <v>G0LC</v>
          </cell>
          <cell r="C41" t="str">
            <v>R2</v>
          </cell>
        </row>
        <row r="42">
          <cell r="A42" t="str">
            <v>GLC3</v>
          </cell>
          <cell r="B42" t="str">
            <v>G0LC</v>
          </cell>
          <cell r="C42" t="str">
            <v>R3</v>
          </cell>
        </row>
        <row r="43">
          <cell r="A43" t="str">
            <v>GLC4</v>
          </cell>
          <cell r="B43" t="str">
            <v>G0LC</v>
          </cell>
          <cell r="C43" t="str">
            <v>R4</v>
          </cell>
        </row>
        <row r="44">
          <cell r="A44" t="str">
            <v>GS10</v>
          </cell>
          <cell r="B44" t="str">
            <v>GS00</v>
          </cell>
          <cell r="C44" t="str">
            <v>R1</v>
          </cell>
        </row>
        <row r="45">
          <cell r="A45" t="str">
            <v>GS20</v>
          </cell>
          <cell r="B45" t="str">
            <v>GS00</v>
          </cell>
          <cell r="C45" t="str">
            <v>R2</v>
          </cell>
        </row>
        <row r="46">
          <cell r="A46" t="str">
            <v>GS30</v>
          </cell>
          <cell r="B46" t="str">
            <v>GS00</v>
          </cell>
          <cell r="C46" t="str">
            <v>R3</v>
          </cell>
        </row>
        <row r="47">
          <cell r="A47" t="str">
            <v>GS40</v>
          </cell>
          <cell r="B47" t="str">
            <v>GS00</v>
          </cell>
          <cell r="C47" t="str">
            <v>R4</v>
          </cell>
        </row>
        <row r="48">
          <cell r="A48" t="str">
            <v>GS50</v>
          </cell>
          <cell r="B48" t="str">
            <v>GS00</v>
          </cell>
          <cell r="C48" t="str">
            <v>R8</v>
          </cell>
        </row>
        <row r="49">
          <cell r="A49" t="str">
            <v>H0A1</v>
          </cell>
          <cell r="B49" t="str">
            <v>H0A0</v>
          </cell>
          <cell r="C49" t="str">
            <v>R5</v>
          </cell>
        </row>
        <row r="50">
          <cell r="A50" t="str">
            <v>H0A2</v>
          </cell>
          <cell r="B50" t="str">
            <v>H0A0</v>
          </cell>
          <cell r="C50" t="str">
            <v>R6</v>
          </cell>
        </row>
        <row r="51">
          <cell r="A51" t="str">
            <v>H0A3</v>
          </cell>
          <cell r="B51" t="str">
            <v>H0A0</v>
          </cell>
          <cell r="C51" t="str">
            <v>R7</v>
          </cell>
        </row>
        <row r="52">
          <cell r="A52" t="str">
            <v>H0A4</v>
          </cell>
          <cell r="B52" t="str">
            <v>H0A0</v>
          </cell>
          <cell r="C52" t="str">
            <v>R11</v>
          </cell>
        </row>
        <row r="53">
          <cell r="A53" t="str">
            <v>HC10</v>
          </cell>
          <cell r="B53" t="str">
            <v>HC00</v>
          </cell>
          <cell r="C53" t="str">
            <v>R5</v>
          </cell>
        </row>
        <row r="54">
          <cell r="A54" t="str">
            <v>HC20</v>
          </cell>
          <cell r="B54" t="str">
            <v>HC00</v>
          </cell>
          <cell r="C54" t="str">
            <v>R6</v>
          </cell>
        </row>
        <row r="55">
          <cell r="A55" t="str">
            <v>HC30</v>
          </cell>
          <cell r="B55" t="str">
            <v>HC00</v>
          </cell>
          <cell r="C55" t="str">
            <v>R7</v>
          </cell>
        </row>
        <row r="56">
          <cell r="A56" t="str">
            <v>HC40</v>
          </cell>
          <cell r="B56" t="str">
            <v>HC00</v>
          </cell>
          <cell r="C56" t="str">
            <v>R11</v>
          </cell>
        </row>
        <row r="57">
          <cell r="A57" t="str">
            <v>HE10</v>
          </cell>
          <cell r="B57" t="str">
            <v>HE00</v>
          </cell>
          <cell r="C57" t="str">
            <v>R5</v>
          </cell>
        </row>
        <row r="58">
          <cell r="A58" t="str">
            <v>HE20</v>
          </cell>
          <cell r="B58" t="str">
            <v>HE00</v>
          </cell>
          <cell r="C58" t="str">
            <v>R6</v>
          </cell>
        </row>
        <row r="59">
          <cell r="A59" t="str">
            <v>HE30</v>
          </cell>
          <cell r="B59" t="str">
            <v>HE00</v>
          </cell>
          <cell r="C59" t="str">
            <v>R7</v>
          </cell>
        </row>
        <row r="60">
          <cell r="A60" t="str">
            <v>HE40</v>
          </cell>
          <cell r="B60" t="str">
            <v>HE00</v>
          </cell>
          <cell r="C60" t="str">
            <v>R11</v>
          </cell>
        </row>
        <row r="61">
          <cell r="A61" t="str">
            <v>HL10</v>
          </cell>
          <cell r="B61" t="str">
            <v>HL00</v>
          </cell>
          <cell r="C61" t="str">
            <v>R5</v>
          </cell>
        </row>
        <row r="62">
          <cell r="A62" t="str">
            <v>HL20</v>
          </cell>
          <cell r="B62" t="str">
            <v>HL00</v>
          </cell>
          <cell r="C62" t="str">
            <v>R6</v>
          </cell>
        </row>
        <row r="63">
          <cell r="A63" t="str">
            <v>HL30</v>
          </cell>
          <cell r="B63" t="str">
            <v>HL00</v>
          </cell>
          <cell r="C63" t="str">
            <v>R7</v>
          </cell>
        </row>
        <row r="64">
          <cell r="A64" t="str">
            <v>HL40</v>
          </cell>
          <cell r="B64" t="str">
            <v>HL00</v>
          </cell>
          <cell r="C64" t="str">
            <v>R11</v>
          </cell>
        </row>
        <row r="65">
          <cell r="A65" t="str">
            <v>HP10</v>
          </cell>
          <cell r="B65" t="str">
            <v>HP00</v>
          </cell>
          <cell r="C65" t="str">
            <v>R5</v>
          </cell>
        </row>
        <row r="66">
          <cell r="A66" t="str">
            <v>HP20</v>
          </cell>
          <cell r="B66" t="str">
            <v>HP00</v>
          </cell>
          <cell r="C66" t="str">
            <v>R6</v>
          </cell>
        </row>
        <row r="67">
          <cell r="A67" t="str">
            <v>HP30</v>
          </cell>
          <cell r="B67" t="str">
            <v>HP00</v>
          </cell>
          <cell r="C67" t="str">
            <v>R7</v>
          </cell>
        </row>
        <row r="68">
          <cell r="A68" t="str">
            <v>HP40</v>
          </cell>
          <cell r="B68" t="str">
            <v>HP00</v>
          </cell>
          <cell r="C68" t="str">
            <v>R11</v>
          </cell>
        </row>
        <row r="69">
          <cell r="A69" t="str">
            <v>HW10</v>
          </cell>
          <cell r="B69" t="str">
            <v>HW00</v>
          </cell>
          <cell r="C69" t="str">
            <v>R5</v>
          </cell>
        </row>
        <row r="70">
          <cell r="A70" t="str">
            <v>HW20</v>
          </cell>
          <cell r="B70" t="str">
            <v>HW00</v>
          </cell>
          <cell r="C70" t="str">
            <v>R6</v>
          </cell>
        </row>
        <row r="71">
          <cell r="A71" t="str">
            <v>HW30</v>
          </cell>
          <cell r="B71" t="str">
            <v>HW00</v>
          </cell>
          <cell r="C71" t="str">
            <v>R7</v>
          </cell>
        </row>
        <row r="72">
          <cell r="A72" t="str">
            <v>HW40</v>
          </cell>
          <cell r="B72" t="str">
            <v>HW00</v>
          </cell>
          <cell r="C72" t="str">
            <v>R11</v>
          </cell>
        </row>
        <row r="73">
          <cell r="A73" t="str">
            <v>HWP1</v>
          </cell>
          <cell r="B73" t="str">
            <v>HWP0</v>
          </cell>
          <cell r="C73" t="str">
            <v>R5</v>
          </cell>
        </row>
        <row r="74">
          <cell r="A74" t="str">
            <v>HWP2</v>
          </cell>
          <cell r="B74" t="str">
            <v>HWP0</v>
          </cell>
          <cell r="C74" t="str">
            <v>R6</v>
          </cell>
        </row>
        <row r="75">
          <cell r="A75" t="str">
            <v>HWP3</v>
          </cell>
          <cell r="B75" t="str">
            <v>HWP0</v>
          </cell>
          <cell r="C75" t="str">
            <v>R7</v>
          </cell>
        </row>
        <row r="76">
          <cell r="A76" t="str">
            <v>HWP4</v>
          </cell>
          <cell r="B76" t="str">
            <v>HWP0</v>
          </cell>
          <cell r="C76" t="str">
            <v>R11</v>
          </cell>
        </row>
        <row r="77">
          <cell r="A77" t="str">
            <v>ICQ0</v>
          </cell>
          <cell r="B77" t="str">
            <v>IC00</v>
          </cell>
          <cell r="C77" t="str">
            <v>R11</v>
          </cell>
        </row>
        <row r="78">
          <cell r="A78" t="str">
            <v>J0A1</v>
          </cell>
          <cell r="B78" t="str">
            <v>J0A0</v>
          </cell>
          <cell r="C78" t="str">
            <v>R5</v>
          </cell>
        </row>
        <row r="79">
          <cell r="A79" t="str">
            <v>J0A2</v>
          </cell>
          <cell r="B79" t="str">
            <v>J0A0</v>
          </cell>
          <cell r="C79" t="str">
            <v>R6</v>
          </cell>
        </row>
        <row r="80">
          <cell r="A80" t="str">
            <v>J0A3</v>
          </cell>
          <cell r="B80" t="str">
            <v>J0A0</v>
          </cell>
          <cell r="C80" t="str">
            <v>R7</v>
          </cell>
        </row>
        <row r="81">
          <cell r="A81" t="str">
            <v>J0A4</v>
          </cell>
          <cell r="B81" t="str">
            <v>J0A0</v>
          </cell>
          <cell r="C81" t="str">
            <v>R11</v>
          </cell>
        </row>
        <row r="82">
          <cell r="A82" t="str">
            <v>R0A1</v>
          </cell>
          <cell r="B82" t="str">
            <v>R0A0</v>
          </cell>
          <cell r="C82" t="str">
            <v>R1</v>
          </cell>
        </row>
        <row r="83">
          <cell r="A83" t="str">
            <v>R0A2</v>
          </cell>
          <cell r="B83" t="str">
            <v>R0A0</v>
          </cell>
          <cell r="C83" t="str">
            <v>R9</v>
          </cell>
        </row>
        <row r="84">
          <cell r="A84" t="str">
            <v>R0B0</v>
          </cell>
          <cell r="B84" t="str">
            <v>R0A0</v>
          </cell>
          <cell r="C84" t="str">
            <v>R8</v>
          </cell>
        </row>
        <row r="85">
          <cell r="A85" t="str">
            <v>R0F1</v>
          </cell>
          <cell r="B85" t="str">
            <v>R0F0</v>
          </cell>
          <cell r="C85" t="str">
            <v>R1</v>
          </cell>
        </row>
        <row r="86">
          <cell r="A86" t="str">
            <v>U0A1</v>
          </cell>
          <cell r="B86" t="str">
            <v>U0A0</v>
          </cell>
          <cell r="C86" t="str">
            <v>R1</v>
          </cell>
        </row>
        <row r="87">
          <cell r="A87" t="str">
            <v>U0A2</v>
          </cell>
          <cell r="B87" t="str">
            <v>U0A0</v>
          </cell>
          <cell r="C87" t="str">
            <v>R2</v>
          </cell>
        </row>
        <row r="88">
          <cell r="A88" t="str">
            <v>U0A3</v>
          </cell>
          <cell r="B88" t="str">
            <v>U0A0</v>
          </cell>
          <cell r="C88" t="str">
            <v>R3</v>
          </cell>
        </row>
        <row r="89">
          <cell r="A89" t="str">
            <v>U0A4</v>
          </cell>
          <cell r="B89" t="str">
            <v>U0A0</v>
          </cell>
          <cell r="C89" t="str">
            <v>R4</v>
          </cell>
        </row>
        <row r="90">
          <cell r="A90" t="str">
            <v>EB10</v>
          </cell>
          <cell r="B90" t="str">
            <v>EB00</v>
          </cell>
          <cell r="C90" t="str">
            <v>R1</v>
          </cell>
        </row>
        <row r="91">
          <cell r="A91" t="str">
            <v>EB20</v>
          </cell>
          <cell r="B91" t="str">
            <v>EB00</v>
          </cell>
          <cell r="C91" t="str">
            <v>R2</v>
          </cell>
        </row>
        <row r="92">
          <cell r="A92" t="str">
            <v>EB30</v>
          </cell>
          <cell r="B92" t="str">
            <v>EB00</v>
          </cell>
          <cell r="C92" t="str">
            <v>R3</v>
          </cell>
        </row>
        <row r="93">
          <cell r="A93" t="str">
            <v>EB40</v>
          </cell>
          <cell r="B93" t="str">
            <v>EB00</v>
          </cell>
          <cell r="C93" t="str">
            <v>R4</v>
          </cell>
        </row>
        <row r="94">
          <cell r="A94" t="str">
            <v>EB1L</v>
          </cell>
          <cell r="B94" t="str">
            <v>EBL0</v>
          </cell>
          <cell r="C94" t="str">
            <v>R1</v>
          </cell>
        </row>
        <row r="95">
          <cell r="A95" t="str">
            <v>EB2L</v>
          </cell>
          <cell r="B95" t="str">
            <v>EBL0</v>
          </cell>
          <cell r="C95" t="str">
            <v>R2</v>
          </cell>
        </row>
        <row r="96">
          <cell r="A96" t="str">
            <v>EB3L</v>
          </cell>
          <cell r="B96" t="str">
            <v>EBL0</v>
          </cell>
          <cell r="C96" t="str">
            <v>R3</v>
          </cell>
        </row>
        <row r="97">
          <cell r="A97" t="str">
            <v>EB4L</v>
          </cell>
          <cell r="B97" t="str">
            <v>EBL0</v>
          </cell>
          <cell r="C97" t="str">
            <v>R4</v>
          </cell>
        </row>
        <row r="98">
          <cell r="A98" t="str">
            <v>EG10</v>
          </cell>
          <cell r="B98" t="str">
            <v>EG00</v>
          </cell>
          <cell r="C98" t="str">
            <v>R1</v>
          </cell>
        </row>
        <row r="99">
          <cell r="A99" t="str">
            <v>EG20</v>
          </cell>
          <cell r="B99" t="str">
            <v>EG00</v>
          </cell>
          <cell r="C99" t="str">
            <v>R2</v>
          </cell>
        </row>
        <row r="100">
          <cell r="A100" t="str">
            <v>EG60</v>
          </cell>
          <cell r="B100" t="str">
            <v>EG00</v>
          </cell>
          <cell r="C100" t="str">
            <v>R10</v>
          </cell>
        </row>
        <row r="101">
          <cell r="A101" t="str">
            <v>EU10</v>
          </cell>
          <cell r="B101" t="str">
            <v>EMU0</v>
          </cell>
          <cell r="C101" t="str">
            <v>R1</v>
          </cell>
        </row>
        <row r="102">
          <cell r="A102" t="str">
            <v>EU20</v>
          </cell>
          <cell r="B102" t="str">
            <v>EMU0</v>
          </cell>
          <cell r="C102" t="str">
            <v>R2</v>
          </cell>
        </row>
        <row r="103">
          <cell r="A103" t="str">
            <v>EU30</v>
          </cell>
          <cell r="B103" t="str">
            <v>EMU0</v>
          </cell>
          <cell r="C103" t="str">
            <v>R3</v>
          </cell>
        </row>
        <row r="104">
          <cell r="A104" t="str">
            <v>EU40</v>
          </cell>
          <cell r="B104" t="str">
            <v>EMU0</v>
          </cell>
          <cell r="C104" t="str">
            <v>R4</v>
          </cell>
        </row>
        <row r="105">
          <cell r="A105" t="str">
            <v>EN10</v>
          </cell>
          <cell r="B105" t="str">
            <v>EN00</v>
          </cell>
          <cell r="C105" t="str">
            <v>R1</v>
          </cell>
        </row>
        <row r="106">
          <cell r="A106" t="str">
            <v>EN20</v>
          </cell>
          <cell r="B106" t="str">
            <v>EN00</v>
          </cell>
          <cell r="C106" t="str">
            <v>R2</v>
          </cell>
        </row>
        <row r="107">
          <cell r="A107" t="str">
            <v>EN30</v>
          </cell>
          <cell r="B107" t="str">
            <v>EN00</v>
          </cell>
          <cell r="C107" t="str">
            <v>R3</v>
          </cell>
        </row>
        <row r="108">
          <cell r="A108" t="str">
            <v>EN40</v>
          </cell>
          <cell r="B108" t="str">
            <v>EN00</v>
          </cell>
          <cell r="C108" t="str">
            <v>R4</v>
          </cell>
        </row>
        <row r="109">
          <cell r="A109" t="str">
            <v>EN70</v>
          </cell>
          <cell r="B109" t="str">
            <v>EN00</v>
          </cell>
          <cell r="C109" t="str">
            <v>R8</v>
          </cell>
        </row>
        <row r="110">
          <cell r="A110" t="str">
            <v>ER10</v>
          </cell>
          <cell r="B110" t="str">
            <v>ER00</v>
          </cell>
          <cell r="C110" t="str">
            <v>R1</v>
          </cell>
        </row>
        <row r="111">
          <cell r="A111" t="str">
            <v>ER20</v>
          </cell>
          <cell r="B111" t="str">
            <v>ER00</v>
          </cell>
          <cell r="C111" t="str">
            <v>R2</v>
          </cell>
        </row>
        <row r="112">
          <cell r="A112" t="str">
            <v>ER30</v>
          </cell>
          <cell r="B112" t="str">
            <v>ER00</v>
          </cell>
          <cell r="C112" t="str">
            <v>R3</v>
          </cell>
        </row>
        <row r="113">
          <cell r="A113" t="str">
            <v>ER40</v>
          </cell>
          <cell r="B113" t="str">
            <v>ER00</v>
          </cell>
          <cell r="C113" t="str">
            <v>R4</v>
          </cell>
        </row>
        <row r="114">
          <cell r="A114" t="str">
            <v>ER60</v>
          </cell>
          <cell r="B114" t="str">
            <v>ER00</v>
          </cell>
          <cell r="C114" t="str">
            <v>R10</v>
          </cell>
        </row>
        <row r="115">
          <cell r="A115" t="str">
            <v>ER70</v>
          </cell>
          <cell r="B115" t="str">
            <v>ER00</v>
          </cell>
          <cell r="C115" t="str">
            <v>R8</v>
          </cell>
        </row>
        <row r="116">
          <cell r="A116" t="str">
            <v>ERC0</v>
          </cell>
          <cell r="B116" t="str">
            <v>ER00</v>
          </cell>
          <cell r="C116" t="str">
            <v>R12</v>
          </cell>
        </row>
        <row r="117">
          <cell r="A117" t="str">
            <v>ERD0</v>
          </cell>
          <cell r="B117" t="str">
            <v>ER00</v>
          </cell>
          <cell r="C117" t="str">
            <v>R9</v>
          </cell>
        </row>
        <row r="118">
          <cell r="A118" t="str">
            <v>JC10</v>
          </cell>
          <cell r="B118" t="str">
            <v>JC00</v>
          </cell>
          <cell r="C118" t="str">
            <v>R1</v>
          </cell>
        </row>
        <row r="119">
          <cell r="A119" t="str">
            <v>JC20</v>
          </cell>
          <cell r="B119" t="str">
            <v>JC00</v>
          </cell>
          <cell r="C119" t="str">
            <v>R2</v>
          </cell>
        </row>
        <row r="120">
          <cell r="A120" t="str">
            <v>JC30</v>
          </cell>
          <cell r="B120" t="str">
            <v>JC00</v>
          </cell>
          <cell r="C120" t="str">
            <v>R3</v>
          </cell>
        </row>
        <row r="121">
          <cell r="A121" t="str">
            <v>JC40</v>
          </cell>
          <cell r="B121" t="str">
            <v>JC00</v>
          </cell>
          <cell r="C121" t="str">
            <v>R4</v>
          </cell>
        </row>
        <row r="122">
          <cell r="A122" t="str">
            <v>UC10</v>
          </cell>
          <cell r="B122" t="str">
            <v>UC00</v>
          </cell>
          <cell r="C122" t="str">
            <v>R1</v>
          </cell>
        </row>
        <row r="123">
          <cell r="A123" t="str">
            <v>UC20</v>
          </cell>
          <cell r="B123" t="str">
            <v>UC00</v>
          </cell>
          <cell r="C123" t="str">
            <v>R2</v>
          </cell>
        </row>
        <row r="124">
          <cell r="A124" t="str">
            <v>UC30</v>
          </cell>
          <cell r="B124" t="str">
            <v>UC00</v>
          </cell>
          <cell r="C124" t="str">
            <v>R3</v>
          </cell>
        </row>
        <row r="125">
          <cell r="A125" t="str">
            <v>UC40</v>
          </cell>
          <cell r="B125" t="str">
            <v>UC00</v>
          </cell>
          <cell r="C125" t="str">
            <v>R4</v>
          </cell>
        </row>
        <row r="126">
          <cell r="A126" t="str">
            <v>UK70</v>
          </cell>
          <cell r="B126" t="str">
            <v>UK00</v>
          </cell>
          <cell r="C126" t="str">
            <v>R8</v>
          </cell>
        </row>
        <row r="127">
          <cell r="A127" t="str">
            <v>UN10</v>
          </cell>
          <cell r="B127" t="str">
            <v>UN00</v>
          </cell>
          <cell r="C127" t="str">
            <v>R1</v>
          </cell>
        </row>
        <row r="128">
          <cell r="A128" t="str">
            <v>UN20</v>
          </cell>
          <cell r="B128" t="str">
            <v>UN00</v>
          </cell>
          <cell r="C128" t="str">
            <v>R2</v>
          </cell>
        </row>
        <row r="129">
          <cell r="A129" t="str">
            <v>UN30</v>
          </cell>
          <cell r="B129" t="str">
            <v>UN00</v>
          </cell>
          <cell r="C129" t="str">
            <v>R3</v>
          </cell>
        </row>
        <row r="130">
          <cell r="A130" t="str">
            <v>UN40</v>
          </cell>
          <cell r="B130" t="str">
            <v>UN00</v>
          </cell>
          <cell r="C130" t="str">
            <v>R4</v>
          </cell>
        </row>
        <row r="131">
          <cell r="A131" t="str">
            <v>UN60</v>
          </cell>
          <cell r="B131" t="str">
            <v>UN00</v>
          </cell>
          <cell r="C131" t="str">
            <v>R10</v>
          </cell>
        </row>
        <row r="132">
          <cell r="A132" t="str">
            <v>UN70</v>
          </cell>
          <cell r="B132" t="str">
            <v>UN00</v>
          </cell>
          <cell r="C132" t="str">
            <v>R8</v>
          </cell>
        </row>
        <row r="133">
          <cell r="A133" t="str">
            <v>UN80</v>
          </cell>
          <cell r="B133" t="str">
            <v>UN00</v>
          </cell>
          <cell r="C133" t="str">
            <v>R9</v>
          </cell>
        </row>
        <row r="134">
          <cell r="A134" t="str">
            <v>UN85</v>
          </cell>
          <cell r="B134" t="str">
            <v>UN00</v>
          </cell>
          <cell r="C134" t="str">
            <v>R12</v>
          </cell>
        </row>
        <row r="135">
          <cell r="A135" t="str">
            <v>UQ10</v>
          </cell>
          <cell r="B135" t="str">
            <v>UQ00</v>
          </cell>
          <cell r="C135" t="str">
            <v>R1</v>
          </cell>
        </row>
        <row r="136">
          <cell r="A136" t="str">
            <v>UQ20</v>
          </cell>
          <cell r="B136" t="str">
            <v>UQ00</v>
          </cell>
          <cell r="C136" t="str">
            <v>R2</v>
          </cell>
        </row>
        <row r="137">
          <cell r="A137" t="str">
            <v>UQ30</v>
          </cell>
          <cell r="B137" t="str">
            <v>UQ00</v>
          </cell>
          <cell r="C137" t="str">
            <v>R3</v>
          </cell>
        </row>
        <row r="138">
          <cell r="A138" t="str">
            <v>UQ40</v>
          </cell>
          <cell r="B138" t="str">
            <v>UQ00</v>
          </cell>
          <cell r="C138" t="str">
            <v>R4</v>
          </cell>
        </row>
        <row r="139">
          <cell r="A139" t="str">
            <v>UR10</v>
          </cell>
          <cell r="B139" t="str">
            <v>UR00</v>
          </cell>
          <cell r="C139" t="str">
            <v>R1</v>
          </cell>
        </row>
        <row r="140">
          <cell r="A140" t="str">
            <v>UR20</v>
          </cell>
          <cell r="B140" t="str">
            <v>UR00</v>
          </cell>
          <cell r="C140" t="str">
            <v>R2</v>
          </cell>
        </row>
        <row r="141">
          <cell r="A141" t="str">
            <v>UR30</v>
          </cell>
          <cell r="B141" t="str">
            <v>UR00</v>
          </cell>
          <cell r="C141" t="str">
            <v>R3</v>
          </cell>
        </row>
        <row r="142">
          <cell r="A142" t="str">
            <v>UR40</v>
          </cell>
          <cell r="B142" t="str">
            <v>UR00</v>
          </cell>
          <cell r="C142" t="str">
            <v>R4</v>
          </cell>
        </row>
        <row r="143">
          <cell r="A143" t="str">
            <v>AUC1</v>
          </cell>
          <cell r="B143" t="str">
            <v>AUC0</v>
          </cell>
          <cell r="C143" t="str">
            <v>M1</v>
          </cell>
        </row>
        <row r="144">
          <cell r="A144" t="str">
            <v>AUC2</v>
          </cell>
          <cell r="B144" t="str">
            <v>AUC0</v>
          </cell>
          <cell r="C144" t="str">
            <v>M2</v>
          </cell>
        </row>
        <row r="145">
          <cell r="A145" t="str">
            <v>AUC3</v>
          </cell>
          <cell r="B145" t="str">
            <v>AUC0</v>
          </cell>
          <cell r="C145" t="str">
            <v>M3</v>
          </cell>
        </row>
        <row r="146">
          <cell r="A146" t="str">
            <v>AUC4</v>
          </cell>
          <cell r="B146" t="str">
            <v>AUC0</v>
          </cell>
          <cell r="C146" t="str">
            <v>M4</v>
          </cell>
        </row>
        <row r="147">
          <cell r="A147" t="str">
            <v>AUC5</v>
          </cell>
          <cell r="B147" t="str">
            <v>AUC0</v>
          </cell>
          <cell r="C147" t="str">
            <v>M5</v>
          </cell>
        </row>
        <row r="148">
          <cell r="A148" t="str">
            <v>AUC6</v>
          </cell>
          <cell r="B148" t="str">
            <v>AUC0</v>
          </cell>
          <cell r="C148" t="str">
            <v>M6</v>
          </cell>
        </row>
        <row r="149">
          <cell r="A149" t="str">
            <v>AUC9</v>
          </cell>
          <cell r="B149" t="str">
            <v>AUC0</v>
          </cell>
          <cell r="C149" t="str">
            <v>M9</v>
          </cell>
        </row>
        <row r="150">
          <cell r="A150" t="str">
            <v>AUCV</v>
          </cell>
          <cell r="B150" t="str">
            <v>AUC0</v>
          </cell>
          <cell r="C150" t="str">
            <v>M10</v>
          </cell>
        </row>
        <row r="151">
          <cell r="A151" t="str">
            <v>AUD1</v>
          </cell>
          <cell r="B151" t="str">
            <v>AUD0</v>
          </cell>
          <cell r="C151" t="str">
            <v>M1</v>
          </cell>
        </row>
        <row r="152">
          <cell r="A152" t="str">
            <v>AUD2</v>
          </cell>
          <cell r="B152" t="str">
            <v>AUD0</v>
          </cell>
          <cell r="C152" t="str">
            <v>M2</v>
          </cell>
        </row>
        <row r="153">
          <cell r="A153" t="str">
            <v>AUD3</v>
          </cell>
          <cell r="B153" t="str">
            <v>AUD0</v>
          </cell>
          <cell r="C153" t="str">
            <v>M3</v>
          </cell>
        </row>
        <row r="154">
          <cell r="A154" t="str">
            <v>AUD4</v>
          </cell>
          <cell r="B154" t="str">
            <v>AUD0</v>
          </cell>
          <cell r="C154" t="str">
            <v>M4</v>
          </cell>
        </row>
        <row r="155">
          <cell r="A155" t="str">
            <v>AUD5</v>
          </cell>
          <cell r="B155" t="str">
            <v>AUD0</v>
          </cell>
          <cell r="C155" t="str">
            <v>M5</v>
          </cell>
        </row>
        <row r="156">
          <cell r="A156" t="str">
            <v>AUD6</v>
          </cell>
          <cell r="B156" t="str">
            <v>AUD0</v>
          </cell>
          <cell r="C156" t="str">
            <v>M6</v>
          </cell>
        </row>
        <row r="157">
          <cell r="A157" t="str">
            <v>AUD9</v>
          </cell>
          <cell r="B157" t="str">
            <v>AUD0</v>
          </cell>
          <cell r="C157" t="str">
            <v>M9</v>
          </cell>
        </row>
        <row r="158">
          <cell r="A158" t="str">
            <v>AUDV</v>
          </cell>
          <cell r="B158" t="str">
            <v>AUD0</v>
          </cell>
          <cell r="C158" t="str">
            <v>M10</v>
          </cell>
        </row>
        <row r="159">
          <cell r="A159" t="str">
            <v>AUQ1</v>
          </cell>
          <cell r="B159" t="str">
            <v>AUQ0</v>
          </cell>
          <cell r="C159" t="str">
            <v>M1</v>
          </cell>
        </row>
        <row r="160">
          <cell r="A160" t="str">
            <v>AUQF</v>
          </cell>
          <cell r="B160" t="str">
            <v>AUQ0</v>
          </cell>
          <cell r="C160" t="str">
            <v>M16</v>
          </cell>
        </row>
        <row r="161">
          <cell r="A161" t="str">
            <v>AUQ2</v>
          </cell>
          <cell r="B161" t="str">
            <v>AUQ0</v>
          </cell>
          <cell r="C161" t="str">
            <v>M2</v>
          </cell>
        </row>
        <row r="162">
          <cell r="A162" t="str">
            <v>AUQ3</v>
          </cell>
          <cell r="B162" t="str">
            <v>AUQ0</v>
          </cell>
          <cell r="C162" t="str">
            <v>M3</v>
          </cell>
        </row>
        <row r="163">
          <cell r="A163" t="str">
            <v>AUQ4</v>
          </cell>
          <cell r="B163" t="str">
            <v>AUQ0</v>
          </cell>
          <cell r="C163" t="str">
            <v>M4</v>
          </cell>
        </row>
        <row r="164">
          <cell r="A164" t="str">
            <v>AUQ5</v>
          </cell>
          <cell r="B164" t="str">
            <v>AUQ0</v>
          </cell>
          <cell r="C164" t="str">
            <v>M5</v>
          </cell>
        </row>
        <row r="165">
          <cell r="A165" t="str">
            <v>AUQ6</v>
          </cell>
          <cell r="B165" t="str">
            <v>AUQ0</v>
          </cell>
          <cell r="C165" t="str">
            <v>M6</v>
          </cell>
        </row>
        <row r="166">
          <cell r="A166" t="str">
            <v>AUQ9</v>
          </cell>
          <cell r="B166" t="str">
            <v>AUQ0</v>
          </cell>
          <cell r="C166" t="str">
            <v>M9</v>
          </cell>
        </row>
        <row r="167">
          <cell r="A167" t="str">
            <v>AUQV</v>
          </cell>
          <cell r="B167" t="str">
            <v>AUQ0</v>
          </cell>
          <cell r="C167" t="str">
            <v>M10</v>
          </cell>
        </row>
        <row r="168">
          <cell r="A168" t="str">
            <v>B1A0</v>
          </cell>
          <cell r="B168" t="str">
            <v>B0A0</v>
          </cell>
          <cell r="C168" t="str">
            <v>M1</v>
          </cell>
        </row>
        <row r="169">
          <cell r="A169" t="str">
            <v>B2A0</v>
          </cell>
          <cell r="B169" t="str">
            <v>B0A0</v>
          </cell>
          <cell r="C169" t="str">
            <v>M2</v>
          </cell>
        </row>
        <row r="170">
          <cell r="A170" t="str">
            <v>BLA0</v>
          </cell>
          <cell r="B170" t="str">
            <v>B0A0</v>
          </cell>
          <cell r="C170" t="str">
            <v>M23</v>
          </cell>
        </row>
        <row r="171">
          <cell r="A171" t="str">
            <v>B3A0</v>
          </cell>
          <cell r="B171" t="str">
            <v>B0A0</v>
          </cell>
          <cell r="C171" t="str">
            <v>M3</v>
          </cell>
        </row>
        <row r="172">
          <cell r="A172" t="str">
            <v>B4A0</v>
          </cell>
          <cell r="B172" t="str">
            <v>B0A0</v>
          </cell>
          <cell r="C172" t="str">
            <v>M4</v>
          </cell>
        </row>
        <row r="173">
          <cell r="A173" t="str">
            <v>B5A0</v>
          </cell>
          <cell r="B173" t="str">
            <v>B0A0</v>
          </cell>
          <cell r="C173" t="str">
            <v>M5</v>
          </cell>
        </row>
        <row r="174">
          <cell r="A174" t="str">
            <v>B6A0</v>
          </cell>
          <cell r="B174" t="str">
            <v>B0A0</v>
          </cell>
          <cell r="C174" t="str">
            <v>M6</v>
          </cell>
        </row>
        <row r="175">
          <cell r="A175" t="str">
            <v>B9A0</v>
          </cell>
          <cell r="B175" t="str">
            <v>B0A0</v>
          </cell>
          <cell r="C175" t="str">
            <v>M9</v>
          </cell>
        </row>
        <row r="176">
          <cell r="A176" t="str">
            <v>BVA0</v>
          </cell>
          <cell r="B176" t="str">
            <v>B0A0</v>
          </cell>
          <cell r="C176" t="str">
            <v>M10</v>
          </cell>
        </row>
        <row r="177">
          <cell r="A177" t="str">
            <v>C1A0</v>
          </cell>
          <cell r="B177" t="str">
            <v>C0A0</v>
          </cell>
          <cell r="C177" t="str">
            <v>M1</v>
          </cell>
        </row>
        <row r="178">
          <cell r="A178" t="str">
            <v>C2A0</v>
          </cell>
          <cell r="B178" t="str">
            <v>C0A0</v>
          </cell>
          <cell r="C178" t="str">
            <v>M2</v>
          </cell>
        </row>
        <row r="179">
          <cell r="A179" t="str">
            <v>CLA0</v>
          </cell>
          <cell r="B179" t="str">
            <v>C0A0</v>
          </cell>
          <cell r="C179" t="str">
            <v>M23</v>
          </cell>
        </row>
        <row r="180">
          <cell r="A180" t="str">
            <v>C3A0</v>
          </cell>
          <cell r="B180" t="str">
            <v>C0A0</v>
          </cell>
          <cell r="C180" t="str">
            <v>M3</v>
          </cell>
        </row>
        <row r="181">
          <cell r="A181" t="str">
            <v>C4A0</v>
          </cell>
          <cell r="B181" t="str">
            <v>C0A0</v>
          </cell>
          <cell r="C181" t="str">
            <v>M4</v>
          </cell>
        </row>
        <row r="182">
          <cell r="A182" t="str">
            <v>C5A0</v>
          </cell>
          <cell r="B182" t="str">
            <v>C0A0</v>
          </cell>
          <cell r="C182" t="str">
            <v>M5</v>
          </cell>
        </row>
        <row r="183">
          <cell r="A183" t="str">
            <v>C6A0</v>
          </cell>
          <cell r="B183" t="str">
            <v>C0A0</v>
          </cell>
          <cell r="C183" t="str">
            <v>M6</v>
          </cell>
        </row>
        <row r="184">
          <cell r="A184" t="str">
            <v>C7A0</v>
          </cell>
          <cell r="B184" t="str">
            <v>C0A0</v>
          </cell>
          <cell r="C184" t="str">
            <v>M7</v>
          </cell>
        </row>
        <row r="185">
          <cell r="A185" t="str">
            <v>C8A0</v>
          </cell>
          <cell r="B185" t="str">
            <v>C0A0</v>
          </cell>
          <cell r="C185" t="str">
            <v>M8</v>
          </cell>
        </row>
        <row r="186">
          <cell r="A186" t="str">
            <v>C9A0</v>
          </cell>
          <cell r="B186" t="str">
            <v>C0A0</v>
          </cell>
          <cell r="C186" t="str">
            <v>M9</v>
          </cell>
        </row>
        <row r="187">
          <cell r="A187" t="str">
            <v>CVA0</v>
          </cell>
          <cell r="B187" t="str">
            <v>C0A0</v>
          </cell>
          <cell r="C187" t="str">
            <v>M10</v>
          </cell>
        </row>
        <row r="188">
          <cell r="A188" t="str">
            <v>CFAL</v>
          </cell>
          <cell r="B188" t="str">
            <v>C0AL</v>
          </cell>
          <cell r="C188" t="str">
            <v>M16</v>
          </cell>
        </row>
        <row r="189">
          <cell r="A189" t="str">
            <v>C5AL</v>
          </cell>
          <cell r="B189" t="str">
            <v>C0AL</v>
          </cell>
          <cell r="C189" t="str">
            <v>M5</v>
          </cell>
        </row>
        <row r="190">
          <cell r="A190" t="str">
            <v>CAN1</v>
          </cell>
          <cell r="B190" t="str">
            <v>CAN0</v>
          </cell>
          <cell r="C190" t="str">
            <v>M1</v>
          </cell>
        </row>
        <row r="191">
          <cell r="A191" t="str">
            <v>CAN2</v>
          </cell>
          <cell r="B191" t="str">
            <v>CAN0</v>
          </cell>
          <cell r="C191" t="str">
            <v>M2</v>
          </cell>
        </row>
        <row r="192">
          <cell r="A192" t="str">
            <v>CAN3</v>
          </cell>
          <cell r="B192" t="str">
            <v>CAN0</v>
          </cell>
          <cell r="C192" t="str">
            <v>M3</v>
          </cell>
        </row>
        <row r="193">
          <cell r="A193" t="str">
            <v>CAN4</v>
          </cell>
          <cell r="B193" t="str">
            <v>CAN0</v>
          </cell>
          <cell r="C193" t="str">
            <v>M4</v>
          </cell>
        </row>
        <row r="194">
          <cell r="A194" t="str">
            <v>CAN5</v>
          </cell>
          <cell r="B194" t="str">
            <v>CAN0</v>
          </cell>
          <cell r="C194" t="str">
            <v>M5</v>
          </cell>
        </row>
        <row r="195">
          <cell r="A195" t="str">
            <v>CAN6</v>
          </cell>
          <cell r="B195" t="str">
            <v>CAN0</v>
          </cell>
          <cell r="C195" t="str">
            <v>M6</v>
          </cell>
        </row>
        <row r="196">
          <cell r="A196" t="str">
            <v>CAN7</v>
          </cell>
          <cell r="B196" t="str">
            <v>CAN0</v>
          </cell>
          <cell r="C196" t="str">
            <v>M7</v>
          </cell>
        </row>
        <row r="197">
          <cell r="A197" t="str">
            <v>CAN8</v>
          </cell>
          <cell r="B197" t="str">
            <v>CAN0</v>
          </cell>
          <cell r="C197" t="str">
            <v>M8</v>
          </cell>
        </row>
        <row r="198">
          <cell r="A198" t="str">
            <v>CAN9</v>
          </cell>
          <cell r="B198" t="str">
            <v>CAN0</v>
          </cell>
          <cell r="C198" t="str">
            <v>M9</v>
          </cell>
        </row>
        <row r="199">
          <cell r="A199" t="str">
            <v>CANV</v>
          </cell>
          <cell r="B199" t="str">
            <v>CAN0</v>
          </cell>
          <cell r="C199" t="str">
            <v>M10</v>
          </cell>
        </row>
        <row r="200">
          <cell r="A200" t="str">
            <v>CMB1</v>
          </cell>
          <cell r="B200" t="str">
            <v>CMBS</v>
          </cell>
          <cell r="C200" t="str">
            <v>M12</v>
          </cell>
        </row>
        <row r="201">
          <cell r="A201" t="str">
            <v>CMB2</v>
          </cell>
          <cell r="B201" t="str">
            <v>CMBS</v>
          </cell>
          <cell r="C201" t="str">
            <v>M2</v>
          </cell>
        </row>
        <row r="202">
          <cell r="A202" t="str">
            <v>CMB3</v>
          </cell>
          <cell r="B202" t="str">
            <v>CMBS</v>
          </cell>
          <cell r="C202" t="str">
            <v>M3</v>
          </cell>
        </row>
        <row r="203">
          <cell r="A203" t="str">
            <v>CMB4</v>
          </cell>
          <cell r="B203" t="str">
            <v>CMBS</v>
          </cell>
          <cell r="C203" t="str">
            <v>M4</v>
          </cell>
        </row>
        <row r="204">
          <cell r="A204" t="str">
            <v>CMB5</v>
          </cell>
          <cell r="B204" t="str">
            <v>CMBS</v>
          </cell>
          <cell r="C204" t="str">
            <v>M27</v>
          </cell>
        </row>
        <row r="205">
          <cell r="A205" t="str">
            <v>CMB6</v>
          </cell>
          <cell r="B205" t="str">
            <v>CMBS</v>
          </cell>
          <cell r="C205" t="str">
            <v>M6</v>
          </cell>
        </row>
        <row r="206">
          <cell r="A206" t="str">
            <v>CMB9</v>
          </cell>
          <cell r="B206" t="str">
            <v>CMBS</v>
          </cell>
          <cell r="C206" t="str">
            <v>M9</v>
          </cell>
        </row>
        <row r="207">
          <cell r="A207" t="str">
            <v>CMBV</v>
          </cell>
          <cell r="B207" t="str">
            <v>CMBS</v>
          </cell>
          <cell r="C207" t="str">
            <v>M10</v>
          </cell>
        </row>
        <row r="208">
          <cell r="A208" t="str">
            <v>CMO1</v>
          </cell>
          <cell r="B208" t="str">
            <v>CMOS</v>
          </cell>
          <cell r="C208" t="str">
            <v>M12</v>
          </cell>
        </row>
        <row r="209">
          <cell r="A209" t="str">
            <v>CMO2</v>
          </cell>
          <cell r="B209" t="str">
            <v>CMOS</v>
          </cell>
          <cell r="C209" t="str">
            <v>M2</v>
          </cell>
        </row>
        <row r="210">
          <cell r="A210" t="str">
            <v>CMO3</v>
          </cell>
          <cell r="B210" t="str">
            <v>CMOS</v>
          </cell>
          <cell r="C210" t="str">
            <v>M3</v>
          </cell>
        </row>
        <row r="211">
          <cell r="A211" t="str">
            <v>CMO4</v>
          </cell>
          <cell r="B211" t="str">
            <v>CMOS</v>
          </cell>
          <cell r="C211" t="str">
            <v>M4</v>
          </cell>
        </row>
        <row r="212">
          <cell r="A212" t="str">
            <v>CMO5</v>
          </cell>
          <cell r="B212" t="str">
            <v>CMOS</v>
          </cell>
          <cell r="C212" t="str">
            <v>M27</v>
          </cell>
        </row>
        <row r="213">
          <cell r="A213" t="str">
            <v>CMO6</v>
          </cell>
          <cell r="B213" t="str">
            <v>CMOS</v>
          </cell>
          <cell r="C213" t="str">
            <v>M6</v>
          </cell>
        </row>
        <row r="214">
          <cell r="A214" t="str">
            <v>CMOL</v>
          </cell>
          <cell r="B214" t="str">
            <v>CMOS</v>
          </cell>
          <cell r="C214" t="str">
            <v>M21</v>
          </cell>
        </row>
        <row r="215">
          <cell r="A215" t="str">
            <v>CMOM</v>
          </cell>
          <cell r="B215" t="str">
            <v>CMOS</v>
          </cell>
          <cell r="C215" t="str">
            <v>M20</v>
          </cell>
        </row>
        <row r="216">
          <cell r="A216" t="str">
            <v>CMO9</v>
          </cell>
          <cell r="B216" t="str">
            <v>CMOS</v>
          </cell>
          <cell r="C216" t="str">
            <v>M9</v>
          </cell>
        </row>
        <row r="217">
          <cell r="A217" t="str">
            <v>CMOV</v>
          </cell>
          <cell r="B217" t="str">
            <v>CMOS</v>
          </cell>
          <cell r="C217" t="str">
            <v>M10</v>
          </cell>
        </row>
        <row r="218">
          <cell r="A218" t="str">
            <v>CY01</v>
          </cell>
          <cell r="B218" t="str">
            <v>CY00</v>
          </cell>
          <cell r="C218" t="str">
            <v>M1</v>
          </cell>
        </row>
        <row r="219">
          <cell r="A219" t="str">
            <v>CY02</v>
          </cell>
          <cell r="B219" t="str">
            <v>CY00</v>
          </cell>
          <cell r="C219" t="str">
            <v>M2</v>
          </cell>
        </row>
        <row r="220">
          <cell r="A220" t="str">
            <v>CY03</v>
          </cell>
          <cell r="B220" t="str">
            <v>CY00</v>
          </cell>
          <cell r="C220" t="str">
            <v>M3</v>
          </cell>
        </row>
        <row r="221">
          <cell r="A221" t="str">
            <v>CY04</v>
          </cell>
          <cell r="B221" t="str">
            <v>CY00</v>
          </cell>
          <cell r="C221" t="str">
            <v>M4</v>
          </cell>
        </row>
        <row r="222">
          <cell r="A222" t="str">
            <v>CY05</v>
          </cell>
          <cell r="B222" t="str">
            <v>CY00</v>
          </cell>
          <cell r="C222" t="str">
            <v>M5</v>
          </cell>
        </row>
        <row r="223">
          <cell r="A223" t="str">
            <v>CY06</v>
          </cell>
          <cell r="B223" t="str">
            <v>CY00</v>
          </cell>
          <cell r="C223" t="str">
            <v>M6</v>
          </cell>
        </row>
        <row r="224">
          <cell r="A224" t="str">
            <v>CY0S</v>
          </cell>
          <cell r="B224" t="str">
            <v>CY00</v>
          </cell>
          <cell r="C224" t="str">
            <v>M29</v>
          </cell>
        </row>
        <row r="225">
          <cell r="A225" t="str">
            <v>CY07</v>
          </cell>
          <cell r="B225" t="str">
            <v>CY00</v>
          </cell>
          <cell r="C225" t="str">
            <v>M7</v>
          </cell>
        </row>
        <row r="226">
          <cell r="A226" t="str">
            <v>CY08</v>
          </cell>
          <cell r="B226" t="str">
            <v>CY00</v>
          </cell>
          <cell r="C226" t="str">
            <v>M8</v>
          </cell>
        </row>
        <row r="227">
          <cell r="A227" t="str">
            <v>CY09</v>
          </cell>
          <cell r="B227" t="str">
            <v>CY00</v>
          </cell>
          <cell r="C227" t="str">
            <v>M9</v>
          </cell>
        </row>
        <row r="228">
          <cell r="A228" t="str">
            <v>CY0V</v>
          </cell>
          <cell r="B228" t="str">
            <v>CY00</v>
          </cell>
          <cell r="C228" t="str">
            <v>M10</v>
          </cell>
        </row>
        <row r="229">
          <cell r="A229" t="str">
            <v>D1A0</v>
          </cell>
          <cell r="B229" t="str">
            <v>D0A0</v>
          </cell>
          <cell r="C229" t="str">
            <v>M1</v>
          </cell>
        </row>
        <row r="230">
          <cell r="A230" t="str">
            <v>D2A0</v>
          </cell>
          <cell r="B230" t="str">
            <v>D0A0</v>
          </cell>
          <cell r="C230" t="str">
            <v>M2</v>
          </cell>
        </row>
        <row r="231">
          <cell r="A231" t="str">
            <v>DLA0</v>
          </cell>
          <cell r="B231" t="str">
            <v>D0A0</v>
          </cell>
          <cell r="C231" t="str">
            <v>M23</v>
          </cell>
        </row>
        <row r="232">
          <cell r="A232" t="str">
            <v>D3A0</v>
          </cell>
          <cell r="B232" t="str">
            <v>D0A0</v>
          </cell>
          <cell r="C232" t="str">
            <v>M3</v>
          </cell>
        </row>
        <row r="233">
          <cell r="A233" t="str">
            <v>D4A0</v>
          </cell>
          <cell r="B233" t="str">
            <v>D0A0</v>
          </cell>
          <cell r="C233" t="str">
            <v>M4</v>
          </cell>
        </row>
        <row r="234">
          <cell r="A234" t="str">
            <v>D5A0</v>
          </cell>
          <cell r="B234" t="str">
            <v>D0A0</v>
          </cell>
          <cell r="C234" t="str">
            <v>M5</v>
          </cell>
        </row>
        <row r="235">
          <cell r="A235" t="str">
            <v>D7A0</v>
          </cell>
          <cell r="B235" t="str">
            <v>D0A0</v>
          </cell>
          <cell r="C235" t="str">
            <v>M7</v>
          </cell>
        </row>
        <row r="236">
          <cell r="A236" t="str">
            <v>D8A0</v>
          </cell>
          <cell r="B236" t="str">
            <v>D0A0</v>
          </cell>
          <cell r="C236" t="str">
            <v>M8</v>
          </cell>
        </row>
        <row r="237">
          <cell r="A237" t="str">
            <v>D9A0</v>
          </cell>
          <cell r="B237" t="str">
            <v>D0A0</v>
          </cell>
          <cell r="C237" t="str">
            <v>M9</v>
          </cell>
        </row>
        <row r="238">
          <cell r="A238" t="str">
            <v>DVA0</v>
          </cell>
          <cell r="B238" t="str">
            <v>D0A0</v>
          </cell>
          <cell r="C238" t="str">
            <v>M10</v>
          </cell>
        </row>
        <row r="239">
          <cell r="A239" t="str">
            <v>E1A0</v>
          </cell>
          <cell r="B239" t="str">
            <v>E0A0</v>
          </cell>
          <cell r="C239" t="str">
            <v>M1</v>
          </cell>
        </row>
        <row r="240">
          <cell r="A240" t="str">
            <v>E2A0</v>
          </cell>
          <cell r="B240" t="str">
            <v>E0A0</v>
          </cell>
          <cell r="C240" t="str">
            <v>M2</v>
          </cell>
        </row>
        <row r="241">
          <cell r="A241" t="str">
            <v>E3A0</v>
          </cell>
          <cell r="B241" t="str">
            <v>E0A0</v>
          </cell>
          <cell r="C241" t="str">
            <v>M3</v>
          </cell>
        </row>
        <row r="242">
          <cell r="A242" t="str">
            <v>E4A0</v>
          </cell>
          <cell r="B242" t="str">
            <v>E0A0</v>
          </cell>
          <cell r="C242" t="str">
            <v>M4</v>
          </cell>
        </row>
        <row r="243">
          <cell r="A243" t="str">
            <v>E6A0</v>
          </cell>
          <cell r="B243" t="str">
            <v>E0A0</v>
          </cell>
          <cell r="C243" t="str">
            <v>M6</v>
          </cell>
        </row>
        <row r="244">
          <cell r="A244" t="str">
            <v>E7A0</v>
          </cell>
          <cell r="B244" t="str">
            <v>E0A0</v>
          </cell>
          <cell r="C244" t="str">
            <v>M7</v>
          </cell>
        </row>
        <row r="245">
          <cell r="A245" t="str">
            <v>E8A0</v>
          </cell>
          <cell r="B245" t="str">
            <v>E0A0</v>
          </cell>
          <cell r="C245" t="str">
            <v>M8</v>
          </cell>
        </row>
        <row r="246">
          <cell r="A246" t="str">
            <v>E9A0</v>
          </cell>
          <cell r="B246" t="str">
            <v>E0A0</v>
          </cell>
          <cell r="C246" t="str">
            <v>M9</v>
          </cell>
        </row>
        <row r="247">
          <cell r="A247" t="str">
            <v>EVA0</v>
          </cell>
          <cell r="B247" t="str">
            <v>E0A0</v>
          </cell>
          <cell r="C247" t="str">
            <v>M10</v>
          </cell>
        </row>
        <row r="248">
          <cell r="A248" t="str">
            <v>E1AG</v>
          </cell>
          <cell r="B248" t="str">
            <v>E0AG</v>
          </cell>
          <cell r="C248" t="str">
            <v>M1</v>
          </cell>
        </row>
        <row r="249">
          <cell r="A249" t="str">
            <v>EFAG</v>
          </cell>
          <cell r="B249" t="str">
            <v>E0AG</v>
          </cell>
          <cell r="C249" t="str">
            <v>M16</v>
          </cell>
        </row>
        <row r="250">
          <cell r="A250" t="str">
            <v>E2AG</v>
          </cell>
          <cell r="B250" t="str">
            <v>E0AG</v>
          </cell>
          <cell r="C250" t="str">
            <v>M2</v>
          </cell>
        </row>
        <row r="251">
          <cell r="A251" t="str">
            <v>E3AG</v>
          </cell>
          <cell r="B251" t="str">
            <v>E0AG</v>
          </cell>
          <cell r="C251" t="str">
            <v>M3</v>
          </cell>
        </row>
        <row r="252">
          <cell r="A252" t="str">
            <v>E4AG</v>
          </cell>
          <cell r="B252" t="str">
            <v>E0AG</v>
          </cell>
          <cell r="C252" t="str">
            <v>M4</v>
          </cell>
        </row>
        <row r="253">
          <cell r="A253" t="str">
            <v>E6AG</v>
          </cell>
          <cell r="B253" t="str">
            <v>E0AG</v>
          </cell>
          <cell r="C253" t="str">
            <v>M6</v>
          </cell>
        </row>
        <row r="254">
          <cell r="A254" t="str">
            <v>E9AG</v>
          </cell>
          <cell r="B254" t="str">
            <v>E0AG</v>
          </cell>
          <cell r="C254" t="str">
            <v>M9</v>
          </cell>
        </row>
        <row r="255">
          <cell r="A255" t="str">
            <v>EVAG</v>
          </cell>
          <cell r="B255" t="str">
            <v>E0AG</v>
          </cell>
          <cell r="C255" t="str">
            <v>M10</v>
          </cell>
        </row>
        <row r="256">
          <cell r="A256" t="str">
            <v>E1AX</v>
          </cell>
          <cell r="B256" t="str">
            <v>E0AX</v>
          </cell>
          <cell r="C256" t="str">
            <v>M1</v>
          </cell>
        </row>
        <row r="257">
          <cell r="A257" t="str">
            <v>EFAX</v>
          </cell>
          <cell r="B257" t="str">
            <v>E0AX</v>
          </cell>
          <cell r="C257" t="str">
            <v>M16</v>
          </cell>
        </row>
        <row r="258">
          <cell r="A258" t="str">
            <v>E2AX</v>
          </cell>
          <cell r="B258" t="str">
            <v>E0AX</v>
          </cell>
          <cell r="C258" t="str">
            <v>M2</v>
          </cell>
        </row>
        <row r="259">
          <cell r="A259" t="str">
            <v>E3AX</v>
          </cell>
          <cell r="B259" t="str">
            <v>E0AX</v>
          </cell>
          <cell r="C259" t="str">
            <v>M3</v>
          </cell>
        </row>
        <row r="260">
          <cell r="A260" t="str">
            <v>E4AX</v>
          </cell>
          <cell r="B260" t="str">
            <v>E0AX</v>
          </cell>
          <cell r="C260" t="str">
            <v>M4</v>
          </cell>
        </row>
        <row r="261">
          <cell r="A261" t="str">
            <v>E6AX</v>
          </cell>
          <cell r="B261" t="str">
            <v>E0AX</v>
          </cell>
          <cell r="C261" t="str">
            <v>M6</v>
          </cell>
        </row>
        <row r="262">
          <cell r="A262" t="str">
            <v>E9AX</v>
          </cell>
          <cell r="B262" t="str">
            <v>E0AX</v>
          </cell>
          <cell r="C262" t="str">
            <v>M9</v>
          </cell>
        </row>
        <row r="263">
          <cell r="A263" t="str">
            <v>EVAX</v>
          </cell>
          <cell r="B263" t="str">
            <v>E0AX</v>
          </cell>
          <cell r="C263" t="str">
            <v>M10</v>
          </cell>
        </row>
        <row r="264">
          <cell r="A264" t="str">
            <v>E1K0</v>
          </cell>
          <cell r="B264" t="str">
            <v>E0K0</v>
          </cell>
          <cell r="C264" t="str">
            <v>M1</v>
          </cell>
        </row>
        <row r="265">
          <cell r="A265" t="str">
            <v>EFK0</v>
          </cell>
          <cell r="B265" t="str">
            <v>E0K0</v>
          </cell>
          <cell r="C265" t="str">
            <v>M16</v>
          </cell>
        </row>
        <row r="266">
          <cell r="A266" t="str">
            <v>E2K0</v>
          </cell>
          <cell r="B266" t="str">
            <v>E0K0</v>
          </cell>
          <cell r="C266" t="str">
            <v>M2</v>
          </cell>
        </row>
        <row r="267">
          <cell r="A267" t="str">
            <v>E3K0</v>
          </cell>
          <cell r="B267" t="str">
            <v>E0K0</v>
          </cell>
          <cell r="C267" t="str">
            <v>M3</v>
          </cell>
        </row>
        <row r="268">
          <cell r="A268" t="str">
            <v>E4K0</v>
          </cell>
          <cell r="B268" t="str">
            <v>E0K0</v>
          </cell>
          <cell r="C268" t="str">
            <v>M4</v>
          </cell>
        </row>
        <row r="269">
          <cell r="A269" t="str">
            <v>E5K0</v>
          </cell>
          <cell r="B269" t="str">
            <v>E0K0</v>
          </cell>
          <cell r="C269" t="str">
            <v>M5</v>
          </cell>
        </row>
        <row r="270">
          <cell r="A270" t="str">
            <v>E6K0</v>
          </cell>
          <cell r="B270" t="str">
            <v>E0K0</v>
          </cell>
          <cell r="C270" t="str">
            <v>M6</v>
          </cell>
        </row>
        <row r="271">
          <cell r="A271" t="str">
            <v>E9K0</v>
          </cell>
          <cell r="B271" t="str">
            <v>E0K0</v>
          </cell>
          <cell r="C271" t="str">
            <v>M9</v>
          </cell>
        </row>
        <row r="272">
          <cell r="A272" t="str">
            <v>EVK0</v>
          </cell>
          <cell r="B272" t="str">
            <v>E0K0</v>
          </cell>
          <cell r="C272" t="str">
            <v>M10</v>
          </cell>
        </row>
        <row r="273">
          <cell r="A273" t="str">
            <v>E1L0</v>
          </cell>
          <cell r="B273" t="str">
            <v>E0L0</v>
          </cell>
          <cell r="C273" t="str">
            <v>M1</v>
          </cell>
        </row>
        <row r="274">
          <cell r="A274" t="str">
            <v>E2L0</v>
          </cell>
          <cell r="B274" t="str">
            <v>E0L0</v>
          </cell>
          <cell r="C274" t="str">
            <v>M2</v>
          </cell>
        </row>
        <row r="275">
          <cell r="A275" t="str">
            <v>ELL0</v>
          </cell>
          <cell r="B275" t="str">
            <v>E0L0</v>
          </cell>
          <cell r="C275" t="str">
            <v>M23</v>
          </cell>
        </row>
        <row r="276">
          <cell r="A276" t="str">
            <v>E3L0</v>
          </cell>
          <cell r="B276" t="str">
            <v>E0L0</v>
          </cell>
          <cell r="C276" t="str">
            <v>M3</v>
          </cell>
        </row>
        <row r="277">
          <cell r="A277" t="str">
            <v>E4L0</v>
          </cell>
          <cell r="B277" t="str">
            <v>E0L0</v>
          </cell>
          <cell r="C277" t="str">
            <v>M4</v>
          </cell>
        </row>
        <row r="278">
          <cell r="A278" t="str">
            <v>E5L0</v>
          </cell>
          <cell r="B278" t="str">
            <v>E0L0</v>
          </cell>
          <cell r="C278" t="str">
            <v>M5</v>
          </cell>
        </row>
        <row r="279">
          <cell r="A279" t="str">
            <v>E6L0</v>
          </cell>
          <cell r="B279" t="str">
            <v>E0L0</v>
          </cell>
          <cell r="C279" t="str">
            <v>M6</v>
          </cell>
        </row>
        <row r="280">
          <cell r="A280" t="str">
            <v>E7L0</v>
          </cell>
          <cell r="B280" t="str">
            <v>E0L0</v>
          </cell>
          <cell r="C280" t="str">
            <v>M7</v>
          </cell>
        </row>
        <row r="281">
          <cell r="A281" t="str">
            <v>E8L0</v>
          </cell>
          <cell r="B281" t="str">
            <v>E0L0</v>
          </cell>
          <cell r="C281" t="str">
            <v>M8</v>
          </cell>
        </row>
        <row r="282">
          <cell r="A282" t="str">
            <v>E9L0</v>
          </cell>
          <cell r="B282" t="str">
            <v>E0L0</v>
          </cell>
          <cell r="C282" t="str">
            <v>M9</v>
          </cell>
        </row>
        <row r="283">
          <cell r="A283" t="str">
            <v>EVL0</v>
          </cell>
          <cell r="B283" t="str">
            <v>E0L0</v>
          </cell>
          <cell r="C283" t="str">
            <v>M10</v>
          </cell>
        </row>
        <row r="284">
          <cell r="A284" t="str">
            <v>F1C0</v>
          </cell>
          <cell r="B284" t="str">
            <v>F0C0</v>
          </cell>
          <cell r="C284" t="str">
            <v>M1</v>
          </cell>
        </row>
        <row r="285">
          <cell r="A285" t="str">
            <v>F2C0</v>
          </cell>
          <cell r="B285" t="str">
            <v>F0C0</v>
          </cell>
          <cell r="C285" t="str">
            <v>M2</v>
          </cell>
        </row>
        <row r="286">
          <cell r="A286" t="str">
            <v>F3C0</v>
          </cell>
          <cell r="B286" t="str">
            <v>F0C0</v>
          </cell>
          <cell r="C286" t="str">
            <v>M3</v>
          </cell>
        </row>
        <row r="287">
          <cell r="A287" t="str">
            <v>F4C0</v>
          </cell>
          <cell r="B287" t="str">
            <v>F0C0</v>
          </cell>
          <cell r="C287" t="str">
            <v>M4</v>
          </cell>
        </row>
        <row r="288">
          <cell r="A288" t="str">
            <v>F5C0</v>
          </cell>
          <cell r="B288" t="str">
            <v>F0C0</v>
          </cell>
          <cell r="C288" t="str">
            <v>M5</v>
          </cell>
        </row>
        <row r="289">
          <cell r="A289" t="str">
            <v>F6C0</v>
          </cell>
          <cell r="B289" t="str">
            <v>F0C0</v>
          </cell>
          <cell r="C289" t="str">
            <v>M6</v>
          </cell>
        </row>
        <row r="290">
          <cell r="A290" t="str">
            <v>F7C0</v>
          </cell>
          <cell r="B290" t="str">
            <v>F0C0</v>
          </cell>
          <cell r="C290" t="str">
            <v>M7</v>
          </cell>
        </row>
        <row r="291">
          <cell r="A291" t="str">
            <v>F8C0</v>
          </cell>
          <cell r="B291" t="str">
            <v>F0C0</v>
          </cell>
          <cell r="C291" t="str">
            <v>M8</v>
          </cell>
        </row>
        <row r="292">
          <cell r="A292" t="str">
            <v>F9C0</v>
          </cell>
          <cell r="B292" t="str">
            <v>F0C0</v>
          </cell>
          <cell r="C292" t="str">
            <v>M9</v>
          </cell>
        </row>
        <row r="293">
          <cell r="A293" t="str">
            <v>FVC0</v>
          </cell>
          <cell r="B293" t="str">
            <v>F0C0</v>
          </cell>
          <cell r="C293" t="str">
            <v>M10</v>
          </cell>
        </row>
        <row r="294">
          <cell r="A294" t="str">
            <v>G1A0</v>
          </cell>
          <cell r="B294" t="str">
            <v>G0A0</v>
          </cell>
          <cell r="C294" t="str">
            <v>M1</v>
          </cell>
        </row>
        <row r="295">
          <cell r="A295" t="str">
            <v>G2A0</v>
          </cell>
          <cell r="B295" t="str">
            <v>G0A0</v>
          </cell>
          <cell r="C295" t="str">
            <v>M2</v>
          </cell>
        </row>
        <row r="296">
          <cell r="A296" t="str">
            <v>GLA0</v>
          </cell>
          <cell r="B296" t="str">
            <v>G0A0</v>
          </cell>
          <cell r="C296" t="str">
            <v>M23</v>
          </cell>
        </row>
        <row r="297">
          <cell r="A297" t="str">
            <v>G3A0</v>
          </cell>
          <cell r="B297" t="str">
            <v>G0A0</v>
          </cell>
          <cell r="C297" t="str">
            <v>M3</v>
          </cell>
        </row>
        <row r="298">
          <cell r="A298" t="str">
            <v>G4A0</v>
          </cell>
          <cell r="B298" t="str">
            <v>G0A0</v>
          </cell>
          <cell r="C298" t="str">
            <v>M4</v>
          </cell>
        </row>
        <row r="299">
          <cell r="A299" t="str">
            <v>G5A0</v>
          </cell>
          <cell r="B299" t="str">
            <v>G0A0</v>
          </cell>
          <cell r="C299" t="str">
            <v>M5</v>
          </cell>
        </row>
        <row r="300">
          <cell r="A300" t="str">
            <v>G6A0</v>
          </cell>
          <cell r="B300" t="str">
            <v>G0A0</v>
          </cell>
          <cell r="C300" t="str">
            <v>M6</v>
          </cell>
        </row>
        <row r="301">
          <cell r="A301" t="str">
            <v>G9A0</v>
          </cell>
          <cell r="B301" t="str">
            <v>G0A0</v>
          </cell>
          <cell r="C301" t="str">
            <v>M9</v>
          </cell>
        </row>
        <row r="302">
          <cell r="A302" t="str">
            <v>GVA0</v>
          </cell>
          <cell r="B302" t="str">
            <v>G0A0</v>
          </cell>
          <cell r="C302" t="str">
            <v>M10</v>
          </cell>
        </row>
        <row r="303">
          <cell r="A303" t="str">
            <v>GYA0</v>
          </cell>
          <cell r="B303" t="str">
            <v>G0A0</v>
          </cell>
          <cell r="C303" t="str">
            <v>M18</v>
          </cell>
        </row>
        <row r="304">
          <cell r="A304" t="str">
            <v>G1BC</v>
          </cell>
          <cell r="B304" t="str">
            <v>G0BC</v>
          </cell>
          <cell r="C304" t="str">
            <v>M1</v>
          </cell>
        </row>
        <row r="305">
          <cell r="A305" t="str">
            <v>G2BC</v>
          </cell>
          <cell r="B305" t="str">
            <v>G0BC</v>
          </cell>
          <cell r="C305" t="str">
            <v>M2</v>
          </cell>
        </row>
        <row r="306">
          <cell r="A306" t="str">
            <v>G3BC</v>
          </cell>
          <cell r="B306" t="str">
            <v>G0BC</v>
          </cell>
          <cell r="C306" t="str">
            <v>M3</v>
          </cell>
        </row>
        <row r="307">
          <cell r="A307" t="str">
            <v>G4BC</v>
          </cell>
          <cell r="B307" t="str">
            <v>G0BC</v>
          </cell>
          <cell r="C307" t="str">
            <v>M4</v>
          </cell>
        </row>
        <row r="308">
          <cell r="A308" t="str">
            <v>G5BC</v>
          </cell>
          <cell r="B308" t="str">
            <v>G0BC</v>
          </cell>
          <cell r="C308" t="str">
            <v>M5</v>
          </cell>
        </row>
        <row r="309">
          <cell r="A309" t="str">
            <v>G6BC</v>
          </cell>
          <cell r="B309" t="str">
            <v>G0BC</v>
          </cell>
          <cell r="C309" t="str">
            <v>M6</v>
          </cell>
        </row>
        <row r="310">
          <cell r="A310" t="str">
            <v>G9BC</v>
          </cell>
          <cell r="B310" t="str">
            <v>G0BC</v>
          </cell>
          <cell r="C310" t="str">
            <v>M9</v>
          </cell>
        </row>
        <row r="311">
          <cell r="A311" t="str">
            <v>GVBC</v>
          </cell>
          <cell r="B311" t="str">
            <v>G0BC</v>
          </cell>
          <cell r="C311" t="str">
            <v>M10</v>
          </cell>
        </row>
        <row r="312">
          <cell r="A312" t="str">
            <v>G1BL</v>
          </cell>
          <cell r="B312" t="str">
            <v>G0BL</v>
          </cell>
          <cell r="C312" t="str">
            <v>M1</v>
          </cell>
        </row>
        <row r="313">
          <cell r="A313" t="str">
            <v>G2BL</v>
          </cell>
          <cell r="B313" t="str">
            <v>G0BL</v>
          </cell>
          <cell r="C313" t="str">
            <v>M2</v>
          </cell>
        </row>
        <row r="314">
          <cell r="A314" t="str">
            <v>G3BL</v>
          </cell>
          <cell r="B314" t="str">
            <v>G0BL</v>
          </cell>
          <cell r="C314" t="str">
            <v>M3</v>
          </cell>
        </row>
        <row r="315">
          <cell r="A315" t="str">
            <v>G4BL</v>
          </cell>
          <cell r="B315" t="str">
            <v>G0BL</v>
          </cell>
          <cell r="C315" t="str">
            <v>M4</v>
          </cell>
        </row>
        <row r="316">
          <cell r="A316" t="str">
            <v>G5BL</v>
          </cell>
          <cell r="B316" t="str">
            <v>G0BL</v>
          </cell>
          <cell r="C316" t="str">
            <v>M5</v>
          </cell>
        </row>
        <row r="317">
          <cell r="A317" t="str">
            <v>G6BL</v>
          </cell>
          <cell r="B317" t="str">
            <v>G0BL</v>
          </cell>
          <cell r="C317" t="str">
            <v>M6</v>
          </cell>
        </row>
        <row r="318">
          <cell r="A318" t="str">
            <v>G9BL</v>
          </cell>
          <cell r="B318" t="str">
            <v>G0BL</v>
          </cell>
          <cell r="C318" t="str">
            <v>M9</v>
          </cell>
        </row>
        <row r="319">
          <cell r="A319" t="str">
            <v>GVBL</v>
          </cell>
          <cell r="B319" t="str">
            <v>G0BL</v>
          </cell>
          <cell r="C319" t="str">
            <v>M10</v>
          </cell>
        </row>
        <row r="320">
          <cell r="A320" t="str">
            <v>G1BN</v>
          </cell>
          <cell r="B320" t="str">
            <v>G0BN</v>
          </cell>
          <cell r="C320" t="str">
            <v>M1</v>
          </cell>
        </row>
        <row r="321">
          <cell r="A321" t="str">
            <v>G2BN</v>
          </cell>
          <cell r="B321" t="str">
            <v>G0BN</v>
          </cell>
          <cell r="C321" t="str">
            <v>M2</v>
          </cell>
        </row>
        <row r="322">
          <cell r="A322" t="str">
            <v>G3BN</v>
          </cell>
          <cell r="B322" t="str">
            <v>G0BN</v>
          </cell>
          <cell r="C322" t="str">
            <v>M3</v>
          </cell>
        </row>
        <row r="323">
          <cell r="A323" t="str">
            <v>G4BN</v>
          </cell>
          <cell r="B323" t="str">
            <v>G0BN</v>
          </cell>
          <cell r="C323" t="str">
            <v>M4</v>
          </cell>
        </row>
        <row r="324">
          <cell r="A324" t="str">
            <v>G5BN</v>
          </cell>
          <cell r="B324" t="str">
            <v>G0BN</v>
          </cell>
          <cell r="C324" t="str">
            <v>M5</v>
          </cell>
        </row>
        <row r="325">
          <cell r="A325" t="str">
            <v>G6BN</v>
          </cell>
          <cell r="B325" t="str">
            <v>G0BN</v>
          </cell>
          <cell r="C325" t="str">
            <v>M6</v>
          </cell>
        </row>
        <row r="326">
          <cell r="A326" t="str">
            <v>G9BN</v>
          </cell>
          <cell r="B326" t="str">
            <v>G0BN</v>
          </cell>
          <cell r="C326" t="str">
            <v>M9</v>
          </cell>
        </row>
        <row r="327">
          <cell r="A327" t="str">
            <v>GVBN</v>
          </cell>
          <cell r="B327" t="str">
            <v>G0BN</v>
          </cell>
          <cell r="C327" t="str">
            <v>M10</v>
          </cell>
        </row>
        <row r="328">
          <cell r="A328" t="str">
            <v>G1BQ</v>
          </cell>
          <cell r="B328" t="str">
            <v>G0BQ</v>
          </cell>
          <cell r="C328" t="str">
            <v>M1</v>
          </cell>
        </row>
        <row r="329">
          <cell r="A329" t="str">
            <v>G2BQ</v>
          </cell>
          <cell r="B329" t="str">
            <v>G0BQ</v>
          </cell>
          <cell r="C329" t="str">
            <v>M2</v>
          </cell>
        </row>
        <row r="330">
          <cell r="A330" t="str">
            <v>G3BQ</v>
          </cell>
          <cell r="B330" t="str">
            <v>G0BQ</v>
          </cell>
          <cell r="C330" t="str">
            <v>M3</v>
          </cell>
        </row>
        <row r="331">
          <cell r="A331" t="str">
            <v>G4BQ</v>
          </cell>
          <cell r="B331" t="str">
            <v>G0BQ</v>
          </cell>
          <cell r="C331" t="str">
            <v>M4</v>
          </cell>
        </row>
        <row r="332">
          <cell r="A332" t="str">
            <v>G5BQ</v>
          </cell>
          <cell r="B332" t="str">
            <v>G0BQ</v>
          </cell>
          <cell r="C332" t="str">
            <v>M5</v>
          </cell>
        </row>
        <row r="333">
          <cell r="A333" t="str">
            <v>G6BQ</v>
          </cell>
          <cell r="B333" t="str">
            <v>G0BQ</v>
          </cell>
          <cell r="C333" t="str">
            <v>M6</v>
          </cell>
        </row>
        <row r="334">
          <cell r="A334" t="str">
            <v>G9BQ</v>
          </cell>
          <cell r="B334" t="str">
            <v>G0BQ</v>
          </cell>
          <cell r="C334" t="str">
            <v>M9</v>
          </cell>
        </row>
        <row r="335">
          <cell r="A335" t="str">
            <v>GVBQ</v>
          </cell>
          <cell r="B335" t="str">
            <v>G0BQ</v>
          </cell>
          <cell r="C335" t="str">
            <v>M10</v>
          </cell>
        </row>
        <row r="336">
          <cell r="A336" t="str">
            <v>G1CP</v>
          </cell>
          <cell r="B336" t="str">
            <v>G0CP</v>
          </cell>
          <cell r="C336" t="str">
            <v>M1</v>
          </cell>
        </row>
        <row r="337">
          <cell r="A337" t="str">
            <v>G2CP</v>
          </cell>
          <cell r="B337" t="str">
            <v>G0CP</v>
          </cell>
          <cell r="C337" t="str">
            <v>M2</v>
          </cell>
        </row>
        <row r="338">
          <cell r="A338" t="str">
            <v>G3CP</v>
          </cell>
          <cell r="B338" t="str">
            <v>G0CP</v>
          </cell>
          <cell r="C338" t="str">
            <v>M3</v>
          </cell>
        </row>
        <row r="339">
          <cell r="A339" t="str">
            <v>G4CP</v>
          </cell>
          <cell r="B339" t="str">
            <v>G0CP</v>
          </cell>
          <cell r="C339" t="str">
            <v>M4</v>
          </cell>
        </row>
        <row r="340">
          <cell r="A340" t="str">
            <v>G5CP</v>
          </cell>
          <cell r="B340" t="str">
            <v>G0CP</v>
          </cell>
          <cell r="C340" t="str">
            <v>M5</v>
          </cell>
        </row>
        <row r="341">
          <cell r="A341" t="str">
            <v>G6CP</v>
          </cell>
          <cell r="B341" t="str">
            <v>G0CP</v>
          </cell>
          <cell r="C341" t="str">
            <v>M6</v>
          </cell>
        </row>
        <row r="342">
          <cell r="A342" t="str">
            <v>G7CL</v>
          </cell>
          <cell r="B342" t="str">
            <v>G0CP</v>
          </cell>
          <cell r="C342" t="str">
            <v>M7</v>
          </cell>
        </row>
        <row r="343">
          <cell r="A343" t="str">
            <v>G8CL</v>
          </cell>
          <cell r="B343" t="str">
            <v>G0CP</v>
          </cell>
          <cell r="C343" t="str">
            <v>M8</v>
          </cell>
        </row>
        <row r="344">
          <cell r="A344" t="str">
            <v>G9CP</v>
          </cell>
          <cell r="B344" t="str">
            <v>G0CP</v>
          </cell>
          <cell r="C344" t="str">
            <v>M9</v>
          </cell>
        </row>
        <row r="345">
          <cell r="A345" t="str">
            <v>GVCP</v>
          </cell>
          <cell r="B345" t="str">
            <v>G0CP</v>
          </cell>
          <cell r="C345" t="str">
            <v>M10</v>
          </cell>
        </row>
        <row r="346">
          <cell r="A346" t="str">
            <v>G1LC</v>
          </cell>
          <cell r="B346" t="str">
            <v>G0LC</v>
          </cell>
          <cell r="C346" t="str">
            <v>M1</v>
          </cell>
        </row>
        <row r="347">
          <cell r="A347" t="str">
            <v>G2LC</v>
          </cell>
          <cell r="B347" t="str">
            <v>G0LC</v>
          </cell>
          <cell r="C347" t="str">
            <v>M2</v>
          </cell>
        </row>
        <row r="348">
          <cell r="A348" t="str">
            <v>G3LC</v>
          </cell>
          <cell r="B348" t="str">
            <v>G0LC</v>
          </cell>
          <cell r="C348" t="str">
            <v>M3</v>
          </cell>
        </row>
        <row r="349">
          <cell r="A349" t="str">
            <v>G4LC</v>
          </cell>
          <cell r="B349" t="str">
            <v>G0LC</v>
          </cell>
          <cell r="C349" t="str">
            <v>M4</v>
          </cell>
        </row>
        <row r="350">
          <cell r="A350" t="str">
            <v>G5LC</v>
          </cell>
          <cell r="B350" t="str">
            <v>G0LC</v>
          </cell>
          <cell r="C350" t="str">
            <v>M5</v>
          </cell>
        </row>
        <row r="351">
          <cell r="A351" t="str">
            <v>G6LC</v>
          </cell>
          <cell r="B351" t="str">
            <v>G0LC</v>
          </cell>
          <cell r="C351" t="str">
            <v>M6</v>
          </cell>
        </row>
        <row r="352">
          <cell r="A352" t="str">
            <v>G9LC</v>
          </cell>
          <cell r="B352" t="str">
            <v>G0LC</v>
          </cell>
          <cell r="C352" t="str">
            <v>M9</v>
          </cell>
        </row>
        <row r="353">
          <cell r="A353" t="str">
            <v>GVLC</v>
          </cell>
          <cell r="B353" t="str">
            <v>G0LC</v>
          </cell>
          <cell r="C353" t="str">
            <v>M10</v>
          </cell>
        </row>
        <row r="354">
          <cell r="A354" t="str">
            <v>G1LL</v>
          </cell>
          <cell r="B354" t="str">
            <v>G0LL</v>
          </cell>
          <cell r="C354" t="str">
            <v>M1</v>
          </cell>
        </row>
        <row r="355">
          <cell r="A355" t="str">
            <v>G2LL</v>
          </cell>
          <cell r="B355" t="str">
            <v>G0LL</v>
          </cell>
          <cell r="C355" t="str">
            <v>M2</v>
          </cell>
        </row>
        <row r="356">
          <cell r="A356" t="str">
            <v>G3LL</v>
          </cell>
          <cell r="B356" t="str">
            <v>G0LL</v>
          </cell>
          <cell r="C356" t="str">
            <v>M3</v>
          </cell>
        </row>
        <row r="357">
          <cell r="A357" t="str">
            <v>G4LL</v>
          </cell>
          <cell r="B357" t="str">
            <v>G0LL</v>
          </cell>
          <cell r="C357" t="str">
            <v>M4</v>
          </cell>
        </row>
        <row r="358">
          <cell r="A358" t="str">
            <v>G5LL</v>
          </cell>
          <cell r="B358" t="str">
            <v>G0LL</v>
          </cell>
          <cell r="C358" t="str">
            <v>M5</v>
          </cell>
        </row>
        <row r="359">
          <cell r="A359" t="str">
            <v>G6LL</v>
          </cell>
          <cell r="B359" t="str">
            <v>G0LL</v>
          </cell>
          <cell r="C359" t="str">
            <v>M6</v>
          </cell>
        </row>
        <row r="360">
          <cell r="A360" t="str">
            <v>G9LL</v>
          </cell>
          <cell r="B360" t="str">
            <v>G0LL</v>
          </cell>
          <cell r="C360" t="str">
            <v>M9</v>
          </cell>
        </row>
        <row r="361">
          <cell r="A361" t="str">
            <v>GVLL</v>
          </cell>
          <cell r="B361" t="str">
            <v>G0LL</v>
          </cell>
          <cell r="C361" t="str">
            <v>M10</v>
          </cell>
        </row>
        <row r="362">
          <cell r="A362" t="str">
            <v>G1LN</v>
          </cell>
          <cell r="B362" t="str">
            <v>G0LN</v>
          </cell>
          <cell r="C362" t="str">
            <v>M1</v>
          </cell>
        </row>
        <row r="363">
          <cell r="A363" t="str">
            <v>G2LN</v>
          </cell>
          <cell r="B363" t="str">
            <v>G0LN</v>
          </cell>
          <cell r="C363" t="str">
            <v>M2</v>
          </cell>
        </row>
        <row r="364">
          <cell r="A364" t="str">
            <v>G3LN</v>
          </cell>
          <cell r="B364" t="str">
            <v>G0LN</v>
          </cell>
          <cell r="C364" t="str">
            <v>M3</v>
          </cell>
        </row>
        <row r="365">
          <cell r="A365" t="str">
            <v>G4LN</v>
          </cell>
          <cell r="B365" t="str">
            <v>G0LN</v>
          </cell>
          <cell r="C365" t="str">
            <v>M4</v>
          </cell>
        </row>
        <row r="366">
          <cell r="A366" t="str">
            <v>G5LN</v>
          </cell>
          <cell r="B366" t="str">
            <v>G0LN</v>
          </cell>
          <cell r="C366" t="str">
            <v>M5</v>
          </cell>
        </row>
        <row r="367">
          <cell r="A367" t="str">
            <v>G6LN</v>
          </cell>
          <cell r="B367" t="str">
            <v>G0LN</v>
          </cell>
          <cell r="C367" t="str">
            <v>M6</v>
          </cell>
        </row>
        <row r="368">
          <cell r="A368" t="str">
            <v>G9LN</v>
          </cell>
          <cell r="B368" t="str">
            <v>G0LN</v>
          </cell>
          <cell r="C368" t="str">
            <v>M9</v>
          </cell>
        </row>
        <row r="369">
          <cell r="A369" t="str">
            <v>GVLN</v>
          </cell>
          <cell r="B369" t="str">
            <v>G0LN</v>
          </cell>
          <cell r="C369" t="str">
            <v>M10</v>
          </cell>
        </row>
        <row r="370">
          <cell r="A370" t="str">
            <v>G1LQ</v>
          </cell>
          <cell r="B370" t="str">
            <v>G0LQ</v>
          </cell>
          <cell r="C370" t="str">
            <v>M1</v>
          </cell>
        </row>
        <row r="371">
          <cell r="A371" t="str">
            <v>G2LQ</v>
          </cell>
          <cell r="B371" t="str">
            <v>G0LQ</v>
          </cell>
          <cell r="C371" t="str">
            <v>M2</v>
          </cell>
        </row>
        <row r="372">
          <cell r="A372" t="str">
            <v>G3LQ</v>
          </cell>
          <cell r="B372" t="str">
            <v>G0LQ</v>
          </cell>
          <cell r="C372" t="str">
            <v>M3</v>
          </cell>
        </row>
        <row r="373">
          <cell r="A373" t="str">
            <v>G4LQ</v>
          </cell>
          <cell r="B373" t="str">
            <v>G0LQ</v>
          </cell>
          <cell r="C373" t="str">
            <v>M4</v>
          </cell>
        </row>
        <row r="374">
          <cell r="A374" t="str">
            <v>G5LQ</v>
          </cell>
          <cell r="B374" t="str">
            <v>G0LQ</v>
          </cell>
          <cell r="C374" t="str">
            <v>M5</v>
          </cell>
        </row>
        <row r="375">
          <cell r="A375" t="str">
            <v>G6LQ</v>
          </cell>
          <cell r="B375" t="str">
            <v>G0LQ</v>
          </cell>
          <cell r="C375" t="str">
            <v>M6</v>
          </cell>
        </row>
        <row r="376">
          <cell r="A376" t="str">
            <v>G9LQ</v>
          </cell>
          <cell r="B376" t="str">
            <v>G0LQ</v>
          </cell>
          <cell r="C376" t="str">
            <v>M9</v>
          </cell>
        </row>
        <row r="377">
          <cell r="A377" t="str">
            <v>GVLQ</v>
          </cell>
          <cell r="B377" t="str">
            <v>G0LQ</v>
          </cell>
          <cell r="C377" t="str">
            <v>M10</v>
          </cell>
        </row>
        <row r="378">
          <cell r="A378" t="str">
            <v>G1P0</v>
          </cell>
          <cell r="B378" t="str">
            <v>G0P0</v>
          </cell>
          <cell r="C378" t="str">
            <v>M1</v>
          </cell>
        </row>
        <row r="379">
          <cell r="A379" t="str">
            <v>G2P0</v>
          </cell>
          <cell r="B379" t="str">
            <v>G0P0</v>
          </cell>
          <cell r="C379" t="str">
            <v>M2</v>
          </cell>
        </row>
        <row r="380">
          <cell r="A380" t="str">
            <v>G3P0</v>
          </cell>
          <cell r="B380" t="str">
            <v>G0P0</v>
          </cell>
          <cell r="C380" t="str">
            <v>M3</v>
          </cell>
        </row>
        <row r="381">
          <cell r="A381" t="str">
            <v>G4P0</v>
          </cell>
          <cell r="B381" t="str">
            <v>G0P0</v>
          </cell>
          <cell r="C381" t="str">
            <v>M4</v>
          </cell>
        </row>
        <row r="382">
          <cell r="A382" t="str">
            <v>G5P0</v>
          </cell>
          <cell r="B382" t="str">
            <v>G0P0</v>
          </cell>
          <cell r="C382" t="str">
            <v>M5</v>
          </cell>
        </row>
        <row r="383">
          <cell r="A383" t="str">
            <v>G6P0</v>
          </cell>
          <cell r="B383" t="str">
            <v>G0P0</v>
          </cell>
          <cell r="C383" t="str">
            <v>M6</v>
          </cell>
        </row>
        <row r="384">
          <cell r="A384" t="str">
            <v>G7P0</v>
          </cell>
          <cell r="B384" t="str">
            <v>G0P0</v>
          </cell>
          <cell r="C384" t="str">
            <v>M7</v>
          </cell>
        </row>
        <row r="385">
          <cell r="A385" t="str">
            <v>G8P0</v>
          </cell>
          <cell r="B385" t="str">
            <v>G0P0</v>
          </cell>
          <cell r="C385" t="str">
            <v>M8</v>
          </cell>
        </row>
        <row r="386">
          <cell r="A386" t="str">
            <v>G9P0</v>
          </cell>
          <cell r="B386" t="str">
            <v>G0P0</v>
          </cell>
          <cell r="C386" t="str">
            <v>M9</v>
          </cell>
        </row>
        <row r="387">
          <cell r="A387" t="str">
            <v>GVP0</v>
          </cell>
          <cell r="B387" t="str">
            <v>G0P0</v>
          </cell>
          <cell r="C387" t="str">
            <v>M10</v>
          </cell>
        </row>
        <row r="388">
          <cell r="A388" t="str">
            <v>G1PG</v>
          </cell>
          <cell r="B388" t="str">
            <v>G0PG</v>
          </cell>
          <cell r="C388" t="str">
            <v>M1</v>
          </cell>
        </row>
        <row r="389">
          <cell r="A389" t="str">
            <v>G2PG</v>
          </cell>
          <cell r="B389" t="str">
            <v>G0PG</v>
          </cell>
          <cell r="C389" t="str">
            <v>M2</v>
          </cell>
        </row>
        <row r="390">
          <cell r="A390" t="str">
            <v>G3PG</v>
          </cell>
          <cell r="B390" t="str">
            <v>G0PG</v>
          </cell>
          <cell r="C390" t="str">
            <v>M3</v>
          </cell>
        </row>
        <row r="391">
          <cell r="A391" t="str">
            <v>G4PG</v>
          </cell>
          <cell r="B391" t="str">
            <v>G0PG</v>
          </cell>
          <cell r="C391" t="str">
            <v>M4</v>
          </cell>
        </row>
        <row r="392">
          <cell r="A392" t="str">
            <v>G5PG</v>
          </cell>
          <cell r="B392" t="str">
            <v>G0PG</v>
          </cell>
          <cell r="C392" t="str">
            <v>M5</v>
          </cell>
        </row>
        <row r="393">
          <cell r="A393" t="str">
            <v>G6PG</v>
          </cell>
          <cell r="B393" t="str">
            <v>G0PG</v>
          </cell>
          <cell r="C393" t="str">
            <v>M6</v>
          </cell>
        </row>
        <row r="394">
          <cell r="A394" t="str">
            <v>G9PG</v>
          </cell>
          <cell r="B394" t="str">
            <v>G0PG</v>
          </cell>
          <cell r="C394" t="str">
            <v>M9</v>
          </cell>
        </row>
        <row r="395">
          <cell r="A395" t="str">
            <v>GVPG</v>
          </cell>
          <cell r="B395" t="str">
            <v>G0PG</v>
          </cell>
          <cell r="C395" t="str">
            <v>M10</v>
          </cell>
        </row>
        <row r="396">
          <cell r="A396" t="str">
            <v>G1MI</v>
          </cell>
          <cell r="B396" t="str">
            <v>GBMI</v>
          </cell>
          <cell r="C396" t="str">
            <v>M1</v>
          </cell>
        </row>
        <row r="397">
          <cell r="A397" t="str">
            <v>G2MI</v>
          </cell>
          <cell r="B397" t="str">
            <v>GBMI</v>
          </cell>
          <cell r="C397" t="str">
            <v>M2</v>
          </cell>
        </row>
        <row r="398">
          <cell r="A398" t="str">
            <v>G3MI</v>
          </cell>
          <cell r="B398" t="str">
            <v>GBMI</v>
          </cell>
          <cell r="C398" t="str">
            <v>M3</v>
          </cell>
        </row>
        <row r="399">
          <cell r="A399" t="str">
            <v>G4MI</v>
          </cell>
          <cell r="B399" t="str">
            <v>GBMI</v>
          </cell>
          <cell r="C399" t="str">
            <v>M4</v>
          </cell>
        </row>
        <row r="400">
          <cell r="A400" t="str">
            <v>G5MI</v>
          </cell>
          <cell r="B400" t="str">
            <v>GBMI</v>
          </cell>
          <cell r="C400" t="str">
            <v>M5</v>
          </cell>
        </row>
        <row r="401">
          <cell r="A401" t="str">
            <v>G6MI</v>
          </cell>
          <cell r="B401" t="str">
            <v>GBMI</v>
          </cell>
          <cell r="C401" t="str">
            <v>M6</v>
          </cell>
        </row>
        <row r="402">
          <cell r="A402" t="str">
            <v>G9MI</v>
          </cell>
          <cell r="B402" t="str">
            <v>GBMI</v>
          </cell>
          <cell r="C402" t="str">
            <v>M9</v>
          </cell>
        </row>
        <row r="403">
          <cell r="A403" t="str">
            <v>GVMI</v>
          </cell>
          <cell r="B403" t="str">
            <v>GBMI</v>
          </cell>
          <cell r="C403" t="str">
            <v>M10</v>
          </cell>
        </row>
        <row r="404">
          <cell r="A404" t="str">
            <v>G1MP</v>
          </cell>
          <cell r="B404" t="str">
            <v>GBMP</v>
          </cell>
          <cell r="C404" t="str">
            <v>M1</v>
          </cell>
        </row>
        <row r="405">
          <cell r="A405" t="str">
            <v>G2MP</v>
          </cell>
          <cell r="B405" t="str">
            <v>GBMP</v>
          </cell>
          <cell r="C405" t="str">
            <v>M2</v>
          </cell>
        </row>
        <row r="406">
          <cell r="A406" t="str">
            <v>G3MP</v>
          </cell>
          <cell r="B406" t="str">
            <v>GBMP</v>
          </cell>
          <cell r="C406" t="str">
            <v>M3</v>
          </cell>
        </row>
        <row r="407">
          <cell r="A407" t="str">
            <v>G4MP</v>
          </cell>
          <cell r="B407" t="str">
            <v>GBMP</v>
          </cell>
          <cell r="C407" t="str">
            <v>M4</v>
          </cell>
        </row>
        <row r="408">
          <cell r="A408" t="str">
            <v>G5MP</v>
          </cell>
          <cell r="B408" t="str">
            <v>GBMP</v>
          </cell>
          <cell r="C408" t="str">
            <v>M5</v>
          </cell>
        </row>
        <row r="409">
          <cell r="A409" t="str">
            <v>G6MP</v>
          </cell>
          <cell r="B409" t="str">
            <v>GBMP</v>
          </cell>
          <cell r="C409" t="str">
            <v>M6</v>
          </cell>
        </row>
        <row r="410">
          <cell r="A410" t="str">
            <v>G9MP</v>
          </cell>
          <cell r="B410" t="str">
            <v>GBMP</v>
          </cell>
          <cell r="C410" t="str">
            <v>M9</v>
          </cell>
        </row>
        <row r="411">
          <cell r="A411" t="str">
            <v>GVMP</v>
          </cell>
          <cell r="B411" t="str">
            <v>GBMP</v>
          </cell>
          <cell r="C411" t="str">
            <v>M10</v>
          </cell>
        </row>
        <row r="412">
          <cell r="A412" t="str">
            <v>G1CI</v>
          </cell>
          <cell r="B412" t="str">
            <v>GLCI</v>
          </cell>
          <cell r="C412" t="str">
            <v>M1</v>
          </cell>
        </row>
        <row r="413">
          <cell r="A413" t="str">
            <v>G2CI</v>
          </cell>
          <cell r="B413" t="str">
            <v>GLCI</v>
          </cell>
          <cell r="C413" t="str">
            <v>M2</v>
          </cell>
        </row>
        <row r="414">
          <cell r="A414" t="str">
            <v>G3CI</v>
          </cell>
          <cell r="B414" t="str">
            <v>GLCI</v>
          </cell>
          <cell r="C414" t="str">
            <v>M3</v>
          </cell>
        </row>
        <row r="415">
          <cell r="A415" t="str">
            <v>G4CI</v>
          </cell>
          <cell r="B415" t="str">
            <v>GLCI</v>
          </cell>
          <cell r="C415" t="str">
            <v>M4</v>
          </cell>
        </row>
        <row r="416">
          <cell r="A416" t="str">
            <v>G5CI</v>
          </cell>
          <cell r="B416" t="str">
            <v>GLCI</v>
          </cell>
          <cell r="C416" t="str">
            <v>M5</v>
          </cell>
        </row>
        <row r="417">
          <cell r="A417" t="str">
            <v>G6CI</v>
          </cell>
          <cell r="B417" t="str">
            <v>GLCI</v>
          </cell>
          <cell r="C417" t="str">
            <v>M6</v>
          </cell>
        </row>
        <row r="418">
          <cell r="A418" t="str">
            <v>G9CI</v>
          </cell>
          <cell r="B418" t="str">
            <v>GLCI</v>
          </cell>
          <cell r="C418" t="str">
            <v>M9</v>
          </cell>
        </row>
        <row r="419">
          <cell r="A419" t="str">
            <v>GVCI</v>
          </cell>
          <cell r="B419" t="str">
            <v>GLCI</v>
          </cell>
          <cell r="C419" t="str">
            <v>M10</v>
          </cell>
        </row>
        <row r="420">
          <cell r="A420" t="str">
            <v>GLPF</v>
          </cell>
          <cell r="B420" t="str">
            <v>GLCP</v>
          </cell>
          <cell r="C420" t="str">
            <v>M16</v>
          </cell>
        </row>
        <row r="421">
          <cell r="A421" t="str">
            <v>GS01</v>
          </cell>
          <cell r="B421" t="str">
            <v>GS00</v>
          </cell>
          <cell r="C421" t="str">
            <v>M1</v>
          </cell>
        </row>
        <row r="422">
          <cell r="A422" t="str">
            <v>GS02</v>
          </cell>
          <cell r="B422" t="str">
            <v>GS00</v>
          </cell>
          <cell r="C422" t="str">
            <v>M2</v>
          </cell>
        </row>
        <row r="423">
          <cell r="A423" t="str">
            <v>GS03</v>
          </cell>
          <cell r="B423" t="str">
            <v>GS00</v>
          </cell>
          <cell r="C423" t="str">
            <v>M3</v>
          </cell>
        </row>
        <row r="424">
          <cell r="A424" t="str">
            <v>GS04</v>
          </cell>
          <cell r="B424" t="str">
            <v>GS00</v>
          </cell>
          <cell r="C424" t="str">
            <v>M4</v>
          </cell>
        </row>
        <row r="425">
          <cell r="A425" t="str">
            <v>GS05</v>
          </cell>
          <cell r="B425" t="str">
            <v>GS00</v>
          </cell>
          <cell r="C425" t="str">
            <v>M5</v>
          </cell>
        </row>
        <row r="426">
          <cell r="A426" t="str">
            <v>GS06</v>
          </cell>
          <cell r="B426" t="str">
            <v>GS00</v>
          </cell>
          <cell r="C426" t="str">
            <v>M6</v>
          </cell>
        </row>
        <row r="427">
          <cell r="A427" t="str">
            <v>GS07</v>
          </cell>
          <cell r="B427" t="str">
            <v>GS00</v>
          </cell>
          <cell r="C427" t="str">
            <v>M7</v>
          </cell>
        </row>
        <row r="428">
          <cell r="A428" t="str">
            <v>GS08</v>
          </cell>
          <cell r="B428" t="str">
            <v>GS00</v>
          </cell>
          <cell r="C428" t="str">
            <v>M8</v>
          </cell>
        </row>
        <row r="429">
          <cell r="A429" t="str">
            <v>GS09</v>
          </cell>
          <cell r="B429" t="str">
            <v>GS00</v>
          </cell>
          <cell r="C429" t="str">
            <v>M9</v>
          </cell>
        </row>
        <row r="430">
          <cell r="A430" t="str">
            <v>GS0V</v>
          </cell>
          <cell r="B430" t="str">
            <v>GS00</v>
          </cell>
          <cell r="C430" t="str">
            <v>M10</v>
          </cell>
        </row>
        <row r="431">
          <cell r="A431" t="str">
            <v>J1A0</v>
          </cell>
          <cell r="B431" t="str">
            <v>J0A0</v>
          </cell>
          <cell r="C431" t="str">
            <v>M1</v>
          </cell>
        </row>
        <row r="432">
          <cell r="A432" t="str">
            <v>J2A0</v>
          </cell>
          <cell r="B432" t="str">
            <v>J0A0</v>
          </cell>
          <cell r="C432" t="str">
            <v>M2</v>
          </cell>
        </row>
        <row r="433">
          <cell r="A433" t="str">
            <v>J3A0</v>
          </cell>
          <cell r="B433" t="str">
            <v>J0A0</v>
          </cell>
          <cell r="C433" t="str">
            <v>M3</v>
          </cell>
        </row>
        <row r="434">
          <cell r="A434" t="str">
            <v>J4A0</v>
          </cell>
          <cell r="B434" t="str">
            <v>J0A0</v>
          </cell>
          <cell r="C434" t="str">
            <v>M4</v>
          </cell>
        </row>
        <row r="435">
          <cell r="A435" t="str">
            <v>J5A0</v>
          </cell>
          <cell r="B435" t="str">
            <v>J0A0</v>
          </cell>
          <cell r="C435" t="str">
            <v>M5</v>
          </cell>
        </row>
        <row r="436">
          <cell r="A436" t="str">
            <v>J7A0</v>
          </cell>
          <cell r="B436" t="str">
            <v>J0A0</v>
          </cell>
          <cell r="C436" t="str">
            <v>M7</v>
          </cell>
        </row>
        <row r="437">
          <cell r="A437" t="str">
            <v>J8A0</v>
          </cell>
          <cell r="B437" t="str">
            <v>J0A0</v>
          </cell>
          <cell r="C437" t="str">
            <v>M8</v>
          </cell>
        </row>
        <row r="438">
          <cell r="A438" t="str">
            <v>J9A0</v>
          </cell>
          <cell r="B438" t="str">
            <v>J0A0</v>
          </cell>
          <cell r="C438" t="str">
            <v>M9</v>
          </cell>
        </row>
        <row r="439">
          <cell r="A439" t="str">
            <v>JVA0</v>
          </cell>
          <cell r="B439" t="str">
            <v>J0A0</v>
          </cell>
          <cell r="C439" t="str">
            <v>M10</v>
          </cell>
        </row>
        <row r="440">
          <cell r="A440" t="str">
            <v>JCE1</v>
          </cell>
          <cell r="B440" t="str">
            <v>JCE0</v>
          </cell>
          <cell r="C440" t="str">
            <v>M1</v>
          </cell>
        </row>
        <row r="441">
          <cell r="A441" t="str">
            <v>JCE2</v>
          </cell>
          <cell r="B441" t="str">
            <v>JCE0</v>
          </cell>
          <cell r="C441" t="str">
            <v>M2</v>
          </cell>
        </row>
        <row r="442">
          <cell r="A442" t="str">
            <v>JCE3</v>
          </cell>
          <cell r="B442" t="str">
            <v>JCE0</v>
          </cell>
          <cell r="C442" t="str">
            <v>M3</v>
          </cell>
        </row>
        <row r="443">
          <cell r="A443" t="str">
            <v>JCE4</v>
          </cell>
          <cell r="B443" t="str">
            <v>JCE0</v>
          </cell>
          <cell r="C443" t="str">
            <v>M4</v>
          </cell>
        </row>
        <row r="444">
          <cell r="A444" t="str">
            <v>JCE5</v>
          </cell>
          <cell r="B444" t="str">
            <v>JCE0</v>
          </cell>
          <cell r="C444" t="str">
            <v>M5</v>
          </cell>
        </row>
        <row r="445">
          <cell r="A445" t="str">
            <v>JCE6</v>
          </cell>
          <cell r="B445" t="str">
            <v>JCE0</v>
          </cell>
          <cell r="C445" t="str">
            <v>M6</v>
          </cell>
        </row>
        <row r="446">
          <cell r="A446" t="str">
            <v>JCE9</v>
          </cell>
          <cell r="B446" t="str">
            <v>JCE0</v>
          </cell>
          <cell r="C446" t="str">
            <v>M9</v>
          </cell>
        </row>
        <row r="447">
          <cell r="A447" t="str">
            <v>JCEV</v>
          </cell>
          <cell r="B447" t="str">
            <v>JCE0</v>
          </cell>
          <cell r="C447" t="str">
            <v>M10</v>
          </cell>
        </row>
        <row r="448">
          <cell r="A448" t="str">
            <v>JP01</v>
          </cell>
          <cell r="B448" t="str">
            <v>JP00</v>
          </cell>
          <cell r="C448" t="str">
            <v>M1</v>
          </cell>
        </row>
        <row r="449">
          <cell r="A449" t="str">
            <v>JP02</v>
          </cell>
          <cell r="B449" t="str">
            <v>JP00</v>
          </cell>
          <cell r="C449" t="str">
            <v>M2</v>
          </cell>
        </row>
        <row r="450">
          <cell r="A450" t="str">
            <v>JP03</v>
          </cell>
          <cell r="B450" t="str">
            <v>JP00</v>
          </cell>
          <cell r="C450" t="str">
            <v>M3</v>
          </cell>
        </row>
        <row r="451">
          <cell r="A451" t="str">
            <v>JP04</v>
          </cell>
          <cell r="B451" t="str">
            <v>JP00</v>
          </cell>
          <cell r="C451" t="str">
            <v>M4</v>
          </cell>
        </row>
        <row r="452">
          <cell r="A452" t="str">
            <v>JP05</v>
          </cell>
          <cell r="B452" t="str">
            <v>JP00</v>
          </cell>
          <cell r="C452" t="str">
            <v>M5</v>
          </cell>
        </row>
        <row r="453">
          <cell r="A453" t="str">
            <v>JP06</v>
          </cell>
          <cell r="B453" t="str">
            <v>JP00</v>
          </cell>
          <cell r="C453" t="str">
            <v>M6</v>
          </cell>
        </row>
        <row r="454">
          <cell r="A454" t="str">
            <v>JP09</v>
          </cell>
          <cell r="B454" t="str">
            <v>JP00</v>
          </cell>
          <cell r="C454" t="str">
            <v>M9</v>
          </cell>
        </row>
        <row r="455">
          <cell r="A455" t="str">
            <v>JP0V</v>
          </cell>
          <cell r="B455" t="str">
            <v>JP00</v>
          </cell>
          <cell r="C455" t="str">
            <v>M10</v>
          </cell>
        </row>
        <row r="456">
          <cell r="A456" t="str">
            <v>JPE1</v>
          </cell>
          <cell r="B456" t="str">
            <v>JPE0</v>
          </cell>
          <cell r="C456" t="str">
            <v>M1</v>
          </cell>
        </row>
        <row r="457">
          <cell r="A457" t="str">
            <v>JPE2</v>
          </cell>
          <cell r="B457" t="str">
            <v>JPE0</v>
          </cell>
          <cell r="C457" t="str">
            <v>M2</v>
          </cell>
        </row>
        <row r="458">
          <cell r="A458" t="str">
            <v>JPE3</v>
          </cell>
          <cell r="B458" t="str">
            <v>JPE0</v>
          </cell>
          <cell r="C458" t="str">
            <v>M3</v>
          </cell>
        </row>
        <row r="459">
          <cell r="A459" t="str">
            <v>JPE4</v>
          </cell>
          <cell r="B459" t="str">
            <v>JPE0</v>
          </cell>
          <cell r="C459" t="str">
            <v>M4</v>
          </cell>
        </row>
        <row r="460">
          <cell r="A460" t="str">
            <v>JPE5</v>
          </cell>
          <cell r="B460" t="str">
            <v>JPE0</v>
          </cell>
          <cell r="C460" t="str">
            <v>M5</v>
          </cell>
        </row>
        <row r="461">
          <cell r="A461" t="str">
            <v>JPE6</v>
          </cell>
          <cell r="B461" t="str">
            <v>JPE0</v>
          </cell>
          <cell r="C461" t="str">
            <v>M6</v>
          </cell>
        </row>
        <row r="462">
          <cell r="A462" t="str">
            <v>JPE9</v>
          </cell>
          <cell r="B462" t="str">
            <v>JPE0</v>
          </cell>
          <cell r="C462" t="str">
            <v>M9</v>
          </cell>
        </row>
        <row r="463">
          <cell r="A463" t="str">
            <v>JPEV</v>
          </cell>
          <cell r="B463" t="str">
            <v>JPE0</v>
          </cell>
          <cell r="C463" t="str">
            <v>M10</v>
          </cell>
        </row>
        <row r="464">
          <cell r="A464" t="str">
            <v>JPL1</v>
          </cell>
          <cell r="B464" t="str">
            <v>JPL0</v>
          </cell>
          <cell r="C464" t="str">
            <v>M1</v>
          </cell>
        </row>
        <row r="465">
          <cell r="A465" t="str">
            <v>JPL2</v>
          </cell>
          <cell r="B465" t="str">
            <v>JPL0</v>
          </cell>
          <cell r="C465" t="str">
            <v>M2</v>
          </cell>
        </row>
        <row r="466">
          <cell r="A466" t="str">
            <v>JPL3</v>
          </cell>
          <cell r="B466" t="str">
            <v>JPL0</v>
          </cell>
          <cell r="C466" t="str">
            <v>M3</v>
          </cell>
        </row>
        <row r="467">
          <cell r="A467" t="str">
            <v>JPL4</v>
          </cell>
          <cell r="B467" t="str">
            <v>JPL0</v>
          </cell>
          <cell r="C467" t="str">
            <v>M4</v>
          </cell>
        </row>
        <row r="468">
          <cell r="A468" t="str">
            <v>JPL5</v>
          </cell>
          <cell r="B468" t="str">
            <v>JPL0</v>
          </cell>
          <cell r="C468" t="str">
            <v>M5</v>
          </cell>
        </row>
        <row r="469">
          <cell r="A469" t="str">
            <v>JPL6</v>
          </cell>
          <cell r="B469" t="str">
            <v>JPL0</v>
          </cell>
          <cell r="C469" t="str">
            <v>M6</v>
          </cell>
        </row>
        <row r="470">
          <cell r="A470" t="str">
            <v>JPL9</v>
          </cell>
          <cell r="B470" t="str">
            <v>JPL0</v>
          </cell>
          <cell r="C470" t="str">
            <v>M9</v>
          </cell>
        </row>
        <row r="471">
          <cell r="A471" t="str">
            <v>JPLV</v>
          </cell>
          <cell r="B471" t="str">
            <v>JPL0</v>
          </cell>
          <cell r="C471" t="str">
            <v>M10</v>
          </cell>
        </row>
        <row r="472">
          <cell r="A472" t="str">
            <v>JQ01</v>
          </cell>
          <cell r="B472" t="str">
            <v>JQ00</v>
          </cell>
          <cell r="C472" t="str">
            <v>M1</v>
          </cell>
        </row>
        <row r="473">
          <cell r="A473" t="str">
            <v>JQ02</v>
          </cell>
          <cell r="B473" t="str">
            <v>JQ00</v>
          </cell>
          <cell r="C473" t="str">
            <v>M2</v>
          </cell>
        </row>
        <row r="474">
          <cell r="A474" t="str">
            <v>JQ03</v>
          </cell>
          <cell r="B474" t="str">
            <v>JQ00</v>
          </cell>
          <cell r="C474" t="str">
            <v>M3</v>
          </cell>
        </row>
        <row r="475">
          <cell r="A475" t="str">
            <v>JQ04</v>
          </cell>
          <cell r="B475" t="str">
            <v>JQ00</v>
          </cell>
          <cell r="C475" t="str">
            <v>M4</v>
          </cell>
        </row>
        <row r="476">
          <cell r="A476" t="str">
            <v>JQ05</v>
          </cell>
          <cell r="B476" t="str">
            <v>JQ00</v>
          </cell>
          <cell r="C476" t="str">
            <v>M5</v>
          </cell>
        </row>
        <row r="477">
          <cell r="A477" t="str">
            <v>JQ06</v>
          </cell>
          <cell r="B477" t="str">
            <v>JQ00</v>
          </cell>
          <cell r="C477" t="str">
            <v>M6</v>
          </cell>
        </row>
        <row r="478">
          <cell r="A478" t="str">
            <v>JQ09</v>
          </cell>
          <cell r="B478" t="str">
            <v>JQ00</v>
          </cell>
          <cell r="C478" t="str">
            <v>M9</v>
          </cell>
        </row>
        <row r="479">
          <cell r="A479" t="str">
            <v>JQ0V</v>
          </cell>
          <cell r="B479" t="str">
            <v>JQ00</v>
          </cell>
          <cell r="C479" t="str">
            <v>M10</v>
          </cell>
        </row>
        <row r="480">
          <cell r="A480" t="str">
            <v>JQE1</v>
          </cell>
          <cell r="B480" t="str">
            <v>JQE0</v>
          </cell>
          <cell r="C480" t="str">
            <v>M1</v>
          </cell>
        </row>
        <row r="481">
          <cell r="A481" t="str">
            <v>JQE2</v>
          </cell>
          <cell r="B481" t="str">
            <v>JQE0</v>
          </cell>
          <cell r="C481" t="str">
            <v>M2</v>
          </cell>
        </row>
        <row r="482">
          <cell r="A482" t="str">
            <v>JQE4</v>
          </cell>
          <cell r="B482" t="str">
            <v>JQE0</v>
          </cell>
          <cell r="C482" t="str">
            <v>M4</v>
          </cell>
        </row>
        <row r="483">
          <cell r="A483" t="str">
            <v>JQE5</v>
          </cell>
          <cell r="B483" t="str">
            <v>JQE0</v>
          </cell>
          <cell r="C483" t="str">
            <v>M5</v>
          </cell>
        </row>
        <row r="484">
          <cell r="A484" t="str">
            <v>JQE6</v>
          </cell>
          <cell r="B484" t="str">
            <v>JQE0</v>
          </cell>
          <cell r="C484" t="str">
            <v>M6</v>
          </cell>
        </row>
        <row r="485">
          <cell r="A485" t="str">
            <v>JQE9</v>
          </cell>
          <cell r="B485" t="str">
            <v>JQE0</v>
          </cell>
          <cell r="C485" t="str">
            <v>M9</v>
          </cell>
        </row>
        <row r="486">
          <cell r="A486" t="str">
            <v>JQEV</v>
          </cell>
          <cell r="B486" t="str">
            <v>JQE0</v>
          </cell>
          <cell r="C486" t="str">
            <v>M10</v>
          </cell>
        </row>
        <row r="487">
          <cell r="A487" t="str">
            <v>JQLF</v>
          </cell>
          <cell r="B487" t="str">
            <v>JQL0</v>
          </cell>
          <cell r="C487" t="str">
            <v>M16</v>
          </cell>
        </row>
        <row r="488">
          <cell r="A488" t="str">
            <v>M1A0</v>
          </cell>
          <cell r="B488" t="str">
            <v>M0A0</v>
          </cell>
          <cell r="C488" t="str">
            <v>M12</v>
          </cell>
        </row>
        <row r="489">
          <cell r="A489" t="str">
            <v>M2A0</v>
          </cell>
          <cell r="B489" t="str">
            <v>M0A0</v>
          </cell>
          <cell r="C489" t="str">
            <v>M2</v>
          </cell>
        </row>
        <row r="490">
          <cell r="A490" t="str">
            <v>M3A0</v>
          </cell>
          <cell r="B490" t="str">
            <v>M0A0</v>
          </cell>
          <cell r="C490" t="str">
            <v>M3</v>
          </cell>
        </row>
        <row r="491">
          <cell r="A491" t="str">
            <v>M4A0</v>
          </cell>
          <cell r="B491" t="str">
            <v>M0A0</v>
          </cell>
          <cell r="C491" t="str">
            <v>M4</v>
          </cell>
        </row>
        <row r="492">
          <cell r="A492" t="str">
            <v>M7A0</v>
          </cell>
          <cell r="B492" t="str">
            <v>M0A0</v>
          </cell>
          <cell r="C492" t="str">
            <v>M7</v>
          </cell>
        </row>
        <row r="493">
          <cell r="A493" t="str">
            <v>M8A0</v>
          </cell>
          <cell r="B493" t="str">
            <v>M0A0</v>
          </cell>
          <cell r="C493" t="str">
            <v>M8</v>
          </cell>
        </row>
        <row r="494">
          <cell r="A494" t="str">
            <v>M9A0</v>
          </cell>
          <cell r="B494" t="str">
            <v>M0A0</v>
          </cell>
          <cell r="C494" t="str">
            <v>M9</v>
          </cell>
        </row>
        <row r="495">
          <cell r="A495" t="str">
            <v>MVA0</v>
          </cell>
          <cell r="B495" t="str">
            <v>M0A0</v>
          </cell>
          <cell r="C495" t="str">
            <v>M10</v>
          </cell>
        </row>
        <row r="496">
          <cell r="A496" t="str">
            <v>PE05</v>
          </cell>
          <cell r="B496" t="str">
            <v>PE00</v>
          </cell>
          <cell r="C496" t="str">
            <v>M5</v>
          </cell>
        </row>
        <row r="497">
          <cell r="A497" t="str">
            <v>R1A0</v>
          </cell>
          <cell r="B497" t="str">
            <v>R0A0</v>
          </cell>
          <cell r="C497" t="str">
            <v>M12</v>
          </cell>
        </row>
        <row r="498">
          <cell r="A498" t="str">
            <v>R2A0</v>
          </cell>
          <cell r="B498" t="str">
            <v>R0A0</v>
          </cell>
          <cell r="C498" t="str">
            <v>M2</v>
          </cell>
        </row>
        <row r="499">
          <cell r="A499" t="str">
            <v>R3A0</v>
          </cell>
          <cell r="B499" t="str">
            <v>R0A0</v>
          </cell>
          <cell r="C499" t="str">
            <v>M25</v>
          </cell>
        </row>
        <row r="500">
          <cell r="A500" t="str">
            <v>U1A0</v>
          </cell>
          <cell r="B500" t="str">
            <v>U0A0</v>
          </cell>
          <cell r="C500" t="str">
            <v>M1</v>
          </cell>
        </row>
        <row r="501">
          <cell r="A501" t="str">
            <v>U2A0</v>
          </cell>
          <cell r="B501" t="str">
            <v>U0A0</v>
          </cell>
          <cell r="C501" t="str">
            <v>M34</v>
          </cell>
        </row>
        <row r="502">
          <cell r="A502" t="str">
            <v>U3A0</v>
          </cell>
          <cell r="B502" t="str">
            <v>U0A0</v>
          </cell>
          <cell r="C502" t="str">
            <v>M11</v>
          </cell>
        </row>
        <row r="503">
          <cell r="A503" t="str">
            <v>U4A0</v>
          </cell>
          <cell r="B503" t="str">
            <v>U0A0</v>
          </cell>
          <cell r="C503" t="str">
            <v>M14</v>
          </cell>
        </row>
        <row r="504">
          <cell r="A504" t="str">
            <v>U5A0</v>
          </cell>
          <cell r="B504" t="str">
            <v>U0A0</v>
          </cell>
          <cell r="C504" t="str">
            <v>M13</v>
          </cell>
        </row>
        <row r="505">
          <cell r="A505" t="str">
            <v>U6A0</v>
          </cell>
          <cell r="B505" t="str">
            <v>U0A0</v>
          </cell>
          <cell r="C505" t="str">
            <v>M39</v>
          </cell>
        </row>
        <row r="506">
          <cell r="A506" t="str">
            <v>UVA0</v>
          </cell>
          <cell r="B506" t="str">
            <v>U0A0</v>
          </cell>
          <cell r="C506" t="str">
            <v>M10</v>
          </cell>
        </row>
        <row r="507">
          <cell r="A507" t="str">
            <v>U1AC</v>
          </cell>
          <cell r="B507" t="str">
            <v>U0AC</v>
          </cell>
          <cell r="C507" t="str">
            <v>M1</v>
          </cell>
        </row>
        <row r="508">
          <cell r="A508" t="str">
            <v>U2AC</v>
          </cell>
          <cell r="B508" t="str">
            <v>U0AC</v>
          </cell>
          <cell r="C508" t="str">
            <v>M34</v>
          </cell>
        </row>
        <row r="509">
          <cell r="A509" t="str">
            <v>U3AC</v>
          </cell>
          <cell r="B509" t="str">
            <v>U0AC</v>
          </cell>
          <cell r="C509" t="str">
            <v>M11</v>
          </cell>
        </row>
        <row r="510">
          <cell r="A510" t="str">
            <v>U4AC</v>
          </cell>
          <cell r="B510" t="str">
            <v>U0AC</v>
          </cell>
          <cell r="C510" t="str">
            <v>M14</v>
          </cell>
        </row>
        <row r="511">
          <cell r="A511" t="str">
            <v>U5AC</v>
          </cell>
          <cell r="B511" t="str">
            <v>U0AC</v>
          </cell>
          <cell r="C511" t="str">
            <v>M13</v>
          </cell>
        </row>
        <row r="512">
          <cell r="A512" t="str">
            <v>UVAC</v>
          </cell>
          <cell r="B512" t="str">
            <v>U0AC</v>
          </cell>
          <cell r="C512" t="str">
            <v>M10</v>
          </cell>
        </row>
        <row r="513">
          <cell r="A513" t="str">
            <v>UAG1</v>
          </cell>
          <cell r="B513" t="str">
            <v>UAGY</v>
          </cell>
          <cell r="C513" t="str">
            <v>M1</v>
          </cell>
        </row>
        <row r="514">
          <cell r="A514" t="str">
            <v>UAG2</v>
          </cell>
          <cell r="B514" t="str">
            <v>UAGY</v>
          </cell>
          <cell r="C514" t="str">
            <v>M2</v>
          </cell>
        </row>
        <row r="515">
          <cell r="A515" t="str">
            <v>UAG3</v>
          </cell>
          <cell r="B515" t="str">
            <v>UAGY</v>
          </cell>
          <cell r="C515" t="str">
            <v>M3</v>
          </cell>
        </row>
        <row r="516">
          <cell r="A516" t="str">
            <v>UAG4</v>
          </cell>
          <cell r="B516" t="str">
            <v>UAGY</v>
          </cell>
          <cell r="C516" t="str">
            <v>M4</v>
          </cell>
        </row>
        <row r="517">
          <cell r="A517" t="str">
            <v>UAG5</v>
          </cell>
          <cell r="B517" t="str">
            <v>UAGY</v>
          </cell>
          <cell r="C517" t="str">
            <v>M5</v>
          </cell>
        </row>
        <row r="518">
          <cell r="A518" t="str">
            <v>UAG6</v>
          </cell>
          <cell r="B518" t="str">
            <v>UAGY</v>
          </cell>
          <cell r="C518" t="str">
            <v>M6</v>
          </cell>
        </row>
        <row r="519">
          <cell r="A519" t="str">
            <v>UAG7</v>
          </cell>
          <cell r="B519" t="str">
            <v>UAGY</v>
          </cell>
          <cell r="C519" t="str">
            <v>M7</v>
          </cell>
        </row>
        <row r="520">
          <cell r="A520" t="str">
            <v>UAG8</v>
          </cell>
          <cell r="B520" t="str">
            <v>UAGY</v>
          </cell>
          <cell r="C520" t="str">
            <v>M8</v>
          </cell>
        </row>
        <row r="521">
          <cell r="A521" t="str">
            <v>UAG9</v>
          </cell>
          <cell r="B521" t="str">
            <v>UAGY</v>
          </cell>
          <cell r="C521" t="str">
            <v>M9</v>
          </cell>
        </row>
        <row r="522">
          <cell r="A522" t="str">
            <v>UAGV</v>
          </cell>
          <cell r="B522" t="str">
            <v>UAGY</v>
          </cell>
          <cell r="C522" t="str">
            <v>M10</v>
          </cell>
        </row>
        <row r="523">
          <cell r="A523" t="str">
            <v>US01</v>
          </cell>
          <cell r="B523" t="str">
            <v>US00</v>
          </cell>
          <cell r="C523" t="str">
            <v>M1</v>
          </cell>
        </row>
        <row r="524">
          <cell r="A524" t="str">
            <v>US02</v>
          </cell>
          <cell r="B524" t="str">
            <v>US00</v>
          </cell>
          <cell r="C524" t="str">
            <v>M2</v>
          </cell>
        </row>
        <row r="525">
          <cell r="A525" t="str">
            <v>US03</v>
          </cell>
          <cell r="B525" t="str">
            <v>US00</v>
          </cell>
          <cell r="C525" t="str">
            <v>M3</v>
          </cell>
        </row>
        <row r="526">
          <cell r="A526" t="str">
            <v>US04</v>
          </cell>
          <cell r="B526" t="str">
            <v>US00</v>
          </cell>
          <cell r="C526" t="str">
            <v>M4</v>
          </cell>
        </row>
        <row r="527">
          <cell r="A527" t="str">
            <v>US05</v>
          </cell>
          <cell r="B527" t="str">
            <v>US00</v>
          </cell>
          <cell r="C527" t="str">
            <v>M5</v>
          </cell>
        </row>
        <row r="528">
          <cell r="A528" t="str">
            <v>US06</v>
          </cell>
          <cell r="B528" t="str">
            <v>US00</v>
          </cell>
          <cell r="C528" t="str">
            <v>M6</v>
          </cell>
        </row>
        <row r="529">
          <cell r="A529" t="str">
            <v>US07</v>
          </cell>
          <cell r="B529" t="str">
            <v>US00</v>
          </cell>
          <cell r="C529" t="str">
            <v>M7</v>
          </cell>
        </row>
        <row r="530">
          <cell r="A530" t="str">
            <v>US08</v>
          </cell>
          <cell r="B530" t="str">
            <v>US00</v>
          </cell>
          <cell r="C530" t="str">
            <v>M8</v>
          </cell>
        </row>
        <row r="531">
          <cell r="A531" t="str">
            <v>US09</v>
          </cell>
          <cell r="B531" t="str">
            <v>US00</v>
          </cell>
          <cell r="C531" t="str">
            <v>M9</v>
          </cell>
        </row>
        <row r="532">
          <cell r="A532" t="str">
            <v>US0V</v>
          </cell>
          <cell r="B532" t="str">
            <v>US00</v>
          </cell>
          <cell r="C532" t="str">
            <v>M10</v>
          </cell>
        </row>
        <row r="533">
          <cell r="A533" t="str">
            <v>USL1</v>
          </cell>
          <cell r="B533" t="str">
            <v>USL0</v>
          </cell>
          <cell r="C533" t="str">
            <v>M1</v>
          </cell>
        </row>
        <row r="534">
          <cell r="A534" t="str">
            <v>USL2</v>
          </cell>
          <cell r="B534" t="str">
            <v>USL0</v>
          </cell>
          <cell r="C534" t="str">
            <v>M2</v>
          </cell>
        </row>
        <row r="535">
          <cell r="A535" t="str">
            <v>USL3</v>
          </cell>
          <cell r="B535" t="str">
            <v>USL0</v>
          </cell>
          <cell r="C535" t="str">
            <v>M3</v>
          </cell>
        </row>
        <row r="536">
          <cell r="A536" t="str">
            <v>USL4</v>
          </cell>
          <cell r="B536" t="str">
            <v>USL0</v>
          </cell>
          <cell r="C536" t="str">
            <v>M4</v>
          </cell>
        </row>
        <row r="537">
          <cell r="A537" t="str">
            <v>USL5</v>
          </cell>
          <cell r="B537" t="str">
            <v>USL0</v>
          </cell>
          <cell r="C537" t="str">
            <v>M5</v>
          </cell>
        </row>
        <row r="538">
          <cell r="A538" t="str">
            <v>USL6</v>
          </cell>
          <cell r="B538" t="str">
            <v>USL0</v>
          </cell>
          <cell r="C538" t="str">
            <v>M6</v>
          </cell>
        </row>
        <row r="539">
          <cell r="A539" t="str">
            <v>USL7</v>
          </cell>
          <cell r="B539" t="str">
            <v>USL0</v>
          </cell>
          <cell r="C539" t="str">
            <v>M7</v>
          </cell>
        </row>
        <row r="540">
          <cell r="A540" t="str">
            <v>USL8</v>
          </cell>
          <cell r="B540" t="str">
            <v>USL0</v>
          </cell>
          <cell r="C540" t="str">
            <v>M8</v>
          </cell>
        </row>
        <row r="541">
          <cell r="A541" t="str">
            <v>USL9</v>
          </cell>
          <cell r="B541" t="str">
            <v>USL0</v>
          </cell>
          <cell r="C541" t="str">
            <v>M9</v>
          </cell>
        </row>
        <row r="542">
          <cell r="A542" t="str">
            <v>USLV</v>
          </cell>
          <cell r="B542" t="str">
            <v>USL0</v>
          </cell>
          <cell r="C542" t="str">
            <v>M10</v>
          </cell>
        </row>
        <row r="543">
          <cell r="A543" t="str">
            <v>W1G1</v>
          </cell>
          <cell r="B543" t="str">
            <v>W0G1</v>
          </cell>
          <cell r="C543" t="str">
            <v>M1</v>
          </cell>
        </row>
        <row r="544">
          <cell r="A544" t="str">
            <v>W2G1</v>
          </cell>
          <cell r="B544" t="str">
            <v>W0G1</v>
          </cell>
          <cell r="C544" t="str">
            <v>M2</v>
          </cell>
        </row>
        <row r="545">
          <cell r="A545" t="str">
            <v>W3G1</v>
          </cell>
          <cell r="B545" t="str">
            <v>W0G1</v>
          </cell>
          <cell r="C545" t="str">
            <v>M3</v>
          </cell>
        </row>
        <row r="546">
          <cell r="A546" t="str">
            <v>W4G1</v>
          </cell>
          <cell r="B546" t="str">
            <v>W0G1</v>
          </cell>
          <cell r="C546" t="str">
            <v>M4</v>
          </cell>
        </row>
        <row r="547">
          <cell r="A547" t="str">
            <v>W5G1</v>
          </cell>
          <cell r="B547" t="str">
            <v>W0G1</v>
          </cell>
          <cell r="C547" t="str">
            <v>M5</v>
          </cell>
        </row>
        <row r="548">
          <cell r="A548" t="str">
            <v>W6G1</v>
          </cell>
          <cell r="B548" t="str">
            <v>W0G1</v>
          </cell>
          <cell r="C548" t="str">
            <v>M6</v>
          </cell>
        </row>
        <row r="549">
          <cell r="A549" t="str">
            <v>W9G1</v>
          </cell>
          <cell r="B549" t="str">
            <v>W0G1</v>
          </cell>
          <cell r="C549" t="str">
            <v>M9</v>
          </cell>
        </row>
        <row r="550">
          <cell r="A550" t="str">
            <v>WVG1</v>
          </cell>
          <cell r="B550" t="str">
            <v>W0G1</v>
          </cell>
          <cell r="C550" t="str">
            <v>M10</v>
          </cell>
        </row>
        <row r="551">
          <cell r="A551" t="str">
            <v>G1O2</v>
          </cell>
          <cell r="B551" t="str">
            <v>G0Q0</v>
          </cell>
          <cell r="C551" t="str">
            <v>M1</v>
          </cell>
        </row>
        <row r="552">
          <cell r="A552" t="str">
            <v>G2O2</v>
          </cell>
          <cell r="B552" t="str">
            <v>G0Q0</v>
          </cell>
          <cell r="C552" t="str">
            <v>M2</v>
          </cell>
        </row>
        <row r="553">
          <cell r="A553" t="str">
            <v>G3O2</v>
          </cell>
          <cell r="B553" t="str">
            <v>G0Q0</v>
          </cell>
          <cell r="C553" t="str">
            <v>M3</v>
          </cell>
        </row>
        <row r="554">
          <cell r="A554" t="str">
            <v>G4O2</v>
          </cell>
          <cell r="B554" t="str">
            <v>G0Q0</v>
          </cell>
          <cell r="C554" t="str">
            <v>M4</v>
          </cell>
        </row>
        <row r="555">
          <cell r="A555" t="str">
            <v>G5O2</v>
          </cell>
          <cell r="B555" t="str">
            <v>G0Q0</v>
          </cell>
          <cell r="C555" t="str">
            <v>M5</v>
          </cell>
        </row>
        <row r="556">
          <cell r="A556" t="str">
            <v>G6O2</v>
          </cell>
          <cell r="B556" t="str">
            <v>G0Q0</v>
          </cell>
          <cell r="C556" t="str">
            <v>M6</v>
          </cell>
        </row>
        <row r="557">
          <cell r="A557" t="str">
            <v>G7O2</v>
          </cell>
          <cell r="B557" t="str">
            <v>G0Q0</v>
          </cell>
          <cell r="C557" t="str">
            <v>M7</v>
          </cell>
        </row>
        <row r="558">
          <cell r="A558" t="str">
            <v>G8O2</v>
          </cell>
          <cell r="B558" t="str">
            <v>G0Q0</v>
          </cell>
          <cell r="C558" t="str">
            <v>M8</v>
          </cell>
        </row>
        <row r="559">
          <cell r="A559" t="str">
            <v>G9O2</v>
          </cell>
          <cell r="B559" t="str">
            <v>G0Q0</v>
          </cell>
          <cell r="C559" t="str">
            <v>M9</v>
          </cell>
        </row>
        <row r="560">
          <cell r="A560" t="str">
            <v>GVQ0</v>
          </cell>
          <cell r="B560" t="str">
            <v>G0Q0</v>
          </cell>
          <cell r="C560" t="str">
            <v>M10</v>
          </cell>
        </row>
        <row r="561">
          <cell r="A561" t="str">
            <v>GLQ0</v>
          </cell>
          <cell r="B561" t="str">
            <v>G0Q0</v>
          </cell>
          <cell r="C561" t="str">
            <v>M23</v>
          </cell>
        </row>
        <row r="562">
          <cell r="A562" t="str">
            <v>GFQ0</v>
          </cell>
          <cell r="B562" t="str">
            <v>G0Q0</v>
          </cell>
          <cell r="C562" t="str">
            <v>M16</v>
          </cell>
        </row>
        <row r="563">
          <cell r="A563" t="str">
            <v>G0Q1</v>
          </cell>
          <cell r="B563" t="str">
            <v>G0QA</v>
          </cell>
          <cell r="C563" t="str">
            <v>M35</v>
          </cell>
        </row>
        <row r="564">
          <cell r="A564" t="str">
            <v>G0Q2</v>
          </cell>
          <cell r="B564" t="str">
            <v>G0QA</v>
          </cell>
          <cell r="C564" t="str">
            <v>M36</v>
          </cell>
        </row>
        <row r="565">
          <cell r="A565" t="str">
            <v>G0Q3</v>
          </cell>
          <cell r="B565" t="str">
            <v>G0QA</v>
          </cell>
          <cell r="C565" t="str">
            <v>M37</v>
          </cell>
        </row>
        <row r="566">
          <cell r="A566" t="str">
            <v>G0Q4</v>
          </cell>
          <cell r="B566" t="str">
            <v>G0QA</v>
          </cell>
          <cell r="C566" t="str">
            <v>M38</v>
          </cell>
        </row>
        <row r="567">
          <cell r="A567" t="str">
            <v>CN01</v>
          </cell>
          <cell r="B567" t="str">
            <v>CN00</v>
          </cell>
          <cell r="C567" t="str">
            <v>M1</v>
          </cell>
        </row>
        <row r="568">
          <cell r="A568" t="str">
            <v>CN02</v>
          </cell>
          <cell r="B568" t="str">
            <v>CN00</v>
          </cell>
          <cell r="C568" t="str">
            <v>M2</v>
          </cell>
        </row>
        <row r="569">
          <cell r="A569" t="str">
            <v>CN03</v>
          </cell>
          <cell r="B569" t="str">
            <v>CN00</v>
          </cell>
          <cell r="C569" t="str">
            <v>M3</v>
          </cell>
        </row>
        <row r="570">
          <cell r="A570" t="str">
            <v>CN04</v>
          </cell>
          <cell r="B570" t="str">
            <v>CN00</v>
          </cell>
          <cell r="C570" t="str">
            <v>M4</v>
          </cell>
        </row>
        <row r="571">
          <cell r="A571" t="str">
            <v>CN05</v>
          </cell>
          <cell r="B571" t="str">
            <v>CN00</v>
          </cell>
          <cell r="C571" t="str">
            <v>M5</v>
          </cell>
        </row>
        <row r="572">
          <cell r="A572" t="str">
            <v>CN06</v>
          </cell>
          <cell r="B572" t="str">
            <v>CN00</v>
          </cell>
          <cell r="C572" t="str">
            <v>M6</v>
          </cell>
        </row>
        <row r="573">
          <cell r="A573" t="str">
            <v>CN07</v>
          </cell>
          <cell r="B573" t="str">
            <v>CN00</v>
          </cell>
          <cell r="C573" t="str">
            <v>M7</v>
          </cell>
        </row>
        <row r="574">
          <cell r="A574" t="str">
            <v>CN08</v>
          </cell>
          <cell r="B574" t="str">
            <v>CN00</v>
          </cell>
          <cell r="C574" t="str">
            <v>M8</v>
          </cell>
        </row>
        <row r="575">
          <cell r="A575" t="str">
            <v>CN09</v>
          </cell>
          <cell r="B575" t="str">
            <v>CN00</v>
          </cell>
          <cell r="C575" t="str">
            <v>M9</v>
          </cell>
        </row>
        <row r="576">
          <cell r="A576" t="str">
            <v>E1T0</v>
          </cell>
          <cell r="B576" t="str">
            <v>E0T0</v>
          </cell>
          <cell r="C576" t="str">
            <v>M1</v>
          </cell>
        </row>
        <row r="577">
          <cell r="A577" t="str">
            <v>E2T0</v>
          </cell>
          <cell r="B577" t="str">
            <v>E0T0</v>
          </cell>
          <cell r="C577" t="str">
            <v>M2</v>
          </cell>
        </row>
        <row r="578">
          <cell r="A578" t="str">
            <v>E3T0</v>
          </cell>
          <cell r="B578" t="str">
            <v>E0T0</v>
          </cell>
          <cell r="C578" t="str">
            <v>M3</v>
          </cell>
        </row>
        <row r="579">
          <cell r="A579" t="str">
            <v>E4T0</v>
          </cell>
          <cell r="B579" t="str">
            <v>E0T0</v>
          </cell>
          <cell r="C579" t="str">
            <v>M4</v>
          </cell>
        </row>
        <row r="580">
          <cell r="A580" t="str">
            <v>E6T0</v>
          </cell>
          <cell r="B580" t="str">
            <v>E0T0</v>
          </cell>
          <cell r="C580" t="str">
            <v>M6</v>
          </cell>
        </row>
        <row r="581">
          <cell r="A581" t="str">
            <v>E9T0</v>
          </cell>
          <cell r="B581" t="str">
            <v>E0T0</v>
          </cell>
          <cell r="C581" t="str">
            <v>M9</v>
          </cell>
        </row>
        <row r="582">
          <cell r="A582" t="str">
            <v>EFT0</v>
          </cell>
          <cell r="B582" t="str">
            <v>E0T0</v>
          </cell>
          <cell r="C582" t="str">
            <v>M16</v>
          </cell>
        </row>
        <row r="583">
          <cell r="A583" t="str">
            <v>EB01</v>
          </cell>
          <cell r="B583" t="str">
            <v>EB00</v>
          </cell>
          <cell r="C583" t="str">
            <v>M1</v>
          </cell>
        </row>
        <row r="584">
          <cell r="A584" t="str">
            <v>EB02</v>
          </cell>
          <cell r="B584" t="str">
            <v>EB00</v>
          </cell>
          <cell r="C584" t="str">
            <v>M2</v>
          </cell>
        </row>
        <row r="585">
          <cell r="A585" t="str">
            <v>EB03</v>
          </cell>
          <cell r="B585" t="str">
            <v>EB00</v>
          </cell>
          <cell r="C585" t="str">
            <v>M3</v>
          </cell>
        </row>
        <row r="586">
          <cell r="A586" t="str">
            <v>EB04</v>
          </cell>
          <cell r="B586" t="str">
            <v>EB00</v>
          </cell>
          <cell r="C586" t="str">
            <v>M4</v>
          </cell>
        </row>
        <row r="587">
          <cell r="A587" t="str">
            <v>EB05</v>
          </cell>
          <cell r="B587" t="str">
            <v>EB00</v>
          </cell>
          <cell r="C587" t="str">
            <v>M5</v>
          </cell>
        </row>
        <row r="588">
          <cell r="A588" t="str">
            <v>EB06</v>
          </cell>
          <cell r="B588" t="str">
            <v>EB00</v>
          </cell>
          <cell r="C588" t="str">
            <v>M6</v>
          </cell>
        </row>
        <row r="589">
          <cell r="A589" t="str">
            <v>EB09</v>
          </cell>
          <cell r="B589" t="str">
            <v>EB00</v>
          </cell>
          <cell r="C589" t="str">
            <v>M9</v>
          </cell>
        </row>
        <row r="590">
          <cell r="A590" t="str">
            <v>EB0V</v>
          </cell>
          <cell r="B590" t="str">
            <v>EB00</v>
          </cell>
          <cell r="C590" t="str">
            <v>M10</v>
          </cell>
        </row>
        <row r="591">
          <cell r="A591" t="str">
            <v>EBL1</v>
          </cell>
          <cell r="B591" t="str">
            <v>EBL0</v>
          </cell>
          <cell r="C591" t="str">
            <v>M1</v>
          </cell>
        </row>
        <row r="592">
          <cell r="A592" t="str">
            <v>EBL2</v>
          </cell>
          <cell r="B592" t="str">
            <v>EBL0</v>
          </cell>
          <cell r="C592" t="str">
            <v>M2</v>
          </cell>
        </row>
        <row r="593">
          <cell r="A593" t="str">
            <v>EBL3</v>
          </cell>
          <cell r="B593" t="str">
            <v>EBL0</v>
          </cell>
          <cell r="C593" t="str">
            <v>M3</v>
          </cell>
        </row>
        <row r="594">
          <cell r="A594" t="str">
            <v>EBL4</v>
          </cell>
          <cell r="B594" t="str">
            <v>EBL0</v>
          </cell>
          <cell r="C594" t="str">
            <v>M4</v>
          </cell>
        </row>
        <row r="595">
          <cell r="A595" t="str">
            <v>EBL5</v>
          </cell>
          <cell r="B595" t="str">
            <v>EBL0</v>
          </cell>
          <cell r="C595" t="str">
            <v>M5</v>
          </cell>
        </row>
        <row r="596">
          <cell r="A596" t="str">
            <v>EBL6</v>
          </cell>
          <cell r="B596" t="str">
            <v>EBL0</v>
          </cell>
          <cell r="C596" t="str">
            <v>M6</v>
          </cell>
        </row>
        <row r="597">
          <cell r="A597" t="str">
            <v>EBL7</v>
          </cell>
          <cell r="B597" t="str">
            <v>EBL0</v>
          </cell>
          <cell r="C597" t="str">
            <v>M7</v>
          </cell>
        </row>
        <row r="598">
          <cell r="A598" t="str">
            <v>EBL8</v>
          </cell>
          <cell r="B598" t="str">
            <v>EBL0</v>
          </cell>
          <cell r="C598" t="str">
            <v>M8</v>
          </cell>
        </row>
        <row r="599">
          <cell r="A599" t="str">
            <v>EBL9</v>
          </cell>
          <cell r="B599" t="str">
            <v>EBL0</v>
          </cell>
          <cell r="C599" t="str">
            <v>M9</v>
          </cell>
        </row>
        <row r="600">
          <cell r="A600" t="str">
            <v>EBLV</v>
          </cell>
          <cell r="B600" t="str">
            <v>EBL0</v>
          </cell>
          <cell r="C600" t="str">
            <v>M10</v>
          </cell>
        </row>
        <row r="601">
          <cell r="A601" t="str">
            <v>ECV1</v>
          </cell>
          <cell r="B601" t="str">
            <v>ECV0</v>
          </cell>
          <cell r="C601" t="str">
            <v>M1</v>
          </cell>
        </row>
        <row r="602">
          <cell r="A602" t="str">
            <v>ECV2</v>
          </cell>
          <cell r="B602" t="str">
            <v>ECV0</v>
          </cell>
          <cell r="C602" t="str">
            <v>M2</v>
          </cell>
        </row>
        <row r="603">
          <cell r="A603" t="str">
            <v>ECV3</v>
          </cell>
          <cell r="B603" t="str">
            <v>ECV0</v>
          </cell>
          <cell r="C603" t="str">
            <v>M3</v>
          </cell>
        </row>
        <row r="604">
          <cell r="A604" t="str">
            <v>ECV4</v>
          </cell>
          <cell r="B604" t="str">
            <v>ECV0</v>
          </cell>
          <cell r="C604" t="str">
            <v>M4</v>
          </cell>
        </row>
        <row r="605">
          <cell r="A605" t="str">
            <v>ECV5</v>
          </cell>
          <cell r="B605" t="str">
            <v>ECV0</v>
          </cell>
          <cell r="C605" t="str">
            <v>M5</v>
          </cell>
        </row>
        <row r="606">
          <cell r="A606" t="str">
            <v>ECV9</v>
          </cell>
          <cell r="B606" t="str">
            <v>ECV0</v>
          </cell>
          <cell r="C606" t="str">
            <v>M9</v>
          </cell>
        </row>
        <row r="607">
          <cell r="A607" t="str">
            <v>ECVV</v>
          </cell>
          <cell r="B607" t="str">
            <v>ECV0</v>
          </cell>
          <cell r="C607" t="str">
            <v>M10</v>
          </cell>
        </row>
        <row r="608">
          <cell r="A608" t="str">
            <v>EG01</v>
          </cell>
          <cell r="B608" t="str">
            <v>EG00</v>
          </cell>
          <cell r="C608" t="str">
            <v>M1</v>
          </cell>
        </row>
        <row r="609">
          <cell r="A609" t="str">
            <v>EG02</v>
          </cell>
          <cell r="B609" t="str">
            <v>EG00</v>
          </cell>
          <cell r="C609" t="str">
            <v>M2</v>
          </cell>
        </row>
        <row r="610">
          <cell r="A610" t="str">
            <v>EG03</v>
          </cell>
          <cell r="B610" t="str">
            <v>EG00</v>
          </cell>
          <cell r="C610" t="str">
            <v>M3</v>
          </cell>
        </row>
        <row r="611">
          <cell r="A611" t="str">
            <v>EG04</v>
          </cell>
          <cell r="B611" t="str">
            <v>EG00</v>
          </cell>
          <cell r="C611" t="str">
            <v>M4</v>
          </cell>
        </row>
        <row r="612">
          <cell r="A612" t="str">
            <v>EG05</v>
          </cell>
          <cell r="B612" t="str">
            <v>EG00</v>
          </cell>
          <cell r="C612" t="str">
            <v>M5</v>
          </cell>
        </row>
        <row r="613">
          <cell r="A613" t="str">
            <v>EG06</v>
          </cell>
          <cell r="B613" t="str">
            <v>EG00</v>
          </cell>
          <cell r="C613" t="str">
            <v>M6</v>
          </cell>
        </row>
        <row r="614">
          <cell r="A614" t="str">
            <v>EG07</v>
          </cell>
          <cell r="B614" t="str">
            <v>EG00</v>
          </cell>
          <cell r="C614" t="str">
            <v>M7</v>
          </cell>
        </row>
        <row r="615">
          <cell r="A615" t="str">
            <v>EG08</v>
          </cell>
          <cell r="B615" t="str">
            <v>EG00</v>
          </cell>
          <cell r="C615" t="str">
            <v>M8</v>
          </cell>
        </row>
        <row r="616">
          <cell r="A616" t="str">
            <v>EG09</v>
          </cell>
          <cell r="B616" t="str">
            <v>EG00</v>
          </cell>
          <cell r="C616" t="str">
            <v>M9</v>
          </cell>
        </row>
        <row r="617">
          <cell r="A617" t="str">
            <v>EG0V</v>
          </cell>
          <cell r="B617" t="str">
            <v>EG00</v>
          </cell>
          <cell r="C617" t="str">
            <v>M10</v>
          </cell>
        </row>
        <row r="618">
          <cell r="A618" t="str">
            <v>EG0L</v>
          </cell>
          <cell r="B618" t="str">
            <v>EG00</v>
          </cell>
          <cell r="C618" t="str">
            <v>M23</v>
          </cell>
        </row>
        <row r="619">
          <cell r="A619" t="str">
            <v>EG0E</v>
          </cell>
          <cell r="B619" t="str">
            <v>EG00</v>
          </cell>
          <cell r="C619" t="str">
            <v>M15</v>
          </cell>
        </row>
        <row r="620">
          <cell r="A620" t="str">
            <v>EG0F</v>
          </cell>
          <cell r="B620" t="str">
            <v>EG00</v>
          </cell>
          <cell r="C620" t="str">
            <v>M17</v>
          </cell>
        </row>
        <row r="621">
          <cell r="A621" t="str">
            <v>EGF0</v>
          </cell>
          <cell r="B621" t="str">
            <v>EG00</v>
          </cell>
          <cell r="C621" t="str">
            <v>M16</v>
          </cell>
        </row>
        <row r="622">
          <cell r="A622" t="str">
            <v>EG0S</v>
          </cell>
          <cell r="B622" t="str">
            <v>EG00</v>
          </cell>
          <cell r="C622" t="str">
            <v>M29</v>
          </cell>
        </row>
        <row r="623">
          <cell r="A623" t="str">
            <v>EG0T</v>
          </cell>
          <cell r="B623" t="str">
            <v>EG00</v>
          </cell>
          <cell r="C623" t="str">
            <v>M25</v>
          </cell>
        </row>
        <row r="624">
          <cell r="A624" t="str">
            <v>EG0U</v>
          </cell>
          <cell r="B624" t="str">
            <v>EG00</v>
          </cell>
          <cell r="C624" t="str">
            <v>M30</v>
          </cell>
        </row>
        <row r="625">
          <cell r="A625" t="str">
            <v>EG0Y</v>
          </cell>
          <cell r="B625" t="str">
            <v>EG00</v>
          </cell>
          <cell r="C625" t="str">
            <v>M33</v>
          </cell>
        </row>
        <row r="626">
          <cell r="A626" t="str">
            <v>EG0A</v>
          </cell>
          <cell r="B626" t="str">
            <v>EG0A</v>
          </cell>
          <cell r="C626" t="str">
            <v>M19</v>
          </cell>
        </row>
        <row r="627">
          <cell r="A627" t="str">
            <v>EG1B</v>
          </cell>
          <cell r="B627" t="str">
            <v>EG0A</v>
          </cell>
          <cell r="C627" t="str">
            <v>M32</v>
          </cell>
        </row>
        <row r="628">
          <cell r="A628" t="str">
            <v>EL01</v>
          </cell>
          <cell r="B628" t="str">
            <v>EL00</v>
          </cell>
          <cell r="C628" t="str">
            <v>M1</v>
          </cell>
        </row>
        <row r="629">
          <cell r="A629" t="str">
            <v>EL02</v>
          </cell>
          <cell r="B629" t="str">
            <v>EL00</v>
          </cell>
          <cell r="C629" t="str">
            <v>M2</v>
          </cell>
        </row>
        <row r="630">
          <cell r="A630" t="str">
            <v>EL03</v>
          </cell>
          <cell r="B630" t="str">
            <v>EL00</v>
          </cell>
          <cell r="C630" t="str">
            <v>M3</v>
          </cell>
        </row>
        <row r="631">
          <cell r="A631" t="str">
            <v>EL04</v>
          </cell>
          <cell r="B631" t="str">
            <v>EL00</v>
          </cell>
          <cell r="C631" t="str">
            <v>M4</v>
          </cell>
        </row>
        <row r="632">
          <cell r="A632" t="str">
            <v>EL05</v>
          </cell>
          <cell r="B632" t="str">
            <v>EL00</v>
          </cell>
          <cell r="C632" t="str">
            <v>M5</v>
          </cell>
        </row>
        <row r="633">
          <cell r="A633" t="str">
            <v>EL09</v>
          </cell>
          <cell r="B633" t="str">
            <v>EL00</v>
          </cell>
          <cell r="C633" t="str">
            <v>M9</v>
          </cell>
        </row>
        <row r="634">
          <cell r="A634" t="str">
            <v>EL0V</v>
          </cell>
          <cell r="B634" t="str">
            <v>EL00</v>
          </cell>
          <cell r="C634" t="str">
            <v>M10</v>
          </cell>
        </row>
        <row r="635">
          <cell r="A635" t="str">
            <v>EMU1</v>
          </cell>
          <cell r="B635" t="str">
            <v>EMU0</v>
          </cell>
          <cell r="C635" t="str">
            <v>M1</v>
          </cell>
        </row>
        <row r="636">
          <cell r="A636" t="str">
            <v>EMU2</v>
          </cell>
          <cell r="B636" t="str">
            <v>EMU0</v>
          </cell>
          <cell r="C636" t="str">
            <v>M2</v>
          </cell>
        </row>
        <row r="637">
          <cell r="A637" t="str">
            <v>EMU3</v>
          </cell>
          <cell r="B637" t="str">
            <v>EMU0</v>
          </cell>
          <cell r="C637" t="str">
            <v>M3</v>
          </cell>
        </row>
        <row r="638">
          <cell r="A638" t="str">
            <v>EMU4</v>
          </cell>
          <cell r="B638" t="str">
            <v>EMU0</v>
          </cell>
          <cell r="C638" t="str">
            <v>M4</v>
          </cell>
        </row>
        <row r="639">
          <cell r="A639" t="str">
            <v>EMU5</v>
          </cell>
          <cell r="B639" t="str">
            <v>EMU0</v>
          </cell>
          <cell r="C639" t="str">
            <v>M5</v>
          </cell>
        </row>
        <row r="640">
          <cell r="A640" t="str">
            <v>EMU6</v>
          </cell>
          <cell r="B640" t="str">
            <v>EMU0</v>
          </cell>
          <cell r="C640" t="str">
            <v>M6</v>
          </cell>
        </row>
        <row r="641">
          <cell r="A641" t="str">
            <v>EMU9</v>
          </cell>
          <cell r="B641" t="str">
            <v>EMU0</v>
          </cell>
          <cell r="C641" t="str">
            <v>M9</v>
          </cell>
        </row>
        <row r="642">
          <cell r="A642" t="str">
            <v>EMUV</v>
          </cell>
          <cell r="B642" t="str">
            <v>EMU0</v>
          </cell>
          <cell r="C642" t="str">
            <v>M10</v>
          </cell>
        </row>
        <row r="643">
          <cell r="A643" t="str">
            <v>EML1</v>
          </cell>
          <cell r="B643" t="str">
            <v>EMUL</v>
          </cell>
          <cell r="C643" t="str">
            <v>M1</v>
          </cell>
        </row>
        <row r="644">
          <cell r="A644" t="str">
            <v>EML2</v>
          </cell>
          <cell r="B644" t="str">
            <v>EMUL</v>
          </cell>
          <cell r="C644" t="str">
            <v>M2</v>
          </cell>
        </row>
        <row r="645">
          <cell r="A645" t="str">
            <v>EML3</v>
          </cell>
          <cell r="B645" t="str">
            <v>EMUL</v>
          </cell>
          <cell r="C645" t="str">
            <v>M3</v>
          </cell>
        </row>
        <row r="646">
          <cell r="A646" t="str">
            <v>EML4</v>
          </cell>
          <cell r="B646" t="str">
            <v>EMUL</v>
          </cell>
          <cell r="C646" t="str">
            <v>M4</v>
          </cell>
        </row>
        <row r="647">
          <cell r="A647" t="str">
            <v>EML5</v>
          </cell>
          <cell r="B647" t="str">
            <v>EMUL</v>
          </cell>
          <cell r="C647" t="str">
            <v>M5</v>
          </cell>
        </row>
        <row r="648">
          <cell r="A648" t="str">
            <v>EML6</v>
          </cell>
          <cell r="B648" t="str">
            <v>EMUL</v>
          </cell>
          <cell r="C648" t="str">
            <v>M6</v>
          </cell>
        </row>
        <row r="649">
          <cell r="A649" t="str">
            <v>EML9</v>
          </cell>
          <cell r="B649" t="str">
            <v>EMUL</v>
          </cell>
          <cell r="C649" t="str">
            <v>M9</v>
          </cell>
        </row>
        <row r="650">
          <cell r="A650" t="str">
            <v>EMLV</v>
          </cell>
          <cell r="B650" t="str">
            <v>EMUL</v>
          </cell>
          <cell r="C650" t="str">
            <v>M10</v>
          </cell>
        </row>
        <row r="651">
          <cell r="A651" t="str">
            <v>EN01</v>
          </cell>
          <cell r="B651" t="str">
            <v>EN00</v>
          </cell>
          <cell r="C651" t="str">
            <v>M1</v>
          </cell>
        </row>
        <row r="652">
          <cell r="A652" t="str">
            <v>EN02</v>
          </cell>
          <cell r="B652" t="str">
            <v>EN00</v>
          </cell>
          <cell r="C652" t="str">
            <v>M2</v>
          </cell>
        </row>
        <row r="653">
          <cell r="A653" t="str">
            <v>EN03</v>
          </cell>
          <cell r="B653" t="str">
            <v>EN00</v>
          </cell>
          <cell r="C653" t="str">
            <v>M3</v>
          </cell>
        </row>
        <row r="654">
          <cell r="A654" t="str">
            <v>EN04</v>
          </cell>
          <cell r="B654" t="str">
            <v>EN00</v>
          </cell>
          <cell r="C654" t="str">
            <v>M4</v>
          </cell>
        </row>
        <row r="655">
          <cell r="A655" t="str">
            <v>EN05</v>
          </cell>
          <cell r="B655" t="str">
            <v>EN00</v>
          </cell>
          <cell r="C655" t="str">
            <v>M5</v>
          </cell>
        </row>
        <row r="656">
          <cell r="A656" t="str">
            <v>EN06</v>
          </cell>
          <cell r="B656" t="str">
            <v>EN00</v>
          </cell>
          <cell r="C656" t="str">
            <v>M6</v>
          </cell>
        </row>
        <row r="657">
          <cell r="A657" t="str">
            <v>EN09</v>
          </cell>
          <cell r="B657" t="str">
            <v>EN00</v>
          </cell>
          <cell r="C657" t="str">
            <v>M9</v>
          </cell>
        </row>
        <row r="658">
          <cell r="A658" t="str">
            <v>EN0V</v>
          </cell>
          <cell r="B658" t="str">
            <v>EN00</v>
          </cell>
          <cell r="C658" t="str">
            <v>M10</v>
          </cell>
        </row>
        <row r="659">
          <cell r="A659" t="str">
            <v>EP01</v>
          </cell>
          <cell r="B659" t="str">
            <v>EP00</v>
          </cell>
          <cell r="C659" t="str">
            <v>M1</v>
          </cell>
        </row>
        <row r="660">
          <cell r="A660" t="str">
            <v>EP02</v>
          </cell>
          <cell r="B660" t="str">
            <v>EP00</v>
          </cell>
          <cell r="C660" t="str">
            <v>M2</v>
          </cell>
        </row>
        <row r="661">
          <cell r="A661" t="str">
            <v>EP03</v>
          </cell>
          <cell r="B661" t="str">
            <v>EP00</v>
          </cell>
          <cell r="C661" t="str">
            <v>M3</v>
          </cell>
        </row>
        <row r="662">
          <cell r="A662" t="str">
            <v>EP04</v>
          </cell>
          <cell r="B662" t="str">
            <v>EP00</v>
          </cell>
          <cell r="C662" t="str">
            <v>M4</v>
          </cell>
        </row>
        <row r="663">
          <cell r="A663" t="str">
            <v>EP05</v>
          </cell>
          <cell r="B663" t="str">
            <v>EP00</v>
          </cell>
          <cell r="C663" t="str">
            <v>M5</v>
          </cell>
        </row>
        <row r="664">
          <cell r="A664" t="str">
            <v>EP06</v>
          </cell>
          <cell r="B664" t="str">
            <v>EP00</v>
          </cell>
          <cell r="C664" t="str">
            <v>M6</v>
          </cell>
        </row>
        <row r="665">
          <cell r="A665" t="str">
            <v>EP09</v>
          </cell>
          <cell r="B665" t="str">
            <v>EP00</v>
          </cell>
          <cell r="C665" t="str">
            <v>M9</v>
          </cell>
        </row>
        <row r="666">
          <cell r="A666" t="str">
            <v>EP0V</v>
          </cell>
          <cell r="B666" t="str">
            <v>EP00</v>
          </cell>
          <cell r="C666" t="str">
            <v>M10</v>
          </cell>
        </row>
        <row r="667">
          <cell r="A667" t="str">
            <v>EP0E</v>
          </cell>
          <cell r="B667" t="str">
            <v>EP00</v>
          </cell>
          <cell r="C667" t="str">
            <v>M15</v>
          </cell>
        </row>
        <row r="668">
          <cell r="A668" t="str">
            <v>EP0F</v>
          </cell>
          <cell r="B668" t="str">
            <v>EP00</v>
          </cell>
          <cell r="C668" t="str">
            <v>M17</v>
          </cell>
        </row>
        <row r="669">
          <cell r="A669" t="str">
            <v>EQ01</v>
          </cell>
          <cell r="B669" t="str">
            <v>EQ00</v>
          </cell>
          <cell r="C669" t="str">
            <v>M1</v>
          </cell>
        </row>
        <row r="670">
          <cell r="A670" t="str">
            <v>EQ02</v>
          </cell>
          <cell r="B670" t="str">
            <v>EQ00</v>
          </cell>
          <cell r="C670" t="str">
            <v>M2</v>
          </cell>
        </row>
        <row r="671">
          <cell r="A671" t="str">
            <v>EQ03</v>
          </cell>
          <cell r="B671" t="str">
            <v>EQ00</v>
          </cell>
          <cell r="C671" t="str">
            <v>M3</v>
          </cell>
        </row>
        <row r="672">
          <cell r="A672" t="str">
            <v>EQ04</v>
          </cell>
          <cell r="B672" t="str">
            <v>EQ00</v>
          </cell>
          <cell r="C672" t="str">
            <v>M4</v>
          </cell>
        </row>
        <row r="673">
          <cell r="A673" t="str">
            <v>EQ05</v>
          </cell>
          <cell r="B673" t="str">
            <v>EQ00</v>
          </cell>
          <cell r="C673" t="str">
            <v>M5</v>
          </cell>
        </row>
        <row r="674">
          <cell r="A674" t="str">
            <v>EQ06</v>
          </cell>
          <cell r="B674" t="str">
            <v>EQ00</v>
          </cell>
          <cell r="C674" t="str">
            <v>M6</v>
          </cell>
        </row>
        <row r="675">
          <cell r="A675" t="str">
            <v>EQ09</v>
          </cell>
          <cell r="B675" t="str">
            <v>EQ00</v>
          </cell>
          <cell r="C675" t="str">
            <v>M9</v>
          </cell>
        </row>
        <row r="676">
          <cell r="A676" t="str">
            <v>EQ0V</v>
          </cell>
          <cell r="B676" t="str">
            <v>EQ00</v>
          </cell>
          <cell r="C676" t="str">
            <v>M10</v>
          </cell>
        </row>
        <row r="677">
          <cell r="A677" t="str">
            <v>ER01</v>
          </cell>
          <cell r="B677" t="str">
            <v>ER00</v>
          </cell>
          <cell r="C677" t="str">
            <v>M1</v>
          </cell>
        </row>
        <row r="678">
          <cell r="A678" t="str">
            <v>ER02</v>
          </cell>
          <cell r="B678" t="str">
            <v>ER00</v>
          </cell>
          <cell r="C678" t="str">
            <v>M2</v>
          </cell>
        </row>
        <row r="679">
          <cell r="A679" t="str">
            <v>ER03</v>
          </cell>
          <cell r="B679" t="str">
            <v>ER00</v>
          </cell>
          <cell r="C679" t="str">
            <v>M3</v>
          </cell>
        </row>
        <row r="680">
          <cell r="A680" t="str">
            <v>ER04</v>
          </cell>
          <cell r="B680" t="str">
            <v>ER00</v>
          </cell>
          <cell r="C680" t="str">
            <v>M4</v>
          </cell>
        </row>
        <row r="681">
          <cell r="A681" t="str">
            <v>ER05</v>
          </cell>
          <cell r="B681" t="str">
            <v>ER00</v>
          </cell>
          <cell r="C681" t="str">
            <v>M5</v>
          </cell>
        </row>
        <row r="682">
          <cell r="A682" t="str">
            <v>ER06</v>
          </cell>
          <cell r="B682" t="str">
            <v>ER00</v>
          </cell>
          <cell r="C682" t="str">
            <v>M6</v>
          </cell>
        </row>
        <row r="683">
          <cell r="A683" t="str">
            <v>ER09</v>
          </cell>
          <cell r="B683" t="str">
            <v>ER00</v>
          </cell>
          <cell r="C683" t="str">
            <v>M9</v>
          </cell>
        </row>
        <row r="684">
          <cell r="A684" t="str">
            <v>ER0V</v>
          </cell>
          <cell r="B684" t="str">
            <v>ER00</v>
          </cell>
          <cell r="C684" t="str">
            <v>M10</v>
          </cell>
        </row>
        <row r="685">
          <cell r="A685" t="str">
            <v>ER0L</v>
          </cell>
          <cell r="B685" t="str">
            <v>ER00</v>
          </cell>
          <cell r="C685" t="str">
            <v>M23</v>
          </cell>
        </row>
        <row r="686">
          <cell r="A686" t="str">
            <v>ERL1</v>
          </cell>
          <cell r="B686" t="str">
            <v>ERL0</v>
          </cell>
          <cell r="C686" t="str">
            <v>M1</v>
          </cell>
        </row>
        <row r="687">
          <cell r="A687" t="str">
            <v>ERL2</v>
          </cell>
          <cell r="B687" t="str">
            <v>ERL0</v>
          </cell>
          <cell r="C687" t="str">
            <v>M2</v>
          </cell>
        </row>
        <row r="688">
          <cell r="A688" t="str">
            <v>ERL3</v>
          </cell>
          <cell r="B688" t="str">
            <v>ERL0</v>
          </cell>
          <cell r="C688" t="str">
            <v>M3</v>
          </cell>
        </row>
        <row r="689">
          <cell r="A689" t="str">
            <v>ERL4</v>
          </cell>
          <cell r="B689" t="str">
            <v>ERL0</v>
          </cell>
          <cell r="C689" t="str">
            <v>M4</v>
          </cell>
        </row>
        <row r="690">
          <cell r="A690" t="str">
            <v>ERL5</v>
          </cell>
          <cell r="B690" t="str">
            <v>ERL0</v>
          </cell>
          <cell r="C690" t="str">
            <v>M5</v>
          </cell>
        </row>
        <row r="691">
          <cell r="A691" t="str">
            <v>ERL6</v>
          </cell>
          <cell r="B691" t="str">
            <v>ERL0</v>
          </cell>
          <cell r="C691" t="str">
            <v>M6</v>
          </cell>
        </row>
        <row r="692">
          <cell r="A692" t="str">
            <v>ERL9</v>
          </cell>
          <cell r="B692" t="str">
            <v>ERL0</v>
          </cell>
          <cell r="C692" t="str">
            <v>M9</v>
          </cell>
        </row>
        <row r="693">
          <cell r="A693" t="str">
            <v>ERLV</v>
          </cell>
          <cell r="B693" t="str">
            <v>ERL0</v>
          </cell>
          <cell r="C693" t="str">
            <v>M10</v>
          </cell>
        </row>
        <row r="694">
          <cell r="A694" t="str">
            <v>ERLF</v>
          </cell>
          <cell r="B694" t="str">
            <v>ERL0</v>
          </cell>
          <cell r="C694" t="str">
            <v>M16</v>
          </cell>
        </row>
        <row r="695">
          <cell r="A695" t="str">
            <v>G0B1</v>
          </cell>
          <cell r="B695" t="str">
            <v>G0BA</v>
          </cell>
          <cell r="C695" t="str">
            <v>M35</v>
          </cell>
        </row>
        <row r="696">
          <cell r="A696" t="str">
            <v>G0B2</v>
          </cell>
          <cell r="B696" t="str">
            <v>G0BA</v>
          </cell>
          <cell r="C696" t="str">
            <v>M36</v>
          </cell>
        </row>
        <row r="697">
          <cell r="A697" t="str">
            <v>G1C0</v>
          </cell>
          <cell r="B697" t="str">
            <v>G0C0</v>
          </cell>
          <cell r="C697" t="str">
            <v>M1</v>
          </cell>
        </row>
        <row r="698">
          <cell r="A698" t="str">
            <v>G2C0</v>
          </cell>
          <cell r="B698" t="str">
            <v>G0C0</v>
          </cell>
          <cell r="C698" t="str">
            <v>M2</v>
          </cell>
        </row>
        <row r="699">
          <cell r="A699" t="str">
            <v>G3C0</v>
          </cell>
          <cell r="B699" t="str">
            <v>G0C0</v>
          </cell>
          <cell r="C699" t="str">
            <v>M3</v>
          </cell>
        </row>
        <row r="700">
          <cell r="A700" t="str">
            <v>G4C0</v>
          </cell>
          <cell r="B700" t="str">
            <v>G0C0</v>
          </cell>
          <cell r="C700" t="str">
            <v>M4</v>
          </cell>
        </row>
        <row r="701">
          <cell r="A701" t="str">
            <v>G5C0</v>
          </cell>
          <cell r="B701" t="str">
            <v>G0C0</v>
          </cell>
          <cell r="C701" t="str">
            <v>M5</v>
          </cell>
        </row>
        <row r="702">
          <cell r="A702" t="str">
            <v>G6C0</v>
          </cell>
          <cell r="B702" t="str">
            <v>G0C0</v>
          </cell>
          <cell r="C702" t="str">
            <v>M6</v>
          </cell>
        </row>
        <row r="703">
          <cell r="A703" t="str">
            <v>G7C0</v>
          </cell>
          <cell r="B703" t="str">
            <v>G0C0</v>
          </cell>
          <cell r="C703" t="str">
            <v>M7</v>
          </cell>
        </row>
        <row r="704">
          <cell r="A704" t="str">
            <v>G8C0</v>
          </cell>
          <cell r="B704" t="str">
            <v>G0C0</v>
          </cell>
          <cell r="C704" t="str">
            <v>M8</v>
          </cell>
        </row>
        <row r="705">
          <cell r="A705" t="str">
            <v>G9C0</v>
          </cell>
          <cell r="B705" t="str">
            <v>G0C0</v>
          </cell>
          <cell r="C705" t="str">
            <v>M9</v>
          </cell>
        </row>
        <row r="706">
          <cell r="A706" t="str">
            <v>GFC0</v>
          </cell>
          <cell r="B706" t="str">
            <v>G0C0</v>
          </cell>
          <cell r="C706" t="str">
            <v>M16</v>
          </cell>
        </row>
        <row r="707">
          <cell r="A707" t="str">
            <v>GVC0</v>
          </cell>
          <cell r="B707" t="str">
            <v>G0C0</v>
          </cell>
          <cell r="C707" t="str">
            <v>M10</v>
          </cell>
        </row>
        <row r="708">
          <cell r="A708" t="str">
            <v>G0CA</v>
          </cell>
          <cell r="B708" t="str">
            <v>G0CA</v>
          </cell>
          <cell r="C708" t="str">
            <v>M19</v>
          </cell>
        </row>
        <row r="709">
          <cell r="A709" t="str">
            <v>G1CN</v>
          </cell>
          <cell r="B709" t="str">
            <v>G0CN</v>
          </cell>
          <cell r="C709" t="str">
            <v>M1</v>
          </cell>
        </row>
        <row r="710">
          <cell r="A710" t="str">
            <v>G2CN</v>
          </cell>
          <cell r="B710" t="str">
            <v>G0CN</v>
          </cell>
          <cell r="C710" t="str">
            <v>M2</v>
          </cell>
        </row>
        <row r="711">
          <cell r="A711" t="str">
            <v>G3CN</v>
          </cell>
          <cell r="B711" t="str">
            <v>G0CN</v>
          </cell>
          <cell r="C711" t="str">
            <v>M3</v>
          </cell>
        </row>
        <row r="712">
          <cell r="A712" t="str">
            <v>G4CN</v>
          </cell>
          <cell r="B712" t="str">
            <v>G0CN</v>
          </cell>
          <cell r="C712" t="str">
            <v>M4</v>
          </cell>
        </row>
        <row r="713">
          <cell r="A713" t="str">
            <v>G5CN</v>
          </cell>
          <cell r="B713" t="str">
            <v>G0CN</v>
          </cell>
          <cell r="C713" t="str">
            <v>M5</v>
          </cell>
        </row>
        <row r="714">
          <cell r="A714" t="str">
            <v>G6CN</v>
          </cell>
          <cell r="B714" t="str">
            <v>G0CN</v>
          </cell>
          <cell r="C714" t="str">
            <v>M6</v>
          </cell>
        </row>
        <row r="715">
          <cell r="A715" t="str">
            <v>G7CN</v>
          </cell>
          <cell r="B715" t="str">
            <v>G0CN</v>
          </cell>
          <cell r="C715" t="str">
            <v>M7</v>
          </cell>
        </row>
        <row r="716">
          <cell r="A716" t="str">
            <v>G8CN</v>
          </cell>
          <cell r="B716" t="str">
            <v>G0CN</v>
          </cell>
          <cell r="C716" t="str">
            <v>M8</v>
          </cell>
        </row>
        <row r="717">
          <cell r="A717" t="str">
            <v>G9CN</v>
          </cell>
          <cell r="B717" t="str">
            <v>G0CN</v>
          </cell>
          <cell r="C717" t="str">
            <v>M9</v>
          </cell>
        </row>
        <row r="718">
          <cell r="A718" t="str">
            <v>GMCN</v>
          </cell>
          <cell r="B718" t="str">
            <v>G0CN</v>
          </cell>
          <cell r="C718" t="str">
            <v>M23</v>
          </cell>
        </row>
        <row r="719">
          <cell r="A719" t="str">
            <v>GVCN</v>
          </cell>
          <cell r="B719" t="str">
            <v>G0CN</v>
          </cell>
          <cell r="C719" t="str">
            <v>M10</v>
          </cell>
        </row>
        <row r="720">
          <cell r="A720" t="str">
            <v>GFCZ</v>
          </cell>
          <cell r="B720" t="str">
            <v>G0CZ</v>
          </cell>
          <cell r="C720" t="str">
            <v>M16</v>
          </cell>
        </row>
        <row r="721">
          <cell r="A721" t="str">
            <v>G1D0</v>
          </cell>
          <cell r="B721" t="str">
            <v>G0D0</v>
          </cell>
          <cell r="C721" t="str">
            <v>M1</v>
          </cell>
        </row>
        <row r="722">
          <cell r="A722" t="str">
            <v>G2D0</v>
          </cell>
          <cell r="B722" t="str">
            <v>G0D0</v>
          </cell>
          <cell r="C722" t="str">
            <v>M2</v>
          </cell>
        </row>
        <row r="723">
          <cell r="A723" t="str">
            <v>G3D0</v>
          </cell>
          <cell r="B723" t="str">
            <v>G0D0</v>
          </cell>
          <cell r="C723" t="str">
            <v>M3</v>
          </cell>
        </row>
        <row r="724">
          <cell r="A724" t="str">
            <v>G4D0</v>
          </cell>
          <cell r="B724" t="str">
            <v>G0D0</v>
          </cell>
          <cell r="C724" t="str">
            <v>M4</v>
          </cell>
        </row>
        <row r="725">
          <cell r="A725" t="str">
            <v>G5D0</v>
          </cell>
          <cell r="B725" t="str">
            <v>G0D0</v>
          </cell>
          <cell r="C725" t="str">
            <v>M5</v>
          </cell>
        </row>
        <row r="726">
          <cell r="A726" t="str">
            <v>G6D0</v>
          </cell>
          <cell r="B726" t="str">
            <v>G0D0</v>
          </cell>
          <cell r="C726" t="str">
            <v>M6</v>
          </cell>
        </row>
        <row r="727">
          <cell r="A727" t="str">
            <v>G7D0</v>
          </cell>
          <cell r="B727" t="str">
            <v>G0D0</v>
          </cell>
          <cell r="C727" t="str">
            <v>M7</v>
          </cell>
        </row>
        <row r="728">
          <cell r="A728" t="str">
            <v>G9D0</v>
          </cell>
          <cell r="B728" t="str">
            <v>G0D0</v>
          </cell>
          <cell r="C728" t="str">
            <v>M9</v>
          </cell>
        </row>
        <row r="729">
          <cell r="A729" t="str">
            <v>GVD0</v>
          </cell>
          <cell r="B729" t="str">
            <v>G0D0</v>
          </cell>
          <cell r="C729" t="str">
            <v>M10</v>
          </cell>
        </row>
        <row r="730">
          <cell r="A730" t="str">
            <v>G0DE</v>
          </cell>
          <cell r="B730" t="str">
            <v>G0D0</v>
          </cell>
          <cell r="C730" t="str">
            <v>M15</v>
          </cell>
        </row>
        <row r="731">
          <cell r="A731" t="str">
            <v>G0DF</v>
          </cell>
          <cell r="B731" t="str">
            <v>G0D0</v>
          </cell>
          <cell r="C731" t="str">
            <v>M17</v>
          </cell>
        </row>
        <row r="732">
          <cell r="A732" t="str">
            <v>G1DJ</v>
          </cell>
          <cell r="B732" t="str">
            <v>G0DJ</v>
          </cell>
          <cell r="C732" t="str">
            <v>M1</v>
          </cell>
        </row>
        <row r="733">
          <cell r="A733" t="str">
            <v>G2DJ</v>
          </cell>
          <cell r="B733" t="str">
            <v>G0DJ</v>
          </cell>
          <cell r="C733" t="str">
            <v>M2</v>
          </cell>
        </row>
        <row r="734">
          <cell r="A734" t="str">
            <v>G3DJ</v>
          </cell>
          <cell r="B734" t="str">
            <v>G0DJ</v>
          </cell>
          <cell r="C734" t="str">
            <v>M3</v>
          </cell>
        </row>
        <row r="735">
          <cell r="A735" t="str">
            <v>G4DJ</v>
          </cell>
          <cell r="B735" t="str">
            <v>G0DJ</v>
          </cell>
          <cell r="C735" t="str">
            <v>M4</v>
          </cell>
        </row>
        <row r="736">
          <cell r="A736" t="str">
            <v>G5DJ</v>
          </cell>
          <cell r="B736" t="str">
            <v>G0DJ</v>
          </cell>
          <cell r="C736" t="str">
            <v>M5</v>
          </cell>
        </row>
        <row r="737">
          <cell r="A737" t="str">
            <v>G6DJ</v>
          </cell>
          <cell r="B737" t="str">
            <v>G0DJ</v>
          </cell>
          <cell r="C737" t="str">
            <v>M6</v>
          </cell>
        </row>
        <row r="738">
          <cell r="A738" t="str">
            <v>G9DJ</v>
          </cell>
          <cell r="B738" t="str">
            <v>G0DJ</v>
          </cell>
          <cell r="C738" t="str">
            <v>M9</v>
          </cell>
        </row>
        <row r="739">
          <cell r="A739" t="str">
            <v>GVDJ</v>
          </cell>
          <cell r="B739" t="str">
            <v>G0DJ</v>
          </cell>
          <cell r="C739" t="str">
            <v>M10</v>
          </cell>
        </row>
        <row r="740">
          <cell r="A740" t="str">
            <v>G1DP</v>
          </cell>
          <cell r="B740" t="str">
            <v>G0DP</v>
          </cell>
          <cell r="C740" t="str">
            <v>M1</v>
          </cell>
        </row>
        <row r="741">
          <cell r="A741" t="str">
            <v>G2DP</v>
          </cell>
          <cell r="B741" t="str">
            <v>G0DP</v>
          </cell>
          <cell r="C741" t="str">
            <v>M2</v>
          </cell>
        </row>
        <row r="742">
          <cell r="A742" t="str">
            <v>G3DP</v>
          </cell>
          <cell r="B742" t="str">
            <v>G0DP</v>
          </cell>
          <cell r="C742" t="str">
            <v>M3</v>
          </cell>
        </row>
        <row r="743">
          <cell r="A743" t="str">
            <v>G4DP</v>
          </cell>
          <cell r="B743" t="str">
            <v>G0DP</v>
          </cell>
          <cell r="C743" t="str">
            <v>M4</v>
          </cell>
        </row>
        <row r="744">
          <cell r="A744" t="str">
            <v>G5DP</v>
          </cell>
          <cell r="B744" t="str">
            <v>G0DP</v>
          </cell>
          <cell r="C744" t="str">
            <v>M5</v>
          </cell>
        </row>
        <row r="745">
          <cell r="A745" t="str">
            <v>G6DP</v>
          </cell>
          <cell r="B745" t="str">
            <v>G0DP</v>
          </cell>
          <cell r="C745" t="str">
            <v>M6</v>
          </cell>
        </row>
        <row r="746">
          <cell r="A746" t="str">
            <v>G9DP</v>
          </cell>
          <cell r="B746" t="str">
            <v>G0DP</v>
          </cell>
          <cell r="C746" t="str">
            <v>M9</v>
          </cell>
        </row>
        <row r="747">
          <cell r="A747" t="str">
            <v>GVDP</v>
          </cell>
          <cell r="B747" t="str">
            <v>G0DP</v>
          </cell>
          <cell r="C747" t="str">
            <v>M10</v>
          </cell>
        </row>
        <row r="748">
          <cell r="A748" t="str">
            <v>G1E0</v>
          </cell>
          <cell r="B748" t="str">
            <v>G0E0</v>
          </cell>
          <cell r="C748" t="str">
            <v>M1</v>
          </cell>
        </row>
        <row r="749">
          <cell r="A749" t="str">
            <v>G2E0</v>
          </cell>
          <cell r="B749" t="str">
            <v>G0E0</v>
          </cell>
          <cell r="C749" t="str">
            <v>M2</v>
          </cell>
        </row>
        <row r="750">
          <cell r="A750" t="str">
            <v>G3E0</v>
          </cell>
          <cell r="B750" t="str">
            <v>G0E0</v>
          </cell>
          <cell r="C750" t="str">
            <v>M3</v>
          </cell>
        </row>
        <row r="751">
          <cell r="A751" t="str">
            <v>G4E0</v>
          </cell>
          <cell r="B751" t="str">
            <v>G0E0</v>
          </cell>
          <cell r="C751" t="str">
            <v>M4</v>
          </cell>
        </row>
        <row r="752">
          <cell r="A752" t="str">
            <v>G5E0</v>
          </cell>
          <cell r="B752" t="str">
            <v>G0E0</v>
          </cell>
          <cell r="C752" t="str">
            <v>M5</v>
          </cell>
        </row>
        <row r="753">
          <cell r="A753" t="str">
            <v>G6E0</v>
          </cell>
          <cell r="B753" t="str">
            <v>G0E0</v>
          </cell>
          <cell r="C753" t="str">
            <v>M6</v>
          </cell>
        </row>
        <row r="754">
          <cell r="A754" t="str">
            <v>G9E0</v>
          </cell>
          <cell r="B754" t="str">
            <v>G0E0</v>
          </cell>
          <cell r="C754" t="str">
            <v>M9</v>
          </cell>
        </row>
        <row r="755">
          <cell r="A755" t="str">
            <v>GVE0</v>
          </cell>
          <cell r="B755" t="str">
            <v>G0E0</v>
          </cell>
          <cell r="C755" t="str">
            <v>M10</v>
          </cell>
        </row>
        <row r="756">
          <cell r="A756" t="str">
            <v>G1F0</v>
          </cell>
          <cell r="B756" t="str">
            <v>G0F0</v>
          </cell>
          <cell r="C756" t="str">
            <v>M1</v>
          </cell>
        </row>
        <row r="757">
          <cell r="A757" t="str">
            <v>G2F0</v>
          </cell>
          <cell r="B757" t="str">
            <v>G0F0</v>
          </cell>
          <cell r="C757" t="str">
            <v>M2</v>
          </cell>
        </row>
        <row r="758">
          <cell r="A758" t="str">
            <v>G3F0</v>
          </cell>
          <cell r="B758" t="str">
            <v>G0F0</v>
          </cell>
          <cell r="C758" t="str">
            <v>M3</v>
          </cell>
        </row>
        <row r="759">
          <cell r="A759" t="str">
            <v>G4F0</v>
          </cell>
          <cell r="B759" t="str">
            <v>G0F0</v>
          </cell>
          <cell r="C759" t="str">
            <v>M4</v>
          </cell>
        </row>
        <row r="760">
          <cell r="A760" t="str">
            <v>G5F0</v>
          </cell>
          <cell r="B760" t="str">
            <v>G0F0</v>
          </cell>
          <cell r="C760" t="str">
            <v>M5</v>
          </cell>
        </row>
        <row r="761">
          <cell r="A761" t="str">
            <v>G6F0</v>
          </cell>
          <cell r="B761" t="str">
            <v>G0F0</v>
          </cell>
          <cell r="C761" t="str">
            <v>M6</v>
          </cell>
        </row>
        <row r="762">
          <cell r="A762" t="str">
            <v>G9F0</v>
          </cell>
          <cell r="B762" t="str">
            <v>G0F0</v>
          </cell>
          <cell r="C762" t="str">
            <v>M9</v>
          </cell>
        </row>
        <row r="763">
          <cell r="A763" t="str">
            <v>GVF0</v>
          </cell>
          <cell r="B763" t="str">
            <v>G0F0</v>
          </cell>
          <cell r="C763" t="str">
            <v>M10</v>
          </cell>
        </row>
        <row r="764">
          <cell r="A764" t="str">
            <v>G1G0</v>
          </cell>
          <cell r="B764" t="str">
            <v>G0G0</v>
          </cell>
          <cell r="C764" t="str">
            <v>M1</v>
          </cell>
        </row>
        <row r="765">
          <cell r="A765" t="str">
            <v>G2G0</v>
          </cell>
          <cell r="B765" t="str">
            <v>G0G0</v>
          </cell>
          <cell r="C765" t="str">
            <v>M2</v>
          </cell>
        </row>
        <row r="766">
          <cell r="A766" t="str">
            <v>G3G0</v>
          </cell>
          <cell r="B766" t="str">
            <v>G0G0</v>
          </cell>
          <cell r="C766" t="str">
            <v>M3</v>
          </cell>
        </row>
        <row r="767">
          <cell r="A767" t="str">
            <v>G4G0</v>
          </cell>
          <cell r="B767" t="str">
            <v>G0G0</v>
          </cell>
          <cell r="C767" t="str">
            <v>M4</v>
          </cell>
        </row>
        <row r="768">
          <cell r="A768" t="str">
            <v>G5G0</v>
          </cell>
          <cell r="B768" t="str">
            <v>G0G0</v>
          </cell>
          <cell r="C768" t="str">
            <v>M5</v>
          </cell>
        </row>
        <row r="769">
          <cell r="A769" t="str">
            <v>G6G0</v>
          </cell>
          <cell r="B769" t="str">
            <v>G0G0</v>
          </cell>
          <cell r="C769" t="str">
            <v>M6</v>
          </cell>
        </row>
        <row r="770">
          <cell r="A770" t="str">
            <v>G9G0</v>
          </cell>
          <cell r="B770" t="str">
            <v>G0G0</v>
          </cell>
          <cell r="C770" t="str">
            <v>M9</v>
          </cell>
        </row>
        <row r="771">
          <cell r="A771" t="str">
            <v>GVG0</v>
          </cell>
          <cell r="B771" t="str">
            <v>G0G0</v>
          </cell>
          <cell r="C771" t="str">
            <v>M10</v>
          </cell>
        </row>
        <row r="772">
          <cell r="A772" t="str">
            <v>G1H0</v>
          </cell>
          <cell r="B772" t="str">
            <v>G0H0</v>
          </cell>
          <cell r="C772" t="str">
            <v>M1</v>
          </cell>
        </row>
        <row r="773">
          <cell r="A773" t="str">
            <v>G2H0</v>
          </cell>
          <cell r="B773" t="str">
            <v>G0H0</v>
          </cell>
          <cell r="C773" t="str">
            <v>M2</v>
          </cell>
        </row>
        <row r="774">
          <cell r="A774" t="str">
            <v>G3H0</v>
          </cell>
          <cell r="B774" t="str">
            <v>G0H0</v>
          </cell>
          <cell r="C774" t="str">
            <v>M3</v>
          </cell>
        </row>
        <row r="775">
          <cell r="A775" t="str">
            <v>G4H0</v>
          </cell>
          <cell r="B775" t="str">
            <v>G0H0</v>
          </cell>
          <cell r="C775" t="str">
            <v>M4</v>
          </cell>
        </row>
        <row r="776">
          <cell r="A776" t="str">
            <v>G5H0</v>
          </cell>
          <cell r="B776" t="str">
            <v>G0H0</v>
          </cell>
          <cell r="C776" t="str">
            <v>M5</v>
          </cell>
        </row>
        <row r="777">
          <cell r="A777" t="str">
            <v>G6H0</v>
          </cell>
          <cell r="B777" t="str">
            <v>G0H0</v>
          </cell>
          <cell r="C777" t="str">
            <v>M6</v>
          </cell>
        </row>
        <row r="778">
          <cell r="A778" t="str">
            <v>G9H0</v>
          </cell>
          <cell r="B778" t="str">
            <v>G0H0</v>
          </cell>
          <cell r="C778" t="str">
            <v>M9</v>
          </cell>
        </row>
        <row r="779">
          <cell r="A779" t="str">
            <v>GVH0</v>
          </cell>
          <cell r="B779" t="str">
            <v>G0H0</v>
          </cell>
          <cell r="C779" t="str">
            <v>M10</v>
          </cell>
        </row>
        <row r="780">
          <cell r="A780" t="str">
            <v>GFHU</v>
          </cell>
          <cell r="B780" t="str">
            <v>G0HU</v>
          </cell>
          <cell r="C780" t="str">
            <v>M16</v>
          </cell>
        </row>
        <row r="781">
          <cell r="A781" t="str">
            <v>G1I0</v>
          </cell>
          <cell r="B781" t="str">
            <v>G0I0</v>
          </cell>
          <cell r="C781" t="str">
            <v>M1</v>
          </cell>
        </row>
        <row r="782">
          <cell r="A782" t="str">
            <v>G2I0</v>
          </cell>
          <cell r="B782" t="str">
            <v>G0I0</v>
          </cell>
          <cell r="C782" t="str">
            <v>M2</v>
          </cell>
        </row>
        <row r="783">
          <cell r="A783" t="str">
            <v>G3I0</v>
          </cell>
          <cell r="B783" t="str">
            <v>G0I0</v>
          </cell>
          <cell r="C783" t="str">
            <v>M3</v>
          </cell>
        </row>
        <row r="784">
          <cell r="A784" t="str">
            <v>G4I0</v>
          </cell>
          <cell r="B784" t="str">
            <v>G0I0</v>
          </cell>
          <cell r="C784" t="str">
            <v>M4</v>
          </cell>
        </row>
        <row r="785">
          <cell r="A785" t="str">
            <v>G5I0</v>
          </cell>
          <cell r="B785" t="str">
            <v>G0I0</v>
          </cell>
          <cell r="C785" t="str">
            <v>M5</v>
          </cell>
        </row>
        <row r="786">
          <cell r="A786" t="str">
            <v>G6I0</v>
          </cell>
          <cell r="B786" t="str">
            <v>G0I0</v>
          </cell>
          <cell r="C786" t="str">
            <v>M6</v>
          </cell>
        </row>
        <row r="787">
          <cell r="A787" t="str">
            <v>G9I0</v>
          </cell>
          <cell r="B787" t="str">
            <v>G0I0</v>
          </cell>
          <cell r="C787" t="str">
            <v>M9</v>
          </cell>
        </row>
        <row r="788">
          <cell r="A788" t="str">
            <v>GVI0</v>
          </cell>
          <cell r="B788" t="str">
            <v>G0I0</v>
          </cell>
          <cell r="C788" t="str">
            <v>M10</v>
          </cell>
        </row>
        <row r="789">
          <cell r="A789" t="str">
            <v>G1IN</v>
          </cell>
          <cell r="B789" t="str">
            <v>G0IN</v>
          </cell>
          <cell r="C789" t="str">
            <v>M1</v>
          </cell>
        </row>
        <row r="790">
          <cell r="A790" t="str">
            <v>G2IN</v>
          </cell>
          <cell r="B790" t="str">
            <v>G0IN</v>
          </cell>
          <cell r="C790" t="str">
            <v>M2</v>
          </cell>
        </row>
        <row r="791">
          <cell r="A791" t="str">
            <v>G3IN</v>
          </cell>
          <cell r="B791" t="str">
            <v>G0IN</v>
          </cell>
          <cell r="C791" t="str">
            <v>M3</v>
          </cell>
        </row>
        <row r="792">
          <cell r="A792" t="str">
            <v>G4IN</v>
          </cell>
          <cell r="B792" t="str">
            <v>G0IN</v>
          </cell>
          <cell r="C792" t="str">
            <v>M4</v>
          </cell>
        </row>
        <row r="793">
          <cell r="A793" t="str">
            <v>G5IN</v>
          </cell>
          <cell r="B793" t="str">
            <v>G0IN</v>
          </cell>
          <cell r="C793" t="str">
            <v>M5</v>
          </cell>
        </row>
        <row r="794">
          <cell r="A794" t="str">
            <v>G6IN</v>
          </cell>
          <cell r="B794" t="str">
            <v>G0IN</v>
          </cell>
          <cell r="C794" t="str">
            <v>M6</v>
          </cell>
        </row>
        <row r="795">
          <cell r="A795" t="str">
            <v>G9IN</v>
          </cell>
          <cell r="B795" t="str">
            <v>G0IN</v>
          </cell>
          <cell r="C795" t="str">
            <v>M9</v>
          </cell>
        </row>
        <row r="796">
          <cell r="A796" t="str">
            <v>GVIN</v>
          </cell>
          <cell r="B796" t="str">
            <v>G0IN</v>
          </cell>
          <cell r="C796" t="str">
            <v>M10</v>
          </cell>
        </row>
        <row r="797">
          <cell r="A797" t="str">
            <v>G1J0</v>
          </cell>
          <cell r="B797" t="str">
            <v>G0J0</v>
          </cell>
          <cell r="C797" t="str">
            <v>M1</v>
          </cell>
        </row>
        <row r="798">
          <cell r="A798" t="str">
            <v>G2J0</v>
          </cell>
          <cell r="B798" t="str">
            <v>G0J0</v>
          </cell>
          <cell r="C798" t="str">
            <v>M2</v>
          </cell>
        </row>
        <row r="799">
          <cell r="A799" t="str">
            <v>G3J0</v>
          </cell>
          <cell r="B799" t="str">
            <v>G0J0</v>
          </cell>
          <cell r="C799" t="str">
            <v>M3</v>
          </cell>
        </row>
        <row r="800">
          <cell r="A800" t="str">
            <v>G4J0</v>
          </cell>
          <cell r="B800" t="str">
            <v>G0J0</v>
          </cell>
          <cell r="C800" t="str">
            <v>M4</v>
          </cell>
        </row>
        <row r="801">
          <cell r="A801" t="str">
            <v>G5J0</v>
          </cell>
          <cell r="B801" t="str">
            <v>G0J0</v>
          </cell>
          <cell r="C801" t="str">
            <v>M5</v>
          </cell>
        </row>
        <row r="802">
          <cell r="A802" t="str">
            <v>G7J0</v>
          </cell>
          <cell r="B802" t="str">
            <v>G0J0</v>
          </cell>
          <cell r="C802" t="str">
            <v>M7</v>
          </cell>
        </row>
        <row r="803">
          <cell r="A803" t="str">
            <v>GFJ0</v>
          </cell>
          <cell r="B803" t="str">
            <v>G0J0</v>
          </cell>
          <cell r="C803" t="str">
            <v>M16</v>
          </cell>
        </row>
        <row r="804">
          <cell r="A804" t="str">
            <v>GVJ0</v>
          </cell>
          <cell r="B804" t="str">
            <v>G0J0</v>
          </cell>
          <cell r="C804" t="str">
            <v>M10</v>
          </cell>
        </row>
        <row r="805">
          <cell r="A805" t="str">
            <v>G1K0</v>
          </cell>
          <cell r="B805" t="str">
            <v>G0K0</v>
          </cell>
          <cell r="C805" t="str">
            <v>M1</v>
          </cell>
        </row>
        <row r="806">
          <cell r="A806" t="str">
            <v>G2K0</v>
          </cell>
          <cell r="B806" t="str">
            <v>G0K0</v>
          </cell>
          <cell r="C806" t="str">
            <v>M2</v>
          </cell>
        </row>
        <row r="807">
          <cell r="A807" t="str">
            <v>G3K0</v>
          </cell>
          <cell r="B807" t="str">
            <v>G0K0</v>
          </cell>
          <cell r="C807" t="str">
            <v>M3</v>
          </cell>
        </row>
        <row r="808">
          <cell r="A808" t="str">
            <v>G4K0</v>
          </cell>
          <cell r="B808" t="str">
            <v>G0K0</v>
          </cell>
          <cell r="C808" t="str">
            <v>M4</v>
          </cell>
        </row>
        <row r="809">
          <cell r="A809" t="str">
            <v>G5K0</v>
          </cell>
          <cell r="B809" t="str">
            <v>G0K0</v>
          </cell>
          <cell r="C809" t="str">
            <v>M5</v>
          </cell>
        </row>
        <row r="810">
          <cell r="A810" t="str">
            <v>G6K0</v>
          </cell>
          <cell r="B810" t="str">
            <v>G0K0</v>
          </cell>
          <cell r="C810" t="str">
            <v>M6</v>
          </cell>
        </row>
        <row r="811">
          <cell r="A811" t="str">
            <v>G9K0</v>
          </cell>
          <cell r="B811" t="str">
            <v>G0K0</v>
          </cell>
          <cell r="C811" t="str">
            <v>M9</v>
          </cell>
        </row>
        <row r="812">
          <cell r="A812" t="str">
            <v>GVK0</v>
          </cell>
          <cell r="B812" t="str">
            <v>G0K0</v>
          </cell>
          <cell r="C812" t="str">
            <v>M10</v>
          </cell>
        </row>
        <row r="813">
          <cell r="A813" t="str">
            <v>G1L0</v>
          </cell>
          <cell r="B813" t="str">
            <v>G0L0</v>
          </cell>
          <cell r="C813" t="str">
            <v>M1</v>
          </cell>
        </row>
        <row r="814">
          <cell r="A814" t="str">
            <v>G2L0</v>
          </cell>
          <cell r="B814" t="str">
            <v>G0L0</v>
          </cell>
          <cell r="C814" t="str">
            <v>M2</v>
          </cell>
        </row>
        <row r="815">
          <cell r="A815" t="str">
            <v>G3L0</v>
          </cell>
          <cell r="B815" t="str">
            <v>G0L0</v>
          </cell>
          <cell r="C815" t="str">
            <v>M3</v>
          </cell>
        </row>
        <row r="816">
          <cell r="A816" t="str">
            <v>G4L0</v>
          </cell>
          <cell r="B816" t="str">
            <v>G0L0</v>
          </cell>
          <cell r="C816" t="str">
            <v>M4</v>
          </cell>
        </row>
        <row r="817">
          <cell r="A817" t="str">
            <v>G5L0</v>
          </cell>
          <cell r="B817" t="str">
            <v>G0L0</v>
          </cell>
          <cell r="C817" t="str">
            <v>M5</v>
          </cell>
        </row>
        <row r="818">
          <cell r="A818" t="str">
            <v>G6L0</v>
          </cell>
          <cell r="B818" t="str">
            <v>G0L0</v>
          </cell>
          <cell r="C818" t="str">
            <v>M6</v>
          </cell>
        </row>
        <row r="819">
          <cell r="A819" t="str">
            <v>G7L0</v>
          </cell>
          <cell r="B819" t="str">
            <v>G0L0</v>
          </cell>
          <cell r="C819" t="str">
            <v>M7</v>
          </cell>
        </row>
        <row r="820">
          <cell r="A820" t="str">
            <v>G8L0</v>
          </cell>
          <cell r="B820" t="str">
            <v>G0L0</v>
          </cell>
          <cell r="C820" t="str">
            <v>M8</v>
          </cell>
        </row>
        <row r="821">
          <cell r="A821" t="str">
            <v>G9L0</v>
          </cell>
          <cell r="B821" t="str">
            <v>G0L0</v>
          </cell>
          <cell r="C821" t="str">
            <v>M9</v>
          </cell>
        </row>
        <row r="822">
          <cell r="A822" t="str">
            <v>GBL0</v>
          </cell>
          <cell r="B822" t="str">
            <v>GAL0</v>
          </cell>
          <cell r="C822" t="str">
            <v>M12</v>
          </cell>
        </row>
        <row r="823">
          <cell r="A823" t="str">
            <v>GFL0</v>
          </cell>
          <cell r="B823" t="str">
            <v>G0L0</v>
          </cell>
          <cell r="C823" t="str">
            <v>M16</v>
          </cell>
        </row>
        <row r="824">
          <cell r="A824" t="str">
            <v>GLL0</v>
          </cell>
          <cell r="B824" t="str">
            <v>G0L0</v>
          </cell>
          <cell r="C824" t="str">
            <v>M23</v>
          </cell>
        </row>
        <row r="825">
          <cell r="A825" t="str">
            <v>GML0</v>
          </cell>
          <cell r="B825" t="str">
            <v>G0L0</v>
          </cell>
          <cell r="C825" t="str">
            <v>M31</v>
          </cell>
        </row>
        <row r="826">
          <cell r="A826" t="str">
            <v>GNL0</v>
          </cell>
          <cell r="B826" t="str">
            <v>G0L0</v>
          </cell>
          <cell r="C826" t="str">
            <v>M22</v>
          </cell>
        </row>
        <row r="827">
          <cell r="A827" t="str">
            <v>GPL0</v>
          </cell>
          <cell r="B827" t="str">
            <v>G0L0</v>
          </cell>
          <cell r="C827" t="str">
            <v>M26</v>
          </cell>
        </row>
        <row r="828">
          <cell r="A828" t="str">
            <v>G8LI</v>
          </cell>
          <cell r="B828" t="str">
            <v>G0LI</v>
          </cell>
          <cell r="C828" t="str">
            <v>M8</v>
          </cell>
        </row>
        <row r="829">
          <cell r="A829" t="str">
            <v>GLLI</v>
          </cell>
          <cell r="B829" t="str">
            <v>G0LI</v>
          </cell>
          <cell r="C829" t="str">
            <v>M23</v>
          </cell>
        </row>
        <row r="830">
          <cell r="A830" t="str">
            <v>GNLI</v>
          </cell>
          <cell r="B830" t="str">
            <v>G0LI</v>
          </cell>
          <cell r="C830" t="str">
            <v>M24</v>
          </cell>
        </row>
        <row r="831">
          <cell r="A831" t="str">
            <v>GPLI</v>
          </cell>
          <cell r="B831" t="str">
            <v>G0LI</v>
          </cell>
          <cell r="C831" t="str">
            <v>M26</v>
          </cell>
        </row>
        <row r="832">
          <cell r="A832" t="str">
            <v>GWLI</v>
          </cell>
          <cell r="B832" t="str">
            <v>G0LI</v>
          </cell>
          <cell r="C832" t="str">
            <v>M31</v>
          </cell>
        </row>
        <row r="833">
          <cell r="A833" t="str">
            <v>G1M0</v>
          </cell>
          <cell r="B833" t="str">
            <v>G0M0</v>
          </cell>
          <cell r="C833" t="str">
            <v>M1</v>
          </cell>
        </row>
        <row r="834">
          <cell r="A834" t="str">
            <v>G2M0</v>
          </cell>
          <cell r="B834" t="str">
            <v>G0M0</v>
          </cell>
          <cell r="C834" t="str">
            <v>M2</v>
          </cell>
        </row>
        <row r="835">
          <cell r="A835" t="str">
            <v>G3M0</v>
          </cell>
          <cell r="B835" t="str">
            <v>G0M0</v>
          </cell>
          <cell r="C835" t="str">
            <v>M3</v>
          </cell>
        </row>
        <row r="836">
          <cell r="A836" t="str">
            <v>G4M0</v>
          </cell>
          <cell r="B836" t="str">
            <v>G0M0</v>
          </cell>
          <cell r="C836" t="str">
            <v>M4</v>
          </cell>
        </row>
        <row r="837">
          <cell r="A837" t="str">
            <v>G5M0</v>
          </cell>
          <cell r="B837" t="str">
            <v>G0M0</v>
          </cell>
          <cell r="C837" t="str">
            <v>M5</v>
          </cell>
        </row>
        <row r="838">
          <cell r="A838" t="str">
            <v>G6M0</v>
          </cell>
          <cell r="B838" t="str">
            <v>G0M0</v>
          </cell>
          <cell r="C838" t="str">
            <v>M6</v>
          </cell>
        </row>
        <row r="839">
          <cell r="A839" t="str">
            <v>G9M0</v>
          </cell>
          <cell r="B839" t="str">
            <v>G0M0</v>
          </cell>
          <cell r="C839" t="str">
            <v>M9</v>
          </cell>
        </row>
        <row r="840">
          <cell r="A840" t="str">
            <v>GFM0</v>
          </cell>
          <cell r="B840" t="str">
            <v>G0M0</v>
          </cell>
          <cell r="C840" t="str">
            <v>M16</v>
          </cell>
        </row>
        <row r="841">
          <cell r="A841" t="str">
            <v>GVM0</v>
          </cell>
          <cell r="B841" t="str">
            <v>G0M0</v>
          </cell>
          <cell r="C841" t="str">
            <v>M10</v>
          </cell>
        </row>
        <row r="842">
          <cell r="A842" t="str">
            <v>G1N0</v>
          </cell>
          <cell r="B842" t="str">
            <v>G0N0</v>
          </cell>
          <cell r="C842" t="str">
            <v>M1</v>
          </cell>
        </row>
        <row r="843">
          <cell r="A843" t="str">
            <v>G2N0</v>
          </cell>
          <cell r="B843" t="str">
            <v>G0N0</v>
          </cell>
          <cell r="C843" t="str">
            <v>M2</v>
          </cell>
        </row>
        <row r="844">
          <cell r="A844" t="str">
            <v>G3N0</v>
          </cell>
          <cell r="B844" t="str">
            <v>G0N0</v>
          </cell>
          <cell r="C844" t="str">
            <v>M3</v>
          </cell>
        </row>
        <row r="845">
          <cell r="A845" t="str">
            <v>G4N0</v>
          </cell>
          <cell r="B845" t="str">
            <v>G0N0</v>
          </cell>
          <cell r="C845" t="str">
            <v>M4</v>
          </cell>
        </row>
        <row r="846">
          <cell r="A846" t="str">
            <v>G5N0</v>
          </cell>
          <cell r="B846" t="str">
            <v>G0N0</v>
          </cell>
          <cell r="C846" t="str">
            <v>M5</v>
          </cell>
        </row>
        <row r="847">
          <cell r="A847" t="str">
            <v>G6N0</v>
          </cell>
          <cell r="B847" t="str">
            <v>G0N0</v>
          </cell>
          <cell r="C847" t="str">
            <v>M6</v>
          </cell>
        </row>
        <row r="848">
          <cell r="A848" t="str">
            <v>G9N0</v>
          </cell>
          <cell r="B848" t="str">
            <v>G0N0</v>
          </cell>
          <cell r="C848" t="str">
            <v>M9</v>
          </cell>
        </row>
        <row r="849">
          <cell r="A849" t="str">
            <v>GVN0</v>
          </cell>
          <cell r="B849" t="str">
            <v>G0N0</v>
          </cell>
          <cell r="C849" t="str">
            <v>M10</v>
          </cell>
        </row>
        <row r="850">
          <cell r="A850" t="str">
            <v>GFPL</v>
          </cell>
          <cell r="B850" t="str">
            <v>G0PL</v>
          </cell>
          <cell r="C850" t="str">
            <v>M16</v>
          </cell>
        </row>
        <row r="851">
          <cell r="A851" t="str">
            <v>G1QI</v>
          </cell>
          <cell r="B851" t="str">
            <v>G0QI</v>
          </cell>
          <cell r="C851" t="str">
            <v>M1</v>
          </cell>
        </row>
        <row r="852">
          <cell r="A852" t="str">
            <v>G2QI</v>
          </cell>
          <cell r="B852" t="str">
            <v>G0QI</v>
          </cell>
          <cell r="C852" t="str">
            <v>M2</v>
          </cell>
        </row>
        <row r="853">
          <cell r="A853" t="str">
            <v>G3QI</v>
          </cell>
          <cell r="B853" t="str">
            <v>G0QI</v>
          </cell>
          <cell r="C853" t="str">
            <v>M3</v>
          </cell>
        </row>
        <row r="854">
          <cell r="A854" t="str">
            <v>G4QI</v>
          </cell>
          <cell r="B854" t="str">
            <v>G0QI</v>
          </cell>
          <cell r="C854" t="str">
            <v>M4</v>
          </cell>
        </row>
        <row r="855">
          <cell r="A855" t="str">
            <v>G5QI</v>
          </cell>
          <cell r="B855" t="str">
            <v>G0QI</v>
          </cell>
          <cell r="C855" t="str">
            <v>M5</v>
          </cell>
        </row>
        <row r="856">
          <cell r="A856" t="str">
            <v>G6QI</v>
          </cell>
          <cell r="B856" t="str">
            <v>G0QI</v>
          </cell>
          <cell r="C856" t="str">
            <v>M6</v>
          </cell>
        </row>
        <row r="857">
          <cell r="A857" t="str">
            <v>G8QI</v>
          </cell>
          <cell r="B857" t="str">
            <v>G0QI</v>
          </cell>
          <cell r="C857" t="str">
            <v>M8</v>
          </cell>
        </row>
        <row r="858">
          <cell r="A858" t="str">
            <v>G9QI</v>
          </cell>
          <cell r="B858" t="str">
            <v>G0QI</v>
          </cell>
          <cell r="C858" t="str">
            <v>M9</v>
          </cell>
        </row>
        <row r="859">
          <cell r="A859" t="str">
            <v>GLQI</v>
          </cell>
          <cell r="B859" t="str">
            <v>G0QI</v>
          </cell>
          <cell r="C859" t="str">
            <v>M23</v>
          </cell>
        </row>
        <row r="860">
          <cell r="A860" t="str">
            <v>GVQI</v>
          </cell>
          <cell r="B860" t="str">
            <v>G0QI</v>
          </cell>
          <cell r="C860" t="str">
            <v>M10</v>
          </cell>
        </row>
        <row r="861">
          <cell r="A861" t="str">
            <v>GWQI</v>
          </cell>
          <cell r="B861" t="str">
            <v>G0QI</v>
          </cell>
          <cell r="C861" t="str">
            <v>M31</v>
          </cell>
        </row>
        <row r="862">
          <cell r="A862" t="str">
            <v>G1R0</v>
          </cell>
          <cell r="B862" t="str">
            <v>G0R0</v>
          </cell>
          <cell r="C862" t="str">
            <v>M1</v>
          </cell>
        </row>
        <row r="863">
          <cell r="A863" t="str">
            <v>G2R0</v>
          </cell>
          <cell r="B863" t="str">
            <v>G0R0</v>
          </cell>
          <cell r="C863" t="str">
            <v>M2</v>
          </cell>
        </row>
        <row r="864">
          <cell r="A864" t="str">
            <v>G3R0</v>
          </cell>
          <cell r="B864" t="str">
            <v>G0R0</v>
          </cell>
          <cell r="C864" t="str">
            <v>M3</v>
          </cell>
        </row>
        <row r="865">
          <cell r="A865" t="str">
            <v>G4R0</v>
          </cell>
          <cell r="B865" t="str">
            <v>G0R0</v>
          </cell>
          <cell r="C865" t="str">
            <v>M4</v>
          </cell>
        </row>
        <row r="866">
          <cell r="A866" t="str">
            <v>G5R0</v>
          </cell>
          <cell r="B866" t="str">
            <v>G0R0</v>
          </cell>
          <cell r="C866" t="str">
            <v>M5</v>
          </cell>
        </row>
        <row r="867">
          <cell r="A867" t="str">
            <v>G6R0</v>
          </cell>
          <cell r="B867" t="str">
            <v>G0R0</v>
          </cell>
          <cell r="C867" t="str">
            <v>M6</v>
          </cell>
        </row>
        <row r="868">
          <cell r="A868" t="str">
            <v>G9R0</v>
          </cell>
          <cell r="B868" t="str">
            <v>G0R0</v>
          </cell>
          <cell r="C868" t="str">
            <v>M9</v>
          </cell>
        </row>
        <row r="869">
          <cell r="A869" t="str">
            <v>GVR0</v>
          </cell>
          <cell r="B869" t="str">
            <v>G0R0</v>
          </cell>
          <cell r="C869" t="str">
            <v>M10</v>
          </cell>
        </row>
        <row r="870">
          <cell r="A870" t="str">
            <v>G1S0</v>
          </cell>
          <cell r="B870" t="str">
            <v>G0S0</v>
          </cell>
          <cell r="C870" t="str">
            <v>M1</v>
          </cell>
        </row>
        <row r="871">
          <cell r="A871" t="str">
            <v>G2S0</v>
          </cell>
          <cell r="B871" t="str">
            <v>G0S0</v>
          </cell>
          <cell r="C871" t="str">
            <v>M2</v>
          </cell>
        </row>
        <row r="872">
          <cell r="A872" t="str">
            <v>G3S0</v>
          </cell>
          <cell r="B872" t="str">
            <v>G0S0</v>
          </cell>
          <cell r="C872" t="str">
            <v>M3</v>
          </cell>
        </row>
        <row r="873">
          <cell r="A873" t="str">
            <v>G4S0</v>
          </cell>
          <cell r="B873" t="str">
            <v>G0S0</v>
          </cell>
          <cell r="C873" t="str">
            <v>M4</v>
          </cell>
        </row>
        <row r="874">
          <cell r="A874" t="str">
            <v>G5S0</v>
          </cell>
          <cell r="B874" t="str">
            <v>G0S0</v>
          </cell>
          <cell r="C874" t="str">
            <v>M5</v>
          </cell>
        </row>
        <row r="875">
          <cell r="A875" t="str">
            <v>G6S0</v>
          </cell>
          <cell r="B875" t="str">
            <v>G0S0</v>
          </cell>
          <cell r="C875" t="str">
            <v>M6</v>
          </cell>
        </row>
        <row r="876">
          <cell r="A876" t="str">
            <v>G9S0</v>
          </cell>
          <cell r="B876" t="str">
            <v>G0S0</v>
          </cell>
          <cell r="C876" t="str">
            <v>M9</v>
          </cell>
        </row>
        <row r="877">
          <cell r="A877" t="str">
            <v>GFS0</v>
          </cell>
          <cell r="B877" t="str">
            <v>G0S0</v>
          </cell>
          <cell r="C877" t="str">
            <v>M16</v>
          </cell>
        </row>
        <row r="878">
          <cell r="A878" t="str">
            <v>GVS0</v>
          </cell>
          <cell r="B878" t="str">
            <v>G0S0</v>
          </cell>
          <cell r="C878" t="str">
            <v>M10</v>
          </cell>
        </row>
        <row r="879">
          <cell r="A879" t="str">
            <v>GFSA</v>
          </cell>
          <cell r="B879" t="str">
            <v>G0SA</v>
          </cell>
          <cell r="C879" t="str">
            <v>M16</v>
          </cell>
        </row>
        <row r="880">
          <cell r="A880" t="str">
            <v>G1T0</v>
          </cell>
          <cell r="B880" t="str">
            <v>G0T0</v>
          </cell>
          <cell r="C880" t="str">
            <v>M1</v>
          </cell>
        </row>
        <row r="881">
          <cell r="A881" t="str">
            <v>G2T0</v>
          </cell>
          <cell r="B881" t="str">
            <v>G0T0</v>
          </cell>
          <cell r="C881" t="str">
            <v>M2</v>
          </cell>
        </row>
        <row r="882">
          <cell r="A882" t="str">
            <v>G3T0</v>
          </cell>
          <cell r="B882" t="str">
            <v>G0T0</v>
          </cell>
          <cell r="C882" t="str">
            <v>M3</v>
          </cell>
        </row>
        <row r="883">
          <cell r="A883" t="str">
            <v>G4T0</v>
          </cell>
          <cell r="B883" t="str">
            <v>G0T0</v>
          </cell>
          <cell r="C883" t="str">
            <v>M4</v>
          </cell>
        </row>
        <row r="884">
          <cell r="A884" t="str">
            <v>G5T0</v>
          </cell>
          <cell r="B884" t="str">
            <v>G0T0</v>
          </cell>
          <cell r="C884" t="str">
            <v>M5</v>
          </cell>
        </row>
        <row r="885">
          <cell r="A885" t="str">
            <v>G6T0</v>
          </cell>
          <cell r="B885" t="str">
            <v>G0T0</v>
          </cell>
          <cell r="C885" t="str">
            <v>M6</v>
          </cell>
        </row>
        <row r="886">
          <cell r="A886" t="str">
            <v>G9T0</v>
          </cell>
          <cell r="B886" t="str">
            <v>G0T0</v>
          </cell>
          <cell r="C886" t="str">
            <v>M9</v>
          </cell>
        </row>
        <row r="887">
          <cell r="A887" t="str">
            <v>GFT0</v>
          </cell>
          <cell r="B887" t="str">
            <v>G0T0</v>
          </cell>
          <cell r="C887" t="str">
            <v>M16</v>
          </cell>
        </row>
        <row r="888">
          <cell r="A888" t="str">
            <v>GVT0</v>
          </cell>
          <cell r="B888" t="str">
            <v>G0T0</v>
          </cell>
          <cell r="C888" t="str">
            <v>M10</v>
          </cell>
        </row>
        <row r="889">
          <cell r="A889" t="str">
            <v>G1U0</v>
          </cell>
          <cell r="B889" t="str">
            <v>G0U0</v>
          </cell>
          <cell r="C889" t="str">
            <v>M1</v>
          </cell>
        </row>
        <row r="890">
          <cell r="A890" t="str">
            <v>G2U0</v>
          </cell>
          <cell r="B890" t="str">
            <v>G0U0</v>
          </cell>
          <cell r="C890" t="str">
            <v>M2</v>
          </cell>
        </row>
        <row r="891">
          <cell r="A891" t="str">
            <v>G3U0</v>
          </cell>
          <cell r="B891" t="str">
            <v>G0U0</v>
          </cell>
          <cell r="C891" t="str">
            <v>M3</v>
          </cell>
        </row>
        <row r="892">
          <cell r="A892" t="str">
            <v>G4U0</v>
          </cell>
          <cell r="B892" t="str">
            <v>G0U0</v>
          </cell>
          <cell r="C892" t="str">
            <v>M4</v>
          </cell>
        </row>
        <row r="893">
          <cell r="A893" t="str">
            <v>G5U0</v>
          </cell>
          <cell r="B893" t="str">
            <v>G0U0</v>
          </cell>
          <cell r="C893" t="str">
            <v>M5</v>
          </cell>
        </row>
        <row r="894">
          <cell r="A894" t="str">
            <v>G6U0</v>
          </cell>
          <cell r="B894" t="str">
            <v>G0U0</v>
          </cell>
          <cell r="C894" t="str">
            <v>M6</v>
          </cell>
        </row>
        <row r="895">
          <cell r="A895" t="str">
            <v>G9U0</v>
          </cell>
          <cell r="B895" t="str">
            <v>G0U0</v>
          </cell>
          <cell r="C895" t="str">
            <v>M9</v>
          </cell>
        </row>
        <row r="896">
          <cell r="A896" t="str">
            <v>GVU0</v>
          </cell>
          <cell r="B896" t="str">
            <v>G0U0</v>
          </cell>
          <cell r="C896" t="str">
            <v>M10</v>
          </cell>
        </row>
        <row r="897">
          <cell r="A897" t="str">
            <v>G1W0</v>
          </cell>
          <cell r="B897" t="str">
            <v>G0W0</v>
          </cell>
          <cell r="C897" t="str">
            <v>M1</v>
          </cell>
        </row>
        <row r="898">
          <cell r="A898" t="str">
            <v>G2W0</v>
          </cell>
          <cell r="B898" t="str">
            <v>G0W0</v>
          </cell>
          <cell r="C898" t="str">
            <v>M2</v>
          </cell>
        </row>
        <row r="899">
          <cell r="A899" t="str">
            <v>G3W0</v>
          </cell>
          <cell r="B899" t="str">
            <v>G0W0</v>
          </cell>
          <cell r="C899" t="str">
            <v>M3</v>
          </cell>
        </row>
        <row r="900">
          <cell r="A900" t="str">
            <v>G4W0</v>
          </cell>
          <cell r="B900" t="str">
            <v>G0W0</v>
          </cell>
          <cell r="C900" t="str">
            <v>M4</v>
          </cell>
        </row>
        <row r="901">
          <cell r="A901" t="str">
            <v>G5W0</v>
          </cell>
          <cell r="B901" t="str">
            <v>G0W0</v>
          </cell>
          <cell r="C901" t="str">
            <v>M5</v>
          </cell>
        </row>
        <row r="902">
          <cell r="A902" t="str">
            <v>G6W0</v>
          </cell>
          <cell r="B902" t="str">
            <v>G0W0</v>
          </cell>
          <cell r="C902" t="str">
            <v>M6</v>
          </cell>
        </row>
        <row r="903">
          <cell r="A903" t="str">
            <v>G9W0</v>
          </cell>
          <cell r="B903" t="str">
            <v>G0W0</v>
          </cell>
          <cell r="C903" t="str">
            <v>M9</v>
          </cell>
        </row>
        <row r="904">
          <cell r="A904" t="str">
            <v>GFW0</v>
          </cell>
          <cell r="B904" t="str">
            <v>G0W0</v>
          </cell>
          <cell r="C904" t="str">
            <v>M16</v>
          </cell>
        </row>
        <row r="905">
          <cell r="A905" t="str">
            <v>GVW0</v>
          </cell>
          <cell r="B905" t="str">
            <v>G0W0</v>
          </cell>
          <cell r="C905" t="str">
            <v>M10</v>
          </cell>
        </row>
        <row r="906">
          <cell r="A906" t="str">
            <v>G1Y0</v>
          </cell>
          <cell r="B906" t="str">
            <v>G0Y0</v>
          </cell>
          <cell r="C906" t="str">
            <v>M1</v>
          </cell>
        </row>
        <row r="907">
          <cell r="A907" t="str">
            <v>G2Y0</v>
          </cell>
          <cell r="B907" t="str">
            <v>G0Y0</v>
          </cell>
          <cell r="C907" t="str">
            <v>M2</v>
          </cell>
        </row>
        <row r="908">
          <cell r="A908" t="str">
            <v>G3Y0</v>
          </cell>
          <cell r="B908" t="str">
            <v>G0Y0</v>
          </cell>
          <cell r="C908" t="str">
            <v>M3</v>
          </cell>
        </row>
        <row r="909">
          <cell r="A909" t="str">
            <v>G4Y0</v>
          </cell>
          <cell r="B909" t="str">
            <v>G0Y0</v>
          </cell>
          <cell r="C909" t="str">
            <v>M4</v>
          </cell>
        </row>
        <row r="910">
          <cell r="A910" t="str">
            <v>G5Y0</v>
          </cell>
          <cell r="B910" t="str">
            <v>G0Y0</v>
          </cell>
          <cell r="C910" t="str">
            <v>M5</v>
          </cell>
        </row>
        <row r="911">
          <cell r="A911" t="str">
            <v>G6Y0</v>
          </cell>
          <cell r="B911" t="str">
            <v>G0Y0</v>
          </cell>
          <cell r="C911" t="str">
            <v>M6</v>
          </cell>
        </row>
        <row r="912">
          <cell r="A912" t="str">
            <v>G9Y0</v>
          </cell>
          <cell r="B912" t="str">
            <v>G0Y0</v>
          </cell>
          <cell r="C912" t="str">
            <v>M9</v>
          </cell>
        </row>
        <row r="913">
          <cell r="A913" t="str">
            <v>GFY0</v>
          </cell>
          <cell r="B913" t="str">
            <v>G0Y0</v>
          </cell>
          <cell r="C913" t="str">
            <v>M16</v>
          </cell>
        </row>
        <row r="914">
          <cell r="A914" t="str">
            <v>GVY0</v>
          </cell>
          <cell r="B914" t="str">
            <v>G0Y0</v>
          </cell>
          <cell r="C914" t="str">
            <v>M10</v>
          </cell>
        </row>
        <row r="915">
          <cell r="A915" t="str">
            <v>G1Z0</v>
          </cell>
          <cell r="B915" t="str">
            <v>G0Z0</v>
          </cell>
          <cell r="C915" t="str">
            <v>M1</v>
          </cell>
        </row>
        <row r="916">
          <cell r="A916" t="str">
            <v>G2Z0</v>
          </cell>
          <cell r="B916" t="str">
            <v>G0Z0</v>
          </cell>
          <cell r="C916" t="str">
            <v>M2</v>
          </cell>
        </row>
        <row r="917">
          <cell r="A917" t="str">
            <v>G3Z0</v>
          </cell>
          <cell r="B917" t="str">
            <v>G0Z0</v>
          </cell>
          <cell r="C917" t="str">
            <v>M3</v>
          </cell>
        </row>
        <row r="918">
          <cell r="A918" t="str">
            <v>G4Z0</v>
          </cell>
          <cell r="B918" t="str">
            <v>G0Z0</v>
          </cell>
          <cell r="C918" t="str">
            <v>M4</v>
          </cell>
        </row>
        <row r="919">
          <cell r="A919" t="str">
            <v>G5Z0</v>
          </cell>
          <cell r="B919" t="str">
            <v>G0Z0</v>
          </cell>
          <cell r="C919" t="str">
            <v>M5</v>
          </cell>
        </row>
        <row r="920">
          <cell r="A920" t="str">
            <v>G6Z0</v>
          </cell>
          <cell r="B920" t="str">
            <v>G0Z0</v>
          </cell>
          <cell r="C920" t="str">
            <v>M6</v>
          </cell>
        </row>
        <row r="921">
          <cell r="A921" t="str">
            <v>G9Z0</v>
          </cell>
          <cell r="B921" t="str">
            <v>G0Z0</v>
          </cell>
          <cell r="C921" t="str">
            <v>M9</v>
          </cell>
        </row>
        <row r="922">
          <cell r="A922" t="str">
            <v>GFZ0</v>
          </cell>
          <cell r="B922" t="str">
            <v>G0Z0</v>
          </cell>
          <cell r="C922" t="str">
            <v>M16</v>
          </cell>
        </row>
        <row r="923">
          <cell r="A923" t="str">
            <v>GVZ0</v>
          </cell>
          <cell r="B923" t="str">
            <v>G0Z0</v>
          </cell>
          <cell r="C923" t="str">
            <v>M10</v>
          </cell>
        </row>
        <row r="924">
          <cell r="A924" t="str">
            <v>JC01</v>
          </cell>
          <cell r="B924" t="str">
            <v>JC00</v>
          </cell>
          <cell r="C924" t="str">
            <v>M1</v>
          </cell>
        </row>
        <row r="925">
          <cell r="A925" t="str">
            <v>JC02</v>
          </cell>
          <cell r="B925" t="str">
            <v>JC00</v>
          </cell>
          <cell r="C925" t="str">
            <v>M2</v>
          </cell>
        </row>
        <row r="926">
          <cell r="A926" t="str">
            <v>JC03</v>
          </cell>
          <cell r="B926" t="str">
            <v>JC00</v>
          </cell>
          <cell r="C926" t="str">
            <v>M3</v>
          </cell>
        </row>
        <row r="927">
          <cell r="A927" t="str">
            <v>JC04</v>
          </cell>
          <cell r="B927" t="str">
            <v>JC00</v>
          </cell>
          <cell r="C927" t="str">
            <v>M4</v>
          </cell>
        </row>
        <row r="928">
          <cell r="A928" t="str">
            <v>JC05</v>
          </cell>
          <cell r="B928" t="str">
            <v>JC00</v>
          </cell>
          <cell r="C928" t="str">
            <v>M5</v>
          </cell>
        </row>
        <row r="929">
          <cell r="A929" t="str">
            <v>JC06</v>
          </cell>
          <cell r="B929" t="str">
            <v>JC00</v>
          </cell>
          <cell r="C929" t="str">
            <v>M6</v>
          </cell>
        </row>
        <row r="930">
          <cell r="A930" t="str">
            <v>JC09</v>
          </cell>
          <cell r="B930" t="str">
            <v>JC00</v>
          </cell>
          <cell r="C930" t="str">
            <v>M9</v>
          </cell>
        </row>
        <row r="931">
          <cell r="A931" t="str">
            <v>JC0V</v>
          </cell>
          <cell r="B931" t="str">
            <v>JC00</v>
          </cell>
          <cell r="C931" t="str">
            <v>M10</v>
          </cell>
        </row>
        <row r="932">
          <cell r="A932" t="str">
            <v>UC01</v>
          </cell>
          <cell r="B932" t="str">
            <v>UC00</v>
          </cell>
          <cell r="C932" t="str">
            <v>M1</v>
          </cell>
        </row>
        <row r="933">
          <cell r="A933" t="str">
            <v>UC02</v>
          </cell>
          <cell r="B933" t="str">
            <v>UC00</v>
          </cell>
          <cell r="C933" t="str">
            <v>M2</v>
          </cell>
        </row>
        <row r="934">
          <cell r="A934" t="str">
            <v>UC03</v>
          </cell>
          <cell r="B934" t="str">
            <v>UC00</v>
          </cell>
          <cell r="C934" t="str">
            <v>M3</v>
          </cell>
        </row>
        <row r="935">
          <cell r="A935" t="str">
            <v>UC04</v>
          </cell>
          <cell r="B935" t="str">
            <v>UC00</v>
          </cell>
          <cell r="C935" t="str">
            <v>M4</v>
          </cell>
        </row>
        <row r="936">
          <cell r="A936" t="str">
            <v>UC05</v>
          </cell>
          <cell r="B936" t="str">
            <v>UC00</v>
          </cell>
          <cell r="C936" t="str">
            <v>M5</v>
          </cell>
        </row>
        <row r="937">
          <cell r="A937" t="str">
            <v>UC06</v>
          </cell>
          <cell r="B937" t="str">
            <v>UC00</v>
          </cell>
          <cell r="C937" t="str">
            <v>M6</v>
          </cell>
        </row>
        <row r="938">
          <cell r="A938" t="str">
            <v>UC07</v>
          </cell>
          <cell r="B938" t="str">
            <v>UC00</v>
          </cell>
          <cell r="C938" t="str">
            <v>M7</v>
          </cell>
        </row>
        <row r="939">
          <cell r="A939" t="str">
            <v>UC08</v>
          </cell>
          <cell r="B939" t="str">
            <v>UC00</v>
          </cell>
          <cell r="C939" t="str">
            <v>M8</v>
          </cell>
        </row>
        <row r="940">
          <cell r="A940" t="str">
            <v>UC09</v>
          </cell>
          <cell r="B940" t="str">
            <v>UC00</v>
          </cell>
          <cell r="C940" t="str">
            <v>M9</v>
          </cell>
        </row>
        <row r="941">
          <cell r="A941" t="str">
            <v>UC0V</v>
          </cell>
          <cell r="B941" t="str">
            <v>UC00</v>
          </cell>
          <cell r="C941" t="str">
            <v>M10</v>
          </cell>
        </row>
        <row r="942">
          <cell r="A942" t="str">
            <v>UC0L</v>
          </cell>
          <cell r="B942" t="str">
            <v>UC00</v>
          </cell>
          <cell r="C942" t="str">
            <v>M23</v>
          </cell>
        </row>
        <row r="943">
          <cell r="A943" t="str">
            <v>UCP1</v>
          </cell>
          <cell r="B943" t="str">
            <v>UCP0</v>
          </cell>
          <cell r="C943" t="str">
            <v>M1</v>
          </cell>
        </row>
        <row r="944">
          <cell r="A944" t="str">
            <v>UCP2</v>
          </cell>
          <cell r="B944" t="str">
            <v>UCP0</v>
          </cell>
          <cell r="C944" t="str">
            <v>M2</v>
          </cell>
        </row>
        <row r="945">
          <cell r="A945" t="str">
            <v>UCP3</v>
          </cell>
          <cell r="B945" t="str">
            <v>UCP0</v>
          </cell>
          <cell r="C945" t="str">
            <v>M3</v>
          </cell>
        </row>
        <row r="946">
          <cell r="A946" t="str">
            <v>UCP4</v>
          </cell>
          <cell r="B946" t="str">
            <v>UCP0</v>
          </cell>
          <cell r="C946" t="str">
            <v>M4</v>
          </cell>
        </row>
        <row r="947">
          <cell r="A947" t="str">
            <v>UCP5</v>
          </cell>
          <cell r="B947" t="str">
            <v>UCP0</v>
          </cell>
          <cell r="C947" t="str">
            <v>M5</v>
          </cell>
        </row>
        <row r="948">
          <cell r="A948" t="str">
            <v>UCP6</v>
          </cell>
          <cell r="B948" t="str">
            <v>UCP0</v>
          </cell>
          <cell r="C948" t="str">
            <v>M6</v>
          </cell>
        </row>
        <row r="949">
          <cell r="A949" t="str">
            <v>UCP7</v>
          </cell>
          <cell r="B949" t="str">
            <v>UCP0</v>
          </cell>
          <cell r="C949" t="str">
            <v>M7</v>
          </cell>
        </row>
        <row r="950">
          <cell r="A950" t="str">
            <v>UCP8</v>
          </cell>
          <cell r="B950" t="str">
            <v>UCP0</v>
          </cell>
          <cell r="C950" t="str">
            <v>M8</v>
          </cell>
        </row>
        <row r="951">
          <cell r="A951" t="str">
            <v>UCP9</v>
          </cell>
          <cell r="B951" t="str">
            <v>UCP0</v>
          </cell>
          <cell r="C951" t="str">
            <v>M9</v>
          </cell>
        </row>
        <row r="952">
          <cell r="A952" t="str">
            <v>UCPV</v>
          </cell>
          <cell r="B952" t="str">
            <v>UCP0</v>
          </cell>
          <cell r="C952" t="str">
            <v>M10</v>
          </cell>
        </row>
        <row r="953">
          <cell r="A953" t="str">
            <v>UCPL</v>
          </cell>
          <cell r="B953" t="str">
            <v>UCP0</v>
          </cell>
          <cell r="C953" t="str">
            <v>M23</v>
          </cell>
        </row>
        <row r="954">
          <cell r="A954" t="str">
            <v>UK01</v>
          </cell>
          <cell r="B954" t="str">
            <v>UK00</v>
          </cell>
          <cell r="C954" t="str">
            <v>M1</v>
          </cell>
        </row>
        <row r="955">
          <cell r="A955" t="str">
            <v>UK02</v>
          </cell>
          <cell r="B955" t="str">
            <v>UK00</v>
          </cell>
          <cell r="C955" t="str">
            <v>M2</v>
          </cell>
        </row>
        <row r="956">
          <cell r="A956" t="str">
            <v>UK03</v>
          </cell>
          <cell r="B956" t="str">
            <v>UK00</v>
          </cell>
          <cell r="C956" t="str">
            <v>M3</v>
          </cell>
        </row>
        <row r="957">
          <cell r="A957" t="str">
            <v>UK04</v>
          </cell>
          <cell r="B957" t="str">
            <v>UK00</v>
          </cell>
          <cell r="C957" t="str">
            <v>M4</v>
          </cell>
        </row>
        <row r="958">
          <cell r="A958" t="str">
            <v>UK05</v>
          </cell>
          <cell r="B958" t="str">
            <v>UK00</v>
          </cell>
          <cell r="C958" t="str">
            <v>M5</v>
          </cell>
        </row>
        <row r="959">
          <cell r="A959" t="str">
            <v>UK06</v>
          </cell>
          <cell r="B959" t="str">
            <v>UK00</v>
          </cell>
          <cell r="C959" t="str">
            <v>M6</v>
          </cell>
        </row>
        <row r="960">
          <cell r="A960" t="str">
            <v>UK07</v>
          </cell>
          <cell r="B960" t="str">
            <v>UK00</v>
          </cell>
          <cell r="C960" t="str">
            <v>M7</v>
          </cell>
        </row>
        <row r="961">
          <cell r="A961" t="str">
            <v>UK08</v>
          </cell>
          <cell r="B961" t="str">
            <v>UK00</v>
          </cell>
          <cell r="C961" t="str">
            <v>M8</v>
          </cell>
        </row>
        <row r="962">
          <cell r="A962" t="str">
            <v>UK09</v>
          </cell>
          <cell r="B962" t="str">
            <v>UK00</v>
          </cell>
          <cell r="C962" t="str">
            <v>M9</v>
          </cell>
        </row>
        <row r="963">
          <cell r="A963" t="str">
            <v>UK0L</v>
          </cell>
          <cell r="B963" t="str">
            <v>UK00</v>
          </cell>
          <cell r="C963" t="str">
            <v>M23</v>
          </cell>
        </row>
        <row r="964">
          <cell r="A964" t="str">
            <v>UK0M</v>
          </cell>
          <cell r="B964" t="str">
            <v>UK00</v>
          </cell>
          <cell r="C964" t="str">
            <v>M31</v>
          </cell>
        </row>
        <row r="965">
          <cell r="A965" t="str">
            <v>UK0N</v>
          </cell>
          <cell r="B965" t="str">
            <v>UK00</v>
          </cell>
          <cell r="C965" t="str">
            <v>M40</v>
          </cell>
        </row>
        <row r="966">
          <cell r="A966" t="str">
            <v>UK0V</v>
          </cell>
          <cell r="B966" t="str">
            <v>UK00</v>
          </cell>
          <cell r="C966" t="str">
            <v>M10</v>
          </cell>
        </row>
        <row r="967">
          <cell r="A967" t="str">
            <v>UKP1</v>
          </cell>
          <cell r="B967" t="str">
            <v>UKP0</v>
          </cell>
          <cell r="C967" t="str">
            <v>M1</v>
          </cell>
        </row>
        <row r="968">
          <cell r="A968" t="str">
            <v>UKP2</v>
          </cell>
          <cell r="B968" t="str">
            <v>UKP0</v>
          </cell>
          <cell r="C968" t="str">
            <v>M2</v>
          </cell>
        </row>
        <row r="969">
          <cell r="A969" t="str">
            <v>UKP3</v>
          </cell>
          <cell r="B969" t="str">
            <v>UKP0</v>
          </cell>
          <cell r="C969" t="str">
            <v>M3</v>
          </cell>
        </row>
        <row r="970">
          <cell r="A970" t="str">
            <v>UKP4</v>
          </cell>
          <cell r="B970" t="str">
            <v>UKP0</v>
          </cell>
          <cell r="C970" t="str">
            <v>M4</v>
          </cell>
        </row>
        <row r="971">
          <cell r="A971" t="str">
            <v>UKP5</v>
          </cell>
          <cell r="B971" t="str">
            <v>UKP0</v>
          </cell>
          <cell r="C971" t="str">
            <v>M5</v>
          </cell>
        </row>
        <row r="972">
          <cell r="A972" t="str">
            <v>UKP6</v>
          </cell>
          <cell r="B972" t="str">
            <v>UKP0</v>
          </cell>
          <cell r="C972" t="str">
            <v>M6</v>
          </cell>
        </row>
        <row r="973">
          <cell r="A973" t="str">
            <v>UKP7</v>
          </cell>
          <cell r="B973" t="str">
            <v>UKP0</v>
          </cell>
          <cell r="C973" t="str">
            <v>M7</v>
          </cell>
        </row>
        <row r="974">
          <cell r="A974" t="str">
            <v>UKP8</v>
          </cell>
          <cell r="B974" t="str">
            <v>UKP0</v>
          </cell>
          <cell r="C974" t="str">
            <v>M8</v>
          </cell>
        </row>
        <row r="975">
          <cell r="A975" t="str">
            <v>UKP9</v>
          </cell>
          <cell r="B975" t="str">
            <v>UKP0</v>
          </cell>
          <cell r="C975" t="str">
            <v>M9</v>
          </cell>
        </row>
        <row r="976">
          <cell r="A976" t="str">
            <v>UKPL</v>
          </cell>
          <cell r="B976" t="str">
            <v>UKP0</v>
          </cell>
          <cell r="C976" t="str">
            <v>M23</v>
          </cell>
        </row>
        <row r="977">
          <cell r="A977" t="str">
            <v>UKPV</v>
          </cell>
          <cell r="B977" t="str">
            <v>UKP0</v>
          </cell>
          <cell r="C977" t="str">
            <v>M10</v>
          </cell>
        </row>
        <row r="978">
          <cell r="A978" t="str">
            <v>UN01</v>
          </cell>
          <cell r="B978" t="str">
            <v>UN00</v>
          </cell>
          <cell r="C978" t="str">
            <v>M1</v>
          </cell>
        </row>
        <row r="979">
          <cell r="A979" t="str">
            <v>UN02</v>
          </cell>
          <cell r="B979" t="str">
            <v>UN00</v>
          </cell>
          <cell r="C979" t="str">
            <v>M2</v>
          </cell>
        </row>
        <row r="980">
          <cell r="A980" t="str">
            <v>UN03</v>
          </cell>
          <cell r="B980" t="str">
            <v>UN00</v>
          </cell>
          <cell r="C980" t="str">
            <v>M3</v>
          </cell>
        </row>
        <row r="981">
          <cell r="A981" t="str">
            <v>UN04</v>
          </cell>
          <cell r="B981" t="str">
            <v>UN00</v>
          </cell>
          <cell r="C981" t="str">
            <v>M4</v>
          </cell>
        </row>
        <row r="982">
          <cell r="A982" t="str">
            <v>UN05</v>
          </cell>
          <cell r="B982" t="str">
            <v>UN00</v>
          </cell>
          <cell r="C982" t="str">
            <v>M5</v>
          </cell>
        </row>
        <row r="983">
          <cell r="A983" t="str">
            <v>UN06</v>
          </cell>
          <cell r="B983" t="str">
            <v>UN00</v>
          </cell>
          <cell r="C983" t="str">
            <v>M6</v>
          </cell>
        </row>
        <row r="984">
          <cell r="A984" t="str">
            <v>UN07</v>
          </cell>
          <cell r="B984" t="str">
            <v>UN00</v>
          </cell>
          <cell r="C984" t="str">
            <v>M7</v>
          </cell>
        </row>
        <row r="985">
          <cell r="A985" t="str">
            <v>UN08</v>
          </cell>
          <cell r="B985" t="str">
            <v>UN00</v>
          </cell>
          <cell r="C985" t="str">
            <v>M8</v>
          </cell>
        </row>
        <row r="986">
          <cell r="A986" t="str">
            <v>UN09</v>
          </cell>
          <cell r="B986" t="str">
            <v>UN00</v>
          </cell>
          <cell r="C986" t="str">
            <v>M9</v>
          </cell>
        </row>
        <row r="987">
          <cell r="A987" t="str">
            <v>UN0L</v>
          </cell>
          <cell r="B987" t="str">
            <v>UN00</v>
          </cell>
          <cell r="C987" t="str">
            <v>M23</v>
          </cell>
        </row>
        <row r="988">
          <cell r="A988" t="str">
            <v>UN0M</v>
          </cell>
          <cell r="B988" t="str">
            <v>UN00</v>
          </cell>
          <cell r="C988" t="str">
            <v>M31</v>
          </cell>
        </row>
        <row r="989">
          <cell r="A989" t="str">
            <v>UN0N</v>
          </cell>
          <cell r="B989" t="str">
            <v>UN00</v>
          </cell>
          <cell r="C989" t="str">
            <v>M40</v>
          </cell>
        </row>
        <row r="990">
          <cell r="A990" t="str">
            <v>UN0V</v>
          </cell>
          <cell r="B990" t="str">
            <v>UN00</v>
          </cell>
          <cell r="C990" t="str">
            <v>M10</v>
          </cell>
        </row>
        <row r="991">
          <cell r="A991" t="str">
            <v>UNP1</v>
          </cell>
          <cell r="B991" t="str">
            <v>UNP0</v>
          </cell>
          <cell r="C991" t="str">
            <v>M1</v>
          </cell>
        </row>
        <row r="992">
          <cell r="A992" t="str">
            <v>UNP2</v>
          </cell>
          <cell r="B992" t="str">
            <v>UNP0</v>
          </cell>
          <cell r="C992" t="str">
            <v>M2</v>
          </cell>
        </row>
        <row r="993">
          <cell r="A993" t="str">
            <v>UNP3</v>
          </cell>
          <cell r="B993" t="str">
            <v>UNP0</v>
          </cell>
          <cell r="C993" t="str">
            <v>M3</v>
          </cell>
        </row>
        <row r="994">
          <cell r="A994" t="str">
            <v>UNP4</v>
          </cell>
          <cell r="B994" t="str">
            <v>UNP0</v>
          </cell>
          <cell r="C994" t="str">
            <v>M4</v>
          </cell>
        </row>
        <row r="995">
          <cell r="A995" t="str">
            <v>UNP5</v>
          </cell>
          <cell r="B995" t="str">
            <v>UNP0</v>
          </cell>
          <cell r="C995" t="str">
            <v>M5</v>
          </cell>
        </row>
        <row r="996">
          <cell r="A996" t="str">
            <v>UNP6</v>
          </cell>
          <cell r="B996" t="str">
            <v>UNP0</v>
          </cell>
          <cell r="C996" t="str">
            <v>M6</v>
          </cell>
        </row>
        <row r="997">
          <cell r="A997" t="str">
            <v>UNP7</v>
          </cell>
          <cell r="B997" t="str">
            <v>UNP0</v>
          </cell>
          <cell r="C997" t="str">
            <v>M7</v>
          </cell>
        </row>
        <row r="998">
          <cell r="A998" t="str">
            <v>UNP8</v>
          </cell>
          <cell r="B998" t="str">
            <v>UNP0</v>
          </cell>
          <cell r="C998" t="str">
            <v>M8</v>
          </cell>
        </row>
        <row r="999">
          <cell r="A999" t="str">
            <v>UNP9</v>
          </cell>
          <cell r="B999" t="str">
            <v>UNP0</v>
          </cell>
          <cell r="C999" t="str">
            <v>M9</v>
          </cell>
        </row>
        <row r="1000">
          <cell r="A1000" t="str">
            <v>UNPL</v>
          </cell>
          <cell r="B1000" t="str">
            <v>UNP0</v>
          </cell>
          <cell r="C1000" t="str">
            <v>M23</v>
          </cell>
        </row>
        <row r="1001">
          <cell r="A1001" t="str">
            <v>UNPM</v>
          </cell>
          <cell r="B1001" t="str">
            <v>UNP0</v>
          </cell>
          <cell r="C1001" t="str">
            <v>M31</v>
          </cell>
        </row>
        <row r="1002">
          <cell r="A1002" t="str">
            <v>UNPV</v>
          </cell>
          <cell r="B1002" t="str">
            <v>UNP0</v>
          </cell>
          <cell r="C1002" t="str">
            <v>M10</v>
          </cell>
        </row>
        <row r="1003">
          <cell r="A1003" t="str">
            <v>UQ01</v>
          </cell>
          <cell r="B1003" t="str">
            <v>UQ00</v>
          </cell>
          <cell r="C1003" t="str">
            <v>M1</v>
          </cell>
        </row>
        <row r="1004">
          <cell r="A1004" t="str">
            <v>UQ02</v>
          </cell>
          <cell r="B1004" t="str">
            <v>UQ00</v>
          </cell>
          <cell r="C1004" t="str">
            <v>M2</v>
          </cell>
        </row>
        <row r="1005">
          <cell r="A1005" t="str">
            <v>UQ03</v>
          </cell>
          <cell r="B1005" t="str">
            <v>UQ00</v>
          </cell>
          <cell r="C1005" t="str">
            <v>M3</v>
          </cell>
        </row>
        <row r="1006">
          <cell r="A1006" t="str">
            <v>UQ04</v>
          </cell>
          <cell r="B1006" t="str">
            <v>UQ00</v>
          </cell>
          <cell r="C1006" t="str">
            <v>M4</v>
          </cell>
        </row>
        <row r="1007">
          <cell r="A1007" t="str">
            <v>UQ05</v>
          </cell>
          <cell r="B1007" t="str">
            <v>UQ00</v>
          </cell>
          <cell r="C1007" t="str">
            <v>M5</v>
          </cell>
        </row>
        <row r="1008">
          <cell r="A1008" t="str">
            <v>UQ06</v>
          </cell>
          <cell r="B1008" t="str">
            <v>UQ00</v>
          </cell>
          <cell r="C1008" t="str">
            <v>M6</v>
          </cell>
        </row>
        <row r="1009">
          <cell r="A1009" t="str">
            <v>UQ07</v>
          </cell>
          <cell r="B1009" t="str">
            <v>UQ00</v>
          </cell>
          <cell r="C1009" t="str">
            <v>M7</v>
          </cell>
        </row>
        <row r="1010">
          <cell r="A1010" t="str">
            <v>UQ08</v>
          </cell>
          <cell r="B1010" t="str">
            <v>UQ00</v>
          </cell>
          <cell r="C1010" t="str">
            <v>M8</v>
          </cell>
        </row>
        <row r="1011">
          <cell r="A1011" t="str">
            <v>UQ09</v>
          </cell>
          <cell r="B1011" t="str">
            <v>UQ00</v>
          </cell>
          <cell r="C1011" t="str">
            <v>M9</v>
          </cell>
        </row>
        <row r="1012">
          <cell r="A1012" t="str">
            <v>UQ0L</v>
          </cell>
          <cell r="B1012" t="str">
            <v>UQ00</v>
          </cell>
          <cell r="C1012" t="str">
            <v>M23</v>
          </cell>
        </row>
        <row r="1013">
          <cell r="A1013" t="str">
            <v>UQ0V</v>
          </cell>
          <cell r="B1013" t="str">
            <v>UQ00</v>
          </cell>
          <cell r="C1013" t="str">
            <v>M10</v>
          </cell>
        </row>
        <row r="1014">
          <cell r="A1014" t="str">
            <v>UQP1</v>
          </cell>
          <cell r="B1014" t="str">
            <v>UQP0</v>
          </cell>
          <cell r="C1014" t="str">
            <v>M1</v>
          </cell>
        </row>
        <row r="1015">
          <cell r="A1015" t="str">
            <v>UQP2</v>
          </cell>
          <cell r="B1015" t="str">
            <v>UQP0</v>
          </cell>
          <cell r="C1015" t="str">
            <v>M2</v>
          </cell>
        </row>
        <row r="1016">
          <cell r="A1016" t="str">
            <v>UQP3</v>
          </cell>
          <cell r="B1016" t="str">
            <v>UQP0</v>
          </cell>
          <cell r="C1016" t="str">
            <v>M3</v>
          </cell>
        </row>
        <row r="1017">
          <cell r="A1017" t="str">
            <v>UQP4</v>
          </cell>
          <cell r="B1017" t="str">
            <v>UQP0</v>
          </cell>
          <cell r="C1017" t="str">
            <v>M4</v>
          </cell>
        </row>
        <row r="1018">
          <cell r="A1018" t="str">
            <v>UQP5</v>
          </cell>
          <cell r="B1018" t="str">
            <v>UQP0</v>
          </cell>
          <cell r="C1018" t="str">
            <v>M5</v>
          </cell>
        </row>
        <row r="1019">
          <cell r="A1019" t="str">
            <v>UQP6</v>
          </cell>
          <cell r="B1019" t="str">
            <v>UQP0</v>
          </cell>
          <cell r="C1019" t="str">
            <v>M6</v>
          </cell>
        </row>
        <row r="1020">
          <cell r="A1020" t="str">
            <v>UQP7</v>
          </cell>
          <cell r="B1020" t="str">
            <v>UQP0</v>
          </cell>
          <cell r="C1020" t="str">
            <v>M7</v>
          </cell>
        </row>
        <row r="1021">
          <cell r="A1021" t="str">
            <v>UQP8</v>
          </cell>
          <cell r="B1021" t="str">
            <v>UQP0</v>
          </cell>
          <cell r="C1021" t="str">
            <v>M8</v>
          </cell>
        </row>
        <row r="1022">
          <cell r="A1022" t="str">
            <v>UQP9</v>
          </cell>
          <cell r="B1022" t="str">
            <v>UQP0</v>
          </cell>
          <cell r="C1022" t="str">
            <v>M9</v>
          </cell>
        </row>
        <row r="1023">
          <cell r="A1023" t="str">
            <v>UQPL</v>
          </cell>
          <cell r="B1023" t="str">
            <v>UQP0</v>
          </cell>
          <cell r="C1023" t="str">
            <v>M23</v>
          </cell>
        </row>
        <row r="1024">
          <cell r="A1024" t="str">
            <v>UQPV</v>
          </cell>
          <cell r="B1024" t="str">
            <v>UQP0</v>
          </cell>
          <cell r="C1024" t="str">
            <v>M10</v>
          </cell>
        </row>
        <row r="1025">
          <cell r="A1025" t="str">
            <v>UR01</v>
          </cell>
          <cell r="B1025" t="str">
            <v>UR00</v>
          </cell>
          <cell r="C1025" t="str">
            <v>M1</v>
          </cell>
        </row>
        <row r="1026">
          <cell r="A1026" t="str">
            <v>UR02</v>
          </cell>
          <cell r="B1026" t="str">
            <v>UR00</v>
          </cell>
          <cell r="C1026" t="str">
            <v>M2</v>
          </cell>
        </row>
        <row r="1027">
          <cell r="A1027" t="str">
            <v>UR03</v>
          </cell>
          <cell r="B1027" t="str">
            <v>UR00</v>
          </cell>
          <cell r="C1027" t="str">
            <v>M3</v>
          </cell>
        </row>
        <row r="1028">
          <cell r="A1028" t="str">
            <v>UR04</v>
          </cell>
          <cell r="B1028" t="str">
            <v>UR00</v>
          </cell>
          <cell r="C1028" t="str">
            <v>M4</v>
          </cell>
        </row>
        <row r="1029">
          <cell r="A1029" t="str">
            <v>UR05</v>
          </cell>
          <cell r="B1029" t="str">
            <v>UR00</v>
          </cell>
          <cell r="C1029" t="str">
            <v>M5</v>
          </cell>
        </row>
        <row r="1030">
          <cell r="A1030" t="str">
            <v>UR06</v>
          </cell>
          <cell r="B1030" t="str">
            <v>UR00</v>
          </cell>
          <cell r="C1030" t="str">
            <v>M6</v>
          </cell>
        </row>
        <row r="1031">
          <cell r="A1031" t="str">
            <v>UR07</v>
          </cell>
          <cell r="B1031" t="str">
            <v>UR00</v>
          </cell>
          <cell r="C1031" t="str">
            <v>M7</v>
          </cell>
        </row>
        <row r="1032">
          <cell r="A1032" t="str">
            <v>UR08</v>
          </cell>
          <cell r="B1032" t="str">
            <v>UR00</v>
          </cell>
          <cell r="C1032" t="str">
            <v>M8</v>
          </cell>
        </row>
        <row r="1033">
          <cell r="A1033" t="str">
            <v>UR09</v>
          </cell>
          <cell r="B1033" t="str">
            <v>UR00</v>
          </cell>
          <cell r="C1033" t="str">
            <v>M9</v>
          </cell>
        </row>
        <row r="1034">
          <cell r="A1034" t="str">
            <v>UR0L</v>
          </cell>
          <cell r="B1034" t="str">
            <v>UR00</v>
          </cell>
          <cell r="C1034" t="str">
            <v>M23</v>
          </cell>
        </row>
        <row r="1035">
          <cell r="A1035" t="str">
            <v>UR0V</v>
          </cell>
          <cell r="B1035" t="str">
            <v>UR00</v>
          </cell>
          <cell r="C1035" t="str">
            <v>M10</v>
          </cell>
        </row>
        <row r="1036">
          <cell r="A1036" t="str">
            <v>EG11</v>
          </cell>
          <cell r="B1036" t="str">
            <v>EG00</v>
          </cell>
          <cell r="C1036" t="str">
            <v>RM1</v>
          </cell>
        </row>
        <row r="1037">
          <cell r="A1037" t="str">
            <v>EG12</v>
          </cell>
          <cell r="B1037" t="str">
            <v>EG00</v>
          </cell>
          <cell r="C1037" t="str">
            <v>RM2</v>
          </cell>
        </row>
        <row r="1038">
          <cell r="A1038" t="str">
            <v>EG13</v>
          </cell>
          <cell r="B1038" t="str">
            <v>EG00</v>
          </cell>
          <cell r="C1038" t="str">
            <v>RM3</v>
          </cell>
        </row>
        <row r="1039">
          <cell r="A1039" t="str">
            <v>EG14</v>
          </cell>
          <cell r="B1039" t="str">
            <v>EG00</v>
          </cell>
          <cell r="C1039" t="str">
            <v>RM4</v>
          </cell>
        </row>
        <row r="1040">
          <cell r="A1040" t="str">
            <v>EG15</v>
          </cell>
          <cell r="B1040" t="str">
            <v>EG00</v>
          </cell>
          <cell r="C1040" t="str">
            <v>RM5</v>
          </cell>
        </row>
        <row r="1041">
          <cell r="A1041" t="str">
            <v>EG16</v>
          </cell>
          <cell r="B1041" t="str">
            <v>EG00</v>
          </cell>
          <cell r="C1041" t="str">
            <v>RM6</v>
          </cell>
        </row>
        <row r="1042">
          <cell r="A1042" t="str">
            <v>EG17</v>
          </cell>
          <cell r="B1042" t="str">
            <v>EG00</v>
          </cell>
          <cell r="C1042" t="str">
            <v>RM7</v>
          </cell>
        </row>
        <row r="1043">
          <cell r="A1043" t="str">
            <v>EG18</v>
          </cell>
          <cell r="B1043" t="str">
            <v>EG00</v>
          </cell>
          <cell r="C1043" t="str">
            <v>RM8</v>
          </cell>
        </row>
        <row r="1044">
          <cell r="A1044" t="str">
            <v>EG19</v>
          </cell>
          <cell r="B1044" t="str">
            <v>EG00</v>
          </cell>
          <cell r="C1044" t="str">
            <v>RM9</v>
          </cell>
        </row>
        <row r="1045">
          <cell r="A1045" t="str">
            <v>EG1V</v>
          </cell>
          <cell r="B1045" t="str">
            <v>EG00</v>
          </cell>
          <cell r="C1045" t="str">
            <v>RM10</v>
          </cell>
        </row>
        <row r="1046">
          <cell r="A1046" t="str">
            <v>EG21</v>
          </cell>
          <cell r="B1046" t="str">
            <v>EG00</v>
          </cell>
          <cell r="C1046" t="str">
            <v>RM11</v>
          </cell>
        </row>
        <row r="1047">
          <cell r="A1047" t="str">
            <v>EG22</v>
          </cell>
          <cell r="B1047" t="str">
            <v>EG00</v>
          </cell>
          <cell r="C1047" t="str">
            <v>RM12</v>
          </cell>
        </row>
        <row r="1048">
          <cell r="A1048" t="str">
            <v>EG23</v>
          </cell>
          <cell r="B1048" t="str">
            <v>EG00</v>
          </cell>
          <cell r="C1048" t="str">
            <v>RM13</v>
          </cell>
        </row>
        <row r="1049">
          <cell r="A1049" t="str">
            <v>EG24</v>
          </cell>
          <cell r="B1049" t="str">
            <v>EG00</v>
          </cell>
          <cell r="C1049" t="str">
            <v>RM14</v>
          </cell>
        </row>
        <row r="1050">
          <cell r="A1050" t="str">
            <v>EG25</v>
          </cell>
          <cell r="B1050" t="str">
            <v>EG00</v>
          </cell>
          <cell r="C1050" t="str">
            <v>RM15</v>
          </cell>
        </row>
        <row r="1051">
          <cell r="A1051" t="str">
            <v>EG26</v>
          </cell>
          <cell r="B1051" t="str">
            <v>EG00</v>
          </cell>
          <cell r="C1051" t="str">
            <v>RM16</v>
          </cell>
        </row>
        <row r="1052">
          <cell r="A1052" t="str">
            <v>EG27</v>
          </cell>
          <cell r="B1052" t="str">
            <v>EG00</v>
          </cell>
          <cell r="C1052" t="str">
            <v>RM17</v>
          </cell>
        </row>
        <row r="1053">
          <cell r="A1053" t="str">
            <v>EG28</v>
          </cell>
          <cell r="B1053" t="str">
            <v>EG00</v>
          </cell>
          <cell r="C1053" t="str">
            <v>RM18</v>
          </cell>
        </row>
        <row r="1054">
          <cell r="A1054" t="str">
            <v>EG29</v>
          </cell>
          <cell r="B1054" t="str">
            <v>EG00</v>
          </cell>
          <cell r="C1054" t="str">
            <v>RM19</v>
          </cell>
        </row>
        <row r="1055">
          <cell r="A1055" t="str">
            <v>EG2V</v>
          </cell>
          <cell r="B1055" t="str">
            <v>EG00</v>
          </cell>
          <cell r="C1055" t="str">
            <v>RM20</v>
          </cell>
        </row>
        <row r="1056">
          <cell r="A1056" t="str">
            <v>EG61</v>
          </cell>
          <cell r="B1056" t="str">
            <v>EG00</v>
          </cell>
          <cell r="C1056" t="str">
            <v>RM21</v>
          </cell>
        </row>
        <row r="1057">
          <cell r="A1057" t="str">
            <v>EG62</v>
          </cell>
          <cell r="B1057" t="str">
            <v>EG00</v>
          </cell>
          <cell r="C1057" t="str">
            <v>RM22</v>
          </cell>
        </row>
        <row r="1058">
          <cell r="A1058" t="str">
            <v>EG63</v>
          </cell>
          <cell r="B1058" t="str">
            <v>EG00</v>
          </cell>
          <cell r="C1058" t="str">
            <v>RM23</v>
          </cell>
        </row>
        <row r="1059">
          <cell r="A1059" t="str">
            <v>EG64</v>
          </cell>
          <cell r="B1059" t="str">
            <v>EG00</v>
          </cell>
          <cell r="C1059" t="str">
            <v>RM24</v>
          </cell>
        </row>
        <row r="1060">
          <cell r="A1060" t="str">
            <v>EG65</v>
          </cell>
          <cell r="B1060" t="str">
            <v>EG00</v>
          </cell>
          <cell r="C1060" t="str">
            <v>RM25</v>
          </cell>
        </row>
        <row r="1061">
          <cell r="A1061" t="str">
            <v>EG66</v>
          </cell>
          <cell r="B1061" t="str">
            <v>EG00</v>
          </cell>
          <cell r="C1061" t="str">
            <v>RM26</v>
          </cell>
        </row>
        <row r="1062">
          <cell r="A1062" t="str">
            <v>EG67</v>
          </cell>
          <cell r="B1062" t="str">
            <v>EG00</v>
          </cell>
          <cell r="C1062" t="str">
            <v>RM27</v>
          </cell>
        </row>
        <row r="1063">
          <cell r="A1063" t="str">
            <v>EG68</v>
          </cell>
          <cell r="B1063" t="str">
            <v>EG00</v>
          </cell>
          <cell r="C1063" t="str">
            <v>RM28</v>
          </cell>
        </row>
        <row r="1064">
          <cell r="A1064" t="str">
            <v>EG69</v>
          </cell>
          <cell r="B1064" t="str">
            <v>EG00</v>
          </cell>
          <cell r="C1064" t="str">
            <v>RM29</v>
          </cell>
        </row>
        <row r="1065">
          <cell r="A1065" t="str">
            <v>EG6V</v>
          </cell>
          <cell r="B1065" t="str">
            <v>EG00</v>
          </cell>
          <cell r="C1065" t="str">
            <v>RM30</v>
          </cell>
        </row>
        <row r="1066">
          <cell r="A1066" t="str">
            <v>EU61</v>
          </cell>
          <cell r="B1066" t="str">
            <v>EMU0</v>
          </cell>
          <cell r="C1066" t="str">
            <v>RM21</v>
          </cell>
        </row>
        <row r="1067">
          <cell r="A1067" t="str">
            <v>EU6V</v>
          </cell>
          <cell r="B1067" t="str">
            <v>EMU0</v>
          </cell>
          <cell r="C1067" t="str">
            <v>RM30</v>
          </cell>
        </row>
        <row r="1068">
          <cell r="A1068" t="str">
            <v>ELA1</v>
          </cell>
          <cell r="B1068" t="str">
            <v>EMUL</v>
          </cell>
          <cell r="C1068" t="str">
            <v>RM1</v>
          </cell>
        </row>
        <row r="1069">
          <cell r="A1069" t="str">
            <v>ELA2</v>
          </cell>
          <cell r="B1069" t="str">
            <v>EMUL</v>
          </cell>
          <cell r="C1069" t="str">
            <v>RM2</v>
          </cell>
        </row>
        <row r="1070">
          <cell r="A1070" t="str">
            <v>ELA3</v>
          </cell>
          <cell r="B1070" t="str">
            <v>EMUL</v>
          </cell>
          <cell r="C1070" t="str">
            <v>RM3</v>
          </cell>
        </row>
        <row r="1071">
          <cell r="A1071" t="str">
            <v>ELA4</v>
          </cell>
          <cell r="B1071" t="str">
            <v>EMUL</v>
          </cell>
          <cell r="C1071" t="str">
            <v>RM4</v>
          </cell>
        </row>
        <row r="1072">
          <cell r="A1072" t="str">
            <v>ELA5</v>
          </cell>
          <cell r="B1072" t="str">
            <v>EMUL</v>
          </cell>
          <cell r="C1072" t="str">
            <v>RM5</v>
          </cell>
        </row>
        <row r="1073">
          <cell r="A1073" t="str">
            <v>ELA6</v>
          </cell>
          <cell r="B1073" t="str">
            <v>EMUL</v>
          </cell>
          <cell r="C1073" t="str">
            <v>RM6</v>
          </cell>
        </row>
        <row r="1074">
          <cell r="A1074" t="str">
            <v>ELA9</v>
          </cell>
          <cell r="B1074" t="str">
            <v>EMUL</v>
          </cell>
          <cell r="C1074" t="str">
            <v>RM9</v>
          </cell>
        </row>
        <row r="1075">
          <cell r="A1075" t="str">
            <v>ELAV</v>
          </cell>
          <cell r="B1075" t="str">
            <v>EMUL</v>
          </cell>
          <cell r="C1075" t="str">
            <v>RM10</v>
          </cell>
        </row>
        <row r="1076">
          <cell r="A1076" t="str">
            <v>ELB1</v>
          </cell>
          <cell r="B1076" t="str">
            <v>EMUL</v>
          </cell>
          <cell r="C1076" t="str">
            <v>RM11</v>
          </cell>
        </row>
        <row r="1077">
          <cell r="A1077" t="str">
            <v>ELB2</v>
          </cell>
          <cell r="B1077" t="str">
            <v>EMUL</v>
          </cell>
          <cell r="C1077" t="str">
            <v>RM12</v>
          </cell>
        </row>
        <row r="1078">
          <cell r="A1078" t="str">
            <v>ELB3</v>
          </cell>
          <cell r="B1078" t="str">
            <v>EMUL</v>
          </cell>
          <cell r="C1078" t="str">
            <v>RM13</v>
          </cell>
        </row>
        <row r="1079">
          <cell r="A1079" t="str">
            <v>ELB4</v>
          </cell>
          <cell r="B1079" t="str">
            <v>EMUL</v>
          </cell>
          <cell r="C1079" t="str">
            <v>RM14</v>
          </cell>
        </row>
        <row r="1080">
          <cell r="A1080" t="str">
            <v>ELB5</v>
          </cell>
          <cell r="B1080" t="str">
            <v>EMUL</v>
          </cell>
          <cell r="C1080" t="str">
            <v>RM15</v>
          </cell>
        </row>
        <row r="1081">
          <cell r="A1081" t="str">
            <v>ELB6</v>
          </cell>
          <cell r="B1081" t="str">
            <v>EMUL</v>
          </cell>
          <cell r="C1081" t="str">
            <v>RM16</v>
          </cell>
        </row>
        <row r="1082">
          <cell r="A1082" t="str">
            <v>ELB9</v>
          </cell>
          <cell r="B1082" t="str">
            <v>EMUL</v>
          </cell>
          <cell r="C1082" t="str">
            <v>RM19</v>
          </cell>
        </row>
        <row r="1083">
          <cell r="A1083" t="str">
            <v>ELBV</v>
          </cell>
          <cell r="B1083" t="str">
            <v>EMUL</v>
          </cell>
          <cell r="C1083" t="str">
            <v>RM20</v>
          </cell>
        </row>
        <row r="1084">
          <cell r="A1084" t="str">
            <v>ELC1</v>
          </cell>
          <cell r="B1084" t="str">
            <v>EMUL</v>
          </cell>
          <cell r="C1084" t="str">
            <v>RM31</v>
          </cell>
        </row>
        <row r="1085">
          <cell r="A1085" t="str">
            <v>ELC2</v>
          </cell>
          <cell r="B1085" t="str">
            <v>EMUL</v>
          </cell>
          <cell r="C1085" t="str">
            <v>RM32</v>
          </cell>
        </row>
        <row r="1086">
          <cell r="A1086" t="str">
            <v>ELC3</v>
          </cell>
          <cell r="B1086" t="str">
            <v>EMUL</v>
          </cell>
          <cell r="C1086" t="str">
            <v>RM33</v>
          </cell>
        </row>
        <row r="1087">
          <cell r="A1087" t="str">
            <v>ELC4</v>
          </cell>
          <cell r="B1087" t="str">
            <v>EMUL</v>
          </cell>
          <cell r="C1087" t="str">
            <v>RM34</v>
          </cell>
        </row>
        <row r="1088">
          <cell r="A1088" t="str">
            <v>ELC5</v>
          </cell>
          <cell r="B1088" t="str">
            <v>EMUL</v>
          </cell>
          <cell r="C1088" t="str">
            <v>RM35</v>
          </cell>
        </row>
        <row r="1089">
          <cell r="A1089" t="str">
            <v>ELC6</v>
          </cell>
          <cell r="B1089" t="str">
            <v>EMUL</v>
          </cell>
          <cell r="C1089" t="str">
            <v>RM36</v>
          </cell>
        </row>
        <row r="1090">
          <cell r="A1090" t="str">
            <v>ELC9</v>
          </cell>
          <cell r="B1090" t="str">
            <v>EMUL</v>
          </cell>
          <cell r="C1090" t="str">
            <v>RM39</v>
          </cell>
        </row>
        <row r="1091">
          <cell r="A1091" t="str">
            <v>ELCV</v>
          </cell>
          <cell r="B1091" t="str">
            <v>EMUL</v>
          </cell>
          <cell r="C1091" t="str">
            <v>RM40</v>
          </cell>
        </row>
        <row r="1092">
          <cell r="A1092" t="str">
            <v>ELD1</v>
          </cell>
          <cell r="B1092" t="str">
            <v>EMUL</v>
          </cell>
          <cell r="C1092" t="str">
            <v>RM41</v>
          </cell>
        </row>
        <row r="1093">
          <cell r="A1093" t="str">
            <v>ELD2</v>
          </cell>
          <cell r="B1093" t="str">
            <v>EMUL</v>
          </cell>
          <cell r="C1093" t="str">
            <v>RM42</v>
          </cell>
        </row>
        <row r="1094">
          <cell r="A1094" t="str">
            <v>ELD3</v>
          </cell>
          <cell r="B1094" t="str">
            <v>EMUL</v>
          </cell>
          <cell r="C1094" t="str">
            <v>RM43</v>
          </cell>
        </row>
        <row r="1095">
          <cell r="A1095" t="str">
            <v>ELD4</v>
          </cell>
          <cell r="B1095" t="str">
            <v>EMUL</v>
          </cell>
          <cell r="C1095" t="str">
            <v>RM44</v>
          </cell>
        </row>
        <row r="1096">
          <cell r="A1096" t="str">
            <v>ELD5</v>
          </cell>
          <cell r="B1096" t="str">
            <v>EMUL</v>
          </cell>
          <cell r="C1096" t="str">
            <v>RM45</v>
          </cell>
        </row>
        <row r="1097">
          <cell r="A1097" t="str">
            <v>ELD6</v>
          </cell>
          <cell r="B1097" t="str">
            <v>EMUL</v>
          </cell>
          <cell r="C1097" t="str">
            <v>RM46</v>
          </cell>
        </row>
        <row r="1098">
          <cell r="A1098" t="str">
            <v>ELD9</v>
          </cell>
          <cell r="B1098" t="str">
            <v>EMUL</v>
          </cell>
          <cell r="C1098" t="str">
            <v>RM49</v>
          </cell>
        </row>
        <row r="1099">
          <cell r="A1099" t="str">
            <v>ELDV</v>
          </cell>
          <cell r="B1099" t="str">
            <v>EMUL</v>
          </cell>
          <cell r="C1099" t="str">
            <v>RM50</v>
          </cell>
        </row>
        <row r="1100">
          <cell r="A1100" t="str">
            <v>EP61</v>
          </cell>
          <cell r="B1100" t="str">
            <v>EP00</v>
          </cell>
          <cell r="C1100" t="str">
            <v>RM1</v>
          </cell>
        </row>
        <row r="1101">
          <cell r="A1101" t="str">
            <v>EQ6V</v>
          </cell>
          <cell r="B1101" t="str">
            <v>EQ00</v>
          </cell>
          <cell r="C1101" t="str">
            <v>RM30</v>
          </cell>
        </row>
        <row r="1102">
          <cell r="A1102" t="str">
            <v>ER11</v>
          </cell>
          <cell r="B1102" t="str">
            <v>ER00</v>
          </cell>
          <cell r="C1102" t="str">
            <v>RM1</v>
          </cell>
        </row>
        <row r="1103">
          <cell r="A1103" t="str">
            <v>ER12</v>
          </cell>
          <cell r="B1103" t="str">
            <v>ER00</v>
          </cell>
          <cell r="C1103" t="str">
            <v>RM2</v>
          </cell>
        </row>
        <row r="1104">
          <cell r="A1104" t="str">
            <v>ER13</v>
          </cell>
          <cell r="B1104" t="str">
            <v>ER00</v>
          </cell>
          <cell r="C1104" t="str">
            <v>RM3</v>
          </cell>
        </row>
        <row r="1105">
          <cell r="A1105" t="str">
            <v>ER14</v>
          </cell>
          <cell r="B1105" t="str">
            <v>ER00</v>
          </cell>
          <cell r="C1105" t="str">
            <v>RM4</v>
          </cell>
        </row>
        <row r="1106">
          <cell r="A1106" t="str">
            <v>ER15</v>
          </cell>
          <cell r="B1106" t="str">
            <v>ER00</v>
          </cell>
          <cell r="C1106" t="str">
            <v>RM5</v>
          </cell>
        </row>
        <row r="1107">
          <cell r="A1107" t="str">
            <v>ER16</v>
          </cell>
          <cell r="B1107" t="str">
            <v>ER00</v>
          </cell>
          <cell r="C1107" t="str">
            <v>RM6</v>
          </cell>
        </row>
        <row r="1108">
          <cell r="A1108" t="str">
            <v>ER19</v>
          </cell>
          <cell r="B1108" t="str">
            <v>ER00</v>
          </cell>
          <cell r="C1108" t="str">
            <v>RM9</v>
          </cell>
        </row>
        <row r="1109">
          <cell r="A1109" t="str">
            <v>ER1V</v>
          </cell>
          <cell r="B1109" t="str">
            <v>ER00</v>
          </cell>
          <cell r="C1109" t="str">
            <v>RM10</v>
          </cell>
        </row>
        <row r="1110">
          <cell r="A1110" t="str">
            <v>ER21</v>
          </cell>
          <cell r="B1110" t="str">
            <v>ER00</v>
          </cell>
          <cell r="C1110" t="str">
            <v>RM11</v>
          </cell>
        </row>
        <row r="1111">
          <cell r="A1111" t="str">
            <v>ER22</v>
          </cell>
          <cell r="B1111" t="str">
            <v>ER00</v>
          </cell>
          <cell r="C1111" t="str">
            <v>RM12</v>
          </cell>
        </row>
        <row r="1112">
          <cell r="A1112" t="str">
            <v>ER23</v>
          </cell>
          <cell r="B1112" t="str">
            <v>ER00</v>
          </cell>
          <cell r="C1112" t="str">
            <v>RM13</v>
          </cell>
        </row>
        <row r="1113">
          <cell r="A1113" t="str">
            <v>ER24</v>
          </cell>
          <cell r="B1113" t="str">
            <v>ER00</v>
          </cell>
          <cell r="C1113" t="str">
            <v>RM14</v>
          </cell>
        </row>
        <row r="1114">
          <cell r="A1114" t="str">
            <v>ER25</v>
          </cell>
          <cell r="B1114" t="str">
            <v>ER00</v>
          </cell>
          <cell r="C1114" t="str">
            <v>RM15</v>
          </cell>
        </row>
        <row r="1115">
          <cell r="A1115" t="str">
            <v>ER26</v>
          </cell>
          <cell r="B1115" t="str">
            <v>ER00</v>
          </cell>
          <cell r="C1115" t="str">
            <v>RM16</v>
          </cell>
        </row>
        <row r="1116">
          <cell r="A1116" t="str">
            <v>ER29</v>
          </cell>
          <cell r="B1116" t="str">
            <v>ER00</v>
          </cell>
          <cell r="C1116" t="str">
            <v>RM19</v>
          </cell>
        </row>
        <row r="1117">
          <cell r="A1117" t="str">
            <v>ER2V</v>
          </cell>
          <cell r="B1117" t="str">
            <v>ER00</v>
          </cell>
          <cell r="C1117" t="str">
            <v>RM20</v>
          </cell>
        </row>
        <row r="1118">
          <cell r="A1118" t="str">
            <v>ER31</v>
          </cell>
          <cell r="B1118" t="str">
            <v>ER00</v>
          </cell>
          <cell r="C1118" t="str">
            <v>RM31</v>
          </cell>
        </row>
        <row r="1119">
          <cell r="A1119" t="str">
            <v>ER32</v>
          </cell>
          <cell r="B1119" t="str">
            <v>ER00</v>
          </cell>
          <cell r="C1119" t="str">
            <v>RM32</v>
          </cell>
        </row>
        <row r="1120">
          <cell r="A1120" t="str">
            <v>ER33</v>
          </cell>
          <cell r="B1120" t="str">
            <v>ER00</v>
          </cell>
          <cell r="C1120" t="str">
            <v>RM33</v>
          </cell>
        </row>
        <row r="1121">
          <cell r="A1121" t="str">
            <v>ER34</v>
          </cell>
          <cell r="B1121" t="str">
            <v>ER00</v>
          </cell>
          <cell r="C1121" t="str">
            <v>RM34</v>
          </cell>
        </row>
        <row r="1122">
          <cell r="A1122" t="str">
            <v>ER35</v>
          </cell>
          <cell r="B1122" t="str">
            <v>ER00</v>
          </cell>
          <cell r="C1122" t="str">
            <v>RM35</v>
          </cell>
        </row>
        <row r="1123">
          <cell r="A1123" t="str">
            <v>ER36</v>
          </cell>
          <cell r="B1123" t="str">
            <v>ER00</v>
          </cell>
          <cell r="C1123" t="str">
            <v>RM36</v>
          </cell>
        </row>
        <row r="1124">
          <cell r="A1124" t="str">
            <v>ER39</v>
          </cell>
          <cell r="B1124" t="str">
            <v>ER00</v>
          </cell>
          <cell r="C1124" t="str">
            <v>RM39</v>
          </cell>
        </row>
        <row r="1125">
          <cell r="A1125" t="str">
            <v>ER3V</v>
          </cell>
          <cell r="B1125" t="str">
            <v>ER00</v>
          </cell>
          <cell r="C1125" t="str">
            <v>RM40</v>
          </cell>
        </row>
        <row r="1126">
          <cell r="A1126" t="str">
            <v>ER41</v>
          </cell>
          <cell r="B1126" t="str">
            <v>ER00</v>
          </cell>
          <cell r="C1126" t="str">
            <v>RM41</v>
          </cell>
        </row>
        <row r="1127">
          <cell r="A1127" t="str">
            <v>ER42</v>
          </cell>
          <cell r="B1127" t="str">
            <v>ER00</v>
          </cell>
          <cell r="C1127" t="str">
            <v>RM42</v>
          </cell>
        </row>
        <row r="1128">
          <cell r="A1128" t="str">
            <v>ER43</v>
          </cell>
          <cell r="B1128" t="str">
            <v>ER00</v>
          </cell>
          <cell r="C1128" t="str">
            <v>RM43</v>
          </cell>
        </row>
        <row r="1129">
          <cell r="A1129" t="str">
            <v>ER44</v>
          </cell>
          <cell r="B1129" t="str">
            <v>ER00</v>
          </cell>
          <cell r="C1129" t="str">
            <v>RM44</v>
          </cell>
        </row>
        <row r="1130">
          <cell r="A1130" t="str">
            <v>ER45</v>
          </cell>
          <cell r="B1130" t="str">
            <v>ER00</v>
          </cell>
          <cell r="C1130" t="str">
            <v>RM45</v>
          </cell>
        </row>
        <row r="1131">
          <cell r="A1131" t="str">
            <v>ER46</v>
          </cell>
          <cell r="B1131" t="str">
            <v>ER00</v>
          </cell>
          <cell r="C1131" t="str">
            <v>RM46</v>
          </cell>
        </row>
        <row r="1132">
          <cell r="A1132" t="str">
            <v>ER49</v>
          </cell>
          <cell r="B1132" t="str">
            <v>ER00</v>
          </cell>
          <cell r="C1132" t="str">
            <v>RM49</v>
          </cell>
        </row>
        <row r="1133">
          <cell r="A1133" t="str">
            <v>ER4V</v>
          </cell>
          <cell r="B1133" t="str">
            <v>ER00</v>
          </cell>
          <cell r="C1133" t="str">
            <v>RM50</v>
          </cell>
        </row>
        <row r="1134">
          <cell r="A1134" t="str">
            <v>ER75</v>
          </cell>
          <cell r="B1134" t="str">
            <v>ER00</v>
          </cell>
          <cell r="C1134" t="str">
            <v>RM51</v>
          </cell>
        </row>
        <row r="1135">
          <cell r="A1135" t="str">
            <v>UC11</v>
          </cell>
          <cell r="B1135" t="str">
            <v>UC00</v>
          </cell>
          <cell r="C1135" t="str">
            <v>RM1</v>
          </cell>
        </row>
        <row r="1136">
          <cell r="A1136" t="str">
            <v>UC12</v>
          </cell>
          <cell r="B1136" t="str">
            <v>UC00</v>
          </cell>
          <cell r="C1136" t="str">
            <v>RM2</v>
          </cell>
        </row>
        <row r="1137">
          <cell r="A1137" t="str">
            <v>UC13</v>
          </cell>
          <cell r="B1137" t="str">
            <v>UC00</v>
          </cell>
          <cell r="C1137" t="str">
            <v>RM3</v>
          </cell>
        </row>
        <row r="1138">
          <cell r="A1138" t="str">
            <v>UC14</v>
          </cell>
          <cell r="B1138" t="str">
            <v>UC00</v>
          </cell>
          <cell r="C1138" t="str">
            <v>RM4</v>
          </cell>
        </row>
        <row r="1139">
          <cell r="A1139" t="str">
            <v>UC15</v>
          </cell>
          <cell r="B1139" t="str">
            <v>UC00</v>
          </cell>
          <cell r="C1139" t="str">
            <v>RM5</v>
          </cell>
        </row>
        <row r="1140">
          <cell r="A1140" t="str">
            <v>UC16</v>
          </cell>
          <cell r="B1140" t="str">
            <v>UC00</v>
          </cell>
          <cell r="C1140" t="str">
            <v>RM6</v>
          </cell>
        </row>
        <row r="1141">
          <cell r="A1141" t="str">
            <v>UC17</v>
          </cell>
          <cell r="B1141" t="str">
            <v>UC00</v>
          </cell>
          <cell r="C1141" t="str">
            <v>RM7</v>
          </cell>
        </row>
        <row r="1142">
          <cell r="A1142" t="str">
            <v>UC18</v>
          </cell>
          <cell r="B1142" t="str">
            <v>UC00</v>
          </cell>
          <cell r="C1142" t="str">
            <v>RM8</v>
          </cell>
        </row>
        <row r="1143">
          <cell r="A1143" t="str">
            <v>UC19</v>
          </cell>
          <cell r="B1143" t="str">
            <v>UC00</v>
          </cell>
          <cell r="C1143" t="str">
            <v>RM9</v>
          </cell>
        </row>
        <row r="1144">
          <cell r="A1144" t="str">
            <v>UC1L</v>
          </cell>
          <cell r="B1144" t="str">
            <v>UC00</v>
          </cell>
          <cell r="C1144" t="str">
            <v>RM52</v>
          </cell>
        </row>
        <row r="1145">
          <cell r="A1145" t="str">
            <v>UC1V</v>
          </cell>
          <cell r="B1145" t="str">
            <v>UC00</v>
          </cell>
          <cell r="C1145" t="str">
            <v>RM10</v>
          </cell>
        </row>
        <row r="1146">
          <cell r="A1146" t="str">
            <v>UC21</v>
          </cell>
          <cell r="B1146" t="str">
            <v>UC00</v>
          </cell>
          <cell r="C1146" t="str">
            <v>RM11</v>
          </cell>
        </row>
        <row r="1147">
          <cell r="A1147" t="str">
            <v>UC22</v>
          </cell>
          <cell r="B1147" t="str">
            <v>UC00</v>
          </cell>
          <cell r="C1147" t="str">
            <v>RM12</v>
          </cell>
        </row>
        <row r="1148">
          <cell r="A1148" t="str">
            <v>UC23</v>
          </cell>
          <cell r="B1148" t="str">
            <v>UC00</v>
          </cell>
          <cell r="C1148" t="str">
            <v>RM13</v>
          </cell>
        </row>
        <row r="1149">
          <cell r="A1149" t="str">
            <v>UC24</v>
          </cell>
          <cell r="B1149" t="str">
            <v>UC00</v>
          </cell>
          <cell r="C1149" t="str">
            <v>RM14</v>
          </cell>
        </row>
        <row r="1150">
          <cell r="A1150" t="str">
            <v>UC25</v>
          </cell>
          <cell r="B1150" t="str">
            <v>UC00</v>
          </cell>
          <cell r="C1150" t="str">
            <v>RM15</v>
          </cell>
        </row>
        <row r="1151">
          <cell r="A1151" t="str">
            <v>UC26</v>
          </cell>
          <cell r="B1151" t="str">
            <v>UC00</v>
          </cell>
          <cell r="C1151" t="str">
            <v>RM16</v>
          </cell>
        </row>
        <row r="1152">
          <cell r="A1152" t="str">
            <v>UC27</v>
          </cell>
          <cell r="B1152" t="str">
            <v>UC00</v>
          </cell>
          <cell r="C1152" t="str">
            <v>RM17</v>
          </cell>
        </row>
        <row r="1153">
          <cell r="A1153" t="str">
            <v>UC28</v>
          </cell>
          <cell r="B1153" t="str">
            <v>UC00</v>
          </cell>
          <cell r="C1153" t="str">
            <v>RM18</v>
          </cell>
        </row>
        <row r="1154">
          <cell r="A1154" t="str">
            <v>UC29</v>
          </cell>
          <cell r="B1154" t="str">
            <v>UC00</v>
          </cell>
          <cell r="C1154" t="str">
            <v>RM19</v>
          </cell>
        </row>
        <row r="1155">
          <cell r="A1155" t="str">
            <v>UC2L</v>
          </cell>
          <cell r="B1155" t="str">
            <v>UC00</v>
          </cell>
          <cell r="C1155" t="str">
            <v>RM53</v>
          </cell>
        </row>
        <row r="1156">
          <cell r="A1156" t="str">
            <v>UC2V</v>
          </cell>
          <cell r="B1156" t="str">
            <v>UC00</v>
          </cell>
          <cell r="C1156" t="str">
            <v>RM20</v>
          </cell>
        </row>
        <row r="1157">
          <cell r="A1157" t="str">
            <v>UC31</v>
          </cell>
          <cell r="B1157" t="str">
            <v>UC00</v>
          </cell>
          <cell r="C1157" t="str">
            <v>RM31</v>
          </cell>
        </row>
        <row r="1158">
          <cell r="A1158" t="str">
            <v>UC32</v>
          </cell>
          <cell r="B1158" t="str">
            <v>UC00</v>
          </cell>
          <cell r="C1158" t="str">
            <v>RM32</v>
          </cell>
        </row>
        <row r="1159">
          <cell r="A1159" t="str">
            <v>UC33</v>
          </cell>
          <cell r="B1159" t="str">
            <v>UC00</v>
          </cell>
          <cell r="C1159" t="str">
            <v>RM33</v>
          </cell>
        </row>
        <row r="1160">
          <cell r="A1160" t="str">
            <v>UC34</v>
          </cell>
          <cell r="B1160" t="str">
            <v>UC00</v>
          </cell>
          <cell r="C1160" t="str">
            <v>RM34</v>
          </cell>
        </row>
        <row r="1161">
          <cell r="A1161" t="str">
            <v>UC35</v>
          </cell>
          <cell r="B1161" t="str">
            <v>UC00</v>
          </cell>
          <cell r="C1161" t="str">
            <v>RM35</v>
          </cell>
        </row>
        <row r="1162">
          <cell r="A1162" t="str">
            <v>UC36</v>
          </cell>
          <cell r="B1162" t="str">
            <v>UC00</v>
          </cell>
          <cell r="C1162" t="str">
            <v>RM36</v>
          </cell>
        </row>
        <row r="1163">
          <cell r="A1163" t="str">
            <v>UC37</v>
          </cell>
          <cell r="B1163" t="str">
            <v>UC00</v>
          </cell>
          <cell r="C1163" t="str">
            <v>RM37</v>
          </cell>
        </row>
        <row r="1164">
          <cell r="A1164" t="str">
            <v>UC38</v>
          </cell>
          <cell r="B1164" t="str">
            <v>UC00</v>
          </cell>
          <cell r="C1164" t="str">
            <v>RM38</v>
          </cell>
        </row>
        <row r="1165">
          <cell r="A1165" t="str">
            <v>UC39</v>
          </cell>
          <cell r="B1165" t="str">
            <v>UC00</v>
          </cell>
          <cell r="C1165" t="str">
            <v>RM39</v>
          </cell>
        </row>
        <row r="1166">
          <cell r="A1166" t="str">
            <v>UC3L</v>
          </cell>
          <cell r="B1166" t="str">
            <v>UC00</v>
          </cell>
          <cell r="C1166" t="str">
            <v>RM54</v>
          </cell>
        </row>
        <row r="1167">
          <cell r="A1167" t="str">
            <v>UC3V</v>
          </cell>
          <cell r="B1167" t="str">
            <v>UC00</v>
          </cell>
          <cell r="C1167" t="str">
            <v>RM40</v>
          </cell>
        </row>
        <row r="1168">
          <cell r="A1168" t="str">
            <v>UC41</v>
          </cell>
          <cell r="B1168" t="str">
            <v>UC00</v>
          </cell>
          <cell r="C1168" t="str">
            <v>RM41</v>
          </cell>
        </row>
        <row r="1169">
          <cell r="A1169" t="str">
            <v>UC42</v>
          </cell>
          <cell r="B1169" t="str">
            <v>UC00</v>
          </cell>
          <cell r="C1169" t="str">
            <v>RM42</v>
          </cell>
        </row>
        <row r="1170">
          <cell r="A1170" t="str">
            <v>UC43</v>
          </cell>
          <cell r="B1170" t="str">
            <v>UC00</v>
          </cell>
          <cell r="C1170" t="str">
            <v>RM43</v>
          </cell>
        </row>
        <row r="1171">
          <cell r="A1171" t="str">
            <v>UC44</v>
          </cell>
          <cell r="B1171" t="str">
            <v>UC00</v>
          </cell>
          <cell r="C1171" t="str">
            <v>RM44</v>
          </cell>
        </row>
        <row r="1172">
          <cell r="A1172" t="str">
            <v>UC45</v>
          </cell>
          <cell r="B1172" t="str">
            <v>UC00</v>
          </cell>
          <cell r="C1172" t="str">
            <v>RM45</v>
          </cell>
        </row>
        <row r="1173">
          <cell r="A1173" t="str">
            <v>UC46</v>
          </cell>
          <cell r="B1173" t="str">
            <v>UC00</v>
          </cell>
          <cell r="C1173" t="str">
            <v>RM46</v>
          </cell>
        </row>
        <row r="1174">
          <cell r="A1174" t="str">
            <v>UC47</v>
          </cell>
          <cell r="B1174" t="str">
            <v>UC00</v>
          </cell>
          <cell r="C1174" t="str">
            <v>RM47</v>
          </cell>
        </row>
        <row r="1175">
          <cell r="A1175" t="str">
            <v>UC48</v>
          </cell>
          <cell r="B1175" t="str">
            <v>UC00</v>
          </cell>
          <cell r="C1175" t="str">
            <v>RM48</v>
          </cell>
        </row>
        <row r="1176">
          <cell r="A1176" t="str">
            <v>UC49</v>
          </cell>
          <cell r="B1176" t="str">
            <v>UC00</v>
          </cell>
          <cell r="C1176" t="str">
            <v>RM49</v>
          </cell>
        </row>
        <row r="1177">
          <cell r="A1177" t="str">
            <v>UC4L</v>
          </cell>
          <cell r="B1177" t="str">
            <v>UC00</v>
          </cell>
          <cell r="C1177" t="str">
            <v>RM55</v>
          </cell>
        </row>
        <row r="1178">
          <cell r="A1178" t="str">
            <v>UC4V</v>
          </cell>
          <cell r="B1178" t="str">
            <v>UC00</v>
          </cell>
          <cell r="C1178" t="str">
            <v>RM50</v>
          </cell>
        </row>
        <row r="1179">
          <cell r="A1179" t="str">
            <v>UK61</v>
          </cell>
          <cell r="B1179" t="str">
            <v>UK00</v>
          </cell>
          <cell r="C1179" t="str">
            <v>RM21</v>
          </cell>
        </row>
        <row r="1180">
          <cell r="A1180" t="str">
            <v>UK6V</v>
          </cell>
          <cell r="B1180" t="str">
            <v>UK00</v>
          </cell>
          <cell r="C1180" t="str">
            <v>RM30</v>
          </cell>
        </row>
        <row r="1181">
          <cell r="A1181" t="str">
            <v>UK71</v>
          </cell>
          <cell r="B1181" t="str">
            <v>UK00</v>
          </cell>
          <cell r="C1181" t="str">
            <v>RM61</v>
          </cell>
        </row>
        <row r="1182">
          <cell r="A1182" t="str">
            <v>UK72</v>
          </cell>
          <cell r="B1182" t="str">
            <v>UK00</v>
          </cell>
          <cell r="C1182" t="str">
            <v>RM62</v>
          </cell>
        </row>
        <row r="1183">
          <cell r="A1183" t="str">
            <v>UK75</v>
          </cell>
          <cell r="B1183" t="str">
            <v>UK00</v>
          </cell>
          <cell r="C1183" t="str">
            <v>RM65</v>
          </cell>
        </row>
        <row r="1184">
          <cell r="A1184" t="str">
            <v>UK76</v>
          </cell>
          <cell r="B1184" t="str">
            <v>UK00</v>
          </cell>
          <cell r="C1184" t="str">
            <v>RM66</v>
          </cell>
        </row>
        <row r="1185">
          <cell r="A1185" t="str">
            <v>UK77</v>
          </cell>
          <cell r="B1185" t="str">
            <v>UK00</v>
          </cell>
          <cell r="C1185" t="str">
            <v>RM67</v>
          </cell>
        </row>
        <row r="1186">
          <cell r="A1186" t="str">
            <v>UK78</v>
          </cell>
          <cell r="B1186" t="str">
            <v>UK00</v>
          </cell>
          <cell r="C1186" t="str">
            <v>RM68</v>
          </cell>
        </row>
        <row r="1187">
          <cell r="A1187" t="str">
            <v>UK79</v>
          </cell>
          <cell r="B1187" t="str">
            <v>UK00</v>
          </cell>
          <cell r="C1187" t="str">
            <v>RM69</v>
          </cell>
        </row>
        <row r="1188">
          <cell r="A1188" t="str">
            <v>UK7L</v>
          </cell>
          <cell r="B1188" t="str">
            <v>UK00</v>
          </cell>
          <cell r="C1188" t="str">
            <v>RM56</v>
          </cell>
        </row>
        <row r="1189">
          <cell r="A1189" t="str">
            <v>UK7M</v>
          </cell>
          <cell r="B1189" t="str">
            <v>UK00</v>
          </cell>
          <cell r="C1189" t="str">
            <v>RM57</v>
          </cell>
        </row>
        <row r="1190">
          <cell r="A1190" t="str">
            <v>UK7V</v>
          </cell>
          <cell r="B1190" t="str">
            <v>UK00</v>
          </cell>
          <cell r="C1190" t="str">
            <v>RM70</v>
          </cell>
        </row>
        <row r="1191">
          <cell r="A1191" t="str">
            <v>UN11</v>
          </cell>
          <cell r="B1191" t="str">
            <v>UN00</v>
          </cell>
          <cell r="C1191" t="str">
            <v>RM1</v>
          </cell>
        </row>
        <row r="1192">
          <cell r="A1192" t="str">
            <v>UN12</v>
          </cell>
          <cell r="B1192" t="str">
            <v>UN00</v>
          </cell>
          <cell r="C1192" t="str">
            <v>RM2</v>
          </cell>
        </row>
        <row r="1193">
          <cell r="A1193" t="str">
            <v>UN13</v>
          </cell>
          <cell r="B1193" t="str">
            <v>UN00</v>
          </cell>
          <cell r="C1193" t="str">
            <v>RM3</v>
          </cell>
        </row>
        <row r="1194">
          <cell r="A1194" t="str">
            <v>UN14</v>
          </cell>
          <cell r="B1194" t="str">
            <v>UN00</v>
          </cell>
          <cell r="C1194" t="str">
            <v>RM4</v>
          </cell>
        </row>
        <row r="1195">
          <cell r="A1195" t="str">
            <v>UN15</v>
          </cell>
          <cell r="B1195" t="str">
            <v>UN00</v>
          </cell>
          <cell r="C1195" t="str">
            <v>RM5</v>
          </cell>
        </row>
        <row r="1196">
          <cell r="A1196" t="str">
            <v>UN16</v>
          </cell>
          <cell r="B1196" t="str">
            <v>UN00</v>
          </cell>
          <cell r="C1196" t="str">
            <v>RM6</v>
          </cell>
        </row>
        <row r="1197">
          <cell r="A1197" t="str">
            <v>UN17</v>
          </cell>
          <cell r="B1197" t="str">
            <v>UN00</v>
          </cell>
          <cell r="C1197" t="str">
            <v>RM7</v>
          </cell>
        </row>
        <row r="1198">
          <cell r="A1198" t="str">
            <v>UN18</v>
          </cell>
          <cell r="B1198" t="str">
            <v>UN00</v>
          </cell>
          <cell r="C1198" t="str">
            <v>RM8</v>
          </cell>
        </row>
        <row r="1199">
          <cell r="A1199" t="str">
            <v>UN19</v>
          </cell>
          <cell r="B1199" t="str">
            <v>UN00</v>
          </cell>
          <cell r="C1199" t="str">
            <v>RM9</v>
          </cell>
        </row>
        <row r="1200">
          <cell r="A1200" t="str">
            <v>UN1L</v>
          </cell>
          <cell r="B1200" t="str">
            <v>UN00</v>
          </cell>
          <cell r="C1200" t="str">
            <v>RM52</v>
          </cell>
        </row>
        <row r="1201">
          <cell r="A1201" t="str">
            <v>UN1M</v>
          </cell>
          <cell r="B1201" t="str">
            <v>UN00</v>
          </cell>
          <cell r="C1201" t="str">
            <v>RM58</v>
          </cell>
        </row>
        <row r="1202">
          <cell r="A1202" t="str">
            <v>UN1V</v>
          </cell>
          <cell r="B1202" t="str">
            <v>UN00</v>
          </cell>
          <cell r="C1202" t="str">
            <v>RM10</v>
          </cell>
        </row>
        <row r="1203">
          <cell r="A1203" t="str">
            <v>UN1Z</v>
          </cell>
          <cell r="B1203" t="str">
            <v>UN00</v>
          </cell>
          <cell r="C1203" t="str">
            <v>RM59</v>
          </cell>
        </row>
        <row r="1204">
          <cell r="A1204" t="str">
            <v>UN21</v>
          </cell>
          <cell r="B1204" t="str">
            <v>UN00</v>
          </cell>
          <cell r="C1204" t="str">
            <v>RM11</v>
          </cell>
        </row>
        <row r="1205">
          <cell r="A1205" t="str">
            <v>UN22</v>
          </cell>
          <cell r="B1205" t="str">
            <v>UN00</v>
          </cell>
          <cell r="C1205" t="str">
            <v>RM12</v>
          </cell>
        </row>
        <row r="1206">
          <cell r="A1206" t="str">
            <v>UN23</v>
          </cell>
          <cell r="B1206" t="str">
            <v>UN00</v>
          </cell>
          <cell r="C1206" t="str">
            <v>RM13</v>
          </cell>
        </row>
        <row r="1207">
          <cell r="A1207" t="str">
            <v>UN24</v>
          </cell>
          <cell r="B1207" t="str">
            <v>UN00</v>
          </cell>
          <cell r="C1207" t="str">
            <v>RM14</v>
          </cell>
        </row>
        <row r="1208">
          <cell r="A1208" t="str">
            <v>UN25</v>
          </cell>
          <cell r="B1208" t="str">
            <v>UN00</v>
          </cell>
          <cell r="C1208" t="str">
            <v>RM15</v>
          </cell>
        </row>
        <row r="1209">
          <cell r="A1209" t="str">
            <v>UN26</v>
          </cell>
          <cell r="B1209" t="str">
            <v>UN00</v>
          </cell>
          <cell r="C1209" t="str">
            <v>RM16</v>
          </cell>
        </row>
        <row r="1210">
          <cell r="A1210" t="str">
            <v>UN27</v>
          </cell>
          <cell r="B1210" t="str">
            <v>UN00</v>
          </cell>
          <cell r="C1210" t="str">
            <v>RM17</v>
          </cell>
        </row>
        <row r="1211">
          <cell r="A1211" t="str">
            <v>UN28</v>
          </cell>
          <cell r="B1211" t="str">
            <v>UN00</v>
          </cell>
          <cell r="C1211" t="str">
            <v>RM18</v>
          </cell>
        </row>
        <row r="1212">
          <cell r="A1212" t="str">
            <v>UN29</v>
          </cell>
          <cell r="B1212" t="str">
            <v>UN00</v>
          </cell>
          <cell r="C1212" t="str">
            <v>RM19</v>
          </cell>
        </row>
        <row r="1213">
          <cell r="A1213" t="str">
            <v>UN2L</v>
          </cell>
          <cell r="B1213" t="str">
            <v>UN00</v>
          </cell>
          <cell r="C1213" t="str">
            <v>RM53</v>
          </cell>
        </row>
        <row r="1214">
          <cell r="A1214" t="str">
            <v>UN2M</v>
          </cell>
          <cell r="B1214" t="str">
            <v>UN00</v>
          </cell>
          <cell r="C1214" t="str">
            <v>RM60</v>
          </cell>
        </row>
        <row r="1215">
          <cell r="A1215" t="str">
            <v>UN2V</v>
          </cell>
          <cell r="B1215" t="str">
            <v>UN00</v>
          </cell>
          <cell r="C1215" t="str">
            <v>RM20</v>
          </cell>
        </row>
        <row r="1216">
          <cell r="A1216" t="str">
            <v>UN31</v>
          </cell>
          <cell r="B1216" t="str">
            <v>UN00</v>
          </cell>
          <cell r="C1216" t="str">
            <v>RM31</v>
          </cell>
        </row>
        <row r="1217">
          <cell r="A1217" t="str">
            <v>UN32</v>
          </cell>
          <cell r="B1217" t="str">
            <v>UN00</v>
          </cell>
          <cell r="C1217" t="str">
            <v>RM32</v>
          </cell>
        </row>
        <row r="1218">
          <cell r="A1218" t="str">
            <v>UN33</v>
          </cell>
          <cell r="B1218" t="str">
            <v>UN00</v>
          </cell>
          <cell r="C1218" t="str">
            <v>RM33</v>
          </cell>
        </row>
        <row r="1219">
          <cell r="A1219" t="str">
            <v>UN34</v>
          </cell>
          <cell r="B1219" t="str">
            <v>UN00</v>
          </cell>
          <cell r="C1219" t="str">
            <v>RM34</v>
          </cell>
        </row>
        <row r="1220">
          <cell r="A1220" t="str">
            <v>UN35</v>
          </cell>
          <cell r="B1220" t="str">
            <v>UN00</v>
          </cell>
          <cell r="C1220" t="str">
            <v>RM35</v>
          </cell>
        </row>
        <row r="1221">
          <cell r="A1221" t="str">
            <v>UN36</v>
          </cell>
          <cell r="B1221" t="str">
            <v>UN00</v>
          </cell>
          <cell r="C1221" t="str">
            <v>RM36</v>
          </cell>
        </row>
        <row r="1222">
          <cell r="A1222" t="str">
            <v>UN37</v>
          </cell>
          <cell r="B1222" t="str">
            <v>UN00</v>
          </cell>
          <cell r="C1222" t="str">
            <v>RM37</v>
          </cell>
        </row>
        <row r="1223">
          <cell r="A1223" t="str">
            <v>UN38</v>
          </cell>
          <cell r="B1223" t="str">
            <v>UN00</v>
          </cell>
          <cell r="C1223" t="str">
            <v>RM38</v>
          </cell>
        </row>
        <row r="1224">
          <cell r="A1224" t="str">
            <v>UN39</v>
          </cell>
          <cell r="B1224" t="str">
            <v>UN00</v>
          </cell>
          <cell r="C1224" t="str">
            <v>RM39</v>
          </cell>
        </row>
        <row r="1225">
          <cell r="A1225" t="str">
            <v>UN3B</v>
          </cell>
          <cell r="B1225" t="str">
            <v>UN00</v>
          </cell>
          <cell r="C1225" t="str">
            <v>RM71</v>
          </cell>
        </row>
        <row r="1226">
          <cell r="A1226" t="str">
            <v>UN3L</v>
          </cell>
          <cell r="B1226" t="str">
            <v>UN00</v>
          </cell>
          <cell r="C1226" t="str">
            <v>RM54</v>
          </cell>
        </row>
        <row r="1227">
          <cell r="A1227" t="str">
            <v>UN3M</v>
          </cell>
          <cell r="B1227" t="str">
            <v>UN00</v>
          </cell>
          <cell r="C1227" t="str">
            <v>RM72</v>
          </cell>
        </row>
        <row r="1228">
          <cell r="A1228" t="str">
            <v>UN3V</v>
          </cell>
          <cell r="B1228" t="str">
            <v>UN00</v>
          </cell>
          <cell r="C1228" t="str">
            <v>RM40</v>
          </cell>
        </row>
        <row r="1229">
          <cell r="A1229" t="str">
            <v>UN3W</v>
          </cell>
          <cell r="B1229" t="str">
            <v>UN00</v>
          </cell>
          <cell r="C1229" t="str">
            <v>RM73</v>
          </cell>
        </row>
        <row r="1230">
          <cell r="A1230" t="str">
            <v>UN41</v>
          </cell>
          <cell r="B1230" t="str">
            <v>UN00</v>
          </cell>
          <cell r="C1230" t="str">
            <v>RM41</v>
          </cell>
        </row>
        <row r="1231">
          <cell r="A1231" t="str">
            <v>UN42</v>
          </cell>
          <cell r="B1231" t="str">
            <v>UN00</v>
          </cell>
          <cell r="C1231" t="str">
            <v>RM42</v>
          </cell>
        </row>
        <row r="1232">
          <cell r="A1232" t="str">
            <v>UN43</v>
          </cell>
          <cell r="B1232" t="str">
            <v>UN00</v>
          </cell>
          <cell r="C1232" t="str">
            <v>RM43</v>
          </cell>
        </row>
        <row r="1233">
          <cell r="A1233" t="str">
            <v>UN44</v>
          </cell>
          <cell r="B1233" t="str">
            <v>UN00</v>
          </cell>
          <cell r="C1233" t="str">
            <v>RM44</v>
          </cell>
        </row>
        <row r="1234">
          <cell r="A1234" t="str">
            <v>UN45</v>
          </cell>
          <cell r="B1234" t="str">
            <v>UN00</v>
          </cell>
          <cell r="C1234" t="str">
            <v>RM45</v>
          </cell>
        </row>
        <row r="1235">
          <cell r="A1235" t="str">
            <v>UN46</v>
          </cell>
          <cell r="B1235" t="str">
            <v>UN00</v>
          </cell>
          <cell r="C1235" t="str">
            <v>RM46</v>
          </cell>
        </row>
        <row r="1236">
          <cell r="A1236" t="str">
            <v>UN47</v>
          </cell>
          <cell r="B1236" t="str">
            <v>UN00</v>
          </cell>
          <cell r="C1236" t="str">
            <v>RM47</v>
          </cell>
        </row>
        <row r="1237">
          <cell r="A1237" t="str">
            <v>UN48</v>
          </cell>
          <cell r="B1237" t="str">
            <v>UN00</v>
          </cell>
          <cell r="C1237" t="str">
            <v>RM48</v>
          </cell>
        </row>
        <row r="1238">
          <cell r="A1238" t="str">
            <v>UN49</v>
          </cell>
          <cell r="B1238" t="str">
            <v>UN00</v>
          </cell>
          <cell r="C1238" t="str">
            <v>RM49</v>
          </cell>
        </row>
        <row r="1239">
          <cell r="A1239" t="str">
            <v>UN4L</v>
          </cell>
          <cell r="B1239" t="str">
            <v>UN00</v>
          </cell>
          <cell r="C1239" t="str">
            <v>RM55</v>
          </cell>
        </row>
        <row r="1240">
          <cell r="A1240" t="str">
            <v>UN4M</v>
          </cell>
          <cell r="B1240" t="str">
            <v>UN00</v>
          </cell>
          <cell r="C1240" t="str">
            <v>RM74</v>
          </cell>
        </row>
        <row r="1241">
          <cell r="A1241" t="str">
            <v>UN4V</v>
          </cell>
          <cell r="B1241" t="str">
            <v>UN00</v>
          </cell>
          <cell r="C1241" t="str">
            <v>RM50</v>
          </cell>
        </row>
        <row r="1242">
          <cell r="A1242" t="str">
            <v>UN61</v>
          </cell>
          <cell r="B1242" t="str">
            <v>UN00</v>
          </cell>
          <cell r="C1242" t="str">
            <v>RM21</v>
          </cell>
        </row>
        <row r="1243">
          <cell r="A1243" t="str">
            <v>UN62</v>
          </cell>
          <cell r="B1243" t="str">
            <v>UN00</v>
          </cell>
          <cell r="C1243" t="str">
            <v>RM22</v>
          </cell>
        </row>
        <row r="1244">
          <cell r="A1244" t="str">
            <v>UN63</v>
          </cell>
          <cell r="B1244" t="str">
            <v>UN00</v>
          </cell>
          <cell r="C1244" t="str">
            <v>RM23</v>
          </cell>
        </row>
        <row r="1245">
          <cell r="A1245" t="str">
            <v>UN64</v>
          </cell>
          <cell r="B1245" t="str">
            <v>UN00</v>
          </cell>
          <cell r="C1245" t="str">
            <v>RM24</v>
          </cell>
        </row>
        <row r="1246">
          <cell r="A1246" t="str">
            <v>UN65</v>
          </cell>
          <cell r="B1246" t="str">
            <v>UN00</v>
          </cell>
          <cell r="C1246" t="str">
            <v>RM25</v>
          </cell>
        </row>
        <row r="1247">
          <cell r="A1247" t="str">
            <v>UN66</v>
          </cell>
          <cell r="B1247" t="str">
            <v>UN00</v>
          </cell>
          <cell r="C1247" t="str">
            <v>RM26</v>
          </cell>
        </row>
        <row r="1248">
          <cell r="A1248" t="str">
            <v>UN67</v>
          </cell>
          <cell r="B1248" t="str">
            <v>UN00</v>
          </cell>
          <cell r="C1248" t="str">
            <v>RM27</v>
          </cell>
        </row>
        <row r="1249">
          <cell r="A1249" t="str">
            <v>UN68</v>
          </cell>
          <cell r="B1249" t="str">
            <v>UN00</v>
          </cell>
          <cell r="C1249" t="str">
            <v>RM28</v>
          </cell>
        </row>
        <row r="1250">
          <cell r="A1250" t="str">
            <v>UN69</v>
          </cell>
          <cell r="B1250" t="str">
            <v>UN00</v>
          </cell>
          <cell r="C1250" t="str">
            <v>RM29</v>
          </cell>
        </row>
        <row r="1251">
          <cell r="A1251" t="str">
            <v>UN6L</v>
          </cell>
          <cell r="B1251" t="str">
            <v>UN00</v>
          </cell>
          <cell r="C1251" t="str">
            <v>RM75</v>
          </cell>
        </row>
        <row r="1252">
          <cell r="A1252" t="str">
            <v>UN6M</v>
          </cell>
          <cell r="B1252" t="str">
            <v>UN00</v>
          </cell>
          <cell r="C1252" t="str">
            <v>RM76</v>
          </cell>
        </row>
        <row r="1253">
          <cell r="A1253" t="str">
            <v>UN6V</v>
          </cell>
          <cell r="B1253" t="str">
            <v>UN00</v>
          </cell>
          <cell r="C1253" t="str">
            <v>RM30</v>
          </cell>
        </row>
        <row r="1254">
          <cell r="A1254" t="str">
            <v>UN71</v>
          </cell>
          <cell r="B1254" t="str">
            <v>UN00</v>
          </cell>
          <cell r="C1254" t="str">
            <v>RM61</v>
          </cell>
        </row>
        <row r="1255">
          <cell r="A1255" t="str">
            <v>UN72</v>
          </cell>
          <cell r="B1255" t="str">
            <v>UN00</v>
          </cell>
          <cell r="C1255" t="str">
            <v>RM62</v>
          </cell>
        </row>
        <row r="1256">
          <cell r="A1256" t="str">
            <v>UN73</v>
          </cell>
          <cell r="B1256" t="str">
            <v>UN00</v>
          </cell>
          <cell r="C1256" t="str">
            <v>RM63</v>
          </cell>
        </row>
        <row r="1257">
          <cell r="A1257" t="str">
            <v>UN74</v>
          </cell>
          <cell r="B1257" t="str">
            <v>UN00</v>
          </cell>
          <cell r="C1257" t="str">
            <v>RM64</v>
          </cell>
        </row>
        <row r="1258">
          <cell r="A1258" t="str">
            <v>UN75</v>
          </cell>
          <cell r="B1258" t="str">
            <v>UN00</v>
          </cell>
          <cell r="C1258" t="str">
            <v>RM65</v>
          </cell>
        </row>
        <row r="1259">
          <cell r="A1259" t="str">
            <v>UN76</v>
          </cell>
          <cell r="B1259" t="str">
            <v>UN00</v>
          </cell>
          <cell r="C1259" t="str">
            <v>RM66</v>
          </cell>
        </row>
        <row r="1260">
          <cell r="A1260" t="str">
            <v>UN77</v>
          </cell>
          <cell r="B1260" t="str">
            <v>UN00</v>
          </cell>
          <cell r="C1260" t="str">
            <v>RM67</v>
          </cell>
        </row>
        <row r="1261">
          <cell r="A1261" t="str">
            <v>UN78</v>
          </cell>
          <cell r="B1261" t="str">
            <v>UN00</v>
          </cell>
          <cell r="C1261" t="str">
            <v>RM68</v>
          </cell>
        </row>
        <row r="1262">
          <cell r="A1262" t="str">
            <v>UN79</v>
          </cell>
          <cell r="B1262" t="str">
            <v>UN00</v>
          </cell>
          <cell r="C1262" t="str">
            <v>RM69</v>
          </cell>
        </row>
        <row r="1263">
          <cell r="A1263" t="str">
            <v>UN7L</v>
          </cell>
          <cell r="B1263" t="str">
            <v>UN00</v>
          </cell>
          <cell r="C1263" t="str">
            <v>UN56</v>
          </cell>
        </row>
        <row r="1264">
          <cell r="A1264" t="str">
            <v>UN7M</v>
          </cell>
          <cell r="B1264" t="str">
            <v>UN00</v>
          </cell>
          <cell r="C1264" t="str">
            <v>UN57</v>
          </cell>
        </row>
        <row r="1265">
          <cell r="A1265" t="str">
            <v>UN7V</v>
          </cell>
          <cell r="B1265" t="str">
            <v>UN00</v>
          </cell>
          <cell r="C1265" t="str">
            <v>RM70</v>
          </cell>
        </row>
        <row r="1266">
          <cell r="A1266" t="str">
            <v>UN89</v>
          </cell>
          <cell r="B1266" t="str">
            <v>UN00</v>
          </cell>
          <cell r="C1266" t="str">
            <v>RM77</v>
          </cell>
        </row>
        <row r="1267">
          <cell r="A1267" t="str">
            <v>UQ11</v>
          </cell>
          <cell r="B1267" t="str">
            <v>UQ00</v>
          </cell>
          <cell r="C1267" t="str">
            <v>RM1</v>
          </cell>
        </row>
        <row r="1268">
          <cell r="A1268" t="str">
            <v>UQ12</v>
          </cell>
          <cell r="B1268" t="str">
            <v>UQ00</v>
          </cell>
          <cell r="C1268" t="str">
            <v>RM2</v>
          </cell>
        </row>
        <row r="1269">
          <cell r="A1269" t="str">
            <v>UQ13</v>
          </cell>
          <cell r="B1269" t="str">
            <v>UQ00</v>
          </cell>
          <cell r="C1269" t="str">
            <v>RM3</v>
          </cell>
        </row>
        <row r="1270">
          <cell r="A1270" t="str">
            <v>UQ14</v>
          </cell>
          <cell r="B1270" t="str">
            <v>UQ00</v>
          </cell>
          <cell r="C1270" t="str">
            <v>RM4</v>
          </cell>
        </row>
        <row r="1271">
          <cell r="A1271" t="str">
            <v>UQ15</v>
          </cell>
          <cell r="B1271" t="str">
            <v>UQ00</v>
          </cell>
          <cell r="C1271" t="str">
            <v>RM5</v>
          </cell>
        </row>
        <row r="1272">
          <cell r="A1272" t="str">
            <v>UQ16</v>
          </cell>
          <cell r="B1272" t="str">
            <v>UQ00</v>
          </cell>
          <cell r="C1272" t="str">
            <v>RM6</v>
          </cell>
        </row>
        <row r="1273">
          <cell r="A1273" t="str">
            <v>UQ17</v>
          </cell>
          <cell r="B1273" t="str">
            <v>UQ00</v>
          </cell>
          <cell r="C1273" t="str">
            <v>RM7</v>
          </cell>
        </row>
        <row r="1274">
          <cell r="A1274" t="str">
            <v>UQ18</v>
          </cell>
          <cell r="B1274" t="str">
            <v>UQ00</v>
          </cell>
          <cell r="C1274" t="str">
            <v>RM8</v>
          </cell>
        </row>
        <row r="1275">
          <cell r="A1275" t="str">
            <v>UQ19</v>
          </cell>
          <cell r="B1275" t="str">
            <v>UQ00</v>
          </cell>
          <cell r="C1275" t="str">
            <v>RM9</v>
          </cell>
        </row>
        <row r="1276">
          <cell r="A1276" t="str">
            <v>UQ1L</v>
          </cell>
          <cell r="B1276" t="str">
            <v>UQ00</v>
          </cell>
          <cell r="C1276" t="str">
            <v>RM52</v>
          </cell>
        </row>
        <row r="1277">
          <cell r="A1277" t="str">
            <v>UQ1V</v>
          </cell>
          <cell r="B1277" t="str">
            <v>UQ00</v>
          </cell>
          <cell r="C1277" t="str">
            <v>RM10</v>
          </cell>
        </row>
        <row r="1278">
          <cell r="A1278" t="str">
            <v>UQ21</v>
          </cell>
          <cell r="B1278" t="str">
            <v>UQ00</v>
          </cell>
          <cell r="C1278" t="str">
            <v>RM11</v>
          </cell>
        </row>
        <row r="1279">
          <cell r="A1279" t="str">
            <v>UQ22</v>
          </cell>
          <cell r="B1279" t="str">
            <v>UQ00</v>
          </cell>
          <cell r="C1279" t="str">
            <v>RM12</v>
          </cell>
        </row>
        <row r="1280">
          <cell r="A1280" t="str">
            <v>UQ23</v>
          </cell>
          <cell r="B1280" t="str">
            <v>UQ00</v>
          </cell>
          <cell r="C1280" t="str">
            <v>RM13</v>
          </cell>
        </row>
        <row r="1281">
          <cell r="A1281" t="str">
            <v>UQ24</v>
          </cell>
          <cell r="B1281" t="str">
            <v>UQ00</v>
          </cell>
          <cell r="C1281" t="str">
            <v>RM14</v>
          </cell>
        </row>
        <row r="1282">
          <cell r="A1282" t="str">
            <v>UQ25</v>
          </cell>
          <cell r="B1282" t="str">
            <v>UQ00</v>
          </cell>
          <cell r="C1282" t="str">
            <v>RM15</v>
          </cell>
        </row>
        <row r="1283">
          <cell r="A1283" t="str">
            <v>UQ26</v>
          </cell>
          <cell r="B1283" t="str">
            <v>UQ00</v>
          </cell>
          <cell r="C1283" t="str">
            <v>RM16</v>
          </cell>
        </row>
        <row r="1284">
          <cell r="A1284" t="str">
            <v>UQ27</v>
          </cell>
          <cell r="B1284" t="str">
            <v>UQ00</v>
          </cell>
          <cell r="C1284" t="str">
            <v>RM17</v>
          </cell>
        </row>
        <row r="1285">
          <cell r="A1285" t="str">
            <v>UQ28</v>
          </cell>
          <cell r="B1285" t="str">
            <v>UQ00</v>
          </cell>
          <cell r="C1285" t="str">
            <v>RM18</v>
          </cell>
        </row>
        <row r="1286">
          <cell r="A1286" t="str">
            <v>UQ29</v>
          </cell>
          <cell r="B1286" t="str">
            <v>UQ00</v>
          </cell>
          <cell r="C1286" t="str">
            <v>RM19</v>
          </cell>
        </row>
        <row r="1287">
          <cell r="A1287" t="str">
            <v>UQ2L</v>
          </cell>
          <cell r="B1287" t="str">
            <v>UQ00</v>
          </cell>
          <cell r="C1287" t="str">
            <v>RM53</v>
          </cell>
        </row>
        <row r="1288">
          <cell r="A1288" t="str">
            <v>UQ2V</v>
          </cell>
          <cell r="B1288" t="str">
            <v>UQ00</v>
          </cell>
          <cell r="C1288" t="str">
            <v>RM20</v>
          </cell>
        </row>
        <row r="1289">
          <cell r="A1289" t="str">
            <v>UQ31</v>
          </cell>
          <cell r="B1289" t="str">
            <v>UQ00</v>
          </cell>
          <cell r="C1289" t="str">
            <v>RM31</v>
          </cell>
        </row>
        <row r="1290">
          <cell r="A1290" t="str">
            <v>UQ32</v>
          </cell>
          <cell r="B1290" t="str">
            <v>UQ00</v>
          </cell>
          <cell r="C1290" t="str">
            <v>RM32</v>
          </cell>
        </row>
        <row r="1291">
          <cell r="A1291" t="str">
            <v>UQ33</v>
          </cell>
          <cell r="B1291" t="str">
            <v>UQ00</v>
          </cell>
          <cell r="C1291" t="str">
            <v>RM33</v>
          </cell>
        </row>
        <row r="1292">
          <cell r="A1292" t="str">
            <v>UQ34</v>
          </cell>
          <cell r="B1292" t="str">
            <v>UQ00</v>
          </cell>
          <cell r="C1292" t="str">
            <v>RM34</v>
          </cell>
        </row>
        <row r="1293">
          <cell r="A1293" t="str">
            <v>UQ35</v>
          </cell>
          <cell r="B1293" t="str">
            <v>UQ00</v>
          </cell>
          <cell r="C1293" t="str">
            <v>RM35</v>
          </cell>
        </row>
        <row r="1294">
          <cell r="A1294" t="str">
            <v>UQ36</v>
          </cell>
          <cell r="B1294" t="str">
            <v>UQ00</v>
          </cell>
          <cell r="C1294" t="str">
            <v>RM36</v>
          </cell>
        </row>
        <row r="1295">
          <cell r="A1295" t="str">
            <v>UQ37</v>
          </cell>
          <cell r="B1295" t="str">
            <v>UQ00</v>
          </cell>
          <cell r="C1295" t="str">
            <v>RM37</v>
          </cell>
        </row>
        <row r="1296">
          <cell r="A1296" t="str">
            <v>UQ38</v>
          </cell>
          <cell r="B1296" t="str">
            <v>UQ00</v>
          </cell>
          <cell r="C1296" t="str">
            <v>RM38</v>
          </cell>
        </row>
        <row r="1297">
          <cell r="A1297" t="str">
            <v>UQ39</v>
          </cell>
          <cell r="B1297" t="str">
            <v>UQ00</v>
          </cell>
          <cell r="C1297" t="str">
            <v>RM39</v>
          </cell>
        </row>
        <row r="1298">
          <cell r="A1298" t="str">
            <v>UQ3L</v>
          </cell>
          <cell r="B1298" t="str">
            <v>UQ00</v>
          </cell>
          <cell r="C1298" t="str">
            <v>RM54</v>
          </cell>
        </row>
        <row r="1299">
          <cell r="A1299" t="str">
            <v>UQ3V</v>
          </cell>
          <cell r="B1299" t="str">
            <v>UQ00</v>
          </cell>
          <cell r="C1299" t="str">
            <v>RM40</v>
          </cell>
        </row>
        <row r="1300">
          <cell r="A1300" t="str">
            <v>UQ41</v>
          </cell>
          <cell r="B1300" t="str">
            <v>UQ00</v>
          </cell>
          <cell r="C1300" t="str">
            <v>RM41</v>
          </cell>
        </row>
        <row r="1301">
          <cell r="A1301" t="str">
            <v>UQ42</v>
          </cell>
          <cell r="B1301" t="str">
            <v>UQ00</v>
          </cell>
          <cell r="C1301" t="str">
            <v>RM42</v>
          </cell>
        </row>
        <row r="1302">
          <cell r="A1302" t="str">
            <v>UQ43</v>
          </cell>
          <cell r="B1302" t="str">
            <v>UQ00</v>
          </cell>
          <cell r="C1302" t="str">
            <v>RM43</v>
          </cell>
        </row>
        <row r="1303">
          <cell r="A1303" t="str">
            <v>UQ44</v>
          </cell>
          <cell r="B1303" t="str">
            <v>UQ00</v>
          </cell>
          <cell r="C1303" t="str">
            <v>RM44</v>
          </cell>
        </row>
        <row r="1304">
          <cell r="A1304" t="str">
            <v>UQ45</v>
          </cell>
          <cell r="B1304" t="str">
            <v>UQ00</v>
          </cell>
          <cell r="C1304" t="str">
            <v>RM45</v>
          </cell>
        </row>
        <row r="1305">
          <cell r="A1305" t="str">
            <v>UQ46</v>
          </cell>
          <cell r="B1305" t="str">
            <v>UQ00</v>
          </cell>
          <cell r="C1305" t="str">
            <v>RM46</v>
          </cell>
        </row>
        <row r="1306">
          <cell r="A1306" t="str">
            <v>UQ47</v>
          </cell>
          <cell r="B1306" t="str">
            <v>UQ00</v>
          </cell>
          <cell r="C1306" t="str">
            <v>RM47</v>
          </cell>
        </row>
        <row r="1307">
          <cell r="A1307" t="str">
            <v>UQ48</v>
          </cell>
          <cell r="B1307" t="str">
            <v>UQ00</v>
          </cell>
          <cell r="C1307" t="str">
            <v>RM48</v>
          </cell>
        </row>
        <row r="1308">
          <cell r="A1308" t="str">
            <v>UQ49</v>
          </cell>
          <cell r="B1308" t="str">
            <v>UQ00</v>
          </cell>
          <cell r="C1308" t="str">
            <v>RM49</v>
          </cell>
        </row>
        <row r="1309">
          <cell r="A1309" t="str">
            <v>UQ4L</v>
          </cell>
          <cell r="B1309" t="str">
            <v>UQ00</v>
          </cell>
          <cell r="C1309" t="str">
            <v>RM55</v>
          </cell>
        </row>
        <row r="1310">
          <cell r="A1310" t="str">
            <v>UQ4V</v>
          </cell>
          <cell r="B1310" t="str">
            <v>UQ00</v>
          </cell>
          <cell r="C1310" t="str">
            <v>RM50</v>
          </cell>
        </row>
        <row r="1311">
          <cell r="A1311" t="str">
            <v>UR11</v>
          </cell>
          <cell r="B1311" t="str">
            <v>UR00</v>
          </cell>
          <cell r="C1311" t="str">
            <v>RM1</v>
          </cell>
        </row>
        <row r="1312">
          <cell r="A1312" t="str">
            <v>UR12</v>
          </cell>
          <cell r="B1312" t="str">
            <v>UR00</v>
          </cell>
          <cell r="C1312" t="str">
            <v>RM2</v>
          </cell>
        </row>
        <row r="1313">
          <cell r="A1313" t="str">
            <v>UR13</v>
          </cell>
          <cell r="B1313" t="str">
            <v>UR00</v>
          </cell>
          <cell r="C1313" t="str">
            <v>RM3</v>
          </cell>
        </row>
        <row r="1314">
          <cell r="A1314" t="str">
            <v>UR14</v>
          </cell>
          <cell r="B1314" t="str">
            <v>UR00</v>
          </cell>
          <cell r="C1314" t="str">
            <v>RM4</v>
          </cell>
        </row>
        <row r="1315">
          <cell r="A1315" t="str">
            <v>UR15</v>
          </cell>
          <cell r="B1315" t="str">
            <v>UR00</v>
          </cell>
          <cell r="C1315" t="str">
            <v>RM5</v>
          </cell>
        </row>
        <row r="1316">
          <cell r="A1316" t="str">
            <v>UR16</v>
          </cell>
          <cell r="B1316" t="str">
            <v>UR00</v>
          </cell>
          <cell r="C1316" t="str">
            <v>RM6</v>
          </cell>
        </row>
        <row r="1317">
          <cell r="A1317" t="str">
            <v>UR17</v>
          </cell>
          <cell r="B1317" t="str">
            <v>UR00</v>
          </cell>
          <cell r="C1317" t="str">
            <v>RM7</v>
          </cell>
        </row>
        <row r="1318">
          <cell r="A1318" t="str">
            <v>UR18</v>
          </cell>
          <cell r="B1318" t="str">
            <v>UR00</v>
          </cell>
          <cell r="C1318" t="str">
            <v>RM8</v>
          </cell>
        </row>
        <row r="1319">
          <cell r="A1319" t="str">
            <v>UR19</v>
          </cell>
          <cell r="B1319" t="str">
            <v>UR00</v>
          </cell>
          <cell r="C1319" t="str">
            <v>RM9</v>
          </cell>
        </row>
        <row r="1320">
          <cell r="A1320" t="str">
            <v>UR1L</v>
          </cell>
          <cell r="B1320" t="str">
            <v>UR00</v>
          </cell>
          <cell r="C1320" t="str">
            <v>RM52</v>
          </cell>
        </row>
        <row r="1321">
          <cell r="A1321" t="str">
            <v>UR1V</v>
          </cell>
          <cell r="B1321" t="str">
            <v>UR00</v>
          </cell>
          <cell r="C1321" t="str">
            <v>RM10</v>
          </cell>
        </row>
        <row r="1322">
          <cell r="A1322" t="str">
            <v>UR21</v>
          </cell>
          <cell r="B1322" t="str">
            <v>UR00</v>
          </cell>
          <cell r="C1322" t="str">
            <v>RM11</v>
          </cell>
        </row>
        <row r="1323">
          <cell r="A1323" t="str">
            <v>UR22</v>
          </cell>
          <cell r="B1323" t="str">
            <v>UR00</v>
          </cell>
          <cell r="C1323" t="str">
            <v>RM12</v>
          </cell>
        </row>
        <row r="1324">
          <cell r="A1324" t="str">
            <v>UR23</v>
          </cell>
          <cell r="B1324" t="str">
            <v>UR00</v>
          </cell>
          <cell r="C1324" t="str">
            <v>RM13</v>
          </cell>
        </row>
        <row r="1325">
          <cell r="A1325" t="str">
            <v>UR24</v>
          </cell>
          <cell r="B1325" t="str">
            <v>UR00</v>
          </cell>
          <cell r="C1325" t="str">
            <v>RM14</v>
          </cell>
        </row>
        <row r="1326">
          <cell r="A1326" t="str">
            <v>UR25</v>
          </cell>
          <cell r="B1326" t="str">
            <v>UR00</v>
          </cell>
          <cell r="C1326" t="str">
            <v>RM15</v>
          </cell>
        </row>
        <row r="1327">
          <cell r="A1327" t="str">
            <v>UR26</v>
          </cell>
          <cell r="B1327" t="str">
            <v>UR00</v>
          </cell>
          <cell r="C1327" t="str">
            <v>RM16</v>
          </cell>
        </row>
        <row r="1328">
          <cell r="A1328" t="str">
            <v>UR27</v>
          </cell>
          <cell r="B1328" t="str">
            <v>UR00</v>
          </cell>
          <cell r="C1328" t="str">
            <v>RM17</v>
          </cell>
        </row>
        <row r="1329">
          <cell r="A1329" t="str">
            <v>UR28</v>
          </cell>
          <cell r="B1329" t="str">
            <v>UR00</v>
          </cell>
          <cell r="C1329" t="str">
            <v>RM18</v>
          </cell>
        </row>
        <row r="1330">
          <cell r="A1330" t="str">
            <v>UR29</v>
          </cell>
          <cell r="B1330" t="str">
            <v>UR00</v>
          </cell>
          <cell r="C1330" t="str">
            <v>RM19</v>
          </cell>
        </row>
        <row r="1331">
          <cell r="A1331" t="str">
            <v>UR2L</v>
          </cell>
          <cell r="B1331" t="str">
            <v>UR00</v>
          </cell>
          <cell r="C1331" t="str">
            <v>RM53</v>
          </cell>
        </row>
        <row r="1332">
          <cell r="A1332" t="str">
            <v>UR2V</v>
          </cell>
          <cell r="B1332" t="str">
            <v>UR00</v>
          </cell>
          <cell r="C1332" t="str">
            <v>RM20</v>
          </cell>
        </row>
        <row r="1333">
          <cell r="A1333" t="str">
            <v>UR31</v>
          </cell>
          <cell r="B1333" t="str">
            <v>UR00</v>
          </cell>
          <cell r="C1333" t="str">
            <v>RM31</v>
          </cell>
        </row>
        <row r="1334">
          <cell r="A1334" t="str">
            <v>UR32</v>
          </cell>
          <cell r="B1334" t="str">
            <v>UR00</v>
          </cell>
          <cell r="C1334" t="str">
            <v>RM32</v>
          </cell>
        </row>
        <row r="1335">
          <cell r="A1335" t="str">
            <v>UR33</v>
          </cell>
          <cell r="B1335" t="str">
            <v>UR00</v>
          </cell>
          <cell r="C1335" t="str">
            <v>RM33</v>
          </cell>
        </row>
        <row r="1336">
          <cell r="A1336" t="str">
            <v>UR34</v>
          </cell>
          <cell r="B1336" t="str">
            <v>UR00</v>
          </cell>
          <cell r="C1336" t="str">
            <v>RM34</v>
          </cell>
        </row>
        <row r="1337">
          <cell r="A1337" t="str">
            <v>UR35</v>
          </cell>
          <cell r="B1337" t="str">
            <v>UR00</v>
          </cell>
          <cell r="C1337" t="str">
            <v>RM35</v>
          </cell>
        </row>
        <row r="1338">
          <cell r="A1338" t="str">
            <v>UR36</v>
          </cell>
          <cell r="B1338" t="str">
            <v>UR00</v>
          </cell>
          <cell r="C1338" t="str">
            <v>RM36</v>
          </cell>
        </row>
        <row r="1339">
          <cell r="A1339" t="str">
            <v>UR37</v>
          </cell>
          <cell r="B1339" t="str">
            <v>UR00</v>
          </cell>
          <cell r="C1339" t="str">
            <v>RM37</v>
          </cell>
        </row>
        <row r="1340">
          <cell r="A1340" t="str">
            <v>UR38</v>
          </cell>
          <cell r="B1340" t="str">
            <v>UR00</v>
          </cell>
          <cell r="C1340" t="str">
            <v>RM38</v>
          </cell>
        </row>
        <row r="1341">
          <cell r="A1341" t="str">
            <v>UR39</v>
          </cell>
          <cell r="B1341" t="str">
            <v>UR00</v>
          </cell>
          <cell r="C1341" t="str">
            <v>RM39</v>
          </cell>
        </row>
        <row r="1342">
          <cell r="A1342" t="str">
            <v>UR3L</v>
          </cell>
          <cell r="B1342" t="str">
            <v>UR00</v>
          </cell>
          <cell r="C1342" t="str">
            <v>RM54</v>
          </cell>
        </row>
        <row r="1343">
          <cell r="A1343" t="str">
            <v>UR3V</v>
          </cell>
          <cell r="B1343" t="str">
            <v>UR00</v>
          </cell>
          <cell r="C1343" t="str">
            <v>RM40</v>
          </cell>
        </row>
        <row r="1344">
          <cell r="A1344" t="str">
            <v>UR41</v>
          </cell>
          <cell r="B1344" t="str">
            <v>UR00</v>
          </cell>
          <cell r="C1344" t="str">
            <v>RM41</v>
          </cell>
        </row>
        <row r="1345">
          <cell r="A1345" t="str">
            <v>UR42</v>
          </cell>
          <cell r="B1345" t="str">
            <v>UR00</v>
          </cell>
          <cell r="C1345" t="str">
            <v>RM42</v>
          </cell>
        </row>
        <row r="1346">
          <cell r="A1346" t="str">
            <v>UR43</v>
          </cell>
          <cell r="B1346" t="str">
            <v>UR00</v>
          </cell>
          <cell r="C1346" t="str">
            <v>RM43</v>
          </cell>
        </row>
        <row r="1347">
          <cell r="A1347" t="str">
            <v>UR44</v>
          </cell>
          <cell r="B1347" t="str">
            <v>UR00</v>
          </cell>
          <cell r="C1347" t="str">
            <v>RM44</v>
          </cell>
        </row>
        <row r="1348">
          <cell r="A1348" t="str">
            <v>UR45</v>
          </cell>
          <cell r="B1348" t="str">
            <v>UR00</v>
          </cell>
          <cell r="C1348" t="str">
            <v>RM45</v>
          </cell>
        </row>
        <row r="1349">
          <cell r="A1349" t="str">
            <v>UR46</v>
          </cell>
          <cell r="B1349" t="str">
            <v>UR00</v>
          </cell>
          <cell r="C1349" t="str">
            <v>RM46</v>
          </cell>
        </row>
        <row r="1350">
          <cell r="A1350" t="str">
            <v>UR47</v>
          </cell>
          <cell r="B1350" t="str">
            <v>UR00</v>
          </cell>
          <cell r="C1350" t="str">
            <v>RM47</v>
          </cell>
        </row>
        <row r="1351">
          <cell r="A1351" t="str">
            <v>UR48</v>
          </cell>
          <cell r="B1351" t="str">
            <v>UR00</v>
          </cell>
          <cell r="C1351" t="str">
            <v>RM48</v>
          </cell>
        </row>
        <row r="1352">
          <cell r="A1352" t="str">
            <v>UR49</v>
          </cell>
          <cell r="B1352" t="str">
            <v>UR00</v>
          </cell>
          <cell r="C1352" t="str">
            <v>RM49</v>
          </cell>
        </row>
        <row r="1353">
          <cell r="A1353" t="str">
            <v>UR4L</v>
          </cell>
          <cell r="B1353" t="str">
            <v>UR00</v>
          </cell>
          <cell r="C1353" t="str">
            <v>RM55</v>
          </cell>
        </row>
        <row r="1354">
          <cell r="A1354" t="str">
            <v>UR4V</v>
          </cell>
          <cell r="B1354" t="str">
            <v>UR00</v>
          </cell>
          <cell r="C1354" t="str">
            <v>RM50</v>
          </cell>
        </row>
        <row r="1355">
          <cell r="A1355" t="str">
            <v>B110</v>
          </cell>
          <cell r="B1355" t="str">
            <v>B0A0</v>
          </cell>
          <cell r="C1355" t="str">
            <v>RM61</v>
          </cell>
        </row>
        <row r="1356">
          <cell r="A1356" t="str">
            <v>B1B0</v>
          </cell>
          <cell r="B1356" t="str">
            <v>B0A0</v>
          </cell>
          <cell r="C1356" t="str">
            <v>RM21</v>
          </cell>
        </row>
        <row r="1357">
          <cell r="A1357" t="str">
            <v>B210</v>
          </cell>
          <cell r="B1357" t="str">
            <v>B0A0</v>
          </cell>
          <cell r="C1357" t="str">
            <v>RM62</v>
          </cell>
        </row>
        <row r="1358">
          <cell r="A1358" t="str">
            <v>B310</v>
          </cell>
          <cell r="B1358" t="str">
            <v>B0A0</v>
          </cell>
          <cell r="C1358" t="str">
            <v>RM63</v>
          </cell>
        </row>
        <row r="1359">
          <cell r="A1359" t="str">
            <v>B510</v>
          </cell>
          <cell r="B1359" t="str">
            <v>B0A0</v>
          </cell>
          <cell r="C1359" t="str">
            <v>RM65</v>
          </cell>
        </row>
        <row r="1360">
          <cell r="A1360" t="str">
            <v>B51A</v>
          </cell>
          <cell r="B1360" t="str">
            <v>B0A0</v>
          </cell>
          <cell r="C1360" t="str">
            <v>RM131</v>
          </cell>
        </row>
        <row r="1361">
          <cell r="A1361" t="str">
            <v>B610</v>
          </cell>
          <cell r="B1361" t="str">
            <v>B0A0</v>
          </cell>
          <cell r="C1361" t="str">
            <v>RM66</v>
          </cell>
        </row>
        <row r="1362">
          <cell r="A1362" t="str">
            <v>B910</v>
          </cell>
          <cell r="B1362" t="str">
            <v>B0A0</v>
          </cell>
          <cell r="C1362" t="str">
            <v>RM69</v>
          </cell>
        </row>
        <row r="1363">
          <cell r="A1363" t="str">
            <v>BL10</v>
          </cell>
          <cell r="B1363" t="str">
            <v>B0A0</v>
          </cell>
          <cell r="C1363" t="str">
            <v>RM56</v>
          </cell>
        </row>
        <row r="1364">
          <cell r="A1364" t="str">
            <v>BV10</v>
          </cell>
          <cell r="B1364" t="str">
            <v>B0A0</v>
          </cell>
          <cell r="C1364" t="str">
            <v>RM70</v>
          </cell>
        </row>
        <row r="1365">
          <cell r="A1365" t="str">
            <v>C61X</v>
          </cell>
          <cell r="B1365" t="str">
            <v>C0A0</v>
          </cell>
          <cell r="C1365" t="str">
            <v>RM136</v>
          </cell>
        </row>
        <row r="1366">
          <cell r="A1366" t="str">
            <v>C64X</v>
          </cell>
          <cell r="B1366" t="str">
            <v>C0A0</v>
          </cell>
          <cell r="C1366" t="str">
            <v>RM137</v>
          </cell>
        </row>
        <row r="1367">
          <cell r="A1367" t="str">
            <v>C110</v>
          </cell>
          <cell r="B1367" t="str">
            <v>C0A0</v>
          </cell>
          <cell r="C1367" t="str">
            <v>RM61</v>
          </cell>
        </row>
        <row r="1368">
          <cell r="A1368" t="str">
            <v>C112</v>
          </cell>
          <cell r="B1368" t="str">
            <v>C0A0</v>
          </cell>
          <cell r="C1368" t="str">
            <v>RM78</v>
          </cell>
        </row>
        <row r="1369">
          <cell r="A1369" t="str">
            <v>C1A1</v>
          </cell>
          <cell r="B1369" t="str">
            <v>C0A0</v>
          </cell>
          <cell r="C1369" t="str">
            <v>RM1</v>
          </cell>
        </row>
        <row r="1370">
          <cell r="A1370" t="str">
            <v>C1A2</v>
          </cell>
          <cell r="B1370" t="str">
            <v>C0A0</v>
          </cell>
          <cell r="C1370" t="str">
            <v>RM11</v>
          </cell>
        </row>
        <row r="1371">
          <cell r="A1371" t="str">
            <v>C1A3</v>
          </cell>
          <cell r="B1371" t="str">
            <v>C0A0</v>
          </cell>
          <cell r="C1371" t="str">
            <v>RM31</v>
          </cell>
        </row>
        <row r="1372">
          <cell r="A1372" t="str">
            <v>C1A4</v>
          </cell>
          <cell r="B1372" t="str">
            <v>C0A0</v>
          </cell>
          <cell r="C1372" t="str">
            <v>RM41</v>
          </cell>
        </row>
        <row r="1373">
          <cell r="A1373" t="str">
            <v>C1B0</v>
          </cell>
          <cell r="B1373" t="str">
            <v>C0A0</v>
          </cell>
          <cell r="C1373" t="str">
            <v>RM21</v>
          </cell>
        </row>
        <row r="1374">
          <cell r="A1374" t="str">
            <v>C1C0</v>
          </cell>
          <cell r="B1374" t="str">
            <v>C0A0</v>
          </cell>
          <cell r="C1374" t="str">
            <v>RM79</v>
          </cell>
        </row>
        <row r="1375">
          <cell r="A1375" t="str">
            <v>C210</v>
          </cell>
          <cell r="B1375" t="str">
            <v>C0A0</v>
          </cell>
          <cell r="C1375" t="str">
            <v>RM62</v>
          </cell>
        </row>
        <row r="1376">
          <cell r="A1376" t="str">
            <v>C2A1</v>
          </cell>
          <cell r="B1376" t="str">
            <v>C0A0</v>
          </cell>
          <cell r="C1376" t="str">
            <v>RM2</v>
          </cell>
        </row>
        <row r="1377">
          <cell r="A1377" t="str">
            <v>C2A2</v>
          </cell>
          <cell r="B1377" t="str">
            <v>C0A0</v>
          </cell>
          <cell r="C1377" t="str">
            <v>RM12</v>
          </cell>
        </row>
        <row r="1378">
          <cell r="A1378" t="str">
            <v>C2A3</v>
          </cell>
          <cell r="B1378" t="str">
            <v>C0A0</v>
          </cell>
          <cell r="C1378" t="str">
            <v>RM32</v>
          </cell>
        </row>
        <row r="1379">
          <cell r="A1379" t="str">
            <v>C2A4</v>
          </cell>
          <cell r="B1379" t="str">
            <v>C0A0</v>
          </cell>
          <cell r="C1379" t="str">
            <v>RM42</v>
          </cell>
        </row>
        <row r="1380">
          <cell r="A1380" t="str">
            <v>C2B0</v>
          </cell>
          <cell r="B1380" t="str">
            <v>C0A0</v>
          </cell>
          <cell r="C1380" t="str">
            <v>RM22</v>
          </cell>
        </row>
        <row r="1381">
          <cell r="A1381" t="str">
            <v>C2C0</v>
          </cell>
          <cell r="B1381" t="str">
            <v>C0A0</v>
          </cell>
          <cell r="C1381" t="str">
            <v>RM80</v>
          </cell>
        </row>
        <row r="1382">
          <cell r="A1382" t="str">
            <v>C310</v>
          </cell>
          <cell r="B1382" t="str">
            <v>C0A0</v>
          </cell>
          <cell r="C1382" t="str">
            <v>RM63</v>
          </cell>
        </row>
        <row r="1383">
          <cell r="A1383" t="str">
            <v>C3A1</v>
          </cell>
          <cell r="B1383" t="str">
            <v>C0A0</v>
          </cell>
          <cell r="C1383" t="str">
            <v>RM3</v>
          </cell>
        </row>
        <row r="1384">
          <cell r="A1384" t="str">
            <v>C3A2</v>
          </cell>
          <cell r="B1384" t="str">
            <v>C0A0</v>
          </cell>
          <cell r="C1384" t="str">
            <v>RM13</v>
          </cell>
        </row>
        <row r="1385">
          <cell r="A1385" t="str">
            <v>C3A3</v>
          </cell>
          <cell r="B1385" t="str">
            <v>C0A0</v>
          </cell>
          <cell r="C1385" t="str">
            <v>RM33</v>
          </cell>
        </row>
        <row r="1386">
          <cell r="A1386" t="str">
            <v>C3A4</v>
          </cell>
          <cell r="B1386" t="str">
            <v>C0A0</v>
          </cell>
          <cell r="C1386" t="str">
            <v>RM43</v>
          </cell>
        </row>
        <row r="1387">
          <cell r="A1387" t="str">
            <v>C3B0</v>
          </cell>
          <cell r="B1387" t="str">
            <v>C0A0</v>
          </cell>
          <cell r="C1387" t="str">
            <v>RM23</v>
          </cell>
        </row>
        <row r="1388">
          <cell r="A1388" t="str">
            <v>C410</v>
          </cell>
          <cell r="B1388" t="str">
            <v>C0A0</v>
          </cell>
          <cell r="C1388" t="str">
            <v>RM64</v>
          </cell>
        </row>
        <row r="1389">
          <cell r="A1389" t="str">
            <v>C4A1</v>
          </cell>
          <cell r="B1389" t="str">
            <v>C0A0</v>
          </cell>
          <cell r="C1389" t="str">
            <v>RM4</v>
          </cell>
        </row>
        <row r="1390">
          <cell r="A1390" t="str">
            <v>C4A2</v>
          </cell>
          <cell r="B1390" t="str">
            <v>C0A0</v>
          </cell>
          <cell r="C1390" t="str">
            <v>RM14</v>
          </cell>
        </row>
        <row r="1391">
          <cell r="A1391" t="str">
            <v>C4A3</v>
          </cell>
          <cell r="B1391" t="str">
            <v>C0A0</v>
          </cell>
          <cell r="C1391" t="str">
            <v>RM34</v>
          </cell>
        </row>
        <row r="1392">
          <cell r="A1392" t="str">
            <v>C4A4</v>
          </cell>
          <cell r="B1392" t="str">
            <v>C0A0</v>
          </cell>
          <cell r="C1392" t="str">
            <v>RM44</v>
          </cell>
        </row>
        <row r="1393">
          <cell r="A1393" t="str">
            <v>C4B0</v>
          </cell>
          <cell r="B1393" t="str">
            <v>C0A0</v>
          </cell>
          <cell r="C1393" t="str">
            <v>RM24</v>
          </cell>
        </row>
        <row r="1394">
          <cell r="A1394" t="str">
            <v>C510</v>
          </cell>
          <cell r="B1394" t="str">
            <v>C0A0</v>
          </cell>
          <cell r="C1394" t="str">
            <v>RM65</v>
          </cell>
        </row>
        <row r="1395">
          <cell r="A1395" t="str">
            <v>C5A3</v>
          </cell>
          <cell r="B1395" t="str">
            <v>C0A0</v>
          </cell>
          <cell r="C1395" t="str">
            <v>RM35</v>
          </cell>
        </row>
        <row r="1396">
          <cell r="A1396" t="str">
            <v>C5A4</v>
          </cell>
          <cell r="B1396" t="str">
            <v>C0A0</v>
          </cell>
          <cell r="C1396" t="str">
            <v>RM45</v>
          </cell>
        </row>
        <row r="1397">
          <cell r="A1397" t="str">
            <v>C5B0</v>
          </cell>
          <cell r="B1397" t="str">
            <v>C0A0</v>
          </cell>
          <cell r="C1397" t="str">
            <v>RM25</v>
          </cell>
        </row>
        <row r="1398">
          <cell r="A1398" t="str">
            <v>C5C0</v>
          </cell>
          <cell r="B1398" t="str">
            <v>C0A0</v>
          </cell>
          <cell r="C1398" t="str">
            <v>RM81</v>
          </cell>
        </row>
        <row r="1399">
          <cell r="A1399" t="str">
            <v>C610</v>
          </cell>
          <cell r="B1399" t="str">
            <v>C0A0</v>
          </cell>
          <cell r="C1399" t="str">
            <v>RM66</v>
          </cell>
        </row>
        <row r="1400">
          <cell r="A1400" t="str">
            <v>C6A1</v>
          </cell>
          <cell r="B1400" t="str">
            <v>C0A0</v>
          </cell>
          <cell r="C1400" t="str">
            <v>RM6</v>
          </cell>
        </row>
        <row r="1401">
          <cell r="A1401" t="str">
            <v>C6A2</v>
          </cell>
          <cell r="B1401" t="str">
            <v>C0A0</v>
          </cell>
          <cell r="C1401" t="str">
            <v>RM16</v>
          </cell>
        </row>
        <row r="1402">
          <cell r="A1402" t="str">
            <v>C6A3</v>
          </cell>
          <cell r="B1402" t="str">
            <v>C0A0</v>
          </cell>
          <cell r="C1402" t="str">
            <v>RM36</v>
          </cell>
        </row>
        <row r="1403">
          <cell r="A1403" t="str">
            <v>C6A4</v>
          </cell>
          <cell r="B1403" t="str">
            <v>C0A0</v>
          </cell>
          <cell r="C1403" t="str">
            <v>RM46</v>
          </cell>
        </row>
        <row r="1404">
          <cell r="A1404" t="str">
            <v>C6B0</v>
          </cell>
          <cell r="B1404" t="str">
            <v>C0A0</v>
          </cell>
          <cell r="C1404" t="str">
            <v>RM26</v>
          </cell>
        </row>
        <row r="1405">
          <cell r="A1405" t="str">
            <v>C6C0</v>
          </cell>
          <cell r="B1405" t="str">
            <v>C0A0</v>
          </cell>
          <cell r="C1405" t="str">
            <v>RM82</v>
          </cell>
        </row>
        <row r="1406">
          <cell r="A1406" t="str">
            <v>C7A1</v>
          </cell>
          <cell r="B1406" t="str">
            <v>C0A0</v>
          </cell>
          <cell r="C1406" t="str">
            <v>RM7</v>
          </cell>
        </row>
        <row r="1407">
          <cell r="A1407" t="str">
            <v>C7A2</v>
          </cell>
          <cell r="B1407" t="str">
            <v>C0A0</v>
          </cell>
          <cell r="C1407" t="str">
            <v>RM17</v>
          </cell>
        </row>
        <row r="1408">
          <cell r="A1408" t="str">
            <v>C7A3</v>
          </cell>
          <cell r="B1408" t="str">
            <v>C0A0</v>
          </cell>
          <cell r="C1408" t="str">
            <v>RM37</v>
          </cell>
        </row>
        <row r="1409">
          <cell r="A1409" t="str">
            <v>C7A4</v>
          </cell>
          <cell r="B1409" t="str">
            <v>C0A0</v>
          </cell>
          <cell r="C1409" t="str">
            <v>RM47</v>
          </cell>
        </row>
        <row r="1410">
          <cell r="A1410" t="str">
            <v>C7B0</v>
          </cell>
          <cell r="B1410" t="str">
            <v>C0A0</v>
          </cell>
          <cell r="C1410" t="str">
            <v>RM27</v>
          </cell>
        </row>
        <row r="1411">
          <cell r="A1411" t="str">
            <v>C7C0</v>
          </cell>
          <cell r="B1411" t="str">
            <v>C0A0</v>
          </cell>
          <cell r="C1411" t="str">
            <v>RM83</v>
          </cell>
        </row>
        <row r="1412">
          <cell r="A1412" t="str">
            <v>C810</v>
          </cell>
          <cell r="B1412" t="str">
            <v>C0A0</v>
          </cell>
          <cell r="C1412" t="str">
            <v>RM68</v>
          </cell>
        </row>
        <row r="1413">
          <cell r="A1413" t="str">
            <v>C8A1</v>
          </cell>
          <cell r="B1413" t="str">
            <v>C0A0</v>
          </cell>
          <cell r="C1413" t="str">
            <v>RM8</v>
          </cell>
        </row>
        <row r="1414">
          <cell r="A1414" t="str">
            <v>C8A2</v>
          </cell>
          <cell r="B1414" t="str">
            <v>C0A0</v>
          </cell>
          <cell r="C1414" t="str">
            <v>RM18</v>
          </cell>
        </row>
        <row r="1415">
          <cell r="A1415" t="str">
            <v>C8A3</v>
          </cell>
          <cell r="B1415" t="str">
            <v>C0A0</v>
          </cell>
          <cell r="C1415" t="str">
            <v>RM38</v>
          </cell>
        </row>
        <row r="1416">
          <cell r="A1416" t="str">
            <v>C8A4</v>
          </cell>
          <cell r="B1416" t="str">
            <v>C0A0</v>
          </cell>
          <cell r="C1416" t="str">
            <v>RM48</v>
          </cell>
        </row>
        <row r="1417">
          <cell r="A1417" t="str">
            <v>C8B0</v>
          </cell>
          <cell r="B1417" t="str">
            <v>C0A0</v>
          </cell>
          <cell r="C1417" t="str">
            <v>RM28</v>
          </cell>
        </row>
        <row r="1418">
          <cell r="A1418" t="str">
            <v>C8C0</v>
          </cell>
          <cell r="B1418" t="str">
            <v>C0A0</v>
          </cell>
          <cell r="C1418" t="str">
            <v>RM84</v>
          </cell>
        </row>
        <row r="1419">
          <cell r="A1419" t="str">
            <v>C910</v>
          </cell>
          <cell r="B1419" t="str">
            <v>C0A0</v>
          </cell>
          <cell r="C1419" t="str">
            <v>RM69</v>
          </cell>
        </row>
        <row r="1420">
          <cell r="A1420" t="str">
            <v>C91D</v>
          </cell>
          <cell r="B1420" t="str">
            <v>C0A0</v>
          </cell>
          <cell r="C1420" t="str">
            <v>RM138</v>
          </cell>
        </row>
        <row r="1421">
          <cell r="A1421" t="str">
            <v>C9A4</v>
          </cell>
          <cell r="B1421" t="str">
            <v>C0A0</v>
          </cell>
          <cell r="C1421" t="str">
            <v>RM49</v>
          </cell>
        </row>
        <row r="1422">
          <cell r="A1422" t="str">
            <v>C9B0</v>
          </cell>
          <cell r="B1422" t="str">
            <v>C0A0</v>
          </cell>
          <cell r="C1422" t="str">
            <v>RM29</v>
          </cell>
        </row>
        <row r="1423">
          <cell r="A1423" t="str">
            <v>C9C0</v>
          </cell>
          <cell r="B1423" t="str">
            <v>C0A0</v>
          </cell>
          <cell r="C1423" t="str">
            <v>RM85</v>
          </cell>
        </row>
        <row r="1424">
          <cell r="A1424" t="str">
            <v>CBB0</v>
          </cell>
          <cell r="B1424" t="str">
            <v>C0A0</v>
          </cell>
          <cell r="C1424" t="str">
            <v>RM86</v>
          </cell>
        </row>
        <row r="1425">
          <cell r="A1425" t="str">
            <v>CMA3</v>
          </cell>
          <cell r="B1425" t="str">
            <v>C0A0</v>
          </cell>
          <cell r="C1425" t="str">
            <v>RM87</v>
          </cell>
        </row>
        <row r="1426">
          <cell r="A1426" t="str">
            <v>CV10</v>
          </cell>
          <cell r="B1426" t="str">
            <v>C0A0</v>
          </cell>
          <cell r="C1426" t="str">
            <v>RM70</v>
          </cell>
        </row>
        <row r="1427">
          <cell r="A1427" t="str">
            <v>CVA1</v>
          </cell>
          <cell r="B1427" t="str">
            <v>C0A0</v>
          </cell>
          <cell r="C1427" t="str">
            <v>RM10</v>
          </cell>
        </row>
        <row r="1428">
          <cell r="A1428" t="str">
            <v>CVA2</v>
          </cell>
          <cell r="B1428" t="str">
            <v>C0A0</v>
          </cell>
          <cell r="C1428" t="str">
            <v>RM20</v>
          </cell>
        </row>
        <row r="1429">
          <cell r="A1429" t="str">
            <v>CVA3</v>
          </cell>
          <cell r="B1429" t="str">
            <v>C0A0</v>
          </cell>
          <cell r="C1429" t="str">
            <v>RM40</v>
          </cell>
        </row>
        <row r="1430">
          <cell r="A1430" t="str">
            <v>CVA4</v>
          </cell>
          <cell r="B1430" t="str">
            <v>C0A0</v>
          </cell>
          <cell r="C1430" t="str">
            <v>RM50</v>
          </cell>
        </row>
        <row r="1431">
          <cell r="A1431" t="str">
            <v>CVB0</v>
          </cell>
          <cell r="B1431" t="str">
            <v>C0A0</v>
          </cell>
          <cell r="C1431" t="str">
            <v>RM30</v>
          </cell>
        </row>
        <row r="1432">
          <cell r="A1432" t="str">
            <v>CVC0</v>
          </cell>
          <cell r="B1432" t="str">
            <v>C0A0</v>
          </cell>
          <cell r="C1432" t="str">
            <v>RM88</v>
          </cell>
        </row>
        <row r="1433">
          <cell r="A1433" t="str">
            <v>Q200</v>
          </cell>
          <cell r="B1433" t="str">
            <v>C0A0</v>
          </cell>
          <cell r="C1433" t="str">
            <v>RM139</v>
          </cell>
        </row>
        <row r="1434">
          <cell r="A1434" t="str">
            <v>Q201</v>
          </cell>
          <cell r="B1434" t="str">
            <v>C0A0</v>
          </cell>
          <cell r="C1434" t="str">
            <v>RM140</v>
          </cell>
        </row>
        <row r="1435">
          <cell r="A1435" t="str">
            <v>C5BL</v>
          </cell>
          <cell r="B1435" t="str">
            <v>C0AL</v>
          </cell>
          <cell r="C1435" t="str">
            <v>RM25</v>
          </cell>
        </row>
        <row r="1436">
          <cell r="A1436" t="str">
            <v>CA11</v>
          </cell>
          <cell r="B1436" t="str">
            <v>CAN0</v>
          </cell>
          <cell r="C1436" t="str">
            <v>RM61</v>
          </cell>
        </row>
        <row r="1437">
          <cell r="A1437" t="str">
            <v>CA12</v>
          </cell>
          <cell r="B1437" t="str">
            <v>CAN0</v>
          </cell>
          <cell r="C1437" t="str">
            <v>RM62</v>
          </cell>
        </row>
        <row r="1438">
          <cell r="A1438" t="str">
            <v>CA13</v>
          </cell>
          <cell r="B1438" t="str">
            <v>CAN0</v>
          </cell>
          <cell r="C1438" t="str">
            <v>RM63</v>
          </cell>
        </row>
        <row r="1439">
          <cell r="A1439" t="str">
            <v>CA14</v>
          </cell>
          <cell r="B1439" t="str">
            <v>CAN0</v>
          </cell>
          <cell r="C1439" t="str">
            <v>RM64</v>
          </cell>
        </row>
        <row r="1440">
          <cell r="A1440" t="str">
            <v>CA15</v>
          </cell>
          <cell r="B1440" t="str">
            <v>CAN0</v>
          </cell>
          <cell r="C1440" t="str">
            <v>RM65</v>
          </cell>
        </row>
        <row r="1441">
          <cell r="A1441" t="str">
            <v>CA17</v>
          </cell>
          <cell r="B1441" t="str">
            <v>CAN0</v>
          </cell>
          <cell r="C1441" t="str">
            <v>RM67</v>
          </cell>
        </row>
        <row r="1442">
          <cell r="A1442" t="str">
            <v>CA18</v>
          </cell>
          <cell r="B1442" t="str">
            <v>CAN0</v>
          </cell>
          <cell r="C1442" t="str">
            <v>RM68</v>
          </cell>
        </row>
        <row r="1443">
          <cell r="A1443" t="str">
            <v>CA19</v>
          </cell>
          <cell r="B1443" t="str">
            <v>CAN0</v>
          </cell>
          <cell r="C1443" t="str">
            <v>RM69</v>
          </cell>
        </row>
        <row r="1444">
          <cell r="A1444" t="str">
            <v>CB11</v>
          </cell>
          <cell r="B1444" t="str">
            <v>CMBS</v>
          </cell>
          <cell r="C1444" t="str">
            <v>RM89</v>
          </cell>
        </row>
        <row r="1445">
          <cell r="A1445" t="str">
            <v>CB12</v>
          </cell>
          <cell r="B1445" t="str">
            <v>CMBS</v>
          </cell>
          <cell r="C1445" t="str">
            <v>RM2</v>
          </cell>
        </row>
        <row r="1446">
          <cell r="A1446" t="str">
            <v>CB13</v>
          </cell>
          <cell r="B1446" t="str">
            <v>CMBS</v>
          </cell>
          <cell r="C1446" t="str">
            <v>RM3</v>
          </cell>
        </row>
        <row r="1447">
          <cell r="A1447" t="str">
            <v>CB14</v>
          </cell>
          <cell r="B1447" t="str">
            <v>CMBS</v>
          </cell>
          <cell r="C1447" t="str">
            <v>RM4</v>
          </cell>
        </row>
        <row r="1448">
          <cell r="A1448" t="str">
            <v>CB15</v>
          </cell>
          <cell r="B1448" t="str">
            <v>CMBS</v>
          </cell>
          <cell r="C1448" t="str">
            <v>RM90</v>
          </cell>
        </row>
        <row r="1449">
          <cell r="A1449" t="str">
            <v>CB16</v>
          </cell>
          <cell r="B1449" t="str">
            <v>CMBS</v>
          </cell>
          <cell r="C1449" t="str">
            <v>RM6</v>
          </cell>
        </row>
        <row r="1450">
          <cell r="A1450" t="str">
            <v>CB19</v>
          </cell>
          <cell r="B1450" t="str">
            <v>CMBS</v>
          </cell>
          <cell r="C1450" t="str">
            <v>RM9</v>
          </cell>
        </row>
        <row r="1451">
          <cell r="A1451" t="str">
            <v>CB1V</v>
          </cell>
          <cell r="B1451" t="str">
            <v>CMBS</v>
          </cell>
          <cell r="C1451" t="str">
            <v>RM10</v>
          </cell>
        </row>
        <row r="1452">
          <cell r="A1452" t="str">
            <v>CB21</v>
          </cell>
          <cell r="B1452" t="str">
            <v>CMBS</v>
          </cell>
          <cell r="C1452" t="str">
            <v>RM30</v>
          </cell>
        </row>
        <row r="1453">
          <cell r="A1453" t="str">
            <v>CB22</v>
          </cell>
          <cell r="B1453" t="str">
            <v>CMBS</v>
          </cell>
          <cell r="C1453" t="str">
            <v>RM12</v>
          </cell>
        </row>
        <row r="1454">
          <cell r="A1454" t="str">
            <v>CB23</v>
          </cell>
          <cell r="B1454" t="str">
            <v>CMBS</v>
          </cell>
          <cell r="C1454" t="str">
            <v>RM13</v>
          </cell>
        </row>
        <row r="1455">
          <cell r="A1455" t="str">
            <v>CB24</v>
          </cell>
          <cell r="B1455" t="str">
            <v>CMBS</v>
          </cell>
          <cell r="C1455" t="str">
            <v>RM14</v>
          </cell>
        </row>
        <row r="1456">
          <cell r="A1456" t="str">
            <v>CB25</v>
          </cell>
          <cell r="B1456" t="str">
            <v>CMBS</v>
          </cell>
          <cell r="C1456" t="str">
            <v>RM92</v>
          </cell>
        </row>
        <row r="1457">
          <cell r="A1457" t="str">
            <v>CB26</v>
          </cell>
          <cell r="B1457" t="str">
            <v>CMBS</v>
          </cell>
          <cell r="C1457" t="str">
            <v>RM16</v>
          </cell>
        </row>
        <row r="1458">
          <cell r="A1458" t="str">
            <v>CB29</v>
          </cell>
          <cell r="B1458" t="str">
            <v>CMBS</v>
          </cell>
          <cell r="C1458" t="str">
            <v>RM19</v>
          </cell>
        </row>
        <row r="1459">
          <cell r="A1459" t="str">
            <v>CB2V</v>
          </cell>
          <cell r="B1459" t="str">
            <v>CMBS</v>
          </cell>
          <cell r="C1459" t="str">
            <v>RM20</v>
          </cell>
        </row>
        <row r="1460">
          <cell r="A1460" t="str">
            <v>CB31</v>
          </cell>
          <cell r="B1460" t="str">
            <v>CMBS</v>
          </cell>
          <cell r="C1460" t="str">
            <v>RM93</v>
          </cell>
        </row>
        <row r="1461">
          <cell r="A1461" t="str">
            <v>CB32</v>
          </cell>
          <cell r="B1461" t="str">
            <v>CMBS</v>
          </cell>
          <cell r="C1461" t="str">
            <v>RM32</v>
          </cell>
        </row>
        <row r="1462">
          <cell r="A1462" t="str">
            <v>CB33</v>
          </cell>
          <cell r="B1462" t="str">
            <v>CMBS</v>
          </cell>
          <cell r="C1462" t="str">
            <v>RM33</v>
          </cell>
        </row>
        <row r="1463">
          <cell r="A1463" t="str">
            <v>CB34</v>
          </cell>
          <cell r="B1463" t="str">
            <v>CMBS</v>
          </cell>
          <cell r="C1463" t="str">
            <v>RM34</v>
          </cell>
        </row>
        <row r="1464">
          <cell r="A1464" t="str">
            <v>CB35</v>
          </cell>
          <cell r="B1464" t="str">
            <v>CMBS</v>
          </cell>
          <cell r="C1464" t="str">
            <v>RM94</v>
          </cell>
        </row>
        <row r="1465">
          <cell r="A1465" t="str">
            <v>CB36</v>
          </cell>
          <cell r="B1465" t="str">
            <v>CMBS</v>
          </cell>
          <cell r="C1465" t="str">
            <v>RM36</v>
          </cell>
        </row>
        <row r="1466">
          <cell r="A1466" t="str">
            <v>CB39</v>
          </cell>
          <cell r="B1466" t="str">
            <v>CMBS</v>
          </cell>
          <cell r="C1466" t="str">
            <v>RM39</v>
          </cell>
        </row>
        <row r="1467">
          <cell r="A1467" t="str">
            <v>CB3V</v>
          </cell>
          <cell r="B1467" t="str">
            <v>CMBS</v>
          </cell>
          <cell r="C1467" t="str">
            <v>RM40</v>
          </cell>
        </row>
        <row r="1468">
          <cell r="A1468" t="str">
            <v>CB41</v>
          </cell>
          <cell r="B1468" t="str">
            <v>CMBS</v>
          </cell>
          <cell r="C1468" t="str">
            <v>RM95</v>
          </cell>
        </row>
        <row r="1469">
          <cell r="A1469" t="str">
            <v>CB42</v>
          </cell>
          <cell r="B1469" t="str">
            <v>CMBS</v>
          </cell>
          <cell r="C1469" t="str">
            <v>RM42</v>
          </cell>
        </row>
        <row r="1470">
          <cell r="A1470" t="str">
            <v>CB43</v>
          </cell>
          <cell r="B1470" t="str">
            <v>CMBS</v>
          </cell>
          <cell r="C1470" t="str">
            <v>RM43</v>
          </cell>
        </row>
        <row r="1471">
          <cell r="A1471" t="str">
            <v>CB44</v>
          </cell>
          <cell r="B1471" t="str">
            <v>CMBS</v>
          </cell>
          <cell r="C1471" t="str">
            <v>RM44</v>
          </cell>
        </row>
        <row r="1472">
          <cell r="A1472" t="str">
            <v>CB45</v>
          </cell>
          <cell r="B1472" t="str">
            <v>CMBS</v>
          </cell>
          <cell r="C1472" t="str">
            <v>RM96</v>
          </cell>
        </row>
        <row r="1473">
          <cell r="A1473" t="str">
            <v>CB46</v>
          </cell>
          <cell r="B1473" t="str">
            <v>CMBS</v>
          </cell>
          <cell r="C1473" t="str">
            <v>RM46</v>
          </cell>
        </row>
        <row r="1474">
          <cell r="A1474" t="str">
            <v>CB49</v>
          </cell>
          <cell r="B1474" t="str">
            <v>CMBS</v>
          </cell>
          <cell r="C1474" t="str">
            <v>RM49</v>
          </cell>
        </row>
        <row r="1475">
          <cell r="A1475" t="str">
            <v>CB4V</v>
          </cell>
          <cell r="B1475" t="str">
            <v>CMBS</v>
          </cell>
          <cell r="C1475" t="str">
            <v>RM50</v>
          </cell>
        </row>
        <row r="1476">
          <cell r="A1476" t="str">
            <v>CY11</v>
          </cell>
          <cell r="B1476" t="str">
            <v>CY00</v>
          </cell>
          <cell r="C1476" t="str">
            <v>RM1</v>
          </cell>
        </row>
        <row r="1477">
          <cell r="A1477" t="str">
            <v>CY12</v>
          </cell>
          <cell r="B1477" t="str">
            <v>CY00</v>
          </cell>
          <cell r="C1477" t="str">
            <v>RM2</v>
          </cell>
        </row>
        <row r="1478">
          <cell r="A1478" t="str">
            <v>CY13</v>
          </cell>
          <cell r="B1478" t="str">
            <v>CY00</v>
          </cell>
          <cell r="C1478" t="str">
            <v>RM3</v>
          </cell>
        </row>
        <row r="1479">
          <cell r="A1479" t="str">
            <v>CY14</v>
          </cell>
          <cell r="B1479" t="str">
            <v>CY00</v>
          </cell>
          <cell r="C1479" t="str">
            <v>RM4</v>
          </cell>
        </row>
        <row r="1480">
          <cell r="A1480" t="str">
            <v>CY15</v>
          </cell>
          <cell r="B1480" t="str">
            <v>CY00</v>
          </cell>
          <cell r="C1480" t="str">
            <v>RM5</v>
          </cell>
        </row>
        <row r="1481">
          <cell r="A1481" t="str">
            <v>CY16</v>
          </cell>
          <cell r="B1481" t="str">
            <v>CY00</v>
          </cell>
          <cell r="C1481" t="str">
            <v>RM6</v>
          </cell>
        </row>
        <row r="1482">
          <cell r="A1482" t="str">
            <v>CY17</v>
          </cell>
          <cell r="B1482" t="str">
            <v>CY00</v>
          </cell>
          <cell r="C1482" t="str">
            <v>RM7</v>
          </cell>
        </row>
        <row r="1483">
          <cell r="A1483" t="str">
            <v>CY18</v>
          </cell>
          <cell r="B1483" t="str">
            <v>CY00</v>
          </cell>
          <cell r="C1483" t="str">
            <v xml:space="preserve">RM8 </v>
          </cell>
        </row>
        <row r="1484">
          <cell r="A1484" t="str">
            <v>CY19</v>
          </cell>
          <cell r="B1484" t="str">
            <v>CY00</v>
          </cell>
          <cell r="C1484" t="str">
            <v>RM9</v>
          </cell>
        </row>
        <row r="1485">
          <cell r="A1485" t="str">
            <v>CY1V</v>
          </cell>
          <cell r="B1485" t="str">
            <v>CY00</v>
          </cell>
          <cell r="C1485" t="str">
            <v>RM10</v>
          </cell>
        </row>
        <row r="1486">
          <cell r="A1486" t="str">
            <v>CY21</v>
          </cell>
          <cell r="B1486" t="str">
            <v>CY00</v>
          </cell>
          <cell r="C1486" t="str">
            <v>RM11</v>
          </cell>
        </row>
        <row r="1487">
          <cell r="A1487" t="str">
            <v>CY22</v>
          </cell>
          <cell r="B1487" t="str">
            <v>CY00</v>
          </cell>
          <cell r="C1487" t="str">
            <v>RM12</v>
          </cell>
        </row>
        <row r="1488">
          <cell r="A1488" t="str">
            <v>CY23</v>
          </cell>
          <cell r="B1488" t="str">
            <v>CY00</v>
          </cell>
          <cell r="C1488" t="str">
            <v>RM13</v>
          </cell>
        </row>
        <row r="1489">
          <cell r="A1489" t="str">
            <v>CY24</v>
          </cell>
          <cell r="B1489" t="str">
            <v>CY00</v>
          </cell>
          <cell r="C1489" t="str">
            <v>RM14</v>
          </cell>
        </row>
        <row r="1490">
          <cell r="A1490" t="str">
            <v>CY25</v>
          </cell>
          <cell r="B1490" t="str">
            <v>CY00</v>
          </cell>
          <cell r="C1490" t="str">
            <v>RM15</v>
          </cell>
        </row>
        <row r="1491">
          <cell r="A1491" t="str">
            <v>CY26</v>
          </cell>
          <cell r="B1491" t="str">
            <v>CY00</v>
          </cell>
          <cell r="C1491" t="str">
            <v>RM16</v>
          </cell>
        </row>
        <row r="1492">
          <cell r="A1492" t="str">
            <v>CY27</v>
          </cell>
          <cell r="B1492" t="str">
            <v>CY00</v>
          </cell>
          <cell r="C1492" t="str">
            <v>RM17</v>
          </cell>
        </row>
        <row r="1493">
          <cell r="A1493" t="str">
            <v>CY28</v>
          </cell>
          <cell r="B1493" t="str">
            <v>CY00</v>
          </cell>
          <cell r="C1493" t="str">
            <v>RM18</v>
          </cell>
        </row>
        <row r="1494">
          <cell r="A1494" t="str">
            <v>CY29</v>
          </cell>
          <cell r="B1494" t="str">
            <v>CY00</v>
          </cell>
          <cell r="C1494" t="str">
            <v>RM19</v>
          </cell>
        </row>
        <row r="1495">
          <cell r="A1495" t="str">
            <v>CY2V</v>
          </cell>
          <cell r="B1495" t="str">
            <v>CY00</v>
          </cell>
          <cell r="C1495" t="str">
            <v>RM20</v>
          </cell>
        </row>
        <row r="1496">
          <cell r="A1496" t="str">
            <v>CY31</v>
          </cell>
          <cell r="B1496" t="str">
            <v>CY00</v>
          </cell>
          <cell r="C1496" t="str">
            <v>RM31</v>
          </cell>
        </row>
        <row r="1497">
          <cell r="A1497" t="str">
            <v>CY32</v>
          </cell>
          <cell r="B1497" t="str">
            <v>CY00</v>
          </cell>
          <cell r="C1497" t="str">
            <v>RM32</v>
          </cell>
        </row>
        <row r="1498">
          <cell r="A1498" t="str">
            <v>CY33</v>
          </cell>
          <cell r="B1498" t="str">
            <v>CY00</v>
          </cell>
          <cell r="C1498" t="str">
            <v>RM33</v>
          </cell>
        </row>
        <row r="1499">
          <cell r="A1499" t="str">
            <v>CY34</v>
          </cell>
          <cell r="B1499" t="str">
            <v>CY00</v>
          </cell>
          <cell r="C1499" t="str">
            <v>RM34</v>
          </cell>
        </row>
        <row r="1500">
          <cell r="A1500" t="str">
            <v>CY35</v>
          </cell>
          <cell r="B1500" t="str">
            <v>CY00</v>
          </cell>
          <cell r="C1500" t="str">
            <v>RM35</v>
          </cell>
        </row>
        <row r="1501">
          <cell r="A1501" t="str">
            <v>CY36</v>
          </cell>
          <cell r="B1501" t="str">
            <v>CY00</v>
          </cell>
          <cell r="C1501" t="str">
            <v>RM36</v>
          </cell>
        </row>
        <row r="1502">
          <cell r="A1502" t="str">
            <v>CY37</v>
          </cell>
          <cell r="B1502" t="str">
            <v>CY00</v>
          </cell>
          <cell r="C1502" t="str">
            <v>RM37</v>
          </cell>
        </row>
        <row r="1503">
          <cell r="A1503" t="str">
            <v>CY38</v>
          </cell>
          <cell r="B1503" t="str">
            <v>CY00</v>
          </cell>
          <cell r="C1503" t="str">
            <v>RM38</v>
          </cell>
        </row>
        <row r="1504">
          <cell r="A1504" t="str">
            <v>CY39</v>
          </cell>
          <cell r="B1504" t="str">
            <v>CY00</v>
          </cell>
          <cell r="C1504" t="str">
            <v>RM39</v>
          </cell>
        </row>
        <row r="1505">
          <cell r="A1505" t="str">
            <v>CY3V</v>
          </cell>
          <cell r="B1505" t="str">
            <v>CY00</v>
          </cell>
          <cell r="C1505" t="str">
            <v>RM40</v>
          </cell>
        </row>
        <row r="1506">
          <cell r="A1506" t="str">
            <v>CY41</v>
          </cell>
          <cell r="B1506" t="str">
            <v>CY00</v>
          </cell>
          <cell r="C1506" t="str">
            <v>RM41</v>
          </cell>
        </row>
        <row r="1507">
          <cell r="A1507" t="str">
            <v>CY42</v>
          </cell>
          <cell r="B1507" t="str">
            <v>CY00</v>
          </cell>
          <cell r="C1507" t="str">
            <v>RM42</v>
          </cell>
        </row>
        <row r="1508">
          <cell r="A1508" t="str">
            <v>CY43</v>
          </cell>
          <cell r="B1508" t="str">
            <v>CY00</v>
          </cell>
          <cell r="C1508" t="str">
            <v>RM43</v>
          </cell>
        </row>
        <row r="1509">
          <cell r="A1509" t="str">
            <v>CY44</v>
          </cell>
          <cell r="B1509" t="str">
            <v>CY00</v>
          </cell>
          <cell r="C1509" t="str">
            <v>RM44</v>
          </cell>
        </row>
        <row r="1510">
          <cell r="A1510" t="str">
            <v>CY45</v>
          </cell>
          <cell r="B1510" t="str">
            <v>CY00</v>
          </cell>
          <cell r="C1510" t="str">
            <v>RM45</v>
          </cell>
        </row>
        <row r="1511">
          <cell r="A1511" t="str">
            <v>CY46</v>
          </cell>
          <cell r="B1511" t="str">
            <v>CY00</v>
          </cell>
          <cell r="C1511" t="str">
            <v>RM46</v>
          </cell>
        </row>
        <row r="1512">
          <cell r="A1512" t="str">
            <v>CY47</v>
          </cell>
          <cell r="B1512" t="str">
            <v>CY00</v>
          </cell>
          <cell r="C1512" t="str">
            <v>RM47</v>
          </cell>
        </row>
        <row r="1513">
          <cell r="A1513" t="str">
            <v>CY48</v>
          </cell>
          <cell r="B1513" t="str">
            <v>CY00</v>
          </cell>
          <cell r="C1513" t="str">
            <v>RM48</v>
          </cell>
        </row>
        <row r="1514">
          <cell r="A1514" t="str">
            <v>CY49</v>
          </cell>
          <cell r="B1514" t="str">
            <v>CY00</v>
          </cell>
          <cell r="C1514" t="str">
            <v>RM49</v>
          </cell>
        </row>
        <row r="1515">
          <cell r="A1515" t="str">
            <v>CY4V</v>
          </cell>
          <cell r="B1515" t="str">
            <v>CY00</v>
          </cell>
          <cell r="C1515" t="str">
            <v>RM50</v>
          </cell>
        </row>
        <row r="1516">
          <cell r="A1516" t="str">
            <v>CY71</v>
          </cell>
          <cell r="B1516" t="str">
            <v>CY00</v>
          </cell>
          <cell r="C1516" t="str">
            <v>RM61</v>
          </cell>
        </row>
        <row r="1517">
          <cell r="A1517" t="str">
            <v>CY72</v>
          </cell>
          <cell r="B1517" t="str">
            <v>CY00</v>
          </cell>
          <cell r="C1517" t="str">
            <v>RM62</v>
          </cell>
        </row>
        <row r="1518">
          <cell r="A1518" t="str">
            <v>CY73</v>
          </cell>
          <cell r="B1518" t="str">
            <v>CY00</v>
          </cell>
          <cell r="C1518" t="str">
            <v>RM63</v>
          </cell>
        </row>
        <row r="1519">
          <cell r="A1519" t="str">
            <v>CY74</v>
          </cell>
          <cell r="B1519" t="str">
            <v>CY00</v>
          </cell>
          <cell r="C1519" t="str">
            <v>RM64</v>
          </cell>
        </row>
        <row r="1520">
          <cell r="A1520" t="str">
            <v>CY75</v>
          </cell>
          <cell r="B1520" t="str">
            <v>CY00</v>
          </cell>
          <cell r="C1520" t="str">
            <v>RM65</v>
          </cell>
        </row>
        <row r="1521">
          <cell r="A1521" t="str">
            <v>CY76</v>
          </cell>
          <cell r="B1521" t="str">
            <v>CY00</v>
          </cell>
          <cell r="C1521" t="str">
            <v>RM66</v>
          </cell>
        </row>
        <row r="1522">
          <cell r="A1522" t="str">
            <v>CY77</v>
          </cell>
          <cell r="B1522" t="str">
            <v>CY00</v>
          </cell>
          <cell r="C1522" t="str">
            <v>RM67</v>
          </cell>
        </row>
        <row r="1523">
          <cell r="A1523" t="str">
            <v>CY78</v>
          </cell>
          <cell r="B1523" t="str">
            <v>CY00</v>
          </cell>
          <cell r="C1523" t="str">
            <v>RM68</v>
          </cell>
        </row>
        <row r="1524">
          <cell r="A1524" t="str">
            <v>CY79</v>
          </cell>
          <cell r="B1524" t="str">
            <v>CY00</v>
          </cell>
          <cell r="C1524" t="str">
            <v>RM69</v>
          </cell>
        </row>
        <row r="1525">
          <cell r="A1525" t="str">
            <v>CY7V</v>
          </cell>
          <cell r="B1525" t="str">
            <v>CY00</v>
          </cell>
          <cell r="C1525" t="str">
            <v>RM70</v>
          </cell>
        </row>
        <row r="1526">
          <cell r="A1526" t="str">
            <v>D310</v>
          </cell>
          <cell r="B1526" t="str">
            <v>D0A0</v>
          </cell>
          <cell r="C1526" t="str">
            <v>RM63</v>
          </cell>
        </row>
        <row r="1527">
          <cell r="A1527" t="str">
            <v>D510</v>
          </cell>
          <cell r="B1527" t="str">
            <v>D0A0</v>
          </cell>
          <cell r="C1527" t="str">
            <v>RM65</v>
          </cell>
        </row>
        <row r="1528">
          <cell r="A1528" t="str">
            <v>DL10</v>
          </cell>
          <cell r="B1528" t="str">
            <v>D0A0</v>
          </cell>
          <cell r="C1528" t="str">
            <v>RM56</v>
          </cell>
        </row>
        <row r="1529">
          <cell r="A1529" t="str">
            <v>E1A1</v>
          </cell>
          <cell r="B1529" t="str">
            <v>E0A0</v>
          </cell>
          <cell r="C1529" t="str">
            <v>RM21</v>
          </cell>
        </row>
        <row r="1530">
          <cell r="A1530" t="str">
            <v>E1A2</v>
          </cell>
          <cell r="B1530" t="str">
            <v>E0A0</v>
          </cell>
          <cell r="C1530" t="str">
            <v>RM132</v>
          </cell>
        </row>
        <row r="1531">
          <cell r="A1531" t="str">
            <v>E2A1</v>
          </cell>
          <cell r="B1531" t="str">
            <v>E0A0</v>
          </cell>
          <cell r="C1531" t="str">
            <v>RM22</v>
          </cell>
        </row>
        <row r="1532">
          <cell r="A1532" t="str">
            <v>E2A2</v>
          </cell>
          <cell r="B1532" t="str">
            <v>E0A0</v>
          </cell>
          <cell r="C1532" t="str">
            <v>RM133</v>
          </cell>
        </row>
        <row r="1533">
          <cell r="A1533" t="str">
            <v>E3A1</v>
          </cell>
          <cell r="B1533" t="str">
            <v>E0A0</v>
          </cell>
          <cell r="C1533" t="str">
            <v>RM23</v>
          </cell>
        </row>
        <row r="1534">
          <cell r="A1534" t="str">
            <v>E3A2</v>
          </cell>
          <cell r="B1534" t="str">
            <v>E0A0</v>
          </cell>
          <cell r="C1534" t="str">
            <v>RM134</v>
          </cell>
        </row>
        <row r="1535">
          <cell r="A1535" t="str">
            <v>E4A1</v>
          </cell>
          <cell r="B1535" t="str">
            <v>E0A0</v>
          </cell>
          <cell r="C1535" t="str">
            <v>RM24</v>
          </cell>
        </row>
        <row r="1536">
          <cell r="A1536" t="str">
            <v>E4A2</v>
          </cell>
          <cell r="B1536" t="str">
            <v>E0A0</v>
          </cell>
          <cell r="C1536" t="str">
            <v>RM135</v>
          </cell>
        </row>
        <row r="1537">
          <cell r="A1537" t="str">
            <v>E4L1</v>
          </cell>
          <cell r="B1537" t="str">
            <v>E0A0</v>
          </cell>
          <cell r="C1537" t="str">
            <v>RM24</v>
          </cell>
        </row>
        <row r="1538">
          <cell r="A1538" t="str">
            <v>E6A1</v>
          </cell>
          <cell r="B1538" t="str">
            <v>E0A0</v>
          </cell>
          <cell r="C1538" t="str">
            <v>RM26</v>
          </cell>
        </row>
        <row r="1539">
          <cell r="A1539" t="str">
            <v>E9A1</v>
          </cell>
          <cell r="B1539" t="str">
            <v>E0A0</v>
          </cell>
          <cell r="C1539" t="str">
            <v>RM29</v>
          </cell>
        </row>
        <row r="1540">
          <cell r="A1540" t="str">
            <v>E9A2</v>
          </cell>
          <cell r="B1540" t="str">
            <v>E0A0</v>
          </cell>
          <cell r="C1540" t="str">
            <v>RM77</v>
          </cell>
        </row>
        <row r="1541">
          <cell r="A1541" t="str">
            <v>EVA1</v>
          </cell>
          <cell r="B1541" t="str">
            <v>E0A0</v>
          </cell>
          <cell r="C1541" t="str">
            <v>RM30</v>
          </cell>
        </row>
        <row r="1542">
          <cell r="A1542" t="str">
            <v>E11X</v>
          </cell>
          <cell r="B1542" t="str">
            <v>E0AX</v>
          </cell>
          <cell r="C1542" t="str">
            <v>RM21</v>
          </cell>
        </row>
        <row r="1543">
          <cell r="A1543" t="str">
            <v>E12X</v>
          </cell>
          <cell r="B1543" t="str">
            <v>E0AX</v>
          </cell>
          <cell r="C1543" t="str">
            <v>RM79</v>
          </cell>
        </row>
        <row r="1544">
          <cell r="A1544" t="str">
            <v>E21X</v>
          </cell>
          <cell r="B1544" t="str">
            <v>E0AX</v>
          </cell>
          <cell r="C1544" t="str">
            <v>RM22</v>
          </cell>
        </row>
        <row r="1545">
          <cell r="A1545" t="str">
            <v xml:space="preserve">E22X </v>
          </cell>
          <cell r="B1545" t="str">
            <v>E0AX</v>
          </cell>
          <cell r="C1545" t="str">
            <v>RM80</v>
          </cell>
        </row>
        <row r="1546">
          <cell r="A1546" t="str">
            <v>E31X</v>
          </cell>
          <cell r="B1546" t="str">
            <v>E0AX</v>
          </cell>
          <cell r="C1546" t="str">
            <v>RM23</v>
          </cell>
        </row>
        <row r="1547">
          <cell r="A1547" t="str">
            <v>E32X</v>
          </cell>
          <cell r="B1547" t="str">
            <v>E0AX</v>
          </cell>
          <cell r="C1547" t="str">
            <v>RM97</v>
          </cell>
        </row>
        <row r="1548">
          <cell r="A1548" t="str">
            <v>E41X</v>
          </cell>
          <cell r="B1548" t="str">
            <v>E0AX</v>
          </cell>
          <cell r="C1548" t="str">
            <v>RM24</v>
          </cell>
        </row>
        <row r="1549">
          <cell r="A1549" t="str">
            <v>E42X</v>
          </cell>
          <cell r="B1549" t="str">
            <v>E0AX</v>
          </cell>
          <cell r="C1549" t="str">
            <v>RM98</v>
          </cell>
        </row>
        <row r="1550">
          <cell r="A1550" t="str">
            <v>E51X</v>
          </cell>
          <cell r="B1550" t="str">
            <v>E0AX</v>
          </cell>
          <cell r="C1550" t="str">
            <v>RM25</v>
          </cell>
        </row>
        <row r="1551">
          <cell r="A1551" t="str">
            <v>E52X</v>
          </cell>
          <cell r="B1551" t="str">
            <v>E0AX</v>
          </cell>
          <cell r="C1551" t="str">
            <v>RM81</v>
          </cell>
        </row>
        <row r="1552">
          <cell r="A1552" t="str">
            <v>E61X</v>
          </cell>
          <cell r="B1552" t="str">
            <v>E0AX</v>
          </cell>
          <cell r="C1552" t="str">
            <v>RM26</v>
          </cell>
        </row>
        <row r="1553">
          <cell r="A1553" t="str">
            <v>E62X</v>
          </cell>
          <cell r="B1553" t="str">
            <v>E0AX</v>
          </cell>
          <cell r="C1553" t="str">
            <v>RM82</v>
          </cell>
        </row>
        <row r="1554">
          <cell r="A1554" t="str">
            <v>E91X</v>
          </cell>
          <cell r="B1554" t="str">
            <v>E0AX</v>
          </cell>
          <cell r="C1554" t="str">
            <v>RM29</v>
          </cell>
        </row>
        <row r="1555">
          <cell r="A1555" t="str">
            <v>E92X</v>
          </cell>
          <cell r="B1555" t="str">
            <v>E0AX</v>
          </cell>
          <cell r="C1555" t="str">
            <v>RM85</v>
          </cell>
        </row>
        <row r="1556">
          <cell r="A1556" t="str">
            <v>E1L1</v>
          </cell>
          <cell r="B1556" t="str">
            <v>E0L0</v>
          </cell>
          <cell r="C1556" t="str">
            <v>RM21</v>
          </cell>
        </row>
        <row r="1557">
          <cell r="A1557" t="str">
            <v>E2L1</v>
          </cell>
          <cell r="B1557" t="str">
            <v>E0L0</v>
          </cell>
          <cell r="C1557" t="str">
            <v>RM22</v>
          </cell>
        </row>
        <row r="1558">
          <cell r="A1558" t="str">
            <v>E3L1</v>
          </cell>
          <cell r="B1558" t="str">
            <v>E0L0</v>
          </cell>
          <cell r="C1558" t="str">
            <v>RM23</v>
          </cell>
        </row>
        <row r="1559">
          <cell r="A1559" t="str">
            <v>E4L1</v>
          </cell>
          <cell r="B1559" t="str">
            <v>E0L0</v>
          </cell>
          <cell r="C1559" t="str">
            <v>RM24</v>
          </cell>
        </row>
        <row r="1560">
          <cell r="A1560" t="str">
            <v>E5L1</v>
          </cell>
          <cell r="B1560" t="str">
            <v>E0L0</v>
          </cell>
          <cell r="C1560" t="str">
            <v>RM25</v>
          </cell>
        </row>
        <row r="1561">
          <cell r="A1561" t="str">
            <v>E6L1</v>
          </cell>
          <cell r="B1561" t="str">
            <v>E0L0</v>
          </cell>
          <cell r="C1561" t="str">
            <v>RM26</v>
          </cell>
        </row>
        <row r="1562">
          <cell r="A1562" t="str">
            <v>EVL1</v>
          </cell>
          <cell r="B1562" t="str">
            <v>E0L0</v>
          </cell>
          <cell r="C1562" t="str">
            <v>RM30</v>
          </cell>
        </row>
        <row r="1563">
          <cell r="A1563" t="str">
            <v>F110</v>
          </cell>
          <cell r="B1563" t="str">
            <v>F0C0</v>
          </cell>
          <cell r="C1563" t="str">
            <v>RM61</v>
          </cell>
        </row>
        <row r="1564">
          <cell r="A1564" t="str">
            <v>F510</v>
          </cell>
          <cell r="B1564" t="str">
            <v>F0C0</v>
          </cell>
          <cell r="C1564" t="str">
            <v>RM65</v>
          </cell>
        </row>
        <row r="1565">
          <cell r="A1565" t="str">
            <v>GS1V</v>
          </cell>
          <cell r="B1565" t="str">
            <v>GS00</v>
          </cell>
          <cell r="C1565" t="str">
            <v>RM70</v>
          </cell>
        </row>
        <row r="1566">
          <cell r="A1566" t="str">
            <v>J1A1</v>
          </cell>
          <cell r="B1566" t="str">
            <v>J0A0</v>
          </cell>
          <cell r="C1566" t="str">
            <v>RM111</v>
          </cell>
        </row>
        <row r="1567">
          <cell r="A1567" t="str">
            <v>J1A2</v>
          </cell>
          <cell r="B1567" t="str">
            <v>J0A0</v>
          </cell>
          <cell r="C1567" t="str">
            <v>RM102</v>
          </cell>
        </row>
        <row r="1568">
          <cell r="A1568" t="str">
            <v>J1A3</v>
          </cell>
          <cell r="B1568" t="str">
            <v>J0A0</v>
          </cell>
          <cell r="C1568" t="str">
            <v>RM122</v>
          </cell>
        </row>
        <row r="1569">
          <cell r="A1569" t="str">
            <v>J2A1</v>
          </cell>
          <cell r="B1569" t="str">
            <v>J0A0</v>
          </cell>
          <cell r="C1569" t="str">
            <v>RM114</v>
          </cell>
        </row>
        <row r="1570">
          <cell r="A1570" t="str">
            <v>J2A2</v>
          </cell>
          <cell r="B1570" t="str">
            <v>J0A0</v>
          </cell>
          <cell r="C1570" t="str">
            <v>RM105</v>
          </cell>
        </row>
        <row r="1571">
          <cell r="A1571" t="str">
            <v>J2A3</v>
          </cell>
          <cell r="B1571" t="str">
            <v>J0A0</v>
          </cell>
          <cell r="C1571" t="str">
            <v>RM125</v>
          </cell>
        </row>
        <row r="1572">
          <cell r="A1572" t="str">
            <v>J3A1</v>
          </cell>
          <cell r="B1572" t="str">
            <v>J0A0</v>
          </cell>
          <cell r="C1572" t="str">
            <v>RM116</v>
          </cell>
        </row>
        <row r="1573">
          <cell r="A1573" t="str">
            <v>J3A2</v>
          </cell>
          <cell r="B1573" t="str">
            <v>J0A0</v>
          </cell>
          <cell r="C1573" t="str">
            <v>RM106</v>
          </cell>
        </row>
        <row r="1574">
          <cell r="A1574" t="str">
            <v>J3A1</v>
          </cell>
          <cell r="B1574" t="str">
            <v>J0A0</v>
          </cell>
          <cell r="C1574" t="str">
            <v>RM116</v>
          </cell>
        </row>
        <row r="1575">
          <cell r="A1575" t="str">
            <v>J4A1</v>
          </cell>
          <cell r="B1575" t="str">
            <v>J0A0</v>
          </cell>
          <cell r="C1575" t="str">
            <v>RM117</v>
          </cell>
        </row>
        <row r="1576">
          <cell r="A1576" t="str">
            <v>J4A2</v>
          </cell>
          <cell r="B1576" t="str">
            <v>J0A0</v>
          </cell>
          <cell r="C1576" t="str">
            <v>RM107</v>
          </cell>
        </row>
        <row r="1577">
          <cell r="A1577" t="str">
            <v>J4A3</v>
          </cell>
          <cell r="B1577" t="str">
            <v>J0A0</v>
          </cell>
          <cell r="C1577" t="str">
            <v>RM127</v>
          </cell>
        </row>
        <row r="1578">
          <cell r="A1578" t="str">
            <v>J5A1</v>
          </cell>
          <cell r="B1578" t="str">
            <v>J0A0</v>
          </cell>
          <cell r="C1578" t="str">
            <v>RM110</v>
          </cell>
        </row>
        <row r="1579">
          <cell r="A1579" t="str">
            <v>J5A2</v>
          </cell>
          <cell r="B1579" t="str">
            <v>J0A0</v>
          </cell>
          <cell r="C1579" t="str">
            <v>RM101</v>
          </cell>
        </row>
        <row r="1580">
          <cell r="A1580" t="str">
            <v>J5A3</v>
          </cell>
          <cell r="B1580" t="str">
            <v>J0A0</v>
          </cell>
          <cell r="C1580" t="str">
            <v>RM121</v>
          </cell>
        </row>
        <row r="1581">
          <cell r="A1581" t="str">
            <v>J6A1</v>
          </cell>
          <cell r="B1581" t="str">
            <v>J0A0</v>
          </cell>
          <cell r="C1581" t="str">
            <v>RM115</v>
          </cell>
        </row>
        <row r="1582">
          <cell r="A1582" t="str">
            <v>J7A1</v>
          </cell>
          <cell r="B1582" t="str">
            <v>J0A0</v>
          </cell>
          <cell r="C1582" t="str">
            <v>RM109</v>
          </cell>
        </row>
        <row r="1583">
          <cell r="A1583" t="str">
            <v>J7A2</v>
          </cell>
          <cell r="B1583" t="str">
            <v>J0A0</v>
          </cell>
          <cell r="C1583" t="str">
            <v>RM100</v>
          </cell>
        </row>
        <row r="1584">
          <cell r="A1584" t="str">
            <v>J7A3</v>
          </cell>
          <cell r="B1584" t="str">
            <v>J0A0</v>
          </cell>
          <cell r="C1584" t="str">
            <v>RM120</v>
          </cell>
        </row>
        <row r="1585">
          <cell r="A1585" t="str">
            <v>J8A1</v>
          </cell>
          <cell r="B1585" t="str">
            <v>J0A0</v>
          </cell>
          <cell r="C1585" t="str">
            <v>RM113</v>
          </cell>
        </row>
        <row r="1586">
          <cell r="A1586" t="str">
            <v>J8A2</v>
          </cell>
          <cell r="B1586" t="str">
            <v>J0A0</v>
          </cell>
          <cell r="C1586" t="str">
            <v>RM104</v>
          </cell>
        </row>
        <row r="1587">
          <cell r="A1587" t="str">
            <v>J8A3</v>
          </cell>
          <cell r="B1587" t="str">
            <v>J0A0</v>
          </cell>
          <cell r="C1587" t="str">
            <v>RM124</v>
          </cell>
        </row>
        <row r="1588">
          <cell r="A1588" t="str">
            <v>J9A1</v>
          </cell>
          <cell r="B1588" t="str">
            <v>J0A0</v>
          </cell>
          <cell r="C1588" t="str">
            <v>RM108</v>
          </cell>
        </row>
        <row r="1589">
          <cell r="A1589" t="str">
            <v>J9A2</v>
          </cell>
          <cell r="B1589" t="str">
            <v>J0A0</v>
          </cell>
          <cell r="C1589" t="str">
            <v>RM99</v>
          </cell>
        </row>
        <row r="1590">
          <cell r="A1590" t="str">
            <v>J9A3</v>
          </cell>
          <cell r="B1590" t="str">
            <v>J0A0</v>
          </cell>
          <cell r="C1590" t="str">
            <v>RM119</v>
          </cell>
        </row>
        <row r="1591">
          <cell r="A1591" t="str">
            <v>JVA1</v>
          </cell>
          <cell r="B1591" t="str">
            <v>J0A0</v>
          </cell>
          <cell r="C1591" t="str">
            <v>RM112</v>
          </cell>
        </row>
        <row r="1592">
          <cell r="A1592" t="str">
            <v>JVA2</v>
          </cell>
          <cell r="B1592" t="str">
            <v>J0A0</v>
          </cell>
          <cell r="C1592" t="str">
            <v>RM103</v>
          </cell>
        </row>
        <row r="1593">
          <cell r="A1593" t="str">
            <v>JVA3</v>
          </cell>
          <cell r="B1593" t="str">
            <v>J0A0</v>
          </cell>
          <cell r="C1593" t="str">
            <v>RM123</v>
          </cell>
        </row>
        <row r="1594">
          <cell r="A1594" t="str">
            <v>JVA4</v>
          </cell>
          <cell r="B1594" t="str">
            <v>J0A0</v>
          </cell>
          <cell r="C1594" t="str">
            <v>RM118</v>
          </cell>
        </row>
        <row r="1595">
          <cell r="A1595" t="str">
            <v>RVB0</v>
          </cell>
          <cell r="B1595" t="str">
            <v>R0A0</v>
          </cell>
          <cell r="C1595" t="str">
            <v>RM128</v>
          </cell>
        </row>
        <row r="1596">
          <cell r="A1596" t="str">
            <v xml:space="preserve">RAB0 </v>
          </cell>
          <cell r="B1596" t="str">
            <v>R0A0</v>
          </cell>
          <cell r="C1596" t="str">
            <v>RM129</v>
          </cell>
        </row>
        <row r="1597">
          <cell r="A1597" t="str">
            <v>EBBA</v>
          </cell>
          <cell r="B1597" t="str">
            <v>EB00</v>
          </cell>
          <cell r="C1597" t="str">
            <v>S18</v>
          </cell>
        </row>
        <row r="1598">
          <cell r="A1598" t="str">
            <v>EBBR</v>
          </cell>
          <cell r="B1598" t="str">
            <v>EB00</v>
          </cell>
          <cell r="C1598" t="str">
            <v>S19</v>
          </cell>
        </row>
        <row r="1599">
          <cell r="A1599" t="str">
            <v>EBFI</v>
          </cell>
          <cell r="B1599" t="str">
            <v>EB00</v>
          </cell>
          <cell r="C1599" t="str">
            <v>S20</v>
          </cell>
        </row>
        <row r="1600">
          <cell r="A1600" t="str">
            <v>EBIN</v>
          </cell>
          <cell r="B1600" t="str">
            <v>EB00</v>
          </cell>
          <cell r="C1600" t="str">
            <v>S21</v>
          </cell>
        </row>
        <row r="1601">
          <cell r="A1601" t="str">
            <v>EA00</v>
          </cell>
          <cell r="B1601" t="str">
            <v>EL00</v>
          </cell>
          <cell r="C1601" t="str">
            <v>S9</v>
          </cell>
        </row>
        <row r="1602">
          <cell r="A1602" t="str">
            <v>EX00</v>
          </cell>
          <cell r="B1602" t="str">
            <v>EMU0</v>
          </cell>
          <cell r="C1602" t="str">
            <v>S35</v>
          </cell>
        </row>
        <row r="1603">
          <cell r="A1603" t="str">
            <v>EPL0</v>
          </cell>
          <cell r="B1603" t="str">
            <v>EMUL</v>
          </cell>
          <cell r="C1603" t="str">
            <v>S37</v>
          </cell>
        </row>
        <row r="1604">
          <cell r="A1604" t="str">
            <v>EXL0</v>
          </cell>
          <cell r="B1604" t="str">
            <v>EMUL</v>
          </cell>
          <cell r="C1604" t="str">
            <v>S35</v>
          </cell>
        </row>
        <row r="1605">
          <cell r="A1605" t="str">
            <v>ENL0</v>
          </cell>
          <cell r="B1605" t="str">
            <v>EMUL</v>
          </cell>
          <cell r="C1605" t="str">
            <v>S36</v>
          </cell>
        </row>
        <row r="1606">
          <cell r="A1606" t="str">
            <v>EMXC</v>
          </cell>
          <cell r="B1606" t="str">
            <v>EMUL</v>
          </cell>
          <cell r="C1606" t="str">
            <v>S38</v>
          </cell>
        </row>
        <row r="1607">
          <cell r="A1607" t="str">
            <v>EJAX</v>
          </cell>
          <cell r="B1607" t="str">
            <v>ER00</v>
          </cell>
          <cell r="C1607" t="str">
            <v>S17</v>
          </cell>
        </row>
        <row r="1608">
          <cell r="A1608" t="str">
            <v>EJ00</v>
          </cell>
          <cell r="B1608" t="str">
            <v>ER00</v>
          </cell>
          <cell r="C1608" t="str">
            <v>S22</v>
          </cell>
        </row>
        <row r="1609">
          <cell r="A1609" t="str">
            <v>EK00</v>
          </cell>
          <cell r="B1609" t="str">
            <v>ER00</v>
          </cell>
          <cell r="C1609" t="str">
            <v>S34</v>
          </cell>
        </row>
        <row r="1610">
          <cell r="A1610" t="str">
            <v>EJBI</v>
          </cell>
          <cell r="B1610" t="str">
            <v>ER00</v>
          </cell>
          <cell r="C1610" t="str">
            <v>S23</v>
          </cell>
        </row>
        <row r="1611">
          <cell r="A1611" t="str">
            <v>EJCC</v>
          </cell>
          <cell r="B1611" t="str">
            <v>ER00</v>
          </cell>
          <cell r="C1611" t="str">
            <v>S24</v>
          </cell>
        </row>
        <row r="1612">
          <cell r="A1612" t="str">
            <v>EJCG</v>
          </cell>
          <cell r="B1612" t="str">
            <v>ER00</v>
          </cell>
          <cell r="C1612" t="str">
            <v>S25</v>
          </cell>
        </row>
        <row r="1613">
          <cell r="A1613" t="str">
            <v>EJCN</v>
          </cell>
          <cell r="B1613" t="str">
            <v>ER00</v>
          </cell>
          <cell r="C1613" t="str">
            <v>S26</v>
          </cell>
        </row>
        <row r="1614">
          <cell r="A1614" t="str">
            <v>EJEN</v>
          </cell>
          <cell r="B1614" t="str">
            <v>ER00</v>
          </cell>
          <cell r="C1614" t="str">
            <v>S27</v>
          </cell>
        </row>
        <row r="1615">
          <cell r="A1615" t="str">
            <v>EJME</v>
          </cell>
          <cell r="B1615" t="str">
            <v>ER00</v>
          </cell>
          <cell r="C1615" t="str">
            <v>S28</v>
          </cell>
        </row>
        <row r="1616">
          <cell r="A1616" t="str">
            <v>EJRE</v>
          </cell>
          <cell r="B1616" t="str">
            <v>ER00</v>
          </cell>
          <cell r="C1616" t="str">
            <v>S29</v>
          </cell>
        </row>
        <row r="1617">
          <cell r="A1617" t="str">
            <v>EJSC</v>
          </cell>
          <cell r="B1617" t="str">
            <v>ER00</v>
          </cell>
          <cell r="C1617" t="str">
            <v>S30</v>
          </cell>
        </row>
        <row r="1618">
          <cell r="A1618" t="str">
            <v>EJSN</v>
          </cell>
          <cell r="B1618" t="str">
            <v>ER00</v>
          </cell>
          <cell r="C1618" t="str">
            <v>S31</v>
          </cell>
        </row>
        <row r="1619">
          <cell r="A1619" t="str">
            <v>EJTC</v>
          </cell>
          <cell r="B1619" t="str">
            <v>ER00</v>
          </cell>
          <cell r="C1619" t="str">
            <v>S32</v>
          </cell>
        </row>
        <row r="1620">
          <cell r="A1620" t="str">
            <v>EJTE</v>
          </cell>
          <cell r="B1620" t="str">
            <v>ER00</v>
          </cell>
          <cell r="C1620" t="str">
            <v>S33</v>
          </cell>
        </row>
        <row r="1621">
          <cell r="A1621" t="str">
            <v>ERXM</v>
          </cell>
          <cell r="B1621" t="str">
            <v>ER00</v>
          </cell>
          <cell r="C1621" t="str">
            <v>S151</v>
          </cell>
        </row>
        <row r="1622">
          <cell r="A1622" t="str">
            <v>JF00</v>
          </cell>
          <cell r="B1622" t="str">
            <v>JC00</v>
          </cell>
          <cell r="C1622" t="str">
            <v>S17</v>
          </cell>
        </row>
        <row r="1623">
          <cell r="A1623" t="str">
            <v>JI00</v>
          </cell>
          <cell r="B1623" t="str">
            <v>JC00</v>
          </cell>
          <cell r="C1623" t="str">
            <v>S22</v>
          </cell>
        </row>
        <row r="1624">
          <cell r="A1624" t="str">
            <v>JU00</v>
          </cell>
          <cell r="B1624" t="str">
            <v>JC00</v>
          </cell>
          <cell r="C1624" t="str">
            <v>S34</v>
          </cell>
        </row>
        <row r="1625">
          <cell r="A1625" t="str">
            <v>JFBA</v>
          </cell>
          <cell r="B1625" t="str">
            <v>JC00</v>
          </cell>
          <cell r="C1625" t="str">
            <v>S18</v>
          </cell>
        </row>
        <row r="1626">
          <cell r="A1626" t="str">
            <v>JFBR</v>
          </cell>
          <cell r="B1626" t="str">
            <v>JC00</v>
          </cell>
          <cell r="C1626" t="str">
            <v>S19</v>
          </cell>
        </row>
        <row r="1627">
          <cell r="A1627" t="str">
            <v>JFFI</v>
          </cell>
          <cell r="B1627" t="str">
            <v>JC00</v>
          </cell>
          <cell r="C1627" t="str">
            <v>S20</v>
          </cell>
        </row>
        <row r="1628">
          <cell r="A1628" t="str">
            <v>JFIN</v>
          </cell>
          <cell r="B1628" t="str">
            <v>JC00</v>
          </cell>
          <cell r="C1628" t="str">
            <v>S21</v>
          </cell>
        </row>
        <row r="1629">
          <cell r="A1629" t="str">
            <v>JIBI</v>
          </cell>
          <cell r="B1629" t="str">
            <v>JC00</v>
          </cell>
          <cell r="C1629" t="str">
            <v>S23</v>
          </cell>
        </row>
        <row r="1630">
          <cell r="A1630" t="str">
            <v>JICC</v>
          </cell>
          <cell r="B1630" t="str">
            <v>JC00</v>
          </cell>
          <cell r="C1630" t="str">
            <v>S24</v>
          </cell>
        </row>
        <row r="1631">
          <cell r="A1631" t="str">
            <v>JICG</v>
          </cell>
          <cell r="B1631" t="str">
            <v>JC00</v>
          </cell>
          <cell r="C1631" t="str">
            <v>S25</v>
          </cell>
        </row>
        <row r="1632">
          <cell r="A1632" t="str">
            <v>JICN</v>
          </cell>
          <cell r="B1632" t="str">
            <v>JC00</v>
          </cell>
          <cell r="C1632" t="str">
            <v>S26</v>
          </cell>
        </row>
        <row r="1633">
          <cell r="A1633" t="str">
            <v>JIEN</v>
          </cell>
          <cell r="B1633" t="str">
            <v>JC00</v>
          </cell>
          <cell r="C1633" t="str">
            <v>S27</v>
          </cell>
        </row>
        <row r="1634">
          <cell r="A1634" t="str">
            <v>JIME</v>
          </cell>
          <cell r="B1634" t="str">
            <v>JC00</v>
          </cell>
          <cell r="C1634" t="str">
            <v>S28</v>
          </cell>
        </row>
        <row r="1635">
          <cell r="A1635" t="str">
            <v>JIRE</v>
          </cell>
          <cell r="B1635" t="str">
            <v>JC00</v>
          </cell>
          <cell r="C1635" t="str">
            <v>S29</v>
          </cell>
        </row>
        <row r="1636">
          <cell r="A1636" t="str">
            <v>JISC</v>
          </cell>
          <cell r="B1636" t="str">
            <v>JC00</v>
          </cell>
          <cell r="C1636" t="str">
            <v>S30</v>
          </cell>
        </row>
        <row r="1637">
          <cell r="A1637" t="str">
            <v>JITC</v>
          </cell>
          <cell r="B1637" t="str">
            <v>JC00</v>
          </cell>
          <cell r="C1637" t="str">
            <v>S32</v>
          </cell>
        </row>
        <row r="1638">
          <cell r="A1638" t="str">
            <v>JITE</v>
          </cell>
          <cell r="B1638" t="str">
            <v>JC00</v>
          </cell>
          <cell r="C1638" t="str">
            <v>S33</v>
          </cell>
        </row>
        <row r="1639">
          <cell r="A1639" t="str">
            <v>UL00</v>
          </cell>
          <cell r="B1639" t="str">
            <v>UC00</v>
          </cell>
          <cell r="C1639" t="str">
            <v>S8</v>
          </cell>
        </row>
        <row r="1640">
          <cell r="A1640" t="str">
            <v>UF00</v>
          </cell>
          <cell r="B1640" t="str">
            <v>UR00</v>
          </cell>
          <cell r="C1640" t="str">
            <v>S17</v>
          </cell>
        </row>
        <row r="1641">
          <cell r="A1641" t="str">
            <v>UI00</v>
          </cell>
          <cell r="B1641" t="str">
            <v>UR00</v>
          </cell>
          <cell r="C1641" t="str">
            <v>S22</v>
          </cell>
        </row>
        <row r="1642">
          <cell r="A1642" t="str">
            <v>UU00</v>
          </cell>
          <cell r="B1642" t="str">
            <v>UR00</v>
          </cell>
          <cell r="C1642" t="str">
            <v>S34</v>
          </cell>
        </row>
        <row r="1643">
          <cell r="A1643" t="str">
            <v>UFBA</v>
          </cell>
          <cell r="B1643" t="str">
            <v>UR00</v>
          </cell>
          <cell r="C1643" t="str">
            <v>S18</v>
          </cell>
        </row>
        <row r="1644">
          <cell r="A1644" t="str">
            <v>UFBR</v>
          </cell>
          <cell r="B1644" t="str">
            <v>UR00</v>
          </cell>
          <cell r="C1644" t="str">
            <v>S19</v>
          </cell>
        </row>
        <row r="1645">
          <cell r="A1645" t="str">
            <v>UFFI</v>
          </cell>
          <cell r="B1645" t="str">
            <v>UR00</v>
          </cell>
          <cell r="C1645" t="str">
            <v>S20</v>
          </cell>
        </row>
        <row r="1646">
          <cell r="A1646" t="str">
            <v>UFIN</v>
          </cell>
          <cell r="B1646" t="str">
            <v>UR00</v>
          </cell>
          <cell r="C1646" t="str">
            <v>S21</v>
          </cell>
        </row>
        <row r="1647">
          <cell r="A1647" t="str">
            <v>UIBI</v>
          </cell>
          <cell r="B1647" t="str">
            <v>UR00</v>
          </cell>
          <cell r="C1647" t="str">
            <v>S23</v>
          </cell>
        </row>
        <row r="1648">
          <cell r="A1648" t="str">
            <v>UICC</v>
          </cell>
          <cell r="B1648" t="str">
            <v>UR00</v>
          </cell>
          <cell r="C1648" t="str">
            <v>S24</v>
          </cell>
        </row>
        <row r="1649">
          <cell r="A1649" t="str">
            <v>UICG</v>
          </cell>
          <cell r="B1649" t="str">
            <v>UR00</v>
          </cell>
          <cell r="C1649" t="str">
            <v>S25</v>
          </cell>
        </row>
        <row r="1650">
          <cell r="A1650" t="str">
            <v>UICN</v>
          </cell>
          <cell r="B1650" t="str">
            <v>UR00</v>
          </cell>
          <cell r="C1650" t="str">
            <v>S26</v>
          </cell>
        </row>
        <row r="1651">
          <cell r="A1651" t="str">
            <v>UIEN</v>
          </cell>
          <cell r="B1651" t="str">
            <v>UR00</v>
          </cell>
          <cell r="C1651" t="str">
            <v>S27</v>
          </cell>
        </row>
        <row r="1652">
          <cell r="A1652" t="str">
            <v>UIME</v>
          </cell>
          <cell r="B1652" t="str">
            <v>UR00</v>
          </cell>
          <cell r="C1652" t="str">
            <v>S28</v>
          </cell>
        </row>
        <row r="1653">
          <cell r="A1653" t="str">
            <v>UIRE</v>
          </cell>
          <cell r="B1653" t="str">
            <v>UR00</v>
          </cell>
          <cell r="C1653" t="str">
            <v>S29</v>
          </cell>
        </row>
        <row r="1654">
          <cell r="A1654" t="str">
            <v>UISC</v>
          </cell>
          <cell r="B1654" t="str">
            <v>UR00</v>
          </cell>
          <cell r="C1654" t="str">
            <v>S30</v>
          </cell>
        </row>
        <row r="1655">
          <cell r="A1655" t="str">
            <v>UISN</v>
          </cell>
          <cell r="B1655" t="str">
            <v>UR00</v>
          </cell>
          <cell r="C1655" t="str">
            <v>S31</v>
          </cell>
        </row>
        <row r="1656">
          <cell r="A1656" t="str">
            <v>UITC</v>
          </cell>
          <cell r="B1656" t="str">
            <v>UR00</v>
          </cell>
          <cell r="C1656" t="str">
            <v>S32</v>
          </cell>
        </row>
        <row r="1657">
          <cell r="A1657" t="str">
            <v>UITE</v>
          </cell>
          <cell r="B1657" t="str">
            <v>UR00</v>
          </cell>
          <cell r="C1657" t="str">
            <v>S33</v>
          </cell>
        </row>
        <row r="1658">
          <cell r="A1658" t="str">
            <v>AFC0</v>
          </cell>
          <cell r="B1658" t="str">
            <v>AUC0</v>
          </cell>
          <cell r="C1658" t="str">
            <v>S17</v>
          </cell>
        </row>
        <row r="1659">
          <cell r="A1659" t="str">
            <v>AIC0</v>
          </cell>
          <cell r="B1659" t="str">
            <v>AUC0</v>
          </cell>
          <cell r="C1659" t="str">
            <v>S22</v>
          </cell>
        </row>
        <row r="1660">
          <cell r="A1660" t="str">
            <v>AZC0</v>
          </cell>
          <cell r="B1660" t="str">
            <v>AUC0</v>
          </cell>
          <cell r="C1660" t="str">
            <v>S34</v>
          </cell>
        </row>
        <row r="1661">
          <cell r="A1661" t="str">
            <v>C0D0</v>
          </cell>
          <cell r="B1661" t="str">
            <v>C0A0</v>
          </cell>
          <cell r="C1661" t="str">
            <v>S71</v>
          </cell>
        </row>
        <row r="1662">
          <cell r="A1662" t="str">
            <v>C0G0</v>
          </cell>
          <cell r="B1662" t="str">
            <v>C0A0</v>
          </cell>
          <cell r="C1662" t="str">
            <v>S126</v>
          </cell>
        </row>
        <row r="1663">
          <cell r="A1663" t="str">
            <v>C0J0</v>
          </cell>
          <cell r="B1663" t="str">
            <v>C0A0</v>
          </cell>
          <cell r="C1663" t="str">
            <v>S17</v>
          </cell>
        </row>
        <row r="1664">
          <cell r="A1664" t="str">
            <v>C0P0</v>
          </cell>
          <cell r="B1664" t="str">
            <v>C0A0</v>
          </cell>
          <cell r="C1664" t="str">
            <v>S18</v>
          </cell>
        </row>
        <row r="1665">
          <cell r="A1665" t="str">
            <v>C0Q0</v>
          </cell>
          <cell r="B1665" t="str">
            <v>C0A0</v>
          </cell>
          <cell r="C1665" t="str">
            <v>S34</v>
          </cell>
        </row>
        <row r="1666">
          <cell r="A1666" t="str">
            <v>C0R0</v>
          </cell>
          <cell r="B1666" t="str">
            <v>C0A0</v>
          </cell>
          <cell r="C1666" t="str">
            <v>S32</v>
          </cell>
        </row>
        <row r="1667">
          <cell r="A1667" t="str">
            <v>C0W0</v>
          </cell>
          <cell r="B1667" t="str">
            <v>C0A0</v>
          </cell>
          <cell r="C1667" t="str">
            <v>S111</v>
          </cell>
        </row>
        <row r="1668">
          <cell r="A1668" t="str">
            <v>CF00</v>
          </cell>
          <cell r="B1668" t="str">
            <v>C0A0</v>
          </cell>
          <cell r="C1668" t="str">
            <v>S17</v>
          </cell>
        </row>
        <row r="1669">
          <cell r="A1669" t="str">
            <v>CFBA</v>
          </cell>
          <cell r="B1669" t="str">
            <v>C0A0</v>
          </cell>
          <cell r="C1669" t="str">
            <v>S18</v>
          </cell>
        </row>
        <row r="1670">
          <cell r="A1670" t="str">
            <v>CFBR</v>
          </cell>
          <cell r="B1670" t="str">
            <v>C0A0</v>
          </cell>
          <cell r="C1670" t="str">
            <v>S19</v>
          </cell>
        </row>
        <row r="1671">
          <cell r="A1671" t="str">
            <v>CFFI</v>
          </cell>
          <cell r="B1671" t="str">
            <v>C0A0</v>
          </cell>
          <cell r="C1671" t="str">
            <v>S20</v>
          </cell>
        </row>
        <row r="1672">
          <cell r="A1672" t="str">
            <v>CFIS</v>
          </cell>
          <cell r="B1672" t="str">
            <v>C0A0</v>
          </cell>
          <cell r="C1672" t="str">
            <v>S21</v>
          </cell>
        </row>
        <row r="1673">
          <cell r="A1673" t="str">
            <v>CI00</v>
          </cell>
          <cell r="B1673" t="str">
            <v>C0A0</v>
          </cell>
          <cell r="C1673" t="str">
            <v>S22</v>
          </cell>
        </row>
        <row r="1674">
          <cell r="A1674" t="str">
            <v>CIAU</v>
          </cell>
          <cell r="B1674" t="str">
            <v>C0A0</v>
          </cell>
          <cell r="C1674" t="str">
            <v>S45</v>
          </cell>
        </row>
        <row r="1675">
          <cell r="A1675" t="str">
            <v>CIBI</v>
          </cell>
          <cell r="B1675" t="str">
            <v>C0A0</v>
          </cell>
          <cell r="C1675" t="str">
            <v>S23</v>
          </cell>
        </row>
        <row r="1676">
          <cell r="A1676" t="str">
            <v>CICC</v>
          </cell>
          <cell r="B1676" t="str">
            <v>C0A0</v>
          </cell>
          <cell r="C1676" t="str">
            <v>S25</v>
          </cell>
        </row>
        <row r="1677">
          <cell r="A1677" t="str">
            <v>CICG</v>
          </cell>
          <cell r="B1677" t="str">
            <v>C0A0</v>
          </cell>
          <cell r="C1677" t="str">
            <v>S24</v>
          </cell>
        </row>
        <row r="1678">
          <cell r="A1678" t="str">
            <v>CICN</v>
          </cell>
          <cell r="B1678" t="str">
            <v>C0A0</v>
          </cell>
          <cell r="C1678" t="str">
            <v>S26</v>
          </cell>
        </row>
        <row r="1679">
          <cell r="A1679" t="str">
            <v>CIEN</v>
          </cell>
          <cell r="B1679" t="str">
            <v>C0A0</v>
          </cell>
          <cell r="C1679" t="str">
            <v>S27</v>
          </cell>
        </row>
        <row r="1680">
          <cell r="A1680" t="str">
            <v>CIME</v>
          </cell>
          <cell r="B1680" t="str">
            <v>C0A0</v>
          </cell>
          <cell r="C1680" t="str">
            <v>S28</v>
          </cell>
        </row>
        <row r="1681">
          <cell r="A1681" t="str">
            <v>CIRE</v>
          </cell>
          <cell r="B1681" t="str">
            <v>C0A0</v>
          </cell>
          <cell r="C1681" t="str">
            <v>S29</v>
          </cell>
        </row>
        <row r="1682">
          <cell r="A1682" t="str">
            <v>CISC</v>
          </cell>
          <cell r="B1682" t="str">
            <v>C0A0</v>
          </cell>
          <cell r="C1682" t="str">
            <v>S30</v>
          </cell>
        </row>
        <row r="1683">
          <cell r="A1683" t="str">
            <v>CISN</v>
          </cell>
          <cell r="B1683" t="str">
            <v>C0A0</v>
          </cell>
          <cell r="C1683" t="str">
            <v>S31</v>
          </cell>
        </row>
        <row r="1684">
          <cell r="A1684" t="str">
            <v>CITC</v>
          </cell>
          <cell r="B1684" t="str">
            <v>C0A0</v>
          </cell>
          <cell r="C1684" t="str">
            <v>S32</v>
          </cell>
        </row>
        <row r="1685">
          <cell r="A1685" t="str">
            <v>CITE</v>
          </cell>
          <cell r="B1685" t="str">
            <v>C0A0</v>
          </cell>
          <cell r="C1685" t="str">
            <v>S33</v>
          </cell>
        </row>
        <row r="1686">
          <cell r="A1686" t="str">
            <v>CU00</v>
          </cell>
          <cell r="B1686" t="str">
            <v>C0A0</v>
          </cell>
          <cell r="C1686" t="str">
            <v>S34</v>
          </cell>
        </row>
        <row r="1687">
          <cell r="A1687" t="str">
            <v>USAE</v>
          </cell>
          <cell r="B1687" t="str">
            <v>C0A0</v>
          </cell>
          <cell r="C1687" t="str">
            <v>S40</v>
          </cell>
        </row>
        <row r="1688">
          <cell r="A1688" t="str">
            <v>USAP</v>
          </cell>
          <cell r="B1688" t="str">
            <v>C0A0</v>
          </cell>
          <cell r="C1688" t="str">
            <v>S46</v>
          </cell>
        </row>
        <row r="1689">
          <cell r="A1689" t="str">
            <v>USAU</v>
          </cell>
          <cell r="B1689" t="str">
            <v>C0A0</v>
          </cell>
          <cell r="C1689" t="str">
            <v>S48</v>
          </cell>
        </row>
        <row r="1690">
          <cell r="A1690" t="str">
            <v>USBV</v>
          </cell>
          <cell r="B1690" t="str">
            <v>C0A0</v>
          </cell>
          <cell r="C1690" t="str">
            <v>S51</v>
          </cell>
        </row>
        <row r="1691">
          <cell r="A1691" t="str">
            <v>USCP</v>
          </cell>
          <cell r="B1691" t="str">
            <v>C0A0</v>
          </cell>
          <cell r="C1691" t="str">
            <v>S59</v>
          </cell>
        </row>
        <row r="1692">
          <cell r="A1692" t="str">
            <v>USFO</v>
          </cell>
          <cell r="B1692" t="str">
            <v>C0A0</v>
          </cell>
          <cell r="C1692" t="str">
            <v>S74</v>
          </cell>
        </row>
        <row r="1693">
          <cell r="A1693" t="str">
            <v>USFR</v>
          </cell>
          <cell r="B1693" t="str">
            <v>C0A0</v>
          </cell>
          <cell r="C1693" t="str">
            <v>S72</v>
          </cell>
        </row>
        <row r="1694">
          <cell r="A1694" t="str">
            <v>USHP</v>
          </cell>
          <cell r="B1694" t="str">
            <v>C0A0</v>
          </cell>
          <cell r="C1694" t="str">
            <v>S84</v>
          </cell>
        </row>
        <row r="1695">
          <cell r="A1695" t="str">
            <v>USMA</v>
          </cell>
          <cell r="B1695" t="str">
            <v>C0A0</v>
          </cell>
          <cell r="C1695" t="str">
            <v>S91</v>
          </cell>
        </row>
        <row r="1696">
          <cell r="A1696" t="str">
            <v>USRE</v>
          </cell>
          <cell r="B1696" t="str">
            <v>C0A0</v>
          </cell>
          <cell r="C1696" t="str">
            <v>S106</v>
          </cell>
        </row>
        <row r="1697">
          <cell r="A1697" t="str">
            <v>USSR</v>
          </cell>
          <cell r="B1697" t="str">
            <v>C0A0</v>
          </cell>
          <cell r="C1697" t="str">
            <v>S97</v>
          </cell>
        </row>
        <row r="1698">
          <cell r="A1698" t="str">
            <v>USTE</v>
          </cell>
          <cell r="B1698" t="str">
            <v>C0A0</v>
          </cell>
          <cell r="C1698" t="str">
            <v>S119</v>
          </cell>
        </row>
        <row r="1699">
          <cell r="A1699" t="str">
            <v>USTO</v>
          </cell>
          <cell r="B1699" t="str">
            <v>C0A0</v>
          </cell>
          <cell r="C1699" t="str">
            <v>S120</v>
          </cell>
        </row>
        <row r="1700">
          <cell r="A1700" t="str">
            <v>CMOP</v>
          </cell>
          <cell r="B1700" t="str">
            <v>CMOS</v>
          </cell>
          <cell r="C1700" t="str">
            <v>S128</v>
          </cell>
        </row>
        <row r="1701">
          <cell r="A1701" t="str">
            <v>CMOQ</v>
          </cell>
          <cell r="B1701" t="str">
            <v>CMOS</v>
          </cell>
          <cell r="C1701" t="str">
            <v>S129</v>
          </cell>
        </row>
        <row r="1702">
          <cell r="A1702" t="str">
            <v>CMOZ</v>
          </cell>
          <cell r="B1702" t="str">
            <v>CMOS</v>
          </cell>
          <cell r="C1702" t="str">
            <v>S130</v>
          </cell>
        </row>
        <row r="1703">
          <cell r="A1703" t="str">
            <v>CMPZ</v>
          </cell>
          <cell r="B1703" t="str">
            <v>CMOS</v>
          </cell>
          <cell r="C1703" t="str">
            <v>S131</v>
          </cell>
        </row>
        <row r="1704">
          <cell r="A1704" t="str">
            <v>CMQZ</v>
          </cell>
          <cell r="B1704" t="str">
            <v>CMOS</v>
          </cell>
          <cell r="C1704" t="str">
            <v>S132</v>
          </cell>
        </row>
        <row r="1705">
          <cell r="A1705" t="str">
            <v>CMSZ</v>
          </cell>
          <cell r="B1705" t="str">
            <v>CMOS</v>
          </cell>
          <cell r="C1705" t="str">
            <v>S133</v>
          </cell>
        </row>
        <row r="1706">
          <cell r="A1706" t="str">
            <v>CMXT</v>
          </cell>
          <cell r="B1706" t="str">
            <v>CMOS</v>
          </cell>
          <cell r="C1706" t="str">
            <v>S138</v>
          </cell>
        </row>
        <row r="1707">
          <cell r="A1707" t="str">
            <v>CSIO</v>
          </cell>
          <cell r="B1707" t="str">
            <v>CMOS</v>
          </cell>
          <cell r="C1707" t="str">
            <v>S134</v>
          </cell>
        </row>
        <row r="1708">
          <cell r="A1708" t="str">
            <v>CSPO</v>
          </cell>
          <cell r="B1708" t="str">
            <v>CMOS</v>
          </cell>
          <cell r="C1708" t="str">
            <v>S135</v>
          </cell>
        </row>
        <row r="1709">
          <cell r="A1709" t="str">
            <v>CTIO</v>
          </cell>
          <cell r="B1709" t="str">
            <v>CMOS</v>
          </cell>
          <cell r="C1709" t="str">
            <v>S136</v>
          </cell>
        </row>
        <row r="1710">
          <cell r="A1710" t="str">
            <v>CTPO</v>
          </cell>
          <cell r="B1710" t="str">
            <v>CMOS</v>
          </cell>
          <cell r="C1710" t="str">
            <v>S137</v>
          </cell>
        </row>
        <row r="1711">
          <cell r="A1711" t="str">
            <v>DQG0</v>
          </cell>
          <cell r="B1711" t="str">
            <v>D0A0</v>
          </cell>
          <cell r="C1711" t="str">
            <v>S2</v>
          </cell>
        </row>
        <row r="1712">
          <cell r="A1712" t="str">
            <v>E0AC</v>
          </cell>
          <cell r="B1712" t="str">
            <v>E0A0</v>
          </cell>
          <cell r="C1712" t="str">
            <v>S16</v>
          </cell>
        </row>
        <row r="1713">
          <cell r="A1713" t="str">
            <v>E0AQ</v>
          </cell>
          <cell r="B1713" t="str">
            <v>E0A0</v>
          </cell>
          <cell r="C1713" t="str">
            <v>S2</v>
          </cell>
        </row>
        <row r="1714">
          <cell r="A1714" t="str">
            <v>E0BA</v>
          </cell>
          <cell r="B1714" t="str">
            <v>E0A0</v>
          </cell>
          <cell r="C1714" t="str">
            <v>S18</v>
          </cell>
        </row>
        <row r="1715">
          <cell r="A1715" t="str">
            <v>E0BI</v>
          </cell>
          <cell r="B1715" t="str">
            <v>E0A0</v>
          </cell>
          <cell r="C1715" t="str">
            <v>S23</v>
          </cell>
        </row>
        <row r="1716">
          <cell r="A1716" t="str">
            <v>E0BR</v>
          </cell>
          <cell r="B1716" t="str">
            <v>E0A0</v>
          </cell>
          <cell r="C1716" t="str">
            <v>S19</v>
          </cell>
        </row>
        <row r="1717">
          <cell r="A1717" t="str">
            <v>E0CC</v>
          </cell>
          <cell r="B1717" t="str">
            <v>E0A0</v>
          </cell>
          <cell r="C1717" t="str">
            <v>S25</v>
          </cell>
        </row>
        <row r="1718">
          <cell r="A1718" t="str">
            <v>E0CG</v>
          </cell>
          <cell r="B1718" t="str">
            <v>E0A0</v>
          </cell>
          <cell r="C1718" t="str">
            <v>S24</v>
          </cell>
        </row>
        <row r="1719">
          <cell r="A1719" t="str">
            <v>E0CN</v>
          </cell>
          <cell r="B1719" t="str">
            <v>E0A0</v>
          </cell>
          <cell r="C1719" t="str">
            <v>S26</v>
          </cell>
        </row>
        <row r="1720">
          <cell r="A1720" t="str">
            <v>E0EN</v>
          </cell>
          <cell r="B1720" t="str">
            <v>E0A0</v>
          </cell>
          <cell r="C1720" t="str">
            <v>S27</v>
          </cell>
        </row>
        <row r="1721">
          <cell r="A1721" t="str">
            <v>E0FI</v>
          </cell>
          <cell r="B1721" t="str">
            <v>E0A0</v>
          </cell>
          <cell r="C1721" t="str">
            <v>S20</v>
          </cell>
        </row>
        <row r="1722">
          <cell r="A1722" t="str">
            <v>E0FS</v>
          </cell>
          <cell r="B1722" t="str">
            <v>E0A0</v>
          </cell>
          <cell r="C1722" t="str">
            <v>S3</v>
          </cell>
        </row>
        <row r="1723">
          <cell r="A1723" t="str">
            <v>E0GG</v>
          </cell>
          <cell r="B1723" t="str">
            <v>E0A0</v>
          </cell>
          <cell r="C1723" t="str">
            <v>S4</v>
          </cell>
        </row>
        <row r="1724">
          <cell r="A1724" t="str">
            <v>E0IS</v>
          </cell>
          <cell r="B1724" t="str">
            <v>E0A0</v>
          </cell>
          <cell r="C1724" t="str">
            <v>S21</v>
          </cell>
        </row>
        <row r="1725">
          <cell r="A1725" t="str">
            <v>E0ME</v>
          </cell>
          <cell r="B1725" t="str">
            <v>E0A0</v>
          </cell>
          <cell r="C1725" t="str">
            <v>S28</v>
          </cell>
        </row>
        <row r="1726">
          <cell r="A1726" t="str">
            <v>E0RE</v>
          </cell>
          <cell r="B1726" t="str">
            <v>E0A0</v>
          </cell>
          <cell r="C1726" t="str">
            <v>S29</v>
          </cell>
        </row>
        <row r="1727">
          <cell r="A1727" t="str">
            <v>E0SC</v>
          </cell>
          <cell r="B1727" t="str">
            <v>E0A0</v>
          </cell>
          <cell r="C1727" t="str">
            <v>S30</v>
          </cell>
        </row>
        <row r="1728">
          <cell r="A1728" t="str">
            <v>E0SN</v>
          </cell>
          <cell r="B1728" t="str">
            <v>E0A0</v>
          </cell>
          <cell r="C1728" t="str">
            <v>S31</v>
          </cell>
        </row>
        <row r="1729">
          <cell r="A1729" t="str">
            <v>E0SU</v>
          </cell>
          <cell r="B1729" t="str">
            <v>E0A0</v>
          </cell>
          <cell r="C1729" t="str">
            <v>S7</v>
          </cell>
        </row>
        <row r="1730">
          <cell r="A1730" t="str">
            <v>E0TC</v>
          </cell>
          <cell r="B1730" t="str">
            <v>E0A0</v>
          </cell>
          <cell r="C1730" t="str">
            <v>S32</v>
          </cell>
        </row>
        <row r="1731">
          <cell r="A1731" t="str">
            <v>E0TE</v>
          </cell>
          <cell r="B1731" t="str">
            <v>E0A0</v>
          </cell>
          <cell r="C1731" t="str">
            <v>S33</v>
          </cell>
        </row>
        <row r="1732">
          <cell r="A1732" t="str">
            <v>E0UT</v>
          </cell>
          <cell r="B1732" t="str">
            <v>E0A0</v>
          </cell>
          <cell r="C1732" t="str">
            <v>S34</v>
          </cell>
        </row>
        <row r="1733">
          <cell r="A1733" t="str">
            <v>FDC0</v>
          </cell>
          <cell r="B1733" t="str">
            <v>F0C0</v>
          </cell>
          <cell r="C1733" t="str">
            <v>S22</v>
          </cell>
        </row>
        <row r="1734">
          <cell r="A1734" t="str">
            <v>FFC0</v>
          </cell>
          <cell r="B1734" t="str">
            <v>F0C0</v>
          </cell>
          <cell r="C1734" t="str">
            <v>S17</v>
          </cell>
        </row>
        <row r="1735">
          <cell r="A1735" t="str">
            <v>FUC0</v>
          </cell>
          <cell r="B1735" t="str">
            <v>F0C0</v>
          </cell>
          <cell r="C1735" t="str">
            <v>S34</v>
          </cell>
        </row>
        <row r="1736">
          <cell r="A1736" t="str">
            <v>G0BI</v>
          </cell>
          <cell r="B1736" t="str">
            <v>G0BC</v>
          </cell>
          <cell r="C1736" t="str">
            <v>S22</v>
          </cell>
        </row>
        <row r="1737">
          <cell r="A1737" t="str">
            <v>G0BU</v>
          </cell>
          <cell r="B1737" t="str">
            <v>G0BC</v>
          </cell>
          <cell r="C1737" t="str">
            <v>S34</v>
          </cell>
        </row>
        <row r="1738">
          <cell r="A1738" t="str">
            <v>GITE</v>
          </cell>
          <cell r="B1738" t="str">
            <v>G0BC</v>
          </cell>
          <cell r="C1738" t="str">
            <v>S33</v>
          </cell>
        </row>
        <row r="1739">
          <cell r="A1739" t="str">
            <v>G0BF</v>
          </cell>
          <cell r="B1739" t="str">
            <v>G0BC</v>
          </cell>
          <cell r="C1739" t="str">
            <v>S17</v>
          </cell>
        </row>
        <row r="1740">
          <cell r="A1740" t="str">
            <v>GFBA</v>
          </cell>
          <cell r="B1740" t="str">
            <v>G0BC</v>
          </cell>
          <cell r="C1740" t="str">
            <v>S18</v>
          </cell>
        </row>
        <row r="1741">
          <cell r="A1741" t="str">
            <v>GFBR</v>
          </cell>
          <cell r="B1741" t="str">
            <v>G0BC</v>
          </cell>
          <cell r="C1741" t="str">
            <v>S19</v>
          </cell>
        </row>
        <row r="1742">
          <cell r="A1742" t="str">
            <v>GFFI</v>
          </cell>
          <cell r="B1742" t="str">
            <v>G0BC</v>
          </cell>
          <cell r="C1742" t="str">
            <v>S20</v>
          </cell>
        </row>
        <row r="1743">
          <cell r="A1743" t="str">
            <v>GFIN</v>
          </cell>
          <cell r="B1743" t="str">
            <v>G0BC</v>
          </cell>
          <cell r="C1743" t="str">
            <v>S21</v>
          </cell>
        </row>
        <row r="1744">
          <cell r="A1744" t="str">
            <v>GIBI</v>
          </cell>
          <cell r="B1744" t="str">
            <v>G0BC</v>
          </cell>
          <cell r="C1744" t="str">
            <v>S23</v>
          </cell>
        </row>
        <row r="1745">
          <cell r="A1745" t="str">
            <v>GICC</v>
          </cell>
          <cell r="B1745" t="str">
            <v>G0BC</v>
          </cell>
          <cell r="C1745" t="str">
            <v>S25</v>
          </cell>
        </row>
        <row r="1746">
          <cell r="A1746" t="str">
            <v>GICG</v>
          </cell>
          <cell r="B1746" t="str">
            <v>G0BC</v>
          </cell>
          <cell r="C1746" t="str">
            <v>S24</v>
          </cell>
        </row>
        <row r="1747">
          <cell r="A1747" t="str">
            <v>GICN</v>
          </cell>
          <cell r="B1747" t="str">
            <v>G0BC</v>
          </cell>
          <cell r="C1747" t="str">
            <v>S26</v>
          </cell>
        </row>
        <row r="1748">
          <cell r="A1748" t="str">
            <v>GIEN</v>
          </cell>
          <cell r="B1748" t="str">
            <v>G0BC</v>
          </cell>
          <cell r="C1748" t="str">
            <v>S27</v>
          </cell>
        </row>
        <row r="1749">
          <cell r="A1749" t="str">
            <v>GIME</v>
          </cell>
          <cell r="B1749" t="str">
            <v>G0BC</v>
          </cell>
          <cell r="C1749" t="str">
            <v>S28</v>
          </cell>
        </row>
        <row r="1750">
          <cell r="A1750" t="str">
            <v>GISC</v>
          </cell>
          <cell r="B1750" t="str">
            <v>G0BC</v>
          </cell>
          <cell r="C1750" t="str">
            <v>S30</v>
          </cell>
        </row>
        <row r="1751">
          <cell r="A1751" t="str">
            <v>GISN</v>
          </cell>
          <cell r="B1751" t="str">
            <v>G0BC</v>
          </cell>
          <cell r="C1751" t="str">
            <v>S31</v>
          </cell>
        </row>
        <row r="1752">
          <cell r="A1752" t="str">
            <v>G0BN</v>
          </cell>
          <cell r="B1752" t="str">
            <v>G0BC</v>
          </cell>
          <cell r="C1752" t="str">
            <v>S35</v>
          </cell>
        </row>
        <row r="1753">
          <cell r="A1753" t="str">
            <v>GTCA</v>
          </cell>
          <cell r="B1753" t="str">
            <v>G0BC</v>
          </cell>
          <cell r="C1753" t="str">
            <v>S32</v>
          </cell>
        </row>
        <row r="1754">
          <cell r="A1754" t="str">
            <v>G0LB</v>
          </cell>
          <cell r="B1754" t="str">
            <v>G0LC</v>
          </cell>
          <cell r="C1754" t="str">
            <v>S17</v>
          </cell>
        </row>
        <row r="1755">
          <cell r="A1755" t="str">
            <v>G0LD</v>
          </cell>
          <cell r="B1755" t="str">
            <v>G0LC</v>
          </cell>
          <cell r="C1755" t="str">
            <v>S22</v>
          </cell>
        </row>
        <row r="1756">
          <cell r="A1756" t="str">
            <v>G0LE</v>
          </cell>
          <cell r="B1756" t="str">
            <v>G0LC</v>
          </cell>
          <cell r="C1756" t="str">
            <v>S34</v>
          </cell>
        </row>
        <row r="1757">
          <cell r="A1757" t="str">
            <v>GLBA</v>
          </cell>
          <cell r="B1757" t="str">
            <v>G0LC</v>
          </cell>
          <cell r="C1757" t="str">
            <v>S18</v>
          </cell>
        </row>
        <row r="1758">
          <cell r="A1758" t="str">
            <v>GLBI</v>
          </cell>
          <cell r="B1758" t="str">
            <v>G0LC</v>
          </cell>
          <cell r="C1758" t="str">
            <v>S23</v>
          </cell>
        </row>
        <row r="1759">
          <cell r="A1759" t="str">
            <v>GLBR</v>
          </cell>
          <cell r="B1759" t="str">
            <v>G0LC</v>
          </cell>
          <cell r="C1759" t="str">
            <v>S19</v>
          </cell>
        </row>
        <row r="1760">
          <cell r="A1760" t="str">
            <v>GLCC</v>
          </cell>
          <cell r="B1760" t="str">
            <v>G0LC</v>
          </cell>
          <cell r="C1760" t="str">
            <v>S25</v>
          </cell>
        </row>
        <row r="1761">
          <cell r="A1761" t="str">
            <v>GLCG</v>
          </cell>
          <cell r="B1761" t="str">
            <v>G0LC</v>
          </cell>
          <cell r="C1761" t="str">
            <v>S24</v>
          </cell>
        </row>
        <row r="1762">
          <cell r="A1762" t="str">
            <v>GLCN</v>
          </cell>
          <cell r="B1762" t="str">
            <v>G0LC</v>
          </cell>
          <cell r="C1762" t="str">
            <v>S26</v>
          </cell>
        </row>
        <row r="1763">
          <cell r="A1763" t="str">
            <v>GLEN</v>
          </cell>
          <cell r="B1763" t="str">
            <v>G0LC</v>
          </cell>
          <cell r="C1763" t="str">
            <v>S27</v>
          </cell>
        </row>
        <row r="1764">
          <cell r="A1764" t="str">
            <v>GLFI</v>
          </cell>
          <cell r="B1764" t="str">
            <v>G0LC</v>
          </cell>
          <cell r="C1764" t="str">
            <v>S20</v>
          </cell>
        </row>
        <row r="1765">
          <cell r="A1765" t="str">
            <v>GLIN</v>
          </cell>
          <cell r="B1765" t="str">
            <v>G0LC</v>
          </cell>
          <cell r="C1765" t="str">
            <v>S21</v>
          </cell>
        </row>
        <row r="1766">
          <cell r="A1766" t="str">
            <v>GLME</v>
          </cell>
          <cell r="B1766" t="str">
            <v>G0LC</v>
          </cell>
          <cell r="C1766" t="str">
            <v>S28</v>
          </cell>
        </row>
        <row r="1767">
          <cell r="A1767" t="str">
            <v>GLRL</v>
          </cell>
          <cell r="B1767" t="str">
            <v>G0LC</v>
          </cell>
          <cell r="C1767" t="str">
            <v>S29</v>
          </cell>
        </row>
        <row r="1768">
          <cell r="A1768" t="str">
            <v>GLSC</v>
          </cell>
          <cell r="B1768" t="str">
            <v>G0LC</v>
          </cell>
          <cell r="C1768" t="str">
            <v>S30</v>
          </cell>
        </row>
        <row r="1769">
          <cell r="A1769" t="str">
            <v>GLSN</v>
          </cell>
          <cell r="B1769" t="str">
            <v>G0LC</v>
          </cell>
          <cell r="C1769" t="str">
            <v>S31</v>
          </cell>
        </row>
        <row r="1770">
          <cell r="A1770" t="str">
            <v>GLTC</v>
          </cell>
          <cell r="B1770" t="str">
            <v>G0LC</v>
          </cell>
          <cell r="C1770" t="str">
            <v>S32</v>
          </cell>
        </row>
        <row r="1771">
          <cell r="A1771" t="str">
            <v>GLTE</v>
          </cell>
          <cell r="B1771" t="str">
            <v>G0LC</v>
          </cell>
          <cell r="C1771" t="str">
            <v>S33</v>
          </cell>
        </row>
        <row r="1772">
          <cell r="A1772" t="str">
            <v>GBXP</v>
          </cell>
          <cell r="B1772" t="str">
            <v>GBMP</v>
          </cell>
          <cell r="C1772" t="str">
            <v>S69</v>
          </cell>
        </row>
        <row r="1773">
          <cell r="A1773" t="str">
            <v>H0AE</v>
          </cell>
          <cell r="B1773" t="str">
            <v>H0A0</v>
          </cell>
          <cell r="C1773" t="str">
            <v>S40</v>
          </cell>
        </row>
        <row r="1774">
          <cell r="A1774" t="str">
            <v>H0AG</v>
          </cell>
          <cell r="B1774" t="str">
            <v>H0A0</v>
          </cell>
          <cell r="C1774" t="str">
            <v>S75</v>
          </cell>
        </row>
        <row r="1775">
          <cell r="A1775" t="str">
            <v>H0AH</v>
          </cell>
          <cell r="B1775" t="str">
            <v>H0A0</v>
          </cell>
          <cell r="C1775" t="str">
            <v>S83</v>
          </cell>
        </row>
        <row r="1776">
          <cell r="A1776" t="str">
            <v>H0AI</v>
          </cell>
          <cell r="B1776" t="str">
            <v>H0A0</v>
          </cell>
          <cell r="C1776" t="str">
            <v>S42</v>
          </cell>
        </row>
        <row r="1777">
          <cell r="A1777" t="str">
            <v>H0AU</v>
          </cell>
          <cell r="B1777" t="str">
            <v>H0A0</v>
          </cell>
          <cell r="C1777" t="str">
            <v>S49</v>
          </cell>
        </row>
        <row r="1778">
          <cell r="A1778" t="str">
            <v>H0BA</v>
          </cell>
          <cell r="B1778" t="str">
            <v>H0A0</v>
          </cell>
          <cell r="C1778" t="str">
            <v>S50</v>
          </cell>
        </row>
        <row r="1779">
          <cell r="A1779" t="str">
            <v>H0BL</v>
          </cell>
          <cell r="B1779" t="str">
            <v>H0A0</v>
          </cell>
          <cell r="C1779" t="str">
            <v>S53</v>
          </cell>
        </row>
        <row r="1780">
          <cell r="A1780" t="str">
            <v>H0BR</v>
          </cell>
          <cell r="B1780" t="str">
            <v>H0A0</v>
          </cell>
          <cell r="C1780" t="str">
            <v>S52</v>
          </cell>
        </row>
        <row r="1781">
          <cell r="A1781" t="str">
            <v>H0C0</v>
          </cell>
          <cell r="B1781" t="str">
            <v>H0A0</v>
          </cell>
          <cell r="C1781" t="str">
            <v>S59</v>
          </cell>
        </row>
        <row r="1782">
          <cell r="A1782" t="str">
            <v>H0CA</v>
          </cell>
          <cell r="B1782" t="str">
            <v>H0A0</v>
          </cell>
          <cell r="C1782" t="str">
            <v>S24</v>
          </cell>
        </row>
        <row r="1783">
          <cell r="A1783" t="str">
            <v>H0CH</v>
          </cell>
          <cell r="B1783" t="str">
            <v>H0A0</v>
          </cell>
          <cell r="C1783" t="str">
            <v>S56</v>
          </cell>
        </row>
        <row r="1784">
          <cell r="A1784" t="str">
            <v>H0CT</v>
          </cell>
          <cell r="B1784" t="str">
            <v>H0A0</v>
          </cell>
          <cell r="C1784" t="str">
            <v>S60</v>
          </cell>
        </row>
        <row r="1785">
          <cell r="A1785" t="str">
            <v>H0CV</v>
          </cell>
          <cell r="B1785" t="str">
            <v>H0A0</v>
          </cell>
          <cell r="C1785" t="str">
            <v>S54</v>
          </cell>
        </row>
        <row r="1786">
          <cell r="A1786" t="str">
            <v>H0DM</v>
          </cell>
          <cell r="B1786" t="str">
            <v>H0A0</v>
          </cell>
          <cell r="C1786" t="str">
            <v>S64</v>
          </cell>
        </row>
        <row r="1787">
          <cell r="A1787" t="str">
            <v>H0EL</v>
          </cell>
          <cell r="B1787" t="str">
            <v>H0A0</v>
          </cell>
          <cell r="C1787" t="str">
            <v>S34</v>
          </cell>
        </row>
        <row r="1788">
          <cell r="A1788" t="str">
            <v>H0EN</v>
          </cell>
          <cell r="B1788" t="str">
            <v>H0A0</v>
          </cell>
          <cell r="C1788" t="str">
            <v>S27</v>
          </cell>
        </row>
        <row r="1789">
          <cell r="A1789" t="str">
            <v>H0ET</v>
          </cell>
          <cell r="B1789" t="str">
            <v>H0A0</v>
          </cell>
          <cell r="C1789" t="str">
            <v>S66</v>
          </cell>
        </row>
        <row r="1790">
          <cell r="A1790" t="str">
            <v>H0EV</v>
          </cell>
          <cell r="B1790" t="str">
            <v>H0A0</v>
          </cell>
          <cell r="C1790" t="str">
            <v>S67</v>
          </cell>
        </row>
        <row r="1791">
          <cell r="A1791" t="str">
            <v>H0F0</v>
          </cell>
          <cell r="B1791" t="str">
            <v>H0A0</v>
          </cell>
          <cell r="C1791" t="str">
            <v>S73</v>
          </cell>
        </row>
        <row r="1792">
          <cell r="A1792" t="str">
            <v>H0FI</v>
          </cell>
          <cell r="B1792" t="str">
            <v>H0A0</v>
          </cell>
          <cell r="C1792" t="str">
            <v>S63</v>
          </cell>
        </row>
        <row r="1793">
          <cell r="A1793" t="str">
            <v>H0FR</v>
          </cell>
          <cell r="B1793" t="str">
            <v>H0A0</v>
          </cell>
          <cell r="C1793" t="str">
            <v>S72</v>
          </cell>
        </row>
        <row r="1794">
          <cell r="A1794" t="str">
            <v>H0HB</v>
          </cell>
          <cell r="B1794" t="str">
            <v>H0A0</v>
          </cell>
          <cell r="C1794" t="str">
            <v>S81</v>
          </cell>
        </row>
        <row r="1795">
          <cell r="A1795" t="str">
            <v>H0HL</v>
          </cell>
          <cell r="B1795" t="str">
            <v>H0A0</v>
          </cell>
          <cell r="C1795" t="str">
            <v>S79</v>
          </cell>
        </row>
        <row r="1796">
          <cell r="A1796" t="str">
            <v>H0IN</v>
          </cell>
          <cell r="B1796" t="str">
            <v>H0A0</v>
          </cell>
          <cell r="C1796" t="str">
            <v>S21</v>
          </cell>
        </row>
        <row r="1797">
          <cell r="A1797" t="str">
            <v>H0LE</v>
          </cell>
          <cell r="B1797" t="str">
            <v>H0A0</v>
          </cell>
          <cell r="C1797" t="str">
            <v>S89</v>
          </cell>
        </row>
        <row r="1798">
          <cell r="A1798" t="str">
            <v>H0ME</v>
          </cell>
          <cell r="B1798" t="str">
            <v>H0A0</v>
          </cell>
          <cell r="C1798" t="str">
            <v>S93</v>
          </cell>
        </row>
        <row r="1799">
          <cell r="A1799" t="str">
            <v>H0PA</v>
          </cell>
          <cell r="B1799" t="str">
            <v>H0A0</v>
          </cell>
          <cell r="C1799" t="str">
            <v>S98</v>
          </cell>
        </row>
        <row r="1800">
          <cell r="A1800" t="str">
            <v>H0PU</v>
          </cell>
          <cell r="B1800" t="str">
            <v>H0A0</v>
          </cell>
          <cell r="C1800" t="str">
            <v>S103</v>
          </cell>
        </row>
        <row r="1801">
          <cell r="A1801" t="str">
            <v>H0RA</v>
          </cell>
          <cell r="B1801" t="str">
            <v>H0A0</v>
          </cell>
          <cell r="C1801" t="str">
            <v>S104</v>
          </cell>
        </row>
        <row r="1802">
          <cell r="A1802" t="str">
            <v>H0RE</v>
          </cell>
          <cell r="B1802" t="str">
            <v>H0A0</v>
          </cell>
          <cell r="C1802" t="str">
            <v>S106</v>
          </cell>
        </row>
        <row r="1803">
          <cell r="A1803" t="str">
            <v>H0SE</v>
          </cell>
          <cell r="B1803" t="str">
            <v>H0A0</v>
          </cell>
          <cell r="C1803" t="str">
            <v>S108</v>
          </cell>
        </row>
        <row r="1804">
          <cell r="A1804" t="str">
            <v>H0SH</v>
          </cell>
          <cell r="B1804" t="str">
            <v>H0A0</v>
          </cell>
          <cell r="C1804" t="str">
            <v>S124</v>
          </cell>
        </row>
        <row r="1805">
          <cell r="A1805" t="str">
            <v>H0SR</v>
          </cell>
          <cell r="B1805" t="str">
            <v>H0A0</v>
          </cell>
          <cell r="C1805" t="str">
            <v>S97</v>
          </cell>
        </row>
        <row r="1806">
          <cell r="A1806" t="str">
            <v>H0ST</v>
          </cell>
          <cell r="B1806" t="str">
            <v>H0A0</v>
          </cell>
          <cell r="C1806" t="str">
            <v>S112</v>
          </cell>
        </row>
        <row r="1807">
          <cell r="A1807" t="str">
            <v>H0TC</v>
          </cell>
          <cell r="B1807" t="str">
            <v>H0A0</v>
          </cell>
          <cell r="C1807" t="str">
            <v>S32</v>
          </cell>
        </row>
        <row r="1808">
          <cell r="A1808" t="str">
            <v>H0TE</v>
          </cell>
          <cell r="B1808" t="str">
            <v>H0A0</v>
          </cell>
          <cell r="C1808" t="str">
            <v>S119</v>
          </cell>
        </row>
        <row r="1809">
          <cell r="A1809" t="str">
            <v>H0TN</v>
          </cell>
          <cell r="B1809" t="str">
            <v>H0A0</v>
          </cell>
          <cell r="C1809" t="str">
            <v>S117</v>
          </cell>
        </row>
        <row r="1810">
          <cell r="A1810" t="str">
            <v>H0TY</v>
          </cell>
          <cell r="B1810" t="str">
            <v>H0A0</v>
          </cell>
          <cell r="C1810" t="str">
            <v>S116</v>
          </cell>
        </row>
        <row r="1811">
          <cell r="A1811" t="str">
            <v>HG00</v>
          </cell>
          <cell r="B1811" t="str">
            <v>HA00</v>
          </cell>
          <cell r="C1811" t="str">
            <v>S144</v>
          </cell>
        </row>
        <row r="1812">
          <cell r="A1812" t="str">
            <v>HEMT</v>
          </cell>
          <cell r="B1812" t="str">
            <v>HE00</v>
          </cell>
          <cell r="C1812" t="str">
            <v>S118</v>
          </cell>
        </row>
        <row r="1813">
          <cell r="A1813" t="str">
            <v>HETC</v>
          </cell>
          <cell r="B1813" t="str">
            <v>HE00</v>
          </cell>
          <cell r="C1813" t="str">
            <v>S32</v>
          </cell>
        </row>
        <row r="1814">
          <cell r="A1814" t="str">
            <v>HPMT</v>
          </cell>
          <cell r="B1814" t="str">
            <v>HP00</v>
          </cell>
          <cell r="C1814" t="str">
            <v>S118</v>
          </cell>
        </row>
        <row r="1815">
          <cell r="A1815" t="str">
            <v>HPTC</v>
          </cell>
          <cell r="B1815" t="str">
            <v>HP00</v>
          </cell>
          <cell r="C1815" t="str">
            <v>S32</v>
          </cell>
        </row>
        <row r="1816">
          <cell r="A1816" t="str">
            <v>HWXA</v>
          </cell>
          <cell r="B1816" t="str">
            <v>HW00</v>
          </cell>
          <cell r="C1816" t="str">
            <v>S68</v>
          </cell>
        </row>
        <row r="1817">
          <cell r="A1817" t="str">
            <v>HWPM</v>
          </cell>
          <cell r="B1817" t="str">
            <v>HWP0</v>
          </cell>
          <cell r="C1817" t="str">
            <v>S118</v>
          </cell>
        </row>
        <row r="1818">
          <cell r="A1818" t="str">
            <v>HWPT</v>
          </cell>
          <cell r="B1818" t="str">
            <v>HWP0</v>
          </cell>
          <cell r="C1818" t="str">
            <v>S32</v>
          </cell>
        </row>
        <row r="1819">
          <cell r="A1819" t="str">
            <v>J0AE</v>
          </cell>
          <cell r="B1819" t="str">
            <v>J0A0</v>
          </cell>
          <cell r="C1819" t="str">
            <v>S40</v>
          </cell>
        </row>
        <row r="1820">
          <cell r="A1820" t="str">
            <v>J0AG</v>
          </cell>
          <cell r="B1820" t="str">
            <v>J0A0</v>
          </cell>
          <cell r="C1820" t="str">
            <v>S75</v>
          </cell>
        </row>
        <row r="1821">
          <cell r="A1821" t="str">
            <v>J0AH</v>
          </cell>
          <cell r="B1821" t="str">
            <v>J0A0</v>
          </cell>
          <cell r="C1821" t="str">
            <v>S83</v>
          </cell>
        </row>
        <row r="1822">
          <cell r="A1822" t="str">
            <v>J0AI</v>
          </cell>
          <cell r="B1822" t="str">
            <v>J0A0</v>
          </cell>
          <cell r="C1822" t="str">
            <v>S42</v>
          </cell>
        </row>
        <row r="1823">
          <cell r="A1823" t="str">
            <v>J0AU</v>
          </cell>
          <cell r="B1823" t="str">
            <v>J0A0</v>
          </cell>
          <cell r="C1823" t="str">
            <v>S49</v>
          </cell>
        </row>
        <row r="1824">
          <cell r="A1824" t="str">
            <v>J0BA</v>
          </cell>
          <cell r="B1824" t="str">
            <v>J0A0</v>
          </cell>
          <cell r="C1824" t="str">
            <v>S50</v>
          </cell>
        </row>
        <row r="1825">
          <cell r="A1825" t="str">
            <v>J0BL</v>
          </cell>
          <cell r="B1825" t="str">
            <v>J0A0</v>
          </cell>
          <cell r="C1825" t="str">
            <v>S53</v>
          </cell>
        </row>
        <row r="1826">
          <cell r="A1826" t="str">
            <v>J0BR</v>
          </cell>
          <cell r="B1826" t="str">
            <v>J0A0</v>
          </cell>
          <cell r="C1826" t="str">
            <v>S52</v>
          </cell>
        </row>
        <row r="1827">
          <cell r="A1827" t="str">
            <v>J0C0</v>
          </cell>
          <cell r="B1827" t="str">
            <v>J0A0</v>
          </cell>
          <cell r="C1827" t="str">
            <v>S59</v>
          </cell>
        </row>
        <row r="1828">
          <cell r="A1828" t="str">
            <v>J0CA</v>
          </cell>
          <cell r="B1828" t="str">
            <v>J0A0</v>
          </cell>
          <cell r="C1828" t="str">
            <v>S24</v>
          </cell>
        </row>
        <row r="1829">
          <cell r="A1829" t="str">
            <v>J0CH</v>
          </cell>
          <cell r="B1829" t="str">
            <v>J0A0</v>
          </cell>
          <cell r="C1829" t="str">
            <v>S56</v>
          </cell>
        </row>
        <row r="1830">
          <cell r="A1830" t="str">
            <v>J0CT</v>
          </cell>
          <cell r="B1830" t="str">
            <v>J0A0</v>
          </cell>
          <cell r="C1830" t="str">
            <v>S60</v>
          </cell>
        </row>
        <row r="1831">
          <cell r="A1831" t="str">
            <v>J0CV</v>
          </cell>
          <cell r="B1831" t="str">
            <v>J0A0</v>
          </cell>
          <cell r="C1831" t="str">
            <v>S54</v>
          </cell>
        </row>
        <row r="1832">
          <cell r="A1832" t="str">
            <v>J0DM</v>
          </cell>
          <cell r="B1832" t="str">
            <v>J0A0</v>
          </cell>
          <cell r="C1832" t="str">
            <v>S64</v>
          </cell>
        </row>
        <row r="1833">
          <cell r="A1833" t="str">
            <v>J0EL</v>
          </cell>
          <cell r="B1833" t="str">
            <v>J0A0</v>
          </cell>
          <cell r="C1833" t="str">
            <v>S34</v>
          </cell>
        </row>
        <row r="1834">
          <cell r="A1834" t="str">
            <v>J0EN</v>
          </cell>
          <cell r="B1834" t="str">
            <v>J0A0</v>
          </cell>
          <cell r="C1834" t="str">
            <v>S27</v>
          </cell>
        </row>
        <row r="1835">
          <cell r="A1835" t="str">
            <v>J0ET</v>
          </cell>
          <cell r="B1835" t="str">
            <v>J0A0</v>
          </cell>
          <cell r="C1835" t="str">
            <v>S66</v>
          </cell>
        </row>
        <row r="1836">
          <cell r="A1836" t="str">
            <v>J0EV</v>
          </cell>
          <cell r="B1836" t="str">
            <v>J0A0</v>
          </cell>
          <cell r="C1836" t="str">
            <v>S67</v>
          </cell>
        </row>
        <row r="1837">
          <cell r="A1837" t="str">
            <v>J0F0</v>
          </cell>
          <cell r="B1837" t="str">
            <v>J0A0</v>
          </cell>
          <cell r="C1837" t="str">
            <v>S73</v>
          </cell>
        </row>
        <row r="1838">
          <cell r="A1838" t="str">
            <v>J0FI</v>
          </cell>
          <cell r="B1838" t="str">
            <v>J0A0</v>
          </cell>
          <cell r="C1838" t="str">
            <v>S63</v>
          </cell>
        </row>
        <row r="1839">
          <cell r="A1839" t="str">
            <v>J0FR</v>
          </cell>
          <cell r="B1839" t="str">
            <v>J0A0</v>
          </cell>
          <cell r="C1839" t="str">
            <v>S72</v>
          </cell>
        </row>
        <row r="1840">
          <cell r="A1840" t="str">
            <v>J0HB</v>
          </cell>
          <cell r="B1840" t="str">
            <v>J0A0</v>
          </cell>
          <cell r="C1840" t="str">
            <v>S81</v>
          </cell>
        </row>
        <row r="1841">
          <cell r="A1841" t="str">
            <v>J0HL</v>
          </cell>
          <cell r="B1841" t="str">
            <v>J0A0</v>
          </cell>
          <cell r="C1841" t="str">
            <v>S79</v>
          </cell>
        </row>
        <row r="1842">
          <cell r="A1842" t="str">
            <v>J0IN</v>
          </cell>
          <cell r="B1842" t="str">
            <v>J0A0</v>
          </cell>
          <cell r="C1842" t="str">
            <v>S21</v>
          </cell>
        </row>
        <row r="1843">
          <cell r="A1843" t="str">
            <v>J0LE</v>
          </cell>
          <cell r="B1843" t="str">
            <v>J0A0</v>
          </cell>
          <cell r="C1843" t="str">
            <v>S89</v>
          </cell>
        </row>
        <row r="1844">
          <cell r="A1844" t="str">
            <v>J0PU</v>
          </cell>
          <cell r="B1844" t="str">
            <v>J0A0</v>
          </cell>
          <cell r="C1844" t="str">
            <v>S103</v>
          </cell>
        </row>
        <row r="1845">
          <cell r="A1845" t="str">
            <v>J0ME</v>
          </cell>
          <cell r="B1845" t="str">
            <v>J0A0</v>
          </cell>
          <cell r="C1845" t="str">
            <v>S93</v>
          </cell>
        </row>
        <row r="1846">
          <cell r="A1846" t="str">
            <v>J0PA</v>
          </cell>
          <cell r="B1846" t="str">
            <v>J0A0</v>
          </cell>
          <cell r="C1846" t="str">
            <v>S98</v>
          </cell>
        </row>
        <row r="1847">
          <cell r="A1847" t="str">
            <v>J0RA</v>
          </cell>
          <cell r="B1847" t="str">
            <v>J0A0</v>
          </cell>
          <cell r="C1847" t="str">
            <v>S104</v>
          </cell>
        </row>
        <row r="1848">
          <cell r="A1848" t="str">
            <v>J0RE</v>
          </cell>
          <cell r="B1848" t="str">
            <v>J0A0</v>
          </cell>
          <cell r="C1848" t="str">
            <v>S106</v>
          </cell>
        </row>
        <row r="1849">
          <cell r="A1849" t="str">
            <v>J0SE</v>
          </cell>
          <cell r="B1849" t="str">
            <v>J0A0</v>
          </cell>
          <cell r="C1849" t="str">
            <v>S108</v>
          </cell>
        </row>
        <row r="1850">
          <cell r="A1850" t="str">
            <v>J0SH</v>
          </cell>
          <cell r="B1850" t="str">
            <v>J0A0</v>
          </cell>
          <cell r="C1850" t="str">
            <v>S124</v>
          </cell>
        </row>
        <row r="1851">
          <cell r="A1851" t="str">
            <v>J0SR</v>
          </cell>
          <cell r="B1851" t="str">
            <v>J0A0</v>
          </cell>
          <cell r="C1851" t="str">
            <v>S97</v>
          </cell>
        </row>
        <row r="1852">
          <cell r="A1852" t="str">
            <v>J0ST</v>
          </cell>
          <cell r="B1852" t="str">
            <v>J0A0</v>
          </cell>
          <cell r="C1852" t="str">
            <v>S112</v>
          </cell>
        </row>
        <row r="1853">
          <cell r="A1853" t="str">
            <v>J0TC</v>
          </cell>
          <cell r="B1853" t="str">
            <v>J0A0</v>
          </cell>
          <cell r="C1853" t="str">
            <v>S32</v>
          </cell>
        </row>
        <row r="1854">
          <cell r="A1854" t="str">
            <v>J0TE</v>
          </cell>
          <cell r="B1854" t="str">
            <v>J0A0</v>
          </cell>
          <cell r="C1854" t="str">
            <v>S119</v>
          </cell>
        </row>
        <row r="1855">
          <cell r="A1855" t="str">
            <v>J0TN</v>
          </cell>
          <cell r="B1855" t="str">
            <v>J0A0</v>
          </cell>
          <cell r="C1855" t="str">
            <v>S117</v>
          </cell>
        </row>
        <row r="1856">
          <cell r="A1856" t="str">
            <v>J0TY</v>
          </cell>
          <cell r="B1856" t="str">
            <v>J0A0</v>
          </cell>
          <cell r="C1856" t="str">
            <v>S116</v>
          </cell>
        </row>
        <row r="1857">
          <cell r="A1857" t="str">
            <v>J0XT</v>
          </cell>
          <cell r="B1857" t="str">
            <v>J0A0</v>
          </cell>
          <cell r="C1857" t="str">
            <v>S70</v>
          </cell>
        </row>
        <row r="1858">
          <cell r="A1858" t="str">
            <v>JFE0</v>
          </cell>
          <cell r="B1858" t="str">
            <v>JCE0</v>
          </cell>
          <cell r="C1858" t="str">
            <v>S17</v>
          </cell>
        </row>
        <row r="1859">
          <cell r="A1859" t="str">
            <v>JIE0</v>
          </cell>
          <cell r="B1859" t="str">
            <v>JCE0</v>
          </cell>
          <cell r="C1859" t="str">
            <v>S22</v>
          </cell>
        </row>
        <row r="1860">
          <cell r="A1860" t="str">
            <v>JUE0</v>
          </cell>
          <cell r="B1860" t="str">
            <v>JCE0</v>
          </cell>
          <cell r="C1860" t="str">
            <v>S34</v>
          </cell>
        </row>
        <row r="1861">
          <cell r="A1861" t="str">
            <v>JME0</v>
          </cell>
          <cell r="B1861" t="str">
            <v>JPE0</v>
          </cell>
          <cell r="C1861" t="str">
            <v>S146</v>
          </cell>
        </row>
        <row r="1862">
          <cell r="A1862" t="str">
            <v>PEXS</v>
          </cell>
          <cell r="B1862" t="str">
            <v>PE00</v>
          </cell>
          <cell r="C1862" t="str">
            <v>S35</v>
          </cell>
        </row>
        <row r="1863">
          <cell r="A1863" t="str">
            <v>R0AU</v>
          </cell>
          <cell r="B1863" t="str">
            <v>PEP0</v>
          </cell>
          <cell r="C1863" t="str">
            <v>S34</v>
          </cell>
        </row>
        <row r="1864">
          <cell r="A1864" t="str">
            <v>R0C0</v>
          </cell>
          <cell r="B1864" t="str">
            <v>R0A0</v>
          </cell>
          <cell r="C1864" t="str">
            <v>S62</v>
          </cell>
        </row>
        <row r="1865">
          <cell r="A1865" t="str">
            <v>R0H0</v>
          </cell>
          <cell r="B1865" t="str">
            <v>R0A0</v>
          </cell>
          <cell r="C1865" t="str">
            <v>S80</v>
          </cell>
        </row>
        <row r="1866">
          <cell r="A1866" t="str">
            <v>R0M0</v>
          </cell>
          <cell r="B1866" t="str">
            <v>R0A0</v>
          </cell>
          <cell r="C1866" t="str">
            <v>S92</v>
          </cell>
        </row>
        <row r="1867">
          <cell r="A1867" t="str">
            <v>R0U0</v>
          </cell>
          <cell r="B1867" t="str">
            <v>R0A0</v>
          </cell>
          <cell r="C1867" t="str">
            <v>S47</v>
          </cell>
        </row>
        <row r="1868">
          <cell r="A1868" t="str">
            <v>R0FC</v>
          </cell>
          <cell r="B1868" t="str">
            <v>R0F0</v>
          </cell>
          <cell r="C1868" t="str">
            <v>S62</v>
          </cell>
        </row>
        <row r="1869">
          <cell r="A1869" t="str">
            <v>R0FH</v>
          </cell>
          <cell r="B1869" t="str">
            <v>R0F0</v>
          </cell>
          <cell r="C1869" t="str">
            <v>S80</v>
          </cell>
        </row>
        <row r="1870">
          <cell r="A1870" t="str">
            <v>R0FM</v>
          </cell>
          <cell r="B1870" t="str">
            <v>R0F0</v>
          </cell>
          <cell r="C1870" t="str">
            <v>S92</v>
          </cell>
        </row>
        <row r="1871">
          <cell r="A1871" t="str">
            <v>R0FS</v>
          </cell>
          <cell r="B1871" t="str">
            <v>R0F0</v>
          </cell>
          <cell r="C1871" t="str">
            <v>S113</v>
          </cell>
        </row>
        <row r="1872">
          <cell r="A1872" t="str">
            <v>R0FU</v>
          </cell>
          <cell r="B1872" t="str">
            <v>R0F0</v>
          </cell>
          <cell r="C1872" t="str">
            <v>S47</v>
          </cell>
        </row>
        <row r="1873">
          <cell r="A1873" t="str">
            <v>U0AA</v>
          </cell>
          <cell r="B1873" t="str">
            <v>U0A0</v>
          </cell>
          <cell r="C1873" t="str">
            <v>S110</v>
          </cell>
        </row>
        <row r="1874">
          <cell r="A1874" t="str">
            <v>U0AB</v>
          </cell>
          <cell r="B1874" t="str">
            <v>U0A0</v>
          </cell>
          <cell r="C1874" t="str">
            <v>S90</v>
          </cell>
        </row>
        <row r="1875">
          <cell r="A1875" t="str">
            <v>U0AE</v>
          </cell>
          <cell r="B1875" t="str">
            <v>U0A0</v>
          </cell>
          <cell r="C1875" t="str">
            <v>S65</v>
          </cell>
        </row>
        <row r="1876">
          <cell r="A1876" t="str">
            <v>U0AF</v>
          </cell>
          <cell r="B1876" t="str">
            <v>U0A0</v>
          </cell>
          <cell r="C1876" t="str">
            <v>S102</v>
          </cell>
        </row>
        <row r="1877">
          <cell r="A1877" t="str">
            <v>U0AG</v>
          </cell>
          <cell r="B1877" t="str">
            <v>U0A0</v>
          </cell>
          <cell r="C1877" t="str">
            <v>S77</v>
          </cell>
        </row>
        <row r="1878">
          <cell r="A1878" t="str">
            <v>U0AH</v>
          </cell>
          <cell r="B1878" t="str">
            <v>U0A0</v>
          </cell>
          <cell r="C1878" t="str">
            <v>S82</v>
          </cell>
        </row>
        <row r="1879">
          <cell r="A1879" t="str">
            <v>U0AL</v>
          </cell>
          <cell r="B1879" t="str">
            <v>U0A0</v>
          </cell>
          <cell r="C1879" t="str">
            <v>S88</v>
          </cell>
        </row>
        <row r="1880">
          <cell r="A1880" t="str">
            <v>U0AM</v>
          </cell>
          <cell r="B1880" t="str">
            <v>U0A0</v>
          </cell>
          <cell r="C1880" t="str">
            <v>S94</v>
          </cell>
        </row>
        <row r="1881">
          <cell r="A1881" t="str">
            <v>U0AP</v>
          </cell>
          <cell r="B1881" t="str">
            <v>U0A0</v>
          </cell>
          <cell r="C1881" t="str">
            <v>S101</v>
          </cell>
        </row>
        <row r="1882">
          <cell r="A1882" t="str">
            <v>U0AQ</v>
          </cell>
          <cell r="B1882" t="str">
            <v>U0A0</v>
          </cell>
          <cell r="C1882" t="str">
            <v>S100</v>
          </cell>
        </row>
        <row r="1883">
          <cell r="A1883" t="str">
            <v>U0AR</v>
          </cell>
          <cell r="B1883" t="str">
            <v>U0A0</v>
          </cell>
          <cell r="C1883" t="str">
            <v>S107</v>
          </cell>
        </row>
        <row r="1884">
          <cell r="A1884" t="str">
            <v>U0AS</v>
          </cell>
          <cell r="B1884" t="str">
            <v>U0A0</v>
          </cell>
          <cell r="C1884" t="str">
            <v>S109</v>
          </cell>
        </row>
        <row r="1885">
          <cell r="A1885" t="str">
            <v xml:space="preserve">U0AT </v>
          </cell>
          <cell r="B1885" t="str">
            <v>U0A0</v>
          </cell>
          <cell r="C1885" t="str">
            <v>S123</v>
          </cell>
        </row>
        <row r="1886">
          <cell r="A1886" t="str">
            <v>U0AU</v>
          </cell>
          <cell r="B1886" t="str">
            <v>U0A0</v>
          </cell>
          <cell r="C1886" t="str">
            <v>S95</v>
          </cell>
        </row>
        <row r="1887">
          <cell r="A1887" t="str">
            <v>U0AV</v>
          </cell>
          <cell r="B1887" t="str">
            <v>U0A0</v>
          </cell>
          <cell r="C1887" t="str">
            <v>S43</v>
          </cell>
        </row>
        <row r="1888">
          <cell r="A1888" t="str">
            <v>U0AW</v>
          </cell>
          <cell r="B1888" t="str">
            <v>U0A0</v>
          </cell>
          <cell r="C1888" t="str">
            <v>S127</v>
          </cell>
        </row>
        <row r="1889">
          <cell r="A1889" t="str">
            <v>U0C0</v>
          </cell>
          <cell r="B1889" t="str">
            <v>U0A0</v>
          </cell>
          <cell r="C1889" t="str">
            <v>S55</v>
          </cell>
        </row>
        <row r="1890">
          <cell r="A1890" t="str">
            <v>U0D0</v>
          </cell>
          <cell r="B1890" t="str">
            <v>U0A0</v>
          </cell>
          <cell r="C1890" t="str">
            <v>S86</v>
          </cell>
        </row>
        <row r="1891">
          <cell r="A1891" t="str">
            <v>U0HL</v>
          </cell>
          <cell r="B1891" t="str">
            <v>U0A0</v>
          </cell>
          <cell r="C1891" t="str">
            <v>S78</v>
          </cell>
        </row>
        <row r="1892">
          <cell r="A1892" t="str">
            <v>U0ID</v>
          </cell>
          <cell r="B1892" t="str">
            <v>U0A0</v>
          </cell>
          <cell r="C1892" t="str">
            <v>S87</v>
          </cell>
        </row>
        <row r="1893">
          <cell r="A1893" t="str">
            <v>U0N0</v>
          </cell>
          <cell r="B1893" t="str">
            <v>U0A0</v>
          </cell>
          <cell r="C1893" t="str">
            <v>S96</v>
          </cell>
        </row>
        <row r="1894">
          <cell r="A1894" t="str">
            <v>U0TB</v>
          </cell>
          <cell r="B1894" t="str">
            <v>U0A0</v>
          </cell>
          <cell r="C1894" t="str">
            <v>S121</v>
          </cell>
        </row>
        <row r="1895">
          <cell r="A1895" t="str">
            <v>U0TL</v>
          </cell>
          <cell r="B1895" t="str">
            <v>U0A0</v>
          </cell>
          <cell r="C1895" t="str">
            <v>S122</v>
          </cell>
        </row>
        <row r="1896">
          <cell r="A1896" t="str">
            <v>U0TX</v>
          </cell>
          <cell r="B1896" t="str">
            <v>U0A0</v>
          </cell>
          <cell r="C1896" t="str">
            <v>S115</v>
          </cell>
        </row>
        <row r="1897">
          <cell r="A1897" t="str">
            <v>U0UT</v>
          </cell>
          <cell r="B1897" t="str">
            <v>U0A0</v>
          </cell>
          <cell r="C1897" t="str">
            <v>S125</v>
          </cell>
        </row>
        <row r="1898">
          <cell r="A1898" t="str">
            <v>U0NC</v>
          </cell>
          <cell r="B1898" t="str">
            <v>U0AC</v>
          </cell>
          <cell r="C1898" t="str">
            <v>S96</v>
          </cell>
        </row>
        <row r="1899">
          <cell r="A1899" t="str">
            <v xml:space="preserve">UXTB </v>
          </cell>
          <cell r="B1899" t="str">
            <v>U0AC</v>
          </cell>
          <cell r="C1899" t="str">
            <v>S121</v>
          </cell>
        </row>
        <row r="1900">
          <cell r="A1900" t="str">
            <v>UXL0</v>
          </cell>
          <cell r="B1900" t="str">
            <v>US00</v>
          </cell>
          <cell r="C1900" t="str">
            <v>S35</v>
          </cell>
        </row>
        <row r="1901">
          <cell r="A1901" t="str">
            <v>USXC</v>
          </cell>
          <cell r="B1901" t="str">
            <v>US00</v>
          </cell>
          <cell r="C1901" t="str">
            <v>S69</v>
          </cell>
        </row>
        <row r="1902">
          <cell r="A1902" t="str">
            <v>UXL0</v>
          </cell>
          <cell r="B1902" t="str">
            <v>USL0</v>
          </cell>
          <cell r="C1902" t="str">
            <v>S35</v>
          </cell>
        </row>
      </sheetData>
      <sheetData sheetId="1"/>
      <sheetData sheetId="2"/>
      <sheetData sheetId="3" refreshError="1"/>
      <sheetData sheetId="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issues"/>
      <sheetName val="Exhibit 1"/>
      <sheetName val="2"/>
      <sheetName val="3"/>
      <sheetName val="4"/>
      <sheetName val="cusip data"/>
      <sheetName val="SqlSectorData"/>
      <sheetName val="maps"/>
      <sheetName val="memberOAS"/>
    </sheetNames>
    <sheetDataSet>
      <sheetData sheetId="0">
        <row r="1">
          <cell r="A1" t="str">
            <v>Issue-based HY Distress Ratios</v>
          </cell>
        </row>
      </sheetData>
      <sheetData sheetId="1" refreshError="1"/>
      <sheetData sheetId="2" refreshError="1"/>
      <sheetData sheetId="3" refreshError="1">
        <row r="5">
          <cell r="E5" t="str">
            <v>sectorDistress</v>
          </cell>
          <cell r="F5" t="str">
            <v>marketContribution</v>
          </cell>
        </row>
      </sheetData>
      <sheetData sheetId="4" refreshError="1">
        <row r="4">
          <cell r="A4" t="str">
            <v>Date</v>
          </cell>
          <cell r="B4" t="str">
            <v>HW00/ALL</v>
          </cell>
          <cell r="C4" t="str">
            <v>HW00/USD</v>
          </cell>
          <cell r="D4" t="str">
            <v>HW00/EUR</v>
          </cell>
          <cell r="E4" t="str">
            <v>HW00/GBP</v>
          </cell>
          <cell r="F4" t="str">
            <v>HW00/CAD</v>
          </cell>
          <cell r="G4" t="str">
            <v>ANHY/ALL</v>
          </cell>
        </row>
      </sheetData>
      <sheetData sheetId="5" refreshError="1"/>
      <sheetData sheetId="6" refreshError="1">
        <row r="1">
          <cell r="B1">
            <v>39553</v>
          </cell>
        </row>
        <row r="2">
          <cell r="B2">
            <v>39583</v>
          </cell>
        </row>
        <row r="3">
          <cell r="A3" t="str">
            <v>SearchID</v>
          </cell>
          <cell r="B3" t="str">
            <v>Date</v>
          </cell>
          <cell r="C3" t="str">
            <v>Count</v>
          </cell>
        </row>
      </sheetData>
      <sheetData sheetId="7" refreshError="1">
        <row r="1">
          <cell r="A1" t="str">
            <v>HW00/USD</v>
          </cell>
        </row>
        <row r="2">
          <cell r="A2" t="str">
            <v>HW00</v>
          </cell>
          <cell r="B2" t="str">
            <v>USD</v>
          </cell>
        </row>
      </sheetData>
      <sheetData sheetId="8" refreshError="1">
        <row r="1">
          <cell r="A1">
            <v>2223</v>
          </cell>
        </row>
        <row r="2">
          <cell r="A2">
            <v>2319</v>
          </cell>
        </row>
        <row r="3">
          <cell r="A3">
            <v>1822</v>
          </cell>
        </row>
        <row r="4">
          <cell r="A4">
            <v>1551</v>
          </cell>
        </row>
        <row r="5">
          <cell r="A5">
            <v>1118</v>
          </cell>
        </row>
        <row r="6">
          <cell r="A6">
            <v>762</v>
          </cell>
        </row>
        <row r="7">
          <cell r="A7">
            <v>1112</v>
          </cell>
        </row>
        <row r="8">
          <cell r="A8">
            <v>991</v>
          </cell>
        </row>
        <row r="9">
          <cell r="A9">
            <v>435</v>
          </cell>
        </row>
        <row r="10">
          <cell r="A10">
            <v>1389</v>
          </cell>
        </row>
        <row r="11">
          <cell r="A11">
            <v>571</v>
          </cell>
        </row>
        <row r="12">
          <cell r="A12">
            <v>1330</v>
          </cell>
        </row>
        <row r="13">
          <cell r="A13">
            <v>275</v>
          </cell>
        </row>
        <row r="14">
          <cell r="A14">
            <v>379</v>
          </cell>
        </row>
        <row r="15">
          <cell r="A15">
            <v>503</v>
          </cell>
        </row>
        <row r="16">
          <cell r="A16">
            <v>527</v>
          </cell>
        </row>
        <row r="17">
          <cell r="A17">
            <v>2454</v>
          </cell>
        </row>
        <row r="18">
          <cell r="A18">
            <v>1379</v>
          </cell>
        </row>
        <row r="19">
          <cell r="A19">
            <v>1449</v>
          </cell>
        </row>
        <row r="20">
          <cell r="A20">
            <v>833</v>
          </cell>
        </row>
        <row r="21">
          <cell r="A21">
            <v>1745</v>
          </cell>
        </row>
        <row r="22">
          <cell r="A22">
            <v>708</v>
          </cell>
        </row>
        <row r="23">
          <cell r="A23">
            <v>1153</v>
          </cell>
        </row>
        <row r="24">
          <cell r="A24">
            <v>1161</v>
          </cell>
        </row>
        <row r="25">
          <cell r="A25">
            <v>1180</v>
          </cell>
        </row>
        <row r="26">
          <cell r="A26">
            <v>1101</v>
          </cell>
        </row>
        <row r="27">
          <cell r="A27">
            <v>1036</v>
          </cell>
        </row>
        <row r="28">
          <cell r="A28">
            <v>515</v>
          </cell>
        </row>
        <row r="29">
          <cell r="A29">
            <v>455</v>
          </cell>
        </row>
        <row r="30">
          <cell r="A30">
            <v>1057</v>
          </cell>
        </row>
        <row r="31">
          <cell r="A31">
            <v>769</v>
          </cell>
        </row>
        <row r="32">
          <cell r="A32">
            <v>387</v>
          </cell>
        </row>
        <row r="33">
          <cell r="A33">
            <v>387</v>
          </cell>
        </row>
        <row r="34">
          <cell r="A34">
            <v>400</v>
          </cell>
        </row>
        <row r="35">
          <cell r="A35">
            <v>469</v>
          </cell>
        </row>
        <row r="36">
          <cell r="A36">
            <v>394</v>
          </cell>
        </row>
        <row r="37">
          <cell r="A37">
            <v>455</v>
          </cell>
        </row>
        <row r="38">
          <cell r="A38">
            <v>840</v>
          </cell>
        </row>
        <row r="39">
          <cell r="A39">
            <v>773</v>
          </cell>
        </row>
        <row r="40">
          <cell r="A40">
            <v>576</v>
          </cell>
        </row>
        <row r="41">
          <cell r="A41">
            <v>995</v>
          </cell>
        </row>
        <row r="42">
          <cell r="A42">
            <v>846</v>
          </cell>
        </row>
        <row r="43">
          <cell r="A43">
            <v>1001</v>
          </cell>
        </row>
        <row r="44">
          <cell r="A44">
            <v>941</v>
          </cell>
        </row>
        <row r="45">
          <cell r="A45">
            <v>385</v>
          </cell>
        </row>
        <row r="46">
          <cell r="A46">
            <v>345</v>
          </cell>
        </row>
        <row r="47">
          <cell r="A47">
            <v>416</v>
          </cell>
        </row>
        <row r="48">
          <cell r="A48">
            <v>404</v>
          </cell>
        </row>
        <row r="49">
          <cell r="A49">
            <v>460</v>
          </cell>
        </row>
        <row r="50">
          <cell r="A50">
            <v>261</v>
          </cell>
        </row>
        <row r="51">
          <cell r="A51">
            <v>1278</v>
          </cell>
        </row>
        <row r="52">
          <cell r="A52">
            <v>728</v>
          </cell>
        </row>
        <row r="53">
          <cell r="A53">
            <v>964</v>
          </cell>
        </row>
        <row r="54">
          <cell r="A54">
            <v>937</v>
          </cell>
        </row>
        <row r="55">
          <cell r="A55">
            <v>155</v>
          </cell>
        </row>
        <row r="56">
          <cell r="A56">
            <v>533</v>
          </cell>
        </row>
        <row r="57">
          <cell r="A57">
            <v>725</v>
          </cell>
        </row>
        <row r="58">
          <cell r="A58">
            <v>622</v>
          </cell>
        </row>
        <row r="59">
          <cell r="A59">
            <v>1036</v>
          </cell>
        </row>
        <row r="60">
          <cell r="A60">
            <v>514</v>
          </cell>
        </row>
        <row r="61">
          <cell r="A61">
            <v>1322</v>
          </cell>
        </row>
        <row r="62">
          <cell r="A62">
            <v>785</v>
          </cell>
        </row>
        <row r="63">
          <cell r="A63">
            <v>1093</v>
          </cell>
        </row>
        <row r="64">
          <cell r="A64">
            <v>490</v>
          </cell>
        </row>
        <row r="65">
          <cell r="A65">
            <v>862</v>
          </cell>
        </row>
        <row r="66">
          <cell r="A66">
            <v>1391</v>
          </cell>
        </row>
        <row r="67">
          <cell r="A67">
            <v>775</v>
          </cell>
        </row>
        <row r="68">
          <cell r="A68">
            <v>685</v>
          </cell>
        </row>
        <row r="69">
          <cell r="A69">
            <v>415</v>
          </cell>
        </row>
        <row r="70">
          <cell r="A70">
            <v>743</v>
          </cell>
        </row>
        <row r="71">
          <cell r="A71">
            <v>1090</v>
          </cell>
        </row>
        <row r="72">
          <cell r="A72">
            <v>223</v>
          </cell>
        </row>
        <row r="73">
          <cell r="A73">
            <v>536</v>
          </cell>
        </row>
        <row r="74">
          <cell r="A74">
            <v>546</v>
          </cell>
        </row>
        <row r="75">
          <cell r="A75">
            <v>622</v>
          </cell>
        </row>
        <row r="76">
          <cell r="A76">
            <v>935</v>
          </cell>
        </row>
        <row r="77">
          <cell r="A77">
            <v>914</v>
          </cell>
        </row>
        <row r="78">
          <cell r="A78">
            <v>412</v>
          </cell>
        </row>
        <row r="79">
          <cell r="A79">
            <v>785</v>
          </cell>
        </row>
        <row r="80">
          <cell r="A80">
            <v>1018</v>
          </cell>
        </row>
        <row r="81">
          <cell r="A81">
            <v>1224</v>
          </cell>
        </row>
        <row r="82">
          <cell r="A82">
            <v>1093</v>
          </cell>
        </row>
        <row r="83">
          <cell r="A83">
            <v>504</v>
          </cell>
        </row>
        <row r="84">
          <cell r="A84">
            <v>1179</v>
          </cell>
        </row>
        <row r="85">
          <cell r="A85">
            <v>607</v>
          </cell>
        </row>
        <row r="86">
          <cell r="A86">
            <v>529</v>
          </cell>
        </row>
        <row r="87">
          <cell r="A87">
            <v>395</v>
          </cell>
        </row>
        <row r="88">
          <cell r="A88">
            <v>4638</v>
          </cell>
        </row>
        <row r="89">
          <cell r="A89">
            <v>742</v>
          </cell>
        </row>
        <row r="90">
          <cell r="A90">
            <v>868</v>
          </cell>
        </row>
        <row r="91">
          <cell r="A91">
            <v>2913</v>
          </cell>
        </row>
        <row r="92">
          <cell r="A92">
            <v>172</v>
          </cell>
        </row>
        <row r="93">
          <cell r="A93">
            <v>1013</v>
          </cell>
        </row>
        <row r="94">
          <cell r="A94">
            <v>858</v>
          </cell>
        </row>
        <row r="95">
          <cell r="A95">
            <v>826</v>
          </cell>
        </row>
        <row r="96">
          <cell r="A96">
            <v>612</v>
          </cell>
        </row>
        <row r="97">
          <cell r="A97">
            <v>4547</v>
          </cell>
        </row>
        <row r="98">
          <cell r="A98">
            <v>677</v>
          </cell>
        </row>
        <row r="99">
          <cell r="A99">
            <v>1756</v>
          </cell>
        </row>
        <row r="100">
          <cell r="A100">
            <v>1062</v>
          </cell>
        </row>
        <row r="101">
          <cell r="A101">
            <v>808</v>
          </cell>
        </row>
        <row r="102">
          <cell r="A102">
            <v>516</v>
          </cell>
        </row>
        <row r="103">
          <cell r="A103">
            <v>2248</v>
          </cell>
        </row>
        <row r="104">
          <cell r="A104">
            <v>383</v>
          </cell>
        </row>
        <row r="105">
          <cell r="A105">
            <v>576</v>
          </cell>
        </row>
        <row r="106">
          <cell r="A106">
            <v>358</v>
          </cell>
        </row>
        <row r="107">
          <cell r="A107">
            <v>1777</v>
          </cell>
        </row>
        <row r="108">
          <cell r="A108">
            <v>514</v>
          </cell>
        </row>
        <row r="109">
          <cell r="A109">
            <v>852</v>
          </cell>
        </row>
        <row r="110">
          <cell r="A110">
            <v>617</v>
          </cell>
        </row>
        <row r="111">
          <cell r="A111">
            <v>744</v>
          </cell>
        </row>
        <row r="112">
          <cell r="A112">
            <v>956</v>
          </cell>
        </row>
        <row r="113">
          <cell r="A113">
            <v>412</v>
          </cell>
        </row>
        <row r="114">
          <cell r="A114">
            <v>392</v>
          </cell>
        </row>
        <row r="115">
          <cell r="A115">
            <v>835</v>
          </cell>
        </row>
        <row r="116">
          <cell r="A116">
            <v>666</v>
          </cell>
        </row>
        <row r="117">
          <cell r="A117">
            <v>962</v>
          </cell>
        </row>
        <row r="118">
          <cell r="A118">
            <v>745</v>
          </cell>
        </row>
        <row r="119">
          <cell r="A119">
            <v>790</v>
          </cell>
        </row>
        <row r="120">
          <cell r="A120">
            <v>1337</v>
          </cell>
        </row>
        <row r="121">
          <cell r="A121">
            <v>946</v>
          </cell>
        </row>
        <row r="122">
          <cell r="A122">
            <v>223</v>
          </cell>
        </row>
        <row r="123">
          <cell r="A123">
            <v>376</v>
          </cell>
        </row>
        <row r="124">
          <cell r="A124">
            <v>378</v>
          </cell>
        </row>
        <row r="125">
          <cell r="A125">
            <v>634</v>
          </cell>
        </row>
        <row r="126">
          <cell r="A126">
            <v>784</v>
          </cell>
        </row>
        <row r="127">
          <cell r="A127">
            <v>360</v>
          </cell>
        </row>
        <row r="128">
          <cell r="A128">
            <v>678</v>
          </cell>
        </row>
        <row r="129">
          <cell r="A129">
            <v>321</v>
          </cell>
        </row>
        <row r="130">
          <cell r="A130">
            <v>1381</v>
          </cell>
        </row>
        <row r="131">
          <cell r="A131">
            <v>1381</v>
          </cell>
        </row>
        <row r="132">
          <cell r="A132">
            <v>1012</v>
          </cell>
        </row>
        <row r="133">
          <cell r="A133">
            <v>518</v>
          </cell>
        </row>
        <row r="134">
          <cell r="A134">
            <v>642</v>
          </cell>
        </row>
        <row r="135">
          <cell r="A135">
            <v>1231</v>
          </cell>
        </row>
        <row r="136">
          <cell r="A136">
            <v>308</v>
          </cell>
        </row>
        <row r="137">
          <cell r="A137">
            <v>681</v>
          </cell>
        </row>
        <row r="138">
          <cell r="A138">
            <v>778</v>
          </cell>
        </row>
        <row r="139">
          <cell r="A139">
            <v>844</v>
          </cell>
        </row>
        <row r="140">
          <cell r="A140">
            <v>669</v>
          </cell>
        </row>
        <row r="141">
          <cell r="A141">
            <v>889</v>
          </cell>
        </row>
        <row r="142">
          <cell r="A142">
            <v>954</v>
          </cell>
        </row>
        <row r="143">
          <cell r="A143">
            <v>1637</v>
          </cell>
        </row>
        <row r="144">
          <cell r="A144">
            <v>2065</v>
          </cell>
        </row>
        <row r="145">
          <cell r="A145">
            <v>1164</v>
          </cell>
        </row>
        <row r="146">
          <cell r="A146">
            <v>468</v>
          </cell>
        </row>
        <row r="147">
          <cell r="A147">
            <v>4347</v>
          </cell>
        </row>
        <row r="148">
          <cell r="A148">
            <v>904</v>
          </cell>
        </row>
        <row r="149">
          <cell r="A149">
            <v>975</v>
          </cell>
        </row>
        <row r="150">
          <cell r="A150">
            <v>1059</v>
          </cell>
        </row>
        <row r="151">
          <cell r="A151">
            <v>690</v>
          </cell>
        </row>
        <row r="152">
          <cell r="A152">
            <v>456</v>
          </cell>
        </row>
        <row r="153">
          <cell r="A153">
            <v>372</v>
          </cell>
        </row>
        <row r="154">
          <cell r="A154">
            <v>468</v>
          </cell>
        </row>
        <row r="155">
          <cell r="A155">
            <v>487</v>
          </cell>
        </row>
        <row r="156">
          <cell r="A156">
            <v>470</v>
          </cell>
        </row>
        <row r="157">
          <cell r="A157">
            <v>417</v>
          </cell>
        </row>
        <row r="158">
          <cell r="A158">
            <v>465</v>
          </cell>
        </row>
        <row r="159">
          <cell r="A159">
            <v>616</v>
          </cell>
        </row>
        <row r="160">
          <cell r="A160">
            <v>540</v>
          </cell>
        </row>
        <row r="161">
          <cell r="A161">
            <v>420</v>
          </cell>
        </row>
        <row r="162">
          <cell r="A162">
            <v>388</v>
          </cell>
        </row>
        <row r="163">
          <cell r="A163">
            <v>377</v>
          </cell>
        </row>
        <row r="164">
          <cell r="A164">
            <v>818</v>
          </cell>
        </row>
        <row r="165">
          <cell r="A165">
            <v>413</v>
          </cell>
        </row>
        <row r="166">
          <cell r="A166">
            <v>449</v>
          </cell>
        </row>
        <row r="167">
          <cell r="A167">
            <v>374</v>
          </cell>
        </row>
        <row r="168">
          <cell r="A168">
            <v>634</v>
          </cell>
        </row>
        <row r="169">
          <cell r="A169">
            <v>760</v>
          </cell>
        </row>
        <row r="170">
          <cell r="A170">
            <v>371</v>
          </cell>
        </row>
        <row r="171">
          <cell r="A171">
            <v>1395</v>
          </cell>
        </row>
        <row r="172">
          <cell r="A172">
            <v>862</v>
          </cell>
        </row>
        <row r="173">
          <cell r="A173">
            <v>811</v>
          </cell>
        </row>
        <row r="174">
          <cell r="A174">
            <v>827</v>
          </cell>
        </row>
        <row r="175">
          <cell r="A175">
            <v>622</v>
          </cell>
        </row>
        <row r="176">
          <cell r="A176">
            <v>696</v>
          </cell>
        </row>
        <row r="177">
          <cell r="A177">
            <v>967</v>
          </cell>
        </row>
        <row r="178">
          <cell r="A178">
            <v>413</v>
          </cell>
        </row>
        <row r="179">
          <cell r="A179">
            <v>411</v>
          </cell>
        </row>
        <row r="180">
          <cell r="A180">
            <v>770</v>
          </cell>
        </row>
        <row r="181">
          <cell r="A181">
            <v>352</v>
          </cell>
        </row>
        <row r="182">
          <cell r="A182">
            <v>540</v>
          </cell>
        </row>
        <row r="183">
          <cell r="A183">
            <v>281</v>
          </cell>
        </row>
        <row r="184">
          <cell r="A184">
            <v>406</v>
          </cell>
        </row>
        <row r="185">
          <cell r="A185">
            <v>413</v>
          </cell>
        </row>
        <row r="186">
          <cell r="A186">
            <v>887</v>
          </cell>
        </row>
        <row r="187">
          <cell r="A187">
            <v>646</v>
          </cell>
        </row>
        <row r="188">
          <cell r="A188">
            <v>1229</v>
          </cell>
        </row>
        <row r="189">
          <cell r="A189">
            <v>391</v>
          </cell>
        </row>
        <row r="190">
          <cell r="A190">
            <v>965</v>
          </cell>
        </row>
        <row r="191">
          <cell r="A191">
            <v>522</v>
          </cell>
        </row>
        <row r="192">
          <cell r="A192">
            <v>502</v>
          </cell>
        </row>
        <row r="193">
          <cell r="A193">
            <v>553</v>
          </cell>
        </row>
        <row r="194">
          <cell r="A194">
            <v>867</v>
          </cell>
        </row>
        <row r="195">
          <cell r="A195">
            <v>1154</v>
          </cell>
        </row>
        <row r="196">
          <cell r="A196">
            <v>399</v>
          </cell>
        </row>
        <row r="197">
          <cell r="A197">
            <v>565</v>
          </cell>
        </row>
        <row r="198">
          <cell r="A198">
            <v>383</v>
          </cell>
        </row>
        <row r="199">
          <cell r="A199">
            <v>421</v>
          </cell>
        </row>
        <row r="200">
          <cell r="A200">
            <v>503</v>
          </cell>
        </row>
        <row r="201">
          <cell r="A201">
            <v>408</v>
          </cell>
        </row>
        <row r="202">
          <cell r="A202">
            <v>581</v>
          </cell>
        </row>
        <row r="203">
          <cell r="A203">
            <v>421</v>
          </cell>
        </row>
        <row r="204">
          <cell r="A204">
            <v>424</v>
          </cell>
        </row>
        <row r="205">
          <cell r="A205">
            <v>736</v>
          </cell>
        </row>
        <row r="206">
          <cell r="A206">
            <v>1334</v>
          </cell>
        </row>
        <row r="207">
          <cell r="A207">
            <v>850</v>
          </cell>
        </row>
        <row r="208">
          <cell r="A208">
            <v>2379</v>
          </cell>
        </row>
        <row r="209">
          <cell r="A209">
            <v>409</v>
          </cell>
        </row>
        <row r="210">
          <cell r="A210">
            <v>418</v>
          </cell>
        </row>
        <row r="211">
          <cell r="A211">
            <v>383</v>
          </cell>
        </row>
        <row r="212">
          <cell r="A212">
            <v>410</v>
          </cell>
        </row>
        <row r="213">
          <cell r="A213">
            <v>334</v>
          </cell>
        </row>
        <row r="214">
          <cell r="A214">
            <v>504</v>
          </cell>
        </row>
        <row r="215">
          <cell r="A215">
            <v>659</v>
          </cell>
        </row>
        <row r="216">
          <cell r="A216">
            <v>616</v>
          </cell>
        </row>
        <row r="217">
          <cell r="A217">
            <v>317</v>
          </cell>
        </row>
        <row r="218">
          <cell r="A218">
            <v>439</v>
          </cell>
        </row>
        <row r="219">
          <cell r="A219">
            <v>457</v>
          </cell>
        </row>
        <row r="220">
          <cell r="A220">
            <v>1276</v>
          </cell>
        </row>
        <row r="221">
          <cell r="A221">
            <v>1677</v>
          </cell>
        </row>
        <row r="222">
          <cell r="A222">
            <v>421</v>
          </cell>
        </row>
        <row r="223">
          <cell r="A223">
            <v>797</v>
          </cell>
        </row>
        <row r="224">
          <cell r="A224">
            <v>345</v>
          </cell>
        </row>
        <row r="225">
          <cell r="A225">
            <v>762</v>
          </cell>
        </row>
        <row r="226">
          <cell r="A226">
            <v>378</v>
          </cell>
        </row>
        <row r="227">
          <cell r="A227">
            <v>716</v>
          </cell>
        </row>
        <row r="228">
          <cell r="A228">
            <v>428</v>
          </cell>
        </row>
        <row r="229">
          <cell r="A229">
            <v>772</v>
          </cell>
        </row>
        <row r="230">
          <cell r="A230">
            <v>652</v>
          </cell>
        </row>
        <row r="231">
          <cell r="A231">
            <v>555</v>
          </cell>
        </row>
        <row r="232">
          <cell r="A232">
            <v>607</v>
          </cell>
        </row>
        <row r="233">
          <cell r="A233">
            <v>341</v>
          </cell>
        </row>
        <row r="234">
          <cell r="A234">
            <v>1407</v>
          </cell>
        </row>
        <row r="235">
          <cell r="A235">
            <v>680</v>
          </cell>
        </row>
        <row r="236">
          <cell r="A236">
            <v>1056</v>
          </cell>
        </row>
        <row r="237">
          <cell r="A237">
            <v>643</v>
          </cell>
        </row>
        <row r="238">
          <cell r="A238">
            <v>928</v>
          </cell>
        </row>
        <row r="239">
          <cell r="A239">
            <v>1062</v>
          </cell>
        </row>
        <row r="240">
          <cell r="A240">
            <v>692</v>
          </cell>
        </row>
        <row r="241">
          <cell r="A241">
            <v>426</v>
          </cell>
        </row>
        <row r="242">
          <cell r="A242">
            <v>1060</v>
          </cell>
        </row>
        <row r="243">
          <cell r="A243">
            <v>364</v>
          </cell>
        </row>
        <row r="244">
          <cell r="A244">
            <v>766</v>
          </cell>
        </row>
        <row r="245">
          <cell r="A245">
            <v>683</v>
          </cell>
        </row>
        <row r="246">
          <cell r="A246">
            <v>792</v>
          </cell>
        </row>
        <row r="247">
          <cell r="A247">
            <v>377</v>
          </cell>
        </row>
        <row r="248">
          <cell r="A248">
            <v>1055</v>
          </cell>
        </row>
        <row r="249">
          <cell r="A249">
            <v>403</v>
          </cell>
        </row>
        <row r="250">
          <cell r="A250">
            <v>1015</v>
          </cell>
        </row>
        <row r="251">
          <cell r="A251">
            <v>345</v>
          </cell>
        </row>
        <row r="252">
          <cell r="A252">
            <v>800</v>
          </cell>
        </row>
        <row r="253">
          <cell r="A253">
            <v>345</v>
          </cell>
        </row>
        <row r="254">
          <cell r="A254">
            <v>1124</v>
          </cell>
        </row>
        <row r="255">
          <cell r="A255">
            <v>611</v>
          </cell>
        </row>
        <row r="256">
          <cell r="A256">
            <v>1609</v>
          </cell>
        </row>
        <row r="257">
          <cell r="A257">
            <v>248</v>
          </cell>
        </row>
        <row r="258">
          <cell r="A258">
            <v>287</v>
          </cell>
        </row>
        <row r="259">
          <cell r="A259">
            <v>935</v>
          </cell>
        </row>
        <row r="260">
          <cell r="A260">
            <v>758</v>
          </cell>
        </row>
        <row r="261">
          <cell r="A261">
            <v>625</v>
          </cell>
        </row>
        <row r="262">
          <cell r="A262">
            <v>660</v>
          </cell>
        </row>
        <row r="263">
          <cell r="A263">
            <v>694</v>
          </cell>
        </row>
        <row r="264">
          <cell r="A264">
            <v>785</v>
          </cell>
        </row>
        <row r="265">
          <cell r="A265">
            <v>729</v>
          </cell>
        </row>
        <row r="266">
          <cell r="A266">
            <v>785</v>
          </cell>
        </row>
        <row r="267">
          <cell r="A267">
            <v>401</v>
          </cell>
        </row>
        <row r="268">
          <cell r="A268">
            <v>467</v>
          </cell>
        </row>
        <row r="269">
          <cell r="A269">
            <v>483</v>
          </cell>
        </row>
        <row r="270">
          <cell r="A270">
            <v>1041</v>
          </cell>
        </row>
        <row r="271">
          <cell r="A271">
            <v>454</v>
          </cell>
        </row>
        <row r="272">
          <cell r="A272">
            <v>539</v>
          </cell>
        </row>
        <row r="273">
          <cell r="A273">
            <v>316</v>
          </cell>
        </row>
        <row r="274">
          <cell r="A274">
            <v>779</v>
          </cell>
        </row>
        <row r="275">
          <cell r="A275">
            <v>751</v>
          </cell>
        </row>
        <row r="276">
          <cell r="A276">
            <v>430</v>
          </cell>
        </row>
        <row r="277">
          <cell r="A277">
            <v>337</v>
          </cell>
        </row>
        <row r="278">
          <cell r="A278">
            <v>806</v>
          </cell>
        </row>
        <row r="279">
          <cell r="A279">
            <v>433</v>
          </cell>
        </row>
        <row r="280">
          <cell r="A280">
            <v>383</v>
          </cell>
        </row>
        <row r="281">
          <cell r="A281">
            <v>731</v>
          </cell>
        </row>
        <row r="282">
          <cell r="A282">
            <v>691</v>
          </cell>
        </row>
        <row r="283">
          <cell r="A283">
            <v>804</v>
          </cell>
        </row>
        <row r="284">
          <cell r="A284">
            <v>879</v>
          </cell>
        </row>
        <row r="285">
          <cell r="A285">
            <v>752</v>
          </cell>
        </row>
        <row r="286">
          <cell r="A286">
            <v>717</v>
          </cell>
        </row>
        <row r="287">
          <cell r="A287">
            <v>1225</v>
          </cell>
        </row>
        <row r="288">
          <cell r="A288">
            <v>1300</v>
          </cell>
        </row>
        <row r="289">
          <cell r="A289">
            <v>519</v>
          </cell>
        </row>
        <row r="290">
          <cell r="A290">
            <v>1223</v>
          </cell>
        </row>
        <row r="291">
          <cell r="A291">
            <v>1341</v>
          </cell>
        </row>
        <row r="292">
          <cell r="A292">
            <v>480</v>
          </cell>
        </row>
        <row r="293">
          <cell r="A293">
            <v>721</v>
          </cell>
        </row>
        <row r="294">
          <cell r="A294">
            <v>769</v>
          </cell>
        </row>
        <row r="295">
          <cell r="A295">
            <v>820</v>
          </cell>
        </row>
        <row r="296">
          <cell r="A296">
            <v>404</v>
          </cell>
        </row>
        <row r="297">
          <cell r="A297">
            <v>626</v>
          </cell>
        </row>
        <row r="298">
          <cell r="A298">
            <v>358</v>
          </cell>
        </row>
        <row r="299">
          <cell r="A299">
            <v>500</v>
          </cell>
        </row>
        <row r="300">
          <cell r="A300">
            <v>391</v>
          </cell>
        </row>
        <row r="301">
          <cell r="A301">
            <v>367</v>
          </cell>
        </row>
        <row r="302">
          <cell r="A302">
            <v>334</v>
          </cell>
        </row>
        <row r="303">
          <cell r="A303">
            <v>878</v>
          </cell>
        </row>
        <row r="304">
          <cell r="A304">
            <v>848</v>
          </cell>
        </row>
        <row r="305">
          <cell r="A305">
            <v>726</v>
          </cell>
        </row>
        <row r="306">
          <cell r="A306">
            <v>1005</v>
          </cell>
        </row>
        <row r="307">
          <cell r="A307">
            <v>690</v>
          </cell>
        </row>
        <row r="308">
          <cell r="A308">
            <v>310</v>
          </cell>
        </row>
        <row r="309">
          <cell r="A309">
            <v>772</v>
          </cell>
        </row>
        <row r="310">
          <cell r="A310">
            <v>474</v>
          </cell>
        </row>
        <row r="311">
          <cell r="A311">
            <v>457</v>
          </cell>
        </row>
        <row r="312">
          <cell r="A312">
            <v>384</v>
          </cell>
        </row>
        <row r="313">
          <cell r="A313">
            <v>428</v>
          </cell>
        </row>
        <row r="314">
          <cell r="A314">
            <v>430</v>
          </cell>
        </row>
        <row r="315">
          <cell r="A315">
            <v>838</v>
          </cell>
        </row>
        <row r="316">
          <cell r="A316">
            <v>597</v>
          </cell>
        </row>
        <row r="317">
          <cell r="A317">
            <v>1329</v>
          </cell>
        </row>
        <row r="318">
          <cell r="A318">
            <v>370</v>
          </cell>
        </row>
        <row r="319">
          <cell r="A319">
            <v>378</v>
          </cell>
        </row>
        <row r="320">
          <cell r="A320">
            <v>366</v>
          </cell>
        </row>
        <row r="321">
          <cell r="A321">
            <v>356</v>
          </cell>
        </row>
        <row r="322">
          <cell r="A322">
            <v>300</v>
          </cell>
        </row>
        <row r="323">
          <cell r="A323">
            <v>327</v>
          </cell>
        </row>
        <row r="324">
          <cell r="A324">
            <v>1274</v>
          </cell>
        </row>
        <row r="325">
          <cell r="A325">
            <v>879</v>
          </cell>
        </row>
        <row r="326">
          <cell r="A326">
            <v>450</v>
          </cell>
        </row>
        <row r="327">
          <cell r="A327">
            <v>2880</v>
          </cell>
        </row>
        <row r="328">
          <cell r="A328">
            <v>1274</v>
          </cell>
        </row>
        <row r="329">
          <cell r="A329">
            <v>1060</v>
          </cell>
        </row>
        <row r="330">
          <cell r="A330">
            <v>721</v>
          </cell>
        </row>
        <row r="331">
          <cell r="A331">
            <v>438</v>
          </cell>
        </row>
        <row r="332">
          <cell r="A332">
            <v>311</v>
          </cell>
        </row>
        <row r="333">
          <cell r="A333">
            <v>732</v>
          </cell>
        </row>
        <row r="334">
          <cell r="A334">
            <v>678</v>
          </cell>
        </row>
        <row r="335">
          <cell r="A335">
            <v>2588</v>
          </cell>
        </row>
        <row r="336">
          <cell r="A336">
            <v>2574</v>
          </cell>
        </row>
        <row r="337">
          <cell r="A337">
            <v>2752</v>
          </cell>
        </row>
        <row r="338">
          <cell r="A338">
            <v>2277</v>
          </cell>
        </row>
        <row r="339">
          <cell r="A339">
            <v>823</v>
          </cell>
        </row>
        <row r="340">
          <cell r="A340">
            <v>461</v>
          </cell>
        </row>
        <row r="341">
          <cell r="A341">
            <v>1631</v>
          </cell>
        </row>
        <row r="342">
          <cell r="A342">
            <v>1058</v>
          </cell>
        </row>
        <row r="343">
          <cell r="A343">
            <v>196</v>
          </cell>
        </row>
        <row r="344">
          <cell r="A344">
            <v>205</v>
          </cell>
        </row>
        <row r="345">
          <cell r="A345">
            <v>639</v>
          </cell>
        </row>
        <row r="346">
          <cell r="A346">
            <v>542</v>
          </cell>
        </row>
        <row r="347">
          <cell r="A347">
            <v>1448</v>
          </cell>
        </row>
        <row r="348">
          <cell r="A348">
            <v>2357</v>
          </cell>
        </row>
        <row r="349">
          <cell r="A349">
            <v>344</v>
          </cell>
        </row>
        <row r="350">
          <cell r="A350">
            <v>355</v>
          </cell>
        </row>
        <row r="351">
          <cell r="A351">
            <v>359</v>
          </cell>
        </row>
        <row r="352">
          <cell r="A352">
            <v>647</v>
          </cell>
        </row>
        <row r="353">
          <cell r="A353">
            <v>339</v>
          </cell>
        </row>
        <row r="354">
          <cell r="A354">
            <v>1568</v>
          </cell>
        </row>
        <row r="355">
          <cell r="A355">
            <v>384</v>
          </cell>
        </row>
        <row r="356">
          <cell r="A356">
            <v>1734</v>
          </cell>
        </row>
        <row r="357">
          <cell r="A357">
            <v>433</v>
          </cell>
        </row>
        <row r="358">
          <cell r="A358">
            <v>716</v>
          </cell>
        </row>
        <row r="359">
          <cell r="A359">
            <v>647</v>
          </cell>
        </row>
        <row r="360">
          <cell r="A360">
            <v>641</v>
          </cell>
        </row>
        <row r="361">
          <cell r="A361">
            <v>2698</v>
          </cell>
        </row>
        <row r="362">
          <cell r="A362">
            <v>1631</v>
          </cell>
        </row>
        <row r="363">
          <cell r="A363">
            <v>457</v>
          </cell>
        </row>
        <row r="364">
          <cell r="A364">
            <v>644</v>
          </cell>
        </row>
        <row r="365">
          <cell r="A365">
            <v>625</v>
          </cell>
        </row>
        <row r="366">
          <cell r="A366">
            <v>1837</v>
          </cell>
        </row>
        <row r="367">
          <cell r="A367">
            <v>710</v>
          </cell>
        </row>
        <row r="368">
          <cell r="A368">
            <v>385</v>
          </cell>
        </row>
        <row r="369">
          <cell r="A369">
            <v>495</v>
          </cell>
        </row>
        <row r="370">
          <cell r="A370">
            <v>483</v>
          </cell>
        </row>
        <row r="371">
          <cell r="A371">
            <v>634</v>
          </cell>
        </row>
        <row r="372">
          <cell r="A372">
            <v>390</v>
          </cell>
        </row>
        <row r="373">
          <cell r="A373">
            <v>2042</v>
          </cell>
        </row>
        <row r="374">
          <cell r="A374">
            <v>879</v>
          </cell>
        </row>
        <row r="375">
          <cell r="A375">
            <v>668</v>
          </cell>
        </row>
        <row r="376">
          <cell r="A376">
            <v>418</v>
          </cell>
        </row>
        <row r="377">
          <cell r="A377">
            <v>1405</v>
          </cell>
        </row>
        <row r="378">
          <cell r="A378">
            <v>673</v>
          </cell>
        </row>
        <row r="379">
          <cell r="A379">
            <v>1090</v>
          </cell>
        </row>
        <row r="380">
          <cell r="A380">
            <v>923</v>
          </cell>
        </row>
        <row r="381">
          <cell r="A381">
            <v>634</v>
          </cell>
        </row>
        <row r="382">
          <cell r="A382">
            <v>601</v>
          </cell>
        </row>
        <row r="383">
          <cell r="A383">
            <v>619</v>
          </cell>
        </row>
        <row r="384">
          <cell r="A384">
            <v>453</v>
          </cell>
        </row>
        <row r="385">
          <cell r="A385">
            <v>793</v>
          </cell>
        </row>
        <row r="386">
          <cell r="A386">
            <v>1144</v>
          </cell>
        </row>
        <row r="387">
          <cell r="A387">
            <v>482</v>
          </cell>
        </row>
        <row r="388">
          <cell r="A388">
            <v>1144</v>
          </cell>
        </row>
        <row r="389">
          <cell r="A389">
            <v>2311</v>
          </cell>
        </row>
        <row r="390">
          <cell r="A390">
            <v>736</v>
          </cell>
        </row>
        <row r="391">
          <cell r="A391">
            <v>781</v>
          </cell>
        </row>
        <row r="392">
          <cell r="A392">
            <v>437</v>
          </cell>
        </row>
        <row r="393">
          <cell r="A393">
            <v>827</v>
          </cell>
        </row>
        <row r="394">
          <cell r="A394">
            <v>513</v>
          </cell>
        </row>
        <row r="395">
          <cell r="A395">
            <v>605</v>
          </cell>
        </row>
        <row r="396">
          <cell r="A396">
            <v>1317</v>
          </cell>
        </row>
        <row r="397">
          <cell r="A397">
            <v>1054</v>
          </cell>
        </row>
        <row r="398">
          <cell r="A398">
            <v>528</v>
          </cell>
        </row>
        <row r="399">
          <cell r="A399">
            <v>589</v>
          </cell>
        </row>
        <row r="400">
          <cell r="A400">
            <v>550</v>
          </cell>
        </row>
        <row r="401">
          <cell r="A401">
            <v>419</v>
          </cell>
        </row>
        <row r="402">
          <cell r="A402">
            <v>893</v>
          </cell>
        </row>
        <row r="403">
          <cell r="A403">
            <v>943</v>
          </cell>
        </row>
        <row r="404">
          <cell r="A404">
            <v>333</v>
          </cell>
        </row>
        <row r="405">
          <cell r="A405">
            <v>515</v>
          </cell>
        </row>
        <row r="406">
          <cell r="A406">
            <v>552</v>
          </cell>
        </row>
        <row r="407">
          <cell r="A407">
            <v>722</v>
          </cell>
        </row>
        <row r="408">
          <cell r="A408">
            <v>606</v>
          </cell>
        </row>
        <row r="409">
          <cell r="A409">
            <v>471</v>
          </cell>
        </row>
        <row r="410">
          <cell r="A410">
            <v>593</v>
          </cell>
        </row>
        <row r="411">
          <cell r="A411">
            <v>684</v>
          </cell>
        </row>
        <row r="412">
          <cell r="A412">
            <v>695</v>
          </cell>
        </row>
        <row r="413">
          <cell r="A413">
            <v>494</v>
          </cell>
        </row>
        <row r="414">
          <cell r="A414">
            <v>443</v>
          </cell>
        </row>
        <row r="415">
          <cell r="A415">
            <v>519</v>
          </cell>
        </row>
        <row r="416">
          <cell r="A416">
            <v>571</v>
          </cell>
        </row>
        <row r="417">
          <cell r="A417">
            <v>574</v>
          </cell>
        </row>
        <row r="418">
          <cell r="A418">
            <v>563</v>
          </cell>
        </row>
        <row r="419">
          <cell r="A419">
            <v>689</v>
          </cell>
        </row>
        <row r="420">
          <cell r="A420">
            <v>736</v>
          </cell>
        </row>
        <row r="421">
          <cell r="A421">
            <v>812</v>
          </cell>
        </row>
        <row r="422">
          <cell r="A422">
            <v>796</v>
          </cell>
        </row>
        <row r="423">
          <cell r="A423">
            <v>368</v>
          </cell>
        </row>
        <row r="424">
          <cell r="A424">
            <v>485</v>
          </cell>
        </row>
        <row r="425">
          <cell r="A425">
            <v>489</v>
          </cell>
        </row>
        <row r="426">
          <cell r="A426">
            <v>505</v>
          </cell>
        </row>
        <row r="427">
          <cell r="A427">
            <v>727</v>
          </cell>
        </row>
        <row r="428">
          <cell r="A428">
            <v>443</v>
          </cell>
        </row>
        <row r="429">
          <cell r="A429">
            <v>452</v>
          </cell>
        </row>
        <row r="430">
          <cell r="A430">
            <v>696</v>
          </cell>
        </row>
        <row r="431">
          <cell r="A431">
            <v>724</v>
          </cell>
        </row>
        <row r="432">
          <cell r="A432">
            <v>679</v>
          </cell>
        </row>
        <row r="433">
          <cell r="A433">
            <v>664</v>
          </cell>
        </row>
        <row r="434">
          <cell r="A434">
            <v>1102</v>
          </cell>
        </row>
        <row r="435">
          <cell r="A435">
            <v>823</v>
          </cell>
        </row>
        <row r="436">
          <cell r="A436">
            <v>334</v>
          </cell>
        </row>
        <row r="437">
          <cell r="A437">
            <v>553</v>
          </cell>
        </row>
        <row r="438">
          <cell r="A438">
            <v>571</v>
          </cell>
        </row>
        <row r="439">
          <cell r="A439">
            <v>867</v>
          </cell>
        </row>
        <row r="440">
          <cell r="A440">
            <v>1240</v>
          </cell>
        </row>
        <row r="441">
          <cell r="A441">
            <v>704</v>
          </cell>
        </row>
        <row r="442">
          <cell r="A442">
            <v>713</v>
          </cell>
        </row>
        <row r="443">
          <cell r="A443">
            <v>894</v>
          </cell>
        </row>
        <row r="444">
          <cell r="A444">
            <v>802</v>
          </cell>
        </row>
        <row r="445">
          <cell r="A445">
            <v>626</v>
          </cell>
        </row>
        <row r="446">
          <cell r="A446">
            <v>320</v>
          </cell>
        </row>
        <row r="447">
          <cell r="A447">
            <v>953</v>
          </cell>
        </row>
        <row r="448">
          <cell r="A448">
            <v>244</v>
          </cell>
        </row>
        <row r="449">
          <cell r="A449">
            <v>669</v>
          </cell>
        </row>
        <row r="450">
          <cell r="A450">
            <v>858</v>
          </cell>
        </row>
        <row r="451">
          <cell r="A451">
            <v>658</v>
          </cell>
        </row>
        <row r="452">
          <cell r="A452">
            <v>699</v>
          </cell>
        </row>
        <row r="453">
          <cell r="A453">
            <v>461</v>
          </cell>
        </row>
        <row r="454">
          <cell r="A454">
            <v>498</v>
          </cell>
        </row>
        <row r="455">
          <cell r="A455">
            <v>573</v>
          </cell>
        </row>
        <row r="456">
          <cell r="A456">
            <v>448</v>
          </cell>
        </row>
        <row r="457">
          <cell r="A457">
            <v>507</v>
          </cell>
        </row>
        <row r="458">
          <cell r="A458">
            <v>404</v>
          </cell>
        </row>
        <row r="459">
          <cell r="A459">
            <v>518</v>
          </cell>
        </row>
        <row r="460">
          <cell r="A460">
            <v>878</v>
          </cell>
        </row>
        <row r="461">
          <cell r="A461">
            <v>424</v>
          </cell>
        </row>
        <row r="462">
          <cell r="A462">
            <v>1011</v>
          </cell>
        </row>
        <row r="463">
          <cell r="A463">
            <v>255</v>
          </cell>
        </row>
        <row r="464">
          <cell r="A464">
            <v>1354</v>
          </cell>
        </row>
        <row r="465">
          <cell r="A465">
            <v>248</v>
          </cell>
        </row>
        <row r="466">
          <cell r="A466">
            <v>288</v>
          </cell>
        </row>
        <row r="467">
          <cell r="A467">
            <v>635</v>
          </cell>
        </row>
        <row r="468">
          <cell r="A468">
            <v>447</v>
          </cell>
        </row>
        <row r="469">
          <cell r="A469">
            <v>1029</v>
          </cell>
        </row>
        <row r="470">
          <cell r="A470">
            <v>421</v>
          </cell>
        </row>
        <row r="471">
          <cell r="A471">
            <v>600</v>
          </cell>
        </row>
        <row r="472">
          <cell r="A472">
            <v>495</v>
          </cell>
        </row>
        <row r="473">
          <cell r="A473">
            <v>550</v>
          </cell>
        </row>
        <row r="474">
          <cell r="A474">
            <v>556</v>
          </cell>
        </row>
        <row r="475">
          <cell r="A475">
            <v>692</v>
          </cell>
        </row>
        <row r="476">
          <cell r="A476">
            <v>502</v>
          </cell>
        </row>
        <row r="477">
          <cell r="A477">
            <v>483</v>
          </cell>
        </row>
        <row r="478">
          <cell r="A478">
            <v>580</v>
          </cell>
        </row>
        <row r="479">
          <cell r="A479">
            <v>769</v>
          </cell>
        </row>
        <row r="480">
          <cell r="A480">
            <v>374</v>
          </cell>
        </row>
        <row r="481">
          <cell r="A481">
            <v>427</v>
          </cell>
        </row>
        <row r="482">
          <cell r="A482">
            <v>838</v>
          </cell>
        </row>
        <row r="483">
          <cell r="A483">
            <v>1356</v>
          </cell>
        </row>
        <row r="484">
          <cell r="A484">
            <v>443</v>
          </cell>
        </row>
        <row r="485">
          <cell r="A485">
            <v>1138</v>
          </cell>
        </row>
        <row r="486">
          <cell r="A486">
            <v>1196</v>
          </cell>
        </row>
        <row r="487">
          <cell r="A487">
            <v>390</v>
          </cell>
        </row>
        <row r="488">
          <cell r="A488">
            <v>1259</v>
          </cell>
        </row>
        <row r="489">
          <cell r="A489">
            <v>2191</v>
          </cell>
        </row>
        <row r="490">
          <cell r="A490">
            <v>410</v>
          </cell>
        </row>
        <row r="491">
          <cell r="A491">
            <v>401</v>
          </cell>
        </row>
        <row r="492">
          <cell r="A492">
            <v>412</v>
          </cell>
        </row>
        <row r="493">
          <cell r="A493">
            <v>351</v>
          </cell>
        </row>
        <row r="494">
          <cell r="A494">
            <v>377</v>
          </cell>
        </row>
        <row r="495">
          <cell r="A495">
            <v>514</v>
          </cell>
        </row>
        <row r="496">
          <cell r="A496">
            <v>585</v>
          </cell>
        </row>
        <row r="497">
          <cell r="A497">
            <v>458</v>
          </cell>
        </row>
        <row r="498">
          <cell r="A498">
            <v>528</v>
          </cell>
        </row>
        <row r="499">
          <cell r="A499">
            <v>614</v>
          </cell>
        </row>
        <row r="500">
          <cell r="A500">
            <v>583</v>
          </cell>
        </row>
        <row r="501">
          <cell r="A501">
            <v>502</v>
          </cell>
        </row>
        <row r="502">
          <cell r="A502">
            <v>542</v>
          </cell>
        </row>
        <row r="503">
          <cell r="A503">
            <v>547</v>
          </cell>
        </row>
        <row r="504">
          <cell r="A504">
            <v>461</v>
          </cell>
        </row>
        <row r="505">
          <cell r="A505">
            <v>547</v>
          </cell>
        </row>
        <row r="506">
          <cell r="A506">
            <v>514</v>
          </cell>
        </row>
        <row r="507">
          <cell r="A507">
            <v>547</v>
          </cell>
        </row>
        <row r="508">
          <cell r="A508">
            <v>505</v>
          </cell>
        </row>
        <row r="509">
          <cell r="A509">
            <v>460</v>
          </cell>
        </row>
        <row r="510">
          <cell r="A510">
            <v>407</v>
          </cell>
        </row>
        <row r="511">
          <cell r="A511">
            <v>413</v>
          </cell>
        </row>
        <row r="512">
          <cell r="A512">
            <v>381</v>
          </cell>
        </row>
        <row r="513">
          <cell r="A513">
            <v>791</v>
          </cell>
        </row>
        <row r="514">
          <cell r="A514">
            <v>884</v>
          </cell>
        </row>
        <row r="515">
          <cell r="A515">
            <v>494</v>
          </cell>
        </row>
        <row r="516">
          <cell r="A516">
            <v>471</v>
          </cell>
        </row>
        <row r="517">
          <cell r="A517">
            <v>351</v>
          </cell>
        </row>
        <row r="518">
          <cell r="A518">
            <v>396</v>
          </cell>
        </row>
        <row r="519">
          <cell r="A519">
            <v>397</v>
          </cell>
        </row>
        <row r="520">
          <cell r="A520">
            <v>448</v>
          </cell>
        </row>
        <row r="521">
          <cell r="A521">
            <v>420</v>
          </cell>
        </row>
        <row r="522">
          <cell r="A522">
            <v>448</v>
          </cell>
        </row>
        <row r="523">
          <cell r="A523">
            <v>419</v>
          </cell>
        </row>
        <row r="524">
          <cell r="A524">
            <v>394</v>
          </cell>
        </row>
        <row r="525">
          <cell r="A525">
            <v>282</v>
          </cell>
        </row>
        <row r="526">
          <cell r="A526">
            <v>235</v>
          </cell>
        </row>
        <row r="527">
          <cell r="A527">
            <v>280</v>
          </cell>
        </row>
        <row r="528">
          <cell r="A528">
            <v>350</v>
          </cell>
        </row>
        <row r="529">
          <cell r="A529">
            <v>306</v>
          </cell>
        </row>
        <row r="530">
          <cell r="A530">
            <v>230</v>
          </cell>
        </row>
        <row r="531">
          <cell r="A531">
            <v>285</v>
          </cell>
        </row>
        <row r="532">
          <cell r="A532">
            <v>284</v>
          </cell>
        </row>
        <row r="533">
          <cell r="A533">
            <v>481</v>
          </cell>
        </row>
        <row r="534">
          <cell r="A534">
            <v>439</v>
          </cell>
        </row>
        <row r="535">
          <cell r="A535">
            <v>417</v>
          </cell>
        </row>
        <row r="536">
          <cell r="A536">
            <v>1158</v>
          </cell>
        </row>
        <row r="537">
          <cell r="A537">
            <v>542</v>
          </cell>
        </row>
        <row r="538">
          <cell r="A538">
            <v>379</v>
          </cell>
        </row>
        <row r="539">
          <cell r="A539">
            <v>376</v>
          </cell>
        </row>
        <row r="540">
          <cell r="A540">
            <v>713</v>
          </cell>
        </row>
        <row r="541">
          <cell r="A541">
            <v>707</v>
          </cell>
        </row>
        <row r="542">
          <cell r="A542">
            <v>358</v>
          </cell>
        </row>
        <row r="543">
          <cell r="A543">
            <v>405</v>
          </cell>
        </row>
        <row r="544">
          <cell r="A544">
            <v>442</v>
          </cell>
        </row>
        <row r="545">
          <cell r="A545">
            <v>647</v>
          </cell>
        </row>
        <row r="546">
          <cell r="A546">
            <v>385</v>
          </cell>
        </row>
        <row r="547">
          <cell r="A547">
            <v>304</v>
          </cell>
        </row>
        <row r="548">
          <cell r="A548">
            <v>284</v>
          </cell>
        </row>
        <row r="549">
          <cell r="A549">
            <v>285</v>
          </cell>
        </row>
        <row r="550">
          <cell r="A550">
            <v>250</v>
          </cell>
        </row>
        <row r="551">
          <cell r="A551">
            <v>327</v>
          </cell>
        </row>
        <row r="552">
          <cell r="A552">
            <v>221</v>
          </cell>
        </row>
        <row r="553">
          <cell r="A553">
            <v>343</v>
          </cell>
        </row>
        <row r="554">
          <cell r="A554">
            <v>343</v>
          </cell>
        </row>
        <row r="555">
          <cell r="A555">
            <v>292</v>
          </cell>
        </row>
        <row r="556">
          <cell r="A556">
            <v>292</v>
          </cell>
        </row>
        <row r="557">
          <cell r="A557">
            <v>545</v>
          </cell>
        </row>
        <row r="558">
          <cell r="A558">
            <v>1024</v>
          </cell>
        </row>
        <row r="559">
          <cell r="A559">
            <v>422</v>
          </cell>
        </row>
        <row r="560">
          <cell r="A560">
            <v>292</v>
          </cell>
        </row>
        <row r="561">
          <cell r="A561">
            <v>772</v>
          </cell>
        </row>
        <row r="562">
          <cell r="A562">
            <v>532</v>
          </cell>
        </row>
        <row r="563">
          <cell r="A563">
            <v>337</v>
          </cell>
        </row>
        <row r="564">
          <cell r="A564">
            <v>442</v>
          </cell>
        </row>
        <row r="565">
          <cell r="A565">
            <v>1055</v>
          </cell>
        </row>
        <row r="566">
          <cell r="A566">
            <v>515</v>
          </cell>
        </row>
        <row r="567">
          <cell r="A567">
            <v>679</v>
          </cell>
        </row>
        <row r="568">
          <cell r="A568">
            <v>281</v>
          </cell>
        </row>
        <row r="569">
          <cell r="A569">
            <v>1085</v>
          </cell>
        </row>
        <row r="570">
          <cell r="A570">
            <v>445</v>
          </cell>
        </row>
        <row r="571">
          <cell r="A571">
            <v>860</v>
          </cell>
        </row>
        <row r="572">
          <cell r="A572">
            <v>625</v>
          </cell>
        </row>
        <row r="573">
          <cell r="A573">
            <v>1010</v>
          </cell>
        </row>
        <row r="574">
          <cell r="A574">
            <v>458</v>
          </cell>
        </row>
        <row r="575">
          <cell r="A575">
            <v>882</v>
          </cell>
        </row>
        <row r="576">
          <cell r="A576">
            <v>901</v>
          </cell>
        </row>
        <row r="577">
          <cell r="A577">
            <v>815</v>
          </cell>
        </row>
        <row r="578">
          <cell r="A578">
            <v>952</v>
          </cell>
        </row>
        <row r="579">
          <cell r="A579">
            <v>885</v>
          </cell>
        </row>
        <row r="580">
          <cell r="A580">
            <v>792</v>
          </cell>
        </row>
        <row r="581">
          <cell r="A581">
            <v>847</v>
          </cell>
        </row>
        <row r="582">
          <cell r="A582">
            <v>660</v>
          </cell>
        </row>
        <row r="583">
          <cell r="A583">
            <v>751</v>
          </cell>
        </row>
        <row r="584">
          <cell r="A584">
            <v>663</v>
          </cell>
        </row>
        <row r="585">
          <cell r="A585">
            <v>627</v>
          </cell>
        </row>
        <row r="586">
          <cell r="A586">
            <v>663</v>
          </cell>
        </row>
        <row r="587">
          <cell r="A587">
            <v>738</v>
          </cell>
        </row>
        <row r="588">
          <cell r="A588">
            <v>711</v>
          </cell>
        </row>
        <row r="589">
          <cell r="A589">
            <v>614</v>
          </cell>
        </row>
        <row r="590">
          <cell r="A590">
            <v>929</v>
          </cell>
        </row>
        <row r="591">
          <cell r="A591">
            <v>2668</v>
          </cell>
        </row>
        <row r="592">
          <cell r="A592">
            <v>1051</v>
          </cell>
        </row>
        <row r="593">
          <cell r="A593">
            <v>267</v>
          </cell>
        </row>
        <row r="594">
          <cell r="A594">
            <v>803</v>
          </cell>
        </row>
        <row r="595">
          <cell r="A595">
            <v>419</v>
          </cell>
        </row>
        <row r="596">
          <cell r="A596">
            <v>623</v>
          </cell>
        </row>
        <row r="597">
          <cell r="A597">
            <v>981</v>
          </cell>
        </row>
        <row r="598">
          <cell r="A598">
            <v>900</v>
          </cell>
        </row>
        <row r="599">
          <cell r="A599">
            <v>954</v>
          </cell>
        </row>
        <row r="600">
          <cell r="A600">
            <v>971</v>
          </cell>
        </row>
        <row r="601">
          <cell r="A601">
            <v>829</v>
          </cell>
        </row>
        <row r="602">
          <cell r="A602">
            <v>862</v>
          </cell>
        </row>
        <row r="603">
          <cell r="A603">
            <v>748</v>
          </cell>
        </row>
        <row r="604">
          <cell r="A604">
            <v>719</v>
          </cell>
        </row>
        <row r="605">
          <cell r="A605">
            <v>675</v>
          </cell>
        </row>
        <row r="606">
          <cell r="A606">
            <v>736</v>
          </cell>
        </row>
        <row r="607">
          <cell r="A607">
            <v>836</v>
          </cell>
        </row>
        <row r="608">
          <cell r="A608">
            <v>744</v>
          </cell>
        </row>
        <row r="609">
          <cell r="A609">
            <v>508</v>
          </cell>
        </row>
        <row r="610">
          <cell r="A610">
            <v>446</v>
          </cell>
        </row>
        <row r="611">
          <cell r="A611">
            <v>423</v>
          </cell>
        </row>
        <row r="612">
          <cell r="A612">
            <v>177</v>
          </cell>
        </row>
        <row r="613">
          <cell r="A613">
            <v>280</v>
          </cell>
        </row>
        <row r="614">
          <cell r="A614">
            <v>180</v>
          </cell>
        </row>
        <row r="615">
          <cell r="A615">
            <v>501</v>
          </cell>
        </row>
        <row r="616">
          <cell r="A616">
            <v>413</v>
          </cell>
        </row>
        <row r="617">
          <cell r="A617">
            <v>1479</v>
          </cell>
        </row>
        <row r="618">
          <cell r="A618">
            <v>475</v>
          </cell>
        </row>
        <row r="619">
          <cell r="A619">
            <v>219</v>
          </cell>
        </row>
        <row r="620">
          <cell r="A620">
            <v>347</v>
          </cell>
        </row>
        <row r="621">
          <cell r="A621">
            <v>376</v>
          </cell>
        </row>
        <row r="622">
          <cell r="A622">
            <v>402</v>
          </cell>
        </row>
        <row r="623">
          <cell r="A623">
            <v>1151</v>
          </cell>
        </row>
        <row r="624">
          <cell r="A624">
            <v>3005</v>
          </cell>
        </row>
        <row r="625">
          <cell r="A625">
            <v>434</v>
          </cell>
        </row>
        <row r="626">
          <cell r="A626">
            <v>476</v>
          </cell>
        </row>
        <row r="627">
          <cell r="A627">
            <v>518</v>
          </cell>
        </row>
        <row r="628">
          <cell r="A628">
            <v>513</v>
          </cell>
        </row>
        <row r="629">
          <cell r="A629">
            <v>1208</v>
          </cell>
        </row>
        <row r="630">
          <cell r="A630">
            <v>1324</v>
          </cell>
        </row>
        <row r="631">
          <cell r="A631">
            <v>1813</v>
          </cell>
        </row>
        <row r="632">
          <cell r="A632">
            <v>1699</v>
          </cell>
        </row>
        <row r="633">
          <cell r="A633">
            <v>580</v>
          </cell>
        </row>
        <row r="634">
          <cell r="A634">
            <v>536</v>
          </cell>
        </row>
        <row r="635">
          <cell r="A635">
            <v>687</v>
          </cell>
        </row>
        <row r="636">
          <cell r="A636">
            <v>432</v>
          </cell>
        </row>
        <row r="637">
          <cell r="A637">
            <v>965</v>
          </cell>
        </row>
        <row r="638">
          <cell r="A638">
            <v>569</v>
          </cell>
        </row>
        <row r="639">
          <cell r="A639">
            <v>439</v>
          </cell>
        </row>
        <row r="640">
          <cell r="A640">
            <v>546</v>
          </cell>
        </row>
        <row r="641">
          <cell r="A641">
            <v>429</v>
          </cell>
        </row>
        <row r="642">
          <cell r="A642">
            <v>431</v>
          </cell>
        </row>
        <row r="643">
          <cell r="A643">
            <v>458</v>
          </cell>
        </row>
        <row r="644">
          <cell r="A644">
            <v>588</v>
          </cell>
        </row>
        <row r="645">
          <cell r="A645">
            <v>880</v>
          </cell>
        </row>
        <row r="646">
          <cell r="A646">
            <v>430</v>
          </cell>
        </row>
        <row r="647">
          <cell r="A647">
            <v>336</v>
          </cell>
        </row>
        <row r="648">
          <cell r="A648">
            <v>1987</v>
          </cell>
        </row>
        <row r="649">
          <cell r="A649">
            <v>313</v>
          </cell>
        </row>
        <row r="650">
          <cell r="A650">
            <v>316</v>
          </cell>
        </row>
        <row r="651">
          <cell r="A651">
            <v>1024</v>
          </cell>
        </row>
        <row r="652">
          <cell r="A652">
            <v>673</v>
          </cell>
        </row>
        <row r="653">
          <cell r="A653">
            <v>471</v>
          </cell>
        </row>
        <row r="654">
          <cell r="A654">
            <v>1116</v>
          </cell>
        </row>
        <row r="655">
          <cell r="A655">
            <v>723</v>
          </cell>
        </row>
        <row r="656">
          <cell r="A656">
            <v>1381</v>
          </cell>
        </row>
        <row r="657">
          <cell r="A657">
            <v>373</v>
          </cell>
        </row>
        <row r="658">
          <cell r="A658">
            <v>680</v>
          </cell>
        </row>
        <row r="659">
          <cell r="A659">
            <v>587</v>
          </cell>
        </row>
        <row r="660">
          <cell r="A660">
            <v>672</v>
          </cell>
        </row>
        <row r="661">
          <cell r="A661">
            <v>59</v>
          </cell>
        </row>
        <row r="662">
          <cell r="A662">
            <v>524</v>
          </cell>
        </row>
        <row r="663">
          <cell r="A663">
            <v>529</v>
          </cell>
        </row>
        <row r="664">
          <cell r="A664">
            <v>791</v>
          </cell>
        </row>
        <row r="665">
          <cell r="A665">
            <v>726</v>
          </cell>
        </row>
        <row r="666">
          <cell r="A666">
            <v>1139</v>
          </cell>
        </row>
        <row r="667">
          <cell r="A667">
            <v>1202</v>
          </cell>
        </row>
        <row r="668">
          <cell r="A668">
            <v>1593</v>
          </cell>
        </row>
        <row r="669">
          <cell r="A669">
            <v>766</v>
          </cell>
        </row>
        <row r="670">
          <cell r="A670">
            <v>861</v>
          </cell>
        </row>
        <row r="671">
          <cell r="A671">
            <v>744</v>
          </cell>
        </row>
        <row r="672">
          <cell r="A672">
            <v>748</v>
          </cell>
        </row>
        <row r="673">
          <cell r="A673">
            <v>375</v>
          </cell>
        </row>
        <row r="674">
          <cell r="A674">
            <v>733</v>
          </cell>
        </row>
        <row r="675">
          <cell r="A675">
            <v>1054</v>
          </cell>
        </row>
        <row r="676">
          <cell r="A676">
            <v>720</v>
          </cell>
        </row>
        <row r="677">
          <cell r="A677">
            <v>721</v>
          </cell>
        </row>
        <row r="678">
          <cell r="A678">
            <v>726</v>
          </cell>
        </row>
        <row r="679">
          <cell r="A679">
            <v>659</v>
          </cell>
        </row>
        <row r="680">
          <cell r="A680">
            <v>958</v>
          </cell>
        </row>
        <row r="681">
          <cell r="A681">
            <v>904</v>
          </cell>
        </row>
        <row r="682">
          <cell r="A682">
            <v>757</v>
          </cell>
        </row>
        <row r="683">
          <cell r="A683">
            <v>422</v>
          </cell>
        </row>
        <row r="684">
          <cell r="A684">
            <v>406</v>
          </cell>
        </row>
        <row r="685">
          <cell r="A685">
            <v>897</v>
          </cell>
        </row>
        <row r="686">
          <cell r="A686">
            <v>799</v>
          </cell>
        </row>
        <row r="687">
          <cell r="A687">
            <v>505</v>
          </cell>
        </row>
        <row r="688">
          <cell r="A688">
            <v>637</v>
          </cell>
        </row>
        <row r="689">
          <cell r="A689">
            <v>703</v>
          </cell>
        </row>
        <row r="690">
          <cell r="A690">
            <v>635</v>
          </cell>
        </row>
        <row r="691">
          <cell r="A691">
            <v>658</v>
          </cell>
        </row>
        <row r="692">
          <cell r="A692">
            <v>952</v>
          </cell>
        </row>
        <row r="693">
          <cell r="A693">
            <v>915</v>
          </cell>
        </row>
        <row r="694">
          <cell r="A694">
            <v>851</v>
          </cell>
        </row>
        <row r="695">
          <cell r="A695">
            <v>741</v>
          </cell>
        </row>
        <row r="696">
          <cell r="A696">
            <v>599</v>
          </cell>
        </row>
        <row r="697">
          <cell r="A697">
            <v>917</v>
          </cell>
        </row>
        <row r="698">
          <cell r="A698">
            <v>890</v>
          </cell>
        </row>
        <row r="699">
          <cell r="A699">
            <v>494</v>
          </cell>
        </row>
        <row r="700">
          <cell r="A700">
            <v>896</v>
          </cell>
        </row>
        <row r="701">
          <cell r="A701">
            <v>654</v>
          </cell>
        </row>
        <row r="702">
          <cell r="A702">
            <v>553</v>
          </cell>
        </row>
        <row r="703">
          <cell r="A703">
            <v>503</v>
          </cell>
        </row>
        <row r="704">
          <cell r="A704">
            <v>474</v>
          </cell>
        </row>
        <row r="705">
          <cell r="A705">
            <v>504</v>
          </cell>
        </row>
        <row r="706">
          <cell r="A706">
            <v>651</v>
          </cell>
        </row>
        <row r="707">
          <cell r="A707">
            <v>464</v>
          </cell>
        </row>
        <row r="708">
          <cell r="A708">
            <v>1231</v>
          </cell>
        </row>
        <row r="709">
          <cell r="A709">
            <v>704</v>
          </cell>
        </row>
        <row r="710">
          <cell r="A710">
            <v>801</v>
          </cell>
        </row>
        <row r="711">
          <cell r="A711">
            <v>570</v>
          </cell>
        </row>
        <row r="712">
          <cell r="A712">
            <v>529</v>
          </cell>
        </row>
        <row r="713">
          <cell r="A713">
            <v>812</v>
          </cell>
        </row>
        <row r="714">
          <cell r="A714">
            <v>517</v>
          </cell>
        </row>
        <row r="715">
          <cell r="A715">
            <v>870</v>
          </cell>
        </row>
        <row r="716">
          <cell r="A716">
            <v>1003</v>
          </cell>
        </row>
        <row r="717">
          <cell r="A717">
            <v>1046</v>
          </cell>
        </row>
        <row r="718">
          <cell r="A718">
            <v>1061</v>
          </cell>
        </row>
        <row r="719">
          <cell r="A719">
            <v>495</v>
          </cell>
        </row>
        <row r="720">
          <cell r="A720">
            <v>519</v>
          </cell>
        </row>
        <row r="721">
          <cell r="A721">
            <v>521</v>
          </cell>
        </row>
        <row r="722">
          <cell r="A722">
            <v>1064</v>
          </cell>
        </row>
        <row r="723">
          <cell r="A723">
            <v>1574</v>
          </cell>
        </row>
        <row r="724">
          <cell r="A724">
            <v>2476</v>
          </cell>
        </row>
        <row r="725">
          <cell r="A725">
            <v>2001</v>
          </cell>
        </row>
        <row r="726">
          <cell r="A726">
            <v>549</v>
          </cell>
        </row>
        <row r="727">
          <cell r="A727">
            <v>461</v>
          </cell>
        </row>
        <row r="728">
          <cell r="A728">
            <v>586</v>
          </cell>
        </row>
        <row r="729">
          <cell r="A729">
            <v>605</v>
          </cell>
        </row>
        <row r="730">
          <cell r="A730">
            <v>1066</v>
          </cell>
        </row>
        <row r="731">
          <cell r="A731">
            <v>1324</v>
          </cell>
        </row>
        <row r="732">
          <cell r="A732">
            <v>635</v>
          </cell>
        </row>
        <row r="733">
          <cell r="A733">
            <v>683</v>
          </cell>
        </row>
        <row r="734">
          <cell r="A734">
            <v>661</v>
          </cell>
        </row>
        <row r="735">
          <cell r="A735">
            <v>565</v>
          </cell>
        </row>
        <row r="736">
          <cell r="A736">
            <v>597</v>
          </cell>
        </row>
        <row r="737">
          <cell r="A737">
            <v>669</v>
          </cell>
        </row>
        <row r="738">
          <cell r="A738">
            <v>593</v>
          </cell>
        </row>
        <row r="739">
          <cell r="A739">
            <v>601</v>
          </cell>
        </row>
        <row r="740">
          <cell r="A740">
            <v>896</v>
          </cell>
        </row>
        <row r="741">
          <cell r="A741">
            <v>890</v>
          </cell>
        </row>
        <row r="742">
          <cell r="A742">
            <v>212</v>
          </cell>
        </row>
        <row r="743">
          <cell r="A743">
            <v>1352</v>
          </cell>
        </row>
        <row r="744">
          <cell r="A744">
            <v>550</v>
          </cell>
        </row>
        <row r="745">
          <cell r="A745">
            <v>906</v>
          </cell>
        </row>
        <row r="746">
          <cell r="A746">
            <v>95</v>
          </cell>
        </row>
        <row r="747">
          <cell r="A747">
            <v>468</v>
          </cell>
        </row>
        <row r="748">
          <cell r="A748">
            <v>521</v>
          </cell>
        </row>
        <row r="749">
          <cell r="A749">
            <v>854</v>
          </cell>
        </row>
        <row r="750">
          <cell r="A750">
            <v>653</v>
          </cell>
        </row>
        <row r="751">
          <cell r="A751">
            <v>665</v>
          </cell>
        </row>
        <row r="752">
          <cell r="A752">
            <v>505</v>
          </cell>
        </row>
        <row r="753">
          <cell r="A753">
            <v>584</v>
          </cell>
        </row>
        <row r="754">
          <cell r="A754">
            <v>546</v>
          </cell>
        </row>
        <row r="755">
          <cell r="A755">
            <v>608</v>
          </cell>
        </row>
        <row r="756">
          <cell r="A756">
            <v>592</v>
          </cell>
        </row>
        <row r="757">
          <cell r="A757">
            <v>604</v>
          </cell>
        </row>
        <row r="758">
          <cell r="A758">
            <v>681</v>
          </cell>
        </row>
        <row r="759">
          <cell r="A759">
            <v>674</v>
          </cell>
        </row>
        <row r="760">
          <cell r="A760">
            <v>648</v>
          </cell>
        </row>
        <row r="761">
          <cell r="A761">
            <v>618</v>
          </cell>
        </row>
        <row r="762">
          <cell r="A762">
            <v>598</v>
          </cell>
        </row>
        <row r="763">
          <cell r="A763">
            <v>555</v>
          </cell>
        </row>
        <row r="764">
          <cell r="A764">
            <v>654</v>
          </cell>
        </row>
        <row r="765">
          <cell r="A765">
            <v>595</v>
          </cell>
        </row>
        <row r="766">
          <cell r="A766">
            <v>528</v>
          </cell>
        </row>
        <row r="767">
          <cell r="A767">
            <v>912</v>
          </cell>
        </row>
        <row r="768">
          <cell r="A768">
            <v>3641</v>
          </cell>
        </row>
        <row r="769">
          <cell r="A769">
            <v>558</v>
          </cell>
        </row>
        <row r="770">
          <cell r="A770">
            <v>596</v>
          </cell>
        </row>
        <row r="771">
          <cell r="A771">
            <v>1245</v>
          </cell>
        </row>
        <row r="772">
          <cell r="A772">
            <v>1026</v>
          </cell>
        </row>
        <row r="773">
          <cell r="A773">
            <v>2471</v>
          </cell>
        </row>
        <row r="774">
          <cell r="A774">
            <v>462</v>
          </cell>
        </row>
        <row r="775">
          <cell r="A775">
            <v>827</v>
          </cell>
        </row>
        <row r="776">
          <cell r="A776">
            <v>539</v>
          </cell>
        </row>
        <row r="777">
          <cell r="A777">
            <v>1141</v>
          </cell>
        </row>
        <row r="778">
          <cell r="A778">
            <v>1046</v>
          </cell>
        </row>
        <row r="779">
          <cell r="A779">
            <v>596</v>
          </cell>
        </row>
        <row r="780">
          <cell r="A780">
            <v>600</v>
          </cell>
        </row>
        <row r="781">
          <cell r="A781">
            <v>1452</v>
          </cell>
        </row>
        <row r="782">
          <cell r="A782">
            <v>2574</v>
          </cell>
        </row>
        <row r="783">
          <cell r="A783">
            <v>418</v>
          </cell>
        </row>
        <row r="784">
          <cell r="A784">
            <v>3234</v>
          </cell>
        </row>
        <row r="785">
          <cell r="A785">
            <v>604</v>
          </cell>
        </row>
        <row r="786">
          <cell r="A786">
            <v>952</v>
          </cell>
        </row>
        <row r="787">
          <cell r="A787">
            <v>512</v>
          </cell>
        </row>
        <row r="788">
          <cell r="A788">
            <v>423</v>
          </cell>
        </row>
        <row r="789">
          <cell r="A789">
            <v>487</v>
          </cell>
        </row>
        <row r="790">
          <cell r="A790">
            <v>1018</v>
          </cell>
        </row>
        <row r="791">
          <cell r="A791">
            <v>947</v>
          </cell>
        </row>
        <row r="792">
          <cell r="A792">
            <v>419</v>
          </cell>
        </row>
        <row r="793">
          <cell r="A793">
            <v>724</v>
          </cell>
        </row>
        <row r="794">
          <cell r="A794">
            <v>664</v>
          </cell>
        </row>
        <row r="795">
          <cell r="A795">
            <v>415</v>
          </cell>
        </row>
        <row r="796">
          <cell r="A796">
            <v>414</v>
          </cell>
        </row>
        <row r="797">
          <cell r="A797">
            <v>642</v>
          </cell>
        </row>
        <row r="798">
          <cell r="A798">
            <v>801</v>
          </cell>
        </row>
        <row r="799">
          <cell r="A799">
            <v>899</v>
          </cell>
        </row>
        <row r="800">
          <cell r="A800">
            <v>607</v>
          </cell>
        </row>
        <row r="801">
          <cell r="A801">
            <v>1079</v>
          </cell>
        </row>
        <row r="802">
          <cell r="A802">
            <v>598</v>
          </cell>
        </row>
        <row r="803">
          <cell r="A803">
            <v>1152</v>
          </cell>
        </row>
        <row r="804">
          <cell r="A804">
            <v>551</v>
          </cell>
        </row>
        <row r="805">
          <cell r="A805">
            <v>701</v>
          </cell>
        </row>
        <row r="806">
          <cell r="A806">
            <v>628</v>
          </cell>
        </row>
        <row r="807">
          <cell r="A807">
            <v>1147</v>
          </cell>
        </row>
        <row r="808">
          <cell r="A808">
            <v>2250</v>
          </cell>
        </row>
        <row r="809">
          <cell r="A809">
            <v>3448</v>
          </cell>
        </row>
        <row r="810">
          <cell r="A810">
            <v>1770</v>
          </cell>
        </row>
        <row r="811">
          <cell r="A811">
            <v>429</v>
          </cell>
        </row>
        <row r="812">
          <cell r="A812">
            <v>249</v>
          </cell>
        </row>
        <row r="813">
          <cell r="A813">
            <v>458</v>
          </cell>
        </row>
        <row r="814">
          <cell r="A814">
            <v>1021</v>
          </cell>
        </row>
        <row r="815">
          <cell r="A815">
            <v>905</v>
          </cell>
        </row>
        <row r="816">
          <cell r="A816">
            <v>1260</v>
          </cell>
        </row>
        <row r="817">
          <cell r="A817">
            <v>1031</v>
          </cell>
        </row>
        <row r="818">
          <cell r="A818">
            <v>1328</v>
          </cell>
        </row>
        <row r="819">
          <cell r="A819">
            <v>493</v>
          </cell>
        </row>
        <row r="820">
          <cell r="A820">
            <v>846</v>
          </cell>
        </row>
        <row r="821">
          <cell r="A821">
            <v>567</v>
          </cell>
        </row>
        <row r="822">
          <cell r="A822">
            <v>959</v>
          </cell>
        </row>
        <row r="823">
          <cell r="A823">
            <v>995</v>
          </cell>
        </row>
        <row r="824">
          <cell r="A824">
            <v>946</v>
          </cell>
        </row>
        <row r="825">
          <cell r="A825">
            <v>585</v>
          </cell>
        </row>
        <row r="826">
          <cell r="A826">
            <v>425</v>
          </cell>
        </row>
        <row r="827">
          <cell r="A827">
            <v>380</v>
          </cell>
        </row>
        <row r="828">
          <cell r="A828">
            <v>266</v>
          </cell>
        </row>
        <row r="829">
          <cell r="A829">
            <v>423</v>
          </cell>
        </row>
        <row r="830">
          <cell r="A830">
            <v>1157</v>
          </cell>
        </row>
        <row r="831">
          <cell r="A831">
            <v>1521</v>
          </cell>
        </row>
        <row r="832">
          <cell r="A832">
            <v>878</v>
          </cell>
        </row>
        <row r="833">
          <cell r="A833">
            <v>581</v>
          </cell>
        </row>
        <row r="834">
          <cell r="A834">
            <v>656</v>
          </cell>
        </row>
        <row r="835">
          <cell r="A835">
            <v>618</v>
          </cell>
        </row>
        <row r="836">
          <cell r="A836">
            <v>567</v>
          </cell>
        </row>
        <row r="837">
          <cell r="A837">
            <v>851</v>
          </cell>
        </row>
        <row r="838">
          <cell r="A838">
            <v>500</v>
          </cell>
        </row>
        <row r="839">
          <cell r="A839">
            <v>560</v>
          </cell>
        </row>
        <row r="840">
          <cell r="A840">
            <v>400</v>
          </cell>
        </row>
        <row r="841">
          <cell r="A841">
            <v>577</v>
          </cell>
        </row>
        <row r="842">
          <cell r="A842">
            <v>597</v>
          </cell>
        </row>
        <row r="843">
          <cell r="A843">
            <v>431</v>
          </cell>
        </row>
        <row r="844">
          <cell r="A844">
            <v>451</v>
          </cell>
        </row>
        <row r="845">
          <cell r="A845">
            <v>1027</v>
          </cell>
        </row>
        <row r="846">
          <cell r="A846">
            <v>657</v>
          </cell>
        </row>
        <row r="847">
          <cell r="A847">
            <v>975</v>
          </cell>
        </row>
        <row r="848">
          <cell r="A848">
            <v>1332</v>
          </cell>
        </row>
        <row r="849">
          <cell r="A849">
            <v>580</v>
          </cell>
        </row>
        <row r="850">
          <cell r="A850">
            <v>529</v>
          </cell>
        </row>
        <row r="851">
          <cell r="A851">
            <v>541</v>
          </cell>
        </row>
        <row r="852">
          <cell r="A852">
            <v>500</v>
          </cell>
        </row>
        <row r="853">
          <cell r="A853">
            <v>798</v>
          </cell>
        </row>
        <row r="854">
          <cell r="A854">
            <v>475</v>
          </cell>
        </row>
        <row r="855">
          <cell r="A855">
            <v>638</v>
          </cell>
        </row>
        <row r="856">
          <cell r="A856">
            <v>638</v>
          </cell>
        </row>
        <row r="857">
          <cell r="A857">
            <v>1023</v>
          </cell>
        </row>
        <row r="858">
          <cell r="A858">
            <v>604</v>
          </cell>
        </row>
        <row r="859">
          <cell r="A859">
            <v>581</v>
          </cell>
        </row>
        <row r="860">
          <cell r="A860">
            <v>591</v>
          </cell>
        </row>
        <row r="861">
          <cell r="A861">
            <v>473</v>
          </cell>
        </row>
        <row r="862">
          <cell r="A862">
            <v>786</v>
          </cell>
        </row>
        <row r="863">
          <cell r="A863">
            <v>1006</v>
          </cell>
        </row>
        <row r="864">
          <cell r="A864">
            <v>1370</v>
          </cell>
        </row>
        <row r="865">
          <cell r="A865">
            <v>1068</v>
          </cell>
        </row>
        <row r="866">
          <cell r="A866">
            <v>476</v>
          </cell>
        </row>
        <row r="867">
          <cell r="A867">
            <v>1409</v>
          </cell>
        </row>
        <row r="868">
          <cell r="A868">
            <v>541</v>
          </cell>
        </row>
        <row r="869">
          <cell r="A869">
            <v>759</v>
          </cell>
        </row>
        <row r="870">
          <cell r="A870">
            <v>567</v>
          </cell>
        </row>
        <row r="871">
          <cell r="A871">
            <v>761</v>
          </cell>
        </row>
        <row r="872">
          <cell r="A872">
            <v>424</v>
          </cell>
        </row>
        <row r="873">
          <cell r="A873">
            <v>392</v>
          </cell>
        </row>
        <row r="874">
          <cell r="A874">
            <v>915</v>
          </cell>
        </row>
        <row r="875">
          <cell r="A875">
            <v>447</v>
          </cell>
        </row>
        <row r="876">
          <cell r="A876">
            <v>640</v>
          </cell>
        </row>
        <row r="877">
          <cell r="A877">
            <v>744</v>
          </cell>
        </row>
        <row r="878">
          <cell r="A878">
            <v>668</v>
          </cell>
        </row>
        <row r="879">
          <cell r="A879">
            <v>89</v>
          </cell>
        </row>
        <row r="880">
          <cell r="A880">
            <v>1061</v>
          </cell>
        </row>
        <row r="881">
          <cell r="A881">
            <v>613</v>
          </cell>
        </row>
        <row r="882">
          <cell r="A882">
            <v>225</v>
          </cell>
        </row>
        <row r="883">
          <cell r="A883">
            <v>382</v>
          </cell>
        </row>
        <row r="884">
          <cell r="A884">
            <v>521</v>
          </cell>
        </row>
        <row r="885">
          <cell r="A885">
            <v>482</v>
          </cell>
        </row>
        <row r="886">
          <cell r="A886">
            <v>1053</v>
          </cell>
        </row>
        <row r="887">
          <cell r="A887">
            <v>541</v>
          </cell>
        </row>
        <row r="888">
          <cell r="A888">
            <v>607</v>
          </cell>
        </row>
        <row r="889">
          <cell r="A889">
            <v>589</v>
          </cell>
        </row>
        <row r="890">
          <cell r="A890">
            <v>1073</v>
          </cell>
        </row>
        <row r="891">
          <cell r="A891">
            <v>882</v>
          </cell>
        </row>
        <row r="892">
          <cell r="A892">
            <v>785</v>
          </cell>
        </row>
        <row r="893">
          <cell r="A893">
            <v>786</v>
          </cell>
        </row>
        <row r="894">
          <cell r="A894">
            <v>437</v>
          </cell>
        </row>
        <row r="895">
          <cell r="A895">
            <v>6529</v>
          </cell>
        </row>
        <row r="896">
          <cell r="A896">
            <v>406</v>
          </cell>
        </row>
        <row r="897">
          <cell r="A897">
            <v>475</v>
          </cell>
        </row>
        <row r="898">
          <cell r="A898">
            <v>433</v>
          </cell>
        </row>
        <row r="899">
          <cell r="A899">
            <v>1730</v>
          </cell>
        </row>
        <row r="900">
          <cell r="A900">
            <v>909</v>
          </cell>
        </row>
        <row r="901">
          <cell r="A901">
            <v>404</v>
          </cell>
        </row>
        <row r="902">
          <cell r="A902">
            <v>705</v>
          </cell>
        </row>
        <row r="903">
          <cell r="A903">
            <v>426</v>
          </cell>
        </row>
        <row r="904">
          <cell r="A904">
            <v>1021</v>
          </cell>
        </row>
        <row r="905">
          <cell r="A905">
            <v>1348</v>
          </cell>
        </row>
        <row r="906">
          <cell r="A906">
            <v>628</v>
          </cell>
        </row>
        <row r="907">
          <cell r="A907">
            <v>472</v>
          </cell>
        </row>
        <row r="908">
          <cell r="A908">
            <v>823</v>
          </cell>
        </row>
        <row r="909">
          <cell r="A909">
            <v>918</v>
          </cell>
        </row>
        <row r="910">
          <cell r="A910">
            <v>941</v>
          </cell>
        </row>
        <row r="911">
          <cell r="A911">
            <v>706</v>
          </cell>
        </row>
        <row r="912">
          <cell r="A912">
            <v>904</v>
          </cell>
        </row>
        <row r="913">
          <cell r="A913">
            <v>241</v>
          </cell>
        </row>
        <row r="914">
          <cell r="A914">
            <v>725</v>
          </cell>
        </row>
        <row r="915">
          <cell r="A915">
            <v>478</v>
          </cell>
        </row>
        <row r="916">
          <cell r="A916">
            <v>480</v>
          </cell>
        </row>
        <row r="917">
          <cell r="A917">
            <v>1706</v>
          </cell>
        </row>
        <row r="918">
          <cell r="A918">
            <v>528</v>
          </cell>
        </row>
        <row r="919">
          <cell r="A919">
            <v>339</v>
          </cell>
        </row>
        <row r="920">
          <cell r="A920">
            <v>420</v>
          </cell>
        </row>
        <row r="921">
          <cell r="A921">
            <v>404</v>
          </cell>
        </row>
        <row r="922">
          <cell r="A922">
            <v>1041</v>
          </cell>
        </row>
        <row r="923">
          <cell r="A923">
            <v>385</v>
          </cell>
        </row>
        <row r="924">
          <cell r="A924">
            <v>385</v>
          </cell>
        </row>
        <row r="925">
          <cell r="A925">
            <v>499</v>
          </cell>
        </row>
        <row r="926">
          <cell r="A926">
            <v>564</v>
          </cell>
        </row>
        <row r="927">
          <cell r="A927">
            <v>871</v>
          </cell>
        </row>
        <row r="928">
          <cell r="A928">
            <v>737</v>
          </cell>
        </row>
        <row r="929">
          <cell r="A929">
            <v>485</v>
          </cell>
        </row>
        <row r="930">
          <cell r="A930">
            <v>523</v>
          </cell>
        </row>
        <row r="931">
          <cell r="A931">
            <v>569</v>
          </cell>
        </row>
        <row r="932">
          <cell r="A932">
            <v>388</v>
          </cell>
        </row>
        <row r="933">
          <cell r="A933">
            <v>457</v>
          </cell>
        </row>
        <row r="934">
          <cell r="A934">
            <v>555</v>
          </cell>
        </row>
        <row r="935">
          <cell r="A935">
            <v>554</v>
          </cell>
        </row>
        <row r="936">
          <cell r="A936">
            <v>456</v>
          </cell>
        </row>
        <row r="937">
          <cell r="A937">
            <v>853</v>
          </cell>
        </row>
        <row r="938">
          <cell r="A938">
            <v>436</v>
          </cell>
        </row>
        <row r="939">
          <cell r="A939">
            <v>497</v>
          </cell>
        </row>
        <row r="940">
          <cell r="A940">
            <v>1711</v>
          </cell>
        </row>
        <row r="941">
          <cell r="A941">
            <v>440</v>
          </cell>
        </row>
        <row r="942">
          <cell r="A942">
            <v>440</v>
          </cell>
        </row>
        <row r="943">
          <cell r="A943">
            <v>771</v>
          </cell>
        </row>
        <row r="944">
          <cell r="A944">
            <v>7266</v>
          </cell>
        </row>
        <row r="945">
          <cell r="A945">
            <v>740</v>
          </cell>
        </row>
        <row r="946">
          <cell r="A946">
            <v>735</v>
          </cell>
        </row>
        <row r="947">
          <cell r="A947">
            <v>871</v>
          </cell>
        </row>
        <row r="948">
          <cell r="A948">
            <v>871</v>
          </cell>
        </row>
        <row r="949">
          <cell r="A949">
            <v>436</v>
          </cell>
        </row>
        <row r="950">
          <cell r="A950">
            <v>503</v>
          </cell>
        </row>
        <row r="951">
          <cell r="A951">
            <v>303</v>
          </cell>
        </row>
        <row r="952">
          <cell r="A952">
            <v>305</v>
          </cell>
        </row>
        <row r="953">
          <cell r="A953">
            <v>912</v>
          </cell>
        </row>
        <row r="954">
          <cell r="A954">
            <v>500</v>
          </cell>
        </row>
        <row r="955">
          <cell r="A955">
            <v>546</v>
          </cell>
        </row>
        <row r="956">
          <cell r="A956">
            <v>575</v>
          </cell>
        </row>
        <row r="957">
          <cell r="A957">
            <v>689</v>
          </cell>
        </row>
        <row r="958">
          <cell r="A958">
            <v>526</v>
          </cell>
        </row>
        <row r="959">
          <cell r="A959">
            <v>506</v>
          </cell>
        </row>
        <row r="960">
          <cell r="A960">
            <v>719</v>
          </cell>
        </row>
        <row r="961">
          <cell r="A961">
            <v>809</v>
          </cell>
        </row>
        <row r="962">
          <cell r="A962">
            <v>686</v>
          </cell>
        </row>
        <row r="963">
          <cell r="A963">
            <v>691</v>
          </cell>
        </row>
        <row r="964">
          <cell r="A964">
            <v>440</v>
          </cell>
        </row>
        <row r="965">
          <cell r="A965">
            <v>477</v>
          </cell>
        </row>
        <row r="966">
          <cell r="A966">
            <v>677</v>
          </cell>
        </row>
        <row r="967">
          <cell r="A967">
            <v>750</v>
          </cell>
        </row>
        <row r="968">
          <cell r="A968">
            <v>355</v>
          </cell>
        </row>
        <row r="969">
          <cell r="A969">
            <v>350</v>
          </cell>
        </row>
        <row r="970">
          <cell r="A970">
            <v>339</v>
          </cell>
        </row>
        <row r="971">
          <cell r="A971">
            <v>437</v>
          </cell>
        </row>
        <row r="972">
          <cell r="A972">
            <v>577</v>
          </cell>
        </row>
        <row r="973">
          <cell r="A973">
            <v>1176</v>
          </cell>
        </row>
        <row r="974">
          <cell r="A974">
            <v>485</v>
          </cell>
        </row>
        <row r="975">
          <cell r="A975">
            <v>489</v>
          </cell>
        </row>
        <row r="976">
          <cell r="A976">
            <v>460</v>
          </cell>
        </row>
        <row r="977">
          <cell r="A977">
            <v>371</v>
          </cell>
        </row>
        <row r="978">
          <cell r="A978">
            <v>719</v>
          </cell>
        </row>
        <row r="979">
          <cell r="A979">
            <v>662</v>
          </cell>
        </row>
        <row r="980">
          <cell r="A980">
            <v>2030</v>
          </cell>
        </row>
        <row r="981">
          <cell r="A981">
            <v>1219</v>
          </cell>
        </row>
        <row r="982">
          <cell r="A982">
            <v>1050</v>
          </cell>
        </row>
        <row r="983">
          <cell r="A983">
            <v>443</v>
          </cell>
        </row>
        <row r="984">
          <cell r="A984">
            <v>490</v>
          </cell>
        </row>
        <row r="985">
          <cell r="A985">
            <v>849</v>
          </cell>
        </row>
        <row r="986">
          <cell r="A986">
            <v>749</v>
          </cell>
        </row>
        <row r="987">
          <cell r="A987">
            <v>576</v>
          </cell>
        </row>
        <row r="988">
          <cell r="A988">
            <v>1235</v>
          </cell>
        </row>
        <row r="989">
          <cell r="A989">
            <v>1430</v>
          </cell>
        </row>
        <row r="990">
          <cell r="A990">
            <v>1157</v>
          </cell>
        </row>
        <row r="991">
          <cell r="A991">
            <v>542</v>
          </cell>
        </row>
        <row r="992">
          <cell r="A992">
            <v>1058</v>
          </cell>
        </row>
        <row r="993">
          <cell r="A993">
            <v>648</v>
          </cell>
        </row>
        <row r="994">
          <cell r="A994">
            <v>690</v>
          </cell>
        </row>
        <row r="995">
          <cell r="A995">
            <v>3353</v>
          </cell>
        </row>
        <row r="996">
          <cell r="A996">
            <v>508</v>
          </cell>
        </row>
        <row r="997">
          <cell r="A997">
            <v>484</v>
          </cell>
        </row>
        <row r="998">
          <cell r="A998">
            <v>739</v>
          </cell>
        </row>
        <row r="999">
          <cell r="A999">
            <v>581</v>
          </cell>
        </row>
        <row r="1000">
          <cell r="A1000">
            <v>591</v>
          </cell>
        </row>
        <row r="1001">
          <cell r="A1001">
            <v>477</v>
          </cell>
        </row>
        <row r="1002">
          <cell r="A1002">
            <v>518</v>
          </cell>
        </row>
        <row r="1003">
          <cell r="A1003">
            <v>566</v>
          </cell>
        </row>
        <row r="1004">
          <cell r="A1004">
            <v>1251</v>
          </cell>
        </row>
        <row r="1005">
          <cell r="A1005">
            <v>467</v>
          </cell>
        </row>
        <row r="1006">
          <cell r="A1006">
            <v>460</v>
          </cell>
        </row>
        <row r="1007">
          <cell r="A1007">
            <v>871</v>
          </cell>
        </row>
        <row r="1008">
          <cell r="A1008">
            <v>873</v>
          </cell>
        </row>
        <row r="1009">
          <cell r="A1009">
            <v>1355</v>
          </cell>
        </row>
        <row r="1010">
          <cell r="A1010">
            <v>5444</v>
          </cell>
        </row>
        <row r="1011">
          <cell r="A1011">
            <v>3121</v>
          </cell>
        </row>
        <row r="1012">
          <cell r="A1012">
            <v>1006</v>
          </cell>
        </row>
        <row r="1013">
          <cell r="A1013">
            <v>439</v>
          </cell>
        </row>
        <row r="1014">
          <cell r="A1014">
            <v>1247</v>
          </cell>
        </row>
        <row r="1015">
          <cell r="A1015">
            <v>632</v>
          </cell>
        </row>
        <row r="1016">
          <cell r="A1016">
            <v>1053</v>
          </cell>
        </row>
        <row r="1017">
          <cell r="A1017">
            <v>105</v>
          </cell>
        </row>
        <row r="1018">
          <cell r="A1018">
            <v>572</v>
          </cell>
        </row>
        <row r="1019">
          <cell r="A1019">
            <v>1112</v>
          </cell>
        </row>
        <row r="1020">
          <cell r="A1020">
            <v>1493</v>
          </cell>
        </row>
        <row r="1021">
          <cell r="A1021">
            <v>741</v>
          </cell>
        </row>
        <row r="1022">
          <cell r="A1022">
            <v>490</v>
          </cell>
        </row>
        <row r="1023">
          <cell r="A1023">
            <v>615</v>
          </cell>
        </row>
        <row r="1024">
          <cell r="A1024">
            <v>507</v>
          </cell>
        </row>
        <row r="1025">
          <cell r="A1025">
            <v>533</v>
          </cell>
        </row>
        <row r="1026">
          <cell r="A1026">
            <v>463</v>
          </cell>
        </row>
        <row r="1027">
          <cell r="A1027">
            <v>569</v>
          </cell>
        </row>
        <row r="1028">
          <cell r="A1028">
            <v>1703</v>
          </cell>
        </row>
        <row r="1029">
          <cell r="A1029">
            <v>544</v>
          </cell>
        </row>
        <row r="1030">
          <cell r="A1030">
            <v>473</v>
          </cell>
        </row>
        <row r="1031">
          <cell r="A1031">
            <v>921</v>
          </cell>
        </row>
        <row r="1032">
          <cell r="A1032">
            <v>510</v>
          </cell>
        </row>
        <row r="1033">
          <cell r="A1033">
            <v>1218</v>
          </cell>
        </row>
        <row r="1034">
          <cell r="A1034">
            <v>397</v>
          </cell>
        </row>
        <row r="1035">
          <cell r="A1035">
            <v>383</v>
          </cell>
        </row>
        <row r="1036">
          <cell r="A1036">
            <v>498</v>
          </cell>
        </row>
        <row r="1037">
          <cell r="A1037">
            <v>493</v>
          </cell>
        </row>
        <row r="1038">
          <cell r="A1038">
            <v>505</v>
          </cell>
        </row>
        <row r="1039">
          <cell r="A1039">
            <v>1028</v>
          </cell>
        </row>
        <row r="1040">
          <cell r="A1040">
            <v>410</v>
          </cell>
        </row>
        <row r="1041">
          <cell r="A1041">
            <v>570</v>
          </cell>
        </row>
        <row r="1042">
          <cell r="A1042">
            <v>599</v>
          </cell>
        </row>
        <row r="1043">
          <cell r="A1043">
            <v>594</v>
          </cell>
        </row>
        <row r="1044">
          <cell r="A1044">
            <v>627</v>
          </cell>
        </row>
        <row r="1045">
          <cell r="A1045">
            <v>842</v>
          </cell>
        </row>
        <row r="1046">
          <cell r="A1046">
            <v>1391</v>
          </cell>
        </row>
        <row r="1047">
          <cell r="A1047">
            <v>745</v>
          </cell>
        </row>
        <row r="1048">
          <cell r="A1048">
            <v>866</v>
          </cell>
        </row>
        <row r="1049">
          <cell r="A1049">
            <v>362</v>
          </cell>
        </row>
        <row r="1050">
          <cell r="A1050">
            <v>484</v>
          </cell>
        </row>
        <row r="1051">
          <cell r="A1051">
            <v>814</v>
          </cell>
        </row>
        <row r="1052">
          <cell r="A1052">
            <v>1502</v>
          </cell>
        </row>
        <row r="1053">
          <cell r="A1053">
            <v>776</v>
          </cell>
        </row>
        <row r="1054">
          <cell r="A1054">
            <v>254</v>
          </cell>
        </row>
        <row r="1055">
          <cell r="A1055">
            <v>844</v>
          </cell>
        </row>
        <row r="1056">
          <cell r="A1056">
            <v>8318</v>
          </cell>
        </row>
        <row r="1057">
          <cell r="A1057">
            <v>1559</v>
          </cell>
        </row>
        <row r="1058">
          <cell r="A1058">
            <v>938</v>
          </cell>
        </row>
        <row r="1059">
          <cell r="A1059">
            <v>465</v>
          </cell>
        </row>
        <row r="1060">
          <cell r="A1060">
            <v>833</v>
          </cell>
        </row>
        <row r="1061">
          <cell r="A1061">
            <v>497</v>
          </cell>
        </row>
        <row r="1062">
          <cell r="A1062">
            <v>552</v>
          </cell>
        </row>
        <row r="1063">
          <cell r="A1063">
            <v>635</v>
          </cell>
        </row>
        <row r="1064">
          <cell r="A1064">
            <v>1196</v>
          </cell>
        </row>
        <row r="1065">
          <cell r="A1065">
            <v>1219</v>
          </cell>
        </row>
        <row r="1066">
          <cell r="A1066">
            <v>838</v>
          </cell>
        </row>
        <row r="1067">
          <cell r="A1067">
            <v>441</v>
          </cell>
        </row>
        <row r="1068">
          <cell r="A1068">
            <v>745</v>
          </cell>
        </row>
        <row r="1069">
          <cell r="A1069">
            <v>1024</v>
          </cell>
        </row>
        <row r="1070">
          <cell r="A1070">
            <v>940</v>
          </cell>
        </row>
        <row r="1071">
          <cell r="A1071">
            <v>476</v>
          </cell>
        </row>
        <row r="1072">
          <cell r="A1072">
            <v>1067</v>
          </cell>
        </row>
        <row r="1073">
          <cell r="A1073">
            <v>1072</v>
          </cell>
        </row>
        <row r="1074">
          <cell r="A1074">
            <v>318</v>
          </cell>
        </row>
        <row r="1075">
          <cell r="A1075">
            <v>317</v>
          </cell>
        </row>
        <row r="1076">
          <cell r="A1076">
            <v>271</v>
          </cell>
        </row>
        <row r="1077">
          <cell r="A1077">
            <v>932</v>
          </cell>
        </row>
        <row r="1078">
          <cell r="A1078">
            <v>1322</v>
          </cell>
        </row>
        <row r="1079">
          <cell r="A1079">
            <v>1087</v>
          </cell>
        </row>
        <row r="1080">
          <cell r="A1080">
            <v>520</v>
          </cell>
        </row>
        <row r="1081">
          <cell r="A1081">
            <v>441</v>
          </cell>
        </row>
        <row r="1082">
          <cell r="A1082">
            <v>1094</v>
          </cell>
        </row>
        <row r="1083">
          <cell r="A1083">
            <v>1588</v>
          </cell>
        </row>
        <row r="1084">
          <cell r="A1084">
            <v>526</v>
          </cell>
        </row>
        <row r="1085">
          <cell r="A1085">
            <v>682</v>
          </cell>
        </row>
        <row r="1086">
          <cell r="A1086">
            <v>624</v>
          </cell>
        </row>
        <row r="1087">
          <cell r="A1087">
            <v>535</v>
          </cell>
        </row>
        <row r="1088">
          <cell r="A1088">
            <v>751</v>
          </cell>
        </row>
        <row r="1089">
          <cell r="A1089">
            <v>2464</v>
          </cell>
        </row>
        <row r="1090">
          <cell r="A1090">
            <v>1191</v>
          </cell>
        </row>
        <row r="1091">
          <cell r="A1091">
            <v>706</v>
          </cell>
        </row>
        <row r="1092">
          <cell r="A1092">
            <v>1219</v>
          </cell>
        </row>
        <row r="1093">
          <cell r="A1093">
            <v>791</v>
          </cell>
        </row>
        <row r="1094">
          <cell r="A1094">
            <v>1052</v>
          </cell>
        </row>
        <row r="1095">
          <cell r="A1095">
            <v>1766</v>
          </cell>
        </row>
        <row r="1096">
          <cell r="A1096">
            <v>1188</v>
          </cell>
        </row>
        <row r="1097">
          <cell r="A1097">
            <v>661</v>
          </cell>
        </row>
        <row r="1098">
          <cell r="A1098">
            <v>963</v>
          </cell>
        </row>
        <row r="1099">
          <cell r="A1099">
            <v>974</v>
          </cell>
        </row>
        <row r="1100">
          <cell r="A1100">
            <v>641</v>
          </cell>
        </row>
        <row r="1101">
          <cell r="A1101">
            <v>371</v>
          </cell>
        </row>
        <row r="1102">
          <cell r="A1102">
            <v>515</v>
          </cell>
        </row>
        <row r="1103">
          <cell r="A1103">
            <v>529</v>
          </cell>
        </row>
        <row r="1104">
          <cell r="A1104">
            <v>750</v>
          </cell>
        </row>
        <row r="1105">
          <cell r="A1105">
            <v>905</v>
          </cell>
        </row>
        <row r="1106">
          <cell r="A1106">
            <v>369</v>
          </cell>
        </row>
        <row r="1107">
          <cell r="A1107">
            <v>693</v>
          </cell>
        </row>
        <row r="1108">
          <cell r="A1108">
            <v>703</v>
          </cell>
        </row>
        <row r="1109">
          <cell r="A1109">
            <v>534</v>
          </cell>
        </row>
        <row r="1110">
          <cell r="A1110">
            <v>420</v>
          </cell>
        </row>
        <row r="1111">
          <cell r="A1111">
            <v>458</v>
          </cell>
        </row>
        <row r="1112">
          <cell r="A1112">
            <v>483</v>
          </cell>
        </row>
        <row r="1113">
          <cell r="A1113">
            <v>430</v>
          </cell>
        </row>
        <row r="1114">
          <cell r="A1114">
            <v>706</v>
          </cell>
        </row>
        <row r="1115">
          <cell r="A1115">
            <v>630</v>
          </cell>
        </row>
        <row r="1116">
          <cell r="A1116">
            <v>1085</v>
          </cell>
        </row>
        <row r="1117">
          <cell r="A1117">
            <v>908</v>
          </cell>
        </row>
        <row r="1118">
          <cell r="A1118">
            <v>1121</v>
          </cell>
        </row>
        <row r="1119">
          <cell r="A1119">
            <v>2526</v>
          </cell>
        </row>
        <row r="1120">
          <cell r="A1120">
            <v>791</v>
          </cell>
        </row>
        <row r="1121">
          <cell r="A1121">
            <v>391</v>
          </cell>
        </row>
        <row r="1122">
          <cell r="A1122">
            <v>384</v>
          </cell>
        </row>
        <row r="1123">
          <cell r="A1123">
            <v>377</v>
          </cell>
        </row>
        <row r="1124">
          <cell r="A1124">
            <v>342</v>
          </cell>
        </row>
        <row r="1125">
          <cell r="A1125">
            <v>615</v>
          </cell>
        </row>
        <row r="1126">
          <cell r="A1126">
            <v>739</v>
          </cell>
        </row>
        <row r="1127">
          <cell r="A1127">
            <v>1055</v>
          </cell>
        </row>
        <row r="1128">
          <cell r="A1128">
            <v>737</v>
          </cell>
        </row>
        <row r="1129">
          <cell r="A1129">
            <v>888</v>
          </cell>
        </row>
        <row r="1130">
          <cell r="A1130">
            <v>855</v>
          </cell>
        </row>
        <row r="1131">
          <cell r="A1131">
            <v>810</v>
          </cell>
        </row>
        <row r="1132">
          <cell r="A1132">
            <v>443</v>
          </cell>
        </row>
        <row r="1133">
          <cell r="A1133">
            <v>398</v>
          </cell>
        </row>
        <row r="1134">
          <cell r="A1134">
            <v>504</v>
          </cell>
        </row>
        <row r="1135">
          <cell r="A1135">
            <v>734</v>
          </cell>
        </row>
        <row r="1136">
          <cell r="A1136">
            <v>1008</v>
          </cell>
        </row>
        <row r="1137">
          <cell r="A1137">
            <v>616</v>
          </cell>
        </row>
        <row r="1138">
          <cell r="A1138">
            <v>390</v>
          </cell>
        </row>
        <row r="1139">
          <cell r="A1139">
            <v>639</v>
          </cell>
        </row>
        <row r="1140">
          <cell r="A1140">
            <v>392</v>
          </cell>
        </row>
        <row r="1141">
          <cell r="A1141">
            <v>363</v>
          </cell>
        </row>
        <row r="1142">
          <cell r="A1142">
            <v>506</v>
          </cell>
        </row>
        <row r="1143">
          <cell r="A1143">
            <v>1023</v>
          </cell>
        </row>
        <row r="1144">
          <cell r="A1144">
            <v>881</v>
          </cell>
        </row>
        <row r="1145">
          <cell r="A1145">
            <v>501</v>
          </cell>
        </row>
        <row r="1146">
          <cell r="A1146">
            <v>435</v>
          </cell>
        </row>
        <row r="1147">
          <cell r="A1147">
            <v>284</v>
          </cell>
        </row>
        <row r="1148">
          <cell r="A1148">
            <v>571</v>
          </cell>
        </row>
        <row r="1149">
          <cell r="A1149">
            <v>617</v>
          </cell>
        </row>
        <row r="1150">
          <cell r="A1150">
            <v>334</v>
          </cell>
        </row>
        <row r="1151">
          <cell r="A1151">
            <v>541</v>
          </cell>
        </row>
        <row r="1152">
          <cell r="A1152">
            <v>411</v>
          </cell>
        </row>
        <row r="1153">
          <cell r="A1153">
            <v>739</v>
          </cell>
        </row>
        <row r="1154">
          <cell r="A1154">
            <v>623</v>
          </cell>
        </row>
        <row r="1155">
          <cell r="A1155">
            <v>665</v>
          </cell>
        </row>
        <row r="1156">
          <cell r="A1156">
            <v>1797</v>
          </cell>
        </row>
        <row r="1157">
          <cell r="A1157">
            <v>806</v>
          </cell>
        </row>
        <row r="1158">
          <cell r="A1158">
            <v>716</v>
          </cell>
        </row>
        <row r="1159">
          <cell r="A1159">
            <v>520</v>
          </cell>
        </row>
        <row r="1160">
          <cell r="A1160">
            <v>336</v>
          </cell>
        </row>
        <row r="1161">
          <cell r="A1161">
            <v>766</v>
          </cell>
        </row>
        <row r="1162">
          <cell r="A1162">
            <v>1089</v>
          </cell>
        </row>
        <row r="1163">
          <cell r="A1163">
            <v>1219</v>
          </cell>
        </row>
        <row r="1164">
          <cell r="A1164">
            <v>2133</v>
          </cell>
        </row>
        <row r="1165">
          <cell r="A1165">
            <v>846</v>
          </cell>
        </row>
        <row r="1166">
          <cell r="A1166">
            <v>655</v>
          </cell>
        </row>
        <row r="1167">
          <cell r="A1167">
            <v>979</v>
          </cell>
        </row>
        <row r="1168">
          <cell r="A1168">
            <v>1185</v>
          </cell>
        </row>
        <row r="1169">
          <cell r="A1169">
            <v>250</v>
          </cell>
        </row>
        <row r="1170">
          <cell r="A1170">
            <v>548</v>
          </cell>
        </row>
        <row r="1171">
          <cell r="A1171">
            <v>976</v>
          </cell>
        </row>
        <row r="1172">
          <cell r="A1172">
            <v>293</v>
          </cell>
        </row>
        <row r="1173">
          <cell r="A1173">
            <v>623</v>
          </cell>
        </row>
        <row r="1174">
          <cell r="A1174">
            <v>669</v>
          </cell>
        </row>
        <row r="1175">
          <cell r="A1175">
            <v>572</v>
          </cell>
        </row>
        <row r="1176">
          <cell r="A1176">
            <v>1280</v>
          </cell>
        </row>
        <row r="1177">
          <cell r="A1177">
            <v>387</v>
          </cell>
        </row>
        <row r="1178">
          <cell r="A1178">
            <v>327</v>
          </cell>
        </row>
        <row r="1179">
          <cell r="A1179">
            <v>420</v>
          </cell>
        </row>
        <row r="1180">
          <cell r="A1180">
            <v>366</v>
          </cell>
        </row>
        <row r="1181">
          <cell r="A1181">
            <v>1331</v>
          </cell>
        </row>
        <row r="1182">
          <cell r="A1182">
            <v>2017</v>
          </cell>
        </row>
        <row r="1183">
          <cell r="A1183">
            <v>935</v>
          </cell>
        </row>
        <row r="1184">
          <cell r="A1184">
            <v>491</v>
          </cell>
        </row>
        <row r="1185">
          <cell r="A1185">
            <v>651</v>
          </cell>
        </row>
        <row r="1186">
          <cell r="A1186">
            <v>971</v>
          </cell>
        </row>
        <row r="1187">
          <cell r="A1187">
            <v>646</v>
          </cell>
        </row>
        <row r="1188">
          <cell r="A1188">
            <v>1095</v>
          </cell>
        </row>
        <row r="1189">
          <cell r="A1189">
            <v>757</v>
          </cell>
        </row>
        <row r="1190">
          <cell r="A1190">
            <v>498</v>
          </cell>
        </row>
        <row r="1191">
          <cell r="A1191">
            <v>578</v>
          </cell>
        </row>
        <row r="1192">
          <cell r="A1192">
            <v>617</v>
          </cell>
        </row>
        <row r="1193">
          <cell r="A1193">
            <v>1010</v>
          </cell>
        </row>
        <row r="1194">
          <cell r="A1194">
            <v>2250</v>
          </cell>
        </row>
        <row r="1195">
          <cell r="A1195">
            <v>466</v>
          </cell>
        </row>
        <row r="1196">
          <cell r="A1196">
            <v>744</v>
          </cell>
        </row>
        <row r="1197">
          <cell r="A1197">
            <v>1670</v>
          </cell>
        </row>
        <row r="1198">
          <cell r="A1198">
            <v>964</v>
          </cell>
        </row>
        <row r="1199">
          <cell r="A1199">
            <v>472</v>
          </cell>
        </row>
        <row r="1200">
          <cell r="A1200">
            <v>635</v>
          </cell>
        </row>
        <row r="1201">
          <cell r="A1201">
            <v>2079</v>
          </cell>
        </row>
        <row r="1202">
          <cell r="A1202">
            <v>533</v>
          </cell>
        </row>
        <row r="1203">
          <cell r="A1203">
            <v>675</v>
          </cell>
        </row>
        <row r="1204">
          <cell r="A1204">
            <v>533</v>
          </cell>
        </row>
        <row r="1205">
          <cell r="A1205">
            <v>477</v>
          </cell>
        </row>
        <row r="1206">
          <cell r="A1206">
            <v>774</v>
          </cell>
        </row>
        <row r="1207">
          <cell r="A1207">
            <v>940</v>
          </cell>
        </row>
        <row r="1208">
          <cell r="A1208">
            <v>738</v>
          </cell>
        </row>
        <row r="1209">
          <cell r="A1209">
            <v>1193</v>
          </cell>
        </row>
        <row r="1210">
          <cell r="A1210">
            <v>733</v>
          </cell>
        </row>
        <row r="1211">
          <cell r="A1211">
            <v>465</v>
          </cell>
        </row>
        <row r="1212">
          <cell r="A1212">
            <v>1076</v>
          </cell>
        </row>
        <row r="1213">
          <cell r="A1213">
            <v>490</v>
          </cell>
        </row>
        <row r="1214">
          <cell r="A1214">
            <v>463</v>
          </cell>
        </row>
        <row r="1215">
          <cell r="A1215">
            <v>370</v>
          </cell>
        </row>
        <row r="1216">
          <cell r="A1216">
            <v>539</v>
          </cell>
        </row>
        <row r="1217">
          <cell r="A1217">
            <v>404</v>
          </cell>
        </row>
        <row r="1218">
          <cell r="A1218">
            <v>433</v>
          </cell>
        </row>
        <row r="1219">
          <cell r="A1219">
            <v>447</v>
          </cell>
        </row>
        <row r="1220">
          <cell r="A1220">
            <v>499</v>
          </cell>
        </row>
        <row r="1221">
          <cell r="A1221">
            <v>3827</v>
          </cell>
        </row>
        <row r="1222">
          <cell r="A1222">
            <v>549</v>
          </cell>
        </row>
        <row r="1223">
          <cell r="A1223">
            <v>496</v>
          </cell>
        </row>
        <row r="1224">
          <cell r="A1224">
            <v>496</v>
          </cell>
        </row>
        <row r="1225">
          <cell r="A1225">
            <v>710</v>
          </cell>
        </row>
        <row r="1226">
          <cell r="A1226">
            <v>2253</v>
          </cell>
        </row>
        <row r="1227">
          <cell r="A1227">
            <v>785</v>
          </cell>
        </row>
        <row r="1228">
          <cell r="A1228">
            <v>943</v>
          </cell>
        </row>
        <row r="1229">
          <cell r="A1229">
            <v>421</v>
          </cell>
        </row>
        <row r="1230">
          <cell r="A1230">
            <v>406</v>
          </cell>
        </row>
        <row r="1231">
          <cell r="A1231">
            <v>595</v>
          </cell>
        </row>
        <row r="1232">
          <cell r="A1232">
            <v>411</v>
          </cell>
        </row>
        <row r="1233">
          <cell r="A1233">
            <v>363</v>
          </cell>
        </row>
        <row r="1234">
          <cell r="A1234">
            <v>564</v>
          </cell>
        </row>
        <row r="1235">
          <cell r="A1235">
            <v>370</v>
          </cell>
        </row>
        <row r="1236">
          <cell r="A1236">
            <v>676</v>
          </cell>
        </row>
        <row r="1237">
          <cell r="A1237">
            <v>602</v>
          </cell>
        </row>
        <row r="1238">
          <cell r="A1238">
            <v>481</v>
          </cell>
        </row>
        <row r="1239">
          <cell r="A1239">
            <v>550</v>
          </cell>
        </row>
        <row r="1240">
          <cell r="A1240">
            <v>564</v>
          </cell>
        </row>
        <row r="1241">
          <cell r="A1241">
            <v>1166</v>
          </cell>
        </row>
        <row r="1242">
          <cell r="A1242">
            <v>1051</v>
          </cell>
        </row>
        <row r="1243">
          <cell r="A1243">
            <v>1450</v>
          </cell>
        </row>
        <row r="1244">
          <cell r="A1244">
            <v>1130</v>
          </cell>
        </row>
        <row r="1245">
          <cell r="A1245">
            <v>624</v>
          </cell>
        </row>
        <row r="1246">
          <cell r="A1246">
            <v>2278</v>
          </cell>
        </row>
        <row r="1247">
          <cell r="A1247">
            <v>872</v>
          </cell>
        </row>
        <row r="1248">
          <cell r="A1248">
            <v>463</v>
          </cell>
        </row>
        <row r="1249">
          <cell r="A1249">
            <v>973</v>
          </cell>
        </row>
        <row r="1250">
          <cell r="A1250">
            <v>508</v>
          </cell>
        </row>
        <row r="1251">
          <cell r="A1251">
            <v>566</v>
          </cell>
        </row>
        <row r="1252">
          <cell r="A1252">
            <v>935</v>
          </cell>
        </row>
        <row r="1253">
          <cell r="A1253">
            <v>454</v>
          </cell>
        </row>
        <row r="1254">
          <cell r="A1254">
            <v>976</v>
          </cell>
        </row>
        <row r="1255">
          <cell r="A1255">
            <v>990</v>
          </cell>
        </row>
        <row r="1256">
          <cell r="A1256">
            <v>807</v>
          </cell>
        </row>
        <row r="1257">
          <cell r="A1257">
            <v>1186</v>
          </cell>
        </row>
        <row r="1258">
          <cell r="A1258">
            <v>668</v>
          </cell>
        </row>
        <row r="1259">
          <cell r="A1259">
            <v>1124</v>
          </cell>
        </row>
        <row r="1260">
          <cell r="A1260">
            <v>1085</v>
          </cell>
        </row>
        <row r="1261">
          <cell r="A1261">
            <v>473</v>
          </cell>
        </row>
        <row r="1262">
          <cell r="A1262">
            <v>436</v>
          </cell>
        </row>
        <row r="1263">
          <cell r="A1263">
            <v>432</v>
          </cell>
        </row>
        <row r="1264">
          <cell r="A1264">
            <v>399</v>
          </cell>
        </row>
        <row r="1265">
          <cell r="A1265">
            <v>519</v>
          </cell>
        </row>
        <row r="1266">
          <cell r="A1266">
            <v>476</v>
          </cell>
        </row>
        <row r="1267">
          <cell r="A1267">
            <v>560</v>
          </cell>
        </row>
        <row r="1268">
          <cell r="A1268">
            <v>1224</v>
          </cell>
        </row>
        <row r="1269">
          <cell r="A1269">
            <v>2860</v>
          </cell>
        </row>
        <row r="1270">
          <cell r="A1270">
            <v>1160</v>
          </cell>
        </row>
        <row r="1271">
          <cell r="A1271">
            <v>952</v>
          </cell>
        </row>
        <row r="1272">
          <cell r="A1272">
            <v>1378</v>
          </cell>
        </row>
        <row r="1273">
          <cell r="A1273">
            <v>1527</v>
          </cell>
        </row>
        <row r="1274">
          <cell r="A1274">
            <v>1784</v>
          </cell>
        </row>
        <row r="1275">
          <cell r="A1275">
            <v>901</v>
          </cell>
        </row>
        <row r="1276">
          <cell r="A1276">
            <v>525</v>
          </cell>
        </row>
        <row r="1277">
          <cell r="A1277">
            <v>917</v>
          </cell>
        </row>
        <row r="1278">
          <cell r="A1278">
            <v>801</v>
          </cell>
        </row>
        <row r="1279">
          <cell r="A1279">
            <v>1009</v>
          </cell>
        </row>
        <row r="1280">
          <cell r="A1280">
            <v>2492</v>
          </cell>
        </row>
        <row r="1281">
          <cell r="A1281">
            <v>614</v>
          </cell>
        </row>
        <row r="1282">
          <cell r="A1282">
            <v>1037</v>
          </cell>
        </row>
        <row r="1283">
          <cell r="A1283">
            <v>1174</v>
          </cell>
        </row>
        <row r="1284">
          <cell r="A1284">
            <v>784</v>
          </cell>
        </row>
        <row r="1285">
          <cell r="A1285">
            <v>1987</v>
          </cell>
        </row>
        <row r="1286">
          <cell r="A1286">
            <v>1045</v>
          </cell>
        </row>
        <row r="1287">
          <cell r="A1287">
            <v>1170</v>
          </cell>
        </row>
        <row r="1288">
          <cell r="A1288">
            <v>1170</v>
          </cell>
        </row>
        <row r="1289">
          <cell r="A1289">
            <v>1170</v>
          </cell>
        </row>
        <row r="1290">
          <cell r="A1290">
            <v>494</v>
          </cell>
        </row>
        <row r="1291">
          <cell r="A1291">
            <v>1635</v>
          </cell>
        </row>
        <row r="1292">
          <cell r="A1292">
            <v>578</v>
          </cell>
        </row>
        <row r="1293">
          <cell r="A1293">
            <v>769</v>
          </cell>
        </row>
        <row r="1294">
          <cell r="A1294">
            <v>560</v>
          </cell>
        </row>
        <row r="1295">
          <cell r="A1295">
            <v>501</v>
          </cell>
        </row>
        <row r="1296">
          <cell r="A1296">
            <v>449</v>
          </cell>
        </row>
        <row r="1297">
          <cell r="A1297">
            <v>351</v>
          </cell>
        </row>
        <row r="1298">
          <cell r="A1298">
            <v>1013</v>
          </cell>
        </row>
        <row r="1299">
          <cell r="A1299">
            <v>344</v>
          </cell>
        </row>
        <row r="1300">
          <cell r="A1300">
            <v>491</v>
          </cell>
        </row>
        <row r="1301">
          <cell r="A1301">
            <v>535</v>
          </cell>
        </row>
        <row r="1302">
          <cell r="A1302">
            <v>857</v>
          </cell>
        </row>
        <row r="1303">
          <cell r="A1303">
            <v>771</v>
          </cell>
        </row>
        <row r="1304">
          <cell r="A1304">
            <v>766</v>
          </cell>
        </row>
        <row r="1305">
          <cell r="A1305">
            <v>535</v>
          </cell>
        </row>
        <row r="1306">
          <cell r="A1306">
            <v>993</v>
          </cell>
        </row>
        <row r="1307">
          <cell r="A1307">
            <v>498</v>
          </cell>
        </row>
        <row r="1308">
          <cell r="A1308">
            <v>457</v>
          </cell>
        </row>
        <row r="1309">
          <cell r="A1309">
            <v>1171</v>
          </cell>
        </row>
        <row r="1310">
          <cell r="A1310">
            <v>1088</v>
          </cell>
        </row>
        <row r="1311">
          <cell r="A1311">
            <v>514</v>
          </cell>
        </row>
        <row r="1312">
          <cell r="A1312">
            <v>938</v>
          </cell>
        </row>
        <row r="1313">
          <cell r="A1313">
            <v>690</v>
          </cell>
        </row>
        <row r="1314">
          <cell r="A1314">
            <v>522</v>
          </cell>
        </row>
        <row r="1315">
          <cell r="A1315">
            <v>586</v>
          </cell>
        </row>
        <row r="1316">
          <cell r="A1316">
            <v>1175</v>
          </cell>
        </row>
        <row r="1317">
          <cell r="A1317">
            <v>401</v>
          </cell>
        </row>
        <row r="1318">
          <cell r="A1318">
            <v>333</v>
          </cell>
        </row>
        <row r="1319">
          <cell r="A1319">
            <v>449</v>
          </cell>
        </row>
        <row r="1320">
          <cell r="A1320">
            <v>335</v>
          </cell>
        </row>
        <row r="1321">
          <cell r="A1321">
            <v>477</v>
          </cell>
        </row>
        <row r="1322">
          <cell r="A1322">
            <v>614</v>
          </cell>
        </row>
        <row r="1323">
          <cell r="A1323">
            <v>576</v>
          </cell>
        </row>
        <row r="1324">
          <cell r="A1324">
            <v>840</v>
          </cell>
        </row>
        <row r="1325">
          <cell r="A1325">
            <v>1073</v>
          </cell>
        </row>
        <row r="1326">
          <cell r="A1326">
            <v>468</v>
          </cell>
        </row>
        <row r="1327">
          <cell r="A1327">
            <v>601</v>
          </cell>
        </row>
        <row r="1328">
          <cell r="A1328">
            <v>789</v>
          </cell>
        </row>
        <row r="1329">
          <cell r="A1329">
            <v>1098</v>
          </cell>
        </row>
        <row r="1330">
          <cell r="A1330">
            <v>692</v>
          </cell>
        </row>
        <row r="1331">
          <cell r="A1331">
            <v>1157</v>
          </cell>
        </row>
        <row r="1332">
          <cell r="A1332">
            <v>937</v>
          </cell>
        </row>
        <row r="1333">
          <cell r="A1333">
            <v>355</v>
          </cell>
        </row>
        <row r="1334">
          <cell r="A1334">
            <v>754</v>
          </cell>
        </row>
        <row r="1335">
          <cell r="A1335">
            <v>693</v>
          </cell>
        </row>
        <row r="1336">
          <cell r="A1336">
            <v>599</v>
          </cell>
        </row>
        <row r="1337">
          <cell r="A1337">
            <v>361</v>
          </cell>
        </row>
        <row r="1338">
          <cell r="A1338">
            <v>364</v>
          </cell>
        </row>
        <row r="1339">
          <cell r="A1339">
            <v>384</v>
          </cell>
        </row>
        <row r="1340">
          <cell r="A1340">
            <v>710</v>
          </cell>
        </row>
        <row r="1341">
          <cell r="A1341">
            <v>907</v>
          </cell>
        </row>
        <row r="1342">
          <cell r="A1342">
            <v>474</v>
          </cell>
        </row>
        <row r="1343">
          <cell r="A1343">
            <v>637</v>
          </cell>
        </row>
        <row r="1344">
          <cell r="A1344">
            <v>760</v>
          </cell>
        </row>
        <row r="1345">
          <cell r="A1345">
            <v>348</v>
          </cell>
        </row>
        <row r="1346">
          <cell r="A1346">
            <v>461</v>
          </cell>
        </row>
        <row r="1347">
          <cell r="A1347">
            <v>570</v>
          </cell>
        </row>
        <row r="1348">
          <cell r="A1348">
            <v>691</v>
          </cell>
        </row>
        <row r="1349">
          <cell r="A1349">
            <v>586</v>
          </cell>
        </row>
        <row r="1350">
          <cell r="A1350">
            <v>553</v>
          </cell>
        </row>
        <row r="1351">
          <cell r="A1351">
            <v>586</v>
          </cell>
        </row>
        <row r="1352">
          <cell r="A1352">
            <v>676</v>
          </cell>
        </row>
        <row r="1353">
          <cell r="A1353">
            <v>762</v>
          </cell>
        </row>
        <row r="1354">
          <cell r="A1354">
            <v>537</v>
          </cell>
        </row>
        <row r="1355">
          <cell r="A1355">
            <v>899</v>
          </cell>
        </row>
        <row r="1356">
          <cell r="A1356">
            <v>541</v>
          </cell>
        </row>
        <row r="1357">
          <cell r="A1357">
            <v>604</v>
          </cell>
        </row>
        <row r="1358">
          <cell r="A1358">
            <v>790</v>
          </cell>
        </row>
        <row r="1359">
          <cell r="A1359">
            <v>474</v>
          </cell>
        </row>
        <row r="1360">
          <cell r="A1360">
            <v>454</v>
          </cell>
        </row>
        <row r="1361">
          <cell r="A1361">
            <v>743</v>
          </cell>
        </row>
        <row r="1362">
          <cell r="A1362">
            <v>818</v>
          </cell>
        </row>
        <row r="1363">
          <cell r="A1363">
            <v>1545</v>
          </cell>
        </row>
        <row r="1364">
          <cell r="A1364">
            <v>665</v>
          </cell>
        </row>
        <row r="1365">
          <cell r="A1365">
            <v>1133</v>
          </cell>
        </row>
        <row r="1366">
          <cell r="A1366">
            <v>716</v>
          </cell>
        </row>
        <row r="1367">
          <cell r="A1367">
            <v>561</v>
          </cell>
        </row>
        <row r="1368">
          <cell r="A1368">
            <v>522</v>
          </cell>
        </row>
        <row r="1369">
          <cell r="A1369">
            <v>449</v>
          </cell>
        </row>
        <row r="1370">
          <cell r="A1370">
            <v>492</v>
          </cell>
        </row>
        <row r="1371">
          <cell r="A1371">
            <v>350</v>
          </cell>
        </row>
        <row r="1372">
          <cell r="A1372">
            <v>613</v>
          </cell>
        </row>
        <row r="1373">
          <cell r="A1373">
            <v>753</v>
          </cell>
        </row>
        <row r="1374">
          <cell r="A1374">
            <v>1113</v>
          </cell>
        </row>
        <row r="1375">
          <cell r="A1375">
            <v>899</v>
          </cell>
        </row>
        <row r="1376">
          <cell r="A1376">
            <v>505</v>
          </cell>
        </row>
        <row r="1377">
          <cell r="A1377">
            <v>2695</v>
          </cell>
        </row>
        <row r="1378">
          <cell r="A1378">
            <v>746</v>
          </cell>
        </row>
        <row r="1379">
          <cell r="A1379">
            <v>1858</v>
          </cell>
        </row>
        <row r="1380">
          <cell r="A1380">
            <v>1123</v>
          </cell>
        </row>
        <row r="1381">
          <cell r="A1381">
            <v>263</v>
          </cell>
        </row>
        <row r="1382">
          <cell r="A1382">
            <v>407</v>
          </cell>
        </row>
        <row r="1383">
          <cell r="A1383">
            <v>247</v>
          </cell>
        </row>
        <row r="1384">
          <cell r="A1384">
            <v>1716</v>
          </cell>
        </row>
        <row r="1385">
          <cell r="A1385">
            <v>287</v>
          </cell>
        </row>
        <row r="1386">
          <cell r="A1386">
            <v>1017</v>
          </cell>
        </row>
        <row r="1387">
          <cell r="A1387">
            <v>677</v>
          </cell>
        </row>
        <row r="1388">
          <cell r="A1388">
            <v>1269</v>
          </cell>
        </row>
        <row r="1389">
          <cell r="A1389">
            <v>623</v>
          </cell>
        </row>
        <row r="1390">
          <cell r="A1390">
            <v>924</v>
          </cell>
        </row>
        <row r="1391">
          <cell r="A1391">
            <v>1135</v>
          </cell>
        </row>
        <row r="1392">
          <cell r="A1392">
            <v>400</v>
          </cell>
        </row>
        <row r="1393">
          <cell r="A1393">
            <v>392</v>
          </cell>
        </row>
        <row r="1394">
          <cell r="A1394">
            <v>686</v>
          </cell>
        </row>
        <row r="1395">
          <cell r="A1395">
            <v>661</v>
          </cell>
        </row>
        <row r="1396">
          <cell r="A1396">
            <v>427</v>
          </cell>
        </row>
        <row r="1397">
          <cell r="A1397">
            <v>506</v>
          </cell>
        </row>
        <row r="1398">
          <cell r="A1398">
            <v>446</v>
          </cell>
        </row>
        <row r="1399">
          <cell r="A1399">
            <v>766</v>
          </cell>
        </row>
        <row r="1400">
          <cell r="A1400">
            <v>1681</v>
          </cell>
        </row>
        <row r="1401">
          <cell r="A1401">
            <v>2400</v>
          </cell>
        </row>
        <row r="1402">
          <cell r="A1402">
            <v>1380</v>
          </cell>
        </row>
        <row r="1403">
          <cell r="A1403">
            <v>785</v>
          </cell>
        </row>
        <row r="1404">
          <cell r="A1404">
            <v>1745</v>
          </cell>
        </row>
        <row r="1405">
          <cell r="A1405">
            <v>1032</v>
          </cell>
        </row>
        <row r="1406">
          <cell r="A1406">
            <v>637</v>
          </cell>
        </row>
        <row r="1407">
          <cell r="A1407">
            <v>768</v>
          </cell>
        </row>
        <row r="1408">
          <cell r="A1408">
            <v>713</v>
          </cell>
        </row>
        <row r="1409">
          <cell r="A1409">
            <v>344</v>
          </cell>
        </row>
        <row r="1410">
          <cell r="A1410">
            <v>670</v>
          </cell>
        </row>
        <row r="1411">
          <cell r="A1411">
            <v>605</v>
          </cell>
        </row>
        <row r="1412">
          <cell r="A1412">
            <v>386</v>
          </cell>
        </row>
        <row r="1413">
          <cell r="A1413">
            <v>488</v>
          </cell>
        </row>
        <row r="1414">
          <cell r="A1414">
            <v>592</v>
          </cell>
        </row>
        <row r="1415">
          <cell r="A1415">
            <v>1602</v>
          </cell>
        </row>
        <row r="1416">
          <cell r="A1416">
            <v>1658</v>
          </cell>
        </row>
        <row r="1417">
          <cell r="A1417">
            <v>1087</v>
          </cell>
        </row>
        <row r="1418">
          <cell r="A1418">
            <v>455</v>
          </cell>
        </row>
        <row r="1419">
          <cell r="A1419">
            <v>1533</v>
          </cell>
        </row>
        <row r="1420">
          <cell r="A1420">
            <v>444</v>
          </cell>
        </row>
        <row r="1421">
          <cell r="A1421">
            <v>782</v>
          </cell>
        </row>
        <row r="1422">
          <cell r="A1422">
            <v>776</v>
          </cell>
        </row>
        <row r="1423">
          <cell r="A1423">
            <v>293</v>
          </cell>
        </row>
        <row r="1424">
          <cell r="A1424">
            <v>831</v>
          </cell>
        </row>
        <row r="1425">
          <cell r="A1425">
            <v>390</v>
          </cell>
        </row>
        <row r="1426">
          <cell r="A1426">
            <v>720</v>
          </cell>
        </row>
        <row r="1427">
          <cell r="A1427">
            <v>357</v>
          </cell>
        </row>
        <row r="1428">
          <cell r="A1428">
            <v>893</v>
          </cell>
        </row>
        <row r="1429">
          <cell r="A1429">
            <v>366</v>
          </cell>
        </row>
        <row r="1430">
          <cell r="A1430">
            <v>548</v>
          </cell>
        </row>
        <row r="1431">
          <cell r="A1431">
            <v>892</v>
          </cell>
        </row>
        <row r="1432">
          <cell r="A1432">
            <v>1266</v>
          </cell>
        </row>
        <row r="1433">
          <cell r="A1433">
            <v>379</v>
          </cell>
        </row>
        <row r="1434">
          <cell r="A1434">
            <v>448</v>
          </cell>
        </row>
        <row r="1435">
          <cell r="A1435">
            <v>778</v>
          </cell>
        </row>
        <row r="1436">
          <cell r="A1436">
            <v>687</v>
          </cell>
        </row>
        <row r="1437">
          <cell r="A1437">
            <v>1472</v>
          </cell>
        </row>
        <row r="1438">
          <cell r="A1438">
            <v>463</v>
          </cell>
        </row>
        <row r="1439">
          <cell r="A1439">
            <v>485</v>
          </cell>
        </row>
        <row r="1440">
          <cell r="A1440">
            <v>433</v>
          </cell>
        </row>
        <row r="1441">
          <cell r="A1441">
            <v>406</v>
          </cell>
        </row>
        <row r="1442">
          <cell r="A1442">
            <v>399</v>
          </cell>
        </row>
        <row r="1443">
          <cell r="A1443">
            <v>357</v>
          </cell>
        </row>
        <row r="1444">
          <cell r="A1444">
            <v>507</v>
          </cell>
        </row>
        <row r="1445">
          <cell r="A1445">
            <v>2254</v>
          </cell>
        </row>
        <row r="1446">
          <cell r="A1446">
            <v>1014</v>
          </cell>
        </row>
        <row r="1447">
          <cell r="A1447">
            <v>1146</v>
          </cell>
        </row>
        <row r="1448">
          <cell r="A1448">
            <v>725</v>
          </cell>
        </row>
        <row r="1449">
          <cell r="A1449">
            <v>1041</v>
          </cell>
        </row>
        <row r="1450">
          <cell r="A1450">
            <v>734</v>
          </cell>
        </row>
        <row r="1451">
          <cell r="A1451">
            <v>456</v>
          </cell>
        </row>
        <row r="1452">
          <cell r="A1452">
            <v>393</v>
          </cell>
        </row>
        <row r="1453">
          <cell r="A1453">
            <v>569</v>
          </cell>
        </row>
        <row r="1454">
          <cell r="A1454">
            <v>787</v>
          </cell>
        </row>
        <row r="1455">
          <cell r="A1455">
            <v>697</v>
          </cell>
        </row>
        <row r="1456">
          <cell r="A1456">
            <v>589</v>
          </cell>
        </row>
        <row r="1457">
          <cell r="A1457">
            <v>697</v>
          </cell>
        </row>
        <row r="1458">
          <cell r="A1458">
            <v>423</v>
          </cell>
        </row>
        <row r="1459">
          <cell r="A1459">
            <v>397</v>
          </cell>
        </row>
        <row r="1460">
          <cell r="A1460">
            <v>432</v>
          </cell>
        </row>
        <row r="1461">
          <cell r="A1461">
            <v>385</v>
          </cell>
        </row>
        <row r="1462">
          <cell r="A1462">
            <v>428</v>
          </cell>
        </row>
        <row r="1463">
          <cell r="A1463">
            <v>416</v>
          </cell>
        </row>
        <row r="1464">
          <cell r="A1464">
            <v>358</v>
          </cell>
        </row>
        <row r="1465">
          <cell r="A1465">
            <v>357</v>
          </cell>
        </row>
        <row r="1466">
          <cell r="A1466">
            <v>883</v>
          </cell>
        </row>
        <row r="1467">
          <cell r="A1467">
            <v>602</v>
          </cell>
        </row>
        <row r="1468">
          <cell r="A1468">
            <v>945</v>
          </cell>
        </row>
        <row r="1469">
          <cell r="A1469">
            <v>2837</v>
          </cell>
        </row>
        <row r="1470">
          <cell r="A1470">
            <v>263</v>
          </cell>
        </row>
        <row r="1471">
          <cell r="A1471">
            <v>550</v>
          </cell>
        </row>
        <row r="1472">
          <cell r="A1472">
            <v>904</v>
          </cell>
        </row>
        <row r="1473">
          <cell r="A1473">
            <v>382</v>
          </cell>
        </row>
        <row r="1474">
          <cell r="A1474">
            <v>353</v>
          </cell>
        </row>
        <row r="1475">
          <cell r="A1475">
            <v>479</v>
          </cell>
        </row>
        <row r="1476">
          <cell r="A1476">
            <v>404</v>
          </cell>
        </row>
        <row r="1477">
          <cell r="A1477">
            <v>437</v>
          </cell>
        </row>
        <row r="1478">
          <cell r="A1478">
            <v>433</v>
          </cell>
        </row>
        <row r="1479">
          <cell r="A1479">
            <v>1001</v>
          </cell>
        </row>
        <row r="1480">
          <cell r="A1480">
            <v>325</v>
          </cell>
        </row>
        <row r="1481">
          <cell r="A1481">
            <v>3508</v>
          </cell>
        </row>
        <row r="1482">
          <cell r="A1482">
            <v>283</v>
          </cell>
        </row>
        <row r="1483">
          <cell r="A1483">
            <v>672</v>
          </cell>
        </row>
        <row r="1484">
          <cell r="A1484">
            <v>926</v>
          </cell>
        </row>
        <row r="1485">
          <cell r="A1485">
            <v>318</v>
          </cell>
        </row>
        <row r="1486">
          <cell r="A1486">
            <v>264</v>
          </cell>
        </row>
        <row r="1487">
          <cell r="A1487">
            <v>4572</v>
          </cell>
        </row>
        <row r="1488">
          <cell r="A1488">
            <v>478</v>
          </cell>
        </row>
        <row r="1489">
          <cell r="A1489">
            <v>480</v>
          </cell>
        </row>
        <row r="1490">
          <cell r="A1490">
            <v>1568</v>
          </cell>
        </row>
        <row r="1491">
          <cell r="A1491">
            <v>476</v>
          </cell>
        </row>
        <row r="1492">
          <cell r="A1492">
            <v>455</v>
          </cell>
        </row>
        <row r="1493">
          <cell r="A1493">
            <v>535</v>
          </cell>
        </row>
        <row r="1494">
          <cell r="A1494">
            <v>611</v>
          </cell>
        </row>
        <row r="1495">
          <cell r="A1495">
            <v>1121</v>
          </cell>
        </row>
        <row r="1496">
          <cell r="A1496">
            <v>867</v>
          </cell>
        </row>
        <row r="1497">
          <cell r="A1497">
            <v>315</v>
          </cell>
        </row>
        <row r="1498">
          <cell r="A1498">
            <v>291</v>
          </cell>
        </row>
        <row r="1499">
          <cell r="A1499">
            <v>837</v>
          </cell>
        </row>
        <row r="1500">
          <cell r="A1500">
            <v>228</v>
          </cell>
        </row>
        <row r="1501">
          <cell r="A1501">
            <v>827</v>
          </cell>
        </row>
        <row r="1502">
          <cell r="A1502">
            <v>284</v>
          </cell>
        </row>
        <row r="1503">
          <cell r="A1503">
            <v>283</v>
          </cell>
        </row>
        <row r="1504">
          <cell r="A1504">
            <v>11316</v>
          </cell>
        </row>
        <row r="1505">
          <cell r="A1505">
            <v>5749</v>
          </cell>
        </row>
        <row r="1506">
          <cell r="A1506">
            <v>590</v>
          </cell>
        </row>
        <row r="1507">
          <cell r="A1507">
            <v>405</v>
          </cell>
        </row>
        <row r="1508">
          <cell r="A1508">
            <v>986</v>
          </cell>
        </row>
        <row r="1509">
          <cell r="A1509">
            <v>733</v>
          </cell>
        </row>
        <row r="1510">
          <cell r="A1510">
            <v>841</v>
          </cell>
        </row>
        <row r="1511">
          <cell r="A1511">
            <v>244</v>
          </cell>
        </row>
        <row r="1512">
          <cell r="A1512">
            <v>882</v>
          </cell>
        </row>
        <row r="1513">
          <cell r="A1513">
            <v>474</v>
          </cell>
        </row>
        <row r="1514">
          <cell r="A1514">
            <v>213</v>
          </cell>
        </row>
        <row r="1515">
          <cell r="A1515">
            <v>839</v>
          </cell>
        </row>
        <row r="1516">
          <cell r="A1516">
            <v>1317</v>
          </cell>
        </row>
        <row r="1517">
          <cell r="A1517">
            <v>820</v>
          </cell>
        </row>
        <row r="1518">
          <cell r="A1518">
            <v>762</v>
          </cell>
        </row>
        <row r="1519">
          <cell r="A1519">
            <v>1411</v>
          </cell>
        </row>
        <row r="1520">
          <cell r="A1520">
            <v>405</v>
          </cell>
        </row>
        <row r="1521">
          <cell r="A1521">
            <v>926</v>
          </cell>
        </row>
        <row r="1522">
          <cell r="A1522">
            <v>12391</v>
          </cell>
        </row>
        <row r="1523">
          <cell r="A1523">
            <v>2017</v>
          </cell>
        </row>
        <row r="1524">
          <cell r="A1524">
            <v>3193</v>
          </cell>
        </row>
        <row r="1525">
          <cell r="A1525">
            <v>2023</v>
          </cell>
        </row>
        <row r="1526">
          <cell r="A1526">
            <v>477</v>
          </cell>
        </row>
        <row r="1527">
          <cell r="A1527">
            <v>360</v>
          </cell>
        </row>
        <row r="1528">
          <cell r="A1528">
            <v>926</v>
          </cell>
        </row>
        <row r="1529">
          <cell r="A1529">
            <v>1114</v>
          </cell>
        </row>
        <row r="1530">
          <cell r="A1530">
            <v>976</v>
          </cell>
        </row>
        <row r="1531">
          <cell r="A1531">
            <v>3910</v>
          </cell>
        </row>
        <row r="1532">
          <cell r="A1532">
            <v>11299</v>
          </cell>
        </row>
        <row r="1533">
          <cell r="A1533">
            <v>1278</v>
          </cell>
        </row>
        <row r="1534">
          <cell r="A1534">
            <v>3910</v>
          </cell>
        </row>
        <row r="1535">
          <cell r="A1535">
            <v>7537</v>
          </cell>
        </row>
        <row r="1536">
          <cell r="A1536">
            <v>3312</v>
          </cell>
        </row>
        <row r="1537">
          <cell r="A1537">
            <v>1809</v>
          </cell>
        </row>
        <row r="1538">
          <cell r="A1538">
            <v>1706</v>
          </cell>
        </row>
        <row r="1539">
          <cell r="A1539">
            <v>569</v>
          </cell>
        </row>
        <row r="1540">
          <cell r="A1540">
            <v>604</v>
          </cell>
        </row>
        <row r="1541">
          <cell r="A1541">
            <v>1058</v>
          </cell>
        </row>
        <row r="1542">
          <cell r="A1542">
            <v>1252</v>
          </cell>
        </row>
        <row r="1543">
          <cell r="A1543">
            <v>578</v>
          </cell>
        </row>
        <row r="1544">
          <cell r="A1544">
            <v>644</v>
          </cell>
        </row>
        <row r="1545">
          <cell r="A1545">
            <v>890</v>
          </cell>
        </row>
        <row r="1546">
          <cell r="A1546">
            <v>1035</v>
          </cell>
        </row>
        <row r="1547">
          <cell r="A1547">
            <v>387</v>
          </cell>
        </row>
        <row r="1548">
          <cell r="A1548">
            <v>3342</v>
          </cell>
        </row>
        <row r="1549">
          <cell r="A1549">
            <v>1008</v>
          </cell>
        </row>
        <row r="1550">
          <cell r="A1550">
            <v>535</v>
          </cell>
        </row>
        <row r="1551">
          <cell r="A1551">
            <v>823</v>
          </cell>
        </row>
        <row r="1552">
          <cell r="A1552">
            <v>596</v>
          </cell>
        </row>
        <row r="1553">
          <cell r="A1553">
            <v>664</v>
          </cell>
        </row>
        <row r="1554">
          <cell r="A1554">
            <v>444</v>
          </cell>
        </row>
        <row r="1555">
          <cell r="A1555">
            <v>546</v>
          </cell>
        </row>
        <row r="1556">
          <cell r="A1556">
            <v>413</v>
          </cell>
        </row>
        <row r="1557">
          <cell r="A1557">
            <v>660</v>
          </cell>
        </row>
        <row r="1558">
          <cell r="A1558">
            <v>1025</v>
          </cell>
        </row>
        <row r="1559">
          <cell r="A1559">
            <v>875</v>
          </cell>
        </row>
        <row r="1560">
          <cell r="A1560">
            <v>307</v>
          </cell>
        </row>
        <row r="1561">
          <cell r="A1561">
            <v>372</v>
          </cell>
        </row>
        <row r="1562">
          <cell r="A1562">
            <v>1096</v>
          </cell>
        </row>
        <row r="1563">
          <cell r="A1563">
            <v>425</v>
          </cell>
        </row>
        <row r="1564">
          <cell r="A1564">
            <v>386</v>
          </cell>
        </row>
        <row r="1565">
          <cell r="A1565">
            <v>601</v>
          </cell>
        </row>
        <row r="1566">
          <cell r="A1566">
            <v>596</v>
          </cell>
        </row>
        <row r="1567">
          <cell r="A1567">
            <v>629</v>
          </cell>
        </row>
        <row r="1568">
          <cell r="A1568">
            <v>513</v>
          </cell>
        </row>
        <row r="1569">
          <cell r="A1569">
            <v>761</v>
          </cell>
        </row>
        <row r="1570">
          <cell r="A1570">
            <v>365</v>
          </cell>
        </row>
        <row r="1571">
          <cell r="A1571">
            <v>693</v>
          </cell>
        </row>
        <row r="1572">
          <cell r="A1572">
            <v>621</v>
          </cell>
        </row>
        <row r="1573">
          <cell r="A1573">
            <v>1457</v>
          </cell>
        </row>
        <row r="1574">
          <cell r="A1574">
            <v>743</v>
          </cell>
        </row>
        <row r="1575">
          <cell r="A1575">
            <v>809</v>
          </cell>
        </row>
        <row r="1576">
          <cell r="A1576">
            <v>755</v>
          </cell>
        </row>
        <row r="1577">
          <cell r="A1577">
            <v>760</v>
          </cell>
        </row>
        <row r="1578">
          <cell r="A1578">
            <v>943</v>
          </cell>
        </row>
        <row r="1579">
          <cell r="A1579">
            <v>822</v>
          </cell>
        </row>
        <row r="1580">
          <cell r="A1580">
            <v>1641</v>
          </cell>
        </row>
        <row r="1581">
          <cell r="A1581">
            <v>501</v>
          </cell>
        </row>
        <row r="1582">
          <cell r="A1582">
            <v>941</v>
          </cell>
        </row>
        <row r="1583">
          <cell r="A1583">
            <v>371</v>
          </cell>
        </row>
        <row r="1584">
          <cell r="A1584">
            <v>318</v>
          </cell>
        </row>
        <row r="1585">
          <cell r="A1585">
            <v>707</v>
          </cell>
        </row>
        <row r="1586">
          <cell r="A1586">
            <v>525</v>
          </cell>
        </row>
        <row r="1587">
          <cell r="A1587">
            <v>589</v>
          </cell>
        </row>
        <row r="1588">
          <cell r="A1588">
            <v>553</v>
          </cell>
        </row>
        <row r="1589">
          <cell r="A1589">
            <v>743</v>
          </cell>
        </row>
        <row r="1590">
          <cell r="A1590">
            <v>778</v>
          </cell>
        </row>
        <row r="1591">
          <cell r="A1591">
            <v>763</v>
          </cell>
        </row>
        <row r="1592">
          <cell r="A1592">
            <v>746</v>
          </cell>
        </row>
        <row r="1593">
          <cell r="A1593">
            <v>550</v>
          </cell>
        </row>
        <row r="1594">
          <cell r="A1594">
            <v>499</v>
          </cell>
        </row>
        <row r="1595">
          <cell r="A1595">
            <v>476</v>
          </cell>
        </row>
        <row r="1596">
          <cell r="A1596">
            <v>523</v>
          </cell>
        </row>
        <row r="1597">
          <cell r="A1597">
            <v>285</v>
          </cell>
        </row>
        <row r="1598">
          <cell r="A1598">
            <v>316</v>
          </cell>
        </row>
        <row r="1599">
          <cell r="A1599">
            <v>279</v>
          </cell>
        </row>
        <row r="1600">
          <cell r="A1600">
            <v>980</v>
          </cell>
        </row>
        <row r="1601">
          <cell r="A1601">
            <v>709</v>
          </cell>
        </row>
        <row r="1602">
          <cell r="A1602">
            <v>911</v>
          </cell>
        </row>
        <row r="1603">
          <cell r="A1603">
            <v>3178</v>
          </cell>
        </row>
        <row r="1604">
          <cell r="A1604">
            <v>291</v>
          </cell>
        </row>
        <row r="1605">
          <cell r="A1605">
            <v>706</v>
          </cell>
        </row>
        <row r="1606">
          <cell r="A1606">
            <v>1154</v>
          </cell>
        </row>
        <row r="1607">
          <cell r="A1607">
            <v>460</v>
          </cell>
        </row>
        <row r="1608">
          <cell r="A1608">
            <v>1340</v>
          </cell>
        </row>
        <row r="1609">
          <cell r="A1609">
            <v>1110</v>
          </cell>
        </row>
        <row r="1610">
          <cell r="A1610">
            <v>1569</v>
          </cell>
        </row>
        <row r="1611">
          <cell r="A1611">
            <v>804</v>
          </cell>
        </row>
        <row r="1612">
          <cell r="A1612">
            <v>1090</v>
          </cell>
        </row>
        <row r="1613">
          <cell r="A1613">
            <v>1342</v>
          </cell>
        </row>
        <row r="1614">
          <cell r="A1614">
            <v>487</v>
          </cell>
        </row>
        <row r="1615">
          <cell r="A1615">
            <v>157</v>
          </cell>
        </row>
        <row r="1616">
          <cell r="A1616">
            <v>707</v>
          </cell>
        </row>
        <row r="1617">
          <cell r="A1617">
            <v>819</v>
          </cell>
        </row>
        <row r="1618">
          <cell r="A1618">
            <v>602</v>
          </cell>
        </row>
        <row r="1619">
          <cell r="A1619">
            <v>660</v>
          </cell>
        </row>
        <row r="1620">
          <cell r="A1620">
            <v>467</v>
          </cell>
        </row>
        <row r="1621">
          <cell r="A1621">
            <v>236</v>
          </cell>
        </row>
        <row r="1622">
          <cell r="A1622">
            <v>900</v>
          </cell>
        </row>
        <row r="1623">
          <cell r="A1623">
            <v>1345</v>
          </cell>
        </row>
        <row r="1624">
          <cell r="A1624">
            <v>688</v>
          </cell>
        </row>
        <row r="1625">
          <cell r="A1625">
            <v>893</v>
          </cell>
        </row>
        <row r="1626">
          <cell r="A1626">
            <v>1242</v>
          </cell>
        </row>
        <row r="1627">
          <cell r="A1627">
            <v>10267</v>
          </cell>
        </row>
        <row r="1628">
          <cell r="A1628">
            <v>20663</v>
          </cell>
        </row>
        <row r="1629">
          <cell r="A1629">
            <v>2783</v>
          </cell>
        </row>
        <row r="1630">
          <cell r="A1630">
            <v>442</v>
          </cell>
        </row>
        <row r="1631">
          <cell r="A1631">
            <v>958</v>
          </cell>
        </row>
        <row r="1632">
          <cell r="A1632">
            <v>982</v>
          </cell>
        </row>
        <row r="1633">
          <cell r="A1633">
            <v>736</v>
          </cell>
        </row>
        <row r="1634">
          <cell r="A1634">
            <v>402</v>
          </cell>
        </row>
        <row r="1635">
          <cell r="A1635">
            <v>492</v>
          </cell>
        </row>
        <row r="1636">
          <cell r="A1636">
            <v>857</v>
          </cell>
        </row>
        <row r="1637">
          <cell r="A1637">
            <v>779</v>
          </cell>
        </row>
        <row r="1638">
          <cell r="A1638">
            <v>811</v>
          </cell>
        </row>
        <row r="1639">
          <cell r="A1639">
            <v>597</v>
          </cell>
        </row>
        <row r="1640">
          <cell r="A1640">
            <v>7185</v>
          </cell>
        </row>
        <row r="1641">
          <cell r="A1641">
            <v>828</v>
          </cell>
        </row>
        <row r="1642">
          <cell r="A1642">
            <v>505</v>
          </cell>
        </row>
        <row r="1643">
          <cell r="A1643">
            <v>562</v>
          </cell>
        </row>
        <row r="1644">
          <cell r="A1644">
            <v>502</v>
          </cell>
        </row>
        <row r="1645">
          <cell r="A1645">
            <v>994</v>
          </cell>
        </row>
        <row r="1646">
          <cell r="A1646">
            <v>898</v>
          </cell>
        </row>
        <row r="1647">
          <cell r="A1647">
            <v>1406</v>
          </cell>
        </row>
        <row r="1648">
          <cell r="A1648">
            <v>757</v>
          </cell>
        </row>
        <row r="1649">
          <cell r="A1649">
            <v>777</v>
          </cell>
        </row>
        <row r="1650">
          <cell r="A1650">
            <v>512</v>
          </cell>
        </row>
        <row r="1651">
          <cell r="A1651">
            <v>820</v>
          </cell>
        </row>
        <row r="1652">
          <cell r="A1652">
            <v>812</v>
          </cell>
        </row>
        <row r="1653">
          <cell r="A1653">
            <v>1046</v>
          </cell>
        </row>
        <row r="1654">
          <cell r="A1654">
            <v>335</v>
          </cell>
        </row>
        <row r="1655">
          <cell r="A1655">
            <v>426</v>
          </cell>
        </row>
        <row r="1656">
          <cell r="A1656">
            <v>336</v>
          </cell>
        </row>
        <row r="1657">
          <cell r="A1657">
            <v>326</v>
          </cell>
        </row>
        <row r="1658">
          <cell r="A1658">
            <v>608</v>
          </cell>
        </row>
        <row r="1659">
          <cell r="A1659">
            <v>689</v>
          </cell>
        </row>
        <row r="1660">
          <cell r="A1660">
            <v>393</v>
          </cell>
        </row>
        <row r="1661">
          <cell r="A1661">
            <v>415</v>
          </cell>
        </row>
        <row r="1662">
          <cell r="A1662">
            <v>1695</v>
          </cell>
        </row>
        <row r="1663">
          <cell r="A1663">
            <v>516</v>
          </cell>
        </row>
        <row r="1664">
          <cell r="A1664">
            <v>2135</v>
          </cell>
        </row>
        <row r="1665">
          <cell r="A1665">
            <v>473</v>
          </cell>
        </row>
        <row r="1666">
          <cell r="A1666">
            <v>752</v>
          </cell>
        </row>
        <row r="1667">
          <cell r="A1667">
            <v>479</v>
          </cell>
        </row>
        <row r="1668">
          <cell r="A1668">
            <v>443</v>
          </cell>
        </row>
        <row r="1669">
          <cell r="A1669">
            <v>537</v>
          </cell>
        </row>
        <row r="1670">
          <cell r="A1670">
            <v>315</v>
          </cell>
        </row>
        <row r="1671">
          <cell r="A1671">
            <v>621</v>
          </cell>
        </row>
        <row r="1672">
          <cell r="A1672">
            <v>905</v>
          </cell>
        </row>
        <row r="1673">
          <cell r="A1673">
            <v>2484</v>
          </cell>
        </row>
        <row r="1674">
          <cell r="A1674">
            <v>436</v>
          </cell>
        </row>
        <row r="1675">
          <cell r="A1675">
            <v>2038</v>
          </cell>
        </row>
        <row r="1676">
          <cell r="A1676">
            <v>1085</v>
          </cell>
        </row>
        <row r="1677">
          <cell r="A1677">
            <v>2056</v>
          </cell>
        </row>
        <row r="1678">
          <cell r="A1678">
            <v>499</v>
          </cell>
        </row>
        <row r="1679">
          <cell r="A1679">
            <v>989</v>
          </cell>
        </row>
        <row r="1680">
          <cell r="A1680">
            <v>468</v>
          </cell>
        </row>
        <row r="1681">
          <cell r="A1681">
            <v>422</v>
          </cell>
        </row>
        <row r="1682">
          <cell r="A1682">
            <v>495</v>
          </cell>
        </row>
        <row r="1683">
          <cell r="A1683">
            <v>443</v>
          </cell>
        </row>
        <row r="1684">
          <cell r="A1684">
            <v>1946</v>
          </cell>
        </row>
        <row r="1685">
          <cell r="A1685">
            <v>2547</v>
          </cell>
        </row>
        <row r="1686">
          <cell r="A1686">
            <v>420</v>
          </cell>
        </row>
        <row r="1687">
          <cell r="A1687">
            <v>1041</v>
          </cell>
        </row>
        <row r="1688">
          <cell r="A1688">
            <v>309</v>
          </cell>
        </row>
        <row r="1689">
          <cell r="A1689">
            <v>330</v>
          </cell>
        </row>
        <row r="1690">
          <cell r="A1690">
            <v>321</v>
          </cell>
        </row>
        <row r="1691">
          <cell r="A1691">
            <v>364</v>
          </cell>
        </row>
        <row r="1692">
          <cell r="A1692">
            <v>952</v>
          </cell>
        </row>
        <row r="1693">
          <cell r="A1693">
            <v>1114</v>
          </cell>
        </row>
        <row r="1694">
          <cell r="A1694">
            <v>656</v>
          </cell>
        </row>
        <row r="1695">
          <cell r="A1695">
            <v>408</v>
          </cell>
        </row>
        <row r="1696">
          <cell r="A1696">
            <v>1085</v>
          </cell>
        </row>
        <row r="1697">
          <cell r="A1697">
            <v>2440</v>
          </cell>
        </row>
        <row r="1698">
          <cell r="A1698">
            <v>550</v>
          </cell>
        </row>
        <row r="1699">
          <cell r="A1699">
            <v>830</v>
          </cell>
        </row>
        <row r="1700">
          <cell r="A1700">
            <v>335</v>
          </cell>
        </row>
        <row r="1701">
          <cell r="A1701">
            <v>687</v>
          </cell>
        </row>
        <row r="1702">
          <cell r="A1702">
            <v>421</v>
          </cell>
        </row>
        <row r="1703">
          <cell r="A1703">
            <v>929</v>
          </cell>
        </row>
        <row r="1704">
          <cell r="A1704">
            <v>951</v>
          </cell>
        </row>
        <row r="1705">
          <cell r="A1705">
            <v>648</v>
          </cell>
        </row>
        <row r="1706">
          <cell r="A1706">
            <v>421</v>
          </cell>
        </row>
        <row r="1707">
          <cell r="A1707">
            <v>931</v>
          </cell>
        </row>
        <row r="1708">
          <cell r="A1708">
            <v>959</v>
          </cell>
        </row>
        <row r="1709">
          <cell r="A1709">
            <v>893</v>
          </cell>
        </row>
        <row r="1710">
          <cell r="A1710">
            <v>1028</v>
          </cell>
        </row>
        <row r="1711">
          <cell r="A1711">
            <v>0</v>
          </cell>
        </row>
        <row r="1712">
          <cell r="A1712">
            <v>2431</v>
          </cell>
        </row>
        <row r="1713">
          <cell r="A1713">
            <v>1622</v>
          </cell>
        </row>
        <row r="1714">
          <cell r="A1714">
            <v>796</v>
          </cell>
        </row>
        <row r="1715">
          <cell r="A1715">
            <v>863</v>
          </cell>
        </row>
        <row r="1716">
          <cell r="A1716">
            <v>883</v>
          </cell>
        </row>
        <row r="1717">
          <cell r="A1717">
            <v>292</v>
          </cell>
        </row>
        <row r="1718">
          <cell r="A1718">
            <v>619</v>
          </cell>
        </row>
        <row r="1719">
          <cell r="A1719">
            <v>788</v>
          </cell>
        </row>
        <row r="1720">
          <cell r="A1720">
            <v>336</v>
          </cell>
        </row>
        <row r="1721">
          <cell r="A1721">
            <v>550</v>
          </cell>
        </row>
        <row r="1722">
          <cell r="A1722">
            <v>446</v>
          </cell>
        </row>
        <row r="1723">
          <cell r="A1723">
            <v>440</v>
          </cell>
        </row>
        <row r="1724">
          <cell r="A1724">
            <v>712</v>
          </cell>
        </row>
        <row r="1725">
          <cell r="A1725">
            <v>310</v>
          </cell>
        </row>
        <row r="1726">
          <cell r="A1726">
            <v>334</v>
          </cell>
        </row>
        <row r="1727">
          <cell r="A1727">
            <v>298</v>
          </cell>
        </row>
        <row r="1728">
          <cell r="A1728">
            <v>1845</v>
          </cell>
        </row>
        <row r="1729">
          <cell r="A1729">
            <v>641</v>
          </cell>
        </row>
        <row r="1730">
          <cell r="A1730">
            <v>1447</v>
          </cell>
        </row>
        <row r="1731">
          <cell r="A1731">
            <v>377</v>
          </cell>
        </row>
        <row r="1732">
          <cell r="A1732">
            <v>845</v>
          </cell>
        </row>
        <row r="1733">
          <cell r="A1733">
            <v>972</v>
          </cell>
        </row>
        <row r="1734">
          <cell r="A1734">
            <v>385</v>
          </cell>
        </row>
        <row r="1735">
          <cell r="A1735">
            <v>0</v>
          </cell>
        </row>
        <row r="1736">
          <cell r="A1736">
            <v>481</v>
          </cell>
        </row>
        <row r="1737">
          <cell r="A1737">
            <v>798</v>
          </cell>
        </row>
        <row r="1738">
          <cell r="A1738">
            <v>870</v>
          </cell>
        </row>
        <row r="1739">
          <cell r="A1739">
            <v>389</v>
          </cell>
        </row>
        <row r="1740">
          <cell r="A1740">
            <v>1699</v>
          </cell>
        </row>
        <row r="1741">
          <cell r="A1741">
            <v>272</v>
          </cell>
        </row>
        <row r="1742">
          <cell r="A1742">
            <v>615</v>
          </cell>
        </row>
        <row r="1743">
          <cell r="A1743">
            <v>223</v>
          </cell>
        </row>
        <row r="1744">
          <cell r="A1744">
            <v>540</v>
          </cell>
        </row>
        <row r="1745">
          <cell r="A1745">
            <v>733</v>
          </cell>
        </row>
        <row r="1746">
          <cell r="A1746">
            <v>966</v>
          </cell>
        </row>
        <row r="1747">
          <cell r="A1747">
            <v>751</v>
          </cell>
        </row>
        <row r="1748">
          <cell r="A1748">
            <v>0</v>
          </cell>
        </row>
        <row r="1749">
          <cell r="A1749">
            <v>533</v>
          </cell>
        </row>
        <row r="1750">
          <cell r="A1750">
            <v>407</v>
          </cell>
        </row>
        <row r="1751">
          <cell r="A1751">
            <v>492</v>
          </cell>
        </row>
        <row r="1752">
          <cell r="A1752">
            <v>140</v>
          </cell>
        </row>
        <row r="1753">
          <cell r="A1753">
            <v>426</v>
          </cell>
        </row>
        <row r="1754">
          <cell r="A1754">
            <v>555</v>
          </cell>
        </row>
        <row r="1755">
          <cell r="A1755">
            <v>567</v>
          </cell>
        </row>
        <row r="1756">
          <cell r="A1756">
            <v>520</v>
          </cell>
        </row>
        <row r="1757">
          <cell r="A1757">
            <v>302</v>
          </cell>
        </row>
        <row r="1758">
          <cell r="A1758">
            <v>294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 Composition"/>
      <sheetName val="sqlData"/>
      <sheetName val="maps"/>
      <sheetName val="exhibits"/>
      <sheetName val="data master"/>
    </sheetNames>
    <sheetDataSet>
      <sheetData sheetId="0"/>
      <sheetData sheetId="1"/>
      <sheetData sheetId="2">
        <row r="2">
          <cell r="A2" t="str">
            <v>USD</v>
          </cell>
        </row>
        <row r="3">
          <cell r="A3" t="str">
            <v>EUR</v>
          </cell>
        </row>
        <row r="4">
          <cell r="A4" t="str">
            <v>GBP</v>
          </cell>
        </row>
        <row r="5">
          <cell r="A5" t="str">
            <v>CAD</v>
          </cell>
        </row>
      </sheetData>
      <sheetData sheetId="3" refreshError="1"/>
      <sheetData sheetId="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ulative Grade"/>
      <sheetName val="DataDump"/>
      <sheetName val="Defaulted Issuer Counts"/>
      <sheetName val="All Grades"/>
      <sheetName val="By Rating"/>
      <sheetName val="By Sector"/>
      <sheetName val="front-page data"/>
      <sheetName val="maps"/>
    </sheetNames>
    <sheetDataSet>
      <sheetData sheetId="0" refreshError="1"/>
      <sheetData sheetId="1">
        <row r="4">
          <cell r="A4" t="str">
            <v>ReportDate</v>
          </cell>
          <cell r="B4" t="str">
            <v>Issuer.Global</v>
          </cell>
          <cell r="C4" t="str">
            <v>Issuer.US</v>
          </cell>
          <cell r="D4" t="str">
            <v>Issuer.EU</v>
          </cell>
          <cell r="F4" t="str">
            <v>Par.Global</v>
          </cell>
          <cell r="G4" t="str">
            <v>Par.US</v>
          </cell>
          <cell r="H4" t="str">
            <v>Par.EU</v>
          </cell>
          <cell r="J4" t="str">
            <v>Loans.US</v>
          </cell>
          <cell r="L4" t="str">
            <v>Issuer.Count</v>
          </cell>
          <cell r="M4" t="str">
            <v>Par.Value</v>
          </cell>
          <cell r="N4" t="str">
            <v>Loans.Count</v>
          </cell>
          <cell r="P4" t="str">
            <v>Next01mo</v>
          </cell>
          <cell r="Q4" t="str">
            <v>Next02mo</v>
          </cell>
          <cell r="R4" t="str">
            <v>Next03mo</v>
          </cell>
          <cell r="S4" t="str">
            <v>Next04mo</v>
          </cell>
          <cell r="T4" t="str">
            <v>Next05mo</v>
          </cell>
          <cell r="U4" t="str">
            <v>Next06mo</v>
          </cell>
          <cell r="V4" t="str">
            <v>Next07mo</v>
          </cell>
          <cell r="W4" t="str">
            <v>Next08mo</v>
          </cell>
          <cell r="X4" t="str">
            <v>Next09mo</v>
          </cell>
          <cell r="Y4" t="str">
            <v>Next10mo</v>
          </cell>
          <cell r="Z4" t="str">
            <v>Next11mo</v>
          </cell>
          <cell r="AA4" t="str">
            <v>Next12mo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1.03.02"/>
      <sheetName val="e1.03.03"/>
      <sheetName val="e1.03.04"/>
      <sheetName val="e1.03.05"/>
      <sheetName val="e1.03.06"/>
      <sheetName val="e1.03.08"/>
      <sheetName val="e1.03.09"/>
      <sheetName val="e2.02.01"/>
      <sheetName val="e2.02.02"/>
      <sheetName val="e2.02.03"/>
      <sheetName val="e2.02.04"/>
      <sheetName val="e2.02.05"/>
      <sheetName val="e2.02.06"/>
      <sheetName val="e2.02.07"/>
      <sheetName val="e2.02.08"/>
      <sheetName val="e2.02.09"/>
      <sheetName val="quarterly"/>
      <sheetName val="sqlDataIBK"/>
      <sheetName val="maps"/>
      <sheetName val="e1.03.01"/>
      <sheetName val="e1.03.07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>
        <row r="27">
          <cell r="A27">
            <v>6</v>
          </cell>
        </row>
        <row r="28">
          <cell r="A28">
            <v>5</v>
          </cell>
        </row>
      </sheetData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suance % mkt"/>
      <sheetName val="use of proceeds"/>
      <sheetName val="fallen angels"/>
      <sheetName val="callable"/>
      <sheetName val="defaults"/>
      <sheetName val="distr exch chart"/>
      <sheetName val="fund flows"/>
      <sheetName val="mut fund liquidity"/>
      <sheetName val="Sheet1"/>
      <sheetName val="distr exch data"/>
    </sheetNames>
    <sheetDataSet>
      <sheetData sheetId="0" refreshError="1">
        <row r="1">
          <cell r="A1" t="str">
            <v>Exhibit 1.3.01: New Issue Volume</v>
          </cell>
        </row>
        <row r="2">
          <cell r="A2" t="str">
            <v>By Principal Amount</v>
          </cell>
        </row>
        <row r="3">
          <cell r="A3" t="str">
            <v>1977 - Third Quarter 2008</v>
          </cell>
        </row>
        <row r="5">
          <cell r="B5" t="str">
            <v>Bonds</v>
          </cell>
        </row>
        <row r="6">
          <cell r="A6">
            <v>28490</v>
          </cell>
          <cell r="B6">
            <v>1040.7</v>
          </cell>
        </row>
        <row r="7">
          <cell r="A7">
            <v>28855</v>
          </cell>
          <cell r="B7">
            <v>1578.5</v>
          </cell>
        </row>
        <row r="8">
          <cell r="A8">
            <v>29220</v>
          </cell>
          <cell r="B8">
            <v>1399.8</v>
          </cell>
        </row>
        <row r="9">
          <cell r="A9">
            <v>29586</v>
          </cell>
          <cell r="B9">
            <v>1429.3</v>
          </cell>
        </row>
        <row r="10">
          <cell r="A10">
            <v>29951</v>
          </cell>
          <cell r="B10">
            <v>1536.3</v>
          </cell>
        </row>
        <row r="11">
          <cell r="A11">
            <v>30316</v>
          </cell>
          <cell r="B11">
            <v>2683.5</v>
          </cell>
        </row>
        <row r="12">
          <cell r="A12">
            <v>30681</v>
          </cell>
          <cell r="B12">
            <v>7765.2</v>
          </cell>
        </row>
        <row r="13">
          <cell r="A13">
            <v>31047</v>
          </cell>
          <cell r="B13">
            <v>15238.9</v>
          </cell>
        </row>
        <row r="14">
          <cell r="A14">
            <v>31412</v>
          </cell>
          <cell r="B14">
            <v>15619.8</v>
          </cell>
        </row>
        <row r="15">
          <cell r="A15">
            <v>31777</v>
          </cell>
          <cell r="B15">
            <v>33258.595999999998</v>
          </cell>
        </row>
        <row r="16">
          <cell r="A16">
            <v>32142</v>
          </cell>
          <cell r="B16">
            <v>30477.891000000003</v>
          </cell>
        </row>
        <row r="17">
          <cell r="A17">
            <v>32508</v>
          </cell>
          <cell r="B17">
            <v>31095.235000000001</v>
          </cell>
        </row>
        <row r="18">
          <cell r="A18">
            <v>32873</v>
          </cell>
          <cell r="B18">
            <v>28723.200000000001</v>
          </cell>
        </row>
        <row r="19">
          <cell r="A19">
            <v>33238</v>
          </cell>
          <cell r="B19">
            <v>1397</v>
          </cell>
        </row>
        <row r="20">
          <cell r="A20">
            <v>33603</v>
          </cell>
          <cell r="B20">
            <v>9967</v>
          </cell>
        </row>
        <row r="21">
          <cell r="A21">
            <v>33969</v>
          </cell>
          <cell r="B21">
            <v>41371.1</v>
          </cell>
        </row>
        <row r="22">
          <cell r="A22">
            <v>34334</v>
          </cell>
          <cell r="B22">
            <v>74633.399999999994</v>
          </cell>
        </row>
        <row r="23">
          <cell r="A23">
            <v>34699</v>
          </cell>
          <cell r="B23">
            <v>42395.3</v>
          </cell>
        </row>
        <row r="24">
          <cell r="A24">
            <v>35064</v>
          </cell>
          <cell r="B24">
            <v>45986.8</v>
          </cell>
        </row>
        <row r="25">
          <cell r="A25">
            <v>35430</v>
          </cell>
          <cell r="B25">
            <v>70971.186093318189</v>
          </cell>
        </row>
        <row r="26">
          <cell r="A26">
            <v>35795</v>
          </cell>
          <cell r="B26">
            <v>130674.13892320535</v>
          </cell>
        </row>
        <row r="27">
          <cell r="A27">
            <v>36160</v>
          </cell>
          <cell r="B27">
            <v>154438.50081852055</v>
          </cell>
        </row>
        <row r="28">
          <cell r="A28">
            <v>36525</v>
          </cell>
          <cell r="B28">
            <v>107952.26735506077</v>
          </cell>
        </row>
        <row r="29">
          <cell r="A29">
            <v>36891</v>
          </cell>
          <cell r="B29">
            <v>54774.481206321463</v>
          </cell>
        </row>
        <row r="30">
          <cell r="A30">
            <v>37256</v>
          </cell>
          <cell r="B30">
            <v>83554.146836327069</v>
          </cell>
        </row>
        <row r="31">
          <cell r="A31">
            <v>37621</v>
          </cell>
          <cell r="B31">
            <v>62045.655552605327</v>
          </cell>
        </row>
        <row r="32">
          <cell r="A32">
            <v>37986</v>
          </cell>
          <cell r="B32">
            <v>141785.12042903758</v>
          </cell>
        </row>
        <row r="33">
          <cell r="A33">
            <v>38352</v>
          </cell>
          <cell r="B33">
            <v>159209.06107210234</v>
          </cell>
        </row>
        <row r="34">
          <cell r="A34">
            <v>38717</v>
          </cell>
          <cell r="B34">
            <v>116778.62666954161</v>
          </cell>
        </row>
        <row r="35">
          <cell r="A35">
            <v>39082</v>
          </cell>
          <cell r="B35">
            <v>172094.6147804379</v>
          </cell>
        </row>
        <row r="36">
          <cell r="A36">
            <v>39447</v>
          </cell>
          <cell r="B36">
            <v>158483.43803610155</v>
          </cell>
        </row>
        <row r="37">
          <cell r="A37">
            <v>39813</v>
          </cell>
          <cell r="B37">
            <v>52335.021999999997</v>
          </cell>
        </row>
        <row r="39">
          <cell r="A39">
            <v>40178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B3" t="str">
            <v>Corp-High Yield WO</v>
          </cell>
        </row>
        <row r="6">
          <cell r="A6" t="str">
            <v>Date</v>
          </cell>
          <cell r="B6" t="str">
            <v>Change</v>
          </cell>
          <cell r="C6" t="str">
            <v>% Change</v>
          </cell>
          <cell r="D6" t="str">
            <v>Assets</v>
          </cell>
          <cell r="E6" t="str">
            <v>Trailing 3-week Flows into HY Funds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gdp"/>
      <sheetName val="net exports"/>
      <sheetName val="Charts"/>
      <sheetName val="GDP yoy"/>
      <sheetName val="GDP qoq"/>
      <sheetName val="CA bal Q"/>
      <sheetName val="bud def Q"/>
      <sheetName val="pop Q"/>
      <sheetName val="debt Q"/>
      <sheetName val="CB"/>
      <sheetName val="CPI"/>
      <sheetName val="RR"/>
      <sheetName val="food cpi"/>
      <sheetName val="Unemp"/>
      <sheetName val="pop"/>
      <sheetName val="IP"/>
      <sheetName val="RS"/>
      <sheetName val="PMI"/>
      <sheetName val="capitalization"/>
    </sheetNames>
    <sheetDataSet>
      <sheetData sheetId="0">
        <row r="5">
          <cell r="B5">
            <v>22006</v>
          </cell>
        </row>
        <row r="6">
          <cell r="B6">
            <v>41364</v>
          </cell>
        </row>
        <row r="7">
          <cell r="B7">
            <v>41364</v>
          </cell>
        </row>
      </sheetData>
      <sheetData sheetId="1">
        <row r="1">
          <cell r="B1" t="str">
            <v>Japan</v>
          </cell>
          <cell r="C1" t="str">
            <v>Australia</v>
          </cell>
          <cell r="D1" t="str">
            <v>Sweden</v>
          </cell>
          <cell r="E1" t="str">
            <v>UK</v>
          </cell>
          <cell r="F1" t="str">
            <v>Eurozone</v>
          </cell>
          <cell r="G1" t="str">
            <v>Switzerland</v>
          </cell>
          <cell r="H1" t="str">
            <v>United States</v>
          </cell>
          <cell r="I1" t="str">
            <v>Canada</v>
          </cell>
          <cell r="J1" t="str">
            <v>China</v>
          </cell>
          <cell r="K1" t="str">
            <v>Singapore</v>
          </cell>
          <cell r="L1" t="str">
            <v>India</v>
          </cell>
          <cell r="M1" t="str">
            <v>Malaysia</v>
          </cell>
          <cell r="N1" t="str">
            <v>Indonesia</v>
          </cell>
          <cell r="O1" t="str">
            <v>Korea</v>
          </cell>
          <cell r="P1" t="str">
            <v>Hong Kong</v>
          </cell>
          <cell r="Q1" t="str">
            <v>Russia</v>
          </cell>
          <cell r="R1" t="str">
            <v>Israel</v>
          </cell>
          <cell r="S1" t="str">
            <v>South Africa</v>
          </cell>
          <cell r="T1" t="str">
            <v>Egypt</v>
          </cell>
          <cell r="U1" t="str">
            <v>Turkey</v>
          </cell>
          <cell r="V1" t="str">
            <v>UAE</v>
          </cell>
          <cell r="W1" t="str">
            <v>Kazakhstan</v>
          </cell>
          <cell r="X1" t="str">
            <v>Qatar</v>
          </cell>
          <cell r="Y1" t="str">
            <v>Czech Republic</v>
          </cell>
          <cell r="Z1" t="str">
            <v>Chile</v>
          </cell>
          <cell r="AA1" t="str">
            <v>Colombia</v>
          </cell>
          <cell r="AB1" t="str">
            <v>Brazil</v>
          </cell>
          <cell r="AC1" t="str">
            <v>Mexico</v>
          </cell>
          <cell r="AD1" t="str">
            <v>Venezuela</v>
          </cell>
          <cell r="AE1" t="str">
            <v>Argentina</v>
          </cell>
        </row>
        <row r="2">
          <cell r="A2" t="str">
            <v>Date</v>
          </cell>
          <cell r="B2" t="str">
            <v>WGDPJAPA</v>
          </cell>
          <cell r="C2" t="str">
            <v>WGDPAUST</v>
          </cell>
          <cell r="D2" t="str">
            <v>WGDPSWED</v>
          </cell>
          <cell r="E2" t="str">
            <v>WGDPUK</v>
          </cell>
          <cell r="F2" t="str">
            <v>WGDPEURO</v>
          </cell>
          <cell r="G2" t="str">
            <v>WGDPSWIT</v>
          </cell>
          <cell r="H2" t="str">
            <v>WGDPUS</v>
          </cell>
          <cell r="I2" t="str">
            <v>WGDPCANA</v>
          </cell>
          <cell r="J2" t="str">
            <v>WGDPCHIN</v>
          </cell>
          <cell r="K2" t="str">
            <v>WGDPSING</v>
          </cell>
          <cell r="L2" t="str">
            <v>WGDPINDI</v>
          </cell>
          <cell r="M2" t="str">
            <v>WGDPMALY</v>
          </cell>
          <cell r="N2" t="str">
            <v>WGDPINDO</v>
          </cell>
          <cell r="O2" t="str">
            <v>WGDPKORE</v>
          </cell>
          <cell r="P2" t="str">
            <v>WGDPHONG</v>
          </cell>
          <cell r="Q2" t="str">
            <v>WGDPRUSS</v>
          </cell>
          <cell r="R2" t="str">
            <v>WGDPISRA</v>
          </cell>
          <cell r="S2" t="str">
            <v>WGDPSOUT</v>
          </cell>
          <cell r="T2" t="str">
            <v>WGDPEGYP</v>
          </cell>
          <cell r="U2" t="str">
            <v>WGDPTURK</v>
          </cell>
          <cell r="V2" t="str">
            <v>WGDPUAE</v>
          </cell>
          <cell r="W2" t="str">
            <v>WGDPKAZA</v>
          </cell>
          <cell r="X2" t="str">
            <v>WGDPQATA</v>
          </cell>
          <cell r="Y2" t="str">
            <v>WGDPCZEC</v>
          </cell>
          <cell r="Z2" t="str">
            <v>WGDPCHIL</v>
          </cell>
          <cell r="AA2" t="str">
            <v>WGDPCOLO</v>
          </cell>
          <cell r="AB2" t="str">
            <v>WGDPBRAZ</v>
          </cell>
          <cell r="AC2" t="str">
            <v>WGDPMEXI</v>
          </cell>
          <cell r="AD2" t="str">
            <v>WGDPVENE</v>
          </cell>
          <cell r="AE2" t="str">
            <v>WGDPARGE</v>
          </cell>
        </row>
        <row r="3">
          <cell r="A3">
            <v>22006</v>
          </cell>
          <cell r="B3" t="str">
            <v>#N/A N/A</v>
          </cell>
          <cell r="C3" t="str">
            <v>#N/A N/A</v>
          </cell>
          <cell r="D3" t="str">
            <v>#N/A N/A</v>
          </cell>
          <cell r="E3" t="str">
            <v>#N/A N/A</v>
          </cell>
          <cell r="F3" t="str">
            <v>#N/A N/A</v>
          </cell>
          <cell r="G3" t="str">
            <v>#N/A N/A</v>
          </cell>
          <cell r="H3" t="str">
            <v>#N/A N/A</v>
          </cell>
          <cell r="I3" t="str">
            <v>#N/A N/A</v>
          </cell>
          <cell r="J3" t="str">
            <v>#N/A N/A</v>
          </cell>
          <cell r="K3" t="str">
            <v>#N/A N/A</v>
          </cell>
          <cell r="L3" t="str">
            <v>#N/A N/A</v>
          </cell>
          <cell r="M3" t="str">
            <v>#N/A N/A</v>
          </cell>
          <cell r="N3" t="str">
            <v>#N/A N/A</v>
          </cell>
          <cell r="O3" t="str">
            <v>#N/A N/A</v>
          </cell>
          <cell r="P3" t="str">
            <v>#N/A N/A</v>
          </cell>
          <cell r="Q3" t="str">
            <v>#N/A N/A</v>
          </cell>
          <cell r="R3" t="str">
            <v>#N/A N/A</v>
          </cell>
          <cell r="S3" t="str">
            <v>#N/A N/A</v>
          </cell>
          <cell r="T3" t="str">
            <v>#N/A N/A</v>
          </cell>
          <cell r="U3" t="str">
            <v>#N/A N/A</v>
          </cell>
          <cell r="V3" t="str">
            <v>#N/A N/A</v>
          </cell>
          <cell r="W3" t="str">
            <v>#N/A N/A</v>
          </cell>
          <cell r="X3" t="str">
            <v>#N/A N/A</v>
          </cell>
          <cell r="Y3" t="str">
            <v>#N/A N/A</v>
          </cell>
          <cell r="Z3" t="str">
            <v>#N/A N/A</v>
          </cell>
          <cell r="AA3" t="str">
            <v>#N/A N/A</v>
          </cell>
          <cell r="AB3" t="str">
            <v>#N/A N/A</v>
          </cell>
          <cell r="AC3" t="str">
            <v>#N/A N/A</v>
          </cell>
          <cell r="AD3" t="str">
            <v>#N/A N/A</v>
          </cell>
          <cell r="AE3" t="str">
            <v>#N/A N/A</v>
          </cell>
        </row>
        <row r="4">
          <cell r="A4">
            <v>22036</v>
          </cell>
          <cell r="B4" t="str">
            <v>#N/A N/A</v>
          </cell>
          <cell r="C4" t="str">
            <v>#N/A N/A</v>
          </cell>
          <cell r="D4" t="str">
            <v>#N/A N/A</v>
          </cell>
          <cell r="E4" t="str">
            <v>#N/A N/A</v>
          </cell>
          <cell r="F4" t="str">
            <v>#N/A N/A</v>
          </cell>
          <cell r="G4" t="str">
            <v>#N/A N/A</v>
          </cell>
          <cell r="H4" t="str">
            <v>#N/A N/A</v>
          </cell>
          <cell r="I4" t="str">
            <v>#N/A N/A</v>
          </cell>
          <cell r="J4" t="str">
            <v>#N/A N/A</v>
          </cell>
          <cell r="K4" t="str">
            <v>#N/A N/A</v>
          </cell>
          <cell r="L4" t="str">
            <v>#N/A N/A</v>
          </cell>
          <cell r="M4" t="str">
            <v>#N/A N/A</v>
          </cell>
          <cell r="N4" t="str">
            <v>#N/A N/A</v>
          </cell>
          <cell r="O4" t="str">
            <v>#N/A N/A</v>
          </cell>
          <cell r="P4" t="str">
            <v>#N/A N/A</v>
          </cell>
          <cell r="Q4" t="str">
            <v>#N/A N/A</v>
          </cell>
          <cell r="R4" t="str">
            <v>#N/A N/A</v>
          </cell>
          <cell r="S4" t="str">
            <v>#N/A N/A</v>
          </cell>
          <cell r="T4" t="str">
            <v>#N/A N/A</v>
          </cell>
          <cell r="U4" t="str">
            <v>#N/A N/A</v>
          </cell>
          <cell r="V4" t="str">
            <v>#N/A N/A</v>
          </cell>
          <cell r="W4" t="str">
            <v>#N/A N/A</v>
          </cell>
          <cell r="X4" t="str">
            <v>#N/A N/A</v>
          </cell>
          <cell r="Y4" t="str">
            <v>#N/A N/A</v>
          </cell>
          <cell r="Z4" t="str">
            <v>#N/A N/A</v>
          </cell>
          <cell r="AA4" t="str">
            <v>#N/A N/A</v>
          </cell>
          <cell r="AB4" t="str">
            <v>#N/A N/A</v>
          </cell>
          <cell r="AC4" t="str">
            <v>#N/A N/A</v>
          </cell>
          <cell r="AD4" t="str">
            <v>#N/A N/A</v>
          </cell>
          <cell r="AE4" t="str">
            <v>#N/A N/A</v>
          </cell>
        </row>
        <row r="5">
          <cell r="A5">
            <v>22067</v>
          </cell>
          <cell r="B5" t="str">
            <v>#N/A N/A</v>
          </cell>
          <cell r="C5" t="str">
            <v>#N/A N/A</v>
          </cell>
          <cell r="D5" t="str">
            <v>#N/A N/A</v>
          </cell>
          <cell r="E5" t="str">
            <v>#N/A N/A</v>
          </cell>
          <cell r="F5" t="str">
            <v>#N/A N/A</v>
          </cell>
          <cell r="G5" t="str">
            <v>#N/A N/A</v>
          </cell>
          <cell r="H5" t="str">
            <v>#N/A N/A</v>
          </cell>
          <cell r="I5" t="str">
            <v>#N/A N/A</v>
          </cell>
          <cell r="J5" t="str">
            <v>#N/A N/A</v>
          </cell>
          <cell r="K5" t="str">
            <v>#N/A N/A</v>
          </cell>
          <cell r="L5" t="str">
            <v>#N/A N/A</v>
          </cell>
          <cell r="M5" t="str">
            <v>#N/A N/A</v>
          </cell>
          <cell r="N5" t="str">
            <v>#N/A N/A</v>
          </cell>
          <cell r="O5" t="str">
            <v>#N/A N/A</v>
          </cell>
          <cell r="P5" t="str">
            <v>#N/A N/A</v>
          </cell>
          <cell r="Q5" t="str">
            <v>#N/A N/A</v>
          </cell>
          <cell r="R5" t="str">
            <v>#N/A N/A</v>
          </cell>
          <cell r="S5" t="str">
            <v>#N/A N/A</v>
          </cell>
          <cell r="T5" t="str">
            <v>#N/A N/A</v>
          </cell>
          <cell r="U5" t="str">
            <v>#N/A N/A</v>
          </cell>
          <cell r="V5" t="str">
            <v>#N/A N/A</v>
          </cell>
          <cell r="W5" t="str">
            <v>#N/A N/A</v>
          </cell>
          <cell r="X5" t="str">
            <v>#N/A N/A</v>
          </cell>
          <cell r="Y5" t="str">
            <v>#N/A N/A</v>
          </cell>
          <cell r="Z5" t="str">
            <v>#N/A N/A</v>
          </cell>
          <cell r="AA5" t="str">
            <v>#N/A N/A</v>
          </cell>
          <cell r="AB5" t="str">
            <v>#N/A N/A</v>
          </cell>
          <cell r="AC5" t="str">
            <v>#N/A N/A</v>
          </cell>
          <cell r="AD5" t="str">
            <v>#N/A N/A</v>
          </cell>
          <cell r="AE5" t="str">
            <v>#N/A N/A</v>
          </cell>
        </row>
        <row r="6">
          <cell r="A6">
            <v>22097</v>
          </cell>
          <cell r="B6" t="str">
            <v>#N/A N/A</v>
          </cell>
          <cell r="C6" t="str">
            <v>#N/A N/A</v>
          </cell>
          <cell r="D6" t="str">
            <v>#N/A N/A</v>
          </cell>
          <cell r="E6" t="str">
            <v>#N/A N/A</v>
          </cell>
          <cell r="F6" t="str">
            <v>#N/A N/A</v>
          </cell>
          <cell r="G6" t="str">
            <v>#N/A N/A</v>
          </cell>
          <cell r="H6" t="str">
            <v>#N/A N/A</v>
          </cell>
          <cell r="I6" t="str">
            <v>#N/A N/A</v>
          </cell>
          <cell r="J6" t="str">
            <v>#N/A N/A</v>
          </cell>
          <cell r="K6" t="str">
            <v>#N/A N/A</v>
          </cell>
          <cell r="L6" t="str">
            <v>#N/A N/A</v>
          </cell>
          <cell r="M6" t="str">
            <v>#N/A N/A</v>
          </cell>
          <cell r="N6" t="str">
            <v>#N/A N/A</v>
          </cell>
          <cell r="O6" t="str">
            <v>#N/A N/A</v>
          </cell>
          <cell r="P6" t="str">
            <v>#N/A N/A</v>
          </cell>
          <cell r="Q6" t="str">
            <v>#N/A N/A</v>
          </cell>
          <cell r="R6" t="str">
            <v>#N/A N/A</v>
          </cell>
          <cell r="S6" t="str">
            <v>#N/A N/A</v>
          </cell>
          <cell r="T6" t="str">
            <v>#N/A N/A</v>
          </cell>
          <cell r="U6" t="str">
            <v>#N/A N/A</v>
          </cell>
          <cell r="V6" t="str">
            <v>#N/A N/A</v>
          </cell>
          <cell r="W6" t="str">
            <v>#N/A N/A</v>
          </cell>
          <cell r="X6" t="str">
            <v>#N/A N/A</v>
          </cell>
          <cell r="Y6" t="str">
            <v>#N/A N/A</v>
          </cell>
          <cell r="Z6" t="str">
            <v>#N/A N/A</v>
          </cell>
          <cell r="AA6" t="str">
            <v>#N/A N/A</v>
          </cell>
          <cell r="AB6" t="str">
            <v>#N/A N/A</v>
          </cell>
          <cell r="AC6" t="str">
            <v>#N/A N/A</v>
          </cell>
          <cell r="AD6" t="str">
            <v>#N/A N/A</v>
          </cell>
          <cell r="AE6" t="str">
            <v>#N/A N/A</v>
          </cell>
        </row>
        <row r="7">
          <cell r="A7">
            <v>22128</v>
          </cell>
          <cell r="B7" t="str">
            <v>#N/A N/A</v>
          </cell>
          <cell r="C7" t="str">
            <v>#N/A N/A</v>
          </cell>
          <cell r="D7" t="str">
            <v>#N/A N/A</v>
          </cell>
          <cell r="E7" t="str">
            <v>#N/A N/A</v>
          </cell>
          <cell r="F7" t="str">
            <v>#N/A N/A</v>
          </cell>
          <cell r="G7" t="str">
            <v>#N/A N/A</v>
          </cell>
          <cell r="H7" t="str">
            <v>#N/A N/A</v>
          </cell>
          <cell r="I7" t="str">
            <v>#N/A N/A</v>
          </cell>
          <cell r="J7" t="str">
            <v>#N/A N/A</v>
          </cell>
          <cell r="K7" t="str">
            <v>#N/A N/A</v>
          </cell>
          <cell r="L7" t="str">
            <v>#N/A N/A</v>
          </cell>
          <cell r="M7" t="str">
            <v>#N/A N/A</v>
          </cell>
          <cell r="N7" t="str">
            <v>#N/A N/A</v>
          </cell>
          <cell r="O7" t="str">
            <v>#N/A N/A</v>
          </cell>
          <cell r="P7" t="str">
            <v>#N/A N/A</v>
          </cell>
          <cell r="Q7" t="str">
            <v>#N/A N/A</v>
          </cell>
          <cell r="R7" t="str">
            <v>#N/A N/A</v>
          </cell>
          <cell r="S7" t="str">
            <v>#N/A N/A</v>
          </cell>
          <cell r="T7" t="str">
            <v>#N/A N/A</v>
          </cell>
          <cell r="U7" t="str">
            <v>#N/A N/A</v>
          </cell>
          <cell r="V7" t="str">
            <v>#N/A N/A</v>
          </cell>
          <cell r="W7" t="str">
            <v>#N/A N/A</v>
          </cell>
          <cell r="X7" t="str">
            <v>#N/A N/A</v>
          </cell>
          <cell r="Y7" t="str">
            <v>#N/A N/A</v>
          </cell>
          <cell r="Z7" t="str">
            <v>#N/A N/A</v>
          </cell>
          <cell r="AA7" t="str">
            <v>#N/A N/A</v>
          </cell>
          <cell r="AB7" t="str">
            <v>#N/A N/A</v>
          </cell>
          <cell r="AC7" t="str">
            <v>#N/A N/A</v>
          </cell>
          <cell r="AD7" t="str">
            <v>#N/A N/A</v>
          </cell>
          <cell r="AE7" t="str">
            <v>#N/A N/A</v>
          </cell>
        </row>
        <row r="8">
          <cell r="A8">
            <v>22159</v>
          </cell>
          <cell r="B8" t="str">
            <v>#N/A N/A</v>
          </cell>
          <cell r="C8" t="str">
            <v>#N/A N/A</v>
          </cell>
          <cell r="D8" t="str">
            <v>#N/A N/A</v>
          </cell>
          <cell r="E8" t="str">
            <v>#N/A N/A</v>
          </cell>
          <cell r="F8" t="str">
            <v>#N/A N/A</v>
          </cell>
          <cell r="G8" t="str">
            <v>#N/A N/A</v>
          </cell>
          <cell r="H8" t="str">
            <v>#N/A N/A</v>
          </cell>
          <cell r="I8" t="str">
            <v>#N/A N/A</v>
          </cell>
          <cell r="J8" t="str">
            <v>#N/A N/A</v>
          </cell>
          <cell r="K8" t="str">
            <v>#N/A N/A</v>
          </cell>
          <cell r="L8" t="str">
            <v>#N/A N/A</v>
          </cell>
          <cell r="M8" t="str">
            <v>#N/A N/A</v>
          </cell>
          <cell r="N8" t="str">
            <v>#N/A N/A</v>
          </cell>
          <cell r="O8" t="str">
            <v>#N/A N/A</v>
          </cell>
          <cell r="P8" t="str">
            <v>#N/A N/A</v>
          </cell>
          <cell r="Q8" t="str">
            <v>#N/A N/A</v>
          </cell>
          <cell r="R8" t="str">
            <v>#N/A N/A</v>
          </cell>
          <cell r="S8" t="str">
            <v>#N/A N/A</v>
          </cell>
          <cell r="T8" t="str">
            <v>#N/A N/A</v>
          </cell>
          <cell r="U8" t="str">
            <v>#N/A N/A</v>
          </cell>
          <cell r="V8" t="str">
            <v>#N/A N/A</v>
          </cell>
          <cell r="W8" t="str">
            <v>#N/A N/A</v>
          </cell>
          <cell r="X8" t="str">
            <v>#N/A N/A</v>
          </cell>
          <cell r="Y8" t="str">
            <v>#N/A N/A</v>
          </cell>
          <cell r="Z8" t="str">
            <v>#N/A N/A</v>
          </cell>
          <cell r="AA8" t="str">
            <v>#N/A N/A</v>
          </cell>
          <cell r="AB8" t="str">
            <v>#N/A N/A</v>
          </cell>
          <cell r="AC8" t="str">
            <v>#N/A N/A</v>
          </cell>
          <cell r="AD8" t="str">
            <v>#N/A N/A</v>
          </cell>
          <cell r="AE8" t="str">
            <v>#N/A N/A</v>
          </cell>
        </row>
        <row r="9">
          <cell r="A9">
            <v>22189</v>
          </cell>
          <cell r="B9" t="str">
            <v>#N/A N/A</v>
          </cell>
          <cell r="C9" t="str">
            <v>#N/A N/A</v>
          </cell>
          <cell r="D9" t="str">
            <v>#N/A N/A</v>
          </cell>
          <cell r="E9" t="str">
            <v>#N/A N/A</v>
          </cell>
          <cell r="F9" t="str">
            <v>#N/A N/A</v>
          </cell>
          <cell r="G9" t="str">
            <v>#N/A N/A</v>
          </cell>
          <cell r="H9" t="str">
            <v>#N/A N/A</v>
          </cell>
          <cell r="I9" t="str">
            <v>#N/A N/A</v>
          </cell>
          <cell r="J9" t="str">
            <v>#N/A N/A</v>
          </cell>
          <cell r="K9" t="str">
            <v>#N/A N/A</v>
          </cell>
          <cell r="L9" t="str">
            <v>#N/A N/A</v>
          </cell>
          <cell r="M9" t="str">
            <v>#N/A N/A</v>
          </cell>
          <cell r="N9" t="str">
            <v>#N/A N/A</v>
          </cell>
          <cell r="O9" t="str">
            <v>#N/A N/A</v>
          </cell>
          <cell r="P9" t="str">
            <v>#N/A N/A</v>
          </cell>
          <cell r="Q9" t="str">
            <v>#N/A N/A</v>
          </cell>
          <cell r="R9" t="str">
            <v>#N/A N/A</v>
          </cell>
          <cell r="S9" t="str">
            <v>#N/A N/A</v>
          </cell>
          <cell r="T9" t="str">
            <v>#N/A N/A</v>
          </cell>
          <cell r="U9" t="str">
            <v>#N/A N/A</v>
          </cell>
          <cell r="V9" t="str">
            <v>#N/A N/A</v>
          </cell>
          <cell r="W9" t="str">
            <v>#N/A N/A</v>
          </cell>
          <cell r="X9" t="str">
            <v>#N/A N/A</v>
          </cell>
          <cell r="Y9" t="str">
            <v>#N/A N/A</v>
          </cell>
          <cell r="Z9" t="str">
            <v>#N/A N/A</v>
          </cell>
          <cell r="AA9" t="str">
            <v>#N/A N/A</v>
          </cell>
          <cell r="AB9" t="str">
            <v>#N/A N/A</v>
          </cell>
          <cell r="AC9" t="str">
            <v>#N/A N/A</v>
          </cell>
          <cell r="AD9" t="str">
            <v>#N/A N/A</v>
          </cell>
          <cell r="AE9" t="str">
            <v>#N/A N/A</v>
          </cell>
        </row>
        <row r="10">
          <cell r="A10">
            <v>22220</v>
          </cell>
          <cell r="B10" t="str">
            <v>#N/A N/A</v>
          </cell>
          <cell r="C10" t="str">
            <v>#N/A N/A</v>
          </cell>
          <cell r="D10" t="str">
            <v>#N/A N/A</v>
          </cell>
          <cell r="E10" t="str">
            <v>#N/A N/A</v>
          </cell>
          <cell r="F10" t="str">
            <v>#N/A N/A</v>
          </cell>
          <cell r="G10" t="str">
            <v>#N/A N/A</v>
          </cell>
          <cell r="H10" t="str">
            <v>#N/A N/A</v>
          </cell>
          <cell r="I10" t="str">
            <v>#N/A N/A</v>
          </cell>
          <cell r="J10" t="str">
            <v>#N/A N/A</v>
          </cell>
          <cell r="K10" t="str">
            <v>#N/A N/A</v>
          </cell>
          <cell r="L10" t="str">
            <v>#N/A N/A</v>
          </cell>
          <cell r="M10" t="str">
            <v>#N/A N/A</v>
          </cell>
          <cell r="N10" t="str">
            <v>#N/A N/A</v>
          </cell>
          <cell r="O10" t="str">
            <v>#N/A N/A</v>
          </cell>
          <cell r="P10" t="str">
            <v>#N/A N/A</v>
          </cell>
          <cell r="Q10" t="str">
            <v>#N/A N/A</v>
          </cell>
          <cell r="R10" t="str">
            <v>#N/A N/A</v>
          </cell>
          <cell r="S10" t="str">
            <v>#N/A N/A</v>
          </cell>
          <cell r="T10" t="str">
            <v>#N/A N/A</v>
          </cell>
          <cell r="U10" t="str">
            <v>#N/A N/A</v>
          </cell>
          <cell r="V10" t="str">
            <v>#N/A N/A</v>
          </cell>
          <cell r="W10" t="str">
            <v>#N/A N/A</v>
          </cell>
          <cell r="X10" t="str">
            <v>#N/A N/A</v>
          </cell>
          <cell r="Y10" t="str">
            <v>#N/A N/A</v>
          </cell>
          <cell r="Z10" t="str">
            <v>#N/A N/A</v>
          </cell>
          <cell r="AA10" t="str">
            <v>#N/A N/A</v>
          </cell>
          <cell r="AB10" t="str">
            <v>#N/A N/A</v>
          </cell>
          <cell r="AC10" t="str">
            <v>#N/A N/A</v>
          </cell>
          <cell r="AD10" t="str">
            <v>#N/A N/A</v>
          </cell>
          <cell r="AE10" t="str">
            <v>#N/A N/A</v>
          </cell>
        </row>
        <row r="11">
          <cell r="A11">
            <v>22250</v>
          </cell>
          <cell r="B11" t="str">
            <v>#N/A N/A</v>
          </cell>
          <cell r="C11" t="str">
            <v>#N/A N/A</v>
          </cell>
          <cell r="D11" t="str">
            <v>#N/A N/A</v>
          </cell>
          <cell r="E11" t="str">
            <v>#N/A N/A</v>
          </cell>
          <cell r="F11" t="str">
            <v>#N/A N/A</v>
          </cell>
          <cell r="G11" t="str">
            <v>#N/A N/A</v>
          </cell>
          <cell r="H11" t="str">
            <v>#N/A N/A</v>
          </cell>
          <cell r="I11" t="str">
            <v>#N/A N/A</v>
          </cell>
          <cell r="J11" t="str">
            <v>#N/A N/A</v>
          </cell>
          <cell r="K11" t="str">
            <v>#N/A N/A</v>
          </cell>
          <cell r="L11" t="str">
            <v>#N/A N/A</v>
          </cell>
          <cell r="M11" t="str">
            <v>#N/A N/A</v>
          </cell>
          <cell r="N11" t="str">
            <v>#N/A N/A</v>
          </cell>
          <cell r="O11" t="str">
            <v>#N/A N/A</v>
          </cell>
          <cell r="P11" t="str">
            <v>#N/A N/A</v>
          </cell>
          <cell r="Q11" t="str">
            <v>#N/A N/A</v>
          </cell>
          <cell r="R11" t="str">
            <v>#N/A N/A</v>
          </cell>
          <cell r="S11" t="str">
            <v>#N/A N/A</v>
          </cell>
          <cell r="T11" t="str">
            <v>#N/A N/A</v>
          </cell>
          <cell r="U11" t="str">
            <v>#N/A N/A</v>
          </cell>
          <cell r="V11" t="str">
            <v>#N/A N/A</v>
          </cell>
          <cell r="W11" t="str">
            <v>#N/A N/A</v>
          </cell>
          <cell r="X11" t="str">
            <v>#N/A N/A</v>
          </cell>
          <cell r="Y11" t="str">
            <v>#N/A N/A</v>
          </cell>
          <cell r="Z11" t="str">
            <v>#N/A N/A</v>
          </cell>
          <cell r="AA11" t="str">
            <v>#N/A N/A</v>
          </cell>
          <cell r="AB11" t="str">
            <v>#N/A N/A</v>
          </cell>
          <cell r="AC11" t="str">
            <v>#N/A N/A</v>
          </cell>
          <cell r="AD11" t="str">
            <v>#N/A N/A</v>
          </cell>
          <cell r="AE11" t="str">
            <v>#N/A N/A</v>
          </cell>
        </row>
        <row r="12">
          <cell r="A12">
            <v>22281</v>
          </cell>
          <cell r="B12">
            <v>44.307000000000002</v>
          </cell>
          <cell r="C12">
            <v>18.788</v>
          </cell>
          <cell r="D12">
            <v>14.843</v>
          </cell>
          <cell r="E12">
            <v>72.328000000000003</v>
          </cell>
          <cell r="F12">
            <v>244.923</v>
          </cell>
          <cell r="G12">
            <v>9.5229999999999997</v>
          </cell>
          <cell r="H12">
            <v>520.53099999999995</v>
          </cell>
          <cell r="I12">
            <v>41.093000000000004</v>
          </cell>
          <cell r="J12">
            <v>61.378</v>
          </cell>
          <cell r="K12">
            <v>0.65</v>
          </cell>
          <cell r="L12">
            <v>36.604999999999997</v>
          </cell>
          <cell r="M12">
            <v>2.4409999999999998</v>
          </cell>
          <cell r="N12" t="str">
            <v>#N/A N/A</v>
          </cell>
          <cell r="O12">
            <v>3.8919999999999999</v>
          </cell>
          <cell r="P12">
            <v>1.321</v>
          </cell>
          <cell r="Q12" t="str">
            <v>#N/A N/A</v>
          </cell>
          <cell r="R12">
            <v>2.887</v>
          </cell>
          <cell r="S12">
            <v>7.3419999999999996</v>
          </cell>
          <cell r="T12">
            <v>4.1440000000000001</v>
          </cell>
          <cell r="U12">
            <v>13.994999999999999</v>
          </cell>
          <cell r="V12" t="str">
            <v>#N/A N/A</v>
          </cell>
          <cell r="W12" t="str">
            <v>#N/A N/A</v>
          </cell>
          <cell r="X12" t="str">
            <v>#N/A N/A</v>
          </cell>
          <cell r="Y12" t="str">
            <v>#N/A N/A</v>
          </cell>
          <cell r="Z12">
            <v>4.2119999999999997</v>
          </cell>
          <cell r="AA12">
            <v>4.0410000000000004</v>
          </cell>
          <cell r="AB12">
            <v>15.166</v>
          </cell>
          <cell r="AC12">
            <v>13.055999999999999</v>
          </cell>
          <cell r="AD12">
            <v>8.6080000000000005</v>
          </cell>
          <cell r="AE12" t="str">
            <v>#N/A N/A</v>
          </cell>
        </row>
        <row r="13">
          <cell r="A13">
            <v>22312</v>
          </cell>
          <cell r="B13">
            <v>44.307000000000002</v>
          </cell>
          <cell r="C13">
            <v>18.788</v>
          </cell>
          <cell r="D13">
            <v>14.843</v>
          </cell>
          <cell r="E13">
            <v>72.328000000000003</v>
          </cell>
          <cell r="F13">
            <v>244.923</v>
          </cell>
          <cell r="G13">
            <v>9.5229999999999997</v>
          </cell>
          <cell r="H13">
            <v>520.53099999999995</v>
          </cell>
          <cell r="I13">
            <v>41.093000000000004</v>
          </cell>
          <cell r="J13">
            <v>61.378</v>
          </cell>
          <cell r="K13">
            <v>0.65</v>
          </cell>
          <cell r="L13">
            <v>36.604999999999997</v>
          </cell>
          <cell r="M13">
            <v>2.4409999999999998</v>
          </cell>
          <cell r="N13" t="str">
            <v>#N/A N/A</v>
          </cell>
          <cell r="O13">
            <v>3.8919999999999999</v>
          </cell>
          <cell r="P13">
            <v>1.321</v>
          </cell>
          <cell r="Q13" t="str">
            <v>#N/A N/A</v>
          </cell>
          <cell r="R13">
            <v>2.887</v>
          </cell>
          <cell r="S13">
            <v>7.3419999999999996</v>
          </cell>
          <cell r="T13">
            <v>4.1440000000000001</v>
          </cell>
          <cell r="U13">
            <v>13.994999999999999</v>
          </cell>
          <cell r="V13" t="str">
            <v>#N/A N/A</v>
          </cell>
          <cell r="W13" t="str">
            <v>#N/A N/A</v>
          </cell>
          <cell r="X13" t="str">
            <v>#N/A N/A</v>
          </cell>
          <cell r="Y13" t="str">
            <v>#N/A N/A</v>
          </cell>
          <cell r="Z13">
            <v>4.2119999999999997</v>
          </cell>
          <cell r="AA13">
            <v>4.0410000000000004</v>
          </cell>
          <cell r="AB13">
            <v>15.166</v>
          </cell>
          <cell r="AC13">
            <v>13.055999999999999</v>
          </cell>
          <cell r="AD13">
            <v>8.6080000000000005</v>
          </cell>
          <cell r="AE13" t="str">
            <v>#N/A N/A</v>
          </cell>
        </row>
        <row r="14">
          <cell r="A14">
            <v>22340</v>
          </cell>
          <cell r="B14">
            <v>44.307000000000002</v>
          </cell>
          <cell r="C14">
            <v>18.788</v>
          </cell>
          <cell r="D14">
            <v>14.843</v>
          </cell>
          <cell r="E14">
            <v>72.328000000000003</v>
          </cell>
          <cell r="F14">
            <v>244.923</v>
          </cell>
          <cell r="G14">
            <v>9.5229999999999997</v>
          </cell>
          <cell r="H14">
            <v>520.53099999999995</v>
          </cell>
          <cell r="I14">
            <v>41.093000000000004</v>
          </cell>
          <cell r="J14">
            <v>61.378</v>
          </cell>
          <cell r="K14">
            <v>0.65</v>
          </cell>
          <cell r="L14">
            <v>36.604999999999997</v>
          </cell>
          <cell r="M14">
            <v>2.4409999999999998</v>
          </cell>
          <cell r="N14" t="str">
            <v>#N/A N/A</v>
          </cell>
          <cell r="O14">
            <v>3.8919999999999999</v>
          </cell>
          <cell r="P14">
            <v>1.321</v>
          </cell>
          <cell r="Q14" t="str">
            <v>#N/A N/A</v>
          </cell>
          <cell r="R14">
            <v>2.887</v>
          </cell>
          <cell r="S14">
            <v>7.3419999999999996</v>
          </cell>
          <cell r="T14">
            <v>4.1440000000000001</v>
          </cell>
          <cell r="U14">
            <v>13.994999999999999</v>
          </cell>
          <cell r="V14" t="str">
            <v>#N/A N/A</v>
          </cell>
          <cell r="W14" t="str">
            <v>#N/A N/A</v>
          </cell>
          <cell r="X14" t="str">
            <v>#N/A N/A</v>
          </cell>
          <cell r="Y14" t="str">
            <v>#N/A N/A</v>
          </cell>
          <cell r="Z14">
            <v>4.2119999999999997</v>
          </cell>
          <cell r="AA14">
            <v>4.0410000000000004</v>
          </cell>
          <cell r="AB14">
            <v>15.166</v>
          </cell>
          <cell r="AC14">
            <v>13.055999999999999</v>
          </cell>
          <cell r="AD14">
            <v>8.6080000000000005</v>
          </cell>
          <cell r="AE14" t="str">
            <v>#N/A N/A</v>
          </cell>
        </row>
        <row r="15">
          <cell r="A15">
            <v>22371</v>
          </cell>
          <cell r="B15">
            <v>44.307000000000002</v>
          </cell>
          <cell r="C15">
            <v>18.788</v>
          </cell>
          <cell r="D15">
            <v>14.843</v>
          </cell>
          <cell r="E15">
            <v>72.328000000000003</v>
          </cell>
          <cell r="F15">
            <v>244.923</v>
          </cell>
          <cell r="G15">
            <v>9.5229999999999997</v>
          </cell>
          <cell r="H15">
            <v>520.53099999999995</v>
          </cell>
          <cell r="I15">
            <v>41.093000000000004</v>
          </cell>
          <cell r="J15">
            <v>61.378</v>
          </cell>
          <cell r="K15">
            <v>0.65</v>
          </cell>
          <cell r="L15">
            <v>36.604999999999997</v>
          </cell>
          <cell r="M15">
            <v>2.4409999999999998</v>
          </cell>
          <cell r="N15" t="str">
            <v>#N/A N/A</v>
          </cell>
          <cell r="O15">
            <v>3.8919999999999999</v>
          </cell>
          <cell r="P15">
            <v>1.321</v>
          </cell>
          <cell r="Q15" t="str">
            <v>#N/A N/A</v>
          </cell>
          <cell r="R15">
            <v>2.887</v>
          </cell>
          <cell r="S15">
            <v>7.3419999999999996</v>
          </cell>
          <cell r="T15">
            <v>4.1440000000000001</v>
          </cell>
          <cell r="U15">
            <v>13.994999999999999</v>
          </cell>
          <cell r="V15" t="str">
            <v>#N/A N/A</v>
          </cell>
          <cell r="W15" t="str">
            <v>#N/A N/A</v>
          </cell>
          <cell r="X15" t="str">
            <v>#N/A N/A</v>
          </cell>
          <cell r="Y15" t="str">
            <v>#N/A N/A</v>
          </cell>
          <cell r="Z15">
            <v>4.2119999999999997</v>
          </cell>
          <cell r="AA15">
            <v>4.0410000000000004</v>
          </cell>
          <cell r="AB15">
            <v>15.166</v>
          </cell>
          <cell r="AC15">
            <v>13.055999999999999</v>
          </cell>
          <cell r="AD15">
            <v>8.6080000000000005</v>
          </cell>
          <cell r="AE15" t="str">
            <v>#N/A N/A</v>
          </cell>
        </row>
        <row r="16">
          <cell r="A16">
            <v>22401</v>
          </cell>
          <cell r="B16">
            <v>44.307000000000002</v>
          </cell>
          <cell r="C16">
            <v>18.788</v>
          </cell>
          <cell r="D16">
            <v>14.843</v>
          </cell>
          <cell r="E16">
            <v>72.328000000000003</v>
          </cell>
          <cell r="F16">
            <v>244.923</v>
          </cell>
          <cell r="G16">
            <v>9.5229999999999997</v>
          </cell>
          <cell r="H16">
            <v>520.53099999999995</v>
          </cell>
          <cell r="I16">
            <v>41.093000000000004</v>
          </cell>
          <cell r="J16">
            <v>61.378</v>
          </cell>
          <cell r="K16">
            <v>0.65</v>
          </cell>
          <cell r="L16">
            <v>36.604999999999997</v>
          </cell>
          <cell r="M16">
            <v>2.4409999999999998</v>
          </cell>
          <cell r="N16" t="str">
            <v>#N/A N/A</v>
          </cell>
          <cell r="O16">
            <v>3.8919999999999999</v>
          </cell>
          <cell r="P16">
            <v>1.321</v>
          </cell>
          <cell r="Q16" t="str">
            <v>#N/A N/A</v>
          </cell>
          <cell r="R16">
            <v>2.887</v>
          </cell>
          <cell r="S16">
            <v>7.3419999999999996</v>
          </cell>
          <cell r="T16">
            <v>4.1440000000000001</v>
          </cell>
          <cell r="U16">
            <v>13.994999999999999</v>
          </cell>
          <cell r="V16" t="str">
            <v>#N/A N/A</v>
          </cell>
          <cell r="W16" t="str">
            <v>#N/A N/A</v>
          </cell>
          <cell r="X16" t="str">
            <v>#N/A N/A</v>
          </cell>
          <cell r="Y16" t="str">
            <v>#N/A N/A</v>
          </cell>
          <cell r="Z16">
            <v>4.2119999999999997</v>
          </cell>
          <cell r="AA16">
            <v>4.0410000000000004</v>
          </cell>
          <cell r="AB16">
            <v>15.166</v>
          </cell>
          <cell r="AC16">
            <v>13.055999999999999</v>
          </cell>
          <cell r="AD16">
            <v>8.6080000000000005</v>
          </cell>
          <cell r="AE16" t="str">
            <v>#N/A N/A</v>
          </cell>
        </row>
        <row r="17">
          <cell r="A17">
            <v>22432</v>
          </cell>
          <cell r="B17">
            <v>44.307000000000002</v>
          </cell>
          <cell r="C17">
            <v>18.788</v>
          </cell>
          <cell r="D17">
            <v>14.843</v>
          </cell>
          <cell r="E17">
            <v>72.328000000000003</v>
          </cell>
          <cell r="F17">
            <v>244.923</v>
          </cell>
          <cell r="G17">
            <v>9.5229999999999997</v>
          </cell>
          <cell r="H17">
            <v>520.53099999999995</v>
          </cell>
          <cell r="I17">
            <v>41.093000000000004</v>
          </cell>
          <cell r="J17">
            <v>61.378</v>
          </cell>
          <cell r="K17">
            <v>0.65</v>
          </cell>
          <cell r="L17">
            <v>36.604999999999997</v>
          </cell>
          <cell r="M17">
            <v>2.4409999999999998</v>
          </cell>
          <cell r="N17" t="str">
            <v>#N/A N/A</v>
          </cell>
          <cell r="O17">
            <v>3.8919999999999999</v>
          </cell>
          <cell r="P17">
            <v>1.321</v>
          </cell>
          <cell r="Q17" t="str">
            <v>#N/A N/A</v>
          </cell>
          <cell r="R17">
            <v>2.887</v>
          </cell>
          <cell r="S17">
            <v>7.3419999999999996</v>
          </cell>
          <cell r="T17">
            <v>4.1440000000000001</v>
          </cell>
          <cell r="U17">
            <v>13.994999999999999</v>
          </cell>
          <cell r="V17" t="str">
            <v>#N/A N/A</v>
          </cell>
          <cell r="W17" t="str">
            <v>#N/A N/A</v>
          </cell>
          <cell r="X17" t="str">
            <v>#N/A N/A</v>
          </cell>
          <cell r="Y17" t="str">
            <v>#N/A N/A</v>
          </cell>
          <cell r="Z17">
            <v>4.2119999999999997</v>
          </cell>
          <cell r="AA17">
            <v>4.0410000000000004</v>
          </cell>
          <cell r="AB17">
            <v>15.166</v>
          </cell>
          <cell r="AC17">
            <v>13.055999999999999</v>
          </cell>
          <cell r="AD17">
            <v>8.6080000000000005</v>
          </cell>
          <cell r="AE17" t="str">
            <v>#N/A N/A</v>
          </cell>
        </row>
        <row r="18">
          <cell r="A18">
            <v>22462</v>
          </cell>
          <cell r="B18">
            <v>44.307000000000002</v>
          </cell>
          <cell r="C18">
            <v>18.788</v>
          </cell>
          <cell r="D18">
            <v>14.843</v>
          </cell>
          <cell r="E18">
            <v>72.328000000000003</v>
          </cell>
          <cell r="F18">
            <v>244.923</v>
          </cell>
          <cell r="G18">
            <v>9.5229999999999997</v>
          </cell>
          <cell r="H18">
            <v>520.53099999999995</v>
          </cell>
          <cell r="I18">
            <v>41.093000000000004</v>
          </cell>
          <cell r="J18">
            <v>61.378</v>
          </cell>
          <cell r="K18">
            <v>0.65</v>
          </cell>
          <cell r="L18">
            <v>36.604999999999997</v>
          </cell>
          <cell r="M18">
            <v>2.4409999999999998</v>
          </cell>
          <cell r="N18" t="str">
            <v>#N/A N/A</v>
          </cell>
          <cell r="O18">
            <v>3.8919999999999999</v>
          </cell>
          <cell r="P18">
            <v>1.321</v>
          </cell>
          <cell r="Q18" t="str">
            <v>#N/A N/A</v>
          </cell>
          <cell r="R18">
            <v>2.887</v>
          </cell>
          <cell r="S18">
            <v>7.3419999999999996</v>
          </cell>
          <cell r="T18">
            <v>4.1440000000000001</v>
          </cell>
          <cell r="U18">
            <v>13.994999999999999</v>
          </cell>
          <cell r="V18" t="str">
            <v>#N/A N/A</v>
          </cell>
          <cell r="W18" t="str">
            <v>#N/A N/A</v>
          </cell>
          <cell r="X18" t="str">
            <v>#N/A N/A</v>
          </cell>
          <cell r="Y18" t="str">
            <v>#N/A N/A</v>
          </cell>
          <cell r="Z18">
            <v>4.2119999999999997</v>
          </cell>
          <cell r="AA18">
            <v>4.0410000000000004</v>
          </cell>
          <cell r="AB18">
            <v>15.166</v>
          </cell>
          <cell r="AC18">
            <v>13.055999999999999</v>
          </cell>
          <cell r="AD18">
            <v>8.6080000000000005</v>
          </cell>
          <cell r="AE18" t="str">
            <v>#N/A N/A</v>
          </cell>
        </row>
        <row r="19">
          <cell r="A19">
            <v>22493</v>
          </cell>
          <cell r="B19">
            <v>44.307000000000002</v>
          </cell>
          <cell r="C19">
            <v>18.788</v>
          </cell>
          <cell r="D19">
            <v>14.843</v>
          </cell>
          <cell r="E19">
            <v>72.328000000000003</v>
          </cell>
          <cell r="F19">
            <v>244.923</v>
          </cell>
          <cell r="G19">
            <v>9.5229999999999997</v>
          </cell>
          <cell r="H19">
            <v>520.53099999999995</v>
          </cell>
          <cell r="I19">
            <v>41.093000000000004</v>
          </cell>
          <cell r="J19">
            <v>61.378</v>
          </cell>
          <cell r="K19">
            <v>0.65</v>
          </cell>
          <cell r="L19">
            <v>36.604999999999997</v>
          </cell>
          <cell r="M19">
            <v>2.4409999999999998</v>
          </cell>
          <cell r="N19" t="str">
            <v>#N/A N/A</v>
          </cell>
          <cell r="O19">
            <v>3.8919999999999999</v>
          </cell>
          <cell r="P19">
            <v>1.321</v>
          </cell>
          <cell r="Q19" t="str">
            <v>#N/A N/A</v>
          </cell>
          <cell r="R19">
            <v>2.887</v>
          </cell>
          <cell r="S19">
            <v>7.3419999999999996</v>
          </cell>
          <cell r="T19">
            <v>4.1440000000000001</v>
          </cell>
          <cell r="U19">
            <v>13.994999999999999</v>
          </cell>
          <cell r="V19" t="str">
            <v>#N/A N/A</v>
          </cell>
          <cell r="W19" t="str">
            <v>#N/A N/A</v>
          </cell>
          <cell r="X19" t="str">
            <v>#N/A N/A</v>
          </cell>
          <cell r="Y19" t="str">
            <v>#N/A N/A</v>
          </cell>
          <cell r="Z19">
            <v>4.2119999999999997</v>
          </cell>
          <cell r="AA19">
            <v>4.0410000000000004</v>
          </cell>
          <cell r="AB19">
            <v>15.166</v>
          </cell>
          <cell r="AC19">
            <v>13.055999999999999</v>
          </cell>
          <cell r="AD19">
            <v>8.6080000000000005</v>
          </cell>
          <cell r="AE19" t="str">
            <v>#N/A N/A</v>
          </cell>
        </row>
        <row r="20">
          <cell r="A20">
            <v>22524</v>
          </cell>
          <cell r="B20">
            <v>44.307000000000002</v>
          </cell>
          <cell r="C20">
            <v>18.788</v>
          </cell>
          <cell r="D20">
            <v>14.843</v>
          </cell>
          <cell r="E20">
            <v>72.328000000000003</v>
          </cell>
          <cell r="F20">
            <v>244.923</v>
          </cell>
          <cell r="G20">
            <v>9.5229999999999997</v>
          </cell>
          <cell r="H20">
            <v>520.53099999999995</v>
          </cell>
          <cell r="I20">
            <v>41.093000000000004</v>
          </cell>
          <cell r="J20">
            <v>61.378</v>
          </cell>
          <cell r="K20">
            <v>0.65</v>
          </cell>
          <cell r="L20">
            <v>36.604999999999997</v>
          </cell>
          <cell r="M20">
            <v>2.4409999999999998</v>
          </cell>
          <cell r="N20" t="str">
            <v>#N/A N/A</v>
          </cell>
          <cell r="O20">
            <v>3.8919999999999999</v>
          </cell>
          <cell r="P20">
            <v>1.321</v>
          </cell>
          <cell r="Q20" t="str">
            <v>#N/A N/A</v>
          </cell>
          <cell r="R20">
            <v>2.887</v>
          </cell>
          <cell r="S20">
            <v>7.3419999999999996</v>
          </cell>
          <cell r="T20">
            <v>4.1440000000000001</v>
          </cell>
          <cell r="U20">
            <v>13.994999999999999</v>
          </cell>
          <cell r="V20" t="str">
            <v>#N/A N/A</v>
          </cell>
          <cell r="W20" t="str">
            <v>#N/A N/A</v>
          </cell>
          <cell r="X20" t="str">
            <v>#N/A N/A</v>
          </cell>
          <cell r="Y20" t="str">
            <v>#N/A N/A</v>
          </cell>
          <cell r="Z20">
            <v>4.2119999999999997</v>
          </cell>
          <cell r="AA20">
            <v>4.0410000000000004</v>
          </cell>
          <cell r="AB20">
            <v>15.166</v>
          </cell>
          <cell r="AC20">
            <v>13.055999999999999</v>
          </cell>
          <cell r="AD20">
            <v>8.6080000000000005</v>
          </cell>
          <cell r="AE20" t="str">
            <v>#N/A N/A</v>
          </cell>
        </row>
        <row r="21">
          <cell r="A21">
            <v>22554</v>
          </cell>
          <cell r="B21">
            <v>44.307000000000002</v>
          </cell>
          <cell r="C21">
            <v>18.788</v>
          </cell>
          <cell r="D21">
            <v>14.843</v>
          </cell>
          <cell r="E21">
            <v>72.328000000000003</v>
          </cell>
          <cell r="F21">
            <v>244.923</v>
          </cell>
          <cell r="G21">
            <v>9.5229999999999997</v>
          </cell>
          <cell r="H21">
            <v>520.53099999999995</v>
          </cell>
          <cell r="I21">
            <v>41.093000000000004</v>
          </cell>
          <cell r="J21">
            <v>61.378</v>
          </cell>
          <cell r="K21">
            <v>0.65</v>
          </cell>
          <cell r="L21">
            <v>36.604999999999997</v>
          </cell>
          <cell r="M21">
            <v>2.4409999999999998</v>
          </cell>
          <cell r="N21" t="str">
            <v>#N/A N/A</v>
          </cell>
          <cell r="O21">
            <v>3.8919999999999999</v>
          </cell>
          <cell r="P21">
            <v>1.321</v>
          </cell>
          <cell r="Q21" t="str">
            <v>#N/A N/A</v>
          </cell>
          <cell r="R21">
            <v>2.887</v>
          </cell>
          <cell r="S21">
            <v>7.3419999999999996</v>
          </cell>
          <cell r="T21">
            <v>4.1440000000000001</v>
          </cell>
          <cell r="U21">
            <v>13.994999999999999</v>
          </cell>
          <cell r="V21" t="str">
            <v>#N/A N/A</v>
          </cell>
          <cell r="W21" t="str">
            <v>#N/A N/A</v>
          </cell>
          <cell r="X21" t="str">
            <v>#N/A N/A</v>
          </cell>
          <cell r="Y21" t="str">
            <v>#N/A N/A</v>
          </cell>
          <cell r="Z21">
            <v>4.2119999999999997</v>
          </cell>
          <cell r="AA21">
            <v>4.0410000000000004</v>
          </cell>
          <cell r="AB21">
            <v>15.166</v>
          </cell>
          <cell r="AC21">
            <v>13.055999999999999</v>
          </cell>
          <cell r="AD21">
            <v>8.6080000000000005</v>
          </cell>
          <cell r="AE21" t="str">
            <v>#N/A N/A</v>
          </cell>
        </row>
        <row r="22">
          <cell r="A22">
            <v>22585</v>
          </cell>
          <cell r="B22">
            <v>44.307000000000002</v>
          </cell>
          <cell r="C22">
            <v>18.788</v>
          </cell>
          <cell r="D22">
            <v>14.843</v>
          </cell>
          <cell r="E22">
            <v>72.328000000000003</v>
          </cell>
          <cell r="F22">
            <v>244.923</v>
          </cell>
          <cell r="G22">
            <v>9.5229999999999997</v>
          </cell>
          <cell r="H22">
            <v>520.53099999999995</v>
          </cell>
          <cell r="I22">
            <v>41.093000000000004</v>
          </cell>
          <cell r="J22">
            <v>61.378</v>
          </cell>
          <cell r="K22">
            <v>0.65</v>
          </cell>
          <cell r="L22">
            <v>36.604999999999997</v>
          </cell>
          <cell r="M22">
            <v>2.4409999999999998</v>
          </cell>
          <cell r="N22" t="str">
            <v>#N/A N/A</v>
          </cell>
          <cell r="O22">
            <v>3.8919999999999999</v>
          </cell>
          <cell r="P22">
            <v>1.321</v>
          </cell>
          <cell r="Q22" t="str">
            <v>#N/A N/A</v>
          </cell>
          <cell r="R22">
            <v>2.887</v>
          </cell>
          <cell r="S22">
            <v>7.3419999999999996</v>
          </cell>
          <cell r="T22">
            <v>4.1440000000000001</v>
          </cell>
          <cell r="U22">
            <v>13.994999999999999</v>
          </cell>
          <cell r="V22" t="str">
            <v>#N/A N/A</v>
          </cell>
          <cell r="W22" t="str">
            <v>#N/A N/A</v>
          </cell>
          <cell r="X22" t="str">
            <v>#N/A N/A</v>
          </cell>
          <cell r="Y22" t="str">
            <v>#N/A N/A</v>
          </cell>
          <cell r="Z22">
            <v>4.2119999999999997</v>
          </cell>
          <cell r="AA22">
            <v>4.0410000000000004</v>
          </cell>
          <cell r="AB22">
            <v>15.166</v>
          </cell>
          <cell r="AC22">
            <v>13.055999999999999</v>
          </cell>
          <cell r="AD22">
            <v>8.6080000000000005</v>
          </cell>
          <cell r="AE22" t="str">
            <v>#N/A N/A</v>
          </cell>
        </row>
        <row r="23">
          <cell r="A23">
            <v>22615</v>
          </cell>
          <cell r="B23">
            <v>44.307000000000002</v>
          </cell>
          <cell r="C23">
            <v>18.788</v>
          </cell>
          <cell r="D23">
            <v>14.843</v>
          </cell>
          <cell r="E23">
            <v>72.328000000000003</v>
          </cell>
          <cell r="F23">
            <v>244.923</v>
          </cell>
          <cell r="G23">
            <v>9.5229999999999997</v>
          </cell>
          <cell r="H23">
            <v>520.53099999999995</v>
          </cell>
          <cell r="I23">
            <v>41.093000000000004</v>
          </cell>
          <cell r="J23">
            <v>61.378</v>
          </cell>
          <cell r="K23">
            <v>0.65</v>
          </cell>
          <cell r="L23">
            <v>36.604999999999997</v>
          </cell>
          <cell r="M23">
            <v>2.4409999999999998</v>
          </cell>
          <cell r="N23" t="str">
            <v>#N/A N/A</v>
          </cell>
          <cell r="O23">
            <v>3.8919999999999999</v>
          </cell>
          <cell r="P23">
            <v>1.321</v>
          </cell>
          <cell r="Q23" t="str">
            <v>#N/A N/A</v>
          </cell>
          <cell r="R23">
            <v>2.887</v>
          </cell>
          <cell r="S23">
            <v>7.3419999999999996</v>
          </cell>
          <cell r="T23">
            <v>4.1440000000000001</v>
          </cell>
          <cell r="U23">
            <v>13.994999999999999</v>
          </cell>
          <cell r="V23" t="str">
            <v>#N/A N/A</v>
          </cell>
          <cell r="W23" t="str">
            <v>#N/A N/A</v>
          </cell>
          <cell r="X23" t="str">
            <v>#N/A N/A</v>
          </cell>
          <cell r="Y23" t="str">
            <v>#N/A N/A</v>
          </cell>
          <cell r="Z23">
            <v>4.2119999999999997</v>
          </cell>
          <cell r="AA23">
            <v>4.0410000000000004</v>
          </cell>
          <cell r="AB23">
            <v>15.166</v>
          </cell>
          <cell r="AC23">
            <v>13.055999999999999</v>
          </cell>
          <cell r="AD23">
            <v>8.6080000000000005</v>
          </cell>
          <cell r="AE23" t="str">
            <v>#N/A N/A</v>
          </cell>
        </row>
        <row r="24">
          <cell r="A24">
            <v>22646</v>
          </cell>
          <cell r="B24">
            <v>53.509</v>
          </cell>
          <cell r="C24">
            <v>19.870999999999999</v>
          </cell>
          <cell r="D24">
            <v>16.146999999999998</v>
          </cell>
          <cell r="E24">
            <v>76.694000000000003</v>
          </cell>
          <cell r="F24">
            <v>269.59500000000003</v>
          </cell>
          <cell r="G24">
            <v>10.712999999999999</v>
          </cell>
          <cell r="H24">
            <v>539.05100000000004</v>
          </cell>
          <cell r="I24">
            <v>40.768000000000001</v>
          </cell>
          <cell r="J24">
            <v>50.100999999999999</v>
          </cell>
          <cell r="K24">
            <v>0.745</v>
          </cell>
          <cell r="L24">
            <v>38.808</v>
          </cell>
          <cell r="M24">
            <v>2.423</v>
          </cell>
          <cell r="N24" t="str">
            <v>#N/A N/A</v>
          </cell>
          <cell r="O24">
            <v>2.3570000000000002</v>
          </cell>
          <cell r="P24">
            <v>1.5310000000000001</v>
          </cell>
          <cell r="Q24" t="str">
            <v>#N/A N/A</v>
          </cell>
          <cell r="R24">
            <v>3.4870000000000001</v>
          </cell>
          <cell r="S24">
            <v>7.7210000000000001</v>
          </cell>
          <cell r="T24">
            <v>4.3339999999999996</v>
          </cell>
          <cell r="U24">
            <v>8.0169999999999995</v>
          </cell>
          <cell r="V24" t="str">
            <v>#N/A N/A</v>
          </cell>
          <cell r="W24" t="str">
            <v>#N/A N/A</v>
          </cell>
          <cell r="X24" t="str">
            <v>#N/A N/A</v>
          </cell>
          <cell r="Y24" t="str">
            <v>#N/A N/A</v>
          </cell>
          <cell r="Z24">
            <v>4.7050000000000001</v>
          </cell>
          <cell r="AA24">
            <v>4.5529999999999999</v>
          </cell>
          <cell r="AB24">
            <v>15.237</v>
          </cell>
          <cell r="AC24">
            <v>14.154</v>
          </cell>
          <cell r="AD24">
            <v>8.923</v>
          </cell>
          <cell r="AE24" t="str">
            <v>#N/A N/A</v>
          </cell>
        </row>
        <row r="25">
          <cell r="A25">
            <v>22677</v>
          </cell>
          <cell r="B25">
            <v>53.509</v>
          </cell>
          <cell r="C25">
            <v>19.870999999999999</v>
          </cell>
          <cell r="D25">
            <v>16.146999999999998</v>
          </cell>
          <cell r="E25">
            <v>76.694000000000003</v>
          </cell>
          <cell r="F25">
            <v>269.59500000000003</v>
          </cell>
          <cell r="G25">
            <v>10.712999999999999</v>
          </cell>
          <cell r="H25">
            <v>539.05100000000004</v>
          </cell>
          <cell r="I25">
            <v>40.768000000000001</v>
          </cell>
          <cell r="J25">
            <v>50.100999999999999</v>
          </cell>
          <cell r="K25">
            <v>0.745</v>
          </cell>
          <cell r="L25">
            <v>38.808</v>
          </cell>
          <cell r="M25">
            <v>2.423</v>
          </cell>
          <cell r="N25" t="str">
            <v>#N/A N/A</v>
          </cell>
          <cell r="O25">
            <v>2.3570000000000002</v>
          </cell>
          <cell r="P25">
            <v>1.5310000000000001</v>
          </cell>
          <cell r="Q25" t="str">
            <v>#N/A N/A</v>
          </cell>
          <cell r="R25">
            <v>3.4870000000000001</v>
          </cell>
          <cell r="S25">
            <v>7.7210000000000001</v>
          </cell>
          <cell r="T25">
            <v>4.3339999999999996</v>
          </cell>
          <cell r="U25">
            <v>8.0169999999999995</v>
          </cell>
          <cell r="V25" t="str">
            <v>#N/A N/A</v>
          </cell>
          <cell r="W25" t="str">
            <v>#N/A N/A</v>
          </cell>
          <cell r="X25" t="str">
            <v>#N/A N/A</v>
          </cell>
          <cell r="Y25" t="str">
            <v>#N/A N/A</v>
          </cell>
          <cell r="Z25">
            <v>4.7050000000000001</v>
          </cell>
          <cell r="AA25">
            <v>4.5529999999999999</v>
          </cell>
          <cell r="AB25">
            <v>15.237</v>
          </cell>
          <cell r="AC25">
            <v>14.154</v>
          </cell>
          <cell r="AD25">
            <v>8.923</v>
          </cell>
          <cell r="AE25" t="str">
            <v>#N/A N/A</v>
          </cell>
        </row>
        <row r="26">
          <cell r="A26">
            <v>22705</v>
          </cell>
          <cell r="B26">
            <v>53.509</v>
          </cell>
          <cell r="C26">
            <v>19.870999999999999</v>
          </cell>
          <cell r="D26">
            <v>16.146999999999998</v>
          </cell>
          <cell r="E26">
            <v>76.694000000000003</v>
          </cell>
          <cell r="F26">
            <v>269.59500000000003</v>
          </cell>
          <cell r="G26">
            <v>10.712999999999999</v>
          </cell>
          <cell r="H26">
            <v>539.05100000000004</v>
          </cell>
          <cell r="I26">
            <v>40.768000000000001</v>
          </cell>
          <cell r="J26">
            <v>50.100999999999999</v>
          </cell>
          <cell r="K26">
            <v>0.745</v>
          </cell>
          <cell r="L26">
            <v>38.808</v>
          </cell>
          <cell r="M26">
            <v>2.423</v>
          </cell>
          <cell r="N26" t="str">
            <v>#N/A N/A</v>
          </cell>
          <cell r="O26">
            <v>2.3570000000000002</v>
          </cell>
          <cell r="P26">
            <v>1.5310000000000001</v>
          </cell>
          <cell r="Q26" t="str">
            <v>#N/A N/A</v>
          </cell>
          <cell r="R26">
            <v>3.4870000000000001</v>
          </cell>
          <cell r="S26">
            <v>7.7210000000000001</v>
          </cell>
          <cell r="T26">
            <v>4.3339999999999996</v>
          </cell>
          <cell r="U26">
            <v>8.0169999999999995</v>
          </cell>
          <cell r="V26" t="str">
            <v>#N/A N/A</v>
          </cell>
          <cell r="W26" t="str">
            <v>#N/A N/A</v>
          </cell>
          <cell r="X26" t="str">
            <v>#N/A N/A</v>
          </cell>
          <cell r="Y26" t="str">
            <v>#N/A N/A</v>
          </cell>
          <cell r="Z26">
            <v>4.7050000000000001</v>
          </cell>
          <cell r="AA26">
            <v>4.5529999999999999</v>
          </cell>
          <cell r="AB26">
            <v>15.237</v>
          </cell>
          <cell r="AC26">
            <v>14.154</v>
          </cell>
          <cell r="AD26">
            <v>8.923</v>
          </cell>
          <cell r="AE26" t="str">
            <v>#N/A N/A</v>
          </cell>
        </row>
        <row r="27">
          <cell r="A27">
            <v>22736</v>
          </cell>
          <cell r="B27">
            <v>53.509</v>
          </cell>
          <cell r="C27">
            <v>19.870999999999999</v>
          </cell>
          <cell r="D27">
            <v>16.146999999999998</v>
          </cell>
          <cell r="E27">
            <v>76.694000000000003</v>
          </cell>
          <cell r="F27">
            <v>269.59500000000003</v>
          </cell>
          <cell r="G27">
            <v>10.712999999999999</v>
          </cell>
          <cell r="H27">
            <v>539.05100000000004</v>
          </cell>
          <cell r="I27">
            <v>40.768000000000001</v>
          </cell>
          <cell r="J27">
            <v>50.100999999999999</v>
          </cell>
          <cell r="K27">
            <v>0.745</v>
          </cell>
          <cell r="L27">
            <v>38.808</v>
          </cell>
          <cell r="M27">
            <v>2.423</v>
          </cell>
          <cell r="N27" t="str">
            <v>#N/A N/A</v>
          </cell>
          <cell r="O27">
            <v>2.3570000000000002</v>
          </cell>
          <cell r="P27">
            <v>1.5310000000000001</v>
          </cell>
          <cell r="Q27" t="str">
            <v>#N/A N/A</v>
          </cell>
          <cell r="R27">
            <v>3.4870000000000001</v>
          </cell>
          <cell r="S27">
            <v>7.7210000000000001</v>
          </cell>
          <cell r="T27">
            <v>4.3339999999999996</v>
          </cell>
          <cell r="U27">
            <v>8.0169999999999995</v>
          </cell>
          <cell r="V27" t="str">
            <v>#N/A N/A</v>
          </cell>
          <cell r="W27" t="str">
            <v>#N/A N/A</v>
          </cell>
          <cell r="X27" t="str">
            <v>#N/A N/A</v>
          </cell>
          <cell r="Y27" t="str">
            <v>#N/A N/A</v>
          </cell>
          <cell r="Z27">
            <v>4.7050000000000001</v>
          </cell>
          <cell r="AA27">
            <v>4.5529999999999999</v>
          </cell>
          <cell r="AB27">
            <v>15.237</v>
          </cell>
          <cell r="AC27">
            <v>14.154</v>
          </cell>
          <cell r="AD27">
            <v>8.923</v>
          </cell>
          <cell r="AE27" t="str">
            <v>#N/A N/A</v>
          </cell>
        </row>
        <row r="28">
          <cell r="A28">
            <v>22766</v>
          </cell>
          <cell r="B28">
            <v>53.509</v>
          </cell>
          <cell r="C28">
            <v>19.870999999999999</v>
          </cell>
          <cell r="D28">
            <v>16.146999999999998</v>
          </cell>
          <cell r="E28">
            <v>76.694000000000003</v>
          </cell>
          <cell r="F28">
            <v>269.59500000000003</v>
          </cell>
          <cell r="G28">
            <v>10.712999999999999</v>
          </cell>
          <cell r="H28">
            <v>539.05100000000004</v>
          </cell>
          <cell r="I28">
            <v>40.768000000000001</v>
          </cell>
          <cell r="J28">
            <v>50.100999999999999</v>
          </cell>
          <cell r="K28">
            <v>0.745</v>
          </cell>
          <cell r="L28">
            <v>38.808</v>
          </cell>
          <cell r="M28">
            <v>2.423</v>
          </cell>
          <cell r="N28" t="str">
            <v>#N/A N/A</v>
          </cell>
          <cell r="O28">
            <v>2.3570000000000002</v>
          </cell>
          <cell r="P28">
            <v>1.5310000000000001</v>
          </cell>
          <cell r="Q28" t="str">
            <v>#N/A N/A</v>
          </cell>
          <cell r="R28">
            <v>3.4870000000000001</v>
          </cell>
          <cell r="S28">
            <v>7.7210000000000001</v>
          </cell>
          <cell r="T28">
            <v>4.3339999999999996</v>
          </cell>
          <cell r="U28">
            <v>8.0169999999999995</v>
          </cell>
          <cell r="V28" t="str">
            <v>#N/A N/A</v>
          </cell>
          <cell r="W28" t="str">
            <v>#N/A N/A</v>
          </cell>
          <cell r="X28" t="str">
            <v>#N/A N/A</v>
          </cell>
          <cell r="Y28" t="str">
            <v>#N/A N/A</v>
          </cell>
          <cell r="Z28">
            <v>4.7050000000000001</v>
          </cell>
          <cell r="AA28">
            <v>4.5529999999999999</v>
          </cell>
          <cell r="AB28">
            <v>15.237</v>
          </cell>
          <cell r="AC28">
            <v>14.154</v>
          </cell>
          <cell r="AD28">
            <v>8.923</v>
          </cell>
          <cell r="AE28" t="str">
            <v>#N/A N/A</v>
          </cell>
        </row>
        <row r="29">
          <cell r="A29">
            <v>22797</v>
          </cell>
          <cell r="B29">
            <v>53.509</v>
          </cell>
          <cell r="C29">
            <v>19.870999999999999</v>
          </cell>
          <cell r="D29">
            <v>16.146999999999998</v>
          </cell>
          <cell r="E29">
            <v>76.694000000000003</v>
          </cell>
          <cell r="F29">
            <v>269.59500000000003</v>
          </cell>
          <cell r="G29">
            <v>10.712999999999999</v>
          </cell>
          <cell r="H29">
            <v>539.05100000000004</v>
          </cell>
          <cell r="I29">
            <v>40.768000000000001</v>
          </cell>
          <cell r="J29">
            <v>50.100999999999999</v>
          </cell>
          <cell r="K29">
            <v>0.745</v>
          </cell>
          <cell r="L29">
            <v>38.808</v>
          </cell>
          <cell r="M29">
            <v>2.423</v>
          </cell>
          <cell r="N29" t="str">
            <v>#N/A N/A</v>
          </cell>
          <cell r="O29">
            <v>2.3570000000000002</v>
          </cell>
          <cell r="P29">
            <v>1.5310000000000001</v>
          </cell>
          <cell r="Q29" t="str">
            <v>#N/A N/A</v>
          </cell>
          <cell r="R29">
            <v>3.4870000000000001</v>
          </cell>
          <cell r="S29">
            <v>7.7210000000000001</v>
          </cell>
          <cell r="T29">
            <v>4.3339999999999996</v>
          </cell>
          <cell r="U29">
            <v>8.0169999999999995</v>
          </cell>
          <cell r="V29" t="str">
            <v>#N/A N/A</v>
          </cell>
          <cell r="W29" t="str">
            <v>#N/A N/A</v>
          </cell>
          <cell r="X29" t="str">
            <v>#N/A N/A</v>
          </cell>
          <cell r="Y29" t="str">
            <v>#N/A N/A</v>
          </cell>
          <cell r="Z29">
            <v>4.7050000000000001</v>
          </cell>
          <cell r="AA29">
            <v>4.5529999999999999</v>
          </cell>
          <cell r="AB29">
            <v>15.237</v>
          </cell>
          <cell r="AC29">
            <v>14.154</v>
          </cell>
          <cell r="AD29">
            <v>8.923</v>
          </cell>
          <cell r="AE29" t="str">
            <v>#N/A N/A</v>
          </cell>
        </row>
        <row r="30">
          <cell r="A30">
            <v>22827</v>
          </cell>
          <cell r="B30">
            <v>53.509</v>
          </cell>
          <cell r="C30">
            <v>19.870999999999999</v>
          </cell>
          <cell r="D30">
            <v>16.146999999999998</v>
          </cell>
          <cell r="E30">
            <v>76.694000000000003</v>
          </cell>
          <cell r="F30">
            <v>269.59500000000003</v>
          </cell>
          <cell r="G30">
            <v>10.712999999999999</v>
          </cell>
          <cell r="H30">
            <v>539.05100000000004</v>
          </cell>
          <cell r="I30">
            <v>40.768000000000001</v>
          </cell>
          <cell r="J30">
            <v>50.100999999999999</v>
          </cell>
          <cell r="K30">
            <v>0.745</v>
          </cell>
          <cell r="L30">
            <v>38.808</v>
          </cell>
          <cell r="M30">
            <v>2.423</v>
          </cell>
          <cell r="N30" t="str">
            <v>#N/A N/A</v>
          </cell>
          <cell r="O30">
            <v>2.3570000000000002</v>
          </cell>
          <cell r="P30">
            <v>1.5310000000000001</v>
          </cell>
          <cell r="Q30" t="str">
            <v>#N/A N/A</v>
          </cell>
          <cell r="R30">
            <v>3.4870000000000001</v>
          </cell>
          <cell r="S30">
            <v>7.7210000000000001</v>
          </cell>
          <cell r="T30">
            <v>4.3339999999999996</v>
          </cell>
          <cell r="U30">
            <v>8.0169999999999995</v>
          </cell>
          <cell r="V30" t="str">
            <v>#N/A N/A</v>
          </cell>
          <cell r="W30" t="str">
            <v>#N/A N/A</v>
          </cell>
          <cell r="X30" t="str">
            <v>#N/A N/A</v>
          </cell>
          <cell r="Y30" t="str">
            <v>#N/A N/A</v>
          </cell>
          <cell r="Z30">
            <v>4.7050000000000001</v>
          </cell>
          <cell r="AA30">
            <v>4.5529999999999999</v>
          </cell>
          <cell r="AB30">
            <v>15.237</v>
          </cell>
          <cell r="AC30">
            <v>14.154</v>
          </cell>
          <cell r="AD30">
            <v>8.923</v>
          </cell>
          <cell r="AE30" t="str">
            <v>#N/A N/A</v>
          </cell>
        </row>
        <row r="31">
          <cell r="A31">
            <v>22858</v>
          </cell>
          <cell r="B31">
            <v>53.509</v>
          </cell>
          <cell r="C31">
            <v>19.870999999999999</v>
          </cell>
          <cell r="D31">
            <v>16.146999999999998</v>
          </cell>
          <cell r="E31">
            <v>76.694000000000003</v>
          </cell>
          <cell r="F31">
            <v>269.59500000000003</v>
          </cell>
          <cell r="G31">
            <v>10.712999999999999</v>
          </cell>
          <cell r="H31">
            <v>539.05100000000004</v>
          </cell>
          <cell r="I31">
            <v>40.768000000000001</v>
          </cell>
          <cell r="J31">
            <v>50.100999999999999</v>
          </cell>
          <cell r="K31">
            <v>0.745</v>
          </cell>
          <cell r="L31">
            <v>38.808</v>
          </cell>
          <cell r="M31">
            <v>2.423</v>
          </cell>
          <cell r="N31" t="str">
            <v>#N/A N/A</v>
          </cell>
          <cell r="O31">
            <v>2.3570000000000002</v>
          </cell>
          <cell r="P31">
            <v>1.5310000000000001</v>
          </cell>
          <cell r="Q31" t="str">
            <v>#N/A N/A</v>
          </cell>
          <cell r="R31">
            <v>3.4870000000000001</v>
          </cell>
          <cell r="S31">
            <v>7.7210000000000001</v>
          </cell>
          <cell r="T31">
            <v>4.3339999999999996</v>
          </cell>
          <cell r="U31">
            <v>8.0169999999999995</v>
          </cell>
          <cell r="V31" t="str">
            <v>#N/A N/A</v>
          </cell>
          <cell r="W31" t="str">
            <v>#N/A N/A</v>
          </cell>
          <cell r="X31" t="str">
            <v>#N/A N/A</v>
          </cell>
          <cell r="Y31" t="str">
            <v>#N/A N/A</v>
          </cell>
          <cell r="Z31">
            <v>4.7050000000000001</v>
          </cell>
          <cell r="AA31">
            <v>4.5529999999999999</v>
          </cell>
          <cell r="AB31">
            <v>15.237</v>
          </cell>
          <cell r="AC31">
            <v>14.154</v>
          </cell>
          <cell r="AD31">
            <v>8.923</v>
          </cell>
          <cell r="AE31" t="str">
            <v>#N/A N/A</v>
          </cell>
        </row>
        <row r="32">
          <cell r="A32">
            <v>22889</v>
          </cell>
          <cell r="B32">
            <v>53.509</v>
          </cell>
          <cell r="C32">
            <v>19.870999999999999</v>
          </cell>
          <cell r="D32">
            <v>16.146999999999998</v>
          </cell>
          <cell r="E32">
            <v>76.694000000000003</v>
          </cell>
          <cell r="F32">
            <v>269.59500000000003</v>
          </cell>
          <cell r="G32">
            <v>10.712999999999999</v>
          </cell>
          <cell r="H32">
            <v>539.05100000000004</v>
          </cell>
          <cell r="I32">
            <v>40.768000000000001</v>
          </cell>
          <cell r="J32">
            <v>50.100999999999999</v>
          </cell>
          <cell r="K32">
            <v>0.745</v>
          </cell>
          <cell r="L32">
            <v>38.808</v>
          </cell>
          <cell r="M32">
            <v>2.423</v>
          </cell>
          <cell r="N32" t="str">
            <v>#N/A N/A</v>
          </cell>
          <cell r="O32">
            <v>2.3570000000000002</v>
          </cell>
          <cell r="P32">
            <v>1.5310000000000001</v>
          </cell>
          <cell r="Q32" t="str">
            <v>#N/A N/A</v>
          </cell>
          <cell r="R32">
            <v>3.4870000000000001</v>
          </cell>
          <cell r="S32">
            <v>7.7210000000000001</v>
          </cell>
          <cell r="T32">
            <v>4.3339999999999996</v>
          </cell>
          <cell r="U32">
            <v>8.0169999999999995</v>
          </cell>
          <cell r="V32" t="str">
            <v>#N/A N/A</v>
          </cell>
          <cell r="W32" t="str">
            <v>#N/A N/A</v>
          </cell>
          <cell r="X32" t="str">
            <v>#N/A N/A</v>
          </cell>
          <cell r="Y32" t="str">
            <v>#N/A N/A</v>
          </cell>
          <cell r="Z32">
            <v>4.7050000000000001</v>
          </cell>
          <cell r="AA32">
            <v>4.5529999999999999</v>
          </cell>
          <cell r="AB32">
            <v>15.237</v>
          </cell>
          <cell r="AC32">
            <v>14.154</v>
          </cell>
          <cell r="AD32">
            <v>8.923</v>
          </cell>
          <cell r="AE32" t="str">
            <v>#N/A N/A</v>
          </cell>
        </row>
        <row r="33">
          <cell r="A33">
            <v>22919</v>
          </cell>
          <cell r="B33">
            <v>53.509</v>
          </cell>
          <cell r="C33">
            <v>19.870999999999999</v>
          </cell>
          <cell r="D33">
            <v>16.146999999999998</v>
          </cell>
          <cell r="E33">
            <v>76.694000000000003</v>
          </cell>
          <cell r="F33">
            <v>269.59500000000003</v>
          </cell>
          <cell r="G33">
            <v>10.712999999999999</v>
          </cell>
          <cell r="H33">
            <v>539.05100000000004</v>
          </cell>
          <cell r="I33">
            <v>40.768000000000001</v>
          </cell>
          <cell r="J33">
            <v>50.100999999999999</v>
          </cell>
          <cell r="K33">
            <v>0.745</v>
          </cell>
          <cell r="L33">
            <v>38.808</v>
          </cell>
          <cell r="M33">
            <v>2.423</v>
          </cell>
          <cell r="N33" t="str">
            <v>#N/A N/A</v>
          </cell>
          <cell r="O33">
            <v>2.3570000000000002</v>
          </cell>
          <cell r="P33">
            <v>1.5310000000000001</v>
          </cell>
          <cell r="Q33" t="str">
            <v>#N/A N/A</v>
          </cell>
          <cell r="R33">
            <v>3.4870000000000001</v>
          </cell>
          <cell r="S33">
            <v>7.7210000000000001</v>
          </cell>
          <cell r="T33">
            <v>4.3339999999999996</v>
          </cell>
          <cell r="U33">
            <v>8.0169999999999995</v>
          </cell>
          <cell r="V33" t="str">
            <v>#N/A N/A</v>
          </cell>
          <cell r="W33" t="str">
            <v>#N/A N/A</v>
          </cell>
          <cell r="X33" t="str">
            <v>#N/A N/A</v>
          </cell>
          <cell r="Y33" t="str">
            <v>#N/A N/A</v>
          </cell>
          <cell r="Z33">
            <v>4.7050000000000001</v>
          </cell>
          <cell r="AA33">
            <v>4.5529999999999999</v>
          </cell>
          <cell r="AB33">
            <v>15.237</v>
          </cell>
          <cell r="AC33">
            <v>14.154</v>
          </cell>
          <cell r="AD33">
            <v>8.923</v>
          </cell>
          <cell r="AE33" t="str">
            <v>#N/A N/A</v>
          </cell>
        </row>
        <row r="34">
          <cell r="A34">
            <v>22950</v>
          </cell>
          <cell r="B34">
            <v>53.509</v>
          </cell>
          <cell r="C34">
            <v>19.870999999999999</v>
          </cell>
          <cell r="D34">
            <v>16.146999999999998</v>
          </cell>
          <cell r="E34">
            <v>76.694000000000003</v>
          </cell>
          <cell r="F34">
            <v>269.59500000000003</v>
          </cell>
          <cell r="G34">
            <v>10.712999999999999</v>
          </cell>
          <cell r="H34">
            <v>539.05100000000004</v>
          </cell>
          <cell r="I34">
            <v>40.768000000000001</v>
          </cell>
          <cell r="J34">
            <v>50.100999999999999</v>
          </cell>
          <cell r="K34">
            <v>0.745</v>
          </cell>
          <cell r="L34">
            <v>38.808</v>
          </cell>
          <cell r="M34">
            <v>2.423</v>
          </cell>
          <cell r="N34" t="str">
            <v>#N/A N/A</v>
          </cell>
          <cell r="O34">
            <v>2.3570000000000002</v>
          </cell>
          <cell r="P34">
            <v>1.5310000000000001</v>
          </cell>
          <cell r="Q34" t="str">
            <v>#N/A N/A</v>
          </cell>
          <cell r="R34">
            <v>3.4870000000000001</v>
          </cell>
          <cell r="S34">
            <v>7.7210000000000001</v>
          </cell>
          <cell r="T34">
            <v>4.3339999999999996</v>
          </cell>
          <cell r="U34">
            <v>8.0169999999999995</v>
          </cell>
          <cell r="V34" t="str">
            <v>#N/A N/A</v>
          </cell>
          <cell r="W34" t="str">
            <v>#N/A N/A</v>
          </cell>
          <cell r="X34" t="str">
            <v>#N/A N/A</v>
          </cell>
          <cell r="Y34" t="str">
            <v>#N/A N/A</v>
          </cell>
          <cell r="Z34">
            <v>4.7050000000000001</v>
          </cell>
          <cell r="AA34">
            <v>4.5529999999999999</v>
          </cell>
          <cell r="AB34">
            <v>15.237</v>
          </cell>
          <cell r="AC34">
            <v>14.154</v>
          </cell>
          <cell r="AD34">
            <v>8.923</v>
          </cell>
          <cell r="AE34" t="str">
            <v>#N/A N/A</v>
          </cell>
        </row>
        <row r="35">
          <cell r="A35">
            <v>22980</v>
          </cell>
          <cell r="B35">
            <v>53.509</v>
          </cell>
          <cell r="C35">
            <v>19.870999999999999</v>
          </cell>
          <cell r="D35">
            <v>16.146999999999998</v>
          </cell>
          <cell r="E35">
            <v>76.694000000000003</v>
          </cell>
          <cell r="F35">
            <v>269.59500000000003</v>
          </cell>
          <cell r="G35">
            <v>10.712999999999999</v>
          </cell>
          <cell r="H35">
            <v>539.05100000000004</v>
          </cell>
          <cell r="I35">
            <v>40.768000000000001</v>
          </cell>
          <cell r="J35">
            <v>50.100999999999999</v>
          </cell>
          <cell r="K35">
            <v>0.745</v>
          </cell>
          <cell r="L35">
            <v>38.808</v>
          </cell>
          <cell r="M35">
            <v>2.423</v>
          </cell>
          <cell r="N35" t="str">
            <v>#N/A N/A</v>
          </cell>
          <cell r="O35">
            <v>2.3570000000000002</v>
          </cell>
          <cell r="P35">
            <v>1.5310000000000001</v>
          </cell>
          <cell r="Q35" t="str">
            <v>#N/A N/A</v>
          </cell>
          <cell r="R35">
            <v>3.4870000000000001</v>
          </cell>
          <cell r="S35">
            <v>7.7210000000000001</v>
          </cell>
          <cell r="T35">
            <v>4.3339999999999996</v>
          </cell>
          <cell r="U35">
            <v>8.0169999999999995</v>
          </cell>
          <cell r="V35" t="str">
            <v>#N/A N/A</v>
          </cell>
          <cell r="W35" t="str">
            <v>#N/A N/A</v>
          </cell>
          <cell r="X35" t="str">
            <v>#N/A N/A</v>
          </cell>
          <cell r="Y35" t="str">
            <v>#N/A N/A</v>
          </cell>
          <cell r="Z35">
            <v>4.7050000000000001</v>
          </cell>
          <cell r="AA35">
            <v>4.5529999999999999</v>
          </cell>
          <cell r="AB35">
            <v>15.237</v>
          </cell>
          <cell r="AC35">
            <v>14.154</v>
          </cell>
          <cell r="AD35">
            <v>8.923</v>
          </cell>
          <cell r="AE35" t="str">
            <v>#N/A N/A</v>
          </cell>
        </row>
        <row r="36">
          <cell r="A36">
            <v>23011</v>
          </cell>
          <cell r="B36">
            <v>60.722999999999999</v>
          </cell>
          <cell r="C36">
            <v>20.096</v>
          </cell>
          <cell r="D36">
            <v>17.510999999999999</v>
          </cell>
          <cell r="E36">
            <v>80.602000000000004</v>
          </cell>
          <cell r="F36">
            <v>299.17899999999997</v>
          </cell>
          <cell r="G36">
            <v>11.88</v>
          </cell>
          <cell r="H36">
            <v>579.74800000000005</v>
          </cell>
          <cell r="I36">
            <v>41.978999999999999</v>
          </cell>
          <cell r="J36">
            <v>46.463999999999999</v>
          </cell>
          <cell r="K36">
            <v>0.752</v>
          </cell>
          <cell r="L36">
            <v>41.741</v>
          </cell>
          <cell r="M36">
            <v>2.544</v>
          </cell>
          <cell r="N36" t="str">
            <v>#N/A N/A</v>
          </cell>
          <cell r="O36">
            <v>2.746</v>
          </cell>
          <cell r="P36">
            <v>1.7250000000000001</v>
          </cell>
          <cell r="Q36" t="str">
            <v>#N/A N/A</v>
          </cell>
          <cell r="R36">
            <v>2.597</v>
          </cell>
          <cell r="S36">
            <v>8.2460000000000004</v>
          </cell>
          <cell r="T36">
            <v>4.0030000000000001</v>
          </cell>
          <cell r="U36">
            <v>8.9190000000000005</v>
          </cell>
          <cell r="V36" t="str">
            <v>#N/A N/A</v>
          </cell>
          <cell r="W36" t="str">
            <v>#N/A N/A</v>
          </cell>
          <cell r="X36" t="str">
            <v>#N/A N/A</v>
          </cell>
          <cell r="Y36" t="str">
            <v>#N/A N/A</v>
          </cell>
          <cell r="Z36">
            <v>5.5030000000000001</v>
          </cell>
          <cell r="AA36">
            <v>4.9690000000000003</v>
          </cell>
          <cell r="AB36">
            <v>19.925999999999998</v>
          </cell>
          <cell r="AC36">
            <v>15.221</v>
          </cell>
          <cell r="AD36">
            <v>9.8729999999999993</v>
          </cell>
          <cell r="AE36">
            <v>24.451000000000001</v>
          </cell>
        </row>
        <row r="37">
          <cell r="A37">
            <v>23042</v>
          </cell>
          <cell r="B37">
            <v>60.722999999999999</v>
          </cell>
          <cell r="C37">
            <v>20.096</v>
          </cell>
          <cell r="D37">
            <v>17.510999999999999</v>
          </cell>
          <cell r="E37">
            <v>80.602000000000004</v>
          </cell>
          <cell r="F37">
            <v>299.17899999999997</v>
          </cell>
          <cell r="G37">
            <v>11.88</v>
          </cell>
          <cell r="H37">
            <v>579.74800000000005</v>
          </cell>
          <cell r="I37">
            <v>41.978999999999999</v>
          </cell>
          <cell r="J37">
            <v>46.463999999999999</v>
          </cell>
          <cell r="K37">
            <v>0.752</v>
          </cell>
          <cell r="L37">
            <v>41.741</v>
          </cell>
          <cell r="M37">
            <v>2.544</v>
          </cell>
          <cell r="N37" t="str">
            <v>#N/A N/A</v>
          </cell>
          <cell r="O37">
            <v>2.746</v>
          </cell>
          <cell r="P37">
            <v>1.7250000000000001</v>
          </cell>
          <cell r="Q37" t="str">
            <v>#N/A N/A</v>
          </cell>
          <cell r="R37">
            <v>2.597</v>
          </cell>
          <cell r="S37">
            <v>8.2460000000000004</v>
          </cell>
          <cell r="T37">
            <v>4.0030000000000001</v>
          </cell>
          <cell r="U37">
            <v>8.9190000000000005</v>
          </cell>
          <cell r="V37" t="str">
            <v>#N/A N/A</v>
          </cell>
          <cell r="W37" t="str">
            <v>#N/A N/A</v>
          </cell>
          <cell r="X37" t="str">
            <v>#N/A N/A</v>
          </cell>
          <cell r="Y37" t="str">
            <v>#N/A N/A</v>
          </cell>
          <cell r="Z37">
            <v>5.5030000000000001</v>
          </cell>
          <cell r="AA37">
            <v>4.9690000000000003</v>
          </cell>
          <cell r="AB37">
            <v>19.925999999999998</v>
          </cell>
          <cell r="AC37">
            <v>15.221</v>
          </cell>
          <cell r="AD37">
            <v>9.8729999999999993</v>
          </cell>
          <cell r="AE37">
            <v>24.451000000000001</v>
          </cell>
        </row>
        <row r="38">
          <cell r="A38">
            <v>23070</v>
          </cell>
          <cell r="B38">
            <v>60.722999999999999</v>
          </cell>
          <cell r="C38">
            <v>20.096</v>
          </cell>
          <cell r="D38">
            <v>17.510999999999999</v>
          </cell>
          <cell r="E38">
            <v>80.602000000000004</v>
          </cell>
          <cell r="F38">
            <v>299.17899999999997</v>
          </cell>
          <cell r="G38">
            <v>11.88</v>
          </cell>
          <cell r="H38">
            <v>579.74800000000005</v>
          </cell>
          <cell r="I38">
            <v>41.978999999999999</v>
          </cell>
          <cell r="J38">
            <v>46.463999999999999</v>
          </cell>
          <cell r="K38">
            <v>0.752</v>
          </cell>
          <cell r="L38">
            <v>41.741</v>
          </cell>
          <cell r="M38">
            <v>2.544</v>
          </cell>
          <cell r="N38" t="str">
            <v>#N/A N/A</v>
          </cell>
          <cell r="O38">
            <v>2.746</v>
          </cell>
          <cell r="P38">
            <v>1.7250000000000001</v>
          </cell>
          <cell r="Q38" t="str">
            <v>#N/A N/A</v>
          </cell>
          <cell r="R38">
            <v>2.597</v>
          </cell>
          <cell r="S38">
            <v>8.2460000000000004</v>
          </cell>
          <cell r="T38">
            <v>4.0030000000000001</v>
          </cell>
          <cell r="U38">
            <v>8.9190000000000005</v>
          </cell>
          <cell r="V38" t="str">
            <v>#N/A N/A</v>
          </cell>
          <cell r="W38" t="str">
            <v>#N/A N/A</v>
          </cell>
          <cell r="X38" t="str">
            <v>#N/A N/A</v>
          </cell>
          <cell r="Y38" t="str">
            <v>#N/A N/A</v>
          </cell>
          <cell r="Z38">
            <v>5.5030000000000001</v>
          </cell>
          <cell r="AA38">
            <v>4.9690000000000003</v>
          </cell>
          <cell r="AB38">
            <v>19.925999999999998</v>
          </cell>
          <cell r="AC38">
            <v>15.221</v>
          </cell>
          <cell r="AD38">
            <v>9.8729999999999993</v>
          </cell>
          <cell r="AE38">
            <v>24.451000000000001</v>
          </cell>
        </row>
        <row r="39">
          <cell r="A39">
            <v>23101</v>
          </cell>
          <cell r="B39">
            <v>60.722999999999999</v>
          </cell>
          <cell r="C39">
            <v>20.096</v>
          </cell>
          <cell r="D39">
            <v>17.510999999999999</v>
          </cell>
          <cell r="E39">
            <v>80.602000000000004</v>
          </cell>
          <cell r="F39">
            <v>299.17899999999997</v>
          </cell>
          <cell r="G39">
            <v>11.88</v>
          </cell>
          <cell r="H39">
            <v>579.74800000000005</v>
          </cell>
          <cell r="I39">
            <v>41.978999999999999</v>
          </cell>
          <cell r="J39">
            <v>46.463999999999999</v>
          </cell>
          <cell r="K39">
            <v>0.752</v>
          </cell>
          <cell r="L39">
            <v>41.741</v>
          </cell>
          <cell r="M39">
            <v>2.544</v>
          </cell>
          <cell r="N39" t="str">
            <v>#N/A N/A</v>
          </cell>
          <cell r="O39">
            <v>2.746</v>
          </cell>
          <cell r="P39">
            <v>1.7250000000000001</v>
          </cell>
          <cell r="Q39" t="str">
            <v>#N/A N/A</v>
          </cell>
          <cell r="R39">
            <v>2.597</v>
          </cell>
          <cell r="S39">
            <v>8.2460000000000004</v>
          </cell>
          <cell r="T39">
            <v>4.0030000000000001</v>
          </cell>
          <cell r="U39">
            <v>8.9190000000000005</v>
          </cell>
          <cell r="V39" t="str">
            <v>#N/A N/A</v>
          </cell>
          <cell r="W39" t="str">
            <v>#N/A N/A</v>
          </cell>
          <cell r="X39" t="str">
            <v>#N/A N/A</v>
          </cell>
          <cell r="Y39" t="str">
            <v>#N/A N/A</v>
          </cell>
          <cell r="Z39">
            <v>5.5030000000000001</v>
          </cell>
          <cell r="AA39">
            <v>4.9690000000000003</v>
          </cell>
          <cell r="AB39">
            <v>19.925999999999998</v>
          </cell>
          <cell r="AC39">
            <v>15.221</v>
          </cell>
          <cell r="AD39">
            <v>9.8729999999999993</v>
          </cell>
          <cell r="AE39">
            <v>24.451000000000001</v>
          </cell>
        </row>
        <row r="40">
          <cell r="A40">
            <v>23131</v>
          </cell>
          <cell r="B40">
            <v>60.722999999999999</v>
          </cell>
          <cell r="C40">
            <v>20.096</v>
          </cell>
          <cell r="D40">
            <v>17.510999999999999</v>
          </cell>
          <cell r="E40">
            <v>80.602000000000004</v>
          </cell>
          <cell r="F40">
            <v>299.17899999999997</v>
          </cell>
          <cell r="G40">
            <v>11.88</v>
          </cell>
          <cell r="H40">
            <v>579.74800000000005</v>
          </cell>
          <cell r="I40">
            <v>41.978999999999999</v>
          </cell>
          <cell r="J40">
            <v>46.463999999999999</v>
          </cell>
          <cell r="K40">
            <v>0.752</v>
          </cell>
          <cell r="L40">
            <v>41.741</v>
          </cell>
          <cell r="M40">
            <v>2.544</v>
          </cell>
          <cell r="N40" t="str">
            <v>#N/A N/A</v>
          </cell>
          <cell r="O40">
            <v>2.746</v>
          </cell>
          <cell r="P40">
            <v>1.7250000000000001</v>
          </cell>
          <cell r="Q40" t="str">
            <v>#N/A N/A</v>
          </cell>
          <cell r="R40">
            <v>2.597</v>
          </cell>
          <cell r="S40">
            <v>8.2460000000000004</v>
          </cell>
          <cell r="T40">
            <v>4.0030000000000001</v>
          </cell>
          <cell r="U40">
            <v>8.9190000000000005</v>
          </cell>
          <cell r="V40" t="str">
            <v>#N/A N/A</v>
          </cell>
          <cell r="W40" t="str">
            <v>#N/A N/A</v>
          </cell>
          <cell r="X40" t="str">
            <v>#N/A N/A</v>
          </cell>
          <cell r="Y40" t="str">
            <v>#N/A N/A</v>
          </cell>
          <cell r="Z40">
            <v>5.5030000000000001</v>
          </cell>
          <cell r="AA40">
            <v>4.9690000000000003</v>
          </cell>
          <cell r="AB40">
            <v>19.925999999999998</v>
          </cell>
          <cell r="AC40">
            <v>15.221</v>
          </cell>
          <cell r="AD40">
            <v>9.8729999999999993</v>
          </cell>
          <cell r="AE40">
            <v>24.451000000000001</v>
          </cell>
        </row>
        <row r="41">
          <cell r="A41">
            <v>23162</v>
          </cell>
          <cell r="B41">
            <v>60.722999999999999</v>
          </cell>
          <cell r="C41">
            <v>20.096</v>
          </cell>
          <cell r="D41">
            <v>17.510999999999999</v>
          </cell>
          <cell r="E41">
            <v>80.602000000000004</v>
          </cell>
          <cell r="F41">
            <v>299.17899999999997</v>
          </cell>
          <cell r="G41">
            <v>11.88</v>
          </cell>
          <cell r="H41">
            <v>579.74800000000005</v>
          </cell>
          <cell r="I41">
            <v>41.978999999999999</v>
          </cell>
          <cell r="J41">
            <v>46.463999999999999</v>
          </cell>
          <cell r="K41">
            <v>0.752</v>
          </cell>
          <cell r="L41">
            <v>41.741</v>
          </cell>
          <cell r="M41">
            <v>2.544</v>
          </cell>
          <cell r="N41" t="str">
            <v>#N/A N/A</v>
          </cell>
          <cell r="O41">
            <v>2.746</v>
          </cell>
          <cell r="P41">
            <v>1.7250000000000001</v>
          </cell>
          <cell r="Q41" t="str">
            <v>#N/A N/A</v>
          </cell>
          <cell r="R41">
            <v>2.597</v>
          </cell>
          <cell r="S41">
            <v>8.2460000000000004</v>
          </cell>
          <cell r="T41">
            <v>4.0030000000000001</v>
          </cell>
          <cell r="U41">
            <v>8.9190000000000005</v>
          </cell>
          <cell r="V41" t="str">
            <v>#N/A N/A</v>
          </cell>
          <cell r="W41" t="str">
            <v>#N/A N/A</v>
          </cell>
          <cell r="X41" t="str">
            <v>#N/A N/A</v>
          </cell>
          <cell r="Y41" t="str">
            <v>#N/A N/A</v>
          </cell>
          <cell r="Z41">
            <v>5.5030000000000001</v>
          </cell>
          <cell r="AA41">
            <v>4.9690000000000003</v>
          </cell>
          <cell r="AB41">
            <v>19.925999999999998</v>
          </cell>
          <cell r="AC41">
            <v>15.221</v>
          </cell>
          <cell r="AD41">
            <v>9.8729999999999993</v>
          </cell>
          <cell r="AE41">
            <v>24.451000000000001</v>
          </cell>
        </row>
        <row r="42">
          <cell r="A42">
            <v>23192</v>
          </cell>
          <cell r="B42">
            <v>60.722999999999999</v>
          </cell>
          <cell r="C42">
            <v>20.096</v>
          </cell>
          <cell r="D42">
            <v>17.510999999999999</v>
          </cell>
          <cell r="E42">
            <v>80.602000000000004</v>
          </cell>
          <cell r="F42">
            <v>299.17899999999997</v>
          </cell>
          <cell r="G42">
            <v>11.88</v>
          </cell>
          <cell r="H42">
            <v>579.74800000000005</v>
          </cell>
          <cell r="I42">
            <v>41.978999999999999</v>
          </cell>
          <cell r="J42">
            <v>46.463999999999999</v>
          </cell>
          <cell r="K42">
            <v>0.752</v>
          </cell>
          <cell r="L42">
            <v>41.741</v>
          </cell>
          <cell r="M42">
            <v>2.544</v>
          </cell>
          <cell r="N42" t="str">
            <v>#N/A N/A</v>
          </cell>
          <cell r="O42">
            <v>2.746</v>
          </cell>
          <cell r="P42">
            <v>1.7250000000000001</v>
          </cell>
          <cell r="Q42" t="str">
            <v>#N/A N/A</v>
          </cell>
          <cell r="R42">
            <v>2.597</v>
          </cell>
          <cell r="S42">
            <v>8.2460000000000004</v>
          </cell>
          <cell r="T42">
            <v>4.0030000000000001</v>
          </cell>
          <cell r="U42">
            <v>8.9190000000000005</v>
          </cell>
          <cell r="V42" t="str">
            <v>#N/A N/A</v>
          </cell>
          <cell r="W42" t="str">
            <v>#N/A N/A</v>
          </cell>
          <cell r="X42" t="str">
            <v>#N/A N/A</v>
          </cell>
          <cell r="Y42" t="str">
            <v>#N/A N/A</v>
          </cell>
          <cell r="Z42">
            <v>5.5030000000000001</v>
          </cell>
          <cell r="AA42">
            <v>4.9690000000000003</v>
          </cell>
          <cell r="AB42">
            <v>19.925999999999998</v>
          </cell>
          <cell r="AC42">
            <v>15.221</v>
          </cell>
          <cell r="AD42">
            <v>9.8729999999999993</v>
          </cell>
          <cell r="AE42">
            <v>24.451000000000001</v>
          </cell>
        </row>
        <row r="43">
          <cell r="A43">
            <v>23223</v>
          </cell>
          <cell r="B43">
            <v>60.722999999999999</v>
          </cell>
          <cell r="C43">
            <v>20.096</v>
          </cell>
          <cell r="D43">
            <v>17.510999999999999</v>
          </cell>
          <cell r="E43">
            <v>80.602000000000004</v>
          </cell>
          <cell r="F43">
            <v>299.17899999999997</v>
          </cell>
          <cell r="G43">
            <v>11.88</v>
          </cell>
          <cell r="H43">
            <v>579.74800000000005</v>
          </cell>
          <cell r="I43">
            <v>41.978999999999999</v>
          </cell>
          <cell r="J43">
            <v>46.463999999999999</v>
          </cell>
          <cell r="K43">
            <v>0.752</v>
          </cell>
          <cell r="L43">
            <v>41.741</v>
          </cell>
          <cell r="M43">
            <v>2.544</v>
          </cell>
          <cell r="N43" t="str">
            <v>#N/A N/A</v>
          </cell>
          <cell r="O43">
            <v>2.746</v>
          </cell>
          <cell r="P43">
            <v>1.7250000000000001</v>
          </cell>
          <cell r="Q43" t="str">
            <v>#N/A N/A</v>
          </cell>
          <cell r="R43">
            <v>2.597</v>
          </cell>
          <cell r="S43">
            <v>8.2460000000000004</v>
          </cell>
          <cell r="T43">
            <v>4.0030000000000001</v>
          </cell>
          <cell r="U43">
            <v>8.9190000000000005</v>
          </cell>
          <cell r="V43" t="str">
            <v>#N/A N/A</v>
          </cell>
          <cell r="W43" t="str">
            <v>#N/A N/A</v>
          </cell>
          <cell r="X43" t="str">
            <v>#N/A N/A</v>
          </cell>
          <cell r="Y43" t="str">
            <v>#N/A N/A</v>
          </cell>
          <cell r="Z43">
            <v>5.5030000000000001</v>
          </cell>
          <cell r="AA43">
            <v>4.9690000000000003</v>
          </cell>
          <cell r="AB43">
            <v>19.925999999999998</v>
          </cell>
          <cell r="AC43">
            <v>15.221</v>
          </cell>
          <cell r="AD43">
            <v>9.8729999999999993</v>
          </cell>
          <cell r="AE43">
            <v>24.451000000000001</v>
          </cell>
        </row>
        <row r="44">
          <cell r="A44">
            <v>23254</v>
          </cell>
          <cell r="B44">
            <v>60.722999999999999</v>
          </cell>
          <cell r="C44">
            <v>20.096</v>
          </cell>
          <cell r="D44">
            <v>17.510999999999999</v>
          </cell>
          <cell r="E44">
            <v>80.602000000000004</v>
          </cell>
          <cell r="F44">
            <v>299.17899999999997</v>
          </cell>
          <cell r="G44">
            <v>11.88</v>
          </cell>
          <cell r="H44">
            <v>579.74800000000005</v>
          </cell>
          <cell r="I44">
            <v>41.978999999999999</v>
          </cell>
          <cell r="J44">
            <v>46.463999999999999</v>
          </cell>
          <cell r="K44">
            <v>0.752</v>
          </cell>
          <cell r="L44">
            <v>41.741</v>
          </cell>
          <cell r="M44">
            <v>2.544</v>
          </cell>
          <cell r="N44" t="str">
            <v>#N/A N/A</v>
          </cell>
          <cell r="O44">
            <v>2.746</v>
          </cell>
          <cell r="P44">
            <v>1.7250000000000001</v>
          </cell>
          <cell r="Q44" t="str">
            <v>#N/A N/A</v>
          </cell>
          <cell r="R44">
            <v>2.597</v>
          </cell>
          <cell r="S44">
            <v>8.2460000000000004</v>
          </cell>
          <cell r="T44">
            <v>4.0030000000000001</v>
          </cell>
          <cell r="U44">
            <v>8.9190000000000005</v>
          </cell>
          <cell r="V44" t="str">
            <v>#N/A N/A</v>
          </cell>
          <cell r="W44" t="str">
            <v>#N/A N/A</v>
          </cell>
          <cell r="X44" t="str">
            <v>#N/A N/A</v>
          </cell>
          <cell r="Y44" t="str">
            <v>#N/A N/A</v>
          </cell>
          <cell r="Z44">
            <v>5.5030000000000001</v>
          </cell>
          <cell r="AA44">
            <v>4.9690000000000003</v>
          </cell>
          <cell r="AB44">
            <v>19.925999999999998</v>
          </cell>
          <cell r="AC44">
            <v>15.221</v>
          </cell>
          <cell r="AD44">
            <v>9.8729999999999993</v>
          </cell>
          <cell r="AE44">
            <v>24.451000000000001</v>
          </cell>
        </row>
        <row r="45">
          <cell r="A45">
            <v>23284</v>
          </cell>
          <cell r="B45">
            <v>60.722999999999999</v>
          </cell>
          <cell r="C45">
            <v>20.096</v>
          </cell>
          <cell r="D45">
            <v>17.510999999999999</v>
          </cell>
          <cell r="E45">
            <v>80.602000000000004</v>
          </cell>
          <cell r="F45">
            <v>299.17899999999997</v>
          </cell>
          <cell r="G45">
            <v>11.88</v>
          </cell>
          <cell r="H45">
            <v>579.74800000000005</v>
          </cell>
          <cell r="I45">
            <v>41.978999999999999</v>
          </cell>
          <cell r="J45">
            <v>46.463999999999999</v>
          </cell>
          <cell r="K45">
            <v>0.752</v>
          </cell>
          <cell r="L45">
            <v>41.741</v>
          </cell>
          <cell r="M45">
            <v>2.544</v>
          </cell>
          <cell r="N45" t="str">
            <v>#N/A N/A</v>
          </cell>
          <cell r="O45">
            <v>2.746</v>
          </cell>
          <cell r="P45">
            <v>1.7250000000000001</v>
          </cell>
          <cell r="Q45" t="str">
            <v>#N/A N/A</v>
          </cell>
          <cell r="R45">
            <v>2.597</v>
          </cell>
          <cell r="S45">
            <v>8.2460000000000004</v>
          </cell>
          <cell r="T45">
            <v>4.0030000000000001</v>
          </cell>
          <cell r="U45">
            <v>8.9190000000000005</v>
          </cell>
          <cell r="V45" t="str">
            <v>#N/A N/A</v>
          </cell>
          <cell r="W45" t="str">
            <v>#N/A N/A</v>
          </cell>
          <cell r="X45" t="str">
            <v>#N/A N/A</v>
          </cell>
          <cell r="Y45" t="str">
            <v>#N/A N/A</v>
          </cell>
          <cell r="Z45">
            <v>5.5030000000000001</v>
          </cell>
          <cell r="AA45">
            <v>4.9690000000000003</v>
          </cell>
          <cell r="AB45">
            <v>19.925999999999998</v>
          </cell>
          <cell r="AC45">
            <v>15.221</v>
          </cell>
          <cell r="AD45">
            <v>9.8729999999999993</v>
          </cell>
          <cell r="AE45">
            <v>24.451000000000001</v>
          </cell>
        </row>
        <row r="46">
          <cell r="A46">
            <v>23315</v>
          </cell>
          <cell r="B46">
            <v>60.722999999999999</v>
          </cell>
          <cell r="C46">
            <v>20.096</v>
          </cell>
          <cell r="D46">
            <v>17.510999999999999</v>
          </cell>
          <cell r="E46">
            <v>80.602000000000004</v>
          </cell>
          <cell r="F46">
            <v>299.17899999999997</v>
          </cell>
          <cell r="G46">
            <v>11.88</v>
          </cell>
          <cell r="H46">
            <v>579.74800000000005</v>
          </cell>
          <cell r="I46">
            <v>41.978999999999999</v>
          </cell>
          <cell r="J46">
            <v>46.463999999999999</v>
          </cell>
          <cell r="K46">
            <v>0.752</v>
          </cell>
          <cell r="L46">
            <v>41.741</v>
          </cell>
          <cell r="M46">
            <v>2.544</v>
          </cell>
          <cell r="N46" t="str">
            <v>#N/A N/A</v>
          </cell>
          <cell r="O46">
            <v>2.746</v>
          </cell>
          <cell r="P46">
            <v>1.7250000000000001</v>
          </cell>
          <cell r="Q46" t="str">
            <v>#N/A N/A</v>
          </cell>
          <cell r="R46">
            <v>2.597</v>
          </cell>
          <cell r="S46">
            <v>8.2460000000000004</v>
          </cell>
          <cell r="T46">
            <v>4.0030000000000001</v>
          </cell>
          <cell r="U46">
            <v>8.9190000000000005</v>
          </cell>
          <cell r="V46" t="str">
            <v>#N/A N/A</v>
          </cell>
          <cell r="W46" t="str">
            <v>#N/A N/A</v>
          </cell>
          <cell r="X46" t="str">
            <v>#N/A N/A</v>
          </cell>
          <cell r="Y46" t="str">
            <v>#N/A N/A</v>
          </cell>
          <cell r="Z46">
            <v>5.5030000000000001</v>
          </cell>
          <cell r="AA46">
            <v>4.9690000000000003</v>
          </cell>
          <cell r="AB46">
            <v>19.925999999999998</v>
          </cell>
          <cell r="AC46">
            <v>15.221</v>
          </cell>
          <cell r="AD46">
            <v>9.8729999999999993</v>
          </cell>
          <cell r="AE46">
            <v>24.451000000000001</v>
          </cell>
        </row>
        <row r="47">
          <cell r="A47">
            <v>23345</v>
          </cell>
          <cell r="B47">
            <v>60.722999999999999</v>
          </cell>
          <cell r="C47">
            <v>20.096</v>
          </cell>
          <cell r="D47">
            <v>17.510999999999999</v>
          </cell>
          <cell r="E47">
            <v>80.602000000000004</v>
          </cell>
          <cell r="F47">
            <v>299.17899999999997</v>
          </cell>
          <cell r="G47">
            <v>11.88</v>
          </cell>
          <cell r="H47">
            <v>579.74800000000005</v>
          </cell>
          <cell r="I47">
            <v>41.978999999999999</v>
          </cell>
          <cell r="J47">
            <v>46.463999999999999</v>
          </cell>
          <cell r="K47">
            <v>0.752</v>
          </cell>
          <cell r="L47">
            <v>41.741</v>
          </cell>
          <cell r="M47">
            <v>2.544</v>
          </cell>
          <cell r="N47" t="str">
            <v>#N/A N/A</v>
          </cell>
          <cell r="O47">
            <v>2.746</v>
          </cell>
          <cell r="P47">
            <v>1.7250000000000001</v>
          </cell>
          <cell r="Q47" t="str">
            <v>#N/A N/A</v>
          </cell>
          <cell r="R47">
            <v>2.597</v>
          </cell>
          <cell r="S47">
            <v>8.2460000000000004</v>
          </cell>
          <cell r="T47">
            <v>4.0030000000000001</v>
          </cell>
          <cell r="U47">
            <v>8.9190000000000005</v>
          </cell>
          <cell r="V47" t="str">
            <v>#N/A N/A</v>
          </cell>
          <cell r="W47" t="str">
            <v>#N/A N/A</v>
          </cell>
          <cell r="X47" t="str">
            <v>#N/A N/A</v>
          </cell>
          <cell r="Y47" t="str">
            <v>#N/A N/A</v>
          </cell>
          <cell r="Z47">
            <v>5.5030000000000001</v>
          </cell>
          <cell r="AA47">
            <v>4.9690000000000003</v>
          </cell>
          <cell r="AB47">
            <v>19.925999999999998</v>
          </cell>
          <cell r="AC47">
            <v>15.221</v>
          </cell>
          <cell r="AD47">
            <v>9.8729999999999993</v>
          </cell>
          <cell r="AE47">
            <v>24.451000000000001</v>
          </cell>
        </row>
        <row r="48">
          <cell r="A48">
            <v>23376</v>
          </cell>
          <cell r="B48">
            <v>69.498000000000005</v>
          </cell>
          <cell r="C48">
            <v>21.733000000000001</v>
          </cell>
          <cell r="D48">
            <v>18.954000000000001</v>
          </cell>
          <cell r="E48">
            <v>85.444000000000003</v>
          </cell>
          <cell r="F48">
            <v>335.63200000000001</v>
          </cell>
          <cell r="G48">
            <v>13.064</v>
          </cell>
          <cell r="H48">
            <v>611.66899999999998</v>
          </cell>
          <cell r="I48">
            <v>44.656999999999996</v>
          </cell>
          <cell r="J48">
            <v>50.28</v>
          </cell>
          <cell r="K48">
            <v>0.84799999999999998</v>
          </cell>
          <cell r="L48">
            <v>47.88</v>
          </cell>
          <cell r="M48">
            <v>2.7080000000000002</v>
          </cell>
          <cell r="N48" t="str">
            <v>#N/A N/A</v>
          </cell>
          <cell r="O48">
            <v>3.8639999999999999</v>
          </cell>
          <cell r="P48">
            <v>1.9750000000000001</v>
          </cell>
          <cell r="Q48" t="str">
            <v>#N/A N/A</v>
          </cell>
          <cell r="R48">
            <v>2.992</v>
          </cell>
          <cell r="S48">
            <v>9.1489999999999991</v>
          </cell>
          <cell r="T48">
            <v>4.16</v>
          </cell>
          <cell r="U48">
            <v>10.352</v>
          </cell>
          <cell r="V48" t="str">
            <v>#N/A N/A</v>
          </cell>
          <cell r="W48" t="str">
            <v>#N/A N/A</v>
          </cell>
          <cell r="X48" t="str">
            <v>#N/A N/A</v>
          </cell>
          <cell r="Y48" t="str">
            <v>#N/A N/A</v>
          </cell>
          <cell r="Z48">
            <v>5.4829999999999997</v>
          </cell>
          <cell r="AA48">
            <v>4.8390000000000004</v>
          </cell>
          <cell r="AB48">
            <v>23.021000000000001</v>
          </cell>
          <cell r="AC48">
            <v>16.936</v>
          </cell>
          <cell r="AD48">
            <v>10.663</v>
          </cell>
          <cell r="AE48">
            <v>18.271999999999998</v>
          </cell>
        </row>
        <row r="49">
          <cell r="A49">
            <v>23407</v>
          </cell>
          <cell r="B49">
            <v>69.498000000000005</v>
          </cell>
          <cell r="C49">
            <v>21.733000000000001</v>
          </cell>
          <cell r="D49">
            <v>18.954000000000001</v>
          </cell>
          <cell r="E49">
            <v>85.444000000000003</v>
          </cell>
          <cell r="F49">
            <v>335.63200000000001</v>
          </cell>
          <cell r="G49">
            <v>13.064</v>
          </cell>
          <cell r="H49">
            <v>611.66899999999998</v>
          </cell>
          <cell r="I49">
            <v>44.656999999999996</v>
          </cell>
          <cell r="J49">
            <v>50.28</v>
          </cell>
          <cell r="K49">
            <v>0.84799999999999998</v>
          </cell>
          <cell r="L49">
            <v>47.88</v>
          </cell>
          <cell r="M49">
            <v>2.7080000000000002</v>
          </cell>
          <cell r="N49" t="str">
            <v>#N/A N/A</v>
          </cell>
          <cell r="O49">
            <v>3.8639999999999999</v>
          </cell>
          <cell r="P49">
            <v>1.9750000000000001</v>
          </cell>
          <cell r="Q49" t="str">
            <v>#N/A N/A</v>
          </cell>
          <cell r="R49">
            <v>2.992</v>
          </cell>
          <cell r="S49">
            <v>9.1489999999999991</v>
          </cell>
          <cell r="T49">
            <v>4.16</v>
          </cell>
          <cell r="U49">
            <v>10.352</v>
          </cell>
          <cell r="V49" t="str">
            <v>#N/A N/A</v>
          </cell>
          <cell r="W49" t="str">
            <v>#N/A N/A</v>
          </cell>
          <cell r="X49" t="str">
            <v>#N/A N/A</v>
          </cell>
          <cell r="Y49" t="str">
            <v>#N/A N/A</v>
          </cell>
          <cell r="Z49">
            <v>5.4829999999999997</v>
          </cell>
          <cell r="AA49">
            <v>4.8390000000000004</v>
          </cell>
          <cell r="AB49">
            <v>23.021000000000001</v>
          </cell>
          <cell r="AC49">
            <v>16.936</v>
          </cell>
          <cell r="AD49">
            <v>10.663</v>
          </cell>
          <cell r="AE49">
            <v>18.271999999999998</v>
          </cell>
        </row>
        <row r="50">
          <cell r="A50">
            <v>23436</v>
          </cell>
          <cell r="B50">
            <v>69.498000000000005</v>
          </cell>
          <cell r="C50">
            <v>21.733000000000001</v>
          </cell>
          <cell r="D50">
            <v>18.954000000000001</v>
          </cell>
          <cell r="E50">
            <v>85.444000000000003</v>
          </cell>
          <cell r="F50">
            <v>335.63200000000001</v>
          </cell>
          <cell r="G50">
            <v>13.064</v>
          </cell>
          <cell r="H50">
            <v>611.66899999999998</v>
          </cell>
          <cell r="I50">
            <v>44.656999999999996</v>
          </cell>
          <cell r="J50">
            <v>50.28</v>
          </cell>
          <cell r="K50">
            <v>0.84799999999999998</v>
          </cell>
          <cell r="L50">
            <v>47.88</v>
          </cell>
          <cell r="M50">
            <v>2.7080000000000002</v>
          </cell>
          <cell r="N50" t="str">
            <v>#N/A N/A</v>
          </cell>
          <cell r="O50">
            <v>3.8639999999999999</v>
          </cell>
          <cell r="P50">
            <v>1.9750000000000001</v>
          </cell>
          <cell r="Q50" t="str">
            <v>#N/A N/A</v>
          </cell>
          <cell r="R50">
            <v>2.992</v>
          </cell>
          <cell r="S50">
            <v>9.1489999999999991</v>
          </cell>
          <cell r="T50">
            <v>4.16</v>
          </cell>
          <cell r="U50">
            <v>10.352</v>
          </cell>
          <cell r="V50" t="str">
            <v>#N/A N/A</v>
          </cell>
          <cell r="W50" t="str">
            <v>#N/A N/A</v>
          </cell>
          <cell r="X50" t="str">
            <v>#N/A N/A</v>
          </cell>
          <cell r="Y50" t="str">
            <v>#N/A N/A</v>
          </cell>
          <cell r="Z50">
            <v>5.4829999999999997</v>
          </cell>
          <cell r="AA50">
            <v>4.8390000000000004</v>
          </cell>
          <cell r="AB50">
            <v>23.021000000000001</v>
          </cell>
          <cell r="AC50">
            <v>16.936</v>
          </cell>
          <cell r="AD50">
            <v>10.663</v>
          </cell>
          <cell r="AE50">
            <v>18.271999999999998</v>
          </cell>
        </row>
        <row r="51">
          <cell r="A51">
            <v>23467</v>
          </cell>
          <cell r="B51">
            <v>69.498000000000005</v>
          </cell>
          <cell r="C51">
            <v>21.733000000000001</v>
          </cell>
          <cell r="D51">
            <v>18.954000000000001</v>
          </cell>
          <cell r="E51">
            <v>85.444000000000003</v>
          </cell>
          <cell r="F51">
            <v>335.63200000000001</v>
          </cell>
          <cell r="G51">
            <v>13.064</v>
          </cell>
          <cell r="H51">
            <v>611.66899999999998</v>
          </cell>
          <cell r="I51">
            <v>44.656999999999996</v>
          </cell>
          <cell r="J51">
            <v>50.28</v>
          </cell>
          <cell r="K51">
            <v>0.84799999999999998</v>
          </cell>
          <cell r="L51">
            <v>47.88</v>
          </cell>
          <cell r="M51">
            <v>2.7080000000000002</v>
          </cell>
          <cell r="N51" t="str">
            <v>#N/A N/A</v>
          </cell>
          <cell r="O51">
            <v>3.8639999999999999</v>
          </cell>
          <cell r="P51">
            <v>1.9750000000000001</v>
          </cell>
          <cell r="Q51" t="str">
            <v>#N/A N/A</v>
          </cell>
          <cell r="R51">
            <v>2.992</v>
          </cell>
          <cell r="S51">
            <v>9.1489999999999991</v>
          </cell>
          <cell r="T51">
            <v>4.16</v>
          </cell>
          <cell r="U51">
            <v>10.352</v>
          </cell>
          <cell r="V51" t="str">
            <v>#N/A N/A</v>
          </cell>
          <cell r="W51" t="str">
            <v>#N/A N/A</v>
          </cell>
          <cell r="X51" t="str">
            <v>#N/A N/A</v>
          </cell>
          <cell r="Y51" t="str">
            <v>#N/A N/A</v>
          </cell>
          <cell r="Z51">
            <v>5.4829999999999997</v>
          </cell>
          <cell r="AA51">
            <v>4.8390000000000004</v>
          </cell>
          <cell r="AB51">
            <v>23.021000000000001</v>
          </cell>
          <cell r="AC51">
            <v>16.936</v>
          </cell>
          <cell r="AD51">
            <v>10.663</v>
          </cell>
          <cell r="AE51">
            <v>18.271999999999998</v>
          </cell>
        </row>
        <row r="52">
          <cell r="A52">
            <v>23497</v>
          </cell>
          <cell r="B52">
            <v>69.498000000000005</v>
          </cell>
          <cell r="C52">
            <v>21.733000000000001</v>
          </cell>
          <cell r="D52">
            <v>18.954000000000001</v>
          </cell>
          <cell r="E52">
            <v>85.444000000000003</v>
          </cell>
          <cell r="F52">
            <v>335.63200000000001</v>
          </cell>
          <cell r="G52">
            <v>13.064</v>
          </cell>
          <cell r="H52">
            <v>611.66899999999998</v>
          </cell>
          <cell r="I52">
            <v>44.656999999999996</v>
          </cell>
          <cell r="J52">
            <v>50.28</v>
          </cell>
          <cell r="K52">
            <v>0.84799999999999998</v>
          </cell>
          <cell r="L52">
            <v>47.88</v>
          </cell>
          <cell r="M52">
            <v>2.7080000000000002</v>
          </cell>
          <cell r="N52" t="str">
            <v>#N/A N/A</v>
          </cell>
          <cell r="O52">
            <v>3.8639999999999999</v>
          </cell>
          <cell r="P52">
            <v>1.9750000000000001</v>
          </cell>
          <cell r="Q52" t="str">
            <v>#N/A N/A</v>
          </cell>
          <cell r="R52">
            <v>2.992</v>
          </cell>
          <cell r="S52">
            <v>9.1489999999999991</v>
          </cell>
          <cell r="T52">
            <v>4.16</v>
          </cell>
          <cell r="U52">
            <v>10.352</v>
          </cell>
          <cell r="V52" t="str">
            <v>#N/A N/A</v>
          </cell>
          <cell r="W52" t="str">
            <v>#N/A N/A</v>
          </cell>
          <cell r="X52" t="str">
            <v>#N/A N/A</v>
          </cell>
          <cell r="Y52" t="str">
            <v>#N/A N/A</v>
          </cell>
          <cell r="Z52">
            <v>5.4829999999999997</v>
          </cell>
          <cell r="AA52">
            <v>4.8390000000000004</v>
          </cell>
          <cell r="AB52">
            <v>23.021000000000001</v>
          </cell>
          <cell r="AC52">
            <v>16.936</v>
          </cell>
          <cell r="AD52">
            <v>10.663</v>
          </cell>
          <cell r="AE52">
            <v>18.271999999999998</v>
          </cell>
        </row>
        <row r="53">
          <cell r="A53">
            <v>23528</v>
          </cell>
          <cell r="B53">
            <v>69.498000000000005</v>
          </cell>
          <cell r="C53">
            <v>21.733000000000001</v>
          </cell>
          <cell r="D53">
            <v>18.954000000000001</v>
          </cell>
          <cell r="E53">
            <v>85.444000000000003</v>
          </cell>
          <cell r="F53">
            <v>335.63200000000001</v>
          </cell>
          <cell r="G53">
            <v>13.064</v>
          </cell>
          <cell r="H53">
            <v>611.66899999999998</v>
          </cell>
          <cell r="I53">
            <v>44.656999999999996</v>
          </cell>
          <cell r="J53">
            <v>50.28</v>
          </cell>
          <cell r="K53">
            <v>0.84799999999999998</v>
          </cell>
          <cell r="L53">
            <v>47.88</v>
          </cell>
          <cell r="M53">
            <v>2.7080000000000002</v>
          </cell>
          <cell r="N53" t="str">
            <v>#N/A N/A</v>
          </cell>
          <cell r="O53">
            <v>3.8639999999999999</v>
          </cell>
          <cell r="P53">
            <v>1.9750000000000001</v>
          </cell>
          <cell r="Q53" t="str">
            <v>#N/A N/A</v>
          </cell>
          <cell r="R53">
            <v>2.992</v>
          </cell>
          <cell r="S53">
            <v>9.1489999999999991</v>
          </cell>
          <cell r="T53">
            <v>4.16</v>
          </cell>
          <cell r="U53">
            <v>10.352</v>
          </cell>
          <cell r="V53" t="str">
            <v>#N/A N/A</v>
          </cell>
          <cell r="W53" t="str">
            <v>#N/A N/A</v>
          </cell>
          <cell r="X53" t="str">
            <v>#N/A N/A</v>
          </cell>
          <cell r="Y53" t="str">
            <v>#N/A N/A</v>
          </cell>
          <cell r="Z53">
            <v>5.4829999999999997</v>
          </cell>
          <cell r="AA53">
            <v>4.8390000000000004</v>
          </cell>
          <cell r="AB53">
            <v>23.021000000000001</v>
          </cell>
          <cell r="AC53">
            <v>16.936</v>
          </cell>
          <cell r="AD53">
            <v>10.663</v>
          </cell>
          <cell r="AE53">
            <v>18.271999999999998</v>
          </cell>
        </row>
        <row r="54">
          <cell r="A54">
            <v>23558</v>
          </cell>
          <cell r="B54">
            <v>69.498000000000005</v>
          </cell>
          <cell r="C54">
            <v>21.733000000000001</v>
          </cell>
          <cell r="D54">
            <v>18.954000000000001</v>
          </cell>
          <cell r="E54">
            <v>85.444000000000003</v>
          </cell>
          <cell r="F54">
            <v>335.63200000000001</v>
          </cell>
          <cell r="G54">
            <v>13.064</v>
          </cell>
          <cell r="H54">
            <v>611.66899999999998</v>
          </cell>
          <cell r="I54">
            <v>44.656999999999996</v>
          </cell>
          <cell r="J54">
            <v>50.28</v>
          </cell>
          <cell r="K54">
            <v>0.84799999999999998</v>
          </cell>
          <cell r="L54">
            <v>47.88</v>
          </cell>
          <cell r="M54">
            <v>2.7080000000000002</v>
          </cell>
          <cell r="N54" t="str">
            <v>#N/A N/A</v>
          </cell>
          <cell r="O54">
            <v>3.8639999999999999</v>
          </cell>
          <cell r="P54">
            <v>1.9750000000000001</v>
          </cell>
          <cell r="Q54" t="str">
            <v>#N/A N/A</v>
          </cell>
          <cell r="R54">
            <v>2.992</v>
          </cell>
          <cell r="S54">
            <v>9.1489999999999991</v>
          </cell>
          <cell r="T54">
            <v>4.16</v>
          </cell>
          <cell r="U54">
            <v>10.352</v>
          </cell>
          <cell r="V54" t="str">
            <v>#N/A N/A</v>
          </cell>
          <cell r="W54" t="str">
            <v>#N/A N/A</v>
          </cell>
          <cell r="X54" t="str">
            <v>#N/A N/A</v>
          </cell>
          <cell r="Y54" t="str">
            <v>#N/A N/A</v>
          </cell>
          <cell r="Z54">
            <v>5.4829999999999997</v>
          </cell>
          <cell r="AA54">
            <v>4.8390000000000004</v>
          </cell>
          <cell r="AB54">
            <v>23.021000000000001</v>
          </cell>
          <cell r="AC54">
            <v>16.936</v>
          </cell>
          <cell r="AD54">
            <v>10.663</v>
          </cell>
          <cell r="AE54">
            <v>18.271999999999998</v>
          </cell>
        </row>
        <row r="55">
          <cell r="A55">
            <v>23589</v>
          </cell>
          <cell r="B55">
            <v>69.498000000000005</v>
          </cell>
          <cell r="C55">
            <v>21.733000000000001</v>
          </cell>
          <cell r="D55">
            <v>18.954000000000001</v>
          </cell>
          <cell r="E55">
            <v>85.444000000000003</v>
          </cell>
          <cell r="F55">
            <v>335.63200000000001</v>
          </cell>
          <cell r="G55">
            <v>13.064</v>
          </cell>
          <cell r="H55">
            <v>611.66899999999998</v>
          </cell>
          <cell r="I55">
            <v>44.656999999999996</v>
          </cell>
          <cell r="J55">
            <v>50.28</v>
          </cell>
          <cell r="K55">
            <v>0.84799999999999998</v>
          </cell>
          <cell r="L55">
            <v>47.88</v>
          </cell>
          <cell r="M55">
            <v>2.7080000000000002</v>
          </cell>
          <cell r="N55" t="str">
            <v>#N/A N/A</v>
          </cell>
          <cell r="O55">
            <v>3.8639999999999999</v>
          </cell>
          <cell r="P55">
            <v>1.9750000000000001</v>
          </cell>
          <cell r="Q55" t="str">
            <v>#N/A N/A</v>
          </cell>
          <cell r="R55">
            <v>2.992</v>
          </cell>
          <cell r="S55">
            <v>9.1489999999999991</v>
          </cell>
          <cell r="T55">
            <v>4.16</v>
          </cell>
          <cell r="U55">
            <v>10.352</v>
          </cell>
          <cell r="V55" t="str">
            <v>#N/A N/A</v>
          </cell>
          <cell r="W55" t="str">
            <v>#N/A N/A</v>
          </cell>
          <cell r="X55" t="str">
            <v>#N/A N/A</v>
          </cell>
          <cell r="Y55" t="str">
            <v>#N/A N/A</v>
          </cell>
          <cell r="Z55">
            <v>5.4829999999999997</v>
          </cell>
          <cell r="AA55">
            <v>4.8390000000000004</v>
          </cell>
          <cell r="AB55">
            <v>23.021000000000001</v>
          </cell>
          <cell r="AC55">
            <v>16.936</v>
          </cell>
          <cell r="AD55">
            <v>10.663</v>
          </cell>
          <cell r="AE55">
            <v>18.271999999999998</v>
          </cell>
        </row>
        <row r="56">
          <cell r="A56">
            <v>23620</v>
          </cell>
          <cell r="B56">
            <v>69.498000000000005</v>
          </cell>
          <cell r="C56">
            <v>21.733000000000001</v>
          </cell>
          <cell r="D56">
            <v>18.954000000000001</v>
          </cell>
          <cell r="E56">
            <v>85.444000000000003</v>
          </cell>
          <cell r="F56">
            <v>335.63200000000001</v>
          </cell>
          <cell r="G56">
            <v>13.064</v>
          </cell>
          <cell r="H56">
            <v>611.66899999999998</v>
          </cell>
          <cell r="I56">
            <v>44.656999999999996</v>
          </cell>
          <cell r="J56">
            <v>50.28</v>
          </cell>
          <cell r="K56">
            <v>0.84799999999999998</v>
          </cell>
          <cell r="L56">
            <v>47.88</v>
          </cell>
          <cell r="M56">
            <v>2.7080000000000002</v>
          </cell>
          <cell r="N56" t="str">
            <v>#N/A N/A</v>
          </cell>
          <cell r="O56">
            <v>3.8639999999999999</v>
          </cell>
          <cell r="P56">
            <v>1.9750000000000001</v>
          </cell>
          <cell r="Q56" t="str">
            <v>#N/A N/A</v>
          </cell>
          <cell r="R56">
            <v>2.992</v>
          </cell>
          <cell r="S56">
            <v>9.1489999999999991</v>
          </cell>
          <cell r="T56">
            <v>4.16</v>
          </cell>
          <cell r="U56">
            <v>10.352</v>
          </cell>
          <cell r="V56" t="str">
            <v>#N/A N/A</v>
          </cell>
          <cell r="W56" t="str">
            <v>#N/A N/A</v>
          </cell>
          <cell r="X56" t="str">
            <v>#N/A N/A</v>
          </cell>
          <cell r="Y56" t="str">
            <v>#N/A N/A</v>
          </cell>
          <cell r="Z56">
            <v>5.4829999999999997</v>
          </cell>
          <cell r="AA56">
            <v>4.8390000000000004</v>
          </cell>
          <cell r="AB56">
            <v>23.021000000000001</v>
          </cell>
          <cell r="AC56">
            <v>16.936</v>
          </cell>
          <cell r="AD56">
            <v>10.663</v>
          </cell>
          <cell r="AE56">
            <v>18.271999999999998</v>
          </cell>
        </row>
        <row r="57">
          <cell r="A57">
            <v>23650</v>
          </cell>
          <cell r="B57">
            <v>69.498000000000005</v>
          </cell>
          <cell r="C57">
            <v>21.733000000000001</v>
          </cell>
          <cell r="D57">
            <v>18.954000000000001</v>
          </cell>
          <cell r="E57">
            <v>85.444000000000003</v>
          </cell>
          <cell r="F57">
            <v>335.63200000000001</v>
          </cell>
          <cell r="G57">
            <v>13.064</v>
          </cell>
          <cell r="H57">
            <v>611.66899999999998</v>
          </cell>
          <cell r="I57">
            <v>44.656999999999996</v>
          </cell>
          <cell r="J57">
            <v>50.28</v>
          </cell>
          <cell r="K57">
            <v>0.84799999999999998</v>
          </cell>
          <cell r="L57">
            <v>47.88</v>
          </cell>
          <cell r="M57">
            <v>2.7080000000000002</v>
          </cell>
          <cell r="N57" t="str">
            <v>#N/A N/A</v>
          </cell>
          <cell r="O57">
            <v>3.8639999999999999</v>
          </cell>
          <cell r="P57">
            <v>1.9750000000000001</v>
          </cell>
          <cell r="Q57" t="str">
            <v>#N/A N/A</v>
          </cell>
          <cell r="R57">
            <v>2.992</v>
          </cell>
          <cell r="S57">
            <v>9.1489999999999991</v>
          </cell>
          <cell r="T57">
            <v>4.16</v>
          </cell>
          <cell r="U57">
            <v>10.352</v>
          </cell>
          <cell r="V57" t="str">
            <v>#N/A N/A</v>
          </cell>
          <cell r="W57" t="str">
            <v>#N/A N/A</v>
          </cell>
          <cell r="X57" t="str">
            <v>#N/A N/A</v>
          </cell>
          <cell r="Y57" t="str">
            <v>#N/A N/A</v>
          </cell>
          <cell r="Z57">
            <v>5.4829999999999997</v>
          </cell>
          <cell r="AA57">
            <v>4.8390000000000004</v>
          </cell>
          <cell r="AB57">
            <v>23.021000000000001</v>
          </cell>
          <cell r="AC57">
            <v>16.936</v>
          </cell>
          <cell r="AD57">
            <v>10.663</v>
          </cell>
          <cell r="AE57">
            <v>18.271999999999998</v>
          </cell>
        </row>
        <row r="58">
          <cell r="A58">
            <v>23681</v>
          </cell>
          <cell r="B58">
            <v>69.498000000000005</v>
          </cell>
          <cell r="C58">
            <v>21.733000000000001</v>
          </cell>
          <cell r="D58">
            <v>18.954000000000001</v>
          </cell>
          <cell r="E58">
            <v>85.444000000000003</v>
          </cell>
          <cell r="F58">
            <v>335.63200000000001</v>
          </cell>
          <cell r="G58">
            <v>13.064</v>
          </cell>
          <cell r="H58">
            <v>611.66899999999998</v>
          </cell>
          <cell r="I58">
            <v>44.656999999999996</v>
          </cell>
          <cell r="J58">
            <v>50.28</v>
          </cell>
          <cell r="K58">
            <v>0.84799999999999998</v>
          </cell>
          <cell r="L58">
            <v>47.88</v>
          </cell>
          <cell r="M58">
            <v>2.7080000000000002</v>
          </cell>
          <cell r="N58" t="str">
            <v>#N/A N/A</v>
          </cell>
          <cell r="O58">
            <v>3.8639999999999999</v>
          </cell>
          <cell r="P58">
            <v>1.9750000000000001</v>
          </cell>
          <cell r="Q58" t="str">
            <v>#N/A N/A</v>
          </cell>
          <cell r="R58">
            <v>2.992</v>
          </cell>
          <cell r="S58">
            <v>9.1489999999999991</v>
          </cell>
          <cell r="T58">
            <v>4.16</v>
          </cell>
          <cell r="U58">
            <v>10.352</v>
          </cell>
          <cell r="V58" t="str">
            <v>#N/A N/A</v>
          </cell>
          <cell r="W58" t="str">
            <v>#N/A N/A</v>
          </cell>
          <cell r="X58" t="str">
            <v>#N/A N/A</v>
          </cell>
          <cell r="Y58" t="str">
            <v>#N/A N/A</v>
          </cell>
          <cell r="Z58">
            <v>5.4829999999999997</v>
          </cell>
          <cell r="AA58">
            <v>4.8390000000000004</v>
          </cell>
          <cell r="AB58">
            <v>23.021000000000001</v>
          </cell>
          <cell r="AC58">
            <v>16.936</v>
          </cell>
          <cell r="AD58">
            <v>10.663</v>
          </cell>
          <cell r="AE58">
            <v>18.271999999999998</v>
          </cell>
        </row>
        <row r="59">
          <cell r="A59">
            <v>23711</v>
          </cell>
          <cell r="B59">
            <v>69.498000000000005</v>
          </cell>
          <cell r="C59">
            <v>21.733000000000001</v>
          </cell>
          <cell r="D59">
            <v>18.954000000000001</v>
          </cell>
          <cell r="E59">
            <v>85.444000000000003</v>
          </cell>
          <cell r="F59">
            <v>335.63200000000001</v>
          </cell>
          <cell r="G59">
            <v>13.064</v>
          </cell>
          <cell r="H59">
            <v>611.66899999999998</v>
          </cell>
          <cell r="I59">
            <v>44.656999999999996</v>
          </cell>
          <cell r="J59">
            <v>50.28</v>
          </cell>
          <cell r="K59">
            <v>0.84799999999999998</v>
          </cell>
          <cell r="L59">
            <v>47.88</v>
          </cell>
          <cell r="M59">
            <v>2.7080000000000002</v>
          </cell>
          <cell r="N59" t="str">
            <v>#N/A N/A</v>
          </cell>
          <cell r="O59">
            <v>3.8639999999999999</v>
          </cell>
          <cell r="P59">
            <v>1.9750000000000001</v>
          </cell>
          <cell r="Q59" t="str">
            <v>#N/A N/A</v>
          </cell>
          <cell r="R59">
            <v>2.992</v>
          </cell>
          <cell r="S59">
            <v>9.1489999999999991</v>
          </cell>
          <cell r="T59">
            <v>4.16</v>
          </cell>
          <cell r="U59">
            <v>10.352</v>
          </cell>
          <cell r="V59" t="str">
            <v>#N/A N/A</v>
          </cell>
          <cell r="W59" t="str">
            <v>#N/A N/A</v>
          </cell>
          <cell r="X59" t="str">
            <v>#N/A N/A</v>
          </cell>
          <cell r="Y59" t="str">
            <v>#N/A N/A</v>
          </cell>
          <cell r="Z59">
            <v>5.4829999999999997</v>
          </cell>
          <cell r="AA59">
            <v>4.8390000000000004</v>
          </cell>
          <cell r="AB59">
            <v>23.021000000000001</v>
          </cell>
          <cell r="AC59">
            <v>16.936</v>
          </cell>
          <cell r="AD59">
            <v>10.663</v>
          </cell>
          <cell r="AE59">
            <v>18.271999999999998</v>
          </cell>
        </row>
        <row r="60">
          <cell r="A60">
            <v>23742</v>
          </cell>
          <cell r="B60">
            <v>81.748999999999995</v>
          </cell>
          <cell r="C60">
            <v>24.007000000000001</v>
          </cell>
          <cell r="D60">
            <v>21.137</v>
          </cell>
          <cell r="E60">
            <v>93.388000000000005</v>
          </cell>
          <cell r="F60">
            <v>373.29899999999998</v>
          </cell>
          <cell r="G60">
            <v>14.481</v>
          </cell>
          <cell r="H60">
            <v>656.91200000000003</v>
          </cell>
          <cell r="I60">
            <v>48.883000000000003</v>
          </cell>
          <cell r="J60">
            <v>58.613</v>
          </cell>
          <cell r="K60">
            <v>0.85499999999999998</v>
          </cell>
          <cell r="L60">
            <v>55.871000000000002</v>
          </cell>
          <cell r="M60">
            <v>2.9</v>
          </cell>
          <cell r="N60" t="str">
            <v>#N/A N/A</v>
          </cell>
          <cell r="O60">
            <v>3.3580000000000001</v>
          </cell>
          <cell r="P60">
            <v>2.2749999999999999</v>
          </cell>
          <cell r="Q60" t="str">
            <v>#N/A N/A</v>
          </cell>
          <cell r="R60">
            <v>3.4049999999999998</v>
          </cell>
          <cell r="S60">
            <v>10.042999999999999</v>
          </cell>
          <cell r="T60">
            <v>4.782</v>
          </cell>
          <cell r="U60">
            <v>11.173</v>
          </cell>
          <cell r="V60" t="str">
            <v>#N/A N/A</v>
          </cell>
          <cell r="W60" t="str">
            <v>#N/A N/A</v>
          </cell>
          <cell r="X60" t="str">
            <v>#N/A N/A</v>
          </cell>
          <cell r="Y60" t="str">
            <v>#N/A N/A</v>
          </cell>
          <cell r="Z60">
            <v>5.7940000000000005</v>
          </cell>
          <cell r="AA60">
            <v>5.992</v>
          </cell>
          <cell r="AB60">
            <v>21.212</v>
          </cell>
          <cell r="AC60">
            <v>20.07</v>
          </cell>
          <cell r="AD60">
            <v>9.1140000000000008</v>
          </cell>
          <cell r="AE60">
            <v>25.605</v>
          </cell>
        </row>
        <row r="61">
          <cell r="A61">
            <v>23773</v>
          </cell>
          <cell r="B61">
            <v>81.748999999999995</v>
          </cell>
          <cell r="C61">
            <v>24.007000000000001</v>
          </cell>
          <cell r="D61">
            <v>21.137</v>
          </cell>
          <cell r="E61">
            <v>93.388000000000005</v>
          </cell>
          <cell r="F61">
            <v>373.29899999999998</v>
          </cell>
          <cell r="G61">
            <v>14.481</v>
          </cell>
          <cell r="H61">
            <v>656.91200000000003</v>
          </cell>
          <cell r="I61">
            <v>48.883000000000003</v>
          </cell>
          <cell r="J61">
            <v>58.613</v>
          </cell>
          <cell r="K61">
            <v>0.85499999999999998</v>
          </cell>
          <cell r="L61">
            <v>55.871000000000002</v>
          </cell>
          <cell r="M61">
            <v>2.9</v>
          </cell>
          <cell r="N61" t="str">
            <v>#N/A N/A</v>
          </cell>
          <cell r="O61">
            <v>3.3580000000000001</v>
          </cell>
          <cell r="P61">
            <v>2.2749999999999999</v>
          </cell>
          <cell r="Q61" t="str">
            <v>#N/A N/A</v>
          </cell>
          <cell r="R61">
            <v>3.4049999999999998</v>
          </cell>
          <cell r="S61">
            <v>10.042999999999999</v>
          </cell>
          <cell r="T61">
            <v>4.782</v>
          </cell>
          <cell r="U61">
            <v>11.173</v>
          </cell>
          <cell r="V61" t="str">
            <v>#N/A N/A</v>
          </cell>
          <cell r="W61" t="str">
            <v>#N/A N/A</v>
          </cell>
          <cell r="X61" t="str">
            <v>#N/A N/A</v>
          </cell>
          <cell r="Y61" t="str">
            <v>#N/A N/A</v>
          </cell>
          <cell r="Z61">
            <v>5.7940000000000005</v>
          </cell>
          <cell r="AA61">
            <v>5.992</v>
          </cell>
          <cell r="AB61">
            <v>21.212</v>
          </cell>
          <cell r="AC61">
            <v>20.07</v>
          </cell>
          <cell r="AD61">
            <v>9.1140000000000008</v>
          </cell>
          <cell r="AE61">
            <v>25.605</v>
          </cell>
        </row>
        <row r="62">
          <cell r="A62">
            <v>23801</v>
          </cell>
          <cell r="B62">
            <v>81.748999999999995</v>
          </cell>
          <cell r="C62">
            <v>24.007000000000001</v>
          </cell>
          <cell r="D62">
            <v>21.137</v>
          </cell>
          <cell r="E62">
            <v>93.388000000000005</v>
          </cell>
          <cell r="F62">
            <v>373.29899999999998</v>
          </cell>
          <cell r="G62">
            <v>14.481</v>
          </cell>
          <cell r="H62">
            <v>656.91200000000003</v>
          </cell>
          <cell r="I62">
            <v>48.883000000000003</v>
          </cell>
          <cell r="J62">
            <v>58.613</v>
          </cell>
          <cell r="K62">
            <v>0.85499999999999998</v>
          </cell>
          <cell r="L62">
            <v>55.871000000000002</v>
          </cell>
          <cell r="M62">
            <v>2.9</v>
          </cell>
          <cell r="N62" t="str">
            <v>#N/A N/A</v>
          </cell>
          <cell r="O62">
            <v>3.3580000000000001</v>
          </cell>
          <cell r="P62">
            <v>2.2749999999999999</v>
          </cell>
          <cell r="Q62" t="str">
            <v>#N/A N/A</v>
          </cell>
          <cell r="R62">
            <v>3.4049999999999998</v>
          </cell>
          <cell r="S62">
            <v>10.042999999999999</v>
          </cell>
          <cell r="T62">
            <v>4.782</v>
          </cell>
          <cell r="U62">
            <v>11.173</v>
          </cell>
          <cell r="V62" t="str">
            <v>#N/A N/A</v>
          </cell>
          <cell r="W62" t="str">
            <v>#N/A N/A</v>
          </cell>
          <cell r="X62" t="str">
            <v>#N/A N/A</v>
          </cell>
          <cell r="Y62" t="str">
            <v>#N/A N/A</v>
          </cell>
          <cell r="Z62">
            <v>5.7940000000000005</v>
          </cell>
          <cell r="AA62">
            <v>5.992</v>
          </cell>
          <cell r="AB62">
            <v>21.212</v>
          </cell>
          <cell r="AC62">
            <v>20.07</v>
          </cell>
          <cell r="AD62">
            <v>9.1140000000000008</v>
          </cell>
          <cell r="AE62">
            <v>25.605</v>
          </cell>
        </row>
        <row r="63">
          <cell r="A63">
            <v>23832</v>
          </cell>
          <cell r="B63">
            <v>81.748999999999995</v>
          </cell>
          <cell r="C63">
            <v>24.007000000000001</v>
          </cell>
          <cell r="D63">
            <v>21.137</v>
          </cell>
          <cell r="E63">
            <v>93.388000000000005</v>
          </cell>
          <cell r="F63">
            <v>373.29899999999998</v>
          </cell>
          <cell r="G63">
            <v>14.481</v>
          </cell>
          <cell r="H63">
            <v>656.91200000000003</v>
          </cell>
          <cell r="I63">
            <v>48.883000000000003</v>
          </cell>
          <cell r="J63">
            <v>58.613</v>
          </cell>
          <cell r="K63">
            <v>0.85499999999999998</v>
          </cell>
          <cell r="L63">
            <v>55.871000000000002</v>
          </cell>
          <cell r="M63">
            <v>2.9</v>
          </cell>
          <cell r="N63" t="str">
            <v>#N/A N/A</v>
          </cell>
          <cell r="O63">
            <v>3.3580000000000001</v>
          </cell>
          <cell r="P63">
            <v>2.2749999999999999</v>
          </cell>
          <cell r="Q63" t="str">
            <v>#N/A N/A</v>
          </cell>
          <cell r="R63">
            <v>3.4049999999999998</v>
          </cell>
          <cell r="S63">
            <v>10.042999999999999</v>
          </cell>
          <cell r="T63">
            <v>4.782</v>
          </cell>
          <cell r="U63">
            <v>11.173</v>
          </cell>
          <cell r="V63" t="str">
            <v>#N/A N/A</v>
          </cell>
          <cell r="W63" t="str">
            <v>#N/A N/A</v>
          </cell>
          <cell r="X63" t="str">
            <v>#N/A N/A</v>
          </cell>
          <cell r="Y63" t="str">
            <v>#N/A N/A</v>
          </cell>
          <cell r="Z63">
            <v>5.7940000000000005</v>
          </cell>
          <cell r="AA63">
            <v>5.992</v>
          </cell>
          <cell r="AB63">
            <v>21.212</v>
          </cell>
          <cell r="AC63">
            <v>20.07</v>
          </cell>
          <cell r="AD63">
            <v>9.1140000000000008</v>
          </cell>
          <cell r="AE63">
            <v>25.605</v>
          </cell>
        </row>
        <row r="64">
          <cell r="A64">
            <v>23862</v>
          </cell>
          <cell r="B64">
            <v>81.748999999999995</v>
          </cell>
          <cell r="C64">
            <v>24.007000000000001</v>
          </cell>
          <cell r="D64">
            <v>21.137</v>
          </cell>
          <cell r="E64">
            <v>93.388000000000005</v>
          </cell>
          <cell r="F64">
            <v>373.29899999999998</v>
          </cell>
          <cell r="G64">
            <v>14.481</v>
          </cell>
          <cell r="H64">
            <v>656.91200000000003</v>
          </cell>
          <cell r="I64">
            <v>48.883000000000003</v>
          </cell>
          <cell r="J64">
            <v>58.613</v>
          </cell>
          <cell r="K64">
            <v>0.85499999999999998</v>
          </cell>
          <cell r="L64">
            <v>55.871000000000002</v>
          </cell>
          <cell r="M64">
            <v>2.9</v>
          </cell>
          <cell r="N64" t="str">
            <v>#N/A N/A</v>
          </cell>
          <cell r="O64">
            <v>3.3580000000000001</v>
          </cell>
          <cell r="P64">
            <v>2.2749999999999999</v>
          </cell>
          <cell r="Q64" t="str">
            <v>#N/A N/A</v>
          </cell>
          <cell r="R64">
            <v>3.4049999999999998</v>
          </cell>
          <cell r="S64">
            <v>10.042999999999999</v>
          </cell>
          <cell r="T64">
            <v>4.782</v>
          </cell>
          <cell r="U64">
            <v>11.173</v>
          </cell>
          <cell r="V64" t="str">
            <v>#N/A N/A</v>
          </cell>
          <cell r="W64" t="str">
            <v>#N/A N/A</v>
          </cell>
          <cell r="X64" t="str">
            <v>#N/A N/A</v>
          </cell>
          <cell r="Y64" t="str">
            <v>#N/A N/A</v>
          </cell>
          <cell r="Z64">
            <v>5.7940000000000005</v>
          </cell>
          <cell r="AA64">
            <v>5.992</v>
          </cell>
          <cell r="AB64">
            <v>21.212</v>
          </cell>
          <cell r="AC64">
            <v>20.07</v>
          </cell>
          <cell r="AD64">
            <v>9.1140000000000008</v>
          </cell>
          <cell r="AE64">
            <v>25.605</v>
          </cell>
        </row>
        <row r="65">
          <cell r="A65">
            <v>23893</v>
          </cell>
          <cell r="B65">
            <v>81.748999999999995</v>
          </cell>
          <cell r="C65">
            <v>24.007000000000001</v>
          </cell>
          <cell r="D65">
            <v>21.137</v>
          </cell>
          <cell r="E65">
            <v>93.388000000000005</v>
          </cell>
          <cell r="F65">
            <v>373.29899999999998</v>
          </cell>
          <cell r="G65">
            <v>14.481</v>
          </cell>
          <cell r="H65">
            <v>656.91200000000003</v>
          </cell>
          <cell r="I65">
            <v>48.883000000000003</v>
          </cell>
          <cell r="J65">
            <v>58.613</v>
          </cell>
          <cell r="K65">
            <v>0.85499999999999998</v>
          </cell>
          <cell r="L65">
            <v>55.871000000000002</v>
          </cell>
          <cell r="M65">
            <v>2.9</v>
          </cell>
          <cell r="N65" t="str">
            <v>#N/A N/A</v>
          </cell>
          <cell r="O65">
            <v>3.3580000000000001</v>
          </cell>
          <cell r="P65">
            <v>2.2749999999999999</v>
          </cell>
          <cell r="Q65" t="str">
            <v>#N/A N/A</v>
          </cell>
          <cell r="R65">
            <v>3.4049999999999998</v>
          </cell>
          <cell r="S65">
            <v>10.042999999999999</v>
          </cell>
          <cell r="T65">
            <v>4.782</v>
          </cell>
          <cell r="U65">
            <v>11.173</v>
          </cell>
          <cell r="V65" t="str">
            <v>#N/A N/A</v>
          </cell>
          <cell r="W65" t="str">
            <v>#N/A N/A</v>
          </cell>
          <cell r="X65" t="str">
            <v>#N/A N/A</v>
          </cell>
          <cell r="Y65" t="str">
            <v>#N/A N/A</v>
          </cell>
          <cell r="Z65">
            <v>5.7940000000000005</v>
          </cell>
          <cell r="AA65">
            <v>5.992</v>
          </cell>
          <cell r="AB65">
            <v>21.212</v>
          </cell>
          <cell r="AC65">
            <v>20.07</v>
          </cell>
          <cell r="AD65">
            <v>9.1140000000000008</v>
          </cell>
          <cell r="AE65">
            <v>25.605</v>
          </cell>
        </row>
        <row r="66">
          <cell r="A66">
            <v>23923</v>
          </cell>
          <cell r="B66">
            <v>81.748999999999995</v>
          </cell>
          <cell r="C66">
            <v>24.007000000000001</v>
          </cell>
          <cell r="D66">
            <v>21.137</v>
          </cell>
          <cell r="E66">
            <v>93.388000000000005</v>
          </cell>
          <cell r="F66">
            <v>373.29899999999998</v>
          </cell>
          <cell r="G66">
            <v>14.481</v>
          </cell>
          <cell r="H66">
            <v>656.91200000000003</v>
          </cell>
          <cell r="I66">
            <v>48.883000000000003</v>
          </cell>
          <cell r="J66">
            <v>58.613</v>
          </cell>
          <cell r="K66">
            <v>0.85499999999999998</v>
          </cell>
          <cell r="L66">
            <v>55.871000000000002</v>
          </cell>
          <cell r="M66">
            <v>2.9</v>
          </cell>
          <cell r="N66" t="str">
            <v>#N/A N/A</v>
          </cell>
          <cell r="O66">
            <v>3.3580000000000001</v>
          </cell>
          <cell r="P66">
            <v>2.2749999999999999</v>
          </cell>
          <cell r="Q66" t="str">
            <v>#N/A N/A</v>
          </cell>
          <cell r="R66">
            <v>3.4049999999999998</v>
          </cell>
          <cell r="S66">
            <v>10.042999999999999</v>
          </cell>
          <cell r="T66">
            <v>4.782</v>
          </cell>
          <cell r="U66">
            <v>11.173</v>
          </cell>
          <cell r="V66" t="str">
            <v>#N/A N/A</v>
          </cell>
          <cell r="W66" t="str">
            <v>#N/A N/A</v>
          </cell>
          <cell r="X66" t="str">
            <v>#N/A N/A</v>
          </cell>
          <cell r="Y66" t="str">
            <v>#N/A N/A</v>
          </cell>
          <cell r="Z66">
            <v>5.7940000000000005</v>
          </cell>
          <cell r="AA66">
            <v>5.992</v>
          </cell>
          <cell r="AB66">
            <v>21.212</v>
          </cell>
          <cell r="AC66">
            <v>20.07</v>
          </cell>
          <cell r="AD66">
            <v>9.1140000000000008</v>
          </cell>
          <cell r="AE66">
            <v>25.605</v>
          </cell>
        </row>
        <row r="67">
          <cell r="A67">
            <v>23954</v>
          </cell>
          <cell r="B67">
            <v>81.748999999999995</v>
          </cell>
          <cell r="C67">
            <v>24.007000000000001</v>
          </cell>
          <cell r="D67">
            <v>21.137</v>
          </cell>
          <cell r="E67">
            <v>93.388000000000005</v>
          </cell>
          <cell r="F67">
            <v>373.29899999999998</v>
          </cell>
          <cell r="G67">
            <v>14.481</v>
          </cell>
          <cell r="H67">
            <v>656.91200000000003</v>
          </cell>
          <cell r="I67">
            <v>48.883000000000003</v>
          </cell>
          <cell r="J67">
            <v>58.613</v>
          </cell>
          <cell r="K67">
            <v>0.85499999999999998</v>
          </cell>
          <cell r="L67">
            <v>55.871000000000002</v>
          </cell>
          <cell r="M67">
            <v>2.9</v>
          </cell>
          <cell r="N67" t="str">
            <v>#N/A N/A</v>
          </cell>
          <cell r="O67">
            <v>3.3580000000000001</v>
          </cell>
          <cell r="P67">
            <v>2.2749999999999999</v>
          </cell>
          <cell r="Q67" t="str">
            <v>#N/A N/A</v>
          </cell>
          <cell r="R67">
            <v>3.4049999999999998</v>
          </cell>
          <cell r="S67">
            <v>10.042999999999999</v>
          </cell>
          <cell r="T67">
            <v>4.782</v>
          </cell>
          <cell r="U67">
            <v>11.173</v>
          </cell>
          <cell r="V67" t="str">
            <v>#N/A N/A</v>
          </cell>
          <cell r="W67" t="str">
            <v>#N/A N/A</v>
          </cell>
          <cell r="X67" t="str">
            <v>#N/A N/A</v>
          </cell>
          <cell r="Y67" t="str">
            <v>#N/A N/A</v>
          </cell>
          <cell r="Z67">
            <v>5.7940000000000005</v>
          </cell>
          <cell r="AA67">
            <v>5.992</v>
          </cell>
          <cell r="AB67">
            <v>21.212</v>
          </cell>
          <cell r="AC67">
            <v>20.07</v>
          </cell>
          <cell r="AD67">
            <v>9.1140000000000008</v>
          </cell>
          <cell r="AE67">
            <v>25.605</v>
          </cell>
        </row>
        <row r="68">
          <cell r="A68">
            <v>23985</v>
          </cell>
          <cell r="B68">
            <v>81.748999999999995</v>
          </cell>
          <cell r="C68">
            <v>24.007000000000001</v>
          </cell>
          <cell r="D68">
            <v>21.137</v>
          </cell>
          <cell r="E68">
            <v>93.388000000000005</v>
          </cell>
          <cell r="F68">
            <v>373.29899999999998</v>
          </cell>
          <cell r="G68">
            <v>14.481</v>
          </cell>
          <cell r="H68">
            <v>656.91200000000003</v>
          </cell>
          <cell r="I68">
            <v>48.883000000000003</v>
          </cell>
          <cell r="J68">
            <v>58.613</v>
          </cell>
          <cell r="K68">
            <v>0.85499999999999998</v>
          </cell>
          <cell r="L68">
            <v>55.871000000000002</v>
          </cell>
          <cell r="M68">
            <v>2.9</v>
          </cell>
          <cell r="N68" t="str">
            <v>#N/A N/A</v>
          </cell>
          <cell r="O68">
            <v>3.3580000000000001</v>
          </cell>
          <cell r="P68">
            <v>2.2749999999999999</v>
          </cell>
          <cell r="Q68" t="str">
            <v>#N/A N/A</v>
          </cell>
          <cell r="R68">
            <v>3.4049999999999998</v>
          </cell>
          <cell r="S68">
            <v>10.042999999999999</v>
          </cell>
          <cell r="T68">
            <v>4.782</v>
          </cell>
          <cell r="U68">
            <v>11.173</v>
          </cell>
          <cell r="V68" t="str">
            <v>#N/A N/A</v>
          </cell>
          <cell r="W68" t="str">
            <v>#N/A N/A</v>
          </cell>
          <cell r="X68" t="str">
            <v>#N/A N/A</v>
          </cell>
          <cell r="Y68" t="str">
            <v>#N/A N/A</v>
          </cell>
          <cell r="Z68">
            <v>5.7940000000000005</v>
          </cell>
          <cell r="AA68">
            <v>5.992</v>
          </cell>
          <cell r="AB68">
            <v>21.212</v>
          </cell>
          <cell r="AC68">
            <v>20.07</v>
          </cell>
          <cell r="AD68">
            <v>9.1140000000000008</v>
          </cell>
          <cell r="AE68">
            <v>25.605</v>
          </cell>
        </row>
        <row r="69">
          <cell r="A69">
            <v>24015</v>
          </cell>
          <cell r="B69">
            <v>81.748999999999995</v>
          </cell>
          <cell r="C69">
            <v>24.007000000000001</v>
          </cell>
          <cell r="D69">
            <v>21.137</v>
          </cell>
          <cell r="E69">
            <v>93.388000000000005</v>
          </cell>
          <cell r="F69">
            <v>373.29899999999998</v>
          </cell>
          <cell r="G69">
            <v>14.481</v>
          </cell>
          <cell r="H69">
            <v>656.91200000000003</v>
          </cell>
          <cell r="I69">
            <v>48.883000000000003</v>
          </cell>
          <cell r="J69">
            <v>58.613</v>
          </cell>
          <cell r="K69">
            <v>0.85499999999999998</v>
          </cell>
          <cell r="L69">
            <v>55.871000000000002</v>
          </cell>
          <cell r="M69">
            <v>2.9</v>
          </cell>
          <cell r="N69" t="str">
            <v>#N/A N/A</v>
          </cell>
          <cell r="O69">
            <v>3.3580000000000001</v>
          </cell>
          <cell r="P69">
            <v>2.2749999999999999</v>
          </cell>
          <cell r="Q69" t="str">
            <v>#N/A N/A</v>
          </cell>
          <cell r="R69">
            <v>3.4049999999999998</v>
          </cell>
          <cell r="S69">
            <v>10.042999999999999</v>
          </cell>
          <cell r="T69">
            <v>4.782</v>
          </cell>
          <cell r="U69">
            <v>11.173</v>
          </cell>
          <cell r="V69" t="str">
            <v>#N/A N/A</v>
          </cell>
          <cell r="W69" t="str">
            <v>#N/A N/A</v>
          </cell>
          <cell r="X69" t="str">
            <v>#N/A N/A</v>
          </cell>
          <cell r="Y69" t="str">
            <v>#N/A N/A</v>
          </cell>
          <cell r="Z69">
            <v>5.7940000000000005</v>
          </cell>
          <cell r="AA69">
            <v>5.992</v>
          </cell>
          <cell r="AB69">
            <v>21.212</v>
          </cell>
          <cell r="AC69">
            <v>20.07</v>
          </cell>
          <cell r="AD69">
            <v>9.1140000000000008</v>
          </cell>
          <cell r="AE69">
            <v>25.605</v>
          </cell>
        </row>
        <row r="70">
          <cell r="A70">
            <v>24046</v>
          </cell>
          <cell r="B70">
            <v>81.748999999999995</v>
          </cell>
          <cell r="C70">
            <v>24.007000000000001</v>
          </cell>
          <cell r="D70">
            <v>21.137</v>
          </cell>
          <cell r="E70">
            <v>93.388000000000005</v>
          </cell>
          <cell r="F70">
            <v>373.29899999999998</v>
          </cell>
          <cell r="G70">
            <v>14.481</v>
          </cell>
          <cell r="H70">
            <v>656.91200000000003</v>
          </cell>
          <cell r="I70">
            <v>48.883000000000003</v>
          </cell>
          <cell r="J70">
            <v>58.613</v>
          </cell>
          <cell r="K70">
            <v>0.85499999999999998</v>
          </cell>
          <cell r="L70">
            <v>55.871000000000002</v>
          </cell>
          <cell r="M70">
            <v>2.9</v>
          </cell>
          <cell r="N70" t="str">
            <v>#N/A N/A</v>
          </cell>
          <cell r="O70">
            <v>3.3580000000000001</v>
          </cell>
          <cell r="P70">
            <v>2.2749999999999999</v>
          </cell>
          <cell r="Q70" t="str">
            <v>#N/A N/A</v>
          </cell>
          <cell r="R70">
            <v>3.4049999999999998</v>
          </cell>
          <cell r="S70">
            <v>10.042999999999999</v>
          </cell>
          <cell r="T70">
            <v>4.782</v>
          </cell>
          <cell r="U70">
            <v>11.173</v>
          </cell>
          <cell r="V70" t="str">
            <v>#N/A N/A</v>
          </cell>
          <cell r="W70" t="str">
            <v>#N/A N/A</v>
          </cell>
          <cell r="X70" t="str">
            <v>#N/A N/A</v>
          </cell>
          <cell r="Y70" t="str">
            <v>#N/A N/A</v>
          </cell>
          <cell r="Z70">
            <v>5.7940000000000005</v>
          </cell>
          <cell r="AA70">
            <v>5.992</v>
          </cell>
          <cell r="AB70">
            <v>21.212</v>
          </cell>
          <cell r="AC70">
            <v>20.07</v>
          </cell>
          <cell r="AD70">
            <v>9.1140000000000008</v>
          </cell>
          <cell r="AE70">
            <v>25.605</v>
          </cell>
        </row>
        <row r="71">
          <cell r="A71">
            <v>24076</v>
          </cell>
          <cell r="B71">
            <v>81.748999999999995</v>
          </cell>
          <cell r="C71">
            <v>24.007000000000001</v>
          </cell>
          <cell r="D71">
            <v>21.137</v>
          </cell>
          <cell r="E71">
            <v>93.388000000000005</v>
          </cell>
          <cell r="F71">
            <v>373.29899999999998</v>
          </cell>
          <cell r="G71">
            <v>14.481</v>
          </cell>
          <cell r="H71">
            <v>656.91200000000003</v>
          </cell>
          <cell r="I71">
            <v>48.883000000000003</v>
          </cell>
          <cell r="J71">
            <v>58.613</v>
          </cell>
          <cell r="K71">
            <v>0.85499999999999998</v>
          </cell>
          <cell r="L71">
            <v>55.871000000000002</v>
          </cell>
          <cell r="M71">
            <v>2.9</v>
          </cell>
          <cell r="N71" t="str">
            <v>#N/A N/A</v>
          </cell>
          <cell r="O71">
            <v>3.3580000000000001</v>
          </cell>
          <cell r="P71">
            <v>2.2749999999999999</v>
          </cell>
          <cell r="Q71" t="str">
            <v>#N/A N/A</v>
          </cell>
          <cell r="R71">
            <v>3.4049999999999998</v>
          </cell>
          <cell r="S71">
            <v>10.042999999999999</v>
          </cell>
          <cell r="T71">
            <v>4.782</v>
          </cell>
          <cell r="U71">
            <v>11.173</v>
          </cell>
          <cell r="V71" t="str">
            <v>#N/A N/A</v>
          </cell>
          <cell r="W71" t="str">
            <v>#N/A N/A</v>
          </cell>
          <cell r="X71" t="str">
            <v>#N/A N/A</v>
          </cell>
          <cell r="Y71" t="str">
            <v>#N/A N/A</v>
          </cell>
          <cell r="Z71">
            <v>5.7940000000000005</v>
          </cell>
          <cell r="AA71">
            <v>5.992</v>
          </cell>
          <cell r="AB71">
            <v>21.212</v>
          </cell>
          <cell r="AC71">
            <v>20.07</v>
          </cell>
          <cell r="AD71">
            <v>9.1140000000000008</v>
          </cell>
          <cell r="AE71">
            <v>25.605</v>
          </cell>
        </row>
        <row r="72">
          <cell r="A72">
            <v>24107</v>
          </cell>
          <cell r="B72">
            <v>90.95</v>
          </cell>
          <cell r="C72">
            <v>26.210999999999999</v>
          </cell>
          <cell r="D72">
            <v>23.26</v>
          </cell>
          <cell r="E72">
            <v>100.596</v>
          </cell>
          <cell r="F72">
            <v>407.34199999999998</v>
          </cell>
          <cell r="G72">
            <v>15.347</v>
          </cell>
          <cell r="H72">
            <v>712.08199999999999</v>
          </cell>
          <cell r="I72">
            <v>53.91</v>
          </cell>
          <cell r="J72">
            <v>69.709000000000003</v>
          </cell>
          <cell r="K72">
            <v>0.97399999999999998</v>
          </cell>
          <cell r="L72">
            <v>58.832000000000001</v>
          </cell>
          <cell r="M72">
            <v>3.1880000000000002</v>
          </cell>
          <cell r="N72" t="str">
            <v>#N/A N/A</v>
          </cell>
          <cell r="O72">
            <v>3.0179999999999998</v>
          </cell>
          <cell r="P72">
            <v>2.4409999999999998</v>
          </cell>
          <cell r="Q72" t="str">
            <v>#N/A N/A</v>
          </cell>
          <cell r="R72">
            <v>3.6630000000000003</v>
          </cell>
          <cell r="S72">
            <v>10.971</v>
          </cell>
          <cell r="T72">
            <v>5.1120000000000001</v>
          </cell>
          <cell r="U72">
            <v>11.946</v>
          </cell>
          <cell r="V72" t="str">
            <v>#N/A N/A</v>
          </cell>
          <cell r="W72" t="str">
            <v>#N/A N/A</v>
          </cell>
          <cell r="X72" t="str">
            <v>#N/A N/A</v>
          </cell>
          <cell r="Y72" t="str">
            <v>#N/A N/A</v>
          </cell>
          <cell r="Z72">
            <v>6.0540000000000003</v>
          </cell>
          <cell r="AA72">
            <v>5.79</v>
          </cell>
          <cell r="AB72">
            <v>21.79</v>
          </cell>
          <cell r="AC72">
            <v>21.83</v>
          </cell>
          <cell r="AD72">
            <v>9.6029999999999998</v>
          </cell>
          <cell r="AE72">
            <v>28.344999999999999</v>
          </cell>
        </row>
        <row r="73">
          <cell r="A73">
            <v>24138</v>
          </cell>
          <cell r="B73">
            <v>90.95</v>
          </cell>
          <cell r="C73">
            <v>26.210999999999999</v>
          </cell>
          <cell r="D73">
            <v>23.26</v>
          </cell>
          <cell r="E73">
            <v>100.596</v>
          </cell>
          <cell r="F73">
            <v>407.34199999999998</v>
          </cell>
          <cell r="G73">
            <v>15.347</v>
          </cell>
          <cell r="H73">
            <v>712.08199999999999</v>
          </cell>
          <cell r="I73">
            <v>53.91</v>
          </cell>
          <cell r="J73">
            <v>69.709000000000003</v>
          </cell>
          <cell r="K73">
            <v>0.97399999999999998</v>
          </cell>
          <cell r="L73">
            <v>58.832000000000001</v>
          </cell>
          <cell r="M73">
            <v>3.1880000000000002</v>
          </cell>
          <cell r="N73" t="str">
            <v>#N/A N/A</v>
          </cell>
          <cell r="O73">
            <v>3.0179999999999998</v>
          </cell>
          <cell r="P73">
            <v>2.4409999999999998</v>
          </cell>
          <cell r="Q73" t="str">
            <v>#N/A N/A</v>
          </cell>
          <cell r="R73">
            <v>3.6630000000000003</v>
          </cell>
          <cell r="S73">
            <v>10.971</v>
          </cell>
          <cell r="T73">
            <v>5.1120000000000001</v>
          </cell>
          <cell r="U73">
            <v>11.946</v>
          </cell>
          <cell r="V73" t="str">
            <v>#N/A N/A</v>
          </cell>
          <cell r="W73" t="str">
            <v>#N/A N/A</v>
          </cell>
          <cell r="X73" t="str">
            <v>#N/A N/A</v>
          </cell>
          <cell r="Y73" t="str">
            <v>#N/A N/A</v>
          </cell>
          <cell r="Z73">
            <v>6.0540000000000003</v>
          </cell>
          <cell r="AA73">
            <v>5.79</v>
          </cell>
          <cell r="AB73">
            <v>21.79</v>
          </cell>
          <cell r="AC73">
            <v>21.83</v>
          </cell>
          <cell r="AD73">
            <v>9.6029999999999998</v>
          </cell>
          <cell r="AE73">
            <v>28.344999999999999</v>
          </cell>
        </row>
        <row r="74">
          <cell r="A74">
            <v>24166</v>
          </cell>
          <cell r="B74">
            <v>90.95</v>
          </cell>
          <cell r="C74">
            <v>26.210999999999999</v>
          </cell>
          <cell r="D74">
            <v>23.26</v>
          </cell>
          <cell r="E74">
            <v>100.596</v>
          </cell>
          <cell r="F74">
            <v>407.34199999999998</v>
          </cell>
          <cell r="G74">
            <v>15.347</v>
          </cell>
          <cell r="H74">
            <v>712.08199999999999</v>
          </cell>
          <cell r="I74">
            <v>53.91</v>
          </cell>
          <cell r="J74">
            <v>69.709000000000003</v>
          </cell>
          <cell r="K74">
            <v>0.97399999999999998</v>
          </cell>
          <cell r="L74">
            <v>58.832000000000001</v>
          </cell>
          <cell r="M74">
            <v>3.1880000000000002</v>
          </cell>
          <cell r="N74" t="str">
            <v>#N/A N/A</v>
          </cell>
          <cell r="O74">
            <v>3.0179999999999998</v>
          </cell>
          <cell r="P74">
            <v>2.4409999999999998</v>
          </cell>
          <cell r="Q74" t="str">
            <v>#N/A N/A</v>
          </cell>
          <cell r="R74">
            <v>3.6630000000000003</v>
          </cell>
          <cell r="S74">
            <v>10.971</v>
          </cell>
          <cell r="T74">
            <v>5.1120000000000001</v>
          </cell>
          <cell r="U74">
            <v>11.946</v>
          </cell>
          <cell r="V74" t="str">
            <v>#N/A N/A</v>
          </cell>
          <cell r="W74" t="str">
            <v>#N/A N/A</v>
          </cell>
          <cell r="X74" t="str">
            <v>#N/A N/A</v>
          </cell>
          <cell r="Y74" t="str">
            <v>#N/A N/A</v>
          </cell>
          <cell r="Z74">
            <v>6.0540000000000003</v>
          </cell>
          <cell r="AA74">
            <v>5.79</v>
          </cell>
          <cell r="AB74">
            <v>21.79</v>
          </cell>
          <cell r="AC74">
            <v>21.83</v>
          </cell>
          <cell r="AD74">
            <v>9.6029999999999998</v>
          </cell>
          <cell r="AE74">
            <v>28.344999999999999</v>
          </cell>
        </row>
        <row r="75">
          <cell r="A75">
            <v>24197</v>
          </cell>
          <cell r="B75">
            <v>90.95</v>
          </cell>
          <cell r="C75">
            <v>26.210999999999999</v>
          </cell>
          <cell r="D75">
            <v>23.26</v>
          </cell>
          <cell r="E75">
            <v>100.596</v>
          </cell>
          <cell r="F75">
            <v>407.34199999999998</v>
          </cell>
          <cell r="G75">
            <v>15.347</v>
          </cell>
          <cell r="H75">
            <v>712.08199999999999</v>
          </cell>
          <cell r="I75">
            <v>53.91</v>
          </cell>
          <cell r="J75">
            <v>69.709000000000003</v>
          </cell>
          <cell r="K75">
            <v>0.97399999999999998</v>
          </cell>
          <cell r="L75">
            <v>58.832000000000001</v>
          </cell>
          <cell r="M75">
            <v>3.1880000000000002</v>
          </cell>
          <cell r="N75" t="str">
            <v>#N/A N/A</v>
          </cell>
          <cell r="O75">
            <v>3.0179999999999998</v>
          </cell>
          <cell r="P75">
            <v>2.4409999999999998</v>
          </cell>
          <cell r="Q75" t="str">
            <v>#N/A N/A</v>
          </cell>
          <cell r="R75">
            <v>3.6630000000000003</v>
          </cell>
          <cell r="S75">
            <v>10.971</v>
          </cell>
          <cell r="T75">
            <v>5.1120000000000001</v>
          </cell>
          <cell r="U75">
            <v>11.946</v>
          </cell>
          <cell r="V75" t="str">
            <v>#N/A N/A</v>
          </cell>
          <cell r="W75" t="str">
            <v>#N/A N/A</v>
          </cell>
          <cell r="X75" t="str">
            <v>#N/A N/A</v>
          </cell>
          <cell r="Y75" t="str">
            <v>#N/A N/A</v>
          </cell>
          <cell r="Z75">
            <v>6.0540000000000003</v>
          </cell>
          <cell r="AA75">
            <v>5.79</v>
          </cell>
          <cell r="AB75">
            <v>21.79</v>
          </cell>
          <cell r="AC75">
            <v>21.83</v>
          </cell>
          <cell r="AD75">
            <v>9.6029999999999998</v>
          </cell>
          <cell r="AE75">
            <v>28.344999999999999</v>
          </cell>
        </row>
        <row r="76">
          <cell r="A76">
            <v>24227</v>
          </cell>
          <cell r="B76">
            <v>90.95</v>
          </cell>
          <cell r="C76">
            <v>26.210999999999999</v>
          </cell>
          <cell r="D76">
            <v>23.26</v>
          </cell>
          <cell r="E76">
            <v>100.596</v>
          </cell>
          <cell r="F76">
            <v>407.34199999999998</v>
          </cell>
          <cell r="G76">
            <v>15.347</v>
          </cell>
          <cell r="H76">
            <v>712.08199999999999</v>
          </cell>
          <cell r="I76">
            <v>53.91</v>
          </cell>
          <cell r="J76">
            <v>69.709000000000003</v>
          </cell>
          <cell r="K76">
            <v>0.97399999999999998</v>
          </cell>
          <cell r="L76">
            <v>58.832000000000001</v>
          </cell>
          <cell r="M76">
            <v>3.1880000000000002</v>
          </cell>
          <cell r="N76" t="str">
            <v>#N/A N/A</v>
          </cell>
          <cell r="O76">
            <v>3.0179999999999998</v>
          </cell>
          <cell r="P76">
            <v>2.4409999999999998</v>
          </cell>
          <cell r="Q76" t="str">
            <v>#N/A N/A</v>
          </cell>
          <cell r="R76">
            <v>3.6630000000000003</v>
          </cell>
          <cell r="S76">
            <v>10.971</v>
          </cell>
          <cell r="T76">
            <v>5.1120000000000001</v>
          </cell>
          <cell r="U76">
            <v>11.946</v>
          </cell>
          <cell r="V76" t="str">
            <v>#N/A N/A</v>
          </cell>
          <cell r="W76" t="str">
            <v>#N/A N/A</v>
          </cell>
          <cell r="X76" t="str">
            <v>#N/A N/A</v>
          </cell>
          <cell r="Y76" t="str">
            <v>#N/A N/A</v>
          </cell>
          <cell r="Z76">
            <v>6.0540000000000003</v>
          </cell>
          <cell r="AA76">
            <v>5.79</v>
          </cell>
          <cell r="AB76">
            <v>21.79</v>
          </cell>
          <cell r="AC76">
            <v>21.83</v>
          </cell>
          <cell r="AD76">
            <v>9.6029999999999998</v>
          </cell>
          <cell r="AE76">
            <v>28.344999999999999</v>
          </cell>
        </row>
        <row r="77">
          <cell r="A77">
            <v>24258</v>
          </cell>
          <cell r="B77">
            <v>90.95</v>
          </cell>
          <cell r="C77">
            <v>26.210999999999999</v>
          </cell>
          <cell r="D77">
            <v>23.26</v>
          </cell>
          <cell r="E77">
            <v>100.596</v>
          </cell>
          <cell r="F77">
            <v>407.34199999999998</v>
          </cell>
          <cell r="G77">
            <v>15.347</v>
          </cell>
          <cell r="H77">
            <v>712.08199999999999</v>
          </cell>
          <cell r="I77">
            <v>53.91</v>
          </cell>
          <cell r="J77">
            <v>69.709000000000003</v>
          </cell>
          <cell r="K77">
            <v>0.97399999999999998</v>
          </cell>
          <cell r="L77">
            <v>58.832000000000001</v>
          </cell>
          <cell r="M77">
            <v>3.1880000000000002</v>
          </cell>
          <cell r="N77" t="str">
            <v>#N/A N/A</v>
          </cell>
          <cell r="O77">
            <v>3.0179999999999998</v>
          </cell>
          <cell r="P77">
            <v>2.4409999999999998</v>
          </cell>
          <cell r="Q77" t="str">
            <v>#N/A N/A</v>
          </cell>
          <cell r="R77">
            <v>3.6630000000000003</v>
          </cell>
          <cell r="S77">
            <v>10.971</v>
          </cell>
          <cell r="T77">
            <v>5.1120000000000001</v>
          </cell>
          <cell r="U77">
            <v>11.946</v>
          </cell>
          <cell r="V77" t="str">
            <v>#N/A N/A</v>
          </cell>
          <cell r="W77" t="str">
            <v>#N/A N/A</v>
          </cell>
          <cell r="X77" t="str">
            <v>#N/A N/A</v>
          </cell>
          <cell r="Y77" t="str">
            <v>#N/A N/A</v>
          </cell>
          <cell r="Z77">
            <v>6.0540000000000003</v>
          </cell>
          <cell r="AA77">
            <v>5.79</v>
          </cell>
          <cell r="AB77">
            <v>21.79</v>
          </cell>
          <cell r="AC77">
            <v>21.83</v>
          </cell>
          <cell r="AD77">
            <v>9.6029999999999998</v>
          </cell>
          <cell r="AE77">
            <v>28.344999999999999</v>
          </cell>
        </row>
        <row r="78">
          <cell r="A78">
            <v>24288</v>
          </cell>
          <cell r="B78">
            <v>90.95</v>
          </cell>
          <cell r="C78">
            <v>26.210999999999999</v>
          </cell>
          <cell r="D78">
            <v>23.26</v>
          </cell>
          <cell r="E78">
            <v>100.596</v>
          </cell>
          <cell r="F78">
            <v>407.34199999999998</v>
          </cell>
          <cell r="G78">
            <v>15.347</v>
          </cell>
          <cell r="H78">
            <v>712.08199999999999</v>
          </cell>
          <cell r="I78">
            <v>53.91</v>
          </cell>
          <cell r="J78">
            <v>69.709000000000003</v>
          </cell>
          <cell r="K78">
            <v>0.97399999999999998</v>
          </cell>
          <cell r="L78">
            <v>58.832000000000001</v>
          </cell>
          <cell r="M78">
            <v>3.1880000000000002</v>
          </cell>
          <cell r="N78" t="str">
            <v>#N/A N/A</v>
          </cell>
          <cell r="O78">
            <v>3.0179999999999998</v>
          </cell>
          <cell r="P78">
            <v>2.4409999999999998</v>
          </cell>
          <cell r="Q78" t="str">
            <v>#N/A N/A</v>
          </cell>
          <cell r="R78">
            <v>3.6630000000000003</v>
          </cell>
          <cell r="S78">
            <v>10.971</v>
          </cell>
          <cell r="T78">
            <v>5.1120000000000001</v>
          </cell>
          <cell r="U78">
            <v>11.946</v>
          </cell>
          <cell r="V78" t="str">
            <v>#N/A N/A</v>
          </cell>
          <cell r="W78" t="str">
            <v>#N/A N/A</v>
          </cell>
          <cell r="X78" t="str">
            <v>#N/A N/A</v>
          </cell>
          <cell r="Y78" t="str">
            <v>#N/A N/A</v>
          </cell>
          <cell r="Z78">
            <v>6.0540000000000003</v>
          </cell>
          <cell r="AA78">
            <v>5.79</v>
          </cell>
          <cell r="AB78">
            <v>21.79</v>
          </cell>
          <cell r="AC78">
            <v>21.83</v>
          </cell>
          <cell r="AD78">
            <v>9.6029999999999998</v>
          </cell>
          <cell r="AE78">
            <v>28.344999999999999</v>
          </cell>
        </row>
        <row r="79">
          <cell r="A79">
            <v>24319</v>
          </cell>
          <cell r="B79">
            <v>90.95</v>
          </cell>
          <cell r="C79">
            <v>26.210999999999999</v>
          </cell>
          <cell r="D79">
            <v>23.26</v>
          </cell>
          <cell r="E79">
            <v>100.596</v>
          </cell>
          <cell r="F79">
            <v>407.34199999999998</v>
          </cell>
          <cell r="G79">
            <v>15.347</v>
          </cell>
          <cell r="H79">
            <v>712.08199999999999</v>
          </cell>
          <cell r="I79">
            <v>53.91</v>
          </cell>
          <cell r="J79">
            <v>69.709000000000003</v>
          </cell>
          <cell r="K79">
            <v>0.97399999999999998</v>
          </cell>
          <cell r="L79">
            <v>58.832000000000001</v>
          </cell>
          <cell r="M79">
            <v>3.1880000000000002</v>
          </cell>
          <cell r="N79" t="str">
            <v>#N/A N/A</v>
          </cell>
          <cell r="O79">
            <v>3.0179999999999998</v>
          </cell>
          <cell r="P79">
            <v>2.4409999999999998</v>
          </cell>
          <cell r="Q79" t="str">
            <v>#N/A N/A</v>
          </cell>
          <cell r="R79">
            <v>3.6630000000000003</v>
          </cell>
          <cell r="S79">
            <v>10.971</v>
          </cell>
          <cell r="T79">
            <v>5.1120000000000001</v>
          </cell>
          <cell r="U79">
            <v>11.946</v>
          </cell>
          <cell r="V79" t="str">
            <v>#N/A N/A</v>
          </cell>
          <cell r="W79" t="str">
            <v>#N/A N/A</v>
          </cell>
          <cell r="X79" t="str">
            <v>#N/A N/A</v>
          </cell>
          <cell r="Y79" t="str">
            <v>#N/A N/A</v>
          </cell>
          <cell r="Z79">
            <v>6.0540000000000003</v>
          </cell>
          <cell r="AA79">
            <v>5.79</v>
          </cell>
          <cell r="AB79">
            <v>21.79</v>
          </cell>
          <cell r="AC79">
            <v>21.83</v>
          </cell>
          <cell r="AD79">
            <v>9.6029999999999998</v>
          </cell>
          <cell r="AE79">
            <v>28.344999999999999</v>
          </cell>
        </row>
        <row r="80">
          <cell r="A80">
            <v>24350</v>
          </cell>
          <cell r="B80">
            <v>90.95</v>
          </cell>
          <cell r="C80">
            <v>26.210999999999999</v>
          </cell>
          <cell r="D80">
            <v>23.26</v>
          </cell>
          <cell r="E80">
            <v>100.596</v>
          </cell>
          <cell r="F80">
            <v>407.34199999999998</v>
          </cell>
          <cell r="G80">
            <v>15.347</v>
          </cell>
          <cell r="H80">
            <v>712.08199999999999</v>
          </cell>
          <cell r="I80">
            <v>53.91</v>
          </cell>
          <cell r="J80">
            <v>69.709000000000003</v>
          </cell>
          <cell r="K80">
            <v>0.97399999999999998</v>
          </cell>
          <cell r="L80">
            <v>58.832000000000001</v>
          </cell>
          <cell r="M80">
            <v>3.1880000000000002</v>
          </cell>
          <cell r="N80" t="str">
            <v>#N/A N/A</v>
          </cell>
          <cell r="O80">
            <v>3.0179999999999998</v>
          </cell>
          <cell r="P80">
            <v>2.4409999999999998</v>
          </cell>
          <cell r="Q80" t="str">
            <v>#N/A N/A</v>
          </cell>
          <cell r="R80">
            <v>3.6630000000000003</v>
          </cell>
          <cell r="S80">
            <v>10.971</v>
          </cell>
          <cell r="T80">
            <v>5.1120000000000001</v>
          </cell>
          <cell r="U80">
            <v>11.946</v>
          </cell>
          <cell r="V80" t="str">
            <v>#N/A N/A</v>
          </cell>
          <cell r="W80" t="str">
            <v>#N/A N/A</v>
          </cell>
          <cell r="X80" t="str">
            <v>#N/A N/A</v>
          </cell>
          <cell r="Y80" t="str">
            <v>#N/A N/A</v>
          </cell>
          <cell r="Z80">
            <v>6.0540000000000003</v>
          </cell>
          <cell r="AA80">
            <v>5.79</v>
          </cell>
          <cell r="AB80">
            <v>21.79</v>
          </cell>
          <cell r="AC80">
            <v>21.83</v>
          </cell>
          <cell r="AD80">
            <v>9.6029999999999998</v>
          </cell>
          <cell r="AE80">
            <v>28.344999999999999</v>
          </cell>
        </row>
        <row r="81">
          <cell r="A81">
            <v>24380</v>
          </cell>
          <cell r="B81">
            <v>90.95</v>
          </cell>
          <cell r="C81">
            <v>26.210999999999999</v>
          </cell>
          <cell r="D81">
            <v>23.26</v>
          </cell>
          <cell r="E81">
            <v>100.596</v>
          </cell>
          <cell r="F81">
            <v>407.34199999999998</v>
          </cell>
          <cell r="G81">
            <v>15.347</v>
          </cell>
          <cell r="H81">
            <v>712.08199999999999</v>
          </cell>
          <cell r="I81">
            <v>53.91</v>
          </cell>
          <cell r="J81">
            <v>69.709000000000003</v>
          </cell>
          <cell r="K81">
            <v>0.97399999999999998</v>
          </cell>
          <cell r="L81">
            <v>58.832000000000001</v>
          </cell>
          <cell r="M81">
            <v>3.1880000000000002</v>
          </cell>
          <cell r="N81" t="str">
            <v>#N/A N/A</v>
          </cell>
          <cell r="O81">
            <v>3.0179999999999998</v>
          </cell>
          <cell r="P81">
            <v>2.4409999999999998</v>
          </cell>
          <cell r="Q81" t="str">
            <v>#N/A N/A</v>
          </cell>
          <cell r="R81">
            <v>3.6630000000000003</v>
          </cell>
          <cell r="S81">
            <v>10.971</v>
          </cell>
          <cell r="T81">
            <v>5.1120000000000001</v>
          </cell>
          <cell r="U81">
            <v>11.946</v>
          </cell>
          <cell r="V81" t="str">
            <v>#N/A N/A</v>
          </cell>
          <cell r="W81" t="str">
            <v>#N/A N/A</v>
          </cell>
          <cell r="X81" t="str">
            <v>#N/A N/A</v>
          </cell>
          <cell r="Y81" t="str">
            <v>#N/A N/A</v>
          </cell>
          <cell r="Z81">
            <v>6.0540000000000003</v>
          </cell>
          <cell r="AA81">
            <v>5.79</v>
          </cell>
          <cell r="AB81">
            <v>21.79</v>
          </cell>
          <cell r="AC81">
            <v>21.83</v>
          </cell>
          <cell r="AD81">
            <v>9.6029999999999998</v>
          </cell>
          <cell r="AE81">
            <v>28.344999999999999</v>
          </cell>
        </row>
        <row r="82">
          <cell r="A82">
            <v>24411</v>
          </cell>
          <cell r="B82">
            <v>90.95</v>
          </cell>
          <cell r="C82">
            <v>26.210999999999999</v>
          </cell>
          <cell r="D82">
            <v>23.26</v>
          </cell>
          <cell r="E82">
            <v>100.596</v>
          </cell>
          <cell r="F82">
            <v>407.34199999999998</v>
          </cell>
          <cell r="G82">
            <v>15.347</v>
          </cell>
          <cell r="H82">
            <v>712.08199999999999</v>
          </cell>
          <cell r="I82">
            <v>53.91</v>
          </cell>
          <cell r="J82">
            <v>69.709000000000003</v>
          </cell>
          <cell r="K82">
            <v>0.97399999999999998</v>
          </cell>
          <cell r="L82">
            <v>58.832000000000001</v>
          </cell>
          <cell r="M82">
            <v>3.1880000000000002</v>
          </cell>
          <cell r="N82" t="str">
            <v>#N/A N/A</v>
          </cell>
          <cell r="O82">
            <v>3.0179999999999998</v>
          </cell>
          <cell r="P82">
            <v>2.4409999999999998</v>
          </cell>
          <cell r="Q82" t="str">
            <v>#N/A N/A</v>
          </cell>
          <cell r="R82">
            <v>3.6630000000000003</v>
          </cell>
          <cell r="S82">
            <v>10.971</v>
          </cell>
          <cell r="T82">
            <v>5.1120000000000001</v>
          </cell>
          <cell r="U82">
            <v>11.946</v>
          </cell>
          <cell r="V82" t="str">
            <v>#N/A N/A</v>
          </cell>
          <cell r="W82" t="str">
            <v>#N/A N/A</v>
          </cell>
          <cell r="X82" t="str">
            <v>#N/A N/A</v>
          </cell>
          <cell r="Y82" t="str">
            <v>#N/A N/A</v>
          </cell>
          <cell r="Z82">
            <v>6.0540000000000003</v>
          </cell>
          <cell r="AA82">
            <v>5.79</v>
          </cell>
          <cell r="AB82">
            <v>21.79</v>
          </cell>
          <cell r="AC82">
            <v>21.83</v>
          </cell>
          <cell r="AD82">
            <v>9.6029999999999998</v>
          </cell>
          <cell r="AE82">
            <v>28.344999999999999</v>
          </cell>
        </row>
        <row r="83">
          <cell r="A83">
            <v>24441</v>
          </cell>
          <cell r="B83">
            <v>90.95</v>
          </cell>
          <cell r="C83">
            <v>26.210999999999999</v>
          </cell>
          <cell r="D83">
            <v>23.26</v>
          </cell>
          <cell r="E83">
            <v>100.596</v>
          </cell>
          <cell r="F83">
            <v>407.34199999999998</v>
          </cell>
          <cell r="G83">
            <v>15.347</v>
          </cell>
          <cell r="H83">
            <v>712.08199999999999</v>
          </cell>
          <cell r="I83">
            <v>53.91</v>
          </cell>
          <cell r="J83">
            <v>69.709000000000003</v>
          </cell>
          <cell r="K83">
            <v>0.97399999999999998</v>
          </cell>
          <cell r="L83">
            <v>58.832000000000001</v>
          </cell>
          <cell r="M83">
            <v>3.1880000000000002</v>
          </cell>
          <cell r="N83" t="str">
            <v>#N/A N/A</v>
          </cell>
          <cell r="O83">
            <v>3.0179999999999998</v>
          </cell>
          <cell r="P83">
            <v>2.4409999999999998</v>
          </cell>
          <cell r="Q83" t="str">
            <v>#N/A N/A</v>
          </cell>
          <cell r="R83">
            <v>3.6630000000000003</v>
          </cell>
          <cell r="S83">
            <v>10.971</v>
          </cell>
          <cell r="T83">
            <v>5.1120000000000001</v>
          </cell>
          <cell r="U83">
            <v>11.946</v>
          </cell>
          <cell r="V83" t="str">
            <v>#N/A N/A</v>
          </cell>
          <cell r="W83" t="str">
            <v>#N/A N/A</v>
          </cell>
          <cell r="X83" t="str">
            <v>#N/A N/A</v>
          </cell>
          <cell r="Y83" t="str">
            <v>#N/A N/A</v>
          </cell>
          <cell r="Z83">
            <v>6.0540000000000003</v>
          </cell>
          <cell r="AA83">
            <v>5.79</v>
          </cell>
          <cell r="AB83">
            <v>21.79</v>
          </cell>
          <cell r="AC83">
            <v>21.83</v>
          </cell>
          <cell r="AD83">
            <v>9.6029999999999998</v>
          </cell>
          <cell r="AE83">
            <v>28.344999999999999</v>
          </cell>
        </row>
        <row r="84">
          <cell r="A84">
            <v>24472</v>
          </cell>
          <cell r="B84">
            <v>105.628</v>
          </cell>
          <cell r="C84">
            <v>27.550999999999998</v>
          </cell>
          <cell r="D84">
            <v>25.302</v>
          </cell>
          <cell r="E84">
            <v>107.09099999999999</v>
          </cell>
          <cell r="F84">
            <v>444.19299999999998</v>
          </cell>
          <cell r="G84">
            <v>16.48</v>
          </cell>
          <cell r="H84">
            <v>780.76</v>
          </cell>
          <cell r="I84">
            <v>60.359000000000002</v>
          </cell>
          <cell r="J84">
            <v>75.879000000000005</v>
          </cell>
          <cell r="K84">
            <v>1.0960000000000001</v>
          </cell>
          <cell r="L84">
            <v>45.301000000000002</v>
          </cell>
          <cell r="M84">
            <v>3.3929999999999998</v>
          </cell>
          <cell r="N84" t="str">
            <v>#N/A N/A</v>
          </cell>
          <cell r="O84">
            <v>3.806</v>
          </cell>
          <cell r="P84">
            <v>2.4980000000000002</v>
          </cell>
          <cell r="Q84" t="str">
            <v>#N/A N/A</v>
          </cell>
          <cell r="R84">
            <v>3.98</v>
          </cell>
          <cell r="S84">
            <v>11.95</v>
          </cell>
          <cell r="T84">
            <v>5.34</v>
          </cell>
          <cell r="U84">
            <v>14.119</v>
          </cell>
          <cell r="V84" t="str">
            <v>#N/A N/A</v>
          </cell>
          <cell r="W84" t="str">
            <v>#N/A N/A</v>
          </cell>
          <cell r="X84" t="str">
            <v>#N/A N/A</v>
          </cell>
          <cell r="Y84" t="str">
            <v>#N/A N/A</v>
          </cell>
          <cell r="Z84">
            <v>7.0140000000000002</v>
          </cell>
          <cell r="AA84">
            <v>5.4530000000000003</v>
          </cell>
          <cell r="AB84">
            <v>27.062999999999999</v>
          </cell>
          <cell r="AC84">
            <v>24.337</v>
          </cell>
          <cell r="AD84">
            <v>10.097</v>
          </cell>
          <cell r="AE84">
            <v>28.63</v>
          </cell>
        </row>
        <row r="85">
          <cell r="A85">
            <v>24503</v>
          </cell>
          <cell r="B85">
            <v>105.628</v>
          </cell>
          <cell r="C85">
            <v>27.550999999999998</v>
          </cell>
          <cell r="D85">
            <v>25.302</v>
          </cell>
          <cell r="E85">
            <v>107.09099999999999</v>
          </cell>
          <cell r="F85">
            <v>444.19299999999998</v>
          </cell>
          <cell r="G85">
            <v>16.48</v>
          </cell>
          <cell r="H85">
            <v>780.76</v>
          </cell>
          <cell r="I85">
            <v>60.359000000000002</v>
          </cell>
          <cell r="J85">
            <v>75.879000000000005</v>
          </cell>
          <cell r="K85">
            <v>1.0960000000000001</v>
          </cell>
          <cell r="L85">
            <v>45.301000000000002</v>
          </cell>
          <cell r="M85">
            <v>3.3929999999999998</v>
          </cell>
          <cell r="N85" t="str">
            <v>#N/A N/A</v>
          </cell>
          <cell r="O85">
            <v>3.806</v>
          </cell>
          <cell r="P85">
            <v>2.4980000000000002</v>
          </cell>
          <cell r="Q85" t="str">
            <v>#N/A N/A</v>
          </cell>
          <cell r="R85">
            <v>3.98</v>
          </cell>
          <cell r="S85">
            <v>11.95</v>
          </cell>
          <cell r="T85">
            <v>5.34</v>
          </cell>
          <cell r="U85">
            <v>14.119</v>
          </cell>
          <cell r="V85" t="str">
            <v>#N/A N/A</v>
          </cell>
          <cell r="W85" t="str">
            <v>#N/A N/A</v>
          </cell>
          <cell r="X85" t="str">
            <v>#N/A N/A</v>
          </cell>
          <cell r="Y85" t="str">
            <v>#N/A N/A</v>
          </cell>
          <cell r="Z85">
            <v>7.0140000000000002</v>
          </cell>
          <cell r="AA85">
            <v>5.4530000000000003</v>
          </cell>
          <cell r="AB85">
            <v>27.062999999999999</v>
          </cell>
          <cell r="AC85">
            <v>24.337</v>
          </cell>
          <cell r="AD85">
            <v>10.097</v>
          </cell>
          <cell r="AE85">
            <v>28.63</v>
          </cell>
        </row>
        <row r="86">
          <cell r="A86">
            <v>24531</v>
          </cell>
          <cell r="B86">
            <v>105.628</v>
          </cell>
          <cell r="C86">
            <v>27.550999999999998</v>
          </cell>
          <cell r="D86">
            <v>25.302</v>
          </cell>
          <cell r="E86">
            <v>107.09099999999999</v>
          </cell>
          <cell r="F86">
            <v>444.19299999999998</v>
          </cell>
          <cell r="G86">
            <v>16.48</v>
          </cell>
          <cell r="H86">
            <v>780.76</v>
          </cell>
          <cell r="I86">
            <v>60.359000000000002</v>
          </cell>
          <cell r="J86">
            <v>75.879000000000005</v>
          </cell>
          <cell r="K86">
            <v>1.0960000000000001</v>
          </cell>
          <cell r="L86">
            <v>45.301000000000002</v>
          </cell>
          <cell r="M86">
            <v>3.3929999999999998</v>
          </cell>
          <cell r="N86" t="str">
            <v>#N/A N/A</v>
          </cell>
          <cell r="O86">
            <v>3.806</v>
          </cell>
          <cell r="P86">
            <v>2.4980000000000002</v>
          </cell>
          <cell r="Q86" t="str">
            <v>#N/A N/A</v>
          </cell>
          <cell r="R86">
            <v>3.98</v>
          </cell>
          <cell r="S86">
            <v>11.95</v>
          </cell>
          <cell r="T86">
            <v>5.34</v>
          </cell>
          <cell r="U86">
            <v>14.119</v>
          </cell>
          <cell r="V86" t="str">
            <v>#N/A N/A</v>
          </cell>
          <cell r="W86" t="str">
            <v>#N/A N/A</v>
          </cell>
          <cell r="X86" t="str">
            <v>#N/A N/A</v>
          </cell>
          <cell r="Y86" t="str">
            <v>#N/A N/A</v>
          </cell>
          <cell r="Z86">
            <v>7.0140000000000002</v>
          </cell>
          <cell r="AA86">
            <v>5.4530000000000003</v>
          </cell>
          <cell r="AB86">
            <v>27.062999999999999</v>
          </cell>
          <cell r="AC86">
            <v>24.337</v>
          </cell>
          <cell r="AD86">
            <v>10.097</v>
          </cell>
          <cell r="AE86">
            <v>28.63</v>
          </cell>
        </row>
        <row r="87">
          <cell r="A87">
            <v>24562</v>
          </cell>
          <cell r="B87">
            <v>105.628</v>
          </cell>
          <cell r="C87">
            <v>27.550999999999998</v>
          </cell>
          <cell r="D87">
            <v>25.302</v>
          </cell>
          <cell r="E87">
            <v>107.09099999999999</v>
          </cell>
          <cell r="F87">
            <v>444.19299999999998</v>
          </cell>
          <cell r="G87">
            <v>16.48</v>
          </cell>
          <cell r="H87">
            <v>780.76</v>
          </cell>
          <cell r="I87">
            <v>60.359000000000002</v>
          </cell>
          <cell r="J87">
            <v>75.879000000000005</v>
          </cell>
          <cell r="K87">
            <v>1.0960000000000001</v>
          </cell>
          <cell r="L87">
            <v>45.301000000000002</v>
          </cell>
          <cell r="M87">
            <v>3.3929999999999998</v>
          </cell>
          <cell r="N87" t="str">
            <v>#N/A N/A</v>
          </cell>
          <cell r="O87">
            <v>3.806</v>
          </cell>
          <cell r="P87">
            <v>2.4980000000000002</v>
          </cell>
          <cell r="Q87" t="str">
            <v>#N/A N/A</v>
          </cell>
          <cell r="R87">
            <v>3.98</v>
          </cell>
          <cell r="S87">
            <v>11.95</v>
          </cell>
          <cell r="T87">
            <v>5.34</v>
          </cell>
          <cell r="U87">
            <v>14.119</v>
          </cell>
          <cell r="V87" t="str">
            <v>#N/A N/A</v>
          </cell>
          <cell r="W87" t="str">
            <v>#N/A N/A</v>
          </cell>
          <cell r="X87" t="str">
            <v>#N/A N/A</v>
          </cell>
          <cell r="Y87" t="str">
            <v>#N/A N/A</v>
          </cell>
          <cell r="Z87">
            <v>7.0140000000000002</v>
          </cell>
          <cell r="AA87">
            <v>5.4530000000000003</v>
          </cell>
          <cell r="AB87">
            <v>27.062999999999999</v>
          </cell>
          <cell r="AC87">
            <v>24.337</v>
          </cell>
          <cell r="AD87">
            <v>10.097</v>
          </cell>
          <cell r="AE87">
            <v>28.63</v>
          </cell>
        </row>
        <row r="88">
          <cell r="A88">
            <v>24592</v>
          </cell>
          <cell r="B88">
            <v>105.628</v>
          </cell>
          <cell r="C88">
            <v>27.550999999999998</v>
          </cell>
          <cell r="D88">
            <v>25.302</v>
          </cell>
          <cell r="E88">
            <v>107.09099999999999</v>
          </cell>
          <cell r="F88">
            <v>444.19299999999998</v>
          </cell>
          <cell r="G88">
            <v>16.48</v>
          </cell>
          <cell r="H88">
            <v>780.76</v>
          </cell>
          <cell r="I88">
            <v>60.359000000000002</v>
          </cell>
          <cell r="J88">
            <v>75.879000000000005</v>
          </cell>
          <cell r="K88">
            <v>1.0960000000000001</v>
          </cell>
          <cell r="L88">
            <v>45.301000000000002</v>
          </cell>
          <cell r="M88">
            <v>3.3929999999999998</v>
          </cell>
          <cell r="N88" t="str">
            <v>#N/A N/A</v>
          </cell>
          <cell r="O88">
            <v>3.806</v>
          </cell>
          <cell r="P88">
            <v>2.4980000000000002</v>
          </cell>
          <cell r="Q88" t="str">
            <v>#N/A N/A</v>
          </cell>
          <cell r="R88">
            <v>3.98</v>
          </cell>
          <cell r="S88">
            <v>11.95</v>
          </cell>
          <cell r="T88">
            <v>5.34</v>
          </cell>
          <cell r="U88">
            <v>14.119</v>
          </cell>
          <cell r="V88" t="str">
            <v>#N/A N/A</v>
          </cell>
          <cell r="W88" t="str">
            <v>#N/A N/A</v>
          </cell>
          <cell r="X88" t="str">
            <v>#N/A N/A</v>
          </cell>
          <cell r="Y88" t="str">
            <v>#N/A N/A</v>
          </cell>
          <cell r="Z88">
            <v>7.0140000000000002</v>
          </cell>
          <cell r="AA88">
            <v>5.4530000000000003</v>
          </cell>
          <cell r="AB88">
            <v>27.062999999999999</v>
          </cell>
          <cell r="AC88">
            <v>24.337</v>
          </cell>
          <cell r="AD88">
            <v>10.097</v>
          </cell>
          <cell r="AE88">
            <v>28.63</v>
          </cell>
        </row>
        <row r="89">
          <cell r="A89">
            <v>24623</v>
          </cell>
          <cell r="B89">
            <v>105.628</v>
          </cell>
          <cell r="C89">
            <v>27.550999999999998</v>
          </cell>
          <cell r="D89">
            <v>25.302</v>
          </cell>
          <cell r="E89">
            <v>107.09099999999999</v>
          </cell>
          <cell r="F89">
            <v>444.19299999999998</v>
          </cell>
          <cell r="G89">
            <v>16.48</v>
          </cell>
          <cell r="H89">
            <v>780.76</v>
          </cell>
          <cell r="I89">
            <v>60.359000000000002</v>
          </cell>
          <cell r="J89">
            <v>75.879000000000005</v>
          </cell>
          <cell r="K89">
            <v>1.0960000000000001</v>
          </cell>
          <cell r="L89">
            <v>45.301000000000002</v>
          </cell>
          <cell r="M89">
            <v>3.3929999999999998</v>
          </cell>
          <cell r="N89" t="str">
            <v>#N/A N/A</v>
          </cell>
          <cell r="O89">
            <v>3.806</v>
          </cell>
          <cell r="P89">
            <v>2.4980000000000002</v>
          </cell>
          <cell r="Q89" t="str">
            <v>#N/A N/A</v>
          </cell>
          <cell r="R89">
            <v>3.98</v>
          </cell>
          <cell r="S89">
            <v>11.95</v>
          </cell>
          <cell r="T89">
            <v>5.34</v>
          </cell>
          <cell r="U89">
            <v>14.119</v>
          </cell>
          <cell r="V89" t="str">
            <v>#N/A N/A</v>
          </cell>
          <cell r="W89" t="str">
            <v>#N/A N/A</v>
          </cell>
          <cell r="X89" t="str">
            <v>#N/A N/A</v>
          </cell>
          <cell r="Y89" t="str">
            <v>#N/A N/A</v>
          </cell>
          <cell r="Z89">
            <v>7.0140000000000002</v>
          </cell>
          <cell r="AA89">
            <v>5.4530000000000003</v>
          </cell>
          <cell r="AB89">
            <v>27.062999999999999</v>
          </cell>
          <cell r="AC89">
            <v>24.337</v>
          </cell>
          <cell r="AD89">
            <v>10.097</v>
          </cell>
          <cell r="AE89">
            <v>28.63</v>
          </cell>
        </row>
        <row r="90">
          <cell r="A90">
            <v>24653</v>
          </cell>
          <cell r="B90">
            <v>105.628</v>
          </cell>
          <cell r="C90">
            <v>27.550999999999998</v>
          </cell>
          <cell r="D90">
            <v>25.302</v>
          </cell>
          <cell r="E90">
            <v>107.09099999999999</v>
          </cell>
          <cell r="F90">
            <v>444.19299999999998</v>
          </cell>
          <cell r="G90">
            <v>16.48</v>
          </cell>
          <cell r="H90">
            <v>780.76</v>
          </cell>
          <cell r="I90">
            <v>60.359000000000002</v>
          </cell>
          <cell r="J90">
            <v>75.879000000000005</v>
          </cell>
          <cell r="K90">
            <v>1.0960000000000001</v>
          </cell>
          <cell r="L90">
            <v>45.301000000000002</v>
          </cell>
          <cell r="M90">
            <v>3.3929999999999998</v>
          </cell>
          <cell r="N90" t="str">
            <v>#N/A N/A</v>
          </cell>
          <cell r="O90">
            <v>3.806</v>
          </cell>
          <cell r="P90">
            <v>2.4980000000000002</v>
          </cell>
          <cell r="Q90" t="str">
            <v>#N/A N/A</v>
          </cell>
          <cell r="R90">
            <v>3.98</v>
          </cell>
          <cell r="S90">
            <v>11.95</v>
          </cell>
          <cell r="T90">
            <v>5.34</v>
          </cell>
          <cell r="U90">
            <v>14.119</v>
          </cell>
          <cell r="V90" t="str">
            <v>#N/A N/A</v>
          </cell>
          <cell r="W90" t="str">
            <v>#N/A N/A</v>
          </cell>
          <cell r="X90" t="str">
            <v>#N/A N/A</v>
          </cell>
          <cell r="Y90" t="str">
            <v>#N/A N/A</v>
          </cell>
          <cell r="Z90">
            <v>7.0140000000000002</v>
          </cell>
          <cell r="AA90">
            <v>5.4530000000000003</v>
          </cell>
          <cell r="AB90">
            <v>27.062999999999999</v>
          </cell>
          <cell r="AC90">
            <v>24.337</v>
          </cell>
          <cell r="AD90">
            <v>10.097</v>
          </cell>
          <cell r="AE90">
            <v>28.63</v>
          </cell>
        </row>
        <row r="91">
          <cell r="A91">
            <v>24684</v>
          </cell>
          <cell r="B91">
            <v>105.628</v>
          </cell>
          <cell r="C91">
            <v>27.550999999999998</v>
          </cell>
          <cell r="D91">
            <v>25.302</v>
          </cell>
          <cell r="E91">
            <v>107.09099999999999</v>
          </cell>
          <cell r="F91">
            <v>444.19299999999998</v>
          </cell>
          <cell r="G91">
            <v>16.48</v>
          </cell>
          <cell r="H91">
            <v>780.76</v>
          </cell>
          <cell r="I91">
            <v>60.359000000000002</v>
          </cell>
          <cell r="J91">
            <v>75.879000000000005</v>
          </cell>
          <cell r="K91">
            <v>1.0960000000000001</v>
          </cell>
          <cell r="L91">
            <v>45.301000000000002</v>
          </cell>
          <cell r="M91">
            <v>3.3929999999999998</v>
          </cell>
          <cell r="N91" t="str">
            <v>#N/A N/A</v>
          </cell>
          <cell r="O91">
            <v>3.806</v>
          </cell>
          <cell r="P91">
            <v>2.4980000000000002</v>
          </cell>
          <cell r="Q91" t="str">
            <v>#N/A N/A</v>
          </cell>
          <cell r="R91">
            <v>3.98</v>
          </cell>
          <cell r="S91">
            <v>11.95</v>
          </cell>
          <cell r="T91">
            <v>5.34</v>
          </cell>
          <cell r="U91">
            <v>14.119</v>
          </cell>
          <cell r="V91" t="str">
            <v>#N/A N/A</v>
          </cell>
          <cell r="W91" t="str">
            <v>#N/A N/A</v>
          </cell>
          <cell r="X91" t="str">
            <v>#N/A N/A</v>
          </cell>
          <cell r="Y91" t="str">
            <v>#N/A N/A</v>
          </cell>
          <cell r="Z91">
            <v>7.0140000000000002</v>
          </cell>
          <cell r="AA91">
            <v>5.4530000000000003</v>
          </cell>
          <cell r="AB91">
            <v>27.062999999999999</v>
          </cell>
          <cell r="AC91">
            <v>24.337</v>
          </cell>
          <cell r="AD91">
            <v>10.097</v>
          </cell>
          <cell r="AE91">
            <v>28.63</v>
          </cell>
        </row>
        <row r="92">
          <cell r="A92">
            <v>24715</v>
          </cell>
          <cell r="B92">
            <v>105.628</v>
          </cell>
          <cell r="C92">
            <v>27.550999999999998</v>
          </cell>
          <cell r="D92">
            <v>25.302</v>
          </cell>
          <cell r="E92">
            <v>107.09099999999999</v>
          </cell>
          <cell r="F92">
            <v>444.19299999999998</v>
          </cell>
          <cell r="G92">
            <v>16.48</v>
          </cell>
          <cell r="H92">
            <v>780.76</v>
          </cell>
          <cell r="I92">
            <v>60.359000000000002</v>
          </cell>
          <cell r="J92">
            <v>75.879000000000005</v>
          </cell>
          <cell r="K92">
            <v>1.0960000000000001</v>
          </cell>
          <cell r="L92">
            <v>45.301000000000002</v>
          </cell>
          <cell r="M92">
            <v>3.3929999999999998</v>
          </cell>
          <cell r="N92" t="str">
            <v>#N/A N/A</v>
          </cell>
          <cell r="O92">
            <v>3.806</v>
          </cell>
          <cell r="P92">
            <v>2.4980000000000002</v>
          </cell>
          <cell r="Q92" t="str">
            <v>#N/A N/A</v>
          </cell>
          <cell r="R92">
            <v>3.98</v>
          </cell>
          <cell r="S92">
            <v>11.95</v>
          </cell>
          <cell r="T92">
            <v>5.34</v>
          </cell>
          <cell r="U92">
            <v>14.119</v>
          </cell>
          <cell r="V92" t="str">
            <v>#N/A N/A</v>
          </cell>
          <cell r="W92" t="str">
            <v>#N/A N/A</v>
          </cell>
          <cell r="X92" t="str">
            <v>#N/A N/A</v>
          </cell>
          <cell r="Y92" t="str">
            <v>#N/A N/A</v>
          </cell>
          <cell r="Z92">
            <v>7.0140000000000002</v>
          </cell>
          <cell r="AA92">
            <v>5.4530000000000003</v>
          </cell>
          <cell r="AB92">
            <v>27.062999999999999</v>
          </cell>
          <cell r="AC92">
            <v>24.337</v>
          </cell>
          <cell r="AD92">
            <v>10.097</v>
          </cell>
          <cell r="AE92">
            <v>28.63</v>
          </cell>
        </row>
        <row r="93">
          <cell r="A93">
            <v>24745</v>
          </cell>
          <cell r="B93">
            <v>105.628</v>
          </cell>
          <cell r="C93">
            <v>27.550999999999998</v>
          </cell>
          <cell r="D93">
            <v>25.302</v>
          </cell>
          <cell r="E93">
            <v>107.09099999999999</v>
          </cell>
          <cell r="F93">
            <v>444.19299999999998</v>
          </cell>
          <cell r="G93">
            <v>16.48</v>
          </cell>
          <cell r="H93">
            <v>780.76</v>
          </cell>
          <cell r="I93">
            <v>60.359000000000002</v>
          </cell>
          <cell r="J93">
            <v>75.879000000000005</v>
          </cell>
          <cell r="K93">
            <v>1.0960000000000001</v>
          </cell>
          <cell r="L93">
            <v>45.301000000000002</v>
          </cell>
          <cell r="M93">
            <v>3.3929999999999998</v>
          </cell>
          <cell r="N93" t="str">
            <v>#N/A N/A</v>
          </cell>
          <cell r="O93">
            <v>3.806</v>
          </cell>
          <cell r="P93">
            <v>2.4980000000000002</v>
          </cell>
          <cell r="Q93" t="str">
            <v>#N/A N/A</v>
          </cell>
          <cell r="R93">
            <v>3.98</v>
          </cell>
          <cell r="S93">
            <v>11.95</v>
          </cell>
          <cell r="T93">
            <v>5.34</v>
          </cell>
          <cell r="U93">
            <v>14.119</v>
          </cell>
          <cell r="V93" t="str">
            <v>#N/A N/A</v>
          </cell>
          <cell r="W93" t="str">
            <v>#N/A N/A</v>
          </cell>
          <cell r="X93" t="str">
            <v>#N/A N/A</v>
          </cell>
          <cell r="Y93" t="str">
            <v>#N/A N/A</v>
          </cell>
          <cell r="Z93">
            <v>7.0140000000000002</v>
          </cell>
          <cell r="AA93">
            <v>5.4530000000000003</v>
          </cell>
          <cell r="AB93">
            <v>27.062999999999999</v>
          </cell>
          <cell r="AC93">
            <v>24.337</v>
          </cell>
          <cell r="AD93">
            <v>10.097</v>
          </cell>
          <cell r="AE93">
            <v>28.63</v>
          </cell>
        </row>
        <row r="94">
          <cell r="A94">
            <v>24776</v>
          </cell>
          <cell r="B94">
            <v>105.628</v>
          </cell>
          <cell r="C94">
            <v>27.550999999999998</v>
          </cell>
          <cell r="D94">
            <v>25.302</v>
          </cell>
          <cell r="E94">
            <v>107.09099999999999</v>
          </cell>
          <cell r="F94">
            <v>444.19299999999998</v>
          </cell>
          <cell r="G94">
            <v>16.48</v>
          </cell>
          <cell r="H94">
            <v>780.76</v>
          </cell>
          <cell r="I94">
            <v>60.359000000000002</v>
          </cell>
          <cell r="J94">
            <v>75.879000000000005</v>
          </cell>
          <cell r="K94">
            <v>1.0960000000000001</v>
          </cell>
          <cell r="L94">
            <v>45.301000000000002</v>
          </cell>
          <cell r="M94">
            <v>3.3929999999999998</v>
          </cell>
          <cell r="N94" t="str">
            <v>#N/A N/A</v>
          </cell>
          <cell r="O94">
            <v>3.806</v>
          </cell>
          <cell r="P94">
            <v>2.4980000000000002</v>
          </cell>
          <cell r="Q94" t="str">
            <v>#N/A N/A</v>
          </cell>
          <cell r="R94">
            <v>3.98</v>
          </cell>
          <cell r="S94">
            <v>11.95</v>
          </cell>
          <cell r="T94">
            <v>5.34</v>
          </cell>
          <cell r="U94">
            <v>14.119</v>
          </cell>
          <cell r="V94" t="str">
            <v>#N/A N/A</v>
          </cell>
          <cell r="W94" t="str">
            <v>#N/A N/A</v>
          </cell>
          <cell r="X94" t="str">
            <v>#N/A N/A</v>
          </cell>
          <cell r="Y94" t="str">
            <v>#N/A N/A</v>
          </cell>
          <cell r="Z94">
            <v>7.0140000000000002</v>
          </cell>
          <cell r="AA94">
            <v>5.4530000000000003</v>
          </cell>
          <cell r="AB94">
            <v>27.062999999999999</v>
          </cell>
          <cell r="AC94">
            <v>24.337</v>
          </cell>
          <cell r="AD94">
            <v>10.097</v>
          </cell>
          <cell r="AE94">
            <v>28.63</v>
          </cell>
        </row>
        <row r="95">
          <cell r="A95">
            <v>24806</v>
          </cell>
          <cell r="B95">
            <v>105.628</v>
          </cell>
          <cell r="C95">
            <v>27.550999999999998</v>
          </cell>
          <cell r="D95">
            <v>25.302</v>
          </cell>
          <cell r="E95">
            <v>107.09099999999999</v>
          </cell>
          <cell r="F95">
            <v>444.19299999999998</v>
          </cell>
          <cell r="G95">
            <v>16.48</v>
          </cell>
          <cell r="H95">
            <v>780.76</v>
          </cell>
          <cell r="I95">
            <v>60.359000000000002</v>
          </cell>
          <cell r="J95">
            <v>75.879000000000005</v>
          </cell>
          <cell r="K95">
            <v>1.0960000000000001</v>
          </cell>
          <cell r="L95">
            <v>45.301000000000002</v>
          </cell>
          <cell r="M95">
            <v>3.3929999999999998</v>
          </cell>
          <cell r="N95" t="str">
            <v>#N/A N/A</v>
          </cell>
          <cell r="O95">
            <v>3.806</v>
          </cell>
          <cell r="P95">
            <v>2.4980000000000002</v>
          </cell>
          <cell r="Q95" t="str">
            <v>#N/A N/A</v>
          </cell>
          <cell r="R95">
            <v>3.98</v>
          </cell>
          <cell r="S95">
            <v>11.95</v>
          </cell>
          <cell r="T95">
            <v>5.34</v>
          </cell>
          <cell r="U95">
            <v>14.119</v>
          </cell>
          <cell r="V95" t="str">
            <v>#N/A N/A</v>
          </cell>
          <cell r="W95" t="str">
            <v>#N/A N/A</v>
          </cell>
          <cell r="X95" t="str">
            <v>#N/A N/A</v>
          </cell>
          <cell r="Y95" t="str">
            <v>#N/A N/A</v>
          </cell>
          <cell r="Z95">
            <v>7.0140000000000002</v>
          </cell>
          <cell r="AA95">
            <v>5.4530000000000003</v>
          </cell>
          <cell r="AB95">
            <v>27.062999999999999</v>
          </cell>
          <cell r="AC95">
            <v>24.337</v>
          </cell>
          <cell r="AD95">
            <v>10.097</v>
          </cell>
          <cell r="AE95">
            <v>28.63</v>
          </cell>
        </row>
        <row r="96">
          <cell r="A96">
            <v>24837</v>
          </cell>
          <cell r="B96">
            <v>123.782</v>
          </cell>
          <cell r="C96">
            <v>30.7</v>
          </cell>
          <cell r="D96">
            <v>27.463000000000001</v>
          </cell>
          <cell r="E96">
            <v>111.185</v>
          </cell>
          <cell r="F96">
            <v>482.52100000000002</v>
          </cell>
          <cell r="G96">
            <v>17.739999999999998</v>
          </cell>
          <cell r="H96">
            <v>825.05600000000004</v>
          </cell>
          <cell r="I96">
            <v>64.769000000000005</v>
          </cell>
          <cell r="J96">
            <v>72.057000000000002</v>
          </cell>
          <cell r="K96">
            <v>1.2370000000000001</v>
          </cell>
          <cell r="L96">
            <v>49.511000000000003</v>
          </cell>
          <cell r="M96">
            <v>3.516</v>
          </cell>
          <cell r="N96">
            <v>5.9809999999999999</v>
          </cell>
          <cell r="O96">
            <v>4.7030000000000003</v>
          </cell>
          <cell r="P96">
            <v>2.694</v>
          </cell>
          <cell r="Q96" t="str">
            <v>#N/A N/A</v>
          </cell>
          <cell r="R96">
            <v>3.9210000000000003</v>
          </cell>
          <cell r="S96">
            <v>13.331</v>
          </cell>
          <cell r="T96">
            <v>5.5789999999999997</v>
          </cell>
          <cell r="U96">
            <v>15.664999999999999</v>
          </cell>
          <cell r="V96" t="str">
            <v>#N/A N/A</v>
          </cell>
          <cell r="W96" t="str">
            <v>#N/A N/A</v>
          </cell>
          <cell r="X96" t="str">
            <v>#N/A N/A</v>
          </cell>
          <cell r="Y96" t="str">
            <v>#N/A N/A</v>
          </cell>
          <cell r="Z96">
            <v>6.9139999999999997</v>
          </cell>
          <cell r="AA96">
            <v>5.7270000000000003</v>
          </cell>
          <cell r="AB96">
            <v>30.591999999999999</v>
          </cell>
          <cell r="AC96">
            <v>26.556000000000001</v>
          </cell>
          <cell r="AD96">
            <v>10.473000000000001</v>
          </cell>
          <cell r="AE96">
            <v>24.257000000000001</v>
          </cell>
        </row>
        <row r="97">
          <cell r="A97">
            <v>24868</v>
          </cell>
          <cell r="B97">
            <v>123.782</v>
          </cell>
          <cell r="C97">
            <v>30.7</v>
          </cell>
          <cell r="D97">
            <v>27.463000000000001</v>
          </cell>
          <cell r="E97">
            <v>111.185</v>
          </cell>
          <cell r="F97">
            <v>482.52100000000002</v>
          </cell>
          <cell r="G97">
            <v>17.739999999999998</v>
          </cell>
          <cell r="H97">
            <v>825.05600000000004</v>
          </cell>
          <cell r="I97">
            <v>64.769000000000005</v>
          </cell>
          <cell r="J97">
            <v>72.057000000000002</v>
          </cell>
          <cell r="K97">
            <v>1.2370000000000001</v>
          </cell>
          <cell r="L97">
            <v>49.511000000000003</v>
          </cell>
          <cell r="M97">
            <v>3.516</v>
          </cell>
          <cell r="N97">
            <v>5.9809999999999999</v>
          </cell>
          <cell r="O97">
            <v>4.7030000000000003</v>
          </cell>
          <cell r="P97">
            <v>2.694</v>
          </cell>
          <cell r="Q97" t="str">
            <v>#N/A N/A</v>
          </cell>
          <cell r="R97">
            <v>3.9210000000000003</v>
          </cell>
          <cell r="S97">
            <v>13.331</v>
          </cell>
          <cell r="T97">
            <v>5.5789999999999997</v>
          </cell>
          <cell r="U97">
            <v>15.664999999999999</v>
          </cell>
          <cell r="V97" t="str">
            <v>#N/A N/A</v>
          </cell>
          <cell r="W97" t="str">
            <v>#N/A N/A</v>
          </cell>
          <cell r="X97" t="str">
            <v>#N/A N/A</v>
          </cell>
          <cell r="Y97" t="str">
            <v>#N/A N/A</v>
          </cell>
          <cell r="Z97">
            <v>6.9139999999999997</v>
          </cell>
          <cell r="AA97">
            <v>5.7270000000000003</v>
          </cell>
          <cell r="AB97">
            <v>30.591999999999999</v>
          </cell>
          <cell r="AC97">
            <v>26.556000000000001</v>
          </cell>
          <cell r="AD97">
            <v>10.473000000000001</v>
          </cell>
          <cell r="AE97">
            <v>24.257000000000001</v>
          </cell>
        </row>
        <row r="98">
          <cell r="A98">
            <v>24897</v>
          </cell>
          <cell r="B98">
            <v>123.782</v>
          </cell>
          <cell r="C98">
            <v>30.7</v>
          </cell>
          <cell r="D98">
            <v>27.463000000000001</v>
          </cell>
          <cell r="E98">
            <v>111.185</v>
          </cell>
          <cell r="F98">
            <v>482.52100000000002</v>
          </cell>
          <cell r="G98">
            <v>17.739999999999998</v>
          </cell>
          <cell r="H98">
            <v>825.05600000000004</v>
          </cell>
          <cell r="I98">
            <v>64.769000000000005</v>
          </cell>
          <cell r="J98">
            <v>72.057000000000002</v>
          </cell>
          <cell r="K98">
            <v>1.2370000000000001</v>
          </cell>
          <cell r="L98">
            <v>49.511000000000003</v>
          </cell>
          <cell r="M98">
            <v>3.516</v>
          </cell>
          <cell r="N98">
            <v>5.9809999999999999</v>
          </cell>
          <cell r="O98">
            <v>4.7030000000000003</v>
          </cell>
          <cell r="P98">
            <v>2.694</v>
          </cell>
          <cell r="Q98" t="str">
            <v>#N/A N/A</v>
          </cell>
          <cell r="R98">
            <v>3.9210000000000003</v>
          </cell>
          <cell r="S98">
            <v>13.331</v>
          </cell>
          <cell r="T98">
            <v>5.5789999999999997</v>
          </cell>
          <cell r="U98">
            <v>15.664999999999999</v>
          </cell>
          <cell r="V98" t="str">
            <v>#N/A N/A</v>
          </cell>
          <cell r="W98" t="str">
            <v>#N/A N/A</v>
          </cell>
          <cell r="X98" t="str">
            <v>#N/A N/A</v>
          </cell>
          <cell r="Y98" t="str">
            <v>#N/A N/A</v>
          </cell>
          <cell r="Z98">
            <v>6.9139999999999997</v>
          </cell>
          <cell r="AA98">
            <v>5.7270000000000003</v>
          </cell>
          <cell r="AB98">
            <v>30.591999999999999</v>
          </cell>
          <cell r="AC98">
            <v>26.556000000000001</v>
          </cell>
          <cell r="AD98">
            <v>10.473000000000001</v>
          </cell>
          <cell r="AE98">
            <v>24.257000000000001</v>
          </cell>
        </row>
        <row r="99">
          <cell r="A99">
            <v>24928</v>
          </cell>
          <cell r="B99">
            <v>123.782</v>
          </cell>
          <cell r="C99">
            <v>30.7</v>
          </cell>
          <cell r="D99">
            <v>27.463000000000001</v>
          </cell>
          <cell r="E99">
            <v>111.185</v>
          </cell>
          <cell r="F99">
            <v>482.52100000000002</v>
          </cell>
          <cell r="G99">
            <v>17.739999999999998</v>
          </cell>
          <cell r="H99">
            <v>825.05600000000004</v>
          </cell>
          <cell r="I99">
            <v>64.769000000000005</v>
          </cell>
          <cell r="J99">
            <v>72.057000000000002</v>
          </cell>
          <cell r="K99">
            <v>1.2370000000000001</v>
          </cell>
          <cell r="L99">
            <v>49.511000000000003</v>
          </cell>
          <cell r="M99">
            <v>3.516</v>
          </cell>
          <cell r="N99">
            <v>5.9809999999999999</v>
          </cell>
          <cell r="O99">
            <v>4.7030000000000003</v>
          </cell>
          <cell r="P99">
            <v>2.694</v>
          </cell>
          <cell r="Q99" t="str">
            <v>#N/A N/A</v>
          </cell>
          <cell r="R99">
            <v>3.9210000000000003</v>
          </cell>
          <cell r="S99">
            <v>13.331</v>
          </cell>
          <cell r="T99">
            <v>5.5789999999999997</v>
          </cell>
          <cell r="U99">
            <v>15.664999999999999</v>
          </cell>
          <cell r="V99" t="str">
            <v>#N/A N/A</v>
          </cell>
          <cell r="W99" t="str">
            <v>#N/A N/A</v>
          </cell>
          <cell r="X99" t="str">
            <v>#N/A N/A</v>
          </cell>
          <cell r="Y99" t="str">
            <v>#N/A N/A</v>
          </cell>
          <cell r="Z99">
            <v>6.9139999999999997</v>
          </cell>
          <cell r="AA99">
            <v>5.7270000000000003</v>
          </cell>
          <cell r="AB99">
            <v>30.591999999999999</v>
          </cell>
          <cell r="AC99">
            <v>26.556000000000001</v>
          </cell>
          <cell r="AD99">
            <v>10.473000000000001</v>
          </cell>
          <cell r="AE99">
            <v>24.257000000000001</v>
          </cell>
        </row>
        <row r="100">
          <cell r="A100">
            <v>24958</v>
          </cell>
          <cell r="B100">
            <v>123.782</v>
          </cell>
          <cell r="C100">
            <v>30.7</v>
          </cell>
          <cell r="D100">
            <v>27.463000000000001</v>
          </cell>
          <cell r="E100">
            <v>111.185</v>
          </cell>
          <cell r="F100">
            <v>482.52100000000002</v>
          </cell>
          <cell r="G100">
            <v>17.739999999999998</v>
          </cell>
          <cell r="H100">
            <v>825.05600000000004</v>
          </cell>
          <cell r="I100">
            <v>64.769000000000005</v>
          </cell>
          <cell r="J100">
            <v>72.057000000000002</v>
          </cell>
          <cell r="K100">
            <v>1.2370000000000001</v>
          </cell>
          <cell r="L100">
            <v>49.511000000000003</v>
          </cell>
          <cell r="M100">
            <v>3.516</v>
          </cell>
          <cell r="N100">
            <v>5.9809999999999999</v>
          </cell>
          <cell r="O100">
            <v>4.7030000000000003</v>
          </cell>
          <cell r="P100">
            <v>2.694</v>
          </cell>
          <cell r="Q100" t="str">
            <v>#N/A N/A</v>
          </cell>
          <cell r="R100">
            <v>3.9210000000000003</v>
          </cell>
          <cell r="S100">
            <v>13.331</v>
          </cell>
          <cell r="T100">
            <v>5.5789999999999997</v>
          </cell>
          <cell r="U100">
            <v>15.664999999999999</v>
          </cell>
          <cell r="V100" t="str">
            <v>#N/A N/A</v>
          </cell>
          <cell r="W100" t="str">
            <v>#N/A N/A</v>
          </cell>
          <cell r="X100" t="str">
            <v>#N/A N/A</v>
          </cell>
          <cell r="Y100" t="str">
            <v>#N/A N/A</v>
          </cell>
          <cell r="Z100">
            <v>6.9139999999999997</v>
          </cell>
          <cell r="AA100">
            <v>5.7270000000000003</v>
          </cell>
          <cell r="AB100">
            <v>30.591999999999999</v>
          </cell>
          <cell r="AC100">
            <v>26.556000000000001</v>
          </cell>
          <cell r="AD100">
            <v>10.473000000000001</v>
          </cell>
          <cell r="AE100">
            <v>24.257000000000001</v>
          </cell>
        </row>
        <row r="101">
          <cell r="A101">
            <v>24989</v>
          </cell>
          <cell r="B101">
            <v>123.782</v>
          </cell>
          <cell r="C101">
            <v>30.7</v>
          </cell>
          <cell r="D101">
            <v>27.463000000000001</v>
          </cell>
          <cell r="E101">
            <v>111.185</v>
          </cell>
          <cell r="F101">
            <v>482.52100000000002</v>
          </cell>
          <cell r="G101">
            <v>17.739999999999998</v>
          </cell>
          <cell r="H101">
            <v>825.05600000000004</v>
          </cell>
          <cell r="I101">
            <v>64.769000000000005</v>
          </cell>
          <cell r="J101">
            <v>72.057000000000002</v>
          </cell>
          <cell r="K101">
            <v>1.2370000000000001</v>
          </cell>
          <cell r="L101">
            <v>49.511000000000003</v>
          </cell>
          <cell r="M101">
            <v>3.516</v>
          </cell>
          <cell r="N101">
            <v>5.9809999999999999</v>
          </cell>
          <cell r="O101">
            <v>4.7030000000000003</v>
          </cell>
          <cell r="P101">
            <v>2.694</v>
          </cell>
          <cell r="Q101" t="str">
            <v>#N/A N/A</v>
          </cell>
          <cell r="R101">
            <v>3.9210000000000003</v>
          </cell>
          <cell r="S101">
            <v>13.331</v>
          </cell>
          <cell r="T101">
            <v>5.5789999999999997</v>
          </cell>
          <cell r="U101">
            <v>15.664999999999999</v>
          </cell>
          <cell r="V101" t="str">
            <v>#N/A N/A</v>
          </cell>
          <cell r="W101" t="str">
            <v>#N/A N/A</v>
          </cell>
          <cell r="X101" t="str">
            <v>#N/A N/A</v>
          </cell>
          <cell r="Y101" t="str">
            <v>#N/A N/A</v>
          </cell>
          <cell r="Z101">
            <v>6.9139999999999997</v>
          </cell>
          <cell r="AA101">
            <v>5.7270000000000003</v>
          </cell>
          <cell r="AB101">
            <v>30.591999999999999</v>
          </cell>
          <cell r="AC101">
            <v>26.556000000000001</v>
          </cell>
          <cell r="AD101">
            <v>10.473000000000001</v>
          </cell>
          <cell r="AE101">
            <v>24.257000000000001</v>
          </cell>
        </row>
        <row r="102">
          <cell r="A102">
            <v>25019</v>
          </cell>
          <cell r="B102">
            <v>123.782</v>
          </cell>
          <cell r="C102">
            <v>30.7</v>
          </cell>
          <cell r="D102">
            <v>27.463000000000001</v>
          </cell>
          <cell r="E102">
            <v>111.185</v>
          </cell>
          <cell r="F102">
            <v>482.52100000000002</v>
          </cell>
          <cell r="G102">
            <v>17.739999999999998</v>
          </cell>
          <cell r="H102">
            <v>825.05600000000004</v>
          </cell>
          <cell r="I102">
            <v>64.769000000000005</v>
          </cell>
          <cell r="J102">
            <v>72.057000000000002</v>
          </cell>
          <cell r="K102">
            <v>1.2370000000000001</v>
          </cell>
          <cell r="L102">
            <v>49.511000000000003</v>
          </cell>
          <cell r="M102">
            <v>3.516</v>
          </cell>
          <cell r="N102">
            <v>5.9809999999999999</v>
          </cell>
          <cell r="O102">
            <v>4.7030000000000003</v>
          </cell>
          <cell r="P102">
            <v>2.694</v>
          </cell>
          <cell r="Q102" t="str">
            <v>#N/A N/A</v>
          </cell>
          <cell r="R102">
            <v>3.9210000000000003</v>
          </cell>
          <cell r="S102">
            <v>13.331</v>
          </cell>
          <cell r="T102">
            <v>5.5789999999999997</v>
          </cell>
          <cell r="U102">
            <v>15.664999999999999</v>
          </cell>
          <cell r="V102" t="str">
            <v>#N/A N/A</v>
          </cell>
          <cell r="W102" t="str">
            <v>#N/A N/A</v>
          </cell>
          <cell r="X102" t="str">
            <v>#N/A N/A</v>
          </cell>
          <cell r="Y102" t="str">
            <v>#N/A N/A</v>
          </cell>
          <cell r="Z102">
            <v>6.9139999999999997</v>
          </cell>
          <cell r="AA102">
            <v>5.7270000000000003</v>
          </cell>
          <cell r="AB102">
            <v>30.591999999999999</v>
          </cell>
          <cell r="AC102">
            <v>26.556000000000001</v>
          </cell>
          <cell r="AD102">
            <v>10.473000000000001</v>
          </cell>
          <cell r="AE102">
            <v>24.257000000000001</v>
          </cell>
        </row>
        <row r="103">
          <cell r="A103">
            <v>25050</v>
          </cell>
          <cell r="B103">
            <v>123.782</v>
          </cell>
          <cell r="C103">
            <v>30.7</v>
          </cell>
          <cell r="D103">
            <v>27.463000000000001</v>
          </cell>
          <cell r="E103">
            <v>111.185</v>
          </cell>
          <cell r="F103">
            <v>482.52100000000002</v>
          </cell>
          <cell r="G103">
            <v>17.739999999999998</v>
          </cell>
          <cell r="H103">
            <v>825.05600000000004</v>
          </cell>
          <cell r="I103">
            <v>64.769000000000005</v>
          </cell>
          <cell r="J103">
            <v>72.057000000000002</v>
          </cell>
          <cell r="K103">
            <v>1.2370000000000001</v>
          </cell>
          <cell r="L103">
            <v>49.511000000000003</v>
          </cell>
          <cell r="M103">
            <v>3.516</v>
          </cell>
          <cell r="N103">
            <v>5.9809999999999999</v>
          </cell>
          <cell r="O103">
            <v>4.7030000000000003</v>
          </cell>
          <cell r="P103">
            <v>2.694</v>
          </cell>
          <cell r="Q103" t="str">
            <v>#N/A N/A</v>
          </cell>
          <cell r="R103">
            <v>3.9210000000000003</v>
          </cell>
          <cell r="S103">
            <v>13.331</v>
          </cell>
          <cell r="T103">
            <v>5.5789999999999997</v>
          </cell>
          <cell r="U103">
            <v>15.664999999999999</v>
          </cell>
          <cell r="V103" t="str">
            <v>#N/A N/A</v>
          </cell>
          <cell r="W103" t="str">
            <v>#N/A N/A</v>
          </cell>
          <cell r="X103" t="str">
            <v>#N/A N/A</v>
          </cell>
          <cell r="Y103" t="str">
            <v>#N/A N/A</v>
          </cell>
          <cell r="Z103">
            <v>6.9139999999999997</v>
          </cell>
          <cell r="AA103">
            <v>5.7270000000000003</v>
          </cell>
          <cell r="AB103">
            <v>30.591999999999999</v>
          </cell>
          <cell r="AC103">
            <v>26.556000000000001</v>
          </cell>
          <cell r="AD103">
            <v>10.473000000000001</v>
          </cell>
          <cell r="AE103">
            <v>24.257000000000001</v>
          </cell>
        </row>
        <row r="104">
          <cell r="A104">
            <v>25081</v>
          </cell>
          <cell r="B104">
            <v>123.782</v>
          </cell>
          <cell r="C104">
            <v>30.7</v>
          </cell>
          <cell r="D104">
            <v>27.463000000000001</v>
          </cell>
          <cell r="E104">
            <v>111.185</v>
          </cell>
          <cell r="F104">
            <v>482.52100000000002</v>
          </cell>
          <cell r="G104">
            <v>17.739999999999998</v>
          </cell>
          <cell r="H104">
            <v>825.05600000000004</v>
          </cell>
          <cell r="I104">
            <v>64.769000000000005</v>
          </cell>
          <cell r="J104">
            <v>72.057000000000002</v>
          </cell>
          <cell r="K104">
            <v>1.2370000000000001</v>
          </cell>
          <cell r="L104">
            <v>49.511000000000003</v>
          </cell>
          <cell r="M104">
            <v>3.516</v>
          </cell>
          <cell r="N104">
            <v>5.9809999999999999</v>
          </cell>
          <cell r="O104">
            <v>4.7030000000000003</v>
          </cell>
          <cell r="P104">
            <v>2.694</v>
          </cell>
          <cell r="Q104" t="str">
            <v>#N/A N/A</v>
          </cell>
          <cell r="R104">
            <v>3.9210000000000003</v>
          </cell>
          <cell r="S104">
            <v>13.331</v>
          </cell>
          <cell r="T104">
            <v>5.5789999999999997</v>
          </cell>
          <cell r="U104">
            <v>15.664999999999999</v>
          </cell>
          <cell r="V104" t="str">
            <v>#N/A N/A</v>
          </cell>
          <cell r="W104" t="str">
            <v>#N/A N/A</v>
          </cell>
          <cell r="X104" t="str">
            <v>#N/A N/A</v>
          </cell>
          <cell r="Y104" t="str">
            <v>#N/A N/A</v>
          </cell>
          <cell r="Z104">
            <v>6.9139999999999997</v>
          </cell>
          <cell r="AA104">
            <v>5.7270000000000003</v>
          </cell>
          <cell r="AB104">
            <v>30.591999999999999</v>
          </cell>
          <cell r="AC104">
            <v>26.556000000000001</v>
          </cell>
          <cell r="AD104">
            <v>10.473000000000001</v>
          </cell>
          <cell r="AE104">
            <v>24.257000000000001</v>
          </cell>
        </row>
        <row r="105">
          <cell r="A105">
            <v>25111</v>
          </cell>
          <cell r="B105">
            <v>123.782</v>
          </cell>
          <cell r="C105">
            <v>30.7</v>
          </cell>
          <cell r="D105">
            <v>27.463000000000001</v>
          </cell>
          <cell r="E105">
            <v>111.185</v>
          </cell>
          <cell r="F105">
            <v>482.52100000000002</v>
          </cell>
          <cell r="G105">
            <v>17.739999999999998</v>
          </cell>
          <cell r="H105">
            <v>825.05600000000004</v>
          </cell>
          <cell r="I105">
            <v>64.769000000000005</v>
          </cell>
          <cell r="J105">
            <v>72.057000000000002</v>
          </cell>
          <cell r="K105">
            <v>1.2370000000000001</v>
          </cell>
          <cell r="L105">
            <v>49.511000000000003</v>
          </cell>
          <cell r="M105">
            <v>3.516</v>
          </cell>
          <cell r="N105">
            <v>5.9809999999999999</v>
          </cell>
          <cell r="O105">
            <v>4.7030000000000003</v>
          </cell>
          <cell r="P105">
            <v>2.694</v>
          </cell>
          <cell r="Q105" t="str">
            <v>#N/A N/A</v>
          </cell>
          <cell r="R105">
            <v>3.9210000000000003</v>
          </cell>
          <cell r="S105">
            <v>13.331</v>
          </cell>
          <cell r="T105">
            <v>5.5789999999999997</v>
          </cell>
          <cell r="U105">
            <v>15.664999999999999</v>
          </cell>
          <cell r="V105" t="str">
            <v>#N/A N/A</v>
          </cell>
          <cell r="W105" t="str">
            <v>#N/A N/A</v>
          </cell>
          <cell r="X105" t="str">
            <v>#N/A N/A</v>
          </cell>
          <cell r="Y105" t="str">
            <v>#N/A N/A</v>
          </cell>
          <cell r="Z105">
            <v>6.9139999999999997</v>
          </cell>
          <cell r="AA105">
            <v>5.7270000000000003</v>
          </cell>
          <cell r="AB105">
            <v>30.591999999999999</v>
          </cell>
          <cell r="AC105">
            <v>26.556000000000001</v>
          </cell>
          <cell r="AD105">
            <v>10.473000000000001</v>
          </cell>
          <cell r="AE105">
            <v>24.257000000000001</v>
          </cell>
        </row>
        <row r="106">
          <cell r="A106">
            <v>25142</v>
          </cell>
          <cell r="B106">
            <v>123.782</v>
          </cell>
          <cell r="C106">
            <v>30.7</v>
          </cell>
          <cell r="D106">
            <v>27.463000000000001</v>
          </cell>
          <cell r="E106">
            <v>111.185</v>
          </cell>
          <cell r="F106">
            <v>482.52100000000002</v>
          </cell>
          <cell r="G106">
            <v>17.739999999999998</v>
          </cell>
          <cell r="H106">
            <v>825.05600000000004</v>
          </cell>
          <cell r="I106">
            <v>64.769000000000005</v>
          </cell>
          <cell r="J106">
            <v>72.057000000000002</v>
          </cell>
          <cell r="K106">
            <v>1.2370000000000001</v>
          </cell>
          <cell r="L106">
            <v>49.511000000000003</v>
          </cell>
          <cell r="M106">
            <v>3.516</v>
          </cell>
          <cell r="N106">
            <v>5.9809999999999999</v>
          </cell>
          <cell r="O106">
            <v>4.7030000000000003</v>
          </cell>
          <cell r="P106">
            <v>2.694</v>
          </cell>
          <cell r="Q106" t="str">
            <v>#N/A N/A</v>
          </cell>
          <cell r="R106">
            <v>3.9210000000000003</v>
          </cell>
          <cell r="S106">
            <v>13.331</v>
          </cell>
          <cell r="T106">
            <v>5.5789999999999997</v>
          </cell>
          <cell r="U106">
            <v>15.664999999999999</v>
          </cell>
          <cell r="V106" t="str">
            <v>#N/A N/A</v>
          </cell>
          <cell r="W106" t="str">
            <v>#N/A N/A</v>
          </cell>
          <cell r="X106" t="str">
            <v>#N/A N/A</v>
          </cell>
          <cell r="Y106" t="str">
            <v>#N/A N/A</v>
          </cell>
          <cell r="Z106">
            <v>6.9139999999999997</v>
          </cell>
          <cell r="AA106">
            <v>5.7270000000000003</v>
          </cell>
          <cell r="AB106">
            <v>30.591999999999999</v>
          </cell>
          <cell r="AC106">
            <v>26.556000000000001</v>
          </cell>
          <cell r="AD106">
            <v>10.473000000000001</v>
          </cell>
          <cell r="AE106">
            <v>24.257000000000001</v>
          </cell>
        </row>
        <row r="107">
          <cell r="A107">
            <v>25172</v>
          </cell>
          <cell r="B107">
            <v>123.782</v>
          </cell>
          <cell r="C107">
            <v>30.7</v>
          </cell>
          <cell r="D107">
            <v>27.463000000000001</v>
          </cell>
          <cell r="E107">
            <v>111.185</v>
          </cell>
          <cell r="F107">
            <v>482.52100000000002</v>
          </cell>
          <cell r="G107">
            <v>17.739999999999998</v>
          </cell>
          <cell r="H107">
            <v>825.05600000000004</v>
          </cell>
          <cell r="I107">
            <v>64.769000000000005</v>
          </cell>
          <cell r="J107">
            <v>72.057000000000002</v>
          </cell>
          <cell r="K107">
            <v>1.2370000000000001</v>
          </cell>
          <cell r="L107">
            <v>49.511000000000003</v>
          </cell>
          <cell r="M107">
            <v>3.516</v>
          </cell>
          <cell r="N107">
            <v>5.9809999999999999</v>
          </cell>
          <cell r="O107">
            <v>4.7030000000000003</v>
          </cell>
          <cell r="P107">
            <v>2.694</v>
          </cell>
          <cell r="Q107" t="str">
            <v>#N/A N/A</v>
          </cell>
          <cell r="R107">
            <v>3.9210000000000003</v>
          </cell>
          <cell r="S107">
            <v>13.331</v>
          </cell>
          <cell r="T107">
            <v>5.5789999999999997</v>
          </cell>
          <cell r="U107">
            <v>15.664999999999999</v>
          </cell>
          <cell r="V107" t="str">
            <v>#N/A N/A</v>
          </cell>
          <cell r="W107" t="str">
            <v>#N/A N/A</v>
          </cell>
          <cell r="X107" t="str">
            <v>#N/A N/A</v>
          </cell>
          <cell r="Y107" t="str">
            <v>#N/A N/A</v>
          </cell>
          <cell r="Z107">
            <v>6.9139999999999997</v>
          </cell>
          <cell r="AA107">
            <v>5.7270000000000003</v>
          </cell>
          <cell r="AB107">
            <v>30.591999999999999</v>
          </cell>
          <cell r="AC107">
            <v>26.556000000000001</v>
          </cell>
          <cell r="AD107">
            <v>10.473000000000001</v>
          </cell>
          <cell r="AE107">
            <v>24.257000000000001</v>
          </cell>
        </row>
        <row r="108">
          <cell r="A108">
            <v>25203</v>
          </cell>
          <cell r="B108">
            <v>146.601</v>
          </cell>
          <cell r="C108">
            <v>33.006</v>
          </cell>
          <cell r="D108">
            <v>29.143000000000001</v>
          </cell>
          <cell r="E108">
            <v>104.703</v>
          </cell>
          <cell r="F108">
            <v>517.27700000000004</v>
          </cell>
          <cell r="G108">
            <v>18.943000000000001</v>
          </cell>
          <cell r="H108">
            <v>901.45600000000002</v>
          </cell>
          <cell r="I108">
            <v>70.759</v>
          </cell>
          <cell r="J108">
            <v>69.992999999999995</v>
          </cell>
          <cell r="K108">
            <v>1.425</v>
          </cell>
          <cell r="L108">
            <v>52.432000000000002</v>
          </cell>
          <cell r="M108">
            <v>3.6669999999999998</v>
          </cell>
          <cell r="N108">
            <v>7.4669999999999996</v>
          </cell>
          <cell r="O108">
            <v>5.9550000000000001</v>
          </cell>
          <cell r="P108">
            <v>2.7269999999999999</v>
          </cell>
          <cell r="Q108" t="str">
            <v>#N/A N/A</v>
          </cell>
          <cell r="R108">
            <v>3.9590000000000001</v>
          </cell>
          <cell r="S108">
            <v>14.420999999999999</v>
          </cell>
          <cell r="T108">
            <v>6.109</v>
          </cell>
          <cell r="U108">
            <v>17.5</v>
          </cell>
          <cell r="V108" t="str">
            <v>#N/A N/A</v>
          </cell>
          <cell r="W108" t="str">
            <v>#N/A N/A</v>
          </cell>
          <cell r="X108" t="str">
            <v>#N/A N/A</v>
          </cell>
          <cell r="Y108" t="str">
            <v>#N/A N/A</v>
          </cell>
          <cell r="Z108">
            <v>7.0750000000000002</v>
          </cell>
          <cell r="AA108">
            <v>5.9180000000000001</v>
          </cell>
          <cell r="AB108">
            <v>33.875999999999998</v>
          </cell>
          <cell r="AC108">
            <v>29.364000000000001</v>
          </cell>
          <cell r="AD108">
            <v>11.471</v>
          </cell>
          <cell r="AE108">
            <v>26.437000000000001</v>
          </cell>
        </row>
        <row r="109">
          <cell r="A109">
            <v>25234</v>
          </cell>
          <cell r="B109">
            <v>146.601</v>
          </cell>
          <cell r="C109">
            <v>33.006</v>
          </cell>
          <cell r="D109">
            <v>29.143000000000001</v>
          </cell>
          <cell r="E109">
            <v>104.703</v>
          </cell>
          <cell r="F109">
            <v>517.27700000000004</v>
          </cell>
          <cell r="G109">
            <v>18.943000000000001</v>
          </cell>
          <cell r="H109">
            <v>901.45600000000002</v>
          </cell>
          <cell r="I109">
            <v>70.759</v>
          </cell>
          <cell r="J109">
            <v>69.992999999999995</v>
          </cell>
          <cell r="K109">
            <v>1.425</v>
          </cell>
          <cell r="L109">
            <v>52.432000000000002</v>
          </cell>
          <cell r="M109">
            <v>3.6669999999999998</v>
          </cell>
          <cell r="N109">
            <v>7.4669999999999996</v>
          </cell>
          <cell r="O109">
            <v>5.9550000000000001</v>
          </cell>
          <cell r="P109">
            <v>2.7269999999999999</v>
          </cell>
          <cell r="Q109" t="str">
            <v>#N/A N/A</v>
          </cell>
          <cell r="R109">
            <v>3.9590000000000001</v>
          </cell>
          <cell r="S109">
            <v>14.420999999999999</v>
          </cell>
          <cell r="T109">
            <v>6.109</v>
          </cell>
          <cell r="U109">
            <v>17.5</v>
          </cell>
          <cell r="V109" t="str">
            <v>#N/A N/A</v>
          </cell>
          <cell r="W109" t="str">
            <v>#N/A N/A</v>
          </cell>
          <cell r="X109" t="str">
            <v>#N/A N/A</v>
          </cell>
          <cell r="Y109" t="str">
            <v>#N/A N/A</v>
          </cell>
          <cell r="Z109">
            <v>7.0750000000000002</v>
          </cell>
          <cell r="AA109">
            <v>5.9180000000000001</v>
          </cell>
          <cell r="AB109">
            <v>33.875999999999998</v>
          </cell>
          <cell r="AC109">
            <v>29.364000000000001</v>
          </cell>
          <cell r="AD109">
            <v>11.471</v>
          </cell>
          <cell r="AE109">
            <v>26.437000000000001</v>
          </cell>
        </row>
        <row r="110">
          <cell r="A110">
            <v>25262</v>
          </cell>
          <cell r="B110">
            <v>146.601</v>
          </cell>
          <cell r="C110">
            <v>33.006</v>
          </cell>
          <cell r="D110">
            <v>29.143000000000001</v>
          </cell>
          <cell r="E110">
            <v>104.703</v>
          </cell>
          <cell r="F110">
            <v>517.27700000000004</v>
          </cell>
          <cell r="G110">
            <v>18.943000000000001</v>
          </cell>
          <cell r="H110">
            <v>901.45600000000002</v>
          </cell>
          <cell r="I110">
            <v>70.759</v>
          </cell>
          <cell r="J110">
            <v>69.992999999999995</v>
          </cell>
          <cell r="K110">
            <v>1.425</v>
          </cell>
          <cell r="L110">
            <v>52.432000000000002</v>
          </cell>
          <cell r="M110">
            <v>3.6669999999999998</v>
          </cell>
          <cell r="N110">
            <v>7.4669999999999996</v>
          </cell>
          <cell r="O110">
            <v>5.9550000000000001</v>
          </cell>
          <cell r="P110">
            <v>2.7269999999999999</v>
          </cell>
          <cell r="Q110" t="str">
            <v>#N/A N/A</v>
          </cell>
          <cell r="R110">
            <v>3.9590000000000001</v>
          </cell>
          <cell r="S110">
            <v>14.420999999999999</v>
          </cell>
          <cell r="T110">
            <v>6.109</v>
          </cell>
          <cell r="U110">
            <v>17.5</v>
          </cell>
          <cell r="V110" t="str">
            <v>#N/A N/A</v>
          </cell>
          <cell r="W110" t="str">
            <v>#N/A N/A</v>
          </cell>
          <cell r="X110" t="str">
            <v>#N/A N/A</v>
          </cell>
          <cell r="Y110" t="str">
            <v>#N/A N/A</v>
          </cell>
          <cell r="Z110">
            <v>7.0750000000000002</v>
          </cell>
          <cell r="AA110">
            <v>5.9180000000000001</v>
          </cell>
          <cell r="AB110">
            <v>33.875999999999998</v>
          </cell>
          <cell r="AC110">
            <v>29.364000000000001</v>
          </cell>
          <cell r="AD110">
            <v>11.471</v>
          </cell>
          <cell r="AE110">
            <v>26.437000000000001</v>
          </cell>
        </row>
        <row r="111">
          <cell r="A111">
            <v>25293</v>
          </cell>
          <cell r="B111">
            <v>146.601</v>
          </cell>
          <cell r="C111">
            <v>33.006</v>
          </cell>
          <cell r="D111">
            <v>29.143000000000001</v>
          </cell>
          <cell r="E111">
            <v>104.703</v>
          </cell>
          <cell r="F111">
            <v>517.27700000000004</v>
          </cell>
          <cell r="G111">
            <v>18.943000000000001</v>
          </cell>
          <cell r="H111">
            <v>901.45600000000002</v>
          </cell>
          <cell r="I111">
            <v>70.759</v>
          </cell>
          <cell r="J111">
            <v>69.992999999999995</v>
          </cell>
          <cell r="K111">
            <v>1.425</v>
          </cell>
          <cell r="L111">
            <v>52.432000000000002</v>
          </cell>
          <cell r="M111">
            <v>3.6669999999999998</v>
          </cell>
          <cell r="N111">
            <v>7.4669999999999996</v>
          </cell>
          <cell r="O111">
            <v>5.9550000000000001</v>
          </cell>
          <cell r="P111">
            <v>2.7269999999999999</v>
          </cell>
          <cell r="Q111" t="str">
            <v>#N/A N/A</v>
          </cell>
          <cell r="R111">
            <v>3.9590000000000001</v>
          </cell>
          <cell r="S111">
            <v>14.420999999999999</v>
          </cell>
          <cell r="T111">
            <v>6.109</v>
          </cell>
          <cell r="U111">
            <v>17.5</v>
          </cell>
          <cell r="V111" t="str">
            <v>#N/A N/A</v>
          </cell>
          <cell r="W111" t="str">
            <v>#N/A N/A</v>
          </cell>
          <cell r="X111" t="str">
            <v>#N/A N/A</v>
          </cell>
          <cell r="Y111" t="str">
            <v>#N/A N/A</v>
          </cell>
          <cell r="Z111">
            <v>7.0750000000000002</v>
          </cell>
          <cell r="AA111">
            <v>5.9180000000000001</v>
          </cell>
          <cell r="AB111">
            <v>33.875999999999998</v>
          </cell>
          <cell r="AC111">
            <v>29.364000000000001</v>
          </cell>
          <cell r="AD111">
            <v>11.471</v>
          </cell>
          <cell r="AE111">
            <v>26.437000000000001</v>
          </cell>
        </row>
        <row r="112">
          <cell r="A112">
            <v>25323</v>
          </cell>
          <cell r="B112">
            <v>146.601</v>
          </cell>
          <cell r="C112">
            <v>33.006</v>
          </cell>
          <cell r="D112">
            <v>29.143000000000001</v>
          </cell>
          <cell r="E112">
            <v>104.703</v>
          </cell>
          <cell r="F112">
            <v>517.27700000000004</v>
          </cell>
          <cell r="G112">
            <v>18.943000000000001</v>
          </cell>
          <cell r="H112">
            <v>901.45600000000002</v>
          </cell>
          <cell r="I112">
            <v>70.759</v>
          </cell>
          <cell r="J112">
            <v>69.992999999999995</v>
          </cell>
          <cell r="K112">
            <v>1.425</v>
          </cell>
          <cell r="L112">
            <v>52.432000000000002</v>
          </cell>
          <cell r="M112">
            <v>3.6669999999999998</v>
          </cell>
          <cell r="N112">
            <v>7.4669999999999996</v>
          </cell>
          <cell r="O112">
            <v>5.9550000000000001</v>
          </cell>
          <cell r="P112">
            <v>2.7269999999999999</v>
          </cell>
          <cell r="Q112" t="str">
            <v>#N/A N/A</v>
          </cell>
          <cell r="R112">
            <v>3.9590000000000001</v>
          </cell>
          <cell r="S112">
            <v>14.420999999999999</v>
          </cell>
          <cell r="T112">
            <v>6.109</v>
          </cell>
          <cell r="U112">
            <v>17.5</v>
          </cell>
          <cell r="V112" t="str">
            <v>#N/A N/A</v>
          </cell>
          <cell r="W112" t="str">
            <v>#N/A N/A</v>
          </cell>
          <cell r="X112" t="str">
            <v>#N/A N/A</v>
          </cell>
          <cell r="Y112" t="str">
            <v>#N/A N/A</v>
          </cell>
          <cell r="Z112">
            <v>7.0750000000000002</v>
          </cell>
          <cell r="AA112">
            <v>5.9180000000000001</v>
          </cell>
          <cell r="AB112">
            <v>33.875999999999998</v>
          </cell>
          <cell r="AC112">
            <v>29.364000000000001</v>
          </cell>
          <cell r="AD112">
            <v>11.471</v>
          </cell>
          <cell r="AE112">
            <v>26.437000000000001</v>
          </cell>
        </row>
        <row r="113">
          <cell r="A113">
            <v>25354</v>
          </cell>
          <cell r="B113">
            <v>146.601</v>
          </cell>
          <cell r="C113">
            <v>33.006</v>
          </cell>
          <cell r="D113">
            <v>29.143000000000001</v>
          </cell>
          <cell r="E113">
            <v>104.703</v>
          </cell>
          <cell r="F113">
            <v>517.27700000000004</v>
          </cell>
          <cell r="G113">
            <v>18.943000000000001</v>
          </cell>
          <cell r="H113">
            <v>901.45600000000002</v>
          </cell>
          <cell r="I113">
            <v>70.759</v>
          </cell>
          <cell r="J113">
            <v>69.992999999999995</v>
          </cell>
          <cell r="K113">
            <v>1.425</v>
          </cell>
          <cell r="L113">
            <v>52.432000000000002</v>
          </cell>
          <cell r="M113">
            <v>3.6669999999999998</v>
          </cell>
          <cell r="N113">
            <v>7.4669999999999996</v>
          </cell>
          <cell r="O113">
            <v>5.9550000000000001</v>
          </cell>
          <cell r="P113">
            <v>2.7269999999999999</v>
          </cell>
          <cell r="Q113" t="str">
            <v>#N/A N/A</v>
          </cell>
          <cell r="R113">
            <v>3.9590000000000001</v>
          </cell>
          <cell r="S113">
            <v>14.420999999999999</v>
          </cell>
          <cell r="T113">
            <v>6.109</v>
          </cell>
          <cell r="U113">
            <v>17.5</v>
          </cell>
          <cell r="V113" t="str">
            <v>#N/A N/A</v>
          </cell>
          <cell r="W113" t="str">
            <v>#N/A N/A</v>
          </cell>
          <cell r="X113" t="str">
            <v>#N/A N/A</v>
          </cell>
          <cell r="Y113" t="str">
            <v>#N/A N/A</v>
          </cell>
          <cell r="Z113">
            <v>7.0750000000000002</v>
          </cell>
          <cell r="AA113">
            <v>5.9180000000000001</v>
          </cell>
          <cell r="AB113">
            <v>33.875999999999998</v>
          </cell>
          <cell r="AC113">
            <v>29.364000000000001</v>
          </cell>
          <cell r="AD113">
            <v>11.471</v>
          </cell>
          <cell r="AE113">
            <v>26.437000000000001</v>
          </cell>
        </row>
        <row r="114">
          <cell r="A114">
            <v>25384</v>
          </cell>
          <cell r="B114">
            <v>146.601</v>
          </cell>
          <cell r="C114">
            <v>33.006</v>
          </cell>
          <cell r="D114">
            <v>29.143000000000001</v>
          </cell>
          <cell r="E114">
            <v>104.703</v>
          </cell>
          <cell r="F114">
            <v>517.27700000000004</v>
          </cell>
          <cell r="G114">
            <v>18.943000000000001</v>
          </cell>
          <cell r="H114">
            <v>901.45600000000002</v>
          </cell>
          <cell r="I114">
            <v>70.759</v>
          </cell>
          <cell r="J114">
            <v>69.992999999999995</v>
          </cell>
          <cell r="K114">
            <v>1.425</v>
          </cell>
          <cell r="L114">
            <v>52.432000000000002</v>
          </cell>
          <cell r="M114">
            <v>3.6669999999999998</v>
          </cell>
          <cell r="N114">
            <v>7.4669999999999996</v>
          </cell>
          <cell r="O114">
            <v>5.9550000000000001</v>
          </cell>
          <cell r="P114">
            <v>2.7269999999999999</v>
          </cell>
          <cell r="Q114" t="str">
            <v>#N/A N/A</v>
          </cell>
          <cell r="R114">
            <v>3.9590000000000001</v>
          </cell>
          <cell r="S114">
            <v>14.420999999999999</v>
          </cell>
          <cell r="T114">
            <v>6.109</v>
          </cell>
          <cell r="U114">
            <v>17.5</v>
          </cell>
          <cell r="V114" t="str">
            <v>#N/A N/A</v>
          </cell>
          <cell r="W114" t="str">
            <v>#N/A N/A</v>
          </cell>
          <cell r="X114" t="str">
            <v>#N/A N/A</v>
          </cell>
          <cell r="Y114" t="str">
            <v>#N/A N/A</v>
          </cell>
          <cell r="Z114">
            <v>7.0750000000000002</v>
          </cell>
          <cell r="AA114">
            <v>5.9180000000000001</v>
          </cell>
          <cell r="AB114">
            <v>33.875999999999998</v>
          </cell>
          <cell r="AC114">
            <v>29.364000000000001</v>
          </cell>
          <cell r="AD114">
            <v>11.471</v>
          </cell>
          <cell r="AE114">
            <v>26.437000000000001</v>
          </cell>
        </row>
        <row r="115">
          <cell r="A115">
            <v>25415</v>
          </cell>
          <cell r="B115">
            <v>146.601</v>
          </cell>
          <cell r="C115">
            <v>33.006</v>
          </cell>
          <cell r="D115">
            <v>29.143000000000001</v>
          </cell>
          <cell r="E115">
            <v>104.703</v>
          </cell>
          <cell r="F115">
            <v>517.27700000000004</v>
          </cell>
          <cell r="G115">
            <v>18.943000000000001</v>
          </cell>
          <cell r="H115">
            <v>901.45600000000002</v>
          </cell>
          <cell r="I115">
            <v>70.759</v>
          </cell>
          <cell r="J115">
            <v>69.992999999999995</v>
          </cell>
          <cell r="K115">
            <v>1.425</v>
          </cell>
          <cell r="L115">
            <v>52.432000000000002</v>
          </cell>
          <cell r="M115">
            <v>3.6669999999999998</v>
          </cell>
          <cell r="N115">
            <v>7.4669999999999996</v>
          </cell>
          <cell r="O115">
            <v>5.9550000000000001</v>
          </cell>
          <cell r="P115">
            <v>2.7269999999999999</v>
          </cell>
          <cell r="Q115" t="str">
            <v>#N/A N/A</v>
          </cell>
          <cell r="R115">
            <v>3.9590000000000001</v>
          </cell>
          <cell r="S115">
            <v>14.420999999999999</v>
          </cell>
          <cell r="T115">
            <v>6.109</v>
          </cell>
          <cell r="U115">
            <v>17.5</v>
          </cell>
          <cell r="V115" t="str">
            <v>#N/A N/A</v>
          </cell>
          <cell r="W115" t="str">
            <v>#N/A N/A</v>
          </cell>
          <cell r="X115" t="str">
            <v>#N/A N/A</v>
          </cell>
          <cell r="Y115" t="str">
            <v>#N/A N/A</v>
          </cell>
          <cell r="Z115">
            <v>7.0750000000000002</v>
          </cell>
          <cell r="AA115">
            <v>5.9180000000000001</v>
          </cell>
          <cell r="AB115">
            <v>33.875999999999998</v>
          </cell>
          <cell r="AC115">
            <v>29.364000000000001</v>
          </cell>
          <cell r="AD115">
            <v>11.471</v>
          </cell>
          <cell r="AE115">
            <v>26.437000000000001</v>
          </cell>
        </row>
        <row r="116">
          <cell r="A116">
            <v>25446</v>
          </cell>
          <cell r="B116">
            <v>146.601</v>
          </cell>
          <cell r="C116">
            <v>33.006</v>
          </cell>
          <cell r="D116">
            <v>29.143000000000001</v>
          </cell>
          <cell r="E116">
            <v>104.703</v>
          </cell>
          <cell r="F116">
            <v>517.27700000000004</v>
          </cell>
          <cell r="G116">
            <v>18.943000000000001</v>
          </cell>
          <cell r="H116">
            <v>901.45600000000002</v>
          </cell>
          <cell r="I116">
            <v>70.759</v>
          </cell>
          <cell r="J116">
            <v>69.992999999999995</v>
          </cell>
          <cell r="K116">
            <v>1.425</v>
          </cell>
          <cell r="L116">
            <v>52.432000000000002</v>
          </cell>
          <cell r="M116">
            <v>3.6669999999999998</v>
          </cell>
          <cell r="N116">
            <v>7.4669999999999996</v>
          </cell>
          <cell r="O116">
            <v>5.9550000000000001</v>
          </cell>
          <cell r="P116">
            <v>2.7269999999999999</v>
          </cell>
          <cell r="Q116" t="str">
            <v>#N/A N/A</v>
          </cell>
          <cell r="R116">
            <v>3.9590000000000001</v>
          </cell>
          <cell r="S116">
            <v>14.420999999999999</v>
          </cell>
          <cell r="T116">
            <v>6.109</v>
          </cell>
          <cell r="U116">
            <v>17.5</v>
          </cell>
          <cell r="V116" t="str">
            <v>#N/A N/A</v>
          </cell>
          <cell r="W116" t="str">
            <v>#N/A N/A</v>
          </cell>
          <cell r="X116" t="str">
            <v>#N/A N/A</v>
          </cell>
          <cell r="Y116" t="str">
            <v>#N/A N/A</v>
          </cell>
          <cell r="Z116">
            <v>7.0750000000000002</v>
          </cell>
          <cell r="AA116">
            <v>5.9180000000000001</v>
          </cell>
          <cell r="AB116">
            <v>33.875999999999998</v>
          </cell>
          <cell r="AC116">
            <v>29.364000000000001</v>
          </cell>
          <cell r="AD116">
            <v>11.471</v>
          </cell>
          <cell r="AE116">
            <v>26.437000000000001</v>
          </cell>
        </row>
        <row r="117">
          <cell r="A117">
            <v>25476</v>
          </cell>
          <cell r="B117">
            <v>146.601</v>
          </cell>
          <cell r="C117">
            <v>33.006</v>
          </cell>
          <cell r="D117">
            <v>29.143000000000001</v>
          </cell>
          <cell r="E117">
            <v>104.703</v>
          </cell>
          <cell r="F117">
            <v>517.27700000000004</v>
          </cell>
          <cell r="G117">
            <v>18.943000000000001</v>
          </cell>
          <cell r="H117">
            <v>901.45600000000002</v>
          </cell>
          <cell r="I117">
            <v>70.759</v>
          </cell>
          <cell r="J117">
            <v>69.992999999999995</v>
          </cell>
          <cell r="K117">
            <v>1.425</v>
          </cell>
          <cell r="L117">
            <v>52.432000000000002</v>
          </cell>
          <cell r="M117">
            <v>3.6669999999999998</v>
          </cell>
          <cell r="N117">
            <v>7.4669999999999996</v>
          </cell>
          <cell r="O117">
            <v>5.9550000000000001</v>
          </cell>
          <cell r="P117">
            <v>2.7269999999999999</v>
          </cell>
          <cell r="Q117" t="str">
            <v>#N/A N/A</v>
          </cell>
          <cell r="R117">
            <v>3.9590000000000001</v>
          </cell>
          <cell r="S117">
            <v>14.420999999999999</v>
          </cell>
          <cell r="T117">
            <v>6.109</v>
          </cell>
          <cell r="U117">
            <v>17.5</v>
          </cell>
          <cell r="V117" t="str">
            <v>#N/A N/A</v>
          </cell>
          <cell r="W117" t="str">
            <v>#N/A N/A</v>
          </cell>
          <cell r="X117" t="str">
            <v>#N/A N/A</v>
          </cell>
          <cell r="Y117" t="str">
            <v>#N/A N/A</v>
          </cell>
          <cell r="Z117">
            <v>7.0750000000000002</v>
          </cell>
          <cell r="AA117">
            <v>5.9180000000000001</v>
          </cell>
          <cell r="AB117">
            <v>33.875999999999998</v>
          </cell>
          <cell r="AC117">
            <v>29.364000000000001</v>
          </cell>
          <cell r="AD117">
            <v>11.471</v>
          </cell>
          <cell r="AE117">
            <v>26.437000000000001</v>
          </cell>
        </row>
        <row r="118">
          <cell r="A118">
            <v>25507</v>
          </cell>
          <cell r="B118">
            <v>146.601</v>
          </cell>
          <cell r="C118">
            <v>33.006</v>
          </cell>
          <cell r="D118">
            <v>29.143000000000001</v>
          </cell>
          <cell r="E118">
            <v>104.703</v>
          </cell>
          <cell r="F118">
            <v>517.27700000000004</v>
          </cell>
          <cell r="G118">
            <v>18.943000000000001</v>
          </cell>
          <cell r="H118">
            <v>901.45600000000002</v>
          </cell>
          <cell r="I118">
            <v>70.759</v>
          </cell>
          <cell r="J118">
            <v>69.992999999999995</v>
          </cell>
          <cell r="K118">
            <v>1.425</v>
          </cell>
          <cell r="L118">
            <v>52.432000000000002</v>
          </cell>
          <cell r="M118">
            <v>3.6669999999999998</v>
          </cell>
          <cell r="N118">
            <v>7.4669999999999996</v>
          </cell>
          <cell r="O118">
            <v>5.9550000000000001</v>
          </cell>
          <cell r="P118">
            <v>2.7269999999999999</v>
          </cell>
          <cell r="Q118" t="str">
            <v>#N/A N/A</v>
          </cell>
          <cell r="R118">
            <v>3.9590000000000001</v>
          </cell>
          <cell r="S118">
            <v>14.420999999999999</v>
          </cell>
          <cell r="T118">
            <v>6.109</v>
          </cell>
          <cell r="U118">
            <v>17.5</v>
          </cell>
          <cell r="V118" t="str">
            <v>#N/A N/A</v>
          </cell>
          <cell r="W118" t="str">
            <v>#N/A N/A</v>
          </cell>
          <cell r="X118" t="str">
            <v>#N/A N/A</v>
          </cell>
          <cell r="Y118" t="str">
            <v>#N/A N/A</v>
          </cell>
          <cell r="Z118">
            <v>7.0750000000000002</v>
          </cell>
          <cell r="AA118">
            <v>5.9180000000000001</v>
          </cell>
          <cell r="AB118">
            <v>33.875999999999998</v>
          </cell>
          <cell r="AC118">
            <v>29.364000000000001</v>
          </cell>
          <cell r="AD118">
            <v>11.471</v>
          </cell>
          <cell r="AE118">
            <v>26.437000000000001</v>
          </cell>
        </row>
        <row r="119">
          <cell r="A119">
            <v>25537</v>
          </cell>
          <cell r="B119">
            <v>146.601</v>
          </cell>
          <cell r="C119">
            <v>33.006</v>
          </cell>
          <cell r="D119">
            <v>29.143000000000001</v>
          </cell>
          <cell r="E119">
            <v>104.703</v>
          </cell>
          <cell r="F119">
            <v>517.27700000000004</v>
          </cell>
          <cell r="G119">
            <v>18.943000000000001</v>
          </cell>
          <cell r="H119">
            <v>901.45600000000002</v>
          </cell>
          <cell r="I119">
            <v>70.759</v>
          </cell>
          <cell r="J119">
            <v>69.992999999999995</v>
          </cell>
          <cell r="K119">
            <v>1.425</v>
          </cell>
          <cell r="L119">
            <v>52.432000000000002</v>
          </cell>
          <cell r="M119">
            <v>3.6669999999999998</v>
          </cell>
          <cell r="N119">
            <v>7.4669999999999996</v>
          </cell>
          <cell r="O119">
            <v>5.9550000000000001</v>
          </cell>
          <cell r="P119">
            <v>2.7269999999999999</v>
          </cell>
          <cell r="Q119" t="str">
            <v>#N/A N/A</v>
          </cell>
          <cell r="R119">
            <v>3.9590000000000001</v>
          </cell>
          <cell r="S119">
            <v>14.420999999999999</v>
          </cell>
          <cell r="T119">
            <v>6.109</v>
          </cell>
          <cell r="U119">
            <v>17.5</v>
          </cell>
          <cell r="V119" t="str">
            <v>#N/A N/A</v>
          </cell>
          <cell r="W119" t="str">
            <v>#N/A N/A</v>
          </cell>
          <cell r="X119" t="str">
            <v>#N/A N/A</v>
          </cell>
          <cell r="Y119" t="str">
            <v>#N/A N/A</v>
          </cell>
          <cell r="Z119">
            <v>7.0750000000000002</v>
          </cell>
          <cell r="AA119">
            <v>5.9180000000000001</v>
          </cell>
          <cell r="AB119">
            <v>33.875999999999998</v>
          </cell>
          <cell r="AC119">
            <v>29.364000000000001</v>
          </cell>
          <cell r="AD119">
            <v>11.471</v>
          </cell>
          <cell r="AE119">
            <v>26.437000000000001</v>
          </cell>
        </row>
        <row r="120">
          <cell r="A120">
            <v>25568</v>
          </cell>
          <cell r="B120">
            <v>172.20400000000001</v>
          </cell>
          <cell r="C120">
            <v>37.006</v>
          </cell>
          <cell r="D120">
            <v>31.649000000000001</v>
          </cell>
          <cell r="E120">
            <v>112.67700000000001</v>
          </cell>
          <cell r="F120">
            <v>571.44299999999998</v>
          </cell>
          <cell r="G120">
            <v>20.524999999999999</v>
          </cell>
          <cell r="H120">
            <v>973.38499999999999</v>
          </cell>
          <cell r="I120">
            <v>77.888000000000005</v>
          </cell>
          <cell r="J120">
            <v>78.718999999999994</v>
          </cell>
          <cell r="K120">
            <v>1.659</v>
          </cell>
          <cell r="L120">
            <v>57.731000000000002</v>
          </cell>
          <cell r="M120">
            <v>4.0510000000000002</v>
          </cell>
          <cell r="N120">
            <v>8.7989999999999995</v>
          </cell>
          <cell r="O120">
            <v>7.476</v>
          </cell>
          <cell r="P120">
            <v>3.2050000000000001</v>
          </cell>
          <cell r="Q120" t="str">
            <v>#N/A N/A</v>
          </cell>
          <cell r="R120">
            <v>4.5679999999999996</v>
          </cell>
          <cell r="S120">
            <v>16.23</v>
          </cell>
          <cell r="T120">
            <v>6.8620000000000001</v>
          </cell>
          <cell r="U120">
            <v>19.466999999999999</v>
          </cell>
          <cell r="V120" t="str">
            <v>#N/A N/A</v>
          </cell>
          <cell r="W120" t="str">
            <v>#N/A N/A</v>
          </cell>
          <cell r="X120" t="str">
            <v>#N/A N/A</v>
          </cell>
          <cell r="Y120" t="str">
            <v>#N/A N/A</v>
          </cell>
          <cell r="Z120">
            <v>8.18</v>
          </cell>
          <cell r="AA120">
            <v>6.4050000000000002</v>
          </cell>
          <cell r="AB120">
            <v>37.459000000000003</v>
          </cell>
          <cell r="AC120">
            <v>32.515999999999998</v>
          </cell>
          <cell r="AD120">
            <v>11.928000000000001</v>
          </cell>
          <cell r="AE120">
            <v>31.256</v>
          </cell>
        </row>
        <row r="121">
          <cell r="A121">
            <v>25599</v>
          </cell>
          <cell r="B121">
            <v>172.20400000000001</v>
          </cell>
          <cell r="C121">
            <v>37.006</v>
          </cell>
          <cell r="D121">
            <v>31.649000000000001</v>
          </cell>
          <cell r="E121">
            <v>112.67700000000001</v>
          </cell>
          <cell r="F121">
            <v>571.44299999999998</v>
          </cell>
          <cell r="G121">
            <v>20.524999999999999</v>
          </cell>
          <cell r="H121">
            <v>973.38499999999999</v>
          </cell>
          <cell r="I121">
            <v>77.888000000000005</v>
          </cell>
          <cell r="J121">
            <v>78.718999999999994</v>
          </cell>
          <cell r="K121">
            <v>1.659</v>
          </cell>
          <cell r="L121">
            <v>57.731000000000002</v>
          </cell>
          <cell r="M121">
            <v>4.0510000000000002</v>
          </cell>
          <cell r="N121">
            <v>8.7989999999999995</v>
          </cell>
          <cell r="O121">
            <v>7.476</v>
          </cell>
          <cell r="P121">
            <v>3.2050000000000001</v>
          </cell>
          <cell r="Q121" t="str">
            <v>#N/A N/A</v>
          </cell>
          <cell r="R121">
            <v>4.5679999999999996</v>
          </cell>
          <cell r="S121">
            <v>16.23</v>
          </cell>
          <cell r="T121">
            <v>6.8620000000000001</v>
          </cell>
          <cell r="U121">
            <v>19.466999999999999</v>
          </cell>
          <cell r="V121" t="str">
            <v>#N/A N/A</v>
          </cell>
          <cell r="W121" t="str">
            <v>#N/A N/A</v>
          </cell>
          <cell r="X121" t="str">
            <v>#N/A N/A</v>
          </cell>
          <cell r="Y121" t="str">
            <v>#N/A N/A</v>
          </cell>
          <cell r="Z121">
            <v>8.18</v>
          </cell>
          <cell r="AA121">
            <v>6.4050000000000002</v>
          </cell>
          <cell r="AB121">
            <v>37.459000000000003</v>
          </cell>
          <cell r="AC121">
            <v>32.515999999999998</v>
          </cell>
          <cell r="AD121">
            <v>11.928000000000001</v>
          </cell>
          <cell r="AE121">
            <v>31.256</v>
          </cell>
        </row>
        <row r="122">
          <cell r="A122">
            <v>25627</v>
          </cell>
          <cell r="B122">
            <v>172.20400000000001</v>
          </cell>
          <cell r="C122">
            <v>37.006</v>
          </cell>
          <cell r="D122">
            <v>31.649000000000001</v>
          </cell>
          <cell r="E122">
            <v>112.67700000000001</v>
          </cell>
          <cell r="F122">
            <v>571.44299999999998</v>
          </cell>
          <cell r="G122">
            <v>20.524999999999999</v>
          </cell>
          <cell r="H122">
            <v>973.38499999999999</v>
          </cell>
          <cell r="I122">
            <v>77.888000000000005</v>
          </cell>
          <cell r="J122">
            <v>78.718999999999994</v>
          </cell>
          <cell r="K122">
            <v>1.659</v>
          </cell>
          <cell r="L122">
            <v>57.731000000000002</v>
          </cell>
          <cell r="M122">
            <v>4.0510000000000002</v>
          </cell>
          <cell r="N122">
            <v>8.7989999999999995</v>
          </cell>
          <cell r="O122">
            <v>7.476</v>
          </cell>
          <cell r="P122">
            <v>3.2050000000000001</v>
          </cell>
          <cell r="Q122" t="str">
            <v>#N/A N/A</v>
          </cell>
          <cell r="R122">
            <v>4.5679999999999996</v>
          </cell>
          <cell r="S122">
            <v>16.23</v>
          </cell>
          <cell r="T122">
            <v>6.8620000000000001</v>
          </cell>
          <cell r="U122">
            <v>19.466999999999999</v>
          </cell>
          <cell r="V122" t="str">
            <v>#N/A N/A</v>
          </cell>
          <cell r="W122" t="str">
            <v>#N/A N/A</v>
          </cell>
          <cell r="X122" t="str">
            <v>#N/A N/A</v>
          </cell>
          <cell r="Y122" t="str">
            <v>#N/A N/A</v>
          </cell>
          <cell r="Z122">
            <v>8.18</v>
          </cell>
          <cell r="AA122">
            <v>6.4050000000000002</v>
          </cell>
          <cell r="AB122">
            <v>37.459000000000003</v>
          </cell>
          <cell r="AC122">
            <v>32.515999999999998</v>
          </cell>
          <cell r="AD122">
            <v>11.928000000000001</v>
          </cell>
          <cell r="AE122">
            <v>31.256</v>
          </cell>
        </row>
        <row r="123">
          <cell r="A123">
            <v>25658</v>
          </cell>
          <cell r="B123">
            <v>172.20400000000001</v>
          </cell>
          <cell r="C123">
            <v>37.006</v>
          </cell>
          <cell r="D123">
            <v>31.649000000000001</v>
          </cell>
          <cell r="E123">
            <v>112.67700000000001</v>
          </cell>
          <cell r="F123">
            <v>571.44299999999998</v>
          </cell>
          <cell r="G123">
            <v>20.524999999999999</v>
          </cell>
          <cell r="H123">
            <v>973.38499999999999</v>
          </cell>
          <cell r="I123">
            <v>77.888000000000005</v>
          </cell>
          <cell r="J123">
            <v>78.718999999999994</v>
          </cell>
          <cell r="K123">
            <v>1.659</v>
          </cell>
          <cell r="L123">
            <v>57.731000000000002</v>
          </cell>
          <cell r="M123">
            <v>4.0510000000000002</v>
          </cell>
          <cell r="N123">
            <v>8.7989999999999995</v>
          </cell>
          <cell r="O123">
            <v>7.476</v>
          </cell>
          <cell r="P123">
            <v>3.2050000000000001</v>
          </cell>
          <cell r="Q123" t="str">
            <v>#N/A N/A</v>
          </cell>
          <cell r="R123">
            <v>4.5679999999999996</v>
          </cell>
          <cell r="S123">
            <v>16.23</v>
          </cell>
          <cell r="T123">
            <v>6.8620000000000001</v>
          </cell>
          <cell r="U123">
            <v>19.466999999999999</v>
          </cell>
          <cell r="V123" t="str">
            <v>#N/A N/A</v>
          </cell>
          <cell r="W123" t="str">
            <v>#N/A N/A</v>
          </cell>
          <cell r="X123" t="str">
            <v>#N/A N/A</v>
          </cell>
          <cell r="Y123" t="str">
            <v>#N/A N/A</v>
          </cell>
          <cell r="Z123">
            <v>8.18</v>
          </cell>
          <cell r="AA123">
            <v>6.4050000000000002</v>
          </cell>
          <cell r="AB123">
            <v>37.459000000000003</v>
          </cell>
          <cell r="AC123">
            <v>32.515999999999998</v>
          </cell>
          <cell r="AD123">
            <v>11.928000000000001</v>
          </cell>
          <cell r="AE123">
            <v>31.256</v>
          </cell>
        </row>
        <row r="124">
          <cell r="A124">
            <v>25688</v>
          </cell>
          <cell r="B124">
            <v>172.20400000000001</v>
          </cell>
          <cell r="C124">
            <v>37.006</v>
          </cell>
          <cell r="D124">
            <v>31.649000000000001</v>
          </cell>
          <cell r="E124">
            <v>112.67700000000001</v>
          </cell>
          <cell r="F124">
            <v>571.44299999999998</v>
          </cell>
          <cell r="G124">
            <v>20.524999999999999</v>
          </cell>
          <cell r="H124">
            <v>973.38499999999999</v>
          </cell>
          <cell r="I124">
            <v>77.888000000000005</v>
          </cell>
          <cell r="J124">
            <v>78.718999999999994</v>
          </cell>
          <cell r="K124">
            <v>1.659</v>
          </cell>
          <cell r="L124">
            <v>57.731000000000002</v>
          </cell>
          <cell r="M124">
            <v>4.0510000000000002</v>
          </cell>
          <cell r="N124">
            <v>8.7989999999999995</v>
          </cell>
          <cell r="O124">
            <v>7.476</v>
          </cell>
          <cell r="P124">
            <v>3.2050000000000001</v>
          </cell>
          <cell r="Q124" t="str">
            <v>#N/A N/A</v>
          </cell>
          <cell r="R124">
            <v>4.5679999999999996</v>
          </cell>
          <cell r="S124">
            <v>16.23</v>
          </cell>
          <cell r="T124">
            <v>6.8620000000000001</v>
          </cell>
          <cell r="U124">
            <v>19.466999999999999</v>
          </cell>
          <cell r="V124" t="str">
            <v>#N/A N/A</v>
          </cell>
          <cell r="W124" t="str">
            <v>#N/A N/A</v>
          </cell>
          <cell r="X124" t="str">
            <v>#N/A N/A</v>
          </cell>
          <cell r="Y124" t="str">
            <v>#N/A N/A</v>
          </cell>
          <cell r="Z124">
            <v>8.18</v>
          </cell>
          <cell r="AA124">
            <v>6.4050000000000002</v>
          </cell>
          <cell r="AB124">
            <v>37.459000000000003</v>
          </cell>
          <cell r="AC124">
            <v>32.515999999999998</v>
          </cell>
          <cell r="AD124">
            <v>11.928000000000001</v>
          </cell>
          <cell r="AE124">
            <v>31.256</v>
          </cell>
        </row>
        <row r="125">
          <cell r="A125">
            <v>25719</v>
          </cell>
          <cell r="B125">
            <v>172.20400000000001</v>
          </cell>
          <cell r="C125">
            <v>37.006</v>
          </cell>
          <cell r="D125">
            <v>31.649000000000001</v>
          </cell>
          <cell r="E125">
            <v>112.67700000000001</v>
          </cell>
          <cell r="F125">
            <v>571.44299999999998</v>
          </cell>
          <cell r="G125">
            <v>20.524999999999999</v>
          </cell>
          <cell r="H125">
            <v>973.38499999999999</v>
          </cell>
          <cell r="I125">
            <v>77.888000000000005</v>
          </cell>
          <cell r="J125">
            <v>78.718999999999994</v>
          </cell>
          <cell r="K125">
            <v>1.659</v>
          </cell>
          <cell r="L125">
            <v>57.731000000000002</v>
          </cell>
          <cell r="M125">
            <v>4.0510000000000002</v>
          </cell>
          <cell r="N125">
            <v>8.7989999999999995</v>
          </cell>
          <cell r="O125">
            <v>7.476</v>
          </cell>
          <cell r="P125">
            <v>3.2050000000000001</v>
          </cell>
          <cell r="Q125" t="str">
            <v>#N/A N/A</v>
          </cell>
          <cell r="R125">
            <v>4.5679999999999996</v>
          </cell>
          <cell r="S125">
            <v>16.23</v>
          </cell>
          <cell r="T125">
            <v>6.8620000000000001</v>
          </cell>
          <cell r="U125">
            <v>19.466999999999999</v>
          </cell>
          <cell r="V125" t="str">
            <v>#N/A N/A</v>
          </cell>
          <cell r="W125" t="str">
            <v>#N/A N/A</v>
          </cell>
          <cell r="X125" t="str">
            <v>#N/A N/A</v>
          </cell>
          <cell r="Y125" t="str">
            <v>#N/A N/A</v>
          </cell>
          <cell r="Z125">
            <v>8.18</v>
          </cell>
          <cell r="AA125">
            <v>6.4050000000000002</v>
          </cell>
          <cell r="AB125">
            <v>37.459000000000003</v>
          </cell>
          <cell r="AC125">
            <v>32.515999999999998</v>
          </cell>
          <cell r="AD125">
            <v>11.928000000000001</v>
          </cell>
          <cell r="AE125">
            <v>31.256</v>
          </cell>
        </row>
        <row r="126">
          <cell r="A126">
            <v>25749</v>
          </cell>
          <cell r="B126">
            <v>172.20400000000001</v>
          </cell>
          <cell r="C126">
            <v>37.006</v>
          </cell>
          <cell r="D126">
            <v>31.649000000000001</v>
          </cell>
          <cell r="E126">
            <v>112.67700000000001</v>
          </cell>
          <cell r="F126">
            <v>571.44299999999998</v>
          </cell>
          <cell r="G126">
            <v>20.524999999999999</v>
          </cell>
          <cell r="H126">
            <v>973.38499999999999</v>
          </cell>
          <cell r="I126">
            <v>77.888000000000005</v>
          </cell>
          <cell r="J126">
            <v>78.718999999999994</v>
          </cell>
          <cell r="K126">
            <v>1.659</v>
          </cell>
          <cell r="L126">
            <v>57.731000000000002</v>
          </cell>
          <cell r="M126">
            <v>4.0510000000000002</v>
          </cell>
          <cell r="N126">
            <v>8.7989999999999995</v>
          </cell>
          <cell r="O126">
            <v>7.476</v>
          </cell>
          <cell r="P126">
            <v>3.2050000000000001</v>
          </cell>
          <cell r="Q126" t="str">
            <v>#N/A N/A</v>
          </cell>
          <cell r="R126">
            <v>4.5679999999999996</v>
          </cell>
          <cell r="S126">
            <v>16.23</v>
          </cell>
          <cell r="T126">
            <v>6.8620000000000001</v>
          </cell>
          <cell r="U126">
            <v>19.466999999999999</v>
          </cell>
          <cell r="V126" t="str">
            <v>#N/A N/A</v>
          </cell>
          <cell r="W126" t="str">
            <v>#N/A N/A</v>
          </cell>
          <cell r="X126" t="str">
            <v>#N/A N/A</v>
          </cell>
          <cell r="Y126" t="str">
            <v>#N/A N/A</v>
          </cell>
          <cell r="Z126">
            <v>8.18</v>
          </cell>
          <cell r="AA126">
            <v>6.4050000000000002</v>
          </cell>
          <cell r="AB126">
            <v>37.459000000000003</v>
          </cell>
          <cell r="AC126">
            <v>32.515999999999998</v>
          </cell>
          <cell r="AD126">
            <v>11.928000000000001</v>
          </cell>
          <cell r="AE126">
            <v>31.256</v>
          </cell>
        </row>
        <row r="127">
          <cell r="A127">
            <v>25780</v>
          </cell>
          <cell r="B127">
            <v>172.20400000000001</v>
          </cell>
          <cell r="C127">
            <v>37.006</v>
          </cell>
          <cell r="D127">
            <v>31.649000000000001</v>
          </cell>
          <cell r="E127">
            <v>112.67700000000001</v>
          </cell>
          <cell r="F127">
            <v>571.44299999999998</v>
          </cell>
          <cell r="G127">
            <v>20.524999999999999</v>
          </cell>
          <cell r="H127">
            <v>973.38499999999999</v>
          </cell>
          <cell r="I127">
            <v>77.888000000000005</v>
          </cell>
          <cell r="J127">
            <v>78.718999999999994</v>
          </cell>
          <cell r="K127">
            <v>1.659</v>
          </cell>
          <cell r="L127">
            <v>57.731000000000002</v>
          </cell>
          <cell r="M127">
            <v>4.0510000000000002</v>
          </cell>
          <cell r="N127">
            <v>8.7989999999999995</v>
          </cell>
          <cell r="O127">
            <v>7.476</v>
          </cell>
          <cell r="P127">
            <v>3.2050000000000001</v>
          </cell>
          <cell r="Q127" t="str">
            <v>#N/A N/A</v>
          </cell>
          <cell r="R127">
            <v>4.5679999999999996</v>
          </cell>
          <cell r="S127">
            <v>16.23</v>
          </cell>
          <cell r="T127">
            <v>6.8620000000000001</v>
          </cell>
          <cell r="U127">
            <v>19.466999999999999</v>
          </cell>
          <cell r="V127" t="str">
            <v>#N/A N/A</v>
          </cell>
          <cell r="W127" t="str">
            <v>#N/A N/A</v>
          </cell>
          <cell r="X127" t="str">
            <v>#N/A N/A</v>
          </cell>
          <cell r="Y127" t="str">
            <v>#N/A N/A</v>
          </cell>
          <cell r="Z127">
            <v>8.18</v>
          </cell>
          <cell r="AA127">
            <v>6.4050000000000002</v>
          </cell>
          <cell r="AB127">
            <v>37.459000000000003</v>
          </cell>
          <cell r="AC127">
            <v>32.515999999999998</v>
          </cell>
          <cell r="AD127">
            <v>11.928000000000001</v>
          </cell>
          <cell r="AE127">
            <v>31.256</v>
          </cell>
        </row>
        <row r="128">
          <cell r="A128">
            <v>25811</v>
          </cell>
          <cell r="B128">
            <v>172.20400000000001</v>
          </cell>
          <cell r="C128">
            <v>37.006</v>
          </cell>
          <cell r="D128">
            <v>31.649000000000001</v>
          </cell>
          <cell r="E128">
            <v>112.67700000000001</v>
          </cell>
          <cell r="F128">
            <v>571.44299999999998</v>
          </cell>
          <cell r="G128">
            <v>20.524999999999999</v>
          </cell>
          <cell r="H128">
            <v>973.38499999999999</v>
          </cell>
          <cell r="I128">
            <v>77.888000000000005</v>
          </cell>
          <cell r="J128">
            <v>78.718999999999994</v>
          </cell>
          <cell r="K128">
            <v>1.659</v>
          </cell>
          <cell r="L128">
            <v>57.731000000000002</v>
          </cell>
          <cell r="M128">
            <v>4.0510000000000002</v>
          </cell>
          <cell r="N128">
            <v>8.7989999999999995</v>
          </cell>
          <cell r="O128">
            <v>7.476</v>
          </cell>
          <cell r="P128">
            <v>3.2050000000000001</v>
          </cell>
          <cell r="Q128" t="str">
            <v>#N/A N/A</v>
          </cell>
          <cell r="R128">
            <v>4.5679999999999996</v>
          </cell>
          <cell r="S128">
            <v>16.23</v>
          </cell>
          <cell r="T128">
            <v>6.8620000000000001</v>
          </cell>
          <cell r="U128">
            <v>19.466999999999999</v>
          </cell>
          <cell r="V128" t="str">
            <v>#N/A N/A</v>
          </cell>
          <cell r="W128" t="str">
            <v>#N/A N/A</v>
          </cell>
          <cell r="X128" t="str">
            <v>#N/A N/A</v>
          </cell>
          <cell r="Y128" t="str">
            <v>#N/A N/A</v>
          </cell>
          <cell r="Z128">
            <v>8.18</v>
          </cell>
          <cell r="AA128">
            <v>6.4050000000000002</v>
          </cell>
          <cell r="AB128">
            <v>37.459000000000003</v>
          </cell>
          <cell r="AC128">
            <v>32.515999999999998</v>
          </cell>
          <cell r="AD128">
            <v>11.928000000000001</v>
          </cell>
          <cell r="AE128">
            <v>31.256</v>
          </cell>
        </row>
        <row r="129">
          <cell r="A129">
            <v>25841</v>
          </cell>
          <cell r="B129">
            <v>172.20400000000001</v>
          </cell>
          <cell r="C129">
            <v>37.006</v>
          </cell>
          <cell r="D129">
            <v>31.649000000000001</v>
          </cell>
          <cell r="E129">
            <v>112.67700000000001</v>
          </cell>
          <cell r="F129">
            <v>571.44299999999998</v>
          </cell>
          <cell r="G129">
            <v>20.524999999999999</v>
          </cell>
          <cell r="H129">
            <v>973.38499999999999</v>
          </cell>
          <cell r="I129">
            <v>77.888000000000005</v>
          </cell>
          <cell r="J129">
            <v>78.718999999999994</v>
          </cell>
          <cell r="K129">
            <v>1.659</v>
          </cell>
          <cell r="L129">
            <v>57.731000000000002</v>
          </cell>
          <cell r="M129">
            <v>4.0510000000000002</v>
          </cell>
          <cell r="N129">
            <v>8.7989999999999995</v>
          </cell>
          <cell r="O129">
            <v>7.476</v>
          </cell>
          <cell r="P129">
            <v>3.2050000000000001</v>
          </cell>
          <cell r="Q129" t="str">
            <v>#N/A N/A</v>
          </cell>
          <cell r="R129">
            <v>4.5679999999999996</v>
          </cell>
          <cell r="S129">
            <v>16.23</v>
          </cell>
          <cell r="T129">
            <v>6.8620000000000001</v>
          </cell>
          <cell r="U129">
            <v>19.466999999999999</v>
          </cell>
          <cell r="V129" t="str">
            <v>#N/A N/A</v>
          </cell>
          <cell r="W129" t="str">
            <v>#N/A N/A</v>
          </cell>
          <cell r="X129" t="str">
            <v>#N/A N/A</v>
          </cell>
          <cell r="Y129" t="str">
            <v>#N/A N/A</v>
          </cell>
          <cell r="Z129">
            <v>8.18</v>
          </cell>
          <cell r="AA129">
            <v>6.4050000000000002</v>
          </cell>
          <cell r="AB129">
            <v>37.459000000000003</v>
          </cell>
          <cell r="AC129">
            <v>32.515999999999998</v>
          </cell>
          <cell r="AD129">
            <v>11.928000000000001</v>
          </cell>
          <cell r="AE129">
            <v>31.256</v>
          </cell>
        </row>
        <row r="130">
          <cell r="A130">
            <v>25872</v>
          </cell>
          <cell r="B130">
            <v>172.20400000000001</v>
          </cell>
          <cell r="C130">
            <v>37.006</v>
          </cell>
          <cell r="D130">
            <v>31.649000000000001</v>
          </cell>
          <cell r="E130">
            <v>112.67700000000001</v>
          </cell>
          <cell r="F130">
            <v>571.44299999999998</v>
          </cell>
          <cell r="G130">
            <v>20.524999999999999</v>
          </cell>
          <cell r="H130">
            <v>973.38499999999999</v>
          </cell>
          <cell r="I130">
            <v>77.888000000000005</v>
          </cell>
          <cell r="J130">
            <v>78.718999999999994</v>
          </cell>
          <cell r="K130">
            <v>1.659</v>
          </cell>
          <cell r="L130">
            <v>57.731000000000002</v>
          </cell>
          <cell r="M130">
            <v>4.0510000000000002</v>
          </cell>
          <cell r="N130">
            <v>8.7989999999999995</v>
          </cell>
          <cell r="O130">
            <v>7.476</v>
          </cell>
          <cell r="P130">
            <v>3.2050000000000001</v>
          </cell>
          <cell r="Q130" t="str">
            <v>#N/A N/A</v>
          </cell>
          <cell r="R130">
            <v>4.5679999999999996</v>
          </cell>
          <cell r="S130">
            <v>16.23</v>
          </cell>
          <cell r="T130">
            <v>6.8620000000000001</v>
          </cell>
          <cell r="U130">
            <v>19.466999999999999</v>
          </cell>
          <cell r="V130" t="str">
            <v>#N/A N/A</v>
          </cell>
          <cell r="W130" t="str">
            <v>#N/A N/A</v>
          </cell>
          <cell r="X130" t="str">
            <v>#N/A N/A</v>
          </cell>
          <cell r="Y130" t="str">
            <v>#N/A N/A</v>
          </cell>
          <cell r="Z130">
            <v>8.18</v>
          </cell>
          <cell r="AA130">
            <v>6.4050000000000002</v>
          </cell>
          <cell r="AB130">
            <v>37.459000000000003</v>
          </cell>
          <cell r="AC130">
            <v>32.515999999999998</v>
          </cell>
          <cell r="AD130">
            <v>11.928000000000001</v>
          </cell>
          <cell r="AE130">
            <v>31.256</v>
          </cell>
        </row>
        <row r="131">
          <cell r="A131">
            <v>25902</v>
          </cell>
          <cell r="B131">
            <v>172.20400000000001</v>
          </cell>
          <cell r="C131">
            <v>37.006</v>
          </cell>
          <cell r="D131">
            <v>31.649000000000001</v>
          </cell>
          <cell r="E131">
            <v>112.67700000000001</v>
          </cell>
          <cell r="F131">
            <v>571.44299999999998</v>
          </cell>
          <cell r="G131">
            <v>20.524999999999999</v>
          </cell>
          <cell r="H131">
            <v>973.38499999999999</v>
          </cell>
          <cell r="I131">
            <v>77.888000000000005</v>
          </cell>
          <cell r="J131">
            <v>78.718999999999994</v>
          </cell>
          <cell r="K131">
            <v>1.659</v>
          </cell>
          <cell r="L131">
            <v>57.731000000000002</v>
          </cell>
          <cell r="M131">
            <v>4.0510000000000002</v>
          </cell>
          <cell r="N131">
            <v>8.7989999999999995</v>
          </cell>
          <cell r="O131">
            <v>7.476</v>
          </cell>
          <cell r="P131">
            <v>3.2050000000000001</v>
          </cell>
          <cell r="Q131" t="str">
            <v>#N/A N/A</v>
          </cell>
          <cell r="R131">
            <v>4.5679999999999996</v>
          </cell>
          <cell r="S131">
            <v>16.23</v>
          </cell>
          <cell r="T131">
            <v>6.8620000000000001</v>
          </cell>
          <cell r="U131">
            <v>19.466999999999999</v>
          </cell>
          <cell r="V131" t="str">
            <v>#N/A N/A</v>
          </cell>
          <cell r="W131" t="str">
            <v>#N/A N/A</v>
          </cell>
          <cell r="X131" t="str">
            <v>#N/A N/A</v>
          </cell>
          <cell r="Y131" t="str">
            <v>#N/A N/A</v>
          </cell>
          <cell r="Z131">
            <v>8.18</v>
          </cell>
          <cell r="AA131">
            <v>6.4050000000000002</v>
          </cell>
          <cell r="AB131">
            <v>37.459000000000003</v>
          </cell>
          <cell r="AC131">
            <v>32.515999999999998</v>
          </cell>
          <cell r="AD131">
            <v>11.928000000000001</v>
          </cell>
          <cell r="AE131">
            <v>31.256</v>
          </cell>
        </row>
        <row r="132">
          <cell r="A132">
            <v>25933</v>
          </cell>
          <cell r="B132">
            <v>209.071</v>
          </cell>
          <cell r="C132">
            <v>41.698999999999998</v>
          </cell>
          <cell r="D132">
            <v>35.404000000000003</v>
          </cell>
          <cell r="E132">
            <v>124.795</v>
          </cell>
          <cell r="F132">
            <v>623.08600000000001</v>
          </cell>
          <cell r="G132">
            <v>22.863</v>
          </cell>
          <cell r="H132">
            <v>1024.8</v>
          </cell>
          <cell r="I132">
            <v>86.304000000000002</v>
          </cell>
          <cell r="J132">
            <v>91.506</v>
          </cell>
          <cell r="K132">
            <v>1.919</v>
          </cell>
          <cell r="L132">
            <v>63.517000000000003</v>
          </cell>
          <cell r="M132">
            <v>4.2770000000000001</v>
          </cell>
          <cell r="N132">
            <v>9.657</v>
          </cell>
          <cell r="O132">
            <v>8.9</v>
          </cell>
          <cell r="P132">
            <v>3.8120000000000003</v>
          </cell>
          <cell r="Q132" t="str">
            <v>#N/A N/A</v>
          </cell>
          <cell r="R132">
            <v>5.3719999999999999</v>
          </cell>
          <cell r="S132">
            <v>17.853999999999999</v>
          </cell>
          <cell r="T132">
            <v>7.6820000000000004</v>
          </cell>
          <cell r="U132">
            <v>17.087</v>
          </cell>
          <cell r="V132" t="str">
            <v>#N/A N/A</v>
          </cell>
          <cell r="W132" t="str">
            <v>#N/A N/A</v>
          </cell>
          <cell r="X132">
            <v>0.30199999999999999</v>
          </cell>
          <cell r="Y132" t="str">
            <v>#N/A N/A</v>
          </cell>
          <cell r="Z132">
            <v>8.9809999999999999</v>
          </cell>
          <cell r="AA132">
            <v>7.1980000000000004</v>
          </cell>
          <cell r="AB132">
            <v>42.328000000000003</v>
          </cell>
          <cell r="AC132">
            <v>35.542000000000002</v>
          </cell>
          <cell r="AD132">
            <v>12.993</v>
          </cell>
          <cell r="AE132">
            <v>31.584</v>
          </cell>
        </row>
        <row r="133">
          <cell r="A133">
            <v>25964</v>
          </cell>
          <cell r="B133">
            <v>209.071</v>
          </cell>
          <cell r="C133">
            <v>41.698999999999998</v>
          </cell>
          <cell r="D133">
            <v>35.404000000000003</v>
          </cell>
          <cell r="E133">
            <v>124.795</v>
          </cell>
          <cell r="F133">
            <v>623.08600000000001</v>
          </cell>
          <cell r="G133">
            <v>22.863</v>
          </cell>
          <cell r="H133">
            <v>1024.8</v>
          </cell>
          <cell r="I133">
            <v>86.304000000000002</v>
          </cell>
          <cell r="J133">
            <v>91.506</v>
          </cell>
          <cell r="K133">
            <v>1.919</v>
          </cell>
          <cell r="L133">
            <v>63.517000000000003</v>
          </cell>
          <cell r="M133">
            <v>4.2770000000000001</v>
          </cell>
          <cell r="N133">
            <v>9.657</v>
          </cell>
          <cell r="O133">
            <v>8.9</v>
          </cell>
          <cell r="P133">
            <v>3.8120000000000003</v>
          </cell>
          <cell r="Q133" t="str">
            <v>#N/A N/A</v>
          </cell>
          <cell r="R133">
            <v>5.3719999999999999</v>
          </cell>
          <cell r="S133">
            <v>17.853999999999999</v>
          </cell>
          <cell r="T133">
            <v>7.6820000000000004</v>
          </cell>
          <cell r="U133">
            <v>17.087</v>
          </cell>
          <cell r="V133" t="str">
            <v>#N/A N/A</v>
          </cell>
          <cell r="W133" t="str">
            <v>#N/A N/A</v>
          </cell>
          <cell r="X133">
            <v>0.30199999999999999</v>
          </cell>
          <cell r="Y133" t="str">
            <v>#N/A N/A</v>
          </cell>
          <cell r="Z133">
            <v>8.9809999999999999</v>
          </cell>
          <cell r="AA133">
            <v>7.1980000000000004</v>
          </cell>
          <cell r="AB133">
            <v>42.328000000000003</v>
          </cell>
          <cell r="AC133">
            <v>35.542000000000002</v>
          </cell>
          <cell r="AD133">
            <v>12.993</v>
          </cell>
          <cell r="AE133">
            <v>31.584</v>
          </cell>
        </row>
        <row r="134">
          <cell r="A134">
            <v>25992</v>
          </cell>
          <cell r="B134">
            <v>209.071</v>
          </cell>
          <cell r="C134">
            <v>41.698999999999998</v>
          </cell>
          <cell r="D134">
            <v>35.404000000000003</v>
          </cell>
          <cell r="E134">
            <v>124.795</v>
          </cell>
          <cell r="F134">
            <v>623.08600000000001</v>
          </cell>
          <cell r="G134">
            <v>22.863</v>
          </cell>
          <cell r="H134">
            <v>1024.8</v>
          </cell>
          <cell r="I134">
            <v>86.304000000000002</v>
          </cell>
          <cell r="J134">
            <v>91.506</v>
          </cell>
          <cell r="K134">
            <v>1.919</v>
          </cell>
          <cell r="L134">
            <v>63.517000000000003</v>
          </cell>
          <cell r="M134">
            <v>4.2770000000000001</v>
          </cell>
          <cell r="N134">
            <v>9.657</v>
          </cell>
          <cell r="O134">
            <v>8.9</v>
          </cell>
          <cell r="P134">
            <v>3.8120000000000003</v>
          </cell>
          <cell r="Q134" t="str">
            <v>#N/A N/A</v>
          </cell>
          <cell r="R134">
            <v>5.3719999999999999</v>
          </cell>
          <cell r="S134">
            <v>17.853999999999999</v>
          </cell>
          <cell r="T134">
            <v>7.6820000000000004</v>
          </cell>
          <cell r="U134">
            <v>17.087</v>
          </cell>
          <cell r="V134" t="str">
            <v>#N/A N/A</v>
          </cell>
          <cell r="W134" t="str">
            <v>#N/A N/A</v>
          </cell>
          <cell r="X134">
            <v>0.30199999999999999</v>
          </cell>
          <cell r="Y134" t="str">
            <v>#N/A N/A</v>
          </cell>
          <cell r="Z134">
            <v>8.9809999999999999</v>
          </cell>
          <cell r="AA134">
            <v>7.1980000000000004</v>
          </cell>
          <cell r="AB134">
            <v>42.328000000000003</v>
          </cell>
          <cell r="AC134">
            <v>35.542000000000002</v>
          </cell>
          <cell r="AD134">
            <v>12.993</v>
          </cell>
          <cell r="AE134">
            <v>31.584</v>
          </cell>
        </row>
        <row r="135">
          <cell r="A135">
            <v>26023</v>
          </cell>
          <cell r="B135">
            <v>209.071</v>
          </cell>
          <cell r="C135">
            <v>41.698999999999998</v>
          </cell>
          <cell r="D135">
            <v>35.404000000000003</v>
          </cell>
          <cell r="E135">
            <v>124.795</v>
          </cell>
          <cell r="F135">
            <v>623.08600000000001</v>
          </cell>
          <cell r="G135">
            <v>22.863</v>
          </cell>
          <cell r="H135">
            <v>1024.8</v>
          </cell>
          <cell r="I135">
            <v>86.304000000000002</v>
          </cell>
          <cell r="J135">
            <v>91.506</v>
          </cell>
          <cell r="K135">
            <v>1.919</v>
          </cell>
          <cell r="L135">
            <v>63.517000000000003</v>
          </cell>
          <cell r="M135">
            <v>4.2770000000000001</v>
          </cell>
          <cell r="N135">
            <v>9.657</v>
          </cell>
          <cell r="O135">
            <v>8.9</v>
          </cell>
          <cell r="P135">
            <v>3.8120000000000003</v>
          </cell>
          <cell r="Q135" t="str">
            <v>#N/A N/A</v>
          </cell>
          <cell r="R135">
            <v>5.3719999999999999</v>
          </cell>
          <cell r="S135">
            <v>17.853999999999999</v>
          </cell>
          <cell r="T135">
            <v>7.6820000000000004</v>
          </cell>
          <cell r="U135">
            <v>17.087</v>
          </cell>
          <cell r="V135" t="str">
            <v>#N/A N/A</v>
          </cell>
          <cell r="W135" t="str">
            <v>#N/A N/A</v>
          </cell>
          <cell r="X135">
            <v>0.30199999999999999</v>
          </cell>
          <cell r="Y135" t="str">
            <v>#N/A N/A</v>
          </cell>
          <cell r="Z135">
            <v>8.9809999999999999</v>
          </cell>
          <cell r="AA135">
            <v>7.1980000000000004</v>
          </cell>
          <cell r="AB135">
            <v>42.328000000000003</v>
          </cell>
          <cell r="AC135">
            <v>35.542000000000002</v>
          </cell>
          <cell r="AD135">
            <v>12.993</v>
          </cell>
          <cell r="AE135">
            <v>31.584</v>
          </cell>
        </row>
        <row r="136">
          <cell r="A136">
            <v>26053</v>
          </cell>
          <cell r="B136">
            <v>209.071</v>
          </cell>
          <cell r="C136">
            <v>41.698999999999998</v>
          </cell>
          <cell r="D136">
            <v>35.404000000000003</v>
          </cell>
          <cell r="E136">
            <v>124.795</v>
          </cell>
          <cell r="F136">
            <v>623.08600000000001</v>
          </cell>
          <cell r="G136">
            <v>22.863</v>
          </cell>
          <cell r="H136">
            <v>1024.8</v>
          </cell>
          <cell r="I136">
            <v>86.304000000000002</v>
          </cell>
          <cell r="J136">
            <v>91.506</v>
          </cell>
          <cell r="K136">
            <v>1.919</v>
          </cell>
          <cell r="L136">
            <v>63.517000000000003</v>
          </cell>
          <cell r="M136">
            <v>4.2770000000000001</v>
          </cell>
          <cell r="N136">
            <v>9.657</v>
          </cell>
          <cell r="O136">
            <v>8.9</v>
          </cell>
          <cell r="P136">
            <v>3.8120000000000003</v>
          </cell>
          <cell r="Q136" t="str">
            <v>#N/A N/A</v>
          </cell>
          <cell r="R136">
            <v>5.3719999999999999</v>
          </cell>
          <cell r="S136">
            <v>17.853999999999999</v>
          </cell>
          <cell r="T136">
            <v>7.6820000000000004</v>
          </cell>
          <cell r="U136">
            <v>17.087</v>
          </cell>
          <cell r="V136" t="str">
            <v>#N/A N/A</v>
          </cell>
          <cell r="W136" t="str">
            <v>#N/A N/A</v>
          </cell>
          <cell r="X136">
            <v>0.30199999999999999</v>
          </cell>
          <cell r="Y136" t="str">
            <v>#N/A N/A</v>
          </cell>
          <cell r="Z136">
            <v>8.9809999999999999</v>
          </cell>
          <cell r="AA136">
            <v>7.1980000000000004</v>
          </cell>
          <cell r="AB136">
            <v>42.328000000000003</v>
          </cell>
          <cell r="AC136">
            <v>35.542000000000002</v>
          </cell>
          <cell r="AD136">
            <v>12.993</v>
          </cell>
          <cell r="AE136">
            <v>31.584</v>
          </cell>
        </row>
        <row r="137">
          <cell r="A137">
            <v>26084</v>
          </cell>
          <cell r="B137">
            <v>209.071</v>
          </cell>
          <cell r="C137">
            <v>41.698999999999998</v>
          </cell>
          <cell r="D137">
            <v>35.404000000000003</v>
          </cell>
          <cell r="E137">
            <v>124.795</v>
          </cell>
          <cell r="F137">
            <v>623.08600000000001</v>
          </cell>
          <cell r="G137">
            <v>22.863</v>
          </cell>
          <cell r="H137">
            <v>1024.8</v>
          </cell>
          <cell r="I137">
            <v>86.304000000000002</v>
          </cell>
          <cell r="J137">
            <v>91.506</v>
          </cell>
          <cell r="K137">
            <v>1.919</v>
          </cell>
          <cell r="L137">
            <v>63.517000000000003</v>
          </cell>
          <cell r="M137">
            <v>4.2770000000000001</v>
          </cell>
          <cell r="N137">
            <v>9.657</v>
          </cell>
          <cell r="O137">
            <v>8.9</v>
          </cell>
          <cell r="P137">
            <v>3.8120000000000003</v>
          </cell>
          <cell r="Q137" t="str">
            <v>#N/A N/A</v>
          </cell>
          <cell r="R137">
            <v>5.3719999999999999</v>
          </cell>
          <cell r="S137">
            <v>17.853999999999999</v>
          </cell>
          <cell r="T137">
            <v>7.6820000000000004</v>
          </cell>
          <cell r="U137">
            <v>17.087</v>
          </cell>
          <cell r="V137" t="str">
            <v>#N/A N/A</v>
          </cell>
          <cell r="W137" t="str">
            <v>#N/A N/A</v>
          </cell>
          <cell r="X137">
            <v>0.30199999999999999</v>
          </cell>
          <cell r="Y137" t="str">
            <v>#N/A N/A</v>
          </cell>
          <cell r="Z137">
            <v>8.9809999999999999</v>
          </cell>
          <cell r="AA137">
            <v>7.1980000000000004</v>
          </cell>
          <cell r="AB137">
            <v>42.328000000000003</v>
          </cell>
          <cell r="AC137">
            <v>35.542000000000002</v>
          </cell>
          <cell r="AD137">
            <v>12.993</v>
          </cell>
          <cell r="AE137">
            <v>31.584</v>
          </cell>
        </row>
        <row r="138">
          <cell r="A138">
            <v>26114</v>
          </cell>
          <cell r="B138">
            <v>209.071</v>
          </cell>
          <cell r="C138">
            <v>41.698999999999998</v>
          </cell>
          <cell r="D138">
            <v>35.404000000000003</v>
          </cell>
          <cell r="E138">
            <v>124.795</v>
          </cell>
          <cell r="F138">
            <v>623.08600000000001</v>
          </cell>
          <cell r="G138">
            <v>22.863</v>
          </cell>
          <cell r="H138">
            <v>1024.8</v>
          </cell>
          <cell r="I138">
            <v>86.304000000000002</v>
          </cell>
          <cell r="J138">
            <v>91.506</v>
          </cell>
          <cell r="K138">
            <v>1.919</v>
          </cell>
          <cell r="L138">
            <v>63.517000000000003</v>
          </cell>
          <cell r="M138">
            <v>4.2770000000000001</v>
          </cell>
          <cell r="N138">
            <v>9.657</v>
          </cell>
          <cell r="O138">
            <v>8.9</v>
          </cell>
          <cell r="P138">
            <v>3.8120000000000003</v>
          </cell>
          <cell r="Q138" t="str">
            <v>#N/A N/A</v>
          </cell>
          <cell r="R138">
            <v>5.3719999999999999</v>
          </cell>
          <cell r="S138">
            <v>17.853999999999999</v>
          </cell>
          <cell r="T138">
            <v>7.6820000000000004</v>
          </cell>
          <cell r="U138">
            <v>17.087</v>
          </cell>
          <cell r="V138" t="str">
            <v>#N/A N/A</v>
          </cell>
          <cell r="W138" t="str">
            <v>#N/A N/A</v>
          </cell>
          <cell r="X138">
            <v>0.30199999999999999</v>
          </cell>
          <cell r="Y138" t="str">
            <v>#N/A N/A</v>
          </cell>
          <cell r="Z138">
            <v>8.9809999999999999</v>
          </cell>
          <cell r="AA138">
            <v>7.1980000000000004</v>
          </cell>
          <cell r="AB138">
            <v>42.328000000000003</v>
          </cell>
          <cell r="AC138">
            <v>35.542000000000002</v>
          </cell>
          <cell r="AD138">
            <v>12.993</v>
          </cell>
          <cell r="AE138">
            <v>31.584</v>
          </cell>
        </row>
        <row r="139">
          <cell r="A139">
            <v>26145</v>
          </cell>
          <cell r="B139">
            <v>209.071</v>
          </cell>
          <cell r="C139">
            <v>41.698999999999998</v>
          </cell>
          <cell r="D139">
            <v>35.404000000000003</v>
          </cell>
          <cell r="E139">
            <v>124.795</v>
          </cell>
          <cell r="F139">
            <v>623.08600000000001</v>
          </cell>
          <cell r="G139">
            <v>22.863</v>
          </cell>
          <cell r="H139">
            <v>1024.8</v>
          </cell>
          <cell r="I139">
            <v>86.304000000000002</v>
          </cell>
          <cell r="J139">
            <v>91.506</v>
          </cell>
          <cell r="K139">
            <v>1.919</v>
          </cell>
          <cell r="L139">
            <v>63.517000000000003</v>
          </cell>
          <cell r="M139">
            <v>4.2770000000000001</v>
          </cell>
          <cell r="N139">
            <v>9.657</v>
          </cell>
          <cell r="O139">
            <v>8.9</v>
          </cell>
          <cell r="P139">
            <v>3.8120000000000003</v>
          </cell>
          <cell r="Q139" t="str">
            <v>#N/A N/A</v>
          </cell>
          <cell r="R139">
            <v>5.3719999999999999</v>
          </cell>
          <cell r="S139">
            <v>17.853999999999999</v>
          </cell>
          <cell r="T139">
            <v>7.6820000000000004</v>
          </cell>
          <cell r="U139">
            <v>17.087</v>
          </cell>
          <cell r="V139" t="str">
            <v>#N/A N/A</v>
          </cell>
          <cell r="W139" t="str">
            <v>#N/A N/A</v>
          </cell>
          <cell r="X139">
            <v>0.30199999999999999</v>
          </cell>
          <cell r="Y139" t="str">
            <v>#N/A N/A</v>
          </cell>
          <cell r="Z139">
            <v>8.9809999999999999</v>
          </cell>
          <cell r="AA139">
            <v>7.1980000000000004</v>
          </cell>
          <cell r="AB139">
            <v>42.328000000000003</v>
          </cell>
          <cell r="AC139">
            <v>35.542000000000002</v>
          </cell>
          <cell r="AD139">
            <v>12.993</v>
          </cell>
          <cell r="AE139">
            <v>31.584</v>
          </cell>
        </row>
        <row r="140">
          <cell r="A140">
            <v>26176</v>
          </cell>
          <cell r="B140">
            <v>209.071</v>
          </cell>
          <cell r="C140">
            <v>41.698999999999998</v>
          </cell>
          <cell r="D140">
            <v>35.404000000000003</v>
          </cell>
          <cell r="E140">
            <v>124.795</v>
          </cell>
          <cell r="F140">
            <v>623.08600000000001</v>
          </cell>
          <cell r="G140">
            <v>22.863</v>
          </cell>
          <cell r="H140">
            <v>1024.8</v>
          </cell>
          <cell r="I140">
            <v>86.304000000000002</v>
          </cell>
          <cell r="J140">
            <v>91.506</v>
          </cell>
          <cell r="K140">
            <v>1.919</v>
          </cell>
          <cell r="L140">
            <v>63.517000000000003</v>
          </cell>
          <cell r="M140">
            <v>4.2770000000000001</v>
          </cell>
          <cell r="N140">
            <v>9.657</v>
          </cell>
          <cell r="O140">
            <v>8.9</v>
          </cell>
          <cell r="P140">
            <v>3.8120000000000003</v>
          </cell>
          <cell r="Q140" t="str">
            <v>#N/A N/A</v>
          </cell>
          <cell r="R140">
            <v>5.3719999999999999</v>
          </cell>
          <cell r="S140">
            <v>17.853999999999999</v>
          </cell>
          <cell r="T140">
            <v>7.6820000000000004</v>
          </cell>
          <cell r="U140">
            <v>17.087</v>
          </cell>
          <cell r="V140" t="str">
            <v>#N/A N/A</v>
          </cell>
          <cell r="W140" t="str">
            <v>#N/A N/A</v>
          </cell>
          <cell r="X140">
            <v>0.30199999999999999</v>
          </cell>
          <cell r="Y140" t="str">
            <v>#N/A N/A</v>
          </cell>
          <cell r="Z140">
            <v>8.9809999999999999</v>
          </cell>
          <cell r="AA140">
            <v>7.1980000000000004</v>
          </cell>
          <cell r="AB140">
            <v>42.328000000000003</v>
          </cell>
          <cell r="AC140">
            <v>35.542000000000002</v>
          </cell>
          <cell r="AD140">
            <v>12.993</v>
          </cell>
          <cell r="AE140">
            <v>31.584</v>
          </cell>
        </row>
        <row r="141">
          <cell r="A141">
            <v>26206</v>
          </cell>
          <cell r="B141">
            <v>209.071</v>
          </cell>
          <cell r="C141">
            <v>41.698999999999998</v>
          </cell>
          <cell r="D141">
            <v>35.404000000000003</v>
          </cell>
          <cell r="E141">
            <v>124.795</v>
          </cell>
          <cell r="F141">
            <v>623.08600000000001</v>
          </cell>
          <cell r="G141">
            <v>22.863</v>
          </cell>
          <cell r="H141">
            <v>1024.8</v>
          </cell>
          <cell r="I141">
            <v>86.304000000000002</v>
          </cell>
          <cell r="J141">
            <v>91.506</v>
          </cell>
          <cell r="K141">
            <v>1.919</v>
          </cell>
          <cell r="L141">
            <v>63.517000000000003</v>
          </cell>
          <cell r="M141">
            <v>4.2770000000000001</v>
          </cell>
          <cell r="N141">
            <v>9.657</v>
          </cell>
          <cell r="O141">
            <v>8.9</v>
          </cell>
          <cell r="P141">
            <v>3.8120000000000003</v>
          </cell>
          <cell r="Q141" t="str">
            <v>#N/A N/A</v>
          </cell>
          <cell r="R141">
            <v>5.3719999999999999</v>
          </cell>
          <cell r="S141">
            <v>17.853999999999999</v>
          </cell>
          <cell r="T141">
            <v>7.6820000000000004</v>
          </cell>
          <cell r="U141">
            <v>17.087</v>
          </cell>
          <cell r="V141" t="str">
            <v>#N/A N/A</v>
          </cell>
          <cell r="W141" t="str">
            <v>#N/A N/A</v>
          </cell>
          <cell r="X141">
            <v>0.30199999999999999</v>
          </cell>
          <cell r="Y141" t="str">
            <v>#N/A N/A</v>
          </cell>
          <cell r="Z141">
            <v>8.9809999999999999</v>
          </cell>
          <cell r="AA141">
            <v>7.1980000000000004</v>
          </cell>
          <cell r="AB141">
            <v>42.328000000000003</v>
          </cell>
          <cell r="AC141">
            <v>35.542000000000002</v>
          </cell>
          <cell r="AD141">
            <v>12.993</v>
          </cell>
          <cell r="AE141">
            <v>31.584</v>
          </cell>
        </row>
        <row r="142">
          <cell r="A142">
            <v>26237</v>
          </cell>
          <cell r="B142">
            <v>209.071</v>
          </cell>
          <cell r="C142">
            <v>41.698999999999998</v>
          </cell>
          <cell r="D142">
            <v>35.404000000000003</v>
          </cell>
          <cell r="E142">
            <v>124.795</v>
          </cell>
          <cell r="F142">
            <v>623.08600000000001</v>
          </cell>
          <cell r="G142">
            <v>22.863</v>
          </cell>
          <cell r="H142">
            <v>1024.8</v>
          </cell>
          <cell r="I142">
            <v>86.304000000000002</v>
          </cell>
          <cell r="J142">
            <v>91.506</v>
          </cell>
          <cell r="K142">
            <v>1.919</v>
          </cell>
          <cell r="L142">
            <v>63.517000000000003</v>
          </cell>
          <cell r="M142">
            <v>4.2770000000000001</v>
          </cell>
          <cell r="N142">
            <v>9.657</v>
          </cell>
          <cell r="O142">
            <v>8.9</v>
          </cell>
          <cell r="P142">
            <v>3.8120000000000003</v>
          </cell>
          <cell r="Q142" t="str">
            <v>#N/A N/A</v>
          </cell>
          <cell r="R142">
            <v>5.3719999999999999</v>
          </cell>
          <cell r="S142">
            <v>17.853999999999999</v>
          </cell>
          <cell r="T142">
            <v>7.6820000000000004</v>
          </cell>
          <cell r="U142">
            <v>17.087</v>
          </cell>
          <cell r="V142" t="str">
            <v>#N/A N/A</v>
          </cell>
          <cell r="W142" t="str">
            <v>#N/A N/A</v>
          </cell>
          <cell r="X142">
            <v>0.30199999999999999</v>
          </cell>
          <cell r="Y142" t="str">
            <v>#N/A N/A</v>
          </cell>
          <cell r="Z142">
            <v>8.9809999999999999</v>
          </cell>
          <cell r="AA142">
            <v>7.1980000000000004</v>
          </cell>
          <cell r="AB142">
            <v>42.328000000000003</v>
          </cell>
          <cell r="AC142">
            <v>35.542000000000002</v>
          </cell>
          <cell r="AD142">
            <v>12.993</v>
          </cell>
          <cell r="AE142">
            <v>31.584</v>
          </cell>
        </row>
        <row r="143">
          <cell r="A143">
            <v>26267</v>
          </cell>
          <cell r="B143">
            <v>209.071</v>
          </cell>
          <cell r="C143">
            <v>41.698999999999998</v>
          </cell>
          <cell r="D143">
            <v>35.404000000000003</v>
          </cell>
          <cell r="E143">
            <v>124.795</v>
          </cell>
          <cell r="F143">
            <v>623.08600000000001</v>
          </cell>
          <cell r="G143">
            <v>22.863</v>
          </cell>
          <cell r="H143">
            <v>1024.8</v>
          </cell>
          <cell r="I143">
            <v>86.304000000000002</v>
          </cell>
          <cell r="J143">
            <v>91.506</v>
          </cell>
          <cell r="K143">
            <v>1.919</v>
          </cell>
          <cell r="L143">
            <v>63.517000000000003</v>
          </cell>
          <cell r="M143">
            <v>4.2770000000000001</v>
          </cell>
          <cell r="N143">
            <v>9.657</v>
          </cell>
          <cell r="O143">
            <v>8.9</v>
          </cell>
          <cell r="P143">
            <v>3.8120000000000003</v>
          </cell>
          <cell r="Q143" t="str">
            <v>#N/A N/A</v>
          </cell>
          <cell r="R143">
            <v>5.3719999999999999</v>
          </cell>
          <cell r="S143">
            <v>17.853999999999999</v>
          </cell>
          <cell r="T143">
            <v>7.6820000000000004</v>
          </cell>
          <cell r="U143">
            <v>17.087</v>
          </cell>
          <cell r="V143" t="str">
            <v>#N/A N/A</v>
          </cell>
          <cell r="W143" t="str">
            <v>#N/A N/A</v>
          </cell>
          <cell r="X143">
            <v>0.30199999999999999</v>
          </cell>
          <cell r="Y143" t="str">
            <v>#N/A N/A</v>
          </cell>
          <cell r="Z143">
            <v>8.9809999999999999</v>
          </cell>
          <cell r="AA143">
            <v>7.1980000000000004</v>
          </cell>
          <cell r="AB143">
            <v>42.328000000000003</v>
          </cell>
          <cell r="AC143">
            <v>35.542000000000002</v>
          </cell>
          <cell r="AD143">
            <v>12.993</v>
          </cell>
          <cell r="AE143">
            <v>31.584</v>
          </cell>
        </row>
        <row r="144">
          <cell r="A144">
            <v>26298</v>
          </cell>
          <cell r="B144">
            <v>236.155</v>
          </cell>
          <cell r="C144">
            <v>45.625</v>
          </cell>
          <cell r="D144">
            <v>38.633000000000003</v>
          </cell>
          <cell r="E144">
            <v>141.173</v>
          </cell>
          <cell r="F144">
            <v>706.10799999999995</v>
          </cell>
          <cell r="G144">
            <v>27.474</v>
          </cell>
          <cell r="H144">
            <v>1113.0999999999999</v>
          </cell>
          <cell r="I144">
            <v>97.474000000000004</v>
          </cell>
          <cell r="J144">
            <v>98.561999999999998</v>
          </cell>
          <cell r="K144">
            <v>2.2629999999999999</v>
          </cell>
          <cell r="L144">
            <v>68.531999999999996</v>
          </cell>
          <cell r="M144">
            <v>4.5140000000000002</v>
          </cell>
          <cell r="N144">
            <v>9.8490000000000002</v>
          </cell>
          <cell r="O144">
            <v>9.8509999999999991</v>
          </cell>
          <cell r="P144">
            <v>4.4580000000000002</v>
          </cell>
          <cell r="Q144" t="str">
            <v>#N/A N/A</v>
          </cell>
          <cell r="R144">
            <v>5.5730000000000004</v>
          </cell>
          <cell r="S144">
            <v>19.765000000000001</v>
          </cell>
          <cell r="T144">
            <v>8.266</v>
          </cell>
          <cell r="U144">
            <v>16.257000000000001</v>
          </cell>
          <cell r="V144" t="str">
            <v>#N/A N/A</v>
          </cell>
          <cell r="W144" t="str">
            <v>#N/A N/A</v>
          </cell>
          <cell r="X144">
            <v>0.38800000000000001</v>
          </cell>
          <cell r="Y144" t="str">
            <v>#N/A N/A</v>
          </cell>
          <cell r="Z144">
            <v>10.695</v>
          </cell>
          <cell r="AA144">
            <v>7.82</v>
          </cell>
          <cell r="AB144">
            <v>49.204000000000001</v>
          </cell>
          <cell r="AC144">
            <v>39.201000000000001</v>
          </cell>
          <cell r="AD144">
            <v>14.472</v>
          </cell>
          <cell r="AE144">
            <v>33.292999999999999</v>
          </cell>
        </row>
        <row r="145">
          <cell r="A145">
            <v>26329</v>
          </cell>
          <cell r="B145">
            <v>236.155</v>
          </cell>
          <cell r="C145">
            <v>45.625</v>
          </cell>
          <cell r="D145">
            <v>38.633000000000003</v>
          </cell>
          <cell r="E145">
            <v>141.173</v>
          </cell>
          <cell r="F145">
            <v>706.10799999999995</v>
          </cell>
          <cell r="G145">
            <v>27.474</v>
          </cell>
          <cell r="H145">
            <v>1113.0999999999999</v>
          </cell>
          <cell r="I145">
            <v>97.474000000000004</v>
          </cell>
          <cell r="J145">
            <v>98.561999999999998</v>
          </cell>
          <cell r="K145">
            <v>2.2629999999999999</v>
          </cell>
          <cell r="L145">
            <v>68.531999999999996</v>
          </cell>
          <cell r="M145">
            <v>4.5140000000000002</v>
          </cell>
          <cell r="N145">
            <v>9.8490000000000002</v>
          </cell>
          <cell r="O145">
            <v>9.8509999999999991</v>
          </cell>
          <cell r="P145">
            <v>4.4580000000000002</v>
          </cell>
          <cell r="Q145" t="str">
            <v>#N/A N/A</v>
          </cell>
          <cell r="R145">
            <v>5.5730000000000004</v>
          </cell>
          <cell r="S145">
            <v>19.765000000000001</v>
          </cell>
          <cell r="T145">
            <v>8.266</v>
          </cell>
          <cell r="U145">
            <v>16.257000000000001</v>
          </cell>
          <cell r="V145" t="str">
            <v>#N/A N/A</v>
          </cell>
          <cell r="W145" t="str">
            <v>#N/A N/A</v>
          </cell>
          <cell r="X145">
            <v>0.38800000000000001</v>
          </cell>
          <cell r="Y145" t="str">
            <v>#N/A N/A</v>
          </cell>
          <cell r="Z145">
            <v>10.695</v>
          </cell>
          <cell r="AA145">
            <v>7.82</v>
          </cell>
          <cell r="AB145">
            <v>49.204000000000001</v>
          </cell>
          <cell r="AC145">
            <v>39.201000000000001</v>
          </cell>
          <cell r="AD145">
            <v>14.472</v>
          </cell>
          <cell r="AE145">
            <v>33.292999999999999</v>
          </cell>
        </row>
        <row r="146">
          <cell r="A146">
            <v>26358</v>
          </cell>
          <cell r="B146">
            <v>236.155</v>
          </cell>
          <cell r="C146">
            <v>45.625</v>
          </cell>
          <cell r="D146">
            <v>38.633000000000003</v>
          </cell>
          <cell r="E146">
            <v>141.173</v>
          </cell>
          <cell r="F146">
            <v>706.10799999999995</v>
          </cell>
          <cell r="G146">
            <v>27.474</v>
          </cell>
          <cell r="H146">
            <v>1113.0999999999999</v>
          </cell>
          <cell r="I146">
            <v>97.474000000000004</v>
          </cell>
          <cell r="J146">
            <v>98.561999999999998</v>
          </cell>
          <cell r="K146">
            <v>2.2629999999999999</v>
          </cell>
          <cell r="L146">
            <v>68.531999999999996</v>
          </cell>
          <cell r="M146">
            <v>4.5140000000000002</v>
          </cell>
          <cell r="N146">
            <v>9.8490000000000002</v>
          </cell>
          <cell r="O146">
            <v>9.8509999999999991</v>
          </cell>
          <cell r="P146">
            <v>4.4580000000000002</v>
          </cell>
          <cell r="Q146" t="str">
            <v>#N/A N/A</v>
          </cell>
          <cell r="R146">
            <v>5.5730000000000004</v>
          </cell>
          <cell r="S146">
            <v>19.765000000000001</v>
          </cell>
          <cell r="T146">
            <v>8.266</v>
          </cell>
          <cell r="U146">
            <v>16.257000000000001</v>
          </cell>
          <cell r="V146" t="str">
            <v>#N/A N/A</v>
          </cell>
          <cell r="W146" t="str">
            <v>#N/A N/A</v>
          </cell>
          <cell r="X146">
            <v>0.38800000000000001</v>
          </cell>
          <cell r="Y146" t="str">
            <v>#N/A N/A</v>
          </cell>
          <cell r="Z146">
            <v>10.695</v>
          </cell>
          <cell r="AA146">
            <v>7.82</v>
          </cell>
          <cell r="AB146">
            <v>49.204000000000001</v>
          </cell>
          <cell r="AC146">
            <v>39.201000000000001</v>
          </cell>
          <cell r="AD146">
            <v>14.472</v>
          </cell>
          <cell r="AE146">
            <v>33.292999999999999</v>
          </cell>
        </row>
        <row r="147">
          <cell r="A147">
            <v>26389</v>
          </cell>
          <cell r="B147">
            <v>236.155</v>
          </cell>
          <cell r="C147">
            <v>45.625</v>
          </cell>
          <cell r="D147">
            <v>38.633000000000003</v>
          </cell>
          <cell r="E147">
            <v>141.173</v>
          </cell>
          <cell r="F147">
            <v>706.10799999999995</v>
          </cell>
          <cell r="G147">
            <v>27.474</v>
          </cell>
          <cell r="H147">
            <v>1113.0999999999999</v>
          </cell>
          <cell r="I147">
            <v>97.474000000000004</v>
          </cell>
          <cell r="J147">
            <v>98.561999999999998</v>
          </cell>
          <cell r="K147">
            <v>2.2629999999999999</v>
          </cell>
          <cell r="L147">
            <v>68.531999999999996</v>
          </cell>
          <cell r="M147">
            <v>4.5140000000000002</v>
          </cell>
          <cell r="N147">
            <v>9.8490000000000002</v>
          </cell>
          <cell r="O147">
            <v>9.8509999999999991</v>
          </cell>
          <cell r="P147">
            <v>4.4580000000000002</v>
          </cell>
          <cell r="Q147" t="str">
            <v>#N/A N/A</v>
          </cell>
          <cell r="R147">
            <v>5.5730000000000004</v>
          </cell>
          <cell r="S147">
            <v>19.765000000000001</v>
          </cell>
          <cell r="T147">
            <v>8.266</v>
          </cell>
          <cell r="U147">
            <v>16.257000000000001</v>
          </cell>
          <cell r="V147" t="str">
            <v>#N/A N/A</v>
          </cell>
          <cell r="W147" t="str">
            <v>#N/A N/A</v>
          </cell>
          <cell r="X147">
            <v>0.38800000000000001</v>
          </cell>
          <cell r="Y147" t="str">
            <v>#N/A N/A</v>
          </cell>
          <cell r="Z147">
            <v>10.695</v>
          </cell>
          <cell r="AA147">
            <v>7.82</v>
          </cell>
          <cell r="AB147">
            <v>49.204000000000001</v>
          </cell>
          <cell r="AC147">
            <v>39.201000000000001</v>
          </cell>
          <cell r="AD147">
            <v>14.472</v>
          </cell>
          <cell r="AE147">
            <v>33.292999999999999</v>
          </cell>
        </row>
        <row r="148">
          <cell r="A148">
            <v>26419</v>
          </cell>
          <cell r="B148">
            <v>236.155</v>
          </cell>
          <cell r="C148">
            <v>45.625</v>
          </cell>
          <cell r="D148">
            <v>38.633000000000003</v>
          </cell>
          <cell r="E148">
            <v>141.173</v>
          </cell>
          <cell r="F148">
            <v>706.10799999999995</v>
          </cell>
          <cell r="G148">
            <v>27.474</v>
          </cell>
          <cell r="H148">
            <v>1113.0999999999999</v>
          </cell>
          <cell r="I148">
            <v>97.474000000000004</v>
          </cell>
          <cell r="J148">
            <v>98.561999999999998</v>
          </cell>
          <cell r="K148">
            <v>2.2629999999999999</v>
          </cell>
          <cell r="L148">
            <v>68.531999999999996</v>
          </cell>
          <cell r="M148">
            <v>4.5140000000000002</v>
          </cell>
          <cell r="N148">
            <v>9.8490000000000002</v>
          </cell>
          <cell r="O148">
            <v>9.8509999999999991</v>
          </cell>
          <cell r="P148">
            <v>4.4580000000000002</v>
          </cell>
          <cell r="Q148" t="str">
            <v>#N/A N/A</v>
          </cell>
          <cell r="R148">
            <v>5.5730000000000004</v>
          </cell>
          <cell r="S148">
            <v>19.765000000000001</v>
          </cell>
          <cell r="T148">
            <v>8.266</v>
          </cell>
          <cell r="U148">
            <v>16.257000000000001</v>
          </cell>
          <cell r="V148" t="str">
            <v>#N/A N/A</v>
          </cell>
          <cell r="W148" t="str">
            <v>#N/A N/A</v>
          </cell>
          <cell r="X148">
            <v>0.38800000000000001</v>
          </cell>
          <cell r="Y148" t="str">
            <v>#N/A N/A</v>
          </cell>
          <cell r="Z148">
            <v>10.695</v>
          </cell>
          <cell r="AA148">
            <v>7.82</v>
          </cell>
          <cell r="AB148">
            <v>49.204000000000001</v>
          </cell>
          <cell r="AC148">
            <v>39.201000000000001</v>
          </cell>
          <cell r="AD148">
            <v>14.472</v>
          </cell>
          <cell r="AE148">
            <v>33.292999999999999</v>
          </cell>
        </row>
        <row r="149">
          <cell r="A149">
            <v>26450</v>
          </cell>
          <cell r="B149">
            <v>236.155</v>
          </cell>
          <cell r="C149">
            <v>45.625</v>
          </cell>
          <cell r="D149">
            <v>38.633000000000003</v>
          </cell>
          <cell r="E149">
            <v>141.173</v>
          </cell>
          <cell r="F149">
            <v>706.10799999999995</v>
          </cell>
          <cell r="G149">
            <v>27.474</v>
          </cell>
          <cell r="H149">
            <v>1113.0999999999999</v>
          </cell>
          <cell r="I149">
            <v>97.474000000000004</v>
          </cell>
          <cell r="J149">
            <v>98.561999999999998</v>
          </cell>
          <cell r="K149">
            <v>2.2629999999999999</v>
          </cell>
          <cell r="L149">
            <v>68.531999999999996</v>
          </cell>
          <cell r="M149">
            <v>4.5140000000000002</v>
          </cell>
          <cell r="N149">
            <v>9.8490000000000002</v>
          </cell>
          <cell r="O149">
            <v>9.8509999999999991</v>
          </cell>
          <cell r="P149">
            <v>4.4580000000000002</v>
          </cell>
          <cell r="Q149" t="str">
            <v>#N/A N/A</v>
          </cell>
          <cell r="R149">
            <v>5.5730000000000004</v>
          </cell>
          <cell r="S149">
            <v>19.765000000000001</v>
          </cell>
          <cell r="T149">
            <v>8.266</v>
          </cell>
          <cell r="U149">
            <v>16.257000000000001</v>
          </cell>
          <cell r="V149" t="str">
            <v>#N/A N/A</v>
          </cell>
          <cell r="W149" t="str">
            <v>#N/A N/A</v>
          </cell>
          <cell r="X149">
            <v>0.38800000000000001</v>
          </cell>
          <cell r="Y149" t="str">
            <v>#N/A N/A</v>
          </cell>
          <cell r="Z149">
            <v>10.695</v>
          </cell>
          <cell r="AA149">
            <v>7.82</v>
          </cell>
          <cell r="AB149">
            <v>49.204000000000001</v>
          </cell>
          <cell r="AC149">
            <v>39.201000000000001</v>
          </cell>
          <cell r="AD149">
            <v>14.472</v>
          </cell>
          <cell r="AE149">
            <v>33.292999999999999</v>
          </cell>
        </row>
        <row r="150">
          <cell r="A150">
            <v>26480</v>
          </cell>
          <cell r="B150">
            <v>236.155</v>
          </cell>
          <cell r="C150">
            <v>45.625</v>
          </cell>
          <cell r="D150">
            <v>38.633000000000003</v>
          </cell>
          <cell r="E150">
            <v>141.173</v>
          </cell>
          <cell r="F150">
            <v>706.10799999999995</v>
          </cell>
          <cell r="G150">
            <v>27.474</v>
          </cell>
          <cell r="H150">
            <v>1113.0999999999999</v>
          </cell>
          <cell r="I150">
            <v>97.474000000000004</v>
          </cell>
          <cell r="J150">
            <v>98.561999999999998</v>
          </cell>
          <cell r="K150">
            <v>2.2629999999999999</v>
          </cell>
          <cell r="L150">
            <v>68.531999999999996</v>
          </cell>
          <cell r="M150">
            <v>4.5140000000000002</v>
          </cell>
          <cell r="N150">
            <v>9.8490000000000002</v>
          </cell>
          <cell r="O150">
            <v>9.8509999999999991</v>
          </cell>
          <cell r="P150">
            <v>4.4580000000000002</v>
          </cell>
          <cell r="Q150" t="str">
            <v>#N/A N/A</v>
          </cell>
          <cell r="R150">
            <v>5.5730000000000004</v>
          </cell>
          <cell r="S150">
            <v>19.765000000000001</v>
          </cell>
          <cell r="T150">
            <v>8.266</v>
          </cell>
          <cell r="U150">
            <v>16.257000000000001</v>
          </cell>
          <cell r="V150" t="str">
            <v>#N/A N/A</v>
          </cell>
          <cell r="W150" t="str">
            <v>#N/A N/A</v>
          </cell>
          <cell r="X150">
            <v>0.38800000000000001</v>
          </cell>
          <cell r="Y150" t="str">
            <v>#N/A N/A</v>
          </cell>
          <cell r="Z150">
            <v>10.695</v>
          </cell>
          <cell r="AA150">
            <v>7.82</v>
          </cell>
          <cell r="AB150">
            <v>49.204000000000001</v>
          </cell>
          <cell r="AC150">
            <v>39.201000000000001</v>
          </cell>
          <cell r="AD150">
            <v>14.472</v>
          </cell>
          <cell r="AE150">
            <v>33.292999999999999</v>
          </cell>
        </row>
        <row r="151">
          <cell r="A151">
            <v>26511</v>
          </cell>
          <cell r="B151">
            <v>236.155</v>
          </cell>
          <cell r="C151">
            <v>45.625</v>
          </cell>
          <cell r="D151">
            <v>38.633000000000003</v>
          </cell>
          <cell r="E151">
            <v>141.173</v>
          </cell>
          <cell r="F151">
            <v>706.10799999999995</v>
          </cell>
          <cell r="G151">
            <v>27.474</v>
          </cell>
          <cell r="H151">
            <v>1113.0999999999999</v>
          </cell>
          <cell r="I151">
            <v>97.474000000000004</v>
          </cell>
          <cell r="J151">
            <v>98.561999999999998</v>
          </cell>
          <cell r="K151">
            <v>2.2629999999999999</v>
          </cell>
          <cell r="L151">
            <v>68.531999999999996</v>
          </cell>
          <cell r="M151">
            <v>4.5140000000000002</v>
          </cell>
          <cell r="N151">
            <v>9.8490000000000002</v>
          </cell>
          <cell r="O151">
            <v>9.8509999999999991</v>
          </cell>
          <cell r="P151">
            <v>4.4580000000000002</v>
          </cell>
          <cell r="Q151" t="str">
            <v>#N/A N/A</v>
          </cell>
          <cell r="R151">
            <v>5.5730000000000004</v>
          </cell>
          <cell r="S151">
            <v>19.765000000000001</v>
          </cell>
          <cell r="T151">
            <v>8.266</v>
          </cell>
          <cell r="U151">
            <v>16.257000000000001</v>
          </cell>
          <cell r="V151" t="str">
            <v>#N/A N/A</v>
          </cell>
          <cell r="W151" t="str">
            <v>#N/A N/A</v>
          </cell>
          <cell r="X151">
            <v>0.38800000000000001</v>
          </cell>
          <cell r="Y151" t="str">
            <v>#N/A N/A</v>
          </cell>
          <cell r="Z151">
            <v>10.695</v>
          </cell>
          <cell r="AA151">
            <v>7.82</v>
          </cell>
          <cell r="AB151">
            <v>49.204000000000001</v>
          </cell>
          <cell r="AC151">
            <v>39.201000000000001</v>
          </cell>
          <cell r="AD151">
            <v>14.472</v>
          </cell>
          <cell r="AE151">
            <v>33.292999999999999</v>
          </cell>
        </row>
        <row r="152">
          <cell r="A152">
            <v>26542</v>
          </cell>
          <cell r="B152">
            <v>236.155</v>
          </cell>
          <cell r="C152">
            <v>45.625</v>
          </cell>
          <cell r="D152">
            <v>38.633000000000003</v>
          </cell>
          <cell r="E152">
            <v>141.173</v>
          </cell>
          <cell r="F152">
            <v>706.10799999999995</v>
          </cell>
          <cell r="G152">
            <v>27.474</v>
          </cell>
          <cell r="H152">
            <v>1113.0999999999999</v>
          </cell>
          <cell r="I152">
            <v>97.474000000000004</v>
          </cell>
          <cell r="J152">
            <v>98.561999999999998</v>
          </cell>
          <cell r="K152">
            <v>2.2629999999999999</v>
          </cell>
          <cell r="L152">
            <v>68.531999999999996</v>
          </cell>
          <cell r="M152">
            <v>4.5140000000000002</v>
          </cell>
          <cell r="N152">
            <v>9.8490000000000002</v>
          </cell>
          <cell r="O152">
            <v>9.8509999999999991</v>
          </cell>
          <cell r="P152">
            <v>4.4580000000000002</v>
          </cell>
          <cell r="Q152" t="str">
            <v>#N/A N/A</v>
          </cell>
          <cell r="R152">
            <v>5.5730000000000004</v>
          </cell>
          <cell r="S152">
            <v>19.765000000000001</v>
          </cell>
          <cell r="T152">
            <v>8.266</v>
          </cell>
          <cell r="U152">
            <v>16.257000000000001</v>
          </cell>
          <cell r="V152" t="str">
            <v>#N/A N/A</v>
          </cell>
          <cell r="W152" t="str">
            <v>#N/A N/A</v>
          </cell>
          <cell r="X152">
            <v>0.38800000000000001</v>
          </cell>
          <cell r="Y152" t="str">
            <v>#N/A N/A</v>
          </cell>
          <cell r="Z152">
            <v>10.695</v>
          </cell>
          <cell r="AA152">
            <v>7.82</v>
          </cell>
          <cell r="AB152">
            <v>49.204000000000001</v>
          </cell>
          <cell r="AC152">
            <v>39.201000000000001</v>
          </cell>
          <cell r="AD152">
            <v>14.472</v>
          </cell>
          <cell r="AE152">
            <v>33.292999999999999</v>
          </cell>
        </row>
        <row r="153">
          <cell r="A153">
            <v>26572</v>
          </cell>
          <cell r="B153">
            <v>236.155</v>
          </cell>
          <cell r="C153">
            <v>45.625</v>
          </cell>
          <cell r="D153">
            <v>38.633000000000003</v>
          </cell>
          <cell r="E153">
            <v>141.173</v>
          </cell>
          <cell r="F153">
            <v>706.10799999999995</v>
          </cell>
          <cell r="G153">
            <v>27.474</v>
          </cell>
          <cell r="H153">
            <v>1113.0999999999999</v>
          </cell>
          <cell r="I153">
            <v>97.474000000000004</v>
          </cell>
          <cell r="J153">
            <v>98.561999999999998</v>
          </cell>
          <cell r="K153">
            <v>2.2629999999999999</v>
          </cell>
          <cell r="L153">
            <v>68.531999999999996</v>
          </cell>
          <cell r="M153">
            <v>4.5140000000000002</v>
          </cell>
          <cell r="N153">
            <v>9.8490000000000002</v>
          </cell>
          <cell r="O153">
            <v>9.8509999999999991</v>
          </cell>
          <cell r="P153">
            <v>4.4580000000000002</v>
          </cell>
          <cell r="Q153" t="str">
            <v>#N/A N/A</v>
          </cell>
          <cell r="R153">
            <v>5.5730000000000004</v>
          </cell>
          <cell r="S153">
            <v>19.765000000000001</v>
          </cell>
          <cell r="T153">
            <v>8.266</v>
          </cell>
          <cell r="U153">
            <v>16.257000000000001</v>
          </cell>
          <cell r="V153" t="str">
            <v>#N/A N/A</v>
          </cell>
          <cell r="W153" t="str">
            <v>#N/A N/A</v>
          </cell>
          <cell r="X153">
            <v>0.38800000000000001</v>
          </cell>
          <cell r="Y153" t="str">
            <v>#N/A N/A</v>
          </cell>
          <cell r="Z153">
            <v>10.695</v>
          </cell>
          <cell r="AA153">
            <v>7.82</v>
          </cell>
          <cell r="AB153">
            <v>49.204000000000001</v>
          </cell>
          <cell r="AC153">
            <v>39.201000000000001</v>
          </cell>
          <cell r="AD153">
            <v>14.472</v>
          </cell>
          <cell r="AE153">
            <v>33.292999999999999</v>
          </cell>
        </row>
        <row r="154">
          <cell r="A154">
            <v>26603</v>
          </cell>
          <cell r="B154">
            <v>236.155</v>
          </cell>
          <cell r="C154">
            <v>45.625</v>
          </cell>
          <cell r="D154">
            <v>38.633000000000003</v>
          </cell>
          <cell r="E154">
            <v>141.173</v>
          </cell>
          <cell r="F154">
            <v>706.10799999999995</v>
          </cell>
          <cell r="G154">
            <v>27.474</v>
          </cell>
          <cell r="H154">
            <v>1113.0999999999999</v>
          </cell>
          <cell r="I154">
            <v>97.474000000000004</v>
          </cell>
          <cell r="J154">
            <v>98.561999999999998</v>
          </cell>
          <cell r="K154">
            <v>2.2629999999999999</v>
          </cell>
          <cell r="L154">
            <v>68.531999999999996</v>
          </cell>
          <cell r="M154">
            <v>4.5140000000000002</v>
          </cell>
          <cell r="N154">
            <v>9.8490000000000002</v>
          </cell>
          <cell r="O154">
            <v>9.8509999999999991</v>
          </cell>
          <cell r="P154">
            <v>4.4580000000000002</v>
          </cell>
          <cell r="Q154" t="str">
            <v>#N/A N/A</v>
          </cell>
          <cell r="R154">
            <v>5.5730000000000004</v>
          </cell>
          <cell r="S154">
            <v>19.765000000000001</v>
          </cell>
          <cell r="T154">
            <v>8.266</v>
          </cell>
          <cell r="U154">
            <v>16.257000000000001</v>
          </cell>
          <cell r="V154" t="str">
            <v>#N/A N/A</v>
          </cell>
          <cell r="W154" t="str">
            <v>#N/A N/A</v>
          </cell>
          <cell r="X154">
            <v>0.38800000000000001</v>
          </cell>
          <cell r="Y154" t="str">
            <v>#N/A N/A</v>
          </cell>
          <cell r="Z154">
            <v>10.695</v>
          </cell>
          <cell r="AA154">
            <v>7.82</v>
          </cell>
          <cell r="AB154">
            <v>49.204000000000001</v>
          </cell>
          <cell r="AC154">
            <v>39.201000000000001</v>
          </cell>
          <cell r="AD154">
            <v>14.472</v>
          </cell>
          <cell r="AE154">
            <v>33.292999999999999</v>
          </cell>
        </row>
        <row r="155">
          <cell r="A155">
            <v>26633</v>
          </cell>
          <cell r="B155">
            <v>236.155</v>
          </cell>
          <cell r="C155">
            <v>45.625</v>
          </cell>
          <cell r="D155">
            <v>38.633000000000003</v>
          </cell>
          <cell r="E155">
            <v>141.173</v>
          </cell>
          <cell r="F155">
            <v>706.10799999999995</v>
          </cell>
          <cell r="G155">
            <v>27.474</v>
          </cell>
          <cell r="H155">
            <v>1113.0999999999999</v>
          </cell>
          <cell r="I155">
            <v>97.474000000000004</v>
          </cell>
          <cell r="J155">
            <v>98.561999999999998</v>
          </cell>
          <cell r="K155">
            <v>2.2629999999999999</v>
          </cell>
          <cell r="L155">
            <v>68.531999999999996</v>
          </cell>
          <cell r="M155">
            <v>4.5140000000000002</v>
          </cell>
          <cell r="N155">
            <v>9.8490000000000002</v>
          </cell>
          <cell r="O155">
            <v>9.8509999999999991</v>
          </cell>
          <cell r="P155">
            <v>4.4580000000000002</v>
          </cell>
          <cell r="Q155" t="str">
            <v>#N/A N/A</v>
          </cell>
          <cell r="R155">
            <v>5.5730000000000004</v>
          </cell>
          <cell r="S155">
            <v>19.765000000000001</v>
          </cell>
          <cell r="T155">
            <v>8.266</v>
          </cell>
          <cell r="U155">
            <v>16.257000000000001</v>
          </cell>
          <cell r="V155" t="str">
            <v>#N/A N/A</v>
          </cell>
          <cell r="W155" t="str">
            <v>#N/A N/A</v>
          </cell>
          <cell r="X155">
            <v>0.38800000000000001</v>
          </cell>
          <cell r="Y155" t="str">
            <v>#N/A N/A</v>
          </cell>
          <cell r="Z155">
            <v>10.695</v>
          </cell>
          <cell r="AA155">
            <v>7.82</v>
          </cell>
          <cell r="AB155">
            <v>49.204000000000001</v>
          </cell>
          <cell r="AC155">
            <v>39.201000000000001</v>
          </cell>
          <cell r="AD155">
            <v>14.472</v>
          </cell>
          <cell r="AE155">
            <v>33.292999999999999</v>
          </cell>
        </row>
        <row r="156">
          <cell r="A156">
            <v>26664</v>
          </cell>
          <cell r="B156">
            <v>312.738</v>
          </cell>
          <cell r="C156">
            <v>52.514000000000003</v>
          </cell>
          <cell r="D156">
            <v>45.499000000000002</v>
          </cell>
          <cell r="E156">
            <v>162.19999999999999</v>
          </cell>
          <cell r="F156">
            <v>853.33900000000006</v>
          </cell>
          <cell r="G156">
            <v>33.697000000000003</v>
          </cell>
          <cell r="H156">
            <v>1225</v>
          </cell>
          <cell r="I156">
            <v>111.03400000000001</v>
          </cell>
          <cell r="J156">
            <v>112.16</v>
          </cell>
          <cell r="K156">
            <v>2.72</v>
          </cell>
          <cell r="L156">
            <v>72.716999999999999</v>
          </cell>
          <cell r="M156">
            <v>5.3639999999999999</v>
          </cell>
          <cell r="N156">
            <v>11.605</v>
          </cell>
          <cell r="O156">
            <v>10.736000000000001</v>
          </cell>
          <cell r="P156">
            <v>5.702</v>
          </cell>
          <cell r="Q156" t="str">
            <v>#N/A N/A</v>
          </cell>
          <cell r="R156">
            <v>7.1740000000000004</v>
          </cell>
          <cell r="S156">
            <v>20.641999999999999</v>
          </cell>
          <cell r="T156">
            <v>8.7639999999999993</v>
          </cell>
          <cell r="U156">
            <v>20.431000000000001</v>
          </cell>
          <cell r="V156" t="str">
            <v>#N/A N/A</v>
          </cell>
          <cell r="W156" t="str">
            <v>#N/A N/A</v>
          </cell>
          <cell r="X156">
            <v>0.51</v>
          </cell>
          <cell r="Y156" t="str">
            <v>#N/A N/A</v>
          </cell>
          <cell r="Z156">
            <v>11.532999999999999</v>
          </cell>
          <cell r="AA156">
            <v>8.6709999999999994</v>
          </cell>
          <cell r="AB156">
            <v>58.539000000000001</v>
          </cell>
          <cell r="AC156">
            <v>45.177999999999997</v>
          </cell>
          <cell r="AD156">
            <v>15.923</v>
          </cell>
          <cell r="AE156">
            <v>34.732999999999997</v>
          </cell>
        </row>
        <row r="157">
          <cell r="A157">
            <v>26695</v>
          </cell>
          <cell r="B157">
            <v>312.738</v>
          </cell>
          <cell r="C157">
            <v>52.514000000000003</v>
          </cell>
          <cell r="D157">
            <v>45.499000000000002</v>
          </cell>
          <cell r="E157">
            <v>162.19999999999999</v>
          </cell>
          <cell r="F157">
            <v>853.33900000000006</v>
          </cell>
          <cell r="G157">
            <v>33.697000000000003</v>
          </cell>
          <cell r="H157">
            <v>1225</v>
          </cell>
          <cell r="I157">
            <v>111.03400000000001</v>
          </cell>
          <cell r="J157">
            <v>112.16</v>
          </cell>
          <cell r="K157">
            <v>2.72</v>
          </cell>
          <cell r="L157">
            <v>72.716999999999999</v>
          </cell>
          <cell r="M157">
            <v>5.3639999999999999</v>
          </cell>
          <cell r="N157">
            <v>11.605</v>
          </cell>
          <cell r="O157">
            <v>10.736000000000001</v>
          </cell>
          <cell r="P157">
            <v>5.702</v>
          </cell>
          <cell r="Q157" t="str">
            <v>#N/A N/A</v>
          </cell>
          <cell r="R157">
            <v>7.1740000000000004</v>
          </cell>
          <cell r="S157">
            <v>20.641999999999999</v>
          </cell>
          <cell r="T157">
            <v>8.7639999999999993</v>
          </cell>
          <cell r="U157">
            <v>20.431000000000001</v>
          </cell>
          <cell r="V157" t="str">
            <v>#N/A N/A</v>
          </cell>
          <cell r="W157" t="str">
            <v>#N/A N/A</v>
          </cell>
          <cell r="X157">
            <v>0.51</v>
          </cell>
          <cell r="Y157" t="str">
            <v>#N/A N/A</v>
          </cell>
          <cell r="Z157">
            <v>11.532999999999999</v>
          </cell>
          <cell r="AA157">
            <v>8.6709999999999994</v>
          </cell>
          <cell r="AB157">
            <v>58.539000000000001</v>
          </cell>
          <cell r="AC157">
            <v>45.177999999999997</v>
          </cell>
          <cell r="AD157">
            <v>15.923</v>
          </cell>
          <cell r="AE157">
            <v>34.732999999999997</v>
          </cell>
        </row>
        <row r="158">
          <cell r="A158">
            <v>26723</v>
          </cell>
          <cell r="B158">
            <v>312.738</v>
          </cell>
          <cell r="C158">
            <v>52.514000000000003</v>
          </cell>
          <cell r="D158">
            <v>45.499000000000002</v>
          </cell>
          <cell r="E158">
            <v>162.19999999999999</v>
          </cell>
          <cell r="F158">
            <v>853.33900000000006</v>
          </cell>
          <cell r="G158">
            <v>33.697000000000003</v>
          </cell>
          <cell r="H158">
            <v>1225</v>
          </cell>
          <cell r="I158">
            <v>111.03400000000001</v>
          </cell>
          <cell r="J158">
            <v>112.16</v>
          </cell>
          <cell r="K158">
            <v>2.72</v>
          </cell>
          <cell r="L158">
            <v>72.716999999999999</v>
          </cell>
          <cell r="M158">
            <v>5.3639999999999999</v>
          </cell>
          <cell r="N158">
            <v>11.605</v>
          </cell>
          <cell r="O158">
            <v>10.736000000000001</v>
          </cell>
          <cell r="P158">
            <v>5.702</v>
          </cell>
          <cell r="Q158" t="str">
            <v>#N/A N/A</v>
          </cell>
          <cell r="R158">
            <v>7.1740000000000004</v>
          </cell>
          <cell r="S158">
            <v>20.641999999999999</v>
          </cell>
          <cell r="T158">
            <v>8.7639999999999993</v>
          </cell>
          <cell r="U158">
            <v>20.431000000000001</v>
          </cell>
          <cell r="V158" t="str">
            <v>#N/A N/A</v>
          </cell>
          <cell r="W158" t="str">
            <v>#N/A N/A</v>
          </cell>
          <cell r="X158">
            <v>0.51</v>
          </cell>
          <cell r="Y158" t="str">
            <v>#N/A N/A</v>
          </cell>
          <cell r="Z158">
            <v>11.532999999999999</v>
          </cell>
          <cell r="AA158">
            <v>8.6709999999999994</v>
          </cell>
          <cell r="AB158">
            <v>58.539000000000001</v>
          </cell>
          <cell r="AC158">
            <v>45.177999999999997</v>
          </cell>
          <cell r="AD158">
            <v>15.923</v>
          </cell>
          <cell r="AE158">
            <v>34.732999999999997</v>
          </cell>
        </row>
        <row r="159">
          <cell r="A159">
            <v>26754</v>
          </cell>
          <cell r="B159">
            <v>312.738</v>
          </cell>
          <cell r="C159">
            <v>52.514000000000003</v>
          </cell>
          <cell r="D159">
            <v>45.499000000000002</v>
          </cell>
          <cell r="E159">
            <v>162.19999999999999</v>
          </cell>
          <cell r="F159">
            <v>853.33900000000006</v>
          </cell>
          <cell r="G159">
            <v>33.697000000000003</v>
          </cell>
          <cell r="H159">
            <v>1225</v>
          </cell>
          <cell r="I159">
            <v>111.03400000000001</v>
          </cell>
          <cell r="J159">
            <v>112.16</v>
          </cell>
          <cell r="K159">
            <v>2.72</v>
          </cell>
          <cell r="L159">
            <v>72.716999999999999</v>
          </cell>
          <cell r="M159">
            <v>5.3639999999999999</v>
          </cell>
          <cell r="N159">
            <v>11.605</v>
          </cell>
          <cell r="O159">
            <v>10.736000000000001</v>
          </cell>
          <cell r="P159">
            <v>5.702</v>
          </cell>
          <cell r="Q159" t="str">
            <v>#N/A N/A</v>
          </cell>
          <cell r="R159">
            <v>7.1740000000000004</v>
          </cell>
          <cell r="S159">
            <v>20.641999999999999</v>
          </cell>
          <cell r="T159">
            <v>8.7639999999999993</v>
          </cell>
          <cell r="U159">
            <v>20.431000000000001</v>
          </cell>
          <cell r="V159" t="str">
            <v>#N/A N/A</v>
          </cell>
          <cell r="W159" t="str">
            <v>#N/A N/A</v>
          </cell>
          <cell r="X159">
            <v>0.51</v>
          </cell>
          <cell r="Y159" t="str">
            <v>#N/A N/A</v>
          </cell>
          <cell r="Z159">
            <v>11.532999999999999</v>
          </cell>
          <cell r="AA159">
            <v>8.6709999999999994</v>
          </cell>
          <cell r="AB159">
            <v>58.539000000000001</v>
          </cell>
          <cell r="AC159">
            <v>45.177999999999997</v>
          </cell>
          <cell r="AD159">
            <v>15.923</v>
          </cell>
          <cell r="AE159">
            <v>34.732999999999997</v>
          </cell>
        </row>
        <row r="160">
          <cell r="A160">
            <v>26784</v>
          </cell>
          <cell r="B160">
            <v>312.738</v>
          </cell>
          <cell r="C160">
            <v>52.514000000000003</v>
          </cell>
          <cell r="D160">
            <v>45.499000000000002</v>
          </cell>
          <cell r="E160">
            <v>162.19999999999999</v>
          </cell>
          <cell r="F160">
            <v>853.33900000000006</v>
          </cell>
          <cell r="G160">
            <v>33.697000000000003</v>
          </cell>
          <cell r="H160">
            <v>1225</v>
          </cell>
          <cell r="I160">
            <v>111.03400000000001</v>
          </cell>
          <cell r="J160">
            <v>112.16</v>
          </cell>
          <cell r="K160">
            <v>2.72</v>
          </cell>
          <cell r="L160">
            <v>72.716999999999999</v>
          </cell>
          <cell r="M160">
            <v>5.3639999999999999</v>
          </cell>
          <cell r="N160">
            <v>11.605</v>
          </cell>
          <cell r="O160">
            <v>10.736000000000001</v>
          </cell>
          <cell r="P160">
            <v>5.702</v>
          </cell>
          <cell r="Q160" t="str">
            <v>#N/A N/A</v>
          </cell>
          <cell r="R160">
            <v>7.1740000000000004</v>
          </cell>
          <cell r="S160">
            <v>20.641999999999999</v>
          </cell>
          <cell r="T160">
            <v>8.7639999999999993</v>
          </cell>
          <cell r="U160">
            <v>20.431000000000001</v>
          </cell>
          <cell r="V160" t="str">
            <v>#N/A N/A</v>
          </cell>
          <cell r="W160" t="str">
            <v>#N/A N/A</v>
          </cell>
          <cell r="X160">
            <v>0.51</v>
          </cell>
          <cell r="Y160" t="str">
            <v>#N/A N/A</v>
          </cell>
          <cell r="Z160">
            <v>11.532999999999999</v>
          </cell>
          <cell r="AA160">
            <v>8.6709999999999994</v>
          </cell>
          <cell r="AB160">
            <v>58.539000000000001</v>
          </cell>
          <cell r="AC160">
            <v>45.177999999999997</v>
          </cell>
          <cell r="AD160">
            <v>15.923</v>
          </cell>
          <cell r="AE160">
            <v>34.732999999999997</v>
          </cell>
        </row>
        <row r="161">
          <cell r="A161">
            <v>26815</v>
          </cell>
          <cell r="B161">
            <v>312.738</v>
          </cell>
          <cell r="C161">
            <v>52.514000000000003</v>
          </cell>
          <cell r="D161">
            <v>45.499000000000002</v>
          </cell>
          <cell r="E161">
            <v>162.19999999999999</v>
          </cell>
          <cell r="F161">
            <v>853.33900000000006</v>
          </cell>
          <cell r="G161">
            <v>33.697000000000003</v>
          </cell>
          <cell r="H161">
            <v>1225</v>
          </cell>
          <cell r="I161">
            <v>111.03400000000001</v>
          </cell>
          <cell r="J161">
            <v>112.16</v>
          </cell>
          <cell r="K161">
            <v>2.72</v>
          </cell>
          <cell r="L161">
            <v>72.716999999999999</v>
          </cell>
          <cell r="M161">
            <v>5.3639999999999999</v>
          </cell>
          <cell r="N161">
            <v>11.605</v>
          </cell>
          <cell r="O161">
            <v>10.736000000000001</v>
          </cell>
          <cell r="P161">
            <v>5.702</v>
          </cell>
          <cell r="Q161" t="str">
            <v>#N/A N/A</v>
          </cell>
          <cell r="R161">
            <v>7.1740000000000004</v>
          </cell>
          <cell r="S161">
            <v>20.641999999999999</v>
          </cell>
          <cell r="T161">
            <v>8.7639999999999993</v>
          </cell>
          <cell r="U161">
            <v>20.431000000000001</v>
          </cell>
          <cell r="V161" t="str">
            <v>#N/A N/A</v>
          </cell>
          <cell r="W161" t="str">
            <v>#N/A N/A</v>
          </cell>
          <cell r="X161">
            <v>0.51</v>
          </cell>
          <cell r="Y161" t="str">
            <v>#N/A N/A</v>
          </cell>
          <cell r="Z161">
            <v>11.532999999999999</v>
          </cell>
          <cell r="AA161">
            <v>8.6709999999999994</v>
          </cell>
          <cell r="AB161">
            <v>58.539000000000001</v>
          </cell>
          <cell r="AC161">
            <v>45.177999999999997</v>
          </cell>
          <cell r="AD161">
            <v>15.923</v>
          </cell>
          <cell r="AE161">
            <v>34.732999999999997</v>
          </cell>
        </row>
        <row r="162">
          <cell r="A162">
            <v>26845</v>
          </cell>
          <cell r="B162">
            <v>312.738</v>
          </cell>
          <cell r="C162">
            <v>52.514000000000003</v>
          </cell>
          <cell r="D162">
            <v>45.499000000000002</v>
          </cell>
          <cell r="E162">
            <v>162.19999999999999</v>
          </cell>
          <cell r="F162">
            <v>853.33900000000006</v>
          </cell>
          <cell r="G162">
            <v>33.697000000000003</v>
          </cell>
          <cell r="H162">
            <v>1225</v>
          </cell>
          <cell r="I162">
            <v>111.03400000000001</v>
          </cell>
          <cell r="J162">
            <v>112.16</v>
          </cell>
          <cell r="K162">
            <v>2.72</v>
          </cell>
          <cell r="L162">
            <v>72.716999999999999</v>
          </cell>
          <cell r="M162">
            <v>5.3639999999999999</v>
          </cell>
          <cell r="N162">
            <v>11.605</v>
          </cell>
          <cell r="O162">
            <v>10.736000000000001</v>
          </cell>
          <cell r="P162">
            <v>5.702</v>
          </cell>
          <cell r="Q162" t="str">
            <v>#N/A N/A</v>
          </cell>
          <cell r="R162">
            <v>7.1740000000000004</v>
          </cell>
          <cell r="S162">
            <v>20.641999999999999</v>
          </cell>
          <cell r="T162">
            <v>8.7639999999999993</v>
          </cell>
          <cell r="U162">
            <v>20.431000000000001</v>
          </cell>
          <cell r="V162" t="str">
            <v>#N/A N/A</v>
          </cell>
          <cell r="W162" t="str">
            <v>#N/A N/A</v>
          </cell>
          <cell r="X162">
            <v>0.51</v>
          </cell>
          <cell r="Y162" t="str">
            <v>#N/A N/A</v>
          </cell>
          <cell r="Z162">
            <v>11.532999999999999</v>
          </cell>
          <cell r="AA162">
            <v>8.6709999999999994</v>
          </cell>
          <cell r="AB162">
            <v>58.539000000000001</v>
          </cell>
          <cell r="AC162">
            <v>45.177999999999997</v>
          </cell>
          <cell r="AD162">
            <v>15.923</v>
          </cell>
          <cell r="AE162">
            <v>34.732999999999997</v>
          </cell>
        </row>
        <row r="163">
          <cell r="A163">
            <v>26876</v>
          </cell>
          <cell r="B163">
            <v>312.738</v>
          </cell>
          <cell r="C163">
            <v>52.514000000000003</v>
          </cell>
          <cell r="D163">
            <v>45.499000000000002</v>
          </cell>
          <cell r="E163">
            <v>162.19999999999999</v>
          </cell>
          <cell r="F163">
            <v>853.33900000000006</v>
          </cell>
          <cell r="G163">
            <v>33.697000000000003</v>
          </cell>
          <cell r="H163">
            <v>1225</v>
          </cell>
          <cell r="I163">
            <v>111.03400000000001</v>
          </cell>
          <cell r="J163">
            <v>112.16</v>
          </cell>
          <cell r="K163">
            <v>2.72</v>
          </cell>
          <cell r="L163">
            <v>72.716999999999999</v>
          </cell>
          <cell r="M163">
            <v>5.3639999999999999</v>
          </cell>
          <cell r="N163">
            <v>11.605</v>
          </cell>
          <cell r="O163">
            <v>10.736000000000001</v>
          </cell>
          <cell r="P163">
            <v>5.702</v>
          </cell>
          <cell r="Q163" t="str">
            <v>#N/A N/A</v>
          </cell>
          <cell r="R163">
            <v>7.1740000000000004</v>
          </cell>
          <cell r="S163">
            <v>20.641999999999999</v>
          </cell>
          <cell r="T163">
            <v>8.7639999999999993</v>
          </cell>
          <cell r="U163">
            <v>20.431000000000001</v>
          </cell>
          <cell r="V163" t="str">
            <v>#N/A N/A</v>
          </cell>
          <cell r="W163" t="str">
            <v>#N/A N/A</v>
          </cell>
          <cell r="X163">
            <v>0.51</v>
          </cell>
          <cell r="Y163" t="str">
            <v>#N/A N/A</v>
          </cell>
          <cell r="Z163">
            <v>11.532999999999999</v>
          </cell>
          <cell r="AA163">
            <v>8.6709999999999994</v>
          </cell>
          <cell r="AB163">
            <v>58.539000000000001</v>
          </cell>
          <cell r="AC163">
            <v>45.177999999999997</v>
          </cell>
          <cell r="AD163">
            <v>15.923</v>
          </cell>
          <cell r="AE163">
            <v>34.732999999999997</v>
          </cell>
        </row>
        <row r="164">
          <cell r="A164">
            <v>26907</v>
          </cell>
          <cell r="B164">
            <v>312.738</v>
          </cell>
          <cell r="C164">
            <v>52.514000000000003</v>
          </cell>
          <cell r="D164">
            <v>45.499000000000002</v>
          </cell>
          <cell r="E164">
            <v>162.19999999999999</v>
          </cell>
          <cell r="F164">
            <v>853.33900000000006</v>
          </cell>
          <cell r="G164">
            <v>33.697000000000003</v>
          </cell>
          <cell r="H164">
            <v>1225</v>
          </cell>
          <cell r="I164">
            <v>111.03400000000001</v>
          </cell>
          <cell r="J164">
            <v>112.16</v>
          </cell>
          <cell r="K164">
            <v>2.72</v>
          </cell>
          <cell r="L164">
            <v>72.716999999999999</v>
          </cell>
          <cell r="M164">
            <v>5.3639999999999999</v>
          </cell>
          <cell r="N164">
            <v>11.605</v>
          </cell>
          <cell r="O164">
            <v>10.736000000000001</v>
          </cell>
          <cell r="P164">
            <v>5.702</v>
          </cell>
          <cell r="Q164" t="str">
            <v>#N/A N/A</v>
          </cell>
          <cell r="R164">
            <v>7.1740000000000004</v>
          </cell>
          <cell r="S164">
            <v>20.641999999999999</v>
          </cell>
          <cell r="T164">
            <v>8.7639999999999993</v>
          </cell>
          <cell r="U164">
            <v>20.431000000000001</v>
          </cell>
          <cell r="V164" t="str">
            <v>#N/A N/A</v>
          </cell>
          <cell r="W164" t="str">
            <v>#N/A N/A</v>
          </cell>
          <cell r="X164">
            <v>0.51</v>
          </cell>
          <cell r="Y164" t="str">
            <v>#N/A N/A</v>
          </cell>
          <cell r="Z164">
            <v>11.532999999999999</v>
          </cell>
          <cell r="AA164">
            <v>8.6709999999999994</v>
          </cell>
          <cell r="AB164">
            <v>58.539000000000001</v>
          </cell>
          <cell r="AC164">
            <v>45.177999999999997</v>
          </cell>
          <cell r="AD164">
            <v>15.923</v>
          </cell>
          <cell r="AE164">
            <v>34.732999999999997</v>
          </cell>
        </row>
        <row r="165">
          <cell r="A165">
            <v>26937</v>
          </cell>
          <cell r="B165">
            <v>312.738</v>
          </cell>
          <cell r="C165">
            <v>52.514000000000003</v>
          </cell>
          <cell r="D165">
            <v>45.499000000000002</v>
          </cell>
          <cell r="E165">
            <v>162.19999999999999</v>
          </cell>
          <cell r="F165">
            <v>853.33900000000006</v>
          </cell>
          <cell r="G165">
            <v>33.697000000000003</v>
          </cell>
          <cell r="H165">
            <v>1225</v>
          </cell>
          <cell r="I165">
            <v>111.03400000000001</v>
          </cell>
          <cell r="J165">
            <v>112.16</v>
          </cell>
          <cell r="K165">
            <v>2.72</v>
          </cell>
          <cell r="L165">
            <v>72.716999999999999</v>
          </cell>
          <cell r="M165">
            <v>5.3639999999999999</v>
          </cell>
          <cell r="N165">
            <v>11.605</v>
          </cell>
          <cell r="O165">
            <v>10.736000000000001</v>
          </cell>
          <cell r="P165">
            <v>5.702</v>
          </cell>
          <cell r="Q165" t="str">
            <v>#N/A N/A</v>
          </cell>
          <cell r="R165">
            <v>7.1740000000000004</v>
          </cell>
          <cell r="S165">
            <v>20.641999999999999</v>
          </cell>
          <cell r="T165">
            <v>8.7639999999999993</v>
          </cell>
          <cell r="U165">
            <v>20.431000000000001</v>
          </cell>
          <cell r="V165" t="str">
            <v>#N/A N/A</v>
          </cell>
          <cell r="W165" t="str">
            <v>#N/A N/A</v>
          </cell>
          <cell r="X165">
            <v>0.51</v>
          </cell>
          <cell r="Y165" t="str">
            <v>#N/A N/A</v>
          </cell>
          <cell r="Z165">
            <v>11.532999999999999</v>
          </cell>
          <cell r="AA165">
            <v>8.6709999999999994</v>
          </cell>
          <cell r="AB165">
            <v>58.539000000000001</v>
          </cell>
          <cell r="AC165">
            <v>45.177999999999997</v>
          </cell>
          <cell r="AD165">
            <v>15.923</v>
          </cell>
          <cell r="AE165">
            <v>34.732999999999997</v>
          </cell>
        </row>
        <row r="166">
          <cell r="A166">
            <v>26968</v>
          </cell>
          <cell r="B166">
            <v>312.738</v>
          </cell>
          <cell r="C166">
            <v>52.514000000000003</v>
          </cell>
          <cell r="D166">
            <v>45.499000000000002</v>
          </cell>
          <cell r="E166">
            <v>162.19999999999999</v>
          </cell>
          <cell r="F166">
            <v>853.33900000000006</v>
          </cell>
          <cell r="G166">
            <v>33.697000000000003</v>
          </cell>
          <cell r="H166">
            <v>1225</v>
          </cell>
          <cell r="I166">
            <v>111.03400000000001</v>
          </cell>
          <cell r="J166">
            <v>112.16</v>
          </cell>
          <cell r="K166">
            <v>2.72</v>
          </cell>
          <cell r="L166">
            <v>72.716999999999999</v>
          </cell>
          <cell r="M166">
            <v>5.3639999999999999</v>
          </cell>
          <cell r="N166">
            <v>11.605</v>
          </cell>
          <cell r="O166">
            <v>10.736000000000001</v>
          </cell>
          <cell r="P166">
            <v>5.702</v>
          </cell>
          <cell r="Q166" t="str">
            <v>#N/A N/A</v>
          </cell>
          <cell r="R166">
            <v>7.1740000000000004</v>
          </cell>
          <cell r="S166">
            <v>20.641999999999999</v>
          </cell>
          <cell r="T166">
            <v>8.7639999999999993</v>
          </cell>
          <cell r="U166">
            <v>20.431000000000001</v>
          </cell>
          <cell r="V166" t="str">
            <v>#N/A N/A</v>
          </cell>
          <cell r="W166" t="str">
            <v>#N/A N/A</v>
          </cell>
          <cell r="X166">
            <v>0.51</v>
          </cell>
          <cell r="Y166" t="str">
            <v>#N/A N/A</v>
          </cell>
          <cell r="Z166">
            <v>11.532999999999999</v>
          </cell>
          <cell r="AA166">
            <v>8.6709999999999994</v>
          </cell>
          <cell r="AB166">
            <v>58.539000000000001</v>
          </cell>
          <cell r="AC166">
            <v>45.177999999999997</v>
          </cell>
          <cell r="AD166">
            <v>15.923</v>
          </cell>
          <cell r="AE166">
            <v>34.732999999999997</v>
          </cell>
        </row>
        <row r="167">
          <cell r="A167">
            <v>26998</v>
          </cell>
          <cell r="B167">
            <v>312.738</v>
          </cell>
          <cell r="C167">
            <v>52.514000000000003</v>
          </cell>
          <cell r="D167">
            <v>45.499000000000002</v>
          </cell>
          <cell r="E167">
            <v>162.19999999999999</v>
          </cell>
          <cell r="F167">
            <v>853.33900000000006</v>
          </cell>
          <cell r="G167">
            <v>33.697000000000003</v>
          </cell>
          <cell r="H167">
            <v>1225</v>
          </cell>
          <cell r="I167">
            <v>111.03400000000001</v>
          </cell>
          <cell r="J167">
            <v>112.16</v>
          </cell>
          <cell r="K167">
            <v>2.72</v>
          </cell>
          <cell r="L167">
            <v>72.716999999999999</v>
          </cell>
          <cell r="M167">
            <v>5.3639999999999999</v>
          </cell>
          <cell r="N167">
            <v>11.605</v>
          </cell>
          <cell r="O167">
            <v>10.736000000000001</v>
          </cell>
          <cell r="P167">
            <v>5.702</v>
          </cell>
          <cell r="Q167" t="str">
            <v>#N/A N/A</v>
          </cell>
          <cell r="R167">
            <v>7.1740000000000004</v>
          </cell>
          <cell r="S167">
            <v>20.641999999999999</v>
          </cell>
          <cell r="T167">
            <v>8.7639999999999993</v>
          </cell>
          <cell r="U167">
            <v>20.431000000000001</v>
          </cell>
          <cell r="V167" t="str">
            <v>#N/A N/A</v>
          </cell>
          <cell r="W167" t="str">
            <v>#N/A N/A</v>
          </cell>
          <cell r="X167">
            <v>0.51</v>
          </cell>
          <cell r="Y167" t="str">
            <v>#N/A N/A</v>
          </cell>
          <cell r="Z167">
            <v>11.532999999999999</v>
          </cell>
          <cell r="AA167">
            <v>8.6709999999999994</v>
          </cell>
          <cell r="AB167">
            <v>58.539000000000001</v>
          </cell>
          <cell r="AC167">
            <v>45.177999999999997</v>
          </cell>
          <cell r="AD167">
            <v>15.923</v>
          </cell>
          <cell r="AE167">
            <v>34.732999999999997</v>
          </cell>
        </row>
        <row r="168">
          <cell r="A168">
            <v>27029</v>
          </cell>
          <cell r="B168">
            <v>424.89100000000002</v>
          </cell>
          <cell r="C168">
            <v>64.415000000000006</v>
          </cell>
          <cell r="D168">
            <v>55.213000000000001</v>
          </cell>
          <cell r="E168">
            <v>183.04300000000001</v>
          </cell>
          <cell r="F168">
            <v>1108.598</v>
          </cell>
          <cell r="G168">
            <v>45.317</v>
          </cell>
          <cell r="H168">
            <v>1369.3</v>
          </cell>
          <cell r="I168">
            <v>128.94300000000001</v>
          </cell>
          <cell r="J168">
            <v>136.77000000000001</v>
          </cell>
          <cell r="K168">
            <v>3.694</v>
          </cell>
          <cell r="L168">
            <v>87.015000000000001</v>
          </cell>
          <cell r="M168">
            <v>8.1509999999999998</v>
          </cell>
          <cell r="N168">
            <v>17.170999999999999</v>
          </cell>
          <cell r="O168">
            <v>13.692</v>
          </cell>
          <cell r="P168">
            <v>8.0220000000000002</v>
          </cell>
          <cell r="Q168" t="str">
            <v>#N/A N/A</v>
          </cell>
          <cell r="R168">
            <v>9.2420000000000009</v>
          </cell>
          <cell r="S168">
            <v>28.439</v>
          </cell>
          <cell r="T168">
            <v>9.6170000000000009</v>
          </cell>
          <cell r="U168">
            <v>25.724</v>
          </cell>
          <cell r="V168">
            <v>2.8529999999999998</v>
          </cell>
          <cell r="W168" t="str">
            <v>#N/A N/A</v>
          </cell>
          <cell r="X168">
            <v>0.79400000000000004</v>
          </cell>
          <cell r="Y168" t="str">
            <v>#N/A N/A</v>
          </cell>
          <cell r="Z168">
            <v>16.387</v>
          </cell>
          <cell r="AA168">
            <v>10.316000000000001</v>
          </cell>
          <cell r="AB168">
            <v>79.278999999999996</v>
          </cell>
          <cell r="AC168">
            <v>55.271000000000001</v>
          </cell>
          <cell r="AD168">
            <v>19.446000000000002</v>
          </cell>
          <cell r="AE168">
            <v>52.543999999999997</v>
          </cell>
        </row>
        <row r="169">
          <cell r="A169">
            <v>27060</v>
          </cell>
          <cell r="B169">
            <v>424.89100000000002</v>
          </cell>
          <cell r="C169">
            <v>64.415000000000006</v>
          </cell>
          <cell r="D169">
            <v>55.213000000000001</v>
          </cell>
          <cell r="E169">
            <v>183.04300000000001</v>
          </cell>
          <cell r="F169">
            <v>1108.598</v>
          </cell>
          <cell r="G169">
            <v>45.317</v>
          </cell>
          <cell r="H169">
            <v>1369.3</v>
          </cell>
          <cell r="I169">
            <v>128.94300000000001</v>
          </cell>
          <cell r="J169">
            <v>136.77000000000001</v>
          </cell>
          <cell r="K169">
            <v>3.694</v>
          </cell>
          <cell r="L169">
            <v>87.015000000000001</v>
          </cell>
          <cell r="M169">
            <v>8.1509999999999998</v>
          </cell>
          <cell r="N169">
            <v>17.170999999999999</v>
          </cell>
          <cell r="O169">
            <v>13.692</v>
          </cell>
          <cell r="P169">
            <v>8.0220000000000002</v>
          </cell>
          <cell r="Q169" t="str">
            <v>#N/A N/A</v>
          </cell>
          <cell r="R169">
            <v>9.2420000000000009</v>
          </cell>
          <cell r="S169">
            <v>28.439</v>
          </cell>
          <cell r="T169">
            <v>9.6170000000000009</v>
          </cell>
          <cell r="U169">
            <v>25.724</v>
          </cell>
          <cell r="V169">
            <v>2.8529999999999998</v>
          </cell>
          <cell r="W169" t="str">
            <v>#N/A N/A</v>
          </cell>
          <cell r="X169">
            <v>0.79400000000000004</v>
          </cell>
          <cell r="Y169" t="str">
            <v>#N/A N/A</v>
          </cell>
          <cell r="Z169">
            <v>16.387</v>
          </cell>
          <cell r="AA169">
            <v>10.316000000000001</v>
          </cell>
          <cell r="AB169">
            <v>79.278999999999996</v>
          </cell>
          <cell r="AC169">
            <v>55.271000000000001</v>
          </cell>
          <cell r="AD169">
            <v>19.446000000000002</v>
          </cell>
          <cell r="AE169">
            <v>52.543999999999997</v>
          </cell>
        </row>
        <row r="170">
          <cell r="A170">
            <v>27088</v>
          </cell>
          <cell r="B170">
            <v>424.89100000000002</v>
          </cell>
          <cell r="C170">
            <v>64.415000000000006</v>
          </cell>
          <cell r="D170">
            <v>55.213000000000001</v>
          </cell>
          <cell r="E170">
            <v>183.04300000000001</v>
          </cell>
          <cell r="F170">
            <v>1108.598</v>
          </cell>
          <cell r="G170">
            <v>45.317</v>
          </cell>
          <cell r="H170">
            <v>1369.3</v>
          </cell>
          <cell r="I170">
            <v>128.94300000000001</v>
          </cell>
          <cell r="J170">
            <v>136.77000000000001</v>
          </cell>
          <cell r="K170">
            <v>3.694</v>
          </cell>
          <cell r="L170">
            <v>87.015000000000001</v>
          </cell>
          <cell r="M170">
            <v>8.1509999999999998</v>
          </cell>
          <cell r="N170">
            <v>17.170999999999999</v>
          </cell>
          <cell r="O170">
            <v>13.692</v>
          </cell>
          <cell r="P170">
            <v>8.0220000000000002</v>
          </cell>
          <cell r="Q170" t="str">
            <v>#N/A N/A</v>
          </cell>
          <cell r="R170">
            <v>9.2420000000000009</v>
          </cell>
          <cell r="S170">
            <v>28.439</v>
          </cell>
          <cell r="T170">
            <v>9.6170000000000009</v>
          </cell>
          <cell r="U170">
            <v>25.724</v>
          </cell>
          <cell r="V170">
            <v>2.8529999999999998</v>
          </cell>
          <cell r="W170" t="str">
            <v>#N/A N/A</v>
          </cell>
          <cell r="X170">
            <v>0.79400000000000004</v>
          </cell>
          <cell r="Y170" t="str">
            <v>#N/A N/A</v>
          </cell>
          <cell r="Z170">
            <v>16.387</v>
          </cell>
          <cell r="AA170">
            <v>10.316000000000001</v>
          </cell>
          <cell r="AB170">
            <v>79.278999999999996</v>
          </cell>
          <cell r="AC170">
            <v>55.271000000000001</v>
          </cell>
          <cell r="AD170">
            <v>19.446000000000002</v>
          </cell>
          <cell r="AE170">
            <v>52.543999999999997</v>
          </cell>
        </row>
        <row r="171">
          <cell r="A171">
            <v>27119</v>
          </cell>
          <cell r="B171">
            <v>424.89100000000002</v>
          </cell>
          <cell r="C171">
            <v>64.415000000000006</v>
          </cell>
          <cell r="D171">
            <v>55.213000000000001</v>
          </cell>
          <cell r="E171">
            <v>183.04300000000001</v>
          </cell>
          <cell r="F171">
            <v>1108.598</v>
          </cell>
          <cell r="G171">
            <v>45.317</v>
          </cell>
          <cell r="H171">
            <v>1369.3</v>
          </cell>
          <cell r="I171">
            <v>128.94300000000001</v>
          </cell>
          <cell r="J171">
            <v>136.77000000000001</v>
          </cell>
          <cell r="K171">
            <v>3.694</v>
          </cell>
          <cell r="L171">
            <v>87.015000000000001</v>
          </cell>
          <cell r="M171">
            <v>8.1509999999999998</v>
          </cell>
          <cell r="N171">
            <v>17.170999999999999</v>
          </cell>
          <cell r="O171">
            <v>13.692</v>
          </cell>
          <cell r="P171">
            <v>8.0220000000000002</v>
          </cell>
          <cell r="Q171" t="str">
            <v>#N/A N/A</v>
          </cell>
          <cell r="R171">
            <v>9.2420000000000009</v>
          </cell>
          <cell r="S171">
            <v>28.439</v>
          </cell>
          <cell r="T171">
            <v>9.6170000000000009</v>
          </cell>
          <cell r="U171">
            <v>25.724</v>
          </cell>
          <cell r="V171">
            <v>2.8529999999999998</v>
          </cell>
          <cell r="W171" t="str">
            <v>#N/A N/A</v>
          </cell>
          <cell r="X171">
            <v>0.79400000000000004</v>
          </cell>
          <cell r="Y171" t="str">
            <v>#N/A N/A</v>
          </cell>
          <cell r="Z171">
            <v>16.387</v>
          </cell>
          <cell r="AA171">
            <v>10.316000000000001</v>
          </cell>
          <cell r="AB171">
            <v>79.278999999999996</v>
          </cell>
          <cell r="AC171">
            <v>55.271000000000001</v>
          </cell>
          <cell r="AD171">
            <v>19.446000000000002</v>
          </cell>
          <cell r="AE171">
            <v>52.543999999999997</v>
          </cell>
        </row>
        <row r="172">
          <cell r="A172">
            <v>27149</v>
          </cell>
          <cell r="B172">
            <v>424.89100000000002</v>
          </cell>
          <cell r="C172">
            <v>64.415000000000006</v>
          </cell>
          <cell r="D172">
            <v>55.213000000000001</v>
          </cell>
          <cell r="E172">
            <v>183.04300000000001</v>
          </cell>
          <cell r="F172">
            <v>1108.598</v>
          </cell>
          <cell r="G172">
            <v>45.317</v>
          </cell>
          <cell r="H172">
            <v>1369.3</v>
          </cell>
          <cell r="I172">
            <v>128.94300000000001</v>
          </cell>
          <cell r="J172">
            <v>136.77000000000001</v>
          </cell>
          <cell r="K172">
            <v>3.694</v>
          </cell>
          <cell r="L172">
            <v>87.015000000000001</v>
          </cell>
          <cell r="M172">
            <v>8.1509999999999998</v>
          </cell>
          <cell r="N172">
            <v>17.170999999999999</v>
          </cell>
          <cell r="O172">
            <v>13.692</v>
          </cell>
          <cell r="P172">
            <v>8.0220000000000002</v>
          </cell>
          <cell r="Q172" t="str">
            <v>#N/A N/A</v>
          </cell>
          <cell r="R172">
            <v>9.2420000000000009</v>
          </cell>
          <cell r="S172">
            <v>28.439</v>
          </cell>
          <cell r="T172">
            <v>9.6170000000000009</v>
          </cell>
          <cell r="U172">
            <v>25.724</v>
          </cell>
          <cell r="V172">
            <v>2.8529999999999998</v>
          </cell>
          <cell r="W172" t="str">
            <v>#N/A N/A</v>
          </cell>
          <cell r="X172">
            <v>0.79400000000000004</v>
          </cell>
          <cell r="Y172" t="str">
            <v>#N/A N/A</v>
          </cell>
          <cell r="Z172">
            <v>16.387</v>
          </cell>
          <cell r="AA172">
            <v>10.316000000000001</v>
          </cell>
          <cell r="AB172">
            <v>79.278999999999996</v>
          </cell>
          <cell r="AC172">
            <v>55.271000000000001</v>
          </cell>
          <cell r="AD172">
            <v>19.446000000000002</v>
          </cell>
          <cell r="AE172">
            <v>52.543999999999997</v>
          </cell>
        </row>
        <row r="173">
          <cell r="A173">
            <v>27180</v>
          </cell>
          <cell r="B173">
            <v>424.89100000000002</v>
          </cell>
          <cell r="C173">
            <v>64.415000000000006</v>
          </cell>
          <cell r="D173">
            <v>55.213000000000001</v>
          </cell>
          <cell r="E173">
            <v>183.04300000000001</v>
          </cell>
          <cell r="F173">
            <v>1108.598</v>
          </cell>
          <cell r="G173">
            <v>45.317</v>
          </cell>
          <cell r="H173">
            <v>1369.3</v>
          </cell>
          <cell r="I173">
            <v>128.94300000000001</v>
          </cell>
          <cell r="J173">
            <v>136.77000000000001</v>
          </cell>
          <cell r="K173">
            <v>3.694</v>
          </cell>
          <cell r="L173">
            <v>87.015000000000001</v>
          </cell>
          <cell r="M173">
            <v>8.1509999999999998</v>
          </cell>
          <cell r="N173">
            <v>17.170999999999999</v>
          </cell>
          <cell r="O173">
            <v>13.692</v>
          </cell>
          <cell r="P173">
            <v>8.0220000000000002</v>
          </cell>
          <cell r="Q173" t="str">
            <v>#N/A N/A</v>
          </cell>
          <cell r="R173">
            <v>9.2420000000000009</v>
          </cell>
          <cell r="S173">
            <v>28.439</v>
          </cell>
          <cell r="T173">
            <v>9.6170000000000009</v>
          </cell>
          <cell r="U173">
            <v>25.724</v>
          </cell>
          <cell r="V173">
            <v>2.8529999999999998</v>
          </cell>
          <cell r="W173" t="str">
            <v>#N/A N/A</v>
          </cell>
          <cell r="X173">
            <v>0.79400000000000004</v>
          </cell>
          <cell r="Y173" t="str">
            <v>#N/A N/A</v>
          </cell>
          <cell r="Z173">
            <v>16.387</v>
          </cell>
          <cell r="AA173">
            <v>10.316000000000001</v>
          </cell>
          <cell r="AB173">
            <v>79.278999999999996</v>
          </cell>
          <cell r="AC173">
            <v>55.271000000000001</v>
          </cell>
          <cell r="AD173">
            <v>19.446000000000002</v>
          </cell>
          <cell r="AE173">
            <v>52.543999999999997</v>
          </cell>
        </row>
        <row r="174">
          <cell r="A174">
            <v>27210</v>
          </cell>
          <cell r="B174">
            <v>424.89100000000002</v>
          </cell>
          <cell r="C174">
            <v>64.415000000000006</v>
          </cell>
          <cell r="D174">
            <v>55.213000000000001</v>
          </cell>
          <cell r="E174">
            <v>183.04300000000001</v>
          </cell>
          <cell r="F174">
            <v>1108.598</v>
          </cell>
          <cell r="G174">
            <v>45.317</v>
          </cell>
          <cell r="H174">
            <v>1369.3</v>
          </cell>
          <cell r="I174">
            <v>128.94300000000001</v>
          </cell>
          <cell r="J174">
            <v>136.77000000000001</v>
          </cell>
          <cell r="K174">
            <v>3.694</v>
          </cell>
          <cell r="L174">
            <v>87.015000000000001</v>
          </cell>
          <cell r="M174">
            <v>8.1509999999999998</v>
          </cell>
          <cell r="N174">
            <v>17.170999999999999</v>
          </cell>
          <cell r="O174">
            <v>13.692</v>
          </cell>
          <cell r="P174">
            <v>8.0220000000000002</v>
          </cell>
          <cell r="Q174" t="str">
            <v>#N/A N/A</v>
          </cell>
          <cell r="R174">
            <v>9.2420000000000009</v>
          </cell>
          <cell r="S174">
            <v>28.439</v>
          </cell>
          <cell r="T174">
            <v>9.6170000000000009</v>
          </cell>
          <cell r="U174">
            <v>25.724</v>
          </cell>
          <cell r="V174">
            <v>2.8529999999999998</v>
          </cell>
          <cell r="W174" t="str">
            <v>#N/A N/A</v>
          </cell>
          <cell r="X174">
            <v>0.79400000000000004</v>
          </cell>
          <cell r="Y174" t="str">
            <v>#N/A N/A</v>
          </cell>
          <cell r="Z174">
            <v>16.387</v>
          </cell>
          <cell r="AA174">
            <v>10.316000000000001</v>
          </cell>
          <cell r="AB174">
            <v>79.278999999999996</v>
          </cell>
          <cell r="AC174">
            <v>55.271000000000001</v>
          </cell>
          <cell r="AD174">
            <v>19.446000000000002</v>
          </cell>
          <cell r="AE174">
            <v>52.543999999999997</v>
          </cell>
        </row>
        <row r="175">
          <cell r="A175">
            <v>27241</v>
          </cell>
          <cell r="B175">
            <v>424.89100000000002</v>
          </cell>
          <cell r="C175">
            <v>64.415000000000006</v>
          </cell>
          <cell r="D175">
            <v>55.213000000000001</v>
          </cell>
          <cell r="E175">
            <v>183.04300000000001</v>
          </cell>
          <cell r="F175">
            <v>1108.598</v>
          </cell>
          <cell r="G175">
            <v>45.317</v>
          </cell>
          <cell r="H175">
            <v>1369.3</v>
          </cell>
          <cell r="I175">
            <v>128.94300000000001</v>
          </cell>
          <cell r="J175">
            <v>136.77000000000001</v>
          </cell>
          <cell r="K175">
            <v>3.694</v>
          </cell>
          <cell r="L175">
            <v>87.015000000000001</v>
          </cell>
          <cell r="M175">
            <v>8.1509999999999998</v>
          </cell>
          <cell r="N175">
            <v>17.170999999999999</v>
          </cell>
          <cell r="O175">
            <v>13.692</v>
          </cell>
          <cell r="P175">
            <v>8.0220000000000002</v>
          </cell>
          <cell r="Q175" t="str">
            <v>#N/A N/A</v>
          </cell>
          <cell r="R175">
            <v>9.2420000000000009</v>
          </cell>
          <cell r="S175">
            <v>28.439</v>
          </cell>
          <cell r="T175">
            <v>9.6170000000000009</v>
          </cell>
          <cell r="U175">
            <v>25.724</v>
          </cell>
          <cell r="V175">
            <v>2.8529999999999998</v>
          </cell>
          <cell r="W175" t="str">
            <v>#N/A N/A</v>
          </cell>
          <cell r="X175">
            <v>0.79400000000000004</v>
          </cell>
          <cell r="Y175" t="str">
            <v>#N/A N/A</v>
          </cell>
          <cell r="Z175">
            <v>16.387</v>
          </cell>
          <cell r="AA175">
            <v>10.316000000000001</v>
          </cell>
          <cell r="AB175">
            <v>79.278999999999996</v>
          </cell>
          <cell r="AC175">
            <v>55.271000000000001</v>
          </cell>
          <cell r="AD175">
            <v>19.446000000000002</v>
          </cell>
          <cell r="AE175">
            <v>52.543999999999997</v>
          </cell>
        </row>
        <row r="176">
          <cell r="A176">
            <v>27272</v>
          </cell>
          <cell r="B176">
            <v>424.89100000000002</v>
          </cell>
          <cell r="C176">
            <v>64.415000000000006</v>
          </cell>
          <cell r="D176">
            <v>55.213000000000001</v>
          </cell>
          <cell r="E176">
            <v>183.04300000000001</v>
          </cell>
          <cell r="F176">
            <v>1108.598</v>
          </cell>
          <cell r="G176">
            <v>45.317</v>
          </cell>
          <cell r="H176">
            <v>1369.3</v>
          </cell>
          <cell r="I176">
            <v>128.94300000000001</v>
          </cell>
          <cell r="J176">
            <v>136.77000000000001</v>
          </cell>
          <cell r="K176">
            <v>3.694</v>
          </cell>
          <cell r="L176">
            <v>87.015000000000001</v>
          </cell>
          <cell r="M176">
            <v>8.1509999999999998</v>
          </cell>
          <cell r="N176">
            <v>17.170999999999999</v>
          </cell>
          <cell r="O176">
            <v>13.692</v>
          </cell>
          <cell r="P176">
            <v>8.0220000000000002</v>
          </cell>
          <cell r="Q176" t="str">
            <v>#N/A N/A</v>
          </cell>
          <cell r="R176">
            <v>9.2420000000000009</v>
          </cell>
          <cell r="S176">
            <v>28.439</v>
          </cell>
          <cell r="T176">
            <v>9.6170000000000009</v>
          </cell>
          <cell r="U176">
            <v>25.724</v>
          </cell>
          <cell r="V176">
            <v>2.8529999999999998</v>
          </cell>
          <cell r="W176" t="str">
            <v>#N/A N/A</v>
          </cell>
          <cell r="X176">
            <v>0.79400000000000004</v>
          </cell>
          <cell r="Y176" t="str">
            <v>#N/A N/A</v>
          </cell>
          <cell r="Z176">
            <v>16.387</v>
          </cell>
          <cell r="AA176">
            <v>10.316000000000001</v>
          </cell>
          <cell r="AB176">
            <v>79.278999999999996</v>
          </cell>
          <cell r="AC176">
            <v>55.271000000000001</v>
          </cell>
          <cell r="AD176">
            <v>19.446000000000002</v>
          </cell>
          <cell r="AE176">
            <v>52.543999999999997</v>
          </cell>
        </row>
        <row r="177">
          <cell r="A177">
            <v>27302</v>
          </cell>
          <cell r="B177">
            <v>424.89100000000002</v>
          </cell>
          <cell r="C177">
            <v>64.415000000000006</v>
          </cell>
          <cell r="D177">
            <v>55.213000000000001</v>
          </cell>
          <cell r="E177">
            <v>183.04300000000001</v>
          </cell>
          <cell r="F177">
            <v>1108.598</v>
          </cell>
          <cell r="G177">
            <v>45.317</v>
          </cell>
          <cell r="H177">
            <v>1369.3</v>
          </cell>
          <cell r="I177">
            <v>128.94300000000001</v>
          </cell>
          <cell r="J177">
            <v>136.77000000000001</v>
          </cell>
          <cell r="K177">
            <v>3.694</v>
          </cell>
          <cell r="L177">
            <v>87.015000000000001</v>
          </cell>
          <cell r="M177">
            <v>8.1509999999999998</v>
          </cell>
          <cell r="N177">
            <v>17.170999999999999</v>
          </cell>
          <cell r="O177">
            <v>13.692</v>
          </cell>
          <cell r="P177">
            <v>8.0220000000000002</v>
          </cell>
          <cell r="Q177" t="str">
            <v>#N/A N/A</v>
          </cell>
          <cell r="R177">
            <v>9.2420000000000009</v>
          </cell>
          <cell r="S177">
            <v>28.439</v>
          </cell>
          <cell r="T177">
            <v>9.6170000000000009</v>
          </cell>
          <cell r="U177">
            <v>25.724</v>
          </cell>
          <cell r="V177">
            <v>2.8529999999999998</v>
          </cell>
          <cell r="W177" t="str">
            <v>#N/A N/A</v>
          </cell>
          <cell r="X177">
            <v>0.79400000000000004</v>
          </cell>
          <cell r="Y177" t="str">
            <v>#N/A N/A</v>
          </cell>
          <cell r="Z177">
            <v>16.387</v>
          </cell>
          <cell r="AA177">
            <v>10.316000000000001</v>
          </cell>
          <cell r="AB177">
            <v>79.278999999999996</v>
          </cell>
          <cell r="AC177">
            <v>55.271000000000001</v>
          </cell>
          <cell r="AD177">
            <v>19.446000000000002</v>
          </cell>
          <cell r="AE177">
            <v>52.543999999999997</v>
          </cell>
        </row>
        <row r="178">
          <cell r="A178">
            <v>27333</v>
          </cell>
          <cell r="B178">
            <v>424.89100000000002</v>
          </cell>
          <cell r="C178">
            <v>64.415000000000006</v>
          </cell>
          <cell r="D178">
            <v>55.213000000000001</v>
          </cell>
          <cell r="E178">
            <v>183.04300000000001</v>
          </cell>
          <cell r="F178">
            <v>1108.598</v>
          </cell>
          <cell r="G178">
            <v>45.317</v>
          </cell>
          <cell r="H178">
            <v>1369.3</v>
          </cell>
          <cell r="I178">
            <v>128.94300000000001</v>
          </cell>
          <cell r="J178">
            <v>136.77000000000001</v>
          </cell>
          <cell r="K178">
            <v>3.694</v>
          </cell>
          <cell r="L178">
            <v>87.015000000000001</v>
          </cell>
          <cell r="M178">
            <v>8.1509999999999998</v>
          </cell>
          <cell r="N178">
            <v>17.170999999999999</v>
          </cell>
          <cell r="O178">
            <v>13.692</v>
          </cell>
          <cell r="P178">
            <v>8.0220000000000002</v>
          </cell>
          <cell r="Q178" t="str">
            <v>#N/A N/A</v>
          </cell>
          <cell r="R178">
            <v>9.2420000000000009</v>
          </cell>
          <cell r="S178">
            <v>28.439</v>
          </cell>
          <cell r="T178">
            <v>9.6170000000000009</v>
          </cell>
          <cell r="U178">
            <v>25.724</v>
          </cell>
          <cell r="V178">
            <v>2.8529999999999998</v>
          </cell>
          <cell r="W178" t="str">
            <v>#N/A N/A</v>
          </cell>
          <cell r="X178">
            <v>0.79400000000000004</v>
          </cell>
          <cell r="Y178" t="str">
            <v>#N/A N/A</v>
          </cell>
          <cell r="Z178">
            <v>16.387</v>
          </cell>
          <cell r="AA178">
            <v>10.316000000000001</v>
          </cell>
          <cell r="AB178">
            <v>79.278999999999996</v>
          </cell>
          <cell r="AC178">
            <v>55.271000000000001</v>
          </cell>
          <cell r="AD178">
            <v>19.446000000000002</v>
          </cell>
          <cell r="AE178">
            <v>52.543999999999997</v>
          </cell>
        </row>
        <row r="179">
          <cell r="A179">
            <v>27363</v>
          </cell>
          <cell r="B179">
            <v>424.89100000000002</v>
          </cell>
          <cell r="C179">
            <v>64.415000000000006</v>
          </cell>
          <cell r="D179">
            <v>55.213000000000001</v>
          </cell>
          <cell r="E179">
            <v>183.04300000000001</v>
          </cell>
          <cell r="F179">
            <v>1108.598</v>
          </cell>
          <cell r="G179">
            <v>45.317</v>
          </cell>
          <cell r="H179">
            <v>1369.3</v>
          </cell>
          <cell r="I179">
            <v>128.94300000000001</v>
          </cell>
          <cell r="J179">
            <v>136.77000000000001</v>
          </cell>
          <cell r="K179">
            <v>3.694</v>
          </cell>
          <cell r="L179">
            <v>87.015000000000001</v>
          </cell>
          <cell r="M179">
            <v>8.1509999999999998</v>
          </cell>
          <cell r="N179">
            <v>17.170999999999999</v>
          </cell>
          <cell r="O179">
            <v>13.692</v>
          </cell>
          <cell r="P179">
            <v>8.0220000000000002</v>
          </cell>
          <cell r="Q179" t="str">
            <v>#N/A N/A</v>
          </cell>
          <cell r="R179">
            <v>9.2420000000000009</v>
          </cell>
          <cell r="S179">
            <v>28.439</v>
          </cell>
          <cell r="T179">
            <v>9.6170000000000009</v>
          </cell>
          <cell r="U179">
            <v>25.724</v>
          </cell>
          <cell r="V179">
            <v>2.8529999999999998</v>
          </cell>
          <cell r="W179" t="str">
            <v>#N/A N/A</v>
          </cell>
          <cell r="X179">
            <v>0.79400000000000004</v>
          </cell>
          <cell r="Y179" t="str">
            <v>#N/A N/A</v>
          </cell>
          <cell r="Z179">
            <v>16.387</v>
          </cell>
          <cell r="AA179">
            <v>10.316000000000001</v>
          </cell>
          <cell r="AB179">
            <v>79.278999999999996</v>
          </cell>
          <cell r="AC179">
            <v>55.271000000000001</v>
          </cell>
          <cell r="AD179">
            <v>19.446000000000002</v>
          </cell>
          <cell r="AE179">
            <v>52.543999999999997</v>
          </cell>
        </row>
        <row r="180">
          <cell r="A180">
            <v>27394</v>
          </cell>
          <cell r="B180">
            <v>471.64299999999997</v>
          </cell>
          <cell r="C180">
            <v>89.751999999999995</v>
          </cell>
          <cell r="D180">
            <v>61.354999999999997</v>
          </cell>
          <cell r="E180">
            <v>197.72800000000001</v>
          </cell>
          <cell r="F180">
            <v>1254.548</v>
          </cell>
          <cell r="G180">
            <v>52.225000000000001</v>
          </cell>
          <cell r="H180">
            <v>1485.9</v>
          </cell>
          <cell r="I180">
            <v>157.50299999999999</v>
          </cell>
          <cell r="J180">
            <v>142.255</v>
          </cell>
          <cell r="K180">
            <v>5.2169999999999996</v>
          </cell>
          <cell r="L180">
            <v>101.271</v>
          </cell>
          <cell r="M180">
            <v>10.101000000000001</v>
          </cell>
          <cell r="N180">
            <v>27.228000000000002</v>
          </cell>
          <cell r="O180">
            <v>19.228999999999999</v>
          </cell>
          <cell r="P180">
            <v>9.3740000000000006</v>
          </cell>
          <cell r="Q180" t="str">
            <v>#N/A N/A</v>
          </cell>
          <cell r="R180">
            <v>12.568</v>
          </cell>
          <cell r="S180">
            <v>35.728999999999999</v>
          </cell>
          <cell r="T180">
            <v>9.0150000000000006</v>
          </cell>
          <cell r="U180">
            <v>35.6</v>
          </cell>
          <cell r="V180">
            <v>7.8550000000000004</v>
          </cell>
          <cell r="W180" t="str">
            <v>#N/A N/A</v>
          </cell>
          <cell r="X180">
            <v>2.4009999999999998</v>
          </cell>
          <cell r="Y180" t="str">
            <v>#N/A N/A</v>
          </cell>
          <cell r="Z180">
            <v>15.536</v>
          </cell>
          <cell r="AA180">
            <v>12.37</v>
          </cell>
          <cell r="AB180">
            <v>105.136</v>
          </cell>
          <cell r="AC180">
            <v>71.977000000000004</v>
          </cell>
          <cell r="AD180">
            <v>29.087</v>
          </cell>
          <cell r="AE180">
            <v>72.436999999999998</v>
          </cell>
        </row>
        <row r="181">
          <cell r="A181">
            <v>27425</v>
          </cell>
          <cell r="B181">
            <v>471.64299999999997</v>
          </cell>
          <cell r="C181">
            <v>89.751999999999995</v>
          </cell>
          <cell r="D181">
            <v>61.354999999999997</v>
          </cell>
          <cell r="E181">
            <v>197.72800000000001</v>
          </cell>
          <cell r="F181">
            <v>1254.548</v>
          </cell>
          <cell r="G181">
            <v>52.225000000000001</v>
          </cell>
          <cell r="H181">
            <v>1485.9</v>
          </cell>
          <cell r="I181">
            <v>157.50299999999999</v>
          </cell>
          <cell r="J181">
            <v>142.255</v>
          </cell>
          <cell r="K181">
            <v>5.2169999999999996</v>
          </cell>
          <cell r="L181">
            <v>101.271</v>
          </cell>
          <cell r="M181">
            <v>10.101000000000001</v>
          </cell>
          <cell r="N181">
            <v>27.228000000000002</v>
          </cell>
          <cell r="O181">
            <v>19.228999999999999</v>
          </cell>
          <cell r="P181">
            <v>9.3740000000000006</v>
          </cell>
          <cell r="Q181" t="str">
            <v>#N/A N/A</v>
          </cell>
          <cell r="R181">
            <v>12.568</v>
          </cell>
          <cell r="S181">
            <v>35.728999999999999</v>
          </cell>
          <cell r="T181">
            <v>9.0150000000000006</v>
          </cell>
          <cell r="U181">
            <v>35.6</v>
          </cell>
          <cell r="V181">
            <v>7.8550000000000004</v>
          </cell>
          <cell r="W181" t="str">
            <v>#N/A N/A</v>
          </cell>
          <cell r="X181">
            <v>2.4009999999999998</v>
          </cell>
          <cell r="Y181" t="str">
            <v>#N/A N/A</v>
          </cell>
          <cell r="Z181">
            <v>15.536</v>
          </cell>
          <cell r="AA181">
            <v>12.37</v>
          </cell>
          <cell r="AB181">
            <v>105.136</v>
          </cell>
          <cell r="AC181">
            <v>71.977000000000004</v>
          </cell>
          <cell r="AD181">
            <v>29.087</v>
          </cell>
          <cell r="AE181">
            <v>72.436999999999998</v>
          </cell>
        </row>
        <row r="182">
          <cell r="A182">
            <v>27453</v>
          </cell>
          <cell r="B182">
            <v>471.64299999999997</v>
          </cell>
          <cell r="C182">
            <v>89.751999999999995</v>
          </cell>
          <cell r="D182">
            <v>61.354999999999997</v>
          </cell>
          <cell r="E182">
            <v>197.72800000000001</v>
          </cell>
          <cell r="F182">
            <v>1254.548</v>
          </cell>
          <cell r="G182">
            <v>52.225000000000001</v>
          </cell>
          <cell r="H182">
            <v>1485.9</v>
          </cell>
          <cell r="I182">
            <v>157.50299999999999</v>
          </cell>
          <cell r="J182">
            <v>142.255</v>
          </cell>
          <cell r="K182">
            <v>5.2169999999999996</v>
          </cell>
          <cell r="L182">
            <v>101.271</v>
          </cell>
          <cell r="M182">
            <v>10.101000000000001</v>
          </cell>
          <cell r="N182">
            <v>27.228000000000002</v>
          </cell>
          <cell r="O182">
            <v>19.228999999999999</v>
          </cell>
          <cell r="P182">
            <v>9.3740000000000006</v>
          </cell>
          <cell r="Q182" t="str">
            <v>#N/A N/A</v>
          </cell>
          <cell r="R182">
            <v>12.568</v>
          </cell>
          <cell r="S182">
            <v>35.728999999999999</v>
          </cell>
          <cell r="T182">
            <v>9.0150000000000006</v>
          </cell>
          <cell r="U182">
            <v>35.6</v>
          </cell>
          <cell r="V182">
            <v>7.8550000000000004</v>
          </cell>
          <cell r="W182" t="str">
            <v>#N/A N/A</v>
          </cell>
          <cell r="X182">
            <v>2.4009999999999998</v>
          </cell>
          <cell r="Y182" t="str">
            <v>#N/A N/A</v>
          </cell>
          <cell r="Z182">
            <v>15.536</v>
          </cell>
          <cell r="AA182">
            <v>12.37</v>
          </cell>
          <cell r="AB182">
            <v>105.136</v>
          </cell>
          <cell r="AC182">
            <v>71.977000000000004</v>
          </cell>
          <cell r="AD182">
            <v>29.087</v>
          </cell>
          <cell r="AE182">
            <v>72.436999999999998</v>
          </cell>
        </row>
        <row r="183">
          <cell r="A183">
            <v>27484</v>
          </cell>
          <cell r="B183">
            <v>471.64299999999997</v>
          </cell>
          <cell r="C183">
            <v>89.751999999999995</v>
          </cell>
          <cell r="D183">
            <v>61.354999999999997</v>
          </cell>
          <cell r="E183">
            <v>197.72800000000001</v>
          </cell>
          <cell r="F183">
            <v>1254.548</v>
          </cell>
          <cell r="G183">
            <v>52.225000000000001</v>
          </cell>
          <cell r="H183">
            <v>1485.9</v>
          </cell>
          <cell r="I183">
            <v>157.50299999999999</v>
          </cell>
          <cell r="J183">
            <v>142.255</v>
          </cell>
          <cell r="K183">
            <v>5.2169999999999996</v>
          </cell>
          <cell r="L183">
            <v>101.271</v>
          </cell>
          <cell r="M183">
            <v>10.101000000000001</v>
          </cell>
          <cell r="N183">
            <v>27.228000000000002</v>
          </cell>
          <cell r="O183">
            <v>19.228999999999999</v>
          </cell>
          <cell r="P183">
            <v>9.3740000000000006</v>
          </cell>
          <cell r="Q183" t="str">
            <v>#N/A N/A</v>
          </cell>
          <cell r="R183">
            <v>12.568</v>
          </cell>
          <cell r="S183">
            <v>35.728999999999999</v>
          </cell>
          <cell r="T183">
            <v>9.0150000000000006</v>
          </cell>
          <cell r="U183">
            <v>35.6</v>
          </cell>
          <cell r="V183">
            <v>7.8550000000000004</v>
          </cell>
          <cell r="W183" t="str">
            <v>#N/A N/A</v>
          </cell>
          <cell r="X183">
            <v>2.4009999999999998</v>
          </cell>
          <cell r="Y183" t="str">
            <v>#N/A N/A</v>
          </cell>
          <cell r="Z183">
            <v>15.536</v>
          </cell>
          <cell r="AA183">
            <v>12.37</v>
          </cell>
          <cell r="AB183">
            <v>105.136</v>
          </cell>
          <cell r="AC183">
            <v>71.977000000000004</v>
          </cell>
          <cell r="AD183">
            <v>29.087</v>
          </cell>
          <cell r="AE183">
            <v>72.436999999999998</v>
          </cell>
        </row>
        <row r="184">
          <cell r="A184">
            <v>27514</v>
          </cell>
          <cell r="B184">
            <v>471.64299999999997</v>
          </cell>
          <cell r="C184">
            <v>89.751999999999995</v>
          </cell>
          <cell r="D184">
            <v>61.354999999999997</v>
          </cell>
          <cell r="E184">
            <v>197.72800000000001</v>
          </cell>
          <cell r="F184">
            <v>1254.548</v>
          </cell>
          <cell r="G184">
            <v>52.225000000000001</v>
          </cell>
          <cell r="H184">
            <v>1485.9</v>
          </cell>
          <cell r="I184">
            <v>157.50299999999999</v>
          </cell>
          <cell r="J184">
            <v>142.255</v>
          </cell>
          <cell r="K184">
            <v>5.2169999999999996</v>
          </cell>
          <cell r="L184">
            <v>101.271</v>
          </cell>
          <cell r="M184">
            <v>10.101000000000001</v>
          </cell>
          <cell r="N184">
            <v>27.228000000000002</v>
          </cell>
          <cell r="O184">
            <v>19.228999999999999</v>
          </cell>
          <cell r="P184">
            <v>9.3740000000000006</v>
          </cell>
          <cell r="Q184" t="str">
            <v>#N/A N/A</v>
          </cell>
          <cell r="R184">
            <v>12.568</v>
          </cell>
          <cell r="S184">
            <v>35.728999999999999</v>
          </cell>
          <cell r="T184">
            <v>9.0150000000000006</v>
          </cell>
          <cell r="U184">
            <v>35.6</v>
          </cell>
          <cell r="V184">
            <v>7.8550000000000004</v>
          </cell>
          <cell r="W184" t="str">
            <v>#N/A N/A</v>
          </cell>
          <cell r="X184">
            <v>2.4009999999999998</v>
          </cell>
          <cell r="Y184" t="str">
            <v>#N/A N/A</v>
          </cell>
          <cell r="Z184">
            <v>15.536</v>
          </cell>
          <cell r="AA184">
            <v>12.37</v>
          </cell>
          <cell r="AB184">
            <v>105.136</v>
          </cell>
          <cell r="AC184">
            <v>71.977000000000004</v>
          </cell>
          <cell r="AD184">
            <v>29.087</v>
          </cell>
          <cell r="AE184">
            <v>72.436999999999998</v>
          </cell>
        </row>
        <row r="185">
          <cell r="A185">
            <v>27545</v>
          </cell>
          <cell r="B185">
            <v>471.64299999999997</v>
          </cell>
          <cell r="C185">
            <v>89.751999999999995</v>
          </cell>
          <cell r="D185">
            <v>61.354999999999997</v>
          </cell>
          <cell r="E185">
            <v>197.72800000000001</v>
          </cell>
          <cell r="F185">
            <v>1254.548</v>
          </cell>
          <cell r="G185">
            <v>52.225000000000001</v>
          </cell>
          <cell r="H185">
            <v>1485.9</v>
          </cell>
          <cell r="I185">
            <v>157.50299999999999</v>
          </cell>
          <cell r="J185">
            <v>142.255</v>
          </cell>
          <cell r="K185">
            <v>5.2169999999999996</v>
          </cell>
          <cell r="L185">
            <v>101.271</v>
          </cell>
          <cell r="M185">
            <v>10.101000000000001</v>
          </cell>
          <cell r="N185">
            <v>27.228000000000002</v>
          </cell>
          <cell r="O185">
            <v>19.228999999999999</v>
          </cell>
          <cell r="P185">
            <v>9.3740000000000006</v>
          </cell>
          <cell r="Q185" t="str">
            <v>#N/A N/A</v>
          </cell>
          <cell r="R185">
            <v>12.568</v>
          </cell>
          <cell r="S185">
            <v>35.728999999999999</v>
          </cell>
          <cell r="T185">
            <v>9.0150000000000006</v>
          </cell>
          <cell r="U185">
            <v>35.6</v>
          </cell>
          <cell r="V185">
            <v>7.8550000000000004</v>
          </cell>
          <cell r="W185" t="str">
            <v>#N/A N/A</v>
          </cell>
          <cell r="X185">
            <v>2.4009999999999998</v>
          </cell>
          <cell r="Y185" t="str">
            <v>#N/A N/A</v>
          </cell>
          <cell r="Z185">
            <v>15.536</v>
          </cell>
          <cell r="AA185">
            <v>12.37</v>
          </cell>
          <cell r="AB185">
            <v>105.136</v>
          </cell>
          <cell r="AC185">
            <v>71.977000000000004</v>
          </cell>
          <cell r="AD185">
            <v>29.087</v>
          </cell>
          <cell r="AE185">
            <v>72.436999999999998</v>
          </cell>
        </row>
        <row r="186">
          <cell r="A186">
            <v>27575</v>
          </cell>
          <cell r="B186">
            <v>471.64299999999997</v>
          </cell>
          <cell r="C186">
            <v>89.751999999999995</v>
          </cell>
          <cell r="D186">
            <v>61.354999999999997</v>
          </cell>
          <cell r="E186">
            <v>197.72800000000001</v>
          </cell>
          <cell r="F186">
            <v>1254.548</v>
          </cell>
          <cell r="G186">
            <v>52.225000000000001</v>
          </cell>
          <cell r="H186">
            <v>1485.9</v>
          </cell>
          <cell r="I186">
            <v>157.50299999999999</v>
          </cell>
          <cell r="J186">
            <v>142.255</v>
          </cell>
          <cell r="K186">
            <v>5.2169999999999996</v>
          </cell>
          <cell r="L186">
            <v>101.271</v>
          </cell>
          <cell r="M186">
            <v>10.101000000000001</v>
          </cell>
          <cell r="N186">
            <v>27.228000000000002</v>
          </cell>
          <cell r="O186">
            <v>19.228999999999999</v>
          </cell>
          <cell r="P186">
            <v>9.3740000000000006</v>
          </cell>
          <cell r="Q186" t="str">
            <v>#N/A N/A</v>
          </cell>
          <cell r="R186">
            <v>12.568</v>
          </cell>
          <cell r="S186">
            <v>35.728999999999999</v>
          </cell>
          <cell r="T186">
            <v>9.0150000000000006</v>
          </cell>
          <cell r="U186">
            <v>35.6</v>
          </cell>
          <cell r="V186">
            <v>7.8550000000000004</v>
          </cell>
          <cell r="W186" t="str">
            <v>#N/A N/A</v>
          </cell>
          <cell r="X186">
            <v>2.4009999999999998</v>
          </cell>
          <cell r="Y186" t="str">
            <v>#N/A N/A</v>
          </cell>
          <cell r="Z186">
            <v>15.536</v>
          </cell>
          <cell r="AA186">
            <v>12.37</v>
          </cell>
          <cell r="AB186">
            <v>105.136</v>
          </cell>
          <cell r="AC186">
            <v>71.977000000000004</v>
          </cell>
          <cell r="AD186">
            <v>29.087</v>
          </cell>
          <cell r="AE186">
            <v>72.436999999999998</v>
          </cell>
        </row>
        <row r="187">
          <cell r="A187">
            <v>27606</v>
          </cell>
          <cell r="B187">
            <v>471.64299999999997</v>
          </cell>
          <cell r="C187">
            <v>89.751999999999995</v>
          </cell>
          <cell r="D187">
            <v>61.354999999999997</v>
          </cell>
          <cell r="E187">
            <v>197.72800000000001</v>
          </cell>
          <cell r="F187">
            <v>1254.548</v>
          </cell>
          <cell r="G187">
            <v>52.225000000000001</v>
          </cell>
          <cell r="H187">
            <v>1485.9</v>
          </cell>
          <cell r="I187">
            <v>157.50299999999999</v>
          </cell>
          <cell r="J187">
            <v>142.255</v>
          </cell>
          <cell r="K187">
            <v>5.2169999999999996</v>
          </cell>
          <cell r="L187">
            <v>101.271</v>
          </cell>
          <cell r="M187">
            <v>10.101000000000001</v>
          </cell>
          <cell r="N187">
            <v>27.228000000000002</v>
          </cell>
          <cell r="O187">
            <v>19.228999999999999</v>
          </cell>
          <cell r="P187">
            <v>9.3740000000000006</v>
          </cell>
          <cell r="Q187" t="str">
            <v>#N/A N/A</v>
          </cell>
          <cell r="R187">
            <v>12.568</v>
          </cell>
          <cell r="S187">
            <v>35.728999999999999</v>
          </cell>
          <cell r="T187">
            <v>9.0150000000000006</v>
          </cell>
          <cell r="U187">
            <v>35.6</v>
          </cell>
          <cell r="V187">
            <v>7.8550000000000004</v>
          </cell>
          <cell r="W187" t="str">
            <v>#N/A N/A</v>
          </cell>
          <cell r="X187">
            <v>2.4009999999999998</v>
          </cell>
          <cell r="Y187" t="str">
            <v>#N/A N/A</v>
          </cell>
          <cell r="Z187">
            <v>15.536</v>
          </cell>
          <cell r="AA187">
            <v>12.37</v>
          </cell>
          <cell r="AB187">
            <v>105.136</v>
          </cell>
          <cell r="AC187">
            <v>71.977000000000004</v>
          </cell>
          <cell r="AD187">
            <v>29.087</v>
          </cell>
          <cell r="AE187">
            <v>72.436999999999998</v>
          </cell>
        </row>
        <row r="188">
          <cell r="A188">
            <v>27637</v>
          </cell>
          <cell r="B188">
            <v>471.64299999999997</v>
          </cell>
          <cell r="C188">
            <v>89.751999999999995</v>
          </cell>
          <cell r="D188">
            <v>61.354999999999997</v>
          </cell>
          <cell r="E188">
            <v>197.72800000000001</v>
          </cell>
          <cell r="F188">
            <v>1254.548</v>
          </cell>
          <cell r="G188">
            <v>52.225000000000001</v>
          </cell>
          <cell r="H188">
            <v>1485.9</v>
          </cell>
          <cell r="I188">
            <v>157.50299999999999</v>
          </cell>
          <cell r="J188">
            <v>142.255</v>
          </cell>
          <cell r="K188">
            <v>5.2169999999999996</v>
          </cell>
          <cell r="L188">
            <v>101.271</v>
          </cell>
          <cell r="M188">
            <v>10.101000000000001</v>
          </cell>
          <cell r="N188">
            <v>27.228000000000002</v>
          </cell>
          <cell r="O188">
            <v>19.228999999999999</v>
          </cell>
          <cell r="P188">
            <v>9.3740000000000006</v>
          </cell>
          <cell r="Q188" t="str">
            <v>#N/A N/A</v>
          </cell>
          <cell r="R188">
            <v>12.568</v>
          </cell>
          <cell r="S188">
            <v>35.728999999999999</v>
          </cell>
          <cell r="T188">
            <v>9.0150000000000006</v>
          </cell>
          <cell r="U188">
            <v>35.6</v>
          </cell>
          <cell r="V188">
            <v>7.8550000000000004</v>
          </cell>
          <cell r="W188" t="str">
            <v>#N/A N/A</v>
          </cell>
          <cell r="X188">
            <v>2.4009999999999998</v>
          </cell>
          <cell r="Y188" t="str">
            <v>#N/A N/A</v>
          </cell>
          <cell r="Z188">
            <v>15.536</v>
          </cell>
          <cell r="AA188">
            <v>12.37</v>
          </cell>
          <cell r="AB188">
            <v>105.136</v>
          </cell>
          <cell r="AC188">
            <v>71.977000000000004</v>
          </cell>
          <cell r="AD188">
            <v>29.087</v>
          </cell>
          <cell r="AE188">
            <v>72.436999999999998</v>
          </cell>
        </row>
        <row r="189">
          <cell r="A189">
            <v>27667</v>
          </cell>
          <cell r="B189">
            <v>471.64299999999997</v>
          </cell>
          <cell r="C189">
            <v>89.751999999999995</v>
          </cell>
          <cell r="D189">
            <v>61.354999999999997</v>
          </cell>
          <cell r="E189">
            <v>197.72800000000001</v>
          </cell>
          <cell r="F189">
            <v>1254.548</v>
          </cell>
          <cell r="G189">
            <v>52.225000000000001</v>
          </cell>
          <cell r="H189">
            <v>1485.9</v>
          </cell>
          <cell r="I189">
            <v>157.50299999999999</v>
          </cell>
          <cell r="J189">
            <v>142.255</v>
          </cell>
          <cell r="K189">
            <v>5.2169999999999996</v>
          </cell>
          <cell r="L189">
            <v>101.271</v>
          </cell>
          <cell r="M189">
            <v>10.101000000000001</v>
          </cell>
          <cell r="N189">
            <v>27.228000000000002</v>
          </cell>
          <cell r="O189">
            <v>19.228999999999999</v>
          </cell>
          <cell r="P189">
            <v>9.3740000000000006</v>
          </cell>
          <cell r="Q189" t="str">
            <v>#N/A N/A</v>
          </cell>
          <cell r="R189">
            <v>12.568</v>
          </cell>
          <cell r="S189">
            <v>35.728999999999999</v>
          </cell>
          <cell r="T189">
            <v>9.0150000000000006</v>
          </cell>
          <cell r="U189">
            <v>35.6</v>
          </cell>
          <cell r="V189">
            <v>7.8550000000000004</v>
          </cell>
          <cell r="W189" t="str">
            <v>#N/A N/A</v>
          </cell>
          <cell r="X189">
            <v>2.4009999999999998</v>
          </cell>
          <cell r="Y189" t="str">
            <v>#N/A N/A</v>
          </cell>
          <cell r="Z189">
            <v>15.536</v>
          </cell>
          <cell r="AA189">
            <v>12.37</v>
          </cell>
          <cell r="AB189">
            <v>105.136</v>
          </cell>
          <cell r="AC189">
            <v>71.977000000000004</v>
          </cell>
          <cell r="AD189">
            <v>29.087</v>
          </cell>
          <cell r="AE189">
            <v>72.436999999999998</v>
          </cell>
        </row>
        <row r="190">
          <cell r="A190">
            <v>27698</v>
          </cell>
          <cell r="B190">
            <v>471.64299999999997</v>
          </cell>
          <cell r="C190">
            <v>89.751999999999995</v>
          </cell>
          <cell r="D190">
            <v>61.354999999999997</v>
          </cell>
          <cell r="E190">
            <v>197.72800000000001</v>
          </cell>
          <cell r="F190">
            <v>1254.548</v>
          </cell>
          <cell r="G190">
            <v>52.225000000000001</v>
          </cell>
          <cell r="H190">
            <v>1485.9</v>
          </cell>
          <cell r="I190">
            <v>157.50299999999999</v>
          </cell>
          <cell r="J190">
            <v>142.255</v>
          </cell>
          <cell r="K190">
            <v>5.2169999999999996</v>
          </cell>
          <cell r="L190">
            <v>101.271</v>
          </cell>
          <cell r="M190">
            <v>10.101000000000001</v>
          </cell>
          <cell r="N190">
            <v>27.228000000000002</v>
          </cell>
          <cell r="O190">
            <v>19.228999999999999</v>
          </cell>
          <cell r="P190">
            <v>9.3740000000000006</v>
          </cell>
          <cell r="Q190" t="str">
            <v>#N/A N/A</v>
          </cell>
          <cell r="R190">
            <v>12.568</v>
          </cell>
          <cell r="S190">
            <v>35.728999999999999</v>
          </cell>
          <cell r="T190">
            <v>9.0150000000000006</v>
          </cell>
          <cell r="U190">
            <v>35.6</v>
          </cell>
          <cell r="V190">
            <v>7.8550000000000004</v>
          </cell>
          <cell r="W190" t="str">
            <v>#N/A N/A</v>
          </cell>
          <cell r="X190">
            <v>2.4009999999999998</v>
          </cell>
          <cell r="Y190" t="str">
            <v>#N/A N/A</v>
          </cell>
          <cell r="Z190">
            <v>15.536</v>
          </cell>
          <cell r="AA190">
            <v>12.37</v>
          </cell>
          <cell r="AB190">
            <v>105.136</v>
          </cell>
          <cell r="AC190">
            <v>71.977000000000004</v>
          </cell>
          <cell r="AD190">
            <v>29.087</v>
          </cell>
          <cell r="AE190">
            <v>72.436999999999998</v>
          </cell>
        </row>
        <row r="191">
          <cell r="A191">
            <v>27728</v>
          </cell>
          <cell r="B191">
            <v>471.64299999999997</v>
          </cell>
          <cell r="C191">
            <v>89.751999999999995</v>
          </cell>
          <cell r="D191">
            <v>61.354999999999997</v>
          </cell>
          <cell r="E191">
            <v>197.72800000000001</v>
          </cell>
          <cell r="F191">
            <v>1254.548</v>
          </cell>
          <cell r="G191">
            <v>52.225000000000001</v>
          </cell>
          <cell r="H191">
            <v>1485.9</v>
          </cell>
          <cell r="I191">
            <v>157.50299999999999</v>
          </cell>
          <cell r="J191">
            <v>142.255</v>
          </cell>
          <cell r="K191">
            <v>5.2169999999999996</v>
          </cell>
          <cell r="L191">
            <v>101.271</v>
          </cell>
          <cell r="M191">
            <v>10.101000000000001</v>
          </cell>
          <cell r="N191">
            <v>27.228000000000002</v>
          </cell>
          <cell r="O191">
            <v>19.228999999999999</v>
          </cell>
          <cell r="P191">
            <v>9.3740000000000006</v>
          </cell>
          <cell r="Q191" t="str">
            <v>#N/A N/A</v>
          </cell>
          <cell r="R191">
            <v>12.568</v>
          </cell>
          <cell r="S191">
            <v>35.728999999999999</v>
          </cell>
          <cell r="T191">
            <v>9.0150000000000006</v>
          </cell>
          <cell r="U191">
            <v>35.6</v>
          </cell>
          <cell r="V191">
            <v>7.8550000000000004</v>
          </cell>
          <cell r="W191" t="str">
            <v>#N/A N/A</v>
          </cell>
          <cell r="X191">
            <v>2.4009999999999998</v>
          </cell>
          <cell r="Y191" t="str">
            <v>#N/A N/A</v>
          </cell>
          <cell r="Z191">
            <v>15.536</v>
          </cell>
          <cell r="AA191">
            <v>12.37</v>
          </cell>
          <cell r="AB191">
            <v>105.136</v>
          </cell>
          <cell r="AC191">
            <v>71.977000000000004</v>
          </cell>
          <cell r="AD191">
            <v>29.087</v>
          </cell>
          <cell r="AE191">
            <v>72.436999999999998</v>
          </cell>
        </row>
        <row r="192">
          <cell r="A192">
            <v>27759</v>
          </cell>
          <cell r="B192">
            <v>512.86099999999999</v>
          </cell>
          <cell r="C192">
            <v>98.132999999999996</v>
          </cell>
          <cell r="D192">
            <v>77.036000000000001</v>
          </cell>
          <cell r="E192">
            <v>236.42500000000001</v>
          </cell>
          <cell r="F192">
            <v>1456.6559999999999</v>
          </cell>
          <cell r="G192">
            <v>59.874000000000002</v>
          </cell>
          <cell r="H192">
            <v>1623.4</v>
          </cell>
          <cell r="I192">
            <v>170.685</v>
          </cell>
          <cell r="J192">
            <v>161.16200000000001</v>
          </cell>
          <cell r="K192">
            <v>5.6310000000000002</v>
          </cell>
          <cell r="L192">
            <v>100.2</v>
          </cell>
          <cell r="M192">
            <v>9.89</v>
          </cell>
          <cell r="N192">
            <v>32.148000000000003</v>
          </cell>
          <cell r="O192">
            <v>21.459</v>
          </cell>
          <cell r="P192">
            <v>10.044</v>
          </cell>
          <cell r="Q192" t="str">
            <v>#N/A N/A</v>
          </cell>
          <cell r="R192">
            <v>12.337</v>
          </cell>
          <cell r="S192">
            <v>36.948</v>
          </cell>
          <cell r="T192">
            <v>11.438000000000001</v>
          </cell>
          <cell r="U192">
            <v>44.634</v>
          </cell>
          <cell r="V192">
            <v>14.721</v>
          </cell>
          <cell r="W192" t="str">
            <v>#N/A N/A</v>
          </cell>
          <cell r="X192">
            <v>2.5129999999999999</v>
          </cell>
          <cell r="Y192" t="str">
            <v>#N/A N/A</v>
          </cell>
          <cell r="Z192">
            <v>7.226</v>
          </cell>
          <cell r="AA192">
            <v>13.099</v>
          </cell>
          <cell r="AB192">
            <v>123.709</v>
          </cell>
          <cell r="AC192">
            <v>88.004000000000005</v>
          </cell>
          <cell r="AD192">
            <v>31.413</v>
          </cell>
          <cell r="AE192">
            <v>52.439</v>
          </cell>
        </row>
        <row r="193">
          <cell r="A193">
            <v>27790</v>
          </cell>
          <cell r="B193">
            <v>512.86099999999999</v>
          </cell>
          <cell r="C193">
            <v>98.132999999999996</v>
          </cell>
          <cell r="D193">
            <v>77.036000000000001</v>
          </cell>
          <cell r="E193">
            <v>236.42500000000001</v>
          </cell>
          <cell r="F193">
            <v>1456.6559999999999</v>
          </cell>
          <cell r="G193">
            <v>59.874000000000002</v>
          </cell>
          <cell r="H193">
            <v>1623.4</v>
          </cell>
          <cell r="I193">
            <v>170.685</v>
          </cell>
          <cell r="J193">
            <v>161.16200000000001</v>
          </cell>
          <cell r="K193">
            <v>5.6310000000000002</v>
          </cell>
          <cell r="L193">
            <v>100.2</v>
          </cell>
          <cell r="M193">
            <v>9.89</v>
          </cell>
          <cell r="N193">
            <v>32.148000000000003</v>
          </cell>
          <cell r="O193">
            <v>21.459</v>
          </cell>
          <cell r="P193">
            <v>10.044</v>
          </cell>
          <cell r="Q193" t="str">
            <v>#N/A N/A</v>
          </cell>
          <cell r="R193">
            <v>12.337</v>
          </cell>
          <cell r="S193">
            <v>36.948</v>
          </cell>
          <cell r="T193">
            <v>11.438000000000001</v>
          </cell>
          <cell r="U193">
            <v>44.634</v>
          </cell>
          <cell r="V193">
            <v>14.721</v>
          </cell>
          <cell r="W193" t="str">
            <v>#N/A N/A</v>
          </cell>
          <cell r="X193">
            <v>2.5129999999999999</v>
          </cell>
          <cell r="Y193" t="str">
            <v>#N/A N/A</v>
          </cell>
          <cell r="Z193">
            <v>7.226</v>
          </cell>
          <cell r="AA193">
            <v>13.099</v>
          </cell>
          <cell r="AB193">
            <v>123.709</v>
          </cell>
          <cell r="AC193">
            <v>88.004000000000005</v>
          </cell>
          <cell r="AD193">
            <v>31.413</v>
          </cell>
          <cell r="AE193">
            <v>52.439</v>
          </cell>
        </row>
        <row r="194">
          <cell r="A194">
            <v>27819</v>
          </cell>
          <cell r="B194">
            <v>512.86099999999999</v>
          </cell>
          <cell r="C194">
            <v>98.132999999999996</v>
          </cell>
          <cell r="D194">
            <v>77.036000000000001</v>
          </cell>
          <cell r="E194">
            <v>236.42500000000001</v>
          </cell>
          <cell r="F194">
            <v>1456.6559999999999</v>
          </cell>
          <cell r="G194">
            <v>59.874000000000002</v>
          </cell>
          <cell r="H194">
            <v>1623.4</v>
          </cell>
          <cell r="I194">
            <v>170.685</v>
          </cell>
          <cell r="J194">
            <v>161.16200000000001</v>
          </cell>
          <cell r="K194">
            <v>5.6310000000000002</v>
          </cell>
          <cell r="L194">
            <v>100.2</v>
          </cell>
          <cell r="M194">
            <v>9.89</v>
          </cell>
          <cell r="N194">
            <v>32.148000000000003</v>
          </cell>
          <cell r="O194">
            <v>21.459</v>
          </cell>
          <cell r="P194">
            <v>10.044</v>
          </cell>
          <cell r="Q194" t="str">
            <v>#N/A N/A</v>
          </cell>
          <cell r="R194">
            <v>12.337</v>
          </cell>
          <cell r="S194">
            <v>36.948</v>
          </cell>
          <cell r="T194">
            <v>11.438000000000001</v>
          </cell>
          <cell r="U194">
            <v>44.634</v>
          </cell>
          <cell r="V194">
            <v>14.721</v>
          </cell>
          <cell r="W194" t="str">
            <v>#N/A N/A</v>
          </cell>
          <cell r="X194">
            <v>2.5129999999999999</v>
          </cell>
          <cell r="Y194" t="str">
            <v>#N/A N/A</v>
          </cell>
          <cell r="Z194">
            <v>7.226</v>
          </cell>
          <cell r="AA194">
            <v>13.099</v>
          </cell>
          <cell r="AB194">
            <v>123.709</v>
          </cell>
          <cell r="AC194">
            <v>88.004000000000005</v>
          </cell>
          <cell r="AD194">
            <v>31.413</v>
          </cell>
          <cell r="AE194">
            <v>52.439</v>
          </cell>
        </row>
        <row r="195">
          <cell r="A195">
            <v>27850</v>
          </cell>
          <cell r="B195">
            <v>512.86099999999999</v>
          </cell>
          <cell r="C195">
            <v>98.132999999999996</v>
          </cell>
          <cell r="D195">
            <v>77.036000000000001</v>
          </cell>
          <cell r="E195">
            <v>236.42500000000001</v>
          </cell>
          <cell r="F195">
            <v>1456.6559999999999</v>
          </cell>
          <cell r="G195">
            <v>59.874000000000002</v>
          </cell>
          <cell r="H195">
            <v>1623.4</v>
          </cell>
          <cell r="I195">
            <v>170.685</v>
          </cell>
          <cell r="J195">
            <v>161.16200000000001</v>
          </cell>
          <cell r="K195">
            <v>5.6310000000000002</v>
          </cell>
          <cell r="L195">
            <v>100.2</v>
          </cell>
          <cell r="M195">
            <v>9.89</v>
          </cell>
          <cell r="N195">
            <v>32.148000000000003</v>
          </cell>
          <cell r="O195">
            <v>21.459</v>
          </cell>
          <cell r="P195">
            <v>10.044</v>
          </cell>
          <cell r="Q195" t="str">
            <v>#N/A N/A</v>
          </cell>
          <cell r="R195">
            <v>12.337</v>
          </cell>
          <cell r="S195">
            <v>36.948</v>
          </cell>
          <cell r="T195">
            <v>11.438000000000001</v>
          </cell>
          <cell r="U195">
            <v>44.634</v>
          </cell>
          <cell r="V195">
            <v>14.721</v>
          </cell>
          <cell r="W195" t="str">
            <v>#N/A N/A</v>
          </cell>
          <cell r="X195">
            <v>2.5129999999999999</v>
          </cell>
          <cell r="Y195" t="str">
            <v>#N/A N/A</v>
          </cell>
          <cell r="Z195">
            <v>7.226</v>
          </cell>
          <cell r="AA195">
            <v>13.099</v>
          </cell>
          <cell r="AB195">
            <v>123.709</v>
          </cell>
          <cell r="AC195">
            <v>88.004000000000005</v>
          </cell>
          <cell r="AD195">
            <v>31.413</v>
          </cell>
          <cell r="AE195">
            <v>52.439</v>
          </cell>
        </row>
        <row r="196">
          <cell r="A196">
            <v>27880</v>
          </cell>
          <cell r="B196">
            <v>512.86099999999999</v>
          </cell>
          <cell r="C196">
            <v>98.132999999999996</v>
          </cell>
          <cell r="D196">
            <v>77.036000000000001</v>
          </cell>
          <cell r="E196">
            <v>236.42500000000001</v>
          </cell>
          <cell r="F196">
            <v>1456.6559999999999</v>
          </cell>
          <cell r="G196">
            <v>59.874000000000002</v>
          </cell>
          <cell r="H196">
            <v>1623.4</v>
          </cell>
          <cell r="I196">
            <v>170.685</v>
          </cell>
          <cell r="J196">
            <v>161.16200000000001</v>
          </cell>
          <cell r="K196">
            <v>5.6310000000000002</v>
          </cell>
          <cell r="L196">
            <v>100.2</v>
          </cell>
          <cell r="M196">
            <v>9.89</v>
          </cell>
          <cell r="N196">
            <v>32.148000000000003</v>
          </cell>
          <cell r="O196">
            <v>21.459</v>
          </cell>
          <cell r="P196">
            <v>10.044</v>
          </cell>
          <cell r="Q196" t="str">
            <v>#N/A N/A</v>
          </cell>
          <cell r="R196">
            <v>12.337</v>
          </cell>
          <cell r="S196">
            <v>36.948</v>
          </cell>
          <cell r="T196">
            <v>11.438000000000001</v>
          </cell>
          <cell r="U196">
            <v>44.634</v>
          </cell>
          <cell r="V196">
            <v>14.721</v>
          </cell>
          <cell r="W196" t="str">
            <v>#N/A N/A</v>
          </cell>
          <cell r="X196">
            <v>2.5129999999999999</v>
          </cell>
          <cell r="Y196" t="str">
            <v>#N/A N/A</v>
          </cell>
          <cell r="Z196">
            <v>7.226</v>
          </cell>
          <cell r="AA196">
            <v>13.099</v>
          </cell>
          <cell r="AB196">
            <v>123.709</v>
          </cell>
          <cell r="AC196">
            <v>88.004000000000005</v>
          </cell>
          <cell r="AD196">
            <v>31.413</v>
          </cell>
          <cell r="AE196">
            <v>52.439</v>
          </cell>
        </row>
        <row r="197">
          <cell r="A197">
            <v>27911</v>
          </cell>
          <cell r="B197">
            <v>512.86099999999999</v>
          </cell>
          <cell r="C197">
            <v>98.132999999999996</v>
          </cell>
          <cell r="D197">
            <v>77.036000000000001</v>
          </cell>
          <cell r="E197">
            <v>236.42500000000001</v>
          </cell>
          <cell r="F197">
            <v>1456.6559999999999</v>
          </cell>
          <cell r="G197">
            <v>59.874000000000002</v>
          </cell>
          <cell r="H197">
            <v>1623.4</v>
          </cell>
          <cell r="I197">
            <v>170.685</v>
          </cell>
          <cell r="J197">
            <v>161.16200000000001</v>
          </cell>
          <cell r="K197">
            <v>5.6310000000000002</v>
          </cell>
          <cell r="L197">
            <v>100.2</v>
          </cell>
          <cell r="M197">
            <v>9.89</v>
          </cell>
          <cell r="N197">
            <v>32.148000000000003</v>
          </cell>
          <cell r="O197">
            <v>21.459</v>
          </cell>
          <cell r="P197">
            <v>10.044</v>
          </cell>
          <cell r="Q197" t="str">
            <v>#N/A N/A</v>
          </cell>
          <cell r="R197">
            <v>12.337</v>
          </cell>
          <cell r="S197">
            <v>36.948</v>
          </cell>
          <cell r="T197">
            <v>11.438000000000001</v>
          </cell>
          <cell r="U197">
            <v>44.634</v>
          </cell>
          <cell r="V197">
            <v>14.721</v>
          </cell>
          <cell r="W197" t="str">
            <v>#N/A N/A</v>
          </cell>
          <cell r="X197">
            <v>2.5129999999999999</v>
          </cell>
          <cell r="Y197" t="str">
            <v>#N/A N/A</v>
          </cell>
          <cell r="Z197">
            <v>7.226</v>
          </cell>
          <cell r="AA197">
            <v>13.099</v>
          </cell>
          <cell r="AB197">
            <v>123.709</v>
          </cell>
          <cell r="AC197">
            <v>88.004000000000005</v>
          </cell>
          <cell r="AD197">
            <v>31.413</v>
          </cell>
          <cell r="AE197">
            <v>52.439</v>
          </cell>
        </row>
        <row r="198">
          <cell r="A198">
            <v>27941</v>
          </cell>
          <cell r="B198">
            <v>512.86099999999999</v>
          </cell>
          <cell r="C198">
            <v>98.132999999999996</v>
          </cell>
          <cell r="D198">
            <v>77.036000000000001</v>
          </cell>
          <cell r="E198">
            <v>236.42500000000001</v>
          </cell>
          <cell r="F198">
            <v>1456.6559999999999</v>
          </cell>
          <cell r="G198">
            <v>59.874000000000002</v>
          </cell>
          <cell r="H198">
            <v>1623.4</v>
          </cell>
          <cell r="I198">
            <v>170.685</v>
          </cell>
          <cell r="J198">
            <v>161.16200000000001</v>
          </cell>
          <cell r="K198">
            <v>5.6310000000000002</v>
          </cell>
          <cell r="L198">
            <v>100.2</v>
          </cell>
          <cell r="M198">
            <v>9.89</v>
          </cell>
          <cell r="N198">
            <v>32.148000000000003</v>
          </cell>
          <cell r="O198">
            <v>21.459</v>
          </cell>
          <cell r="P198">
            <v>10.044</v>
          </cell>
          <cell r="Q198" t="str">
            <v>#N/A N/A</v>
          </cell>
          <cell r="R198">
            <v>12.337</v>
          </cell>
          <cell r="S198">
            <v>36.948</v>
          </cell>
          <cell r="T198">
            <v>11.438000000000001</v>
          </cell>
          <cell r="U198">
            <v>44.634</v>
          </cell>
          <cell r="V198">
            <v>14.721</v>
          </cell>
          <cell r="W198" t="str">
            <v>#N/A N/A</v>
          </cell>
          <cell r="X198">
            <v>2.5129999999999999</v>
          </cell>
          <cell r="Y198" t="str">
            <v>#N/A N/A</v>
          </cell>
          <cell r="Z198">
            <v>7.226</v>
          </cell>
          <cell r="AA198">
            <v>13.099</v>
          </cell>
          <cell r="AB198">
            <v>123.709</v>
          </cell>
          <cell r="AC198">
            <v>88.004000000000005</v>
          </cell>
          <cell r="AD198">
            <v>31.413</v>
          </cell>
          <cell r="AE198">
            <v>52.439</v>
          </cell>
        </row>
        <row r="199">
          <cell r="A199">
            <v>27972</v>
          </cell>
          <cell r="B199">
            <v>512.86099999999999</v>
          </cell>
          <cell r="C199">
            <v>98.132999999999996</v>
          </cell>
          <cell r="D199">
            <v>77.036000000000001</v>
          </cell>
          <cell r="E199">
            <v>236.42500000000001</v>
          </cell>
          <cell r="F199">
            <v>1456.6559999999999</v>
          </cell>
          <cell r="G199">
            <v>59.874000000000002</v>
          </cell>
          <cell r="H199">
            <v>1623.4</v>
          </cell>
          <cell r="I199">
            <v>170.685</v>
          </cell>
          <cell r="J199">
            <v>161.16200000000001</v>
          </cell>
          <cell r="K199">
            <v>5.6310000000000002</v>
          </cell>
          <cell r="L199">
            <v>100.2</v>
          </cell>
          <cell r="M199">
            <v>9.89</v>
          </cell>
          <cell r="N199">
            <v>32.148000000000003</v>
          </cell>
          <cell r="O199">
            <v>21.459</v>
          </cell>
          <cell r="P199">
            <v>10.044</v>
          </cell>
          <cell r="Q199" t="str">
            <v>#N/A N/A</v>
          </cell>
          <cell r="R199">
            <v>12.337</v>
          </cell>
          <cell r="S199">
            <v>36.948</v>
          </cell>
          <cell r="T199">
            <v>11.438000000000001</v>
          </cell>
          <cell r="U199">
            <v>44.634</v>
          </cell>
          <cell r="V199">
            <v>14.721</v>
          </cell>
          <cell r="W199" t="str">
            <v>#N/A N/A</v>
          </cell>
          <cell r="X199">
            <v>2.5129999999999999</v>
          </cell>
          <cell r="Y199" t="str">
            <v>#N/A N/A</v>
          </cell>
          <cell r="Z199">
            <v>7.226</v>
          </cell>
          <cell r="AA199">
            <v>13.099</v>
          </cell>
          <cell r="AB199">
            <v>123.709</v>
          </cell>
          <cell r="AC199">
            <v>88.004000000000005</v>
          </cell>
          <cell r="AD199">
            <v>31.413</v>
          </cell>
          <cell r="AE199">
            <v>52.439</v>
          </cell>
        </row>
        <row r="200">
          <cell r="A200">
            <v>28003</v>
          </cell>
          <cell r="B200">
            <v>512.86099999999999</v>
          </cell>
          <cell r="C200">
            <v>98.132999999999996</v>
          </cell>
          <cell r="D200">
            <v>77.036000000000001</v>
          </cell>
          <cell r="E200">
            <v>236.42500000000001</v>
          </cell>
          <cell r="F200">
            <v>1456.6559999999999</v>
          </cell>
          <cell r="G200">
            <v>59.874000000000002</v>
          </cell>
          <cell r="H200">
            <v>1623.4</v>
          </cell>
          <cell r="I200">
            <v>170.685</v>
          </cell>
          <cell r="J200">
            <v>161.16200000000001</v>
          </cell>
          <cell r="K200">
            <v>5.6310000000000002</v>
          </cell>
          <cell r="L200">
            <v>100.2</v>
          </cell>
          <cell r="M200">
            <v>9.89</v>
          </cell>
          <cell r="N200">
            <v>32.148000000000003</v>
          </cell>
          <cell r="O200">
            <v>21.459</v>
          </cell>
          <cell r="P200">
            <v>10.044</v>
          </cell>
          <cell r="Q200" t="str">
            <v>#N/A N/A</v>
          </cell>
          <cell r="R200">
            <v>12.337</v>
          </cell>
          <cell r="S200">
            <v>36.948</v>
          </cell>
          <cell r="T200">
            <v>11.438000000000001</v>
          </cell>
          <cell r="U200">
            <v>44.634</v>
          </cell>
          <cell r="V200">
            <v>14.721</v>
          </cell>
          <cell r="W200" t="str">
            <v>#N/A N/A</v>
          </cell>
          <cell r="X200">
            <v>2.5129999999999999</v>
          </cell>
          <cell r="Y200" t="str">
            <v>#N/A N/A</v>
          </cell>
          <cell r="Z200">
            <v>7.226</v>
          </cell>
          <cell r="AA200">
            <v>13.099</v>
          </cell>
          <cell r="AB200">
            <v>123.709</v>
          </cell>
          <cell r="AC200">
            <v>88.004000000000005</v>
          </cell>
          <cell r="AD200">
            <v>31.413</v>
          </cell>
          <cell r="AE200">
            <v>52.439</v>
          </cell>
        </row>
        <row r="201">
          <cell r="A201">
            <v>28033</v>
          </cell>
          <cell r="B201">
            <v>512.86099999999999</v>
          </cell>
          <cell r="C201">
            <v>98.132999999999996</v>
          </cell>
          <cell r="D201">
            <v>77.036000000000001</v>
          </cell>
          <cell r="E201">
            <v>236.42500000000001</v>
          </cell>
          <cell r="F201">
            <v>1456.6559999999999</v>
          </cell>
          <cell r="G201">
            <v>59.874000000000002</v>
          </cell>
          <cell r="H201">
            <v>1623.4</v>
          </cell>
          <cell r="I201">
            <v>170.685</v>
          </cell>
          <cell r="J201">
            <v>161.16200000000001</v>
          </cell>
          <cell r="K201">
            <v>5.6310000000000002</v>
          </cell>
          <cell r="L201">
            <v>100.2</v>
          </cell>
          <cell r="M201">
            <v>9.89</v>
          </cell>
          <cell r="N201">
            <v>32.148000000000003</v>
          </cell>
          <cell r="O201">
            <v>21.459</v>
          </cell>
          <cell r="P201">
            <v>10.044</v>
          </cell>
          <cell r="Q201" t="str">
            <v>#N/A N/A</v>
          </cell>
          <cell r="R201">
            <v>12.337</v>
          </cell>
          <cell r="S201">
            <v>36.948</v>
          </cell>
          <cell r="T201">
            <v>11.438000000000001</v>
          </cell>
          <cell r="U201">
            <v>44.634</v>
          </cell>
          <cell r="V201">
            <v>14.721</v>
          </cell>
          <cell r="W201" t="str">
            <v>#N/A N/A</v>
          </cell>
          <cell r="X201">
            <v>2.5129999999999999</v>
          </cell>
          <cell r="Y201" t="str">
            <v>#N/A N/A</v>
          </cell>
          <cell r="Z201">
            <v>7.226</v>
          </cell>
          <cell r="AA201">
            <v>13.099</v>
          </cell>
          <cell r="AB201">
            <v>123.709</v>
          </cell>
          <cell r="AC201">
            <v>88.004000000000005</v>
          </cell>
          <cell r="AD201">
            <v>31.413</v>
          </cell>
          <cell r="AE201">
            <v>52.439</v>
          </cell>
        </row>
        <row r="202">
          <cell r="A202">
            <v>28064</v>
          </cell>
          <cell r="B202">
            <v>512.86099999999999</v>
          </cell>
          <cell r="C202">
            <v>98.132999999999996</v>
          </cell>
          <cell r="D202">
            <v>77.036000000000001</v>
          </cell>
          <cell r="E202">
            <v>236.42500000000001</v>
          </cell>
          <cell r="F202">
            <v>1456.6559999999999</v>
          </cell>
          <cell r="G202">
            <v>59.874000000000002</v>
          </cell>
          <cell r="H202">
            <v>1623.4</v>
          </cell>
          <cell r="I202">
            <v>170.685</v>
          </cell>
          <cell r="J202">
            <v>161.16200000000001</v>
          </cell>
          <cell r="K202">
            <v>5.6310000000000002</v>
          </cell>
          <cell r="L202">
            <v>100.2</v>
          </cell>
          <cell r="M202">
            <v>9.89</v>
          </cell>
          <cell r="N202">
            <v>32.148000000000003</v>
          </cell>
          <cell r="O202">
            <v>21.459</v>
          </cell>
          <cell r="P202">
            <v>10.044</v>
          </cell>
          <cell r="Q202" t="str">
            <v>#N/A N/A</v>
          </cell>
          <cell r="R202">
            <v>12.337</v>
          </cell>
          <cell r="S202">
            <v>36.948</v>
          </cell>
          <cell r="T202">
            <v>11.438000000000001</v>
          </cell>
          <cell r="U202">
            <v>44.634</v>
          </cell>
          <cell r="V202">
            <v>14.721</v>
          </cell>
          <cell r="W202" t="str">
            <v>#N/A N/A</v>
          </cell>
          <cell r="X202">
            <v>2.5129999999999999</v>
          </cell>
          <cell r="Y202" t="str">
            <v>#N/A N/A</v>
          </cell>
          <cell r="Z202">
            <v>7.226</v>
          </cell>
          <cell r="AA202">
            <v>13.099</v>
          </cell>
          <cell r="AB202">
            <v>123.709</v>
          </cell>
          <cell r="AC202">
            <v>88.004000000000005</v>
          </cell>
          <cell r="AD202">
            <v>31.413</v>
          </cell>
          <cell r="AE202">
            <v>52.439</v>
          </cell>
        </row>
        <row r="203">
          <cell r="A203">
            <v>28094</v>
          </cell>
          <cell r="B203">
            <v>512.86099999999999</v>
          </cell>
          <cell r="C203">
            <v>98.132999999999996</v>
          </cell>
          <cell r="D203">
            <v>77.036000000000001</v>
          </cell>
          <cell r="E203">
            <v>236.42500000000001</v>
          </cell>
          <cell r="F203">
            <v>1456.6559999999999</v>
          </cell>
          <cell r="G203">
            <v>59.874000000000002</v>
          </cell>
          <cell r="H203">
            <v>1623.4</v>
          </cell>
          <cell r="I203">
            <v>170.685</v>
          </cell>
          <cell r="J203">
            <v>161.16200000000001</v>
          </cell>
          <cell r="K203">
            <v>5.6310000000000002</v>
          </cell>
          <cell r="L203">
            <v>100.2</v>
          </cell>
          <cell r="M203">
            <v>9.89</v>
          </cell>
          <cell r="N203">
            <v>32.148000000000003</v>
          </cell>
          <cell r="O203">
            <v>21.459</v>
          </cell>
          <cell r="P203">
            <v>10.044</v>
          </cell>
          <cell r="Q203" t="str">
            <v>#N/A N/A</v>
          </cell>
          <cell r="R203">
            <v>12.337</v>
          </cell>
          <cell r="S203">
            <v>36.948</v>
          </cell>
          <cell r="T203">
            <v>11.438000000000001</v>
          </cell>
          <cell r="U203">
            <v>44.634</v>
          </cell>
          <cell r="V203">
            <v>14.721</v>
          </cell>
          <cell r="W203" t="str">
            <v>#N/A N/A</v>
          </cell>
          <cell r="X203">
            <v>2.5129999999999999</v>
          </cell>
          <cell r="Y203" t="str">
            <v>#N/A N/A</v>
          </cell>
          <cell r="Z203">
            <v>7.226</v>
          </cell>
          <cell r="AA203">
            <v>13.099</v>
          </cell>
          <cell r="AB203">
            <v>123.709</v>
          </cell>
          <cell r="AC203">
            <v>88.004000000000005</v>
          </cell>
          <cell r="AD203">
            <v>31.413</v>
          </cell>
          <cell r="AE203">
            <v>52.439</v>
          </cell>
        </row>
        <row r="204">
          <cell r="A204">
            <v>28125</v>
          </cell>
          <cell r="B204">
            <v>576.40599999999995</v>
          </cell>
          <cell r="C204">
            <v>106.004</v>
          </cell>
          <cell r="D204">
            <v>83.055999999999997</v>
          </cell>
          <cell r="E204">
            <v>227.155</v>
          </cell>
          <cell r="F204">
            <v>1520.614</v>
          </cell>
          <cell r="G204">
            <v>62.627000000000002</v>
          </cell>
          <cell r="H204">
            <v>1809.1</v>
          </cell>
          <cell r="I204">
            <v>202.834</v>
          </cell>
          <cell r="J204">
            <v>151.62799999999999</v>
          </cell>
          <cell r="K204">
            <v>6.3209999999999997</v>
          </cell>
          <cell r="L204">
            <v>104.518</v>
          </cell>
          <cell r="M204">
            <v>11.754</v>
          </cell>
          <cell r="N204">
            <v>39.329000000000001</v>
          </cell>
          <cell r="O204">
            <v>29.555</v>
          </cell>
          <cell r="P204">
            <v>12.872999999999999</v>
          </cell>
          <cell r="Q204" t="str">
            <v>#N/A N/A</v>
          </cell>
          <cell r="R204">
            <v>12.475999999999999</v>
          </cell>
          <cell r="S204">
            <v>35.475000000000001</v>
          </cell>
          <cell r="T204">
            <v>13.36</v>
          </cell>
          <cell r="U204">
            <v>51.28</v>
          </cell>
          <cell r="V204">
            <v>19.213000000000001</v>
          </cell>
          <cell r="W204" t="str">
            <v>#N/A N/A</v>
          </cell>
          <cell r="X204">
            <v>3.2839999999999998</v>
          </cell>
          <cell r="Y204" t="str">
            <v>#N/A N/A</v>
          </cell>
          <cell r="Z204">
            <v>9.8580000000000005</v>
          </cell>
          <cell r="AA204">
            <v>15.340999999999999</v>
          </cell>
          <cell r="AB204">
            <v>152.678</v>
          </cell>
          <cell r="AC204">
            <v>89.024000000000001</v>
          </cell>
          <cell r="AD204">
            <v>36.271999999999998</v>
          </cell>
          <cell r="AE204">
            <v>51.17</v>
          </cell>
        </row>
        <row r="205">
          <cell r="A205">
            <v>28156</v>
          </cell>
          <cell r="B205">
            <v>576.40599999999995</v>
          </cell>
          <cell r="C205">
            <v>106.004</v>
          </cell>
          <cell r="D205">
            <v>83.055999999999997</v>
          </cell>
          <cell r="E205">
            <v>227.155</v>
          </cell>
          <cell r="F205">
            <v>1520.614</v>
          </cell>
          <cell r="G205">
            <v>62.627000000000002</v>
          </cell>
          <cell r="H205">
            <v>1809.1</v>
          </cell>
          <cell r="I205">
            <v>202.834</v>
          </cell>
          <cell r="J205">
            <v>151.62799999999999</v>
          </cell>
          <cell r="K205">
            <v>6.3209999999999997</v>
          </cell>
          <cell r="L205">
            <v>104.518</v>
          </cell>
          <cell r="M205">
            <v>11.754</v>
          </cell>
          <cell r="N205">
            <v>39.329000000000001</v>
          </cell>
          <cell r="O205">
            <v>29.555</v>
          </cell>
          <cell r="P205">
            <v>12.872999999999999</v>
          </cell>
          <cell r="Q205" t="str">
            <v>#N/A N/A</v>
          </cell>
          <cell r="R205">
            <v>12.475999999999999</v>
          </cell>
          <cell r="S205">
            <v>35.475000000000001</v>
          </cell>
          <cell r="T205">
            <v>13.36</v>
          </cell>
          <cell r="U205">
            <v>51.28</v>
          </cell>
          <cell r="V205">
            <v>19.213000000000001</v>
          </cell>
          <cell r="W205" t="str">
            <v>#N/A N/A</v>
          </cell>
          <cell r="X205">
            <v>3.2839999999999998</v>
          </cell>
          <cell r="Y205" t="str">
            <v>#N/A N/A</v>
          </cell>
          <cell r="Z205">
            <v>9.8580000000000005</v>
          </cell>
          <cell r="AA205">
            <v>15.340999999999999</v>
          </cell>
          <cell r="AB205">
            <v>152.678</v>
          </cell>
          <cell r="AC205">
            <v>89.024000000000001</v>
          </cell>
          <cell r="AD205">
            <v>36.271999999999998</v>
          </cell>
          <cell r="AE205">
            <v>51.17</v>
          </cell>
        </row>
        <row r="206">
          <cell r="A206">
            <v>28184</v>
          </cell>
          <cell r="B206">
            <v>576.40599999999995</v>
          </cell>
          <cell r="C206">
            <v>106.004</v>
          </cell>
          <cell r="D206">
            <v>83.055999999999997</v>
          </cell>
          <cell r="E206">
            <v>227.155</v>
          </cell>
          <cell r="F206">
            <v>1520.614</v>
          </cell>
          <cell r="G206">
            <v>62.627000000000002</v>
          </cell>
          <cell r="H206">
            <v>1809.1</v>
          </cell>
          <cell r="I206">
            <v>202.834</v>
          </cell>
          <cell r="J206">
            <v>151.62799999999999</v>
          </cell>
          <cell r="K206">
            <v>6.3209999999999997</v>
          </cell>
          <cell r="L206">
            <v>104.518</v>
          </cell>
          <cell r="M206">
            <v>11.754</v>
          </cell>
          <cell r="N206">
            <v>39.329000000000001</v>
          </cell>
          <cell r="O206">
            <v>29.555</v>
          </cell>
          <cell r="P206">
            <v>12.872999999999999</v>
          </cell>
          <cell r="Q206" t="str">
            <v>#N/A N/A</v>
          </cell>
          <cell r="R206">
            <v>12.475999999999999</v>
          </cell>
          <cell r="S206">
            <v>35.475000000000001</v>
          </cell>
          <cell r="T206">
            <v>13.36</v>
          </cell>
          <cell r="U206">
            <v>51.28</v>
          </cell>
          <cell r="V206">
            <v>19.213000000000001</v>
          </cell>
          <cell r="W206" t="str">
            <v>#N/A N/A</v>
          </cell>
          <cell r="X206">
            <v>3.2839999999999998</v>
          </cell>
          <cell r="Y206" t="str">
            <v>#N/A N/A</v>
          </cell>
          <cell r="Z206">
            <v>9.8580000000000005</v>
          </cell>
          <cell r="AA206">
            <v>15.340999999999999</v>
          </cell>
          <cell r="AB206">
            <v>152.678</v>
          </cell>
          <cell r="AC206">
            <v>89.024000000000001</v>
          </cell>
          <cell r="AD206">
            <v>36.271999999999998</v>
          </cell>
          <cell r="AE206">
            <v>51.17</v>
          </cell>
        </row>
        <row r="207">
          <cell r="A207">
            <v>28215</v>
          </cell>
          <cell r="B207">
            <v>576.40599999999995</v>
          </cell>
          <cell r="C207">
            <v>106.004</v>
          </cell>
          <cell r="D207">
            <v>83.055999999999997</v>
          </cell>
          <cell r="E207">
            <v>227.155</v>
          </cell>
          <cell r="F207">
            <v>1520.614</v>
          </cell>
          <cell r="G207">
            <v>62.627000000000002</v>
          </cell>
          <cell r="H207">
            <v>1809.1</v>
          </cell>
          <cell r="I207">
            <v>202.834</v>
          </cell>
          <cell r="J207">
            <v>151.62799999999999</v>
          </cell>
          <cell r="K207">
            <v>6.3209999999999997</v>
          </cell>
          <cell r="L207">
            <v>104.518</v>
          </cell>
          <cell r="M207">
            <v>11.754</v>
          </cell>
          <cell r="N207">
            <v>39.329000000000001</v>
          </cell>
          <cell r="O207">
            <v>29.555</v>
          </cell>
          <cell r="P207">
            <v>12.872999999999999</v>
          </cell>
          <cell r="Q207" t="str">
            <v>#N/A N/A</v>
          </cell>
          <cell r="R207">
            <v>12.475999999999999</v>
          </cell>
          <cell r="S207">
            <v>35.475000000000001</v>
          </cell>
          <cell r="T207">
            <v>13.36</v>
          </cell>
          <cell r="U207">
            <v>51.28</v>
          </cell>
          <cell r="V207">
            <v>19.213000000000001</v>
          </cell>
          <cell r="W207" t="str">
            <v>#N/A N/A</v>
          </cell>
          <cell r="X207">
            <v>3.2839999999999998</v>
          </cell>
          <cell r="Y207" t="str">
            <v>#N/A N/A</v>
          </cell>
          <cell r="Z207">
            <v>9.8580000000000005</v>
          </cell>
          <cell r="AA207">
            <v>15.340999999999999</v>
          </cell>
          <cell r="AB207">
            <v>152.678</v>
          </cell>
          <cell r="AC207">
            <v>89.024000000000001</v>
          </cell>
          <cell r="AD207">
            <v>36.271999999999998</v>
          </cell>
          <cell r="AE207">
            <v>51.17</v>
          </cell>
        </row>
        <row r="208">
          <cell r="A208">
            <v>28245</v>
          </cell>
          <cell r="B208">
            <v>576.40599999999995</v>
          </cell>
          <cell r="C208">
            <v>106.004</v>
          </cell>
          <cell r="D208">
            <v>83.055999999999997</v>
          </cell>
          <cell r="E208">
            <v>227.155</v>
          </cell>
          <cell r="F208">
            <v>1520.614</v>
          </cell>
          <cell r="G208">
            <v>62.627000000000002</v>
          </cell>
          <cell r="H208">
            <v>1809.1</v>
          </cell>
          <cell r="I208">
            <v>202.834</v>
          </cell>
          <cell r="J208">
            <v>151.62799999999999</v>
          </cell>
          <cell r="K208">
            <v>6.3209999999999997</v>
          </cell>
          <cell r="L208">
            <v>104.518</v>
          </cell>
          <cell r="M208">
            <v>11.754</v>
          </cell>
          <cell r="N208">
            <v>39.329000000000001</v>
          </cell>
          <cell r="O208">
            <v>29.555</v>
          </cell>
          <cell r="P208">
            <v>12.872999999999999</v>
          </cell>
          <cell r="Q208" t="str">
            <v>#N/A N/A</v>
          </cell>
          <cell r="R208">
            <v>12.475999999999999</v>
          </cell>
          <cell r="S208">
            <v>35.475000000000001</v>
          </cell>
          <cell r="T208">
            <v>13.36</v>
          </cell>
          <cell r="U208">
            <v>51.28</v>
          </cell>
          <cell r="V208">
            <v>19.213000000000001</v>
          </cell>
          <cell r="W208" t="str">
            <v>#N/A N/A</v>
          </cell>
          <cell r="X208">
            <v>3.2839999999999998</v>
          </cell>
          <cell r="Y208" t="str">
            <v>#N/A N/A</v>
          </cell>
          <cell r="Z208">
            <v>9.8580000000000005</v>
          </cell>
          <cell r="AA208">
            <v>15.340999999999999</v>
          </cell>
          <cell r="AB208">
            <v>152.678</v>
          </cell>
          <cell r="AC208">
            <v>89.024000000000001</v>
          </cell>
          <cell r="AD208">
            <v>36.271999999999998</v>
          </cell>
          <cell r="AE208">
            <v>51.17</v>
          </cell>
        </row>
        <row r="209">
          <cell r="A209">
            <v>28276</v>
          </cell>
          <cell r="B209">
            <v>576.40599999999995</v>
          </cell>
          <cell r="C209">
            <v>106.004</v>
          </cell>
          <cell r="D209">
            <v>83.055999999999997</v>
          </cell>
          <cell r="E209">
            <v>227.155</v>
          </cell>
          <cell r="F209">
            <v>1520.614</v>
          </cell>
          <cell r="G209">
            <v>62.627000000000002</v>
          </cell>
          <cell r="H209">
            <v>1809.1</v>
          </cell>
          <cell r="I209">
            <v>202.834</v>
          </cell>
          <cell r="J209">
            <v>151.62799999999999</v>
          </cell>
          <cell r="K209">
            <v>6.3209999999999997</v>
          </cell>
          <cell r="L209">
            <v>104.518</v>
          </cell>
          <cell r="M209">
            <v>11.754</v>
          </cell>
          <cell r="N209">
            <v>39.329000000000001</v>
          </cell>
          <cell r="O209">
            <v>29.555</v>
          </cell>
          <cell r="P209">
            <v>12.872999999999999</v>
          </cell>
          <cell r="Q209" t="str">
            <v>#N/A N/A</v>
          </cell>
          <cell r="R209">
            <v>12.475999999999999</v>
          </cell>
          <cell r="S209">
            <v>35.475000000000001</v>
          </cell>
          <cell r="T209">
            <v>13.36</v>
          </cell>
          <cell r="U209">
            <v>51.28</v>
          </cell>
          <cell r="V209">
            <v>19.213000000000001</v>
          </cell>
          <cell r="W209" t="str">
            <v>#N/A N/A</v>
          </cell>
          <cell r="X209">
            <v>3.2839999999999998</v>
          </cell>
          <cell r="Y209" t="str">
            <v>#N/A N/A</v>
          </cell>
          <cell r="Z209">
            <v>9.8580000000000005</v>
          </cell>
          <cell r="AA209">
            <v>15.340999999999999</v>
          </cell>
          <cell r="AB209">
            <v>152.678</v>
          </cell>
          <cell r="AC209">
            <v>89.024000000000001</v>
          </cell>
          <cell r="AD209">
            <v>36.271999999999998</v>
          </cell>
          <cell r="AE209">
            <v>51.17</v>
          </cell>
        </row>
        <row r="210">
          <cell r="A210">
            <v>28306</v>
          </cell>
          <cell r="B210">
            <v>576.40599999999995</v>
          </cell>
          <cell r="C210">
            <v>106.004</v>
          </cell>
          <cell r="D210">
            <v>83.055999999999997</v>
          </cell>
          <cell r="E210">
            <v>227.155</v>
          </cell>
          <cell r="F210">
            <v>1520.614</v>
          </cell>
          <cell r="G210">
            <v>62.627000000000002</v>
          </cell>
          <cell r="H210">
            <v>1809.1</v>
          </cell>
          <cell r="I210">
            <v>202.834</v>
          </cell>
          <cell r="J210">
            <v>151.62799999999999</v>
          </cell>
          <cell r="K210">
            <v>6.3209999999999997</v>
          </cell>
          <cell r="L210">
            <v>104.518</v>
          </cell>
          <cell r="M210">
            <v>11.754</v>
          </cell>
          <cell r="N210">
            <v>39.329000000000001</v>
          </cell>
          <cell r="O210">
            <v>29.555</v>
          </cell>
          <cell r="P210">
            <v>12.872999999999999</v>
          </cell>
          <cell r="Q210" t="str">
            <v>#N/A N/A</v>
          </cell>
          <cell r="R210">
            <v>12.475999999999999</v>
          </cell>
          <cell r="S210">
            <v>35.475000000000001</v>
          </cell>
          <cell r="T210">
            <v>13.36</v>
          </cell>
          <cell r="U210">
            <v>51.28</v>
          </cell>
          <cell r="V210">
            <v>19.213000000000001</v>
          </cell>
          <cell r="W210" t="str">
            <v>#N/A N/A</v>
          </cell>
          <cell r="X210">
            <v>3.2839999999999998</v>
          </cell>
          <cell r="Y210" t="str">
            <v>#N/A N/A</v>
          </cell>
          <cell r="Z210">
            <v>9.8580000000000005</v>
          </cell>
          <cell r="AA210">
            <v>15.340999999999999</v>
          </cell>
          <cell r="AB210">
            <v>152.678</v>
          </cell>
          <cell r="AC210">
            <v>89.024000000000001</v>
          </cell>
          <cell r="AD210">
            <v>36.271999999999998</v>
          </cell>
          <cell r="AE210">
            <v>51.17</v>
          </cell>
        </row>
        <row r="211">
          <cell r="A211">
            <v>28337</v>
          </cell>
          <cell r="B211">
            <v>576.40599999999995</v>
          </cell>
          <cell r="C211">
            <v>106.004</v>
          </cell>
          <cell r="D211">
            <v>83.055999999999997</v>
          </cell>
          <cell r="E211">
            <v>227.155</v>
          </cell>
          <cell r="F211">
            <v>1520.614</v>
          </cell>
          <cell r="G211">
            <v>62.627000000000002</v>
          </cell>
          <cell r="H211">
            <v>1809.1</v>
          </cell>
          <cell r="I211">
            <v>202.834</v>
          </cell>
          <cell r="J211">
            <v>151.62799999999999</v>
          </cell>
          <cell r="K211">
            <v>6.3209999999999997</v>
          </cell>
          <cell r="L211">
            <v>104.518</v>
          </cell>
          <cell r="M211">
            <v>11.754</v>
          </cell>
          <cell r="N211">
            <v>39.329000000000001</v>
          </cell>
          <cell r="O211">
            <v>29.555</v>
          </cell>
          <cell r="P211">
            <v>12.872999999999999</v>
          </cell>
          <cell r="Q211" t="str">
            <v>#N/A N/A</v>
          </cell>
          <cell r="R211">
            <v>12.475999999999999</v>
          </cell>
          <cell r="S211">
            <v>35.475000000000001</v>
          </cell>
          <cell r="T211">
            <v>13.36</v>
          </cell>
          <cell r="U211">
            <v>51.28</v>
          </cell>
          <cell r="V211">
            <v>19.213000000000001</v>
          </cell>
          <cell r="W211" t="str">
            <v>#N/A N/A</v>
          </cell>
          <cell r="X211">
            <v>3.2839999999999998</v>
          </cell>
          <cell r="Y211" t="str">
            <v>#N/A N/A</v>
          </cell>
          <cell r="Z211">
            <v>9.8580000000000005</v>
          </cell>
          <cell r="AA211">
            <v>15.340999999999999</v>
          </cell>
          <cell r="AB211">
            <v>152.678</v>
          </cell>
          <cell r="AC211">
            <v>89.024000000000001</v>
          </cell>
          <cell r="AD211">
            <v>36.271999999999998</v>
          </cell>
          <cell r="AE211">
            <v>51.17</v>
          </cell>
        </row>
        <row r="212">
          <cell r="A212">
            <v>28368</v>
          </cell>
          <cell r="B212">
            <v>576.40599999999995</v>
          </cell>
          <cell r="C212">
            <v>106.004</v>
          </cell>
          <cell r="D212">
            <v>83.055999999999997</v>
          </cell>
          <cell r="E212">
            <v>227.155</v>
          </cell>
          <cell r="F212">
            <v>1520.614</v>
          </cell>
          <cell r="G212">
            <v>62.627000000000002</v>
          </cell>
          <cell r="H212">
            <v>1809.1</v>
          </cell>
          <cell r="I212">
            <v>202.834</v>
          </cell>
          <cell r="J212">
            <v>151.62799999999999</v>
          </cell>
          <cell r="K212">
            <v>6.3209999999999997</v>
          </cell>
          <cell r="L212">
            <v>104.518</v>
          </cell>
          <cell r="M212">
            <v>11.754</v>
          </cell>
          <cell r="N212">
            <v>39.329000000000001</v>
          </cell>
          <cell r="O212">
            <v>29.555</v>
          </cell>
          <cell r="P212">
            <v>12.872999999999999</v>
          </cell>
          <cell r="Q212" t="str">
            <v>#N/A N/A</v>
          </cell>
          <cell r="R212">
            <v>12.475999999999999</v>
          </cell>
          <cell r="S212">
            <v>35.475000000000001</v>
          </cell>
          <cell r="T212">
            <v>13.36</v>
          </cell>
          <cell r="U212">
            <v>51.28</v>
          </cell>
          <cell r="V212">
            <v>19.213000000000001</v>
          </cell>
          <cell r="W212" t="str">
            <v>#N/A N/A</v>
          </cell>
          <cell r="X212">
            <v>3.2839999999999998</v>
          </cell>
          <cell r="Y212" t="str">
            <v>#N/A N/A</v>
          </cell>
          <cell r="Z212">
            <v>9.8580000000000005</v>
          </cell>
          <cell r="AA212">
            <v>15.340999999999999</v>
          </cell>
          <cell r="AB212">
            <v>152.678</v>
          </cell>
          <cell r="AC212">
            <v>89.024000000000001</v>
          </cell>
          <cell r="AD212">
            <v>36.271999999999998</v>
          </cell>
          <cell r="AE212">
            <v>51.17</v>
          </cell>
        </row>
        <row r="213">
          <cell r="A213">
            <v>28398</v>
          </cell>
          <cell r="B213">
            <v>576.40599999999995</v>
          </cell>
          <cell r="C213">
            <v>106.004</v>
          </cell>
          <cell r="D213">
            <v>83.055999999999997</v>
          </cell>
          <cell r="E213">
            <v>227.155</v>
          </cell>
          <cell r="F213">
            <v>1520.614</v>
          </cell>
          <cell r="G213">
            <v>62.627000000000002</v>
          </cell>
          <cell r="H213">
            <v>1809.1</v>
          </cell>
          <cell r="I213">
            <v>202.834</v>
          </cell>
          <cell r="J213">
            <v>151.62799999999999</v>
          </cell>
          <cell r="K213">
            <v>6.3209999999999997</v>
          </cell>
          <cell r="L213">
            <v>104.518</v>
          </cell>
          <cell r="M213">
            <v>11.754</v>
          </cell>
          <cell r="N213">
            <v>39.329000000000001</v>
          </cell>
          <cell r="O213">
            <v>29.555</v>
          </cell>
          <cell r="P213">
            <v>12.872999999999999</v>
          </cell>
          <cell r="Q213" t="str">
            <v>#N/A N/A</v>
          </cell>
          <cell r="R213">
            <v>12.475999999999999</v>
          </cell>
          <cell r="S213">
            <v>35.475000000000001</v>
          </cell>
          <cell r="T213">
            <v>13.36</v>
          </cell>
          <cell r="U213">
            <v>51.28</v>
          </cell>
          <cell r="V213">
            <v>19.213000000000001</v>
          </cell>
          <cell r="W213" t="str">
            <v>#N/A N/A</v>
          </cell>
          <cell r="X213">
            <v>3.2839999999999998</v>
          </cell>
          <cell r="Y213" t="str">
            <v>#N/A N/A</v>
          </cell>
          <cell r="Z213">
            <v>9.8580000000000005</v>
          </cell>
          <cell r="AA213">
            <v>15.340999999999999</v>
          </cell>
          <cell r="AB213">
            <v>152.678</v>
          </cell>
          <cell r="AC213">
            <v>89.024000000000001</v>
          </cell>
          <cell r="AD213">
            <v>36.271999999999998</v>
          </cell>
          <cell r="AE213">
            <v>51.17</v>
          </cell>
        </row>
        <row r="214">
          <cell r="A214">
            <v>28429</v>
          </cell>
          <cell r="B214">
            <v>576.40599999999995</v>
          </cell>
          <cell r="C214">
            <v>106.004</v>
          </cell>
          <cell r="D214">
            <v>83.055999999999997</v>
          </cell>
          <cell r="E214">
            <v>227.155</v>
          </cell>
          <cell r="F214">
            <v>1520.614</v>
          </cell>
          <cell r="G214">
            <v>62.627000000000002</v>
          </cell>
          <cell r="H214">
            <v>1809.1</v>
          </cell>
          <cell r="I214">
            <v>202.834</v>
          </cell>
          <cell r="J214">
            <v>151.62799999999999</v>
          </cell>
          <cell r="K214">
            <v>6.3209999999999997</v>
          </cell>
          <cell r="L214">
            <v>104.518</v>
          </cell>
          <cell r="M214">
            <v>11.754</v>
          </cell>
          <cell r="N214">
            <v>39.329000000000001</v>
          </cell>
          <cell r="O214">
            <v>29.555</v>
          </cell>
          <cell r="P214">
            <v>12.872999999999999</v>
          </cell>
          <cell r="Q214" t="str">
            <v>#N/A N/A</v>
          </cell>
          <cell r="R214">
            <v>12.475999999999999</v>
          </cell>
          <cell r="S214">
            <v>35.475000000000001</v>
          </cell>
          <cell r="T214">
            <v>13.36</v>
          </cell>
          <cell r="U214">
            <v>51.28</v>
          </cell>
          <cell r="V214">
            <v>19.213000000000001</v>
          </cell>
          <cell r="W214" t="str">
            <v>#N/A N/A</v>
          </cell>
          <cell r="X214">
            <v>3.2839999999999998</v>
          </cell>
          <cell r="Y214" t="str">
            <v>#N/A N/A</v>
          </cell>
          <cell r="Z214">
            <v>9.8580000000000005</v>
          </cell>
          <cell r="AA214">
            <v>15.340999999999999</v>
          </cell>
          <cell r="AB214">
            <v>152.678</v>
          </cell>
          <cell r="AC214">
            <v>89.024000000000001</v>
          </cell>
          <cell r="AD214">
            <v>36.271999999999998</v>
          </cell>
          <cell r="AE214">
            <v>51.17</v>
          </cell>
        </row>
        <row r="215">
          <cell r="A215">
            <v>28459</v>
          </cell>
          <cell r="B215">
            <v>576.40599999999995</v>
          </cell>
          <cell r="C215">
            <v>106.004</v>
          </cell>
          <cell r="D215">
            <v>83.055999999999997</v>
          </cell>
          <cell r="E215">
            <v>227.155</v>
          </cell>
          <cell r="F215">
            <v>1520.614</v>
          </cell>
          <cell r="G215">
            <v>62.627000000000002</v>
          </cell>
          <cell r="H215">
            <v>1809.1</v>
          </cell>
          <cell r="I215">
            <v>202.834</v>
          </cell>
          <cell r="J215">
            <v>151.62799999999999</v>
          </cell>
          <cell r="K215">
            <v>6.3209999999999997</v>
          </cell>
          <cell r="L215">
            <v>104.518</v>
          </cell>
          <cell r="M215">
            <v>11.754</v>
          </cell>
          <cell r="N215">
            <v>39.329000000000001</v>
          </cell>
          <cell r="O215">
            <v>29.555</v>
          </cell>
          <cell r="P215">
            <v>12.872999999999999</v>
          </cell>
          <cell r="Q215" t="str">
            <v>#N/A N/A</v>
          </cell>
          <cell r="R215">
            <v>12.475999999999999</v>
          </cell>
          <cell r="S215">
            <v>35.475000000000001</v>
          </cell>
          <cell r="T215">
            <v>13.36</v>
          </cell>
          <cell r="U215">
            <v>51.28</v>
          </cell>
          <cell r="V215">
            <v>19.213000000000001</v>
          </cell>
          <cell r="W215" t="str">
            <v>#N/A N/A</v>
          </cell>
          <cell r="X215">
            <v>3.2839999999999998</v>
          </cell>
          <cell r="Y215" t="str">
            <v>#N/A N/A</v>
          </cell>
          <cell r="Z215">
            <v>9.8580000000000005</v>
          </cell>
          <cell r="AA215">
            <v>15.340999999999999</v>
          </cell>
          <cell r="AB215">
            <v>152.678</v>
          </cell>
          <cell r="AC215">
            <v>89.024000000000001</v>
          </cell>
          <cell r="AD215">
            <v>36.271999999999998</v>
          </cell>
          <cell r="AE215">
            <v>51.17</v>
          </cell>
        </row>
        <row r="216">
          <cell r="A216">
            <v>28490</v>
          </cell>
          <cell r="B216">
            <v>709.40499999999997</v>
          </cell>
          <cell r="C216">
            <v>111.21899999999999</v>
          </cell>
          <cell r="D216">
            <v>87.802000000000007</v>
          </cell>
          <cell r="E216">
            <v>256.54899999999998</v>
          </cell>
          <cell r="F216">
            <v>1730.4269999999999</v>
          </cell>
          <cell r="G216">
            <v>66.888000000000005</v>
          </cell>
          <cell r="H216">
            <v>2013.6</v>
          </cell>
          <cell r="I216">
            <v>207.779</v>
          </cell>
          <cell r="J216">
            <v>172.34899999999999</v>
          </cell>
          <cell r="K216">
            <v>6.609</v>
          </cell>
          <cell r="L216">
            <v>123.61799999999999</v>
          </cell>
          <cell r="M216">
            <v>13.975</v>
          </cell>
          <cell r="N216">
            <v>48.396000000000001</v>
          </cell>
          <cell r="O216">
            <v>37.926000000000002</v>
          </cell>
          <cell r="P216">
            <v>15.706</v>
          </cell>
          <cell r="Q216" t="str">
            <v>#N/A N/A</v>
          </cell>
          <cell r="R216">
            <v>13.776</v>
          </cell>
          <cell r="S216">
            <v>39.4</v>
          </cell>
          <cell r="T216">
            <v>14.635999999999999</v>
          </cell>
          <cell r="U216">
            <v>58.677</v>
          </cell>
          <cell r="V216">
            <v>24.872</v>
          </cell>
          <cell r="W216" t="str">
            <v>#N/A N/A</v>
          </cell>
          <cell r="X216">
            <v>3.6179999999999999</v>
          </cell>
          <cell r="Y216" t="str">
            <v>#N/A N/A</v>
          </cell>
          <cell r="Z216">
            <v>13.359</v>
          </cell>
          <cell r="AA216">
            <v>19.471</v>
          </cell>
          <cell r="AB216">
            <v>176.17099999999999</v>
          </cell>
          <cell r="AC216">
            <v>81.825999999999993</v>
          </cell>
          <cell r="AD216">
            <v>42.337000000000003</v>
          </cell>
          <cell r="AE216">
            <v>56.780999999999999</v>
          </cell>
        </row>
        <row r="217">
          <cell r="A217">
            <v>28521</v>
          </cell>
          <cell r="B217">
            <v>709.40499999999997</v>
          </cell>
          <cell r="C217">
            <v>111.21899999999999</v>
          </cell>
          <cell r="D217">
            <v>87.802000000000007</v>
          </cell>
          <cell r="E217">
            <v>256.54899999999998</v>
          </cell>
          <cell r="F217">
            <v>1730.4269999999999</v>
          </cell>
          <cell r="G217">
            <v>66.888000000000005</v>
          </cell>
          <cell r="H217">
            <v>2013.6</v>
          </cell>
          <cell r="I217">
            <v>207.779</v>
          </cell>
          <cell r="J217">
            <v>172.34899999999999</v>
          </cell>
          <cell r="K217">
            <v>6.609</v>
          </cell>
          <cell r="L217">
            <v>123.61799999999999</v>
          </cell>
          <cell r="M217">
            <v>13.975</v>
          </cell>
          <cell r="N217">
            <v>48.396000000000001</v>
          </cell>
          <cell r="O217">
            <v>37.926000000000002</v>
          </cell>
          <cell r="P217">
            <v>15.706</v>
          </cell>
          <cell r="Q217" t="str">
            <v>#N/A N/A</v>
          </cell>
          <cell r="R217">
            <v>13.776</v>
          </cell>
          <cell r="S217">
            <v>39.4</v>
          </cell>
          <cell r="T217">
            <v>14.635999999999999</v>
          </cell>
          <cell r="U217">
            <v>58.677</v>
          </cell>
          <cell r="V217">
            <v>24.872</v>
          </cell>
          <cell r="W217" t="str">
            <v>#N/A N/A</v>
          </cell>
          <cell r="X217">
            <v>3.6179999999999999</v>
          </cell>
          <cell r="Y217" t="str">
            <v>#N/A N/A</v>
          </cell>
          <cell r="Z217">
            <v>13.359</v>
          </cell>
          <cell r="AA217">
            <v>19.471</v>
          </cell>
          <cell r="AB217">
            <v>176.17099999999999</v>
          </cell>
          <cell r="AC217">
            <v>81.825999999999993</v>
          </cell>
          <cell r="AD217">
            <v>42.337000000000003</v>
          </cell>
          <cell r="AE217">
            <v>56.780999999999999</v>
          </cell>
        </row>
        <row r="218">
          <cell r="A218">
            <v>28549</v>
          </cell>
          <cell r="B218">
            <v>709.40499999999997</v>
          </cell>
          <cell r="C218">
            <v>111.21899999999999</v>
          </cell>
          <cell r="D218">
            <v>87.802000000000007</v>
          </cell>
          <cell r="E218">
            <v>256.54899999999998</v>
          </cell>
          <cell r="F218">
            <v>1730.4269999999999</v>
          </cell>
          <cell r="G218">
            <v>66.888000000000005</v>
          </cell>
          <cell r="H218">
            <v>2013.6</v>
          </cell>
          <cell r="I218">
            <v>207.779</v>
          </cell>
          <cell r="J218">
            <v>172.34899999999999</v>
          </cell>
          <cell r="K218">
            <v>6.609</v>
          </cell>
          <cell r="L218">
            <v>123.61799999999999</v>
          </cell>
          <cell r="M218">
            <v>13.975</v>
          </cell>
          <cell r="N218">
            <v>48.396000000000001</v>
          </cell>
          <cell r="O218">
            <v>37.926000000000002</v>
          </cell>
          <cell r="P218">
            <v>15.706</v>
          </cell>
          <cell r="Q218" t="str">
            <v>#N/A N/A</v>
          </cell>
          <cell r="R218">
            <v>13.776</v>
          </cell>
          <cell r="S218">
            <v>39.4</v>
          </cell>
          <cell r="T218">
            <v>14.635999999999999</v>
          </cell>
          <cell r="U218">
            <v>58.677</v>
          </cell>
          <cell r="V218">
            <v>24.872</v>
          </cell>
          <cell r="W218" t="str">
            <v>#N/A N/A</v>
          </cell>
          <cell r="X218">
            <v>3.6179999999999999</v>
          </cell>
          <cell r="Y218" t="str">
            <v>#N/A N/A</v>
          </cell>
          <cell r="Z218">
            <v>13.359</v>
          </cell>
          <cell r="AA218">
            <v>19.471</v>
          </cell>
          <cell r="AB218">
            <v>176.17099999999999</v>
          </cell>
          <cell r="AC218">
            <v>81.825999999999993</v>
          </cell>
          <cell r="AD218">
            <v>42.337000000000003</v>
          </cell>
          <cell r="AE218">
            <v>56.780999999999999</v>
          </cell>
        </row>
        <row r="219">
          <cell r="A219">
            <v>28580</v>
          </cell>
          <cell r="B219">
            <v>709.40499999999997</v>
          </cell>
          <cell r="C219">
            <v>111.21899999999999</v>
          </cell>
          <cell r="D219">
            <v>87.802000000000007</v>
          </cell>
          <cell r="E219">
            <v>256.54899999999998</v>
          </cell>
          <cell r="F219">
            <v>1730.4269999999999</v>
          </cell>
          <cell r="G219">
            <v>66.888000000000005</v>
          </cell>
          <cell r="H219">
            <v>2013.6</v>
          </cell>
          <cell r="I219">
            <v>207.779</v>
          </cell>
          <cell r="J219">
            <v>172.34899999999999</v>
          </cell>
          <cell r="K219">
            <v>6.609</v>
          </cell>
          <cell r="L219">
            <v>123.61799999999999</v>
          </cell>
          <cell r="M219">
            <v>13.975</v>
          </cell>
          <cell r="N219">
            <v>48.396000000000001</v>
          </cell>
          <cell r="O219">
            <v>37.926000000000002</v>
          </cell>
          <cell r="P219">
            <v>15.706</v>
          </cell>
          <cell r="Q219" t="str">
            <v>#N/A N/A</v>
          </cell>
          <cell r="R219">
            <v>13.776</v>
          </cell>
          <cell r="S219">
            <v>39.4</v>
          </cell>
          <cell r="T219">
            <v>14.635999999999999</v>
          </cell>
          <cell r="U219">
            <v>58.677</v>
          </cell>
          <cell r="V219">
            <v>24.872</v>
          </cell>
          <cell r="W219" t="str">
            <v>#N/A N/A</v>
          </cell>
          <cell r="X219">
            <v>3.6179999999999999</v>
          </cell>
          <cell r="Y219" t="str">
            <v>#N/A N/A</v>
          </cell>
          <cell r="Z219">
            <v>13.359</v>
          </cell>
          <cell r="AA219">
            <v>19.471</v>
          </cell>
          <cell r="AB219">
            <v>176.17099999999999</v>
          </cell>
          <cell r="AC219">
            <v>81.825999999999993</v>
          </cell>
          <cell r="AD219">
            <v>42.337000000000003</v>
          </cell>
          <cell r="AE219">
            <v>56.780999999999999</v>
          </cell>
        </row>
        <row r="220">
          <cell r="A220">
            <v>28610</v>
          </cell>
          <cell r="B220">
            <v>709.40499999999997</v>
          </cell>
          <cell r="C220">
            <v>111.21899999999999</v>
          </cell>
          <cell r="D220">
            <v>87.802000000000007</v>
          </cell>
          <cell r="E220">
            <v>256.54899999999998</v>
          </cell>
          <cell r="F220">
            <v>1730.4269999999999</v>
          </cell>
          <cell r="G220">
            <v>66.888000000000005</v>
          </cell>
          <cell r="H220">
            <v>2013.6</v>
          </cell>
          <cell r="I220">
            <v>207.779</v>
          </cell>
          <cell r="J220">
            <v>172.34899999999999</v>
          </cell>
          <cell r="K220">
            <v>6.609</v>
          </cell>
          <cell r="L220">
            <v>123.61799999999999</v>
          </cell>
          <cell r="M220">
            <v>13.975</v>
          </cell>
          <cell r="N220">
            <v>48.396000000000001</v>
          </cell>
          <cell r="O220">
            <v>37.926000000000002</v>
          </cell>
          <cell r="P220">
            <v>15.706</v>
          </cell>
          <cell r="Q220" t="str">
            <v>#N/A N/A</v>
          </cell>
          <cell r="R220">
            <v>13.776</v>
          </cell>
          <cell r="S220">
            <v>39.4</v>
          </cell>
          <cell r="T220">
            <v>14.635999999999999</v>
          </cell>
          <cell r="U220">
            <v>58.677</v>
          </cell>
          <cell r="V220">
            <v>24.872</v>
          </cell>
          <cell r="W220" t="str">
            <v>#N/A N/A</v>
          </cell>
          <cell r="X220">
            <v>3.6179999999999999</v>
          </cell>
          <cell r="Y220" t="str">
            <v>#N/A N/A</v>
          </cell>
          <cell r="Z220">
            <v>13.359</v>
          </cell>
          <cell r="AA220">
            <v>19.471</v>
          </cell>
          <cell r="AB220">
            <v>176.17099999999999</v>
          </cell>
          <cell r="AC220">
            <v>81.825999999999993</v>
          </cell>
          <cell r="AD220">
            <v>42.337000000000003</v>
          </cell>
          <cell r="AE220">
            <v>56.780999999999999</v>
          </cell>
        </row>
        <row r="221">
          <cell r="A221">
            <v>28641</v>
          </cell>
          <cell r="B221">
            <v>709.40499999999997</v>
          </cell>
          <cell r="C221">
            <v>111.21899999999999</v>
          </cell>
          <cell r="D221">
            <v>87.802000000000007</v>
          </cell>
          <cell r="E221">
            <v>256.54899999999998</v>
          </cell>
          <cell r="F221">
            <v>1730.4269999999999</v>
          </cell>
          <cell r="G221">
            <v>66.888000000000005</v>
          </cell>
          <cell r="H221">
            <v>2013.6</v>
          </cell>
          <cell r="I221">
            <v>207.779</v>
          </cell>
          <cell r="J221">
            <v>172.34899999999999</v>
          </cell>
          <cell r="K221">
            <v>6.609</v>
          </cell>
          <cell r="L221">
            <v>123.61799999999999</v>
          </cell>
          <cell r="M221">
            <v>13.975</v>
          </cell>
          <cell r="N221">
            <v>48.396000000000001</v>
          </cell>
          <cell r="O221">
            <v>37.926000000000002</v>
          </cell>
          <cell r="P221">
            <v>15.706</v>
          </cell>
          <cell r="Q221" t="str">
            <v>#N/A N/A</v>
          </cell>
          <cell r="R221">
            <v>13.776</v>
          </cell>
          <cell r="S221">
            <v>39.4</v>
          </cell>
          <cell r="T221">
            <v>14.635999999999999</v>
          </cell>
          <cell r="U221">
            <v>58.677</v>
          </cell>
          <cell r="V221">
            <v>24.872</v>
          </cell>
          <cell r="W221" t="str">
            <v>#N/A N/A</v>
          </cell>
          <cell r="X221">
            <v>3.6179999999999999</v>
          </cell>
          <cell r="Y221" t="str">
            <v>#N/A N/A</v>
          </cell>
          <cell r="Z221">
            <v>13.359</v>
          </cell>
          <cell r="AA221">
            <v>19.471</v>
          </cell>
          <cell r="AB221">
            <v>176.17099999999999</v>
          </cell>
          <cell r="AC221">
            <v>81.825999999999993</v>
          </cell>
          <cell r="AD221">
            <v>42.337000000000003</v>
          </cell>
          <cell r="AE221">
            <v>56.780999999999999</v>
          </cell>
        </row>
        <row r="222">
          <cell r="A222">
            <v>28671</v>
          </cell>
          <cell r="B222">
            <v>709.40499999999997</v>
          </cell>
          <cell r="C222">
            <v>111.21899999999999</v>
          </cell>
          <cell r="D222">
            <v>87.802000000000007</v>
          </cell>
          <cell r="E222">
            <v>256.54899999999998</v>
          </cell>
          <cell r="F222">
            <v>1730.4269999999999</v>
          </cell>
          <cell r="G222">
            <v>66.888000000000005</v>
          </cell>
          <cell r="H222">
            <v>2013.6</v>
          </cell>
          <cell r="I222">
            <v>207.779</v>
          </cell>
          <cell r="J222">
            <v>172.34899999999999</v>
          </cell>
          <cell r="K222">
            <v>6.609</v>
          </cell>
          <cell r="L222">
            <v>123.61799999999999</v>
          </cell>
          <cell r="M222">
            <v>13.975</v>
          </cell>
          <cell r="N222">
            <v>48.396000000000001</v>
          </cell>
          <cell r="O222">
            <v>37.926000000000002</v>
          </cell>
          <cell r="P222">
            <v>15.706</v>
          </cell>
          <cell r="Q222" t="str">
            <v>#N/A N/A</v>
          </cell>
          <cell r="R222">
            <v>13.776</v>
          </cell>
          <cell r="S222">
            <v>39.4</v>
          </cell>
          <cell r="T222">
            <v>14.635999999999999</v>
          </cell>
          <cell r="U222">
            <v>58.677</v>
          </cell>
          <cell r="V222">
            <v>24.872</v>
          </cell>
          <cell r="W222" t="str">
            <v>#N/A N/A</v>
          </cell>
          <cell r="X222">
            <v>3.6179999999999999</v>
          </cell>
          <cell r="Y222" t="str">
            <v>#N/A N/A</v>
          </cell>
          <cell r="Z222">
            <v>13.359</v>
          </cell>
          <cell r="AA222">
            <v>19.471</v>
          </cell>
          <cell r="AB222">
            <v>176.17099999999999</v>
          </cell>
          <cell r="AC222">
            <v>81.825999999999993</v>
          </cell>
          <cell r="AD222">
            <v>42.337000000000003</v>
          </cell>
          <cell r="AE222">
            <v>56.780999999999999</v>
          </cell>
        </row>
        <row r="223">
          <cell r="A223">
            <v>28702</v>
          </cell>
          <cell r="B223">
            <v>709.40499999999997</v>
          </cell>
          <cell r="C223">
            <v>111.21899999999999</v>
          </cell>
          <cell r="D223">
            <v>87.802000000000007</v>
          </cell>
          <cell r="E223">
            <v>256.54899999999998</v>
          </cell>
          <cell r="F223">
            <v>1730.4269999999999</v>
          </cell>
          <cell r="G223">
            <v>66.888000000000005</v>
          </cell>
          <cell r="H223">
            <v>2013.6</v>
          </cell>
          <cell r="I223">
            <v>207.779</v>
          </cell>
          <cell r="J223">
            <v>172.34899999999999</v>
          </cell>
          <cell r="K223">
            <v>6.609</v>
          </cell>
          <cell r="L223">
            <v>123.61799999999999</v>
          </cell>
          <cell r="M223">
            <v>13.975</v>
          </cell>
          <cell r="N223">
            <v>48.396000000000001</v>
          </cell>
          <cell r="O223">
            <v>37.926000000000002</v>
          </cell>
          <cell r="P223">
            <v>15.706</v>
          </cell>
          <cell r="Q223" t="str">
            <v>#N/A N/A</v>
          </cell>
          <cell r="R223">
            <v>13.776</v>
          </cell>
          <cell r="S223">
            <v>39.4</v>
          </cell>
          <cell r="T223">
            <v>14.635999999999999</v>
          </cell>
          <cell r="U223">
            <v>58.677</v>
          </cell>
          <cell r="V223">
            <v>24.872</v>
          </cell>
          <cell r="W223" t="str">
            <v>#N/A N/A</v>
          </cell>
          <cell r="X223">
            <v>3.6179999999999999</v>
          </cell>
          <cell r="Y223" t="str">
            <v>#N/A N/A</v>
          </cell>
          <cell r="Z223">
            <v>13.359</v>
          </cell>
          <cell r="AA223">
            <v>19.471</v>
          </cell>
          <cell r="AB223">
            <v>176.17099999999999</v>
          </cell>
          <cell r="AC223">
            <v>81.825999999999993</v>
          </cell>
          <cell r="AD223">
            <v>42.337000000000003</v>
          </cell>
          <cell r="AE223">
            <v>56.780999999999999</v>
          </cell>
        </row>
        <row r="224">
          <cell r="A224">
            <v>28733</v>
          </cell>
          <cell r="B224">
            <v>709.40499999999997</v>
          </cell>
          <cell r="C224">
            <v>111.21899999999999</v>
          </cell>
          <cell r="D224">
            <v>87.802000000000007</v>
          </cell>
          <cell r="E224">
            <v>256.54899999999998</v>
          </cell>
          <cell r="F224">
            <v>1730.4269999999999</v>
          </cell>
          <cell r="G224">
            <v>66.888000000000005</v>
          </cell>
          <cell r="H224">
            <v>2013.6</v>
          </cell>
          <cell r="I224">
            <v>207.779</v>
          </cell>
          <cell r="J224">
            <v>172.34899999999999</v>
          </cell>
          <cell r="K224">
            <v>6.609</v>
          </cell>
          <cell r="L224">
            <v>123.61799999999999</v>
          </cell>
          <cell r="M224">
            <v>13.975</v>
          </cell>
          <cell r="N224">
            <v>48.396000000000001</v>
          </cell>
          <cell r="O224">
            <v>37.926000000000002</v>
          </cell>
          <cell r="P224">
            <v>15.706</v>
          </cell>
          <cell r="Q224" t="str">
            <v>#N/A N/A</v>
          </cell>
          <cell r="R224">
            <v>13.776</v>
          </cell>
          <cell r="S224">
            <v>39.4</v>
          </cell>
          <cell r="T224">
            <v>14.635999999999999</v>
          </cell>
          <cell r="U224">
            <v>58.677</v>
          </cell>
          <cell r="V224">
            <v>24.872</v>
          </cell>
          <cell r="W224" t="str">
            <v>#N/A N/A</v>
          </cell>
          <cell r="X224">
            <v>3.6179999999999999</v>
          </cell>
          <cell r="Y224" t="str">
            <v>#N/A N/A</v>
          </cell>
          <cell r="Z224">
            <v>13.359</v>
          </cell>
          <cell r="AA224">
            <v>19.471</v>
          </cell>
          <cell r="AB224">
            <v>176.17099999999999</v>
          </cell>
          <cell r="AC224">
            <v>81.825999999999993</v>
          </cell>
          <cell r="AD224">
            <v>42.337000000000003</v>
          </cell>
          <cell r="AE224">
            <v>56.780999999999999</v>
          </cell>
        </row>
        <row r="225">
          <cell r="A225">
            <v>28763</v>
          </cell>
          <cell r="B225">
            <v>709.40499999999997</v>
          </cell>
          <cell r="C225">
            <v>111.21899999999999</v>
          </cell>
          <cell r="D225">
            <v>87.802000000000007</v>
          </cell>
          <cell r="E225">
            <v>256.54899999999998</v>
          </cell>
          <cell r="F225">
            <v>1730.4269999999999</v>
          </cell>
          <cell r="G225">
            <v>66.888000000000005</v>
          </cell>
          <cell r="H225">
            <v>2013.6</v>
          </cell>
          <cell r="I225">
            <v>207.779</v>
          </cell>
          <cell r="J225">
            <v>172.34899999999999</v>
          </cell>
          <cell r="K225">
            <v>6.609</v>
          </cell>
          <cell r="L225">
            <v>123.61799999999999</v>
          </cell>
          <cell r="M225">
            <v>13.975</v>
          </cell>
          <cell r="N225">
            <v>48.396000000000001</v>
          </cell>
          <cell r="O225">
            <v>37.926000000000002</v>
          </cell>
          <cell r="P225">
            <v>15.706</v>
          </cell>
          <cell r="Q225" t="str">
            <v>#N/A N/A</v>
          </cell>
          <cell r="R225">
            <v>13.776</v>
          </cell>
          <cell r="S225">
            <v>39.4</v>
          </cell>
          <cell r="T225">
            <v>14.635999999999999</v>
          </cell>
          <cell r="U225">
            <v>58.677</v>
          </cell>
          <cell r="V225">
            <v>24.872</v>
          </cell>
          <cell r="W225" t="str">
            <v>#N/A N/A</v>
          </cell>
          <cell r="X225">
            <v>3.6179999999999999</v>
          </cell>
          <cell r="Y225" t="str">
            <v>#N/A N/A</v>
          </cell>
          <cell r="Z225">
            <v>13.359</v>
          </cell>
          <cell r="AA225">
            <v>19.471</v>
          </cell>
          <cell r="AB225">
            <v>176.17099999999999</v>
          </cell>
          <cell r="AC225">
            <v>81.825999999999993</v>
          </cell>
          <cell r="AD225">
            <v>42.337000000000003</v>
          </cell>
          <cell r="AE225">
            <v>56.780999999999999</v>
          </cell>
        </row>
        <row r="226">
          <cell r="A226">
            <v>28794</v>
          </cell>
          <cell r="B226">
            <v>709.40499999999997</v>
          </cell>
          <cell r="C226">
            <v>111.21899999999999</v>
          </cell>
          <cell r="D226">
            <v>87.802000000000007</v>
          </cell>
          <cell r="E226">
            <v>256.54899999999998</v>
          </cell>
          <cell r="F226">
            <v>1730.4269999999999</v>
          </cell>
          <cell r="G226">
            <v>66.888000000000005</v>
          </cell>
          <cell r="H226">
            <v>2013.6</v>
          </cell>
          <cell r="I226">
            <v>207.779</v>
          </cell>
          <cell r="J226">
            <v>172.34899999999999</v>
          </cell>
          <cell r="K226">
            <v>6.609</v>
          </cell>
          <cell r="L226">
            <v>123.61799999999999</v>
          </cell>
          <cell r="M226">
            <v>13.975</v>
          </cell>
          <cell r="N226">
            <v>48.396000000000001</v>
          </cell>
          <cell r="O226">
            <v>37.926000000000002</v>
          </cell>
          <cell r="P226">
            <v>15.706</v>
          </cell>
          <cell r="Q226" t="str">
            <v>#N/A N/A</v>
          </cell>
          <cell r="R226">
            <v>13.776</v>
          </cell>
          <cell r="S226">
            <v>39.4</v>
          </cell>
          <cell r="T226">
            <v>14.635999999999999</v>
          </cell>
          <cell r="U226">
            <v>58.677</v>
          </cell>
          <cell r="V226">
            <v>24.872</v>
          </cell>
          <cell r="W226" t="str">
            <v>#N/A N/A</v>
          </cell>
          <cell r="X226">
            <v>3.6179999999999999</v>
          </cell>
          <cell r="Y226" t="str">
            <v>#N/A N/A</v>
          </cell>
          <cell r="Z226">
            <v>13.359</v>
          </cell>
          <cell r="AA226">
            <v>19.471</v>
          </cell>
          <cell r="AB226">
            <v>176.17099999999999</v>
          </cell>
          <cell r="AC226">
            <v>81.825999999999993</v>
          </cell>
          <cell r="AD226">
            <v>42.337000000000003</v>
          </cell>
          <cell r="AE226">
            <v>56.780999999999999</v>
          </cell>
        </row>
        <row r="227">
          <cell r="A227">
            <v>28824</v>
          </cell>
          <cell r="B227">
            <v>709.40499999999997</v>
          </cell>
          <cell r="C227">
            <v>111.21899999999999</v>
          </cell>
          <cell r="D227">
            <v>87.802000000000007</v>
          </cell>
          <cell r="E227">
            <v>256.54899999999998</v>
          </cell>
          <cell r="F227">
            <v>1730.4269999999999</v>
          </cell>
          <cell r="G227">
            <v>66.888000000000005</v>
          </cell>
          <cell r="H227">
            <v>2013.6</v>
          </cell>
          <cell r="I227">
            <v>207.779</v>
          </cell>
          <cell r="J227">
            <v>172.34899999999999</v>
          </cell>
          <cell r="K227">
            <v>6.609</v>
          </cell>
          <cell r="L227">
            <v>123.61799999999999</v>
          </cell>
          <cell r="M227">
            <v>13.975</v>
          </cell>
          <cell r="N227">
            <v>48.396000000000001</v>
          </cell>
          <cell r="O227">
            <v>37.926000000000002</v>
          </cell>
          <cell r="P227">
            <v>15.706</v>
          </cell>
          <cell r="Q227" t="str">
            <v>#N/A N/A</v>
          </cell>
          <cell r="R227">
            <v>13.776</v>
          </cell>
          <cell r="S227">
            <v>39.4</v>
          </cell>
          <cell r="T227">
            <v>14.635999999999999</v>
          </cell>
          <cell r="U227">
            <v>58.677</v>
          </cell>
          <cell r="V227">
            <v>24.872</v>
          </cell>
          <cell r="W227" t="str">
            <v>#N/A N/A</v>
          </cell>
          <cell r="X227">
            <v>3.6179999999999999</v>
          </cell>
          <cell r="Y227" t="str">
            <v>#N/A N/A</v>
          </cell>
          <cell r="Z227">
            <v>13.359</v>
          </cell>
          <cell r="AA227">
            <v>19.471</v>
          </cell>
          <cell r="AB227">
            <v>176.17099999999999</v>
          </cell>
          <cell r="AC227">
            <v>81.825999999999993</v>
          </cell>
          <cell r="AD227">
            <v>42.337000000000003</v>
          </cell>
          <cell r="AE227">
            <v>56.780999999999999</v>
          </cell>
        </row>
        <row r="228">
          <cell r="A228">
            <v>28855</v>
          </cell>
          <cell r="B228">
            <v>996.74199999999996</v>
          </cell>
          <cell r="C228">
            <v>119.441</v>
          </cell>
          <cell r="D228">
            <v>97.072000000000003</v>
          </cell>
          <cell r="E228">
            <v>325.12299999999999</v>
          </cell>
          <cell r="F228">
            <v>2117.7939999999999</v>
          </cell>
          <cell r="G228">
            <v>93.543000000000006</v>
          </cell>
          <cell r="H228">
            <v>2276</v>
          </cell>
          <cell r="I228">
            <v>214.673</v>
          </cell>
          <cell r="J228">
            <v>148.179</v>
          </cell>
          <cell r="K228">
            <v>7.5019999999999998</v>
          </cell>
          <cell r="L228">
            <v>139.709</v>
          </cell>
          <cell r="M228">
            <v>16.658000000000001</v>
          </cell>
          <cell r="N228">
            <v>54.298000000000002</v>
          </cell>
          <cell r="O228">
            <v>51.125</v>
          </cell>
          <cell r="P228">
            <v>18.297000000000001</v>
          </cell>
          <cell r="Q228" t="str">
            <v>#N/A N/A</v>
          </cell>
          <cell r="R228">
            <v>13.619</v>
          </cell>
          <cell r="S228">
            <v>45.328000000000003</v>
          </cell>
          <cell r="T228">
            <v>14.85</v>
          </cell>
          <cell r="U228">
            <v>65.147000000000006</v>
          </cell>
          <cell r="V228">
            <v>23.776</v>
          </cell>
          <cell r="W228" t="str">
            <v>#N/A N/A</v>
          </cell>
          <cell r="X228">
            <v>4.0519999999999996</v>
          </cell>
          <cell r="Y228" t="str">
            <v>#N/A N/A</v>
          </cell>
          <cell r="Z228">
            <v>15.399000000000001</v>
          </cell>
          <cell r="AA228">
            <v>23.263999999999999</v>
          </cell>
          <cell r="AB228">
            <v>200.80099999999999</v>
          </cell>
          <cell r="AC228">
            <v>102.517</v>
          </cell>
          <cell r="AD228">
            <v>46.508000000000003</v>
          </cell>
          <cell r="AE228">
            <v>58.082999999999998</v>
          </cell>
        </row>
        <row r="229">
          <cell r="A229">
            <v>28886</v>
          </cell>
          <cell r="B229">
            <v>996.74199999999996</v>
          </cell>
          <cell r="C229">
            <v>119.441</v>
          </cell>
          <cell r="D229">
            <v>97.072000000000003</v>
          </cell>
          <cell r="E229">
            <v>325.12299999999999</v>
          </cell>
          <cell r="F229">
            <v>2117.7939999999999</v>
          </cell>
          <cell r="G229">
            <v>93.543000000000006</v>
          </cell>
          <cell r="H229">
            <v>2276</v>
          </cell>
          <cell r="I229">
            <v>214.673</v>
          </cell>
          <cell r="J229">
            <v>148.179</v>
          </cell>
          <cell r="K229">
            <v>7.5019999999999998</v>
          </cell>
          <cell r="L229">
            <v>139.709</v>
          </cell>
          <cell r="M229">
            <v>16.658000000000001</v>
          </cell>
          <cell r="N229">
            <v>54.298000000000002</v>
          </cell>
          <cell r="O229">
            <v>51.125</v>
          </cell>
          <cell r="P229">
            <v>18.297000000000001</v>
          </cell>
          <cell r="Q229" t="str">
            <v>#N/A N/A</v>
          </cell>
          <cell r="R229">
            <v>13.619</v>
          </cell>
          <cell r="S229">
            <v>45.328000000000003</v>
          </cell>
          <cell r="T229">
            <v>14.85</v>
          </cell>
          <cell r="U229">
            <v>65.147000000000006</v>
          </cell>
          <cell r="V229">
            <v>23.776</v>
          </cell>
          <cell r="W229" t="str">
            <v>#N/A N/A</v>
          </cell>
          <cell r="X229">
            <v>4.0519999999999996</v>
          </cell>
          <cell r="Y229" t="str">
            <v>#N/A N/A</v>
          </cell>
          <cell r="Z229">
            <v>15.399000000000001</v>
          </cell>
          <cell r="AA229">
            <v>23.263999999999999</v>
          </cell>
          <cell r="AB229">
            <v>200.80099999999999</v>
          </cell>
          <cell r="AC229">
            <v>102.517</v>
          </cell>
          <cell r="AD229">
            <v>46.508000000000003</v>
          </cell>
          <cell r="AE229">
            <v>58.082999999999998</v>
          </cell>
        </row>
        <row r="230">
          <cell r="A230">
            <v>28914</v>
          </cell>
          <cell r="B230">
            <v>996.74199999999996</v>
          </cell>
          <cell r="C230">
            <v>119.441</v>
          </cell>
          <cell r="D230">
            <v>97.072000000000003</v>
          </cell>
          <cell r="E230">
            <v>325.12299999999999</v>
          </cell>
          <cell r="F230">
            <v>2117.7939999999999</v>
          </cell>
          <cell r="G230">
            <v>93.543000000000006</v>
          </cell>
          <cell r="H230">
            <v>2276</v>
          </cell>
          <cell r="I230">
            <v>214.673</v>
          </cell>
          <cell r="J230">
            <v>148.179</v>
          </cell>
          <cell r="K230">
            <v>7.5019999999999998</v>
          </cell>
          <cell r="L230">
            <v>139.709</v>
          </cell>
          <cell r="M230">
            <v>16.658000000000001</v>
          </cell>
          <cell r="N230">
            <v>54.298000000000002</v>
          </cell>
          <cell r="O230">
            <v>51.125</v>
          </cell>
          <cell r="P230">
            <v>18.297000000000001</v>
          </cell>
          <cell r="Q230" t="str">
            <v>#N/A N/A</v>
          </cell>
          <cell r="R230">
            <v>13.619</v>
          </cell>
          <cell r="S230">
            <v>45.328000000000003</v>
          </cell>
          <cell r="T230">
            <v>14.85</v>
          </cell>
          <cell r="U230">
            <v>65.147000000000006</v>
          </cell>
          <cell r="V230">
            <v>23.776</v>
          </cell>
          <cell r="W230" t="str">
            <v>#N/A N/A</v>
          </cell>
          <cell r="X230">
            <v>4.0519999999999996</v>
          </cell>
          <cell r="Y230" t="str">
            <v>#N/A N/A</v>
          </cell>
          <cell r="Z230">
            <v>15.399000000000001</v>
          </cell>
          <cell r="AA230">
            <v>23.263999999999999</v>
          </cell>
          <cell r="AB230">
            <v>200.80099999999999</v>
          </cell>
          <cell r="AC230">
            <v>102.517</v>
          </cell>
          <cell r="AD230">
            <v>46.508000000000003</v>
          </cell>
          <cell r="AE230">
            <v>58.082999999999998</v>
          </cell>
        </row>
        <row r="231">
          <cell r="A231">
            <v>28945</v>
          </cell>
          <cell r="B231">
            <v>996.74199999999996</v>
          </cell>
          <cell r="C231">
            <v>119.441</v>
          </cell>
          <cell r="D231">
            <v>97.072000000000003</v>
          </cell>
          <cell r="E231">
            <v>325.12299999999999</v>
          </cell>
          <cell r="F231">
            <v>2117.7939999999999</v>
          </cell>
          <cell r="G231">
            <v>93.543000000000006</v>
          </cell>
          <cell r="H231">
            <v>2276</v>
          </cell>
          <cell r="I231">
            <v>214.673</v>
          </cell>
          <cell r="J231">
            <v>148.179</v>
          </cell>
          <cell r="K231">
            <v>7.5019999999999998</v>
          </cell>
          <cell r="L231">
            <v>139.709</v>
          </cell>
          <cell r="M231">
            <v>16.658000000000001</v>
          </cell>
          <cell r="N231">
            <v>54.298000000000002</v>
          </cell>
          <cell r="O231">
            <v>51.125</v>
          </cell>
          <cell r="P231">
            <v>18.297000000000001</v>
          </cell>
          <cell r="Q231" t="str">
            <v>#N/A N/A</v>
          </cell>
          <cell r="R231">
            <v>13.619</v>
          </cell>
          <cell r="S231">
            <v>45.328000000000003</v>
          </cell>
          <cell r="T231">
            <v>14.85</v>
          </cell>
          <cell r="U231">
            <v>65.147000000000006</v>
          </cell>
          <cell r="V231">
            <v>23.776</v>
          </cell>
          <cell r="W231" t="str">
            <v>#N/A N/A</v>
          </cell>
          <cell r="X231">
            <v>4.0519999999999996</v>
          </cell>
          <cell r="Y231" t="str">
            <v>#N/A N/A</v>
          </cell>
          <cell r="Z231">
            <v>15.399000000000001</v>
          </cell>
          <cell r="AA231">
            <v>23.263999999999999</v>
          </cell>
          <cell r="AB231">
            <v>200.80099999999999</v>
          </cell>
          <cell r="AC231">
            <v>102.517</v>
          </cell>
          <cell r="AD231">
            <v>46.508000000000003</v>
          </cell>
          <cell r="AE231">
            <v>58.082999999999998</v>
          </cell>
        </row>
        <row r="232">
          <cell r="A232">
            <v>28975</v>
          </cell>
          <cell r="B232">
            <v>996.74199999999996</v>
          </cell>
          <cell r="C232">
            <v>119.441</v>
          </cell>
          <cell r="D232">
            <v>97.072000000000003</v>
          </cell>
          <cell r="E232">
            <v>325.12299999999999</v>
          </cell>
          <cell r="F232">
            <v>2117.7939999999999</v>
          </cell>
          <cell r="G232">
            <v>93.543000000000006</v>
          </cell>
          <cell r="H232">
            <v>2276</v>
          </cell>
          <cell r="I232">
            <v>214.673</v>
          </cell>
          <cell r="J232">
            <v>148.179</v>
          </cell>
          <cell r="K232">
            <v>7.5019999999999998</v>
          </cell>
          <cell r="L232">
            <v>139.709</v>
          </cell>
          <cell r="M232">
            <v>16.658000000000001</v>
          </cell>
          <cell r="N232">
            <v>54.298000000000002</v>
          </cell>
          <cell r="O232">
            <v>51.125</v>
          </cell>
          <cell r="P232">
            <v>18.297000000000001</v>
          </cell>
          <cell r="Q232" t="str">
            <v>#N/A N/A</v>
          </cell>
          <cell r="R232">
            <v>13.619</v>
          </cell>
          <cell r="S232">
            <v>45.328000000000003</v>
          </cell>
          <cell r="T232">
            <v>14.85</v>
          </cell>
          <cell r="U232">
            <v>65.147000000000006</v>
          </cell>
          <cell r="V232">
            <v>23.776</v>
          </cell>
          <cell r="W232" t="str">
            <v>#N/A N/A</v>
          </cell>
          <cell r="X232">
            <v>4.0519999999999996</v>
          </cell>
          <cell r="Y232" t="str">
            <v>#N/A N/A</v>
          </cell>
          <cell r="Z232">
            <v>15.399000000000001</v>
          </cell>
          <cell r="AA232">
            <v>23.263999999999999</v>
          </cell>
          <cell r="AB232">
            <v>200.80099999999999</v>
          </cell>
          <cell r="AC232">
            <v>102.517</v>
          </cell>
          <cell r="AD232">
            <v>46.508000000000003</v>
          </cell>
          <cell r="AE232">
            <v>58.082999999999998</v>
          </cell>
        </row>
        <row r="233">
          <cell r="A233">
            <v>29006</v>
          </cell>
          <cell r="B233">
            <v>996.74199999999996</v>
          </cell>
          <cell r="C233">
            <v>119.441</v>
          </cell>
          <cell r="D233">
            <v>97.072000000000003</v>
          </cell>
          <cell r="E233">
            <v>325.12299999999999</v>
          </cell>
          <cell r="F233">
            <v>2117.7939999999999</v>
          </cell>
          <cell r="G233">
            <v>93.543000000000006</v>
          </cell>
          <cell r="H233">
            <v>2276</v>
          </cell>
          <cell r="I233">
            <v>214.673</v>
          </cell>
          <cell r="J233">
            <v>148.179</v>
          </cell>
          <cell r="K233">
            <v>7.5019999999999998</v>
          </cell>
          <cell r="L233">
            <v>139.709</v>
          </cell>
          <cell r="M233">
            <v>16.658000000000001</v>
          </cell>
          <cell r="N233">
            <v>54.298000000000002</v>
          </cell>
          <cell r="O233">
            <v>51.125</v>
          </cell>
          <cell r="P233">
            <v>18.297000000000001</v>
          </cell>
          <cell r="Q233" t="str">
            <v>#N/A N/A</v>
          </cell>
          <cell r="R233">
            <v>13.619</v>
          </cell>
          <cell r="S233">
            <v>45.328000000000003</v>
          </cell>
          <cell r="T233">
            <v>14.85</v>
          </cell>
          <cell r="U233">
            <v>65.147000000000006</v>
          </cell>
          <cell r="V233">
            <v>23.776</v>
          </cell>
          <cell r="W233" t="str">
            <v>#N/A N/A</v>
          </cell>
          <cell r="X233">
            <v>4.0519999999999996</v>
          </cell>
          <cell r="Y233" t="str">
            <v>#N/A N/A</v>
          </cell>
          <cell r="Z233">
            <v>15.399000000000001</v>
          </cell>
          <cell r="AA233">
            <v>23.263999999999999</v>
          </cell>
          <cell r="AB233">
            <v>200.80099999999999</v>
          </cell>
          <cell r="AC233">
            <v>102.517</v>
          </cell>
          <cell r="AD233">
            <v>46.508000000000003</v>
          </cell>
          <cell r="AE233">
            <v>58.082999999999998</v>
          </cell>
        </row>
        <row r="234">
          <cell r="A234">
            <v>29036</v>
          </cell>
          <cell r="B234">
            <v>996.74199999999996</v>
          </cell>
          <cell r="C234">
            <v>119.441</v>
          </cell>
          <cell r="D234">
            <v>97.072000000000003</v>
          </cell>
          <cell r="E234">
            <v>325.12299999999999</v>
          </cell>
          <cell r="F234">
            <v>2117.7939999999999</v>
          </cell>
          <cell r="G234">
            <v>93.543000000000006</v>
          </cell>
          <cell r="H234">
            <v>2276</v>
          </cell>
          <cell r="I234">
            <v>214.673</v>
          </cell>
          <cell r="J234">
            <v>148.179</v>
          </cell>
          <cell r="K234">
            <v>7.5019999999999998</v>
          </cell>
          <cell r="L234">
            <v>139.709</v>
          </cell>
          <cell r="M234">
            <v>16.658000000000001</v>
          </cell>
          <cell r="N234">
            <v>54.298000000000002</v>
          </cell>
          <cell r="O234">
            <v>51.125</v>
          </cell>
          <cell r="P234">
            <v>18.297000000000001</v>
          </cell>
          <cell r="Q234" t="str">
            <v>#N/A N/A</v>
          </cell>
          <cell r="R234">
            <v>13.619</v>
          </cell>
          <cell r="S234">
            <v>45.328000000000003</v>
          </cell>
          <cell r="T234">
            <v>14.85</v>
          </cell>
          <cell r="U234">
            <v>65.147000000000006</v>
          </cell>
          <cell r="V234">
            <v>23.776</v>
          </cell>
          <cell r="W234" t="str">
            <v>#N/A N/A</v>
          </cell>
          <cell r="X234">
            <v>4.0519999999999996</v>
          </cell>
          <cell r="Y234" t="str">
            <v>#N/A N/A</v>
          </cell>
          <cell r="Z234">
            <v>15.399000000000001</v>
          </cell>
          <cell r="AA234">
            <v>23.263999999999999</v>
          </cell>
          <cell r="AB234">
            <v>200.80099999999999</v>
          </cell>
          <cell r="AC234">
            <v>102.517</v>
          </cell>
          <cell r="AD234">
            <v>46.508000000000003</v>
          </cell>
          <cell r="AE234">
            <v>58.082999999999998</v>
          </cell>
        </row>
        <row r="235">
          <cell r="A235">
            <v>29067</v>
          </cell>
          <cell r="B235">
            <v>996.74199999999996</v>
          </cell>
          <cell r="C235">
            <v>119.441</v>
          </cell>
          <cell r="D235">
            <v>97.072000000000003</v>
          </cell>
          <cell r="E235">
            <v>325.12299999999999</v>
          </cell>
          <cell r="F235">
            <v>2117.7939999999999</v>
          </cell>
          <cell r="G235">
            <v>93.543000000000006</v>
          </cell>
          <cell r="H235">
            <v>2276</v>
          </cell>
          <cell r="I235">
            <v>214.673</v>
          </cell>
          <cell r="J235">
            <v>148.179</v>
          </cell>
          <cell r="K235">
            <v>7.5019999999999998</v>
          </cell>
          <cell r="L235">
            <v>139.709</v>
          </cell>
          <cell r="M235">
            <v>16.658000000000001</v>
          </cell>
          <cell r="N235">
            <v>54.298000000000002</v>
          </cell>
          <cell r="O235">
            <v>51.125</v>
          </cell>
          <cell r="P235">
            <v>18.297000000000001</v>
          </cell>
          <cell r="Q235" t="str">
            <v>#N/A N/A</v>
          </cell>
          <cell r="R235">
            <v>13.619</v>
          </cell>
          <cell r="S235">
            <v>45.328000000000003</v>
          </cell>
          <cell r="T235">
            <v>14.85</v>
          </cell>
          <cell r="U235">
            <v>65.147000000000006</v>
          </cell>
          <cell r="V235">
            <v>23.776</v>
          </cell>
          <cell r="W235" t="str">
            <v>#N/A N/A</v>
          </cell>
          <cell r="X235">
            <v>4.0519999999999996</v>
          </cell>
          <cell r="Y235" t="str">
            <v>#N/A N/A</v>
          </cell>
          <cell r="Z235">
            <v>15.399000000000001</v>
          </cell>
          <cell r="AA235">
            <v>23.263999999999999</v>
          </cell>
          <cell r="AB235">
            <v>200.80099999999999</v>
          </cell>
          <cell r="AC235">
            <v>102.517</v>
          </cell>
          <cell r="AD235">
            <v>46.508000000000003</v>
          </cell>
          <cell r="AE235">
            <v>58.082999999999998</v>
          </cell>
        </row>
        <row r="236">
          <cell r="A236">
            <v>29098</v>
          </cell>
          <cell r="B236">
            <v>996.74199999999996</v>
          </cell>
          <cell r="C236">
            <v>119.441</v>
          </cell>
          <cell r="D236">
            <v>97.072000000000003</v>
          </cell>
          <cell r="E236">
            <v>325.12299999999999</v>
          </cell>
          <cell r="F236">
            <v>2117.7939999999999</v>
          </cell>
          <cell r="G236">
            <v>93.543000000000006</v>
          </cell>
          <cell r="H236">
            <v>2276</v>
          </cell>
          <cell r="I236">
            <v>214.673</v>
          </cell>
          <cell r="J236">
            <v>148.179</v>
          </cell>
          <cell r="K236">
            <v>7.5019999999999998</v>
          </cell>
          <cell r="L236">
            <v>139.709</v>
          </cell>
          <cell r="M236">
            <v>16.658000000000001</v>
          </cell>
          <cell r="N236">
            <v>54.298000000000002</v>
          </cell>
          <cell r="O236">
            <v>51.125</v>
          </cell>
          <cell r="P236">
            <v>18.297000000000001</v>
          </cell>
          <cell r="Q236" t="str">
            <v>#N/A N/A</v>
          </cell>
          <cell r="R236">
            <v>13.619</v>
          </cell>
          <cell r="S236">
            <v>45.328000000000003</v>
          </cell>
          <cell r="T236">
            <v>14.85</v>
          </cell>
          <cell r="U236">
            <v>65.147000000000006</v>
          </cell>
          <cell r="V236">
            <v>23.776</v>
          </cell>
          <cell r="W236" t="str">
            <v>#N/A N/A</v>
          </cell>
          <cell r="X236">
            <v>4.0519999999999996</v>
          </cell>
          <cell r="Y236" t="str">
            <v>#N/A N/A</v>
          </cell>
          <cell r="Z236">
            <v>15.399000000000001</v>
          </cell>
          <cell r="AA236">
            <v>23.263999999999999</v>
          </cell>
          <cell r="AB236">
            <v>200.80099999999999</v>
          </cell>
          <cell r="AC236">
            <v>102.517</v>
          </cell>
          <cell r="AD236">
            <v>46.508000000000003</v>
          </cell>
          <cell r="AE236">
            <v>58.082999999999998</v>
          </cell>
        </row>
        <row r="237">
          <cell r="A237">
            <v>29128</v>
          </cell>
          <cell r="B237">
            <v>996.74199999999996</v>
          </cell>
          <cell r="C237">
            <v>119.441</v>
          </cell>
          <cell r="D237">
            <v>97.072000000000003</v>
          </cell>
          <cell r="E237">
            <v>325.12299999999999</v>
          </cell>
          <cell r="F237">
            <v>2117.7939999999999</v>
          </cell>
          <cell r="G237">
            <v>93.543000000000006</v>
          </cell>
          <cell r="H237">
            <v>2276</v>
          </cell>
          <cell r="I237">
            <v>214.673</v>
          </cell>
          <cell r="J237">
            <v>148.179</v>
          </cell>
          <cell r="K237">
            <v>7.5019999999999998</v>
          </cell>
          <cell r="L237">
            <v>139.709</v>
          </cell>
          <cell r="M237">
            <v>16.658000000000001</v>
          </cell>
          <cell r="N237">
            <v>54.298000000000002</v>
          </cell>
          <cell r="O237">
            <v>51.125</v>
          </cell>
          <cell r="P237">
            <v>18.297000000000001</v>
          </cell>
          <cell r="Q237" t="str">
            <v>#N/A N/A</v>
          </cell>
          <cell r="R237">
            <v>13.619</v>
          </cell>
          <cell r="S237">
            <v>45.328000000000003</v>
          </cell>
          <cell r="T237">
            <v>14.85</v>
          </cell>
          <cell r="U237">
            <v>65.147000000000006</v>
          </cell>
          <cell r="V237">
            <v>23.776</v>
          </cell>
          <cell r="W237" t="str">
            <v>#N/A N/A</v>
          </cell>
          <cell r="X237">
            <v>4.0519999999999996</v>
          </cell>
          <cell r="Y237" t="str">
            <v>#N/A N/A</v>
          </cell>
          <cell r="Z237">
            <v>15.399000000000001</v>
          </cell>
          <cell r="AA237">
            <v>23.263999999999999</v>
          </cell>
          <cell r="AB237">
            <v>200.80099999999999</v>
          </cell>
          <cell r="AC237">
            <v>102.517</v>
          </cell>
          <cell r="AD237">
            <v>46.508000000000003</v>
          </cell>
          <cell r="AE237">
            <v>58.082999999999998</v>
          </cell>
        </row>
        <row r="238">
          <cell r="A238">
            <v>29159</v>
          </cell>
          <cell r="B238">
            <v>996.74199999999996</v>
          </cell>
          <cell r="C238">
            <v>119.441</v>
          </cell>
          <cell r="D238">
            <v>97.072000000000003</v>
          </cell>
          <cell r="E238">
            <v>325.12299999999999</v>
          </cell>
          <cell r="F238">
            <v>2117.7939999999999</v>
          </cell>
          <cell r="G238">
            <v>93.543000000000006</v>
          </cell>
          <cell r="H238">
            <v>2276</v>
          </cell>
          <cell r="I238">
            <v>214.673</v>
          </cell>
          <cell r="J238">
            <v>148.179</v>
          </cell>
          <cell r="K238">
            <v>7.5019999999999998</v>
          </cell>
          <cell r="L238">
            <v>139.709</v>
          </cell>
          <cell r="M238">
            <v>16.658000000000001</v>
          </cell>
          <cell r="N238">
            <v>54.298000000000002</v>
          </cell>
          <cell r="O238">
            <v>51.125</v>
          </cell>
          <cell r="P238">
            <v>18.297000000000001</v>
          </cell>
          <cell r="Q238" t="str">
            <v>#N/A N/A</v>
          </cell>
          <cell r="R238">
            <v>13.619</v>
          </cell>
          <cell r="S238">
            <v>45.328000000000003</v>
          </cell>
          <cell r="T238">
            <v>14.85</v>
          </cell>
          <cell r="U238">
            <v>65.147000000000006</v>
          </cell>
          <cell r="V238">
            <v>23.776</v>
          </cell>
          <cell r="W238" t="str">
            <v>#N/A N/A</v>
          </cell>
          <cell r="X238">
            <v>4.0519999999999996</v>
          </cell>
          <cell r="Y238" t="str">
            <v>#N/A N/A</v>
          </cell>
          <cell r="Z238">
            <v>15.399000000000001</v>
          </cell>
          <cell r="AA238">
            <v>23.263999999999999</v>
          </cell>
          <cell r="AB238">
            <v>200.80099999999999</v>
          </cell>
          <cell r="AC238">
            <v>102.517</v>
          </cell>
          <cell r="AD238">
            <v>46.508000000000003</v>
          </cell>
          <cell r="AE238">
            <v>58.082999999999998</v>
          </cell>
        </row>
        <row r="239">
          <cell r="A239">
            <v>29189</v>
          </cell>
          <cell r="B239">
            <v>996.74199999999996</v>
          </cell>
          <cell r="C239">
            <v>119.441</v>
          </cell>
          <cell r="D239">
            <v>97.072000000000003</v>
          </cell>
          <cell r="E239">
            <v>325.12299999999999</v>
          </cell>
          <cell r="F239">
            <v>2117.7939999999999</v>
          </cell>
          <cell r="G239">
            <v>93.543000000000006</v>
          </cell>
          <cell r="H239">
            <v>2276</v>
          </cell>
          <cell r="I239">
            <v>214.673</v>
          </cell>
          <cell r="J239">
            <v>148.179</v>
          </cell>
          <cell r="K239">
            <v>7.5019999999999998</v>
          </cell>
          <cell r="L239">
            <v>139.709</v>
          </cell>
          <cell r="M239">
            <v>16.658000000000001</v>
          </cell>
          <cell r="N239">
            <v>54.298000000000002</v>
          </cell>
          <cell r="O239">
            <v>51.125</v>
          </cell>
          <cell r="P239">
            <v>18.297000000000001</v>
          </cell>
          <cell r="Q239" t="str">
            <v>#N/A N/A</v>
          </cell>
          <cell r="R239">
            <v>13.619</v>
          </cell>
          <cell r="S239">
            <v>45.328000000000003</v>
          </cell>
          <cell r="T239">
            <v>14.85</v>
          </cell>
          <cell r="U239">
            <v>65.147000000000006</v>
          </cell>
          <cell r="V239">
            <v>23.776</v>
          </cell>
          <cell r="W239" t="str">
            <v>#N/A N/A</v>
          </cell>
          <cell r="X239">
            <v>4.0519999999999996</v>
          </cell>
          <cell r="Y239" t="str">
            <v>#N/A N/A</v>
          </cell>
          <cell r="Z239">
            <v>15.399000000000001</v>
          </cell>
          <cell r="AA239">
            <v>23.263999999999999</v>
          </cell>
          <cell r="AB239">
            <v>200.80099999999999</v>
          </cell>
          <cell r="AC239">
            <v>102.517</v>
          </cell>
          <cell r="AD239">
            <v>46.508000000000003</v>
          </cell>
          <cell r="AE239">
            <v>58.082999999999998</v>
          </cell>
        </row>
        <row r="240">
          <cell r="A240">
            <v>29220</v>
          </cell>
          <cell r="B240">
            <v>1037.453</v>
          </cell>
          <cell r="C240">
            <v>135.97999999999999</v>
          </cell>
          <cell r="D240">
            <v>114.679</v>
          </cell>
          <cell r="E240">
            <v>422.47699999999998</v>
          </cell>
          <cell r="F240">
            <v>2563.645</v>
          </cell>
          <cell r="G240">
            <v>105.149</v>
          </cell>
          <cell r="H240">
            <v>2543.5</v>
          </cell>
          <cell r="I240">
            <v>238.66900000000001</v>
          </cell>
          <cell r="J240">
            <v>176.63499999999999</v>
          </cell>
          <cell r="K240">
            <v>9.2780000000000005</v>
          </cell>
          <cell r="L240">
            <v>155.67400000000001</v>
          </cell>
          <cell r="M240">
            <v>21.603000000000002</v>
          </cell>
          <cell r="N240">
            <v>55.122999999999998</v>
          </cell>
          <cell r="O240">
            <v>65.561999999999998</v>
          </cell>
          <cell r="P240">
            <v>22.495000000000001</v>
          </cell>
          <cell r="Q240" t="str">
            <v>#N/A N/A</v>
          </cell>
          <cell r="R240">
            <v>17.510999999999999</v>
          </cell>
          <cell r="S240">
            <v>55.936999999999998</v>
          </cell>
          <cell r="T240">
            <v>18.149999999999999</v>
          </cell>
          <cell r="U240">
            <v>89.394000000000005</v>
          </cell>
          <cell r="V240">
            <v>31.225000000000001</v>
          </cell>
          <cell r="W240" t="str">
            <v>#N/A N/A</v>
          </cell>
          <cell r="X240">
            <v>5.633</v>
          </cell>
          <cell r="Y240" t="str">
            <v>#N/A N/A</v>
          </cell>
          <cell r="Z240">
            <v>20.73</v>
          </cell>
          <cell r="AA240">
            <v>27.94</v>
          </cell>
          <cell r="AB240">
            <v>224.96899999999999</v>
          </cell>
          <cell r="AC240">
            <v>134.54</v>
          </cell>
          <cell r="AD240">
            <v>55.750999999999998</v>
          </cell>
          <cell r="AE240">
            <v>69.251999999999995</v>
          </cell>
        </row>
        <row r="241">
          <cell r="A241">
            <v>29251</v>
          </cell>
          <cell r="B241">
            <v>1037.453</v>
          </cell>
          <cell r="C241">
            <v>135.97999999999999</v>
          </cell>
          <cell r="D241">
            <v>114.679</v>
          </cell>
          <cell r="E241">
            <v>422.47699999999998</v>
          </cell>
          <cell r="F241">
            <v>2563.645</v>
          </cell>
          <cell r="G241">
            <v>105.149</v>
          </cell>
          <cell r="H241">
            <v>2543.5</v>
          </cell>
          <cell r="I241">
            <v>238.66900000000001</v>
          </cell>
          <cell r="J241">
            <v>176.63499999999999</v>
          </cell>
          <cell r="K241">
            <v>9.2780000000000005</v>
          </cell>
          <cell r="L241">
            <v>155.67400000000001</v>
          </cell>
          <cell r="M241">
            <v>21.603000000000002</v>
          </cell>
          <cell r="N241">
            <v>55.122999999999998</v>
          </cell>
          <cell r="O241">
            <v>65.561999999999998</v>
          </cell>
          <cell r="P241">
            <v>22.495000000000001</v>
          </cell>
          <cell r="Q241" t="str">
            <v>#N/A N/A</v>
          </cell>
          <cell r="R241">
            <v>17.510999999999999</v>
          </cell>
          <cell r="S241">
            <v>55.936999999999998</v>
          </cell>
          <cell r="T241">
            <v>18.149999999999999</v>
          </cell>
          <cell r="U241">
            <v>89.394000000000005</v>
          </cell>
          <cell r="V241">
            <v>31.225000000000001</v>
          </cell>
          <cell r="W241" t="str">
            <v>#N/A N/A</v>
          </cell>
          <cell r="X241">
            <v>5.633</v>
          </cell>
          <cell r="Y241" t="str">
            <v>#N/A N/A</v>
          </cell>
          <cell r="Z241">
            <v>20.73</v>
          </cell>
          <cell r="AA241">
            <v>27.94</v>
          </cell>
          <cell r="AB241">
            <v>224.96899999999999</v>
          </cell>
          <cell r="AC241">
            <v>134.54</v>
          </cell>
          <cell r="AD241">
            <v>55.750999999999998</v>
          </cell>
          <cell r="AE241">
            <v>69.251999999999995</v>
          </cell>
        </row>
        <row r="242">
          <cell r="A242">
            <v>29280</v>
          </cell>
          <cell r="B242">
            <v>1037.453</v>
          </cell>
          <cell r="C242">
            <v>135.97999999999999</v>
          </cell>
          <cell r="D242">
            <v>114.679</v>
          </cell>
          <cell r="E242">
            <v>422.47699999999998</v>
          </cell>
          <cell r="F242">
            <v>2563.645</v>
          </cell>
          <cell r="G242">
            <v>105.149</v>
          </cell>
          <cell r="H242">
            <v>2543.5</v>
          </cell>
          <cell r="I242">
            <v>238.66900000000001</v>
          </cell>
          <cell r="J242">
            <v>176.63499999999999</v>
          </cell>
          <cell r="K242">
            <v>9.2780000000000005</v>
          </cell>
          <cell r="L242">
            <v>155.67400000000001</v>
          </cell>
          <cell r="M242">
            <v>21.603000000000002</v>
          </cell>
          <cell r="N242">
            <v>55.122999999999998</v>
          </cell>
          <cell r="O242">
            <v>65.561999999999998</v>
          </cell>
          <cell r="P242">
            <v>22.495000000000001</v>
          </cell>
          <cell r="Q242" t="str">
            <v>#N/A N/A</v>
          </cell>
          <cell r="R242">
            <v>17.510999999999999</v>
          </cell>
          <cell r="S242">
            <v>55.936999999999998</v>
          </cell>
          <cell r="T242">
            <v>18.149999999999999</v>
          </cell>
          <cell r="U242">
            <v>89.394000000000005</v>
          </cell>
          <cell r="V242">
            <v>31.225000000000001</v>
          </cell>
          <cell r="W242" t="str">
            <v>#N/A N/A</v>
          </cell>
          <cell r="X242">
            <v>5.633</v>
          </cell>
          <cell r="Y242" t="str">
            <v>#N/A N/A</v>
          </cell>
          <cell r="Z242">
            <v>20.73</v>
          </cell>
          <cell r="AA242">
            <v>27.94</v>
          </cell>
          <cell r="AB242">
            <v>224.96899999999999</v>
          </cell>
          <cell r="AC242">
            <v>134.54</v>
          </cell>
          <cell r="AD242">
            <v>55.750999999999998</v>
          </cell>
          <cell r="AE242">
            <v>69.251999999999995</v>
          </cell>
        </row>
        <row r="243">
          <cell r="A243">
            <v>29311</v>
          </cell>
          <cell r="B243">
            <v>1037.453</v>
          </cell>
          <cell r="C243">
            <v>135.97999999999999</v>
          </cell>
          <cell r="D243">
            <v>114.679</v>
          </cell>
          <cell r="E243">
            <v>422.47699999999998</v>
          </cell>
          <cell r="F243">
            <v>2563.645</v>
          </cell>
          <cell r="G243">
            <v>105.149</v>
          </cell>
          <cell r="H243">
            <v>2543.5</v>
          </cell>
          <cell r="I243">
            <v>238.66900000000001</v>
          </cell>
          <cell r="J243">
            <v>176.63499999999999</v>
          </cell>
          <cell r="K243">
            <v>9.2780000000000005</v>
          </cell>
          <cell r="L243">
            <v>155.67400000000001</v>
          </cell>
          <cell r="M243">
            <v>21.603000000000002</v>
          </cell>
          <cell r="N243">
            <v>55.122999999999998</v>
          </cell>
          <cell r="O243">
            <v>65.561999999999998</v>
          </cell>
          <cell r="P243">
            <v>22.495000000000001</v>
          </cell>
          <cell r="Q243" t="str">
            <v>#N/A N/A</v>
          </cell>
          <cell r="R243">
            <v>17.510999999999999</v>
          </cell>
          <cell r="S243">
            <v>55.936999999999998</v>
          </cell>
          <cell r="T243">
            <v>18.149999999999999</v>
          </cell>
          <cell r="U243">
            <v>89.394000000000005</v>
          </cell>
          <cell r="V243">
            <v>31.225000000000001</v>
          </cell>
          <cell r="W243" t="str">
            <v>#N/A N/A</v>
          </cell>
          <cell r="X243">
            <v>5.633</v>
          </cell>
          <cell r="Y243" t="str">
            <v>#N/A N/A</v>
          </cell>
          <cell r="Z243">
            <v>20.73</v>
          </cell>
          <cell r="AA243">
            <v>27.94</v>
          </cell>
          <cell r="AB243">
            <v>224.96899999999999</v>
          </cell>
          <cell r="AC243">
            <v>134.54</v>
          </cell>
          <cell r="AD243">
            <v>55.750999999999998</v>
          </cell>
          <cell r="AE243">
            <v>69.251999999999995</v>
          </cell>
        </row>
        <row r="244">
          <cell r="A244">
            <v>29341</v>
          </cell>
          <cell r="B244">
            <v>1037.453</v>
          </cell>
          <cell r="C244">
            <v>135.97999999999999</v>
          </cell>
          <cell r="D244">
            <v>114.679</v>
          </cell>
          <cell r="E244">
            <v>422.47699999999998</v>
          </cell>
          <cell r="F244">
            <v>2563.645</v>
          </cell>
          <cell r="G244">
            <v>105.149</v>
          </cell>
          <cell r="H244">
            <v>2543.5</v>
          </cell>
          <cell r="I244">
            <v>238.66900000000001</v>
          </cell>
          <cell r="J244">
            <v>176.63499999999999</v>
          </cell>
          <cell r="K244">
            <v>9.2780000000000005</v>
          </cell>
          <cell r="L244">
            <v>155.67400000000001</v>
          </cell>
          <cell r="M244">
            <v>21.603000000000002</v>
          </cell>
          <cell r="N244">
            <v>55.122999999999998</v>
          </cell>
          <cell r="O244">
            <v>65.561999999999998</v>
          </cell>
          <cell r="P244">
            <v>22.495000000000001</v>
          </cell>
          <cell r="Q244" t="str">
            <v>#N/A N/A</v>
          </cell>
          <cell r="R244">
            <v>17.510999999999999</v>
          </cell>
          <cell r="S244">
            <v>55.936999999999998</v>
          </cell>
          <cell r="T244">
            <v>18.149999999999999</v>
          </cell>
          <cell r="U244">
            <v>89.394000000000005</v>
          </cell>
          <cell r="V244">
            <v>31.225000000000001</v>
          </cell>
          <cell r="W244" t="str">
            <v>#N/A N/A</v>
          </cell>
          <cell r="X244">
            <v>5.633</v>
          </cell>
          <cell r="Y244" t="str">
            <v>#N/A N/A</v>
          </cell>
          <cell r="Z244">
            <v>20.73</v>
          </cell>
          <cell r="AA244">
            <v>27.94</v>
          </cell>
          <cell r="AB244">
            <v>224.96899999999999</v>
          </cell>
          <cell r="AC244">
            <v>134.54</v>
          </cell>
          <cell r="AD244">
            <v>55.750999999999998</v>
          </cell>
          <cell r="AE244">
            <v>69.251999999999995</v>
          </cell>
        </row>
        <row r="245">
          <cell r="A245">
            <v>29372</v>
          </cell>
          <cell r="B245">
            <v>1037.453</v>
          </cell>
          <cell r="C245">
            <v>135.97999999999999</v>
          </cell>
          <cell r="D245">
            <v>114.679</v>
          </cell>
          <cell r="E245">
            <v>422.47699999999998</v>
          </cell>
          <cell r="F245">
            <v>2563.645</v>
          </cell>
          <cell r="G245">
            <v>105.149</v>
          </cell>
          <cell r="H245">
            <v>2543.5</v>
          </cell>
          <cell r="I245">
            <v>238.66900000000001</v>
          </cell>
          <cell r="J245">
            <v>176.63499999999999</v>
          </cell>
          <cell r="K245">
            <v>9.2780000000000005</v>
          </cell>
          <cell r="L245">
            <v>155.67400000000001</v>
          </cell>
          <cell r="M245">
            <v>21.603000000000002</v>
          </cell>
          <cell r="N245">
            <v>55.122999999999998</v>
          </cell>
          <cell r="O245">
            <v>65.561999999999998</v>
          </cell>
          <cell r="P245">
            <v>22.495000000000001</v>
          </cell>
          <cell r="Q245" t="str">
            <v>#N/A N/A</v>
          </cell>
          <cell r="R245">
            <v>17.510999999999999</v>
          </cell>
          <cell r="S245">
            <v>55.936999999999998</v>
          </cell>
          <cell r="T245">
            <v>18.149999999999999</v>
          </cell>
          <cell r="U245">
            <v>89.394000000000005</v>
          </cell>
          <cell r="V245">
            <v>31.225000000000001</v>
          </cell>
          <cell r="W245" t="str">
            <v>#N/A N/A</v>
          </cell>
          <cell r="X245">
            <v>5.633</v>
          </cell>
          <cell r="Y245" t="str">
            <v>#N/A N/A</v>
          </cell>
          <cell r="Z245">
            <v>20.73</v>
          </cell>
          <cell r="AA245">
            <v>27.94</v>
          </cell>
          <cell r="AB245">
            <v>224.96899999999999</v>
          </cell>
          <cell r="AC245">
            <v>134.54</v>
          </cell>
          <cell r="AD245">
            <v>55.750999999999998</v>
          </cell>
          <cell r="AE245">
            <v>69.251999999999995</v>
          </cell>
        </row>
        <row r="246">
          <cell r="A246">
            <v>29402</v>
          </cell>
          <cell r="B246">
            <v>1037.453</v>
          </cell>
          <cell r="C246">
            <v>135.97999999999999</v>
          </cell>
          <cell r="D246">
            <v>114.679</v>
          </cell>
          <cell r="E246">
            <v>422.47699999999998</v>
          </cell>
          <cell r="F246">
            <v>2563.645</v>
          </cell>
          <cell r="G246">
            <v>105.149</v>
          </cell>
          <cell r="H246">
            <v>2543.5</v>
          </cell>
          <cell r="I246">
            <v>238.66900000000001</v>
          </cell>
          <cell r="J246">
            <v>176.63499999999999</v>
          </cell>
          <cell r="K246">
            <v>9.2780000000000005</v>
          </cell>
          <cell r="L246">
            <v>155.67400000000001</v>
          </cell>
          <cell r="M246">
            <v>21.603000000000002</v>
          </cell>
          <cell r="N246">
            <v>55.122999999999998</v>
          </cell>
          <cell r="O246">
            <v>65.561999999999998</v>
          </cell>
          <cell r="P246">
            <v>22.495000000000001</v>
          </cell>
          <cell r="Q246" t="str">
            <v>#N/A N/A</v>
          </cell>
          <cell r="R246">
            <v>17.510999999999999</v>
          </cell>
          <cell r="S246">
            <v>55.936999999999998</v>
          </cell>
          <cell r="T246">
            <v>18.149999999999999</v>
          </cell>
          <cell r="U246">
            <v>89.394000000000005</v>
          </cell>
          <cell r="V246">
            <v>31.225000000000001</v>
          </cell>
          <cell r="W246" t="str">
            <v>#N/A N/A</v>
          </cell>
          <cell r="X246">
            <v>5.633</v>
          </cell>
          <cell r="Y246" t="str">
            <v>#N/A N/A</v>
          </cell>
          <cell r="Z246">
            <v>20.73</v>
          </cell>
          <cell r="AA246">
            <v>27.94</v>
          </cell>
          <cell r="AB246">
            <v>224.96899999999999</v>
          </cell>
          <cell r="AC246">
            <v>134.54</v>
          </cell>
          <cell r="AD246">
            <v>55.750999999999998</v>
          </cell>
          <cell r="AE246">
            <v>69.251999999999995</v>
          </cell>
        </row>
        <row r="247">
          <cell r="A247">
            <v>29433</v>
          </cell>
          <cell r="B247">
            <v>1037.453</v>
          </cell>
          <cell r="C247">
            <v>135.97999999999999</v>
          </cell>
          <cell r="D247">
            <v>114.679</v>
          </cell>
          <cell r="E247">
            <v>422.47699999999998</v>
          </cell>
          <cell r="F247">
            <v>2563.645</v>
          </cell>
          <cell r="G247">
            <v>105.149</v>
          </cell>
          <cell r="H247">
            <v>2543.5</v>
          </cell>
          <cell r="I247">
            <v>238.66900000000001</v>
          </cell>
          <cell r="J247">
            <v>176.63499999999999</v>
          </cell>
          <cell r="K247">
            <v>9.2780000000000005</v>
          </cell>
          <cell r="L247">
            <v>155.67400000000001</v>
          </cell>
          <cell r="M247">
            <v>21.603000000000002</v>
          </cell>
          <cell r="N247">
            <v>55.122999999999998</v>
          </cell>
          <cell r="O247">
            <v>65.561999999999998</v>
          </cell>
          <cell r="P247">
            <v>22.495000000000001</v>
          </cell>
          <cell r="Q247" t="str">
            <v>#N/A N/A</v>
          </cell>
          <cell r="R247">
            <v>17.510999999999999</v>
          </cell>
          <cell r="S247">
            <v>55.936999999999998</v>
          </cell>
          <cell r="T247">
            <v>18.149999999999999</v>
          </cell>
          <cell r="U247">
            <v>89.394000000000005</v>
          </cell>
          <cell r="V247">
            <v>31.225000000000001</v>
          </cell>
          <cell r="W247" t="str">
            <v>#N/A N/A</v>
          </cell>
          <cell r="X247">
            <v>5.633</v>
          </cell>
          <cell r="Y247" t="str">
            <v>#N/A N/A</v>
          </cell>
          <cell r="Z247">
            <v>20.73</v>
          </cell>
          <cell r="AA247">
            <v>27.94</v>
          </cell>
          <cell r="AB247">
            <v>224.96899999999999</v>
          </cell>
          <cell r="AC247">
            <v>134.54</v>
          </cell>
          <cell r="AD247">
            <v>55.750999999999998</v>
          </cell>
          <cell r="AE247">
            <v>69.251999999999995</v>
          </cell>
        </row>
        <row r="248">
          <cell r="A248">
            <v>29464</v>
          </cell>
          <cell r="B248">
            <v>1037.453</v>
          </cell>
          <cell r="C248">
            <v>135.97999999999999</v>
          </cell>
          <cell r="D248">
            <v>114.679</v>
          </cell>
          <cell r="E248">
            <v>422.47699999999998</v>
          </cell>
          <cell r="F248">
            <v>2563.645</v>
          </cell>
          <cell r="G248">
            <v>105.149</v>
          </cell>
          <cell r="H248">
            <v>2543.5</v>
          </cell>
          <cell r="I248">
            <v>238.66900000000001</v>
          </cell>
          <cell r="J248">
            <v>176.63499999999999</v>
          </cell>
          <cell r="K248">
            <v>9.2780000000000005</v>
          </cell>
          <cell r="L248">
            <v>155.67400000000001</v>
          </cell>
          <cell r="M248">
            <v>21.603000000000002</v>
          </cell>
          <cell r="N248">
            <v>55.122999999999998</v>
          </cell>
          <cell r="O248">
            <v>65.561999999999998</v>
          </cell>
          <cell r="P248">
            <v>22.495000000000001</v>
          </cell>
          <cell r="Q248" t="str">
            <v>#N/A N/A</v>
          </cell>
          <cell r="R248">
            <v>17.510999999999999</v>
          </cell>
          <cell r="S248">
            <v>55.936999999999998</v>
          </cell>
          <cell r="T248">
            <v>18.149999999999999</v>
          </cell>
          <cell r="U248">
            <v>89.394000000000005</v>
          </cell>
          <cell r="V248">
            <v>31.225000000000001</v>
          </cell>
          <cell r="W248" t="str">
            <v>#N/A N/A</v>
          </cell>
          <cell r="X248">
            <v>5.633</v>
          </cell>
          <cell r="Y248" t="str">
            <v>#N/A N/A</v>
          </cell>
          <cell r="Z248">
            <v>20.73</v>
          </cell>
          <cell r="AA248">
            <v>27.94</v>
          </cell>
          <cell r="AB248">
            <v>224.96899999999999</v>
          </cell>
          <cell r="AC248">
            <v>134.54</v>
          </cell>
          <cell r="AD248">
            <v>55.750999999999998</v>
          </cell>
          <cell r="AE248">
            <v>69.251999999999995</v>
          </cell>
        </row>
        <row r="249">
          <cell r="A249">
            <v>29494</v>
          </cell>
          <cell r="B249">
            <v>1037.453</v>
          </cell>
          <cell r="C249">
            <v>135.97999999999999</v>
          </cell>
          <cell r="D249">
            <v>114.679</v>
          </cell>
          <cell r="E249">
            <v>422.47699999999998</v>
          </cell>
          <cell r="F249">
            <v>2563.645</v>
          </cell>
          <cell r="G249">
            <v>105.149</v>
          </cell>
          <cell r="H249">
            <v>2543.5</v>
          </cell>
          <cell r="I249">
            <v>238.66900000000001</v>
          </cell>
          <cell r="J249">
            <v>176.63499999999999</v>
          </cell>
          <cell r="K249">
            <v>9.2780000000000005</v>
          </cell>
          <cell r="L249">
            <v>155.67400000000001</v>
          </cell>
          <cell r="M249">
            <v>21.603000000000002</v>
          </cell>
          <cell r="N249">
            <v>55.122999999999998</v>
          </cell>
          <cell r="O249">
            <v>65.561999999999998</v>
          </cell>
          <cell r="P249">
            <v>22.495000000000001</v>
          </cell>
          <cell r="Q249" t="str">
            <v>#N/A N/A</v>
          </cell>
          <cell r="R249">
            <v>17.510999999999999</v>
          </cell>
          <cell r="S249">
            <v>55.936999999999998</v>
          </cell>
          <cell r="T249">
            <v>18.149999999999999</v>
          </cell>
          <cell r="U249">
            <v>89.394000000000005</v>
          </cell>
          <cell r="V249">
            <v>31.225000000000001</v>
          </cell>
          <cell r="W249" t="str">
            <v>#N/A N/A</v>
          </cell>
          <cell r="X249">
            <v>5.633</v>
          </cell>
          <cell r="Y249" t="str">
            <v>#N/A N/A</v>
          </cell>
          <cell r="Z249">
            <v>20.73</v>
          </cell>
          <cell r="AA249">
            <v>27.94</v>
          </cell>
          <cell r="AB249">
            <v>224.96899999999999</v>
          </cell>
          <cell r="AC249">
            <v>134.54</v>
          </cell>
          <cell r="AD249">
            <v>55.750999999999998</v>
          </cell>
          <cell r="AE249">
            <v>69.251999999999995</v>
          </cell>
        </row>
        <row r="250">
          <cell r="A250">
            <v>29525</v>
          </cell>
          <cell r="B250">
            <v>1037.453</v>
          </cell>
          <cell r="C250">
            <v>135.97999999999999</v>
          </cell>
          <cell r="D250">
            <v>114.679</v>
          </cell>
          <cell r="E250">
            <v>422.47699999999998</v>
          </cell>
          <cell r="F250">
            <v>2563.645</v>
          </cell>
          <cell r="G250">
            <v>105.149</v>
          </cell>
          <cell r="H250">
            <v>2543.5</v>
          </cell>
          <cell r="I250">
            <v>238.66900000000001</v>
          </cell>
          <cell r="J250">
            <v>176.63499999999999</v>
          </cell>
          <cell r="K250">
            <v>9.2780000000000005</v>
          </cell>
          <cell r="L250">
            <v>155.67400000000001</v>
          </cell>
          <cell r="M250">
            <v>21.603000000000002</v>
          </cell>
          <cell r="N250">
            <v>55.122999999999998</v>
          </cell>
          <cell r="O250">
            <v>65.561999999999998</v>
          </cell>
          <cell r="P250">
            <v>22.495000000000001</v>
          </cell>
          <cell r="Q250" t="str">
            <v>#N/A N/A</v>
          </cell>
          <cell r="R250">
            <v>17.510999999999999</v>
          </cell>
          <cell r="S250">
            <v>55.936999999999998</v>
          </cell>
          <cell r="T250">
            <v>18.149999999999999</v>
          </cell>
          <cell r="U250">
            <v>89.394000000000005</v>
          </cell>
          <cell r="V250">
            <v>31.225000000000001</v>
          </cell>
          <cell r="W250" t="str">
            <v>#N/A N/A</v>
          </cell>
          <cell r="X250">
            <v>5.633</v>
          </cell>
          <cell r="Y250" t="str">
            <v>#N/A N/A</v>
          </cell>
          <cell r="Z250">
            <v>20.73</v>
          </cell>
          <cell r="AA250">
            <v>27.94</v>
          </cell>
          <cell r="AB250">
            <v>224.96899999999999</v>
          </cell>
          <cell r="AC250">
            <v>134.54</v>
          </cell>
          <cell r="AD250">
            <v>55.750999999999998</v>
          </cell>
          <cell r="AE250">
            <v>69.251999999999995</v>
          </cell>
        </row>
        <row r="251">
          <cell r="A251">
            <v>29555</v>
          </cell>
          <cell r="B251">
            <v>1037.453</v>
          </cell>
          <cell r="C251">
            <v>135.97999999999999</v>
          </cell>
          <cell r="D251">
            <v>114.679</v>
          </cell>
          <cell r="E251">
            <v>422.47699999999998</v>
          </cell>
          <cell r="F251">
            <v>2563.645</v>
          </cell>
          <cell r="G251">
            <v>105.149</v>
          </cell>
          <cell r="H251">
            <v>2543.5</v>
          </cell>
          <cell r="I251">
            <v>238.66900000000001</v>
          </cell>
          <cell r="J251">
            <v>176.63499999999999</v>
          </cell>
          <cell r="K251">
            <v>9.2780000000000005</v>
          </cell>
          <cell r="L251">
            <v>155.67400000000001</v>
          </cell>
          <cell r="M251">
            <v>21.603000000000002</v>
          </cell>
          <cell r="N251">
            <v>55.122999999999998</v>
          </cell>
          <cell r="O251">
            <v>65.561999999999998</v>
          </cell>
          <cell r="P251">
            <v>22.495000000000001</v>
          </cell>
          <cell r="Q251" t="str">
            <v>#N/A N/A</v>
          </cell>
          <cell r="R251">
            <v>17.510999999999999</v>
          </cell>
          <cell r="S251">
            <v>55.936999999999998</v>
          </cell>
          <cell r="T251">
            <v>18.149999999999999</v>
          </cell>
          <cell r="U251">
            <v>89.394000000000005</v>
          </cell>
          <cell r="V251">
            <v>31.225000000000001</v>
          </cell>
          <cell r="W251" t="str">
            <v>#N/A N/A</v>
          </cell>
          <cell r="X251">
            <v>5.633</v>
          </cell>
          <cell r="Y251" t="str">
            <v>#N/A N/A</v>
          </cell>
          <cell r="Z251">
            <v>20.73</v>
          </cell>
          <cell r="AA251">
            <v>27.94</v>
          </cell>
          <cell r="AB251">
            <v>224.96899999999999</v>
          </cell>
          <cell r="AC251">
            <v>134.54</v>
          </cell>
          <cell r="AD251">
            <v>55.750999999999998</v>
          </cell>
          <cell r="AE251">
            <v>69.251999999999995</v>
          </cell>
        </row>
        <row r="252">
          <cell r="A252">
            <v>29586</v>
          </cell>
          <cell r="B252">
            <v>1086.9880000000001</v>
          </cell>
          <cell r="C252">
            <v>151.22499999999999</v>
          </cell>
          <cell r="D252">
            <v>132.06399999999999</v>
          </cell>
          <cell r="E252">
            <v>541.91</v>
          </cell>
          <cell r="F252">
            <v>2870.93</v>
          </cell>
          <cell r="G252">
            <v>109.85299999999999</v>
          </cell>
          <cell r="H252">
            <v>2767.5</v>
          </cell>
          <cell r="I252">
            <v>268.89299999999997</v>
          </cell>
          <cell r="J252">
            <v>189.4</v>
          </cell>
          <cell r="K252">
            <v>11.861000000000001</v>
          </cell>
          <cell r="L252">
            <v>189.59399999999999</v>
          </cell>
          <cell r="M252">
            <v>24.937000000000001</v>
          </cell>
          <cell r="N252">
            <v>78.013000000000005</v>
          </cell>
          <cell r="O252">
            <v>63.834000000000003</v>
          </cell>
          <cell r="P252">
            <v>28.818000000000001</v>
          </cell>
          <cell r="Q252" t="str">
            <v>#N/A N/A</v>
          </cell>
          <cell r="R252">
            <v>21.780999999999999</v>
          </cell>
          <cell r="S252">
            <v>80.709999999999994</v>
          </cell>
          <cell r="T252">
            <v>22.913</v>
          </cell>
          <cell r="U252">
            <v>68.789000000000001</v>
          </cell>
          <cell r="V252">
            <v>43.598999999999997</v>
          </cell>
          <cell r="W252" t="str">
            <v>#N/A N/A</v>
          </cell>
          <cell r="X252">
            <v>7.8289999999999997</v>
          </cell>
          <cell r="Y252" t="str">
            <v>#N/A N/A</v>
          </cell>
          <cell r="Z252">
            <v>27.571999999999999</v>
          </cell>
          <cell r="AA252">
            <v>33.401000000000003</v>
          </cell>
          <cell r="AB252">
            <v>235.02500000000001</v>
          </cell>
          <cell r="AC252">
            <v>194.357</v>
          </cell>
          <cell r="AD252">
            <v>67.135000000000005</v>
          </cell>
          <cell r="AE252">
            <v>76.962000000000003</v>
          </cell>
        </row>
        <row r="253">
          <cell r="A253">
            <v>29617</v>
          </cell>
          <cell r="B253">
            <v>1086.9880000000001</v>
          </cell>
          <cell r="C253">
            <v>151.22499999999999</v>
          </cell>
          <cell r="D253">
            <v>132.06399999999999</v>
          </cell>
          <cell r="E253">
            <v>541.91</v>
          </cell>
          <cell r="F253">
            <v>2870.93</v>
          </cell>
          <cell r="G253">
            <v>109.85299999999999</v>
          </cell>
          <cell r="H253">
            <v>2767.5</v>
          </cell>
          <cell r="I253">
            <v>268.89299999999997</v>
          </cell>
          <cell r="J253">
            <v>189.4</v>
          </cell>
          <cell r="K253">
            <v>11.861000000000001</v>
          </cell>
          <cell r="L253">
            <v>189.59399999999999</v>
          </cell>
          <cell r="M253">
            <v>24.937000000000001</v>
          </cell>
          <cell r="N253">
            <v>78.013000000000005</v>
          </cell>
          <cell r="O253">
            <v>63.834000000000003</v>
          </cell>
          <cell r="P253">
            <v>28.818000000000001</v>
          </cell>
          <cell r="Q253" t="str">
            <v>#N/A N/A</v>
          </cell>
          <cell r="R253">
            <v>21.780999999999999</v>
          </cell>
          <cell r="S253">
            <v>80.709999999999994</v>
          </cell>
          <cell r="T253">
            <v>22.913</v>
          </cell>
          <cell r="U253">
            <v>68.789000000000001</v>
          </cell>
          <cell r="V253">
            <v>43.598999999999997</v>
          </cell>
          <cell r="W253" t="str">
            <v>#N/A N/A</v>
          </cell>
          <cell r="X253">
            <v>7.8289999999999997</v>
          </cell>
          <cell r="Y253" t="str">
            <v>#N/A N/A</v>
          </cell>
          <cell r="Z253">
            <v>27.571999999999999</v>
          </cell>
          <cell r="AA253">
            <v>33.401000000000003</v>
          </cell>
          <cell r="AB253">
            <v>235.02500000000001</v>
          </cell>
          <cell r="AC253">
            <v>194.357</v>
          </cell>
          <cell r="AD253">
            <v>67.135000000000005</v>
          </cell>
          <cell r="AE253">
            <v>76.962000000000003</v>
          </cell>
        </row>
        <row r="254">
          <cell r="A254">
            <v>29645</v>
          </cell>
          <cell r="B254">
            <v>1086.9880000000001</v>
          </cell>
          <cell r="C254">
            <v>151.22499999999999</v>
          </cell>
          <cell r="D254">
            <v>132.06399999999999</v>
          </cell>
          <cell r="E254">
            <v>541.91</v>
          </cell>
          <cell r="F254">
            <v>2870.93</v>
          </cell>
          <cell r="G254">
            <v>109.85299999999999</v>
          </cell>
          <cell r="H254">
            <v>2767.5</v>
          </cell>
          <cell r="I254">
            <v>268.89299999999997</v>
          </cell>
          <cell r="J254">
            <v>189.4</v>
          </cell>
          <cell r="K254">
            <v>11.861000000000001</v>
          </cell>
          <cell r="L254">
            <v>189.59399999999999</v>
          </cell>
          <cell r="M254">
            <v>24.937000000000001</v>
          </cell>
          <cell r="N254">
            <v>78.013000000000005</v>
          </cell>
          <cell r="O254">
            <v>63.834000000000003</v>
          </cell>
          <cell r="P254">
            <v>28.818000000000001</v>
          </cell>
          <cell r="Q254" t="str">
            <v>#N/A N/A</v>
          </cell>
          <cell r="R254">
            <v>21.780999999999999</v>
          </cell>
          <cell r="S254">
            <v>80.709999999999994</v>
          </cell>
          <cell r="T254">
            <v>22.913</v>
          </cell>
          <cell r="U254">
            <v>68.789000000000001</v>
          </cell>
          <cell r="V254">
            <v>43.598999999999997</v>
          </cell>
          <cell r="W254" t="str">
            <v>#N/A N/A</v>
          </cell>
          <cell r="X254">
            <v>7.8289999999999997</v>
          </cell>
          <cell r="Y254" t="str">
            <v>#N/A N/A</v>
          </cell>
          <cell r="Z254">
            <v>27.571999999999999</v>
          </cell>
          <cell r="AA254">
            <v>33.401000000000003</v>
          </cell>
          <cell r="AB254">
            <v>235.02500000000001</v>
          </cell>
          <cell r="AC254">
            <v>194.357</v>
          </cell>
          <cell r="AD254">
            <v>67.135000000000005</v>
          </cell>
          <cell r="AE254">
            <v>76.962000000000003</v>
          </cell>
        </row>
        <row r="255">
          <cell r="A255">
            <v>29676</v>
          </cell>
          <cell r="B255">
            <v>1086.9880000000001</v>
          </cell>
          <cell r="C255">
            <v>151.22499999999999</v>
          </cell>
          <cell r="D255">
            <v>132.06399999999999</v>
          </cell>
          <cell r="E255">
            <v>541.91</v>
          </cell>
          <cell r="F255">
            <v>2870.93</v>
          </cell>
          <cell r="G255">
            <v>109.85299999999999</v>
          </cell>
          <cell r="H255">
            <v>2767.5</v>
          </cell>
          <cell r="I255">
            <v>268.89299999999997</v>
          </cell>
          <cell r="J255">
            <v>189.4</v>
          </cell>
          <cell r="K255">
            <v>11.861000000000001</v>
          </cell>
          <cell r="L255">
            <v>189.59399999999999</v>
          </cell>
          <cell r="M255">
            <v>24.937000000000001</v>
          </cell>
          <cell r="N255">
            <v>78.013000000000005</v>
          </cell>
          <cell r="O255">
            <v>63.834000000000003</v>
          </cell>
          <cell r="P255">
            <v>28.818000000000001</v>
          </cell>
          <cell r="Q255" t="str">
            <v>#N/A N/A</v>
          </cell>
          <cell r="R255">
            <v>21.780999999999999</v>
          </cell>
          <cell r="S255">
            <v>80.709999999999994</v>
          </cell>
          <cell r="T255">
            <v>22.913</v>
          </cell>
          <cell r="U255">
            <v>68.789000000000001</v>
          </cell>
          <cell r="V255">
            <v>43.598999999999997</v>
          </cell>
          <cell r="W255" t="str">
            <v>#N/A N/A</v>
          </cell>
          <cell r="X255">
            <v>7.8289999999999997</v>
          </cell>
          <cell r="Y255" t="str">
            <v>#N/A N/A</v>
          </cell>
          <cell r="Z255">
            <v>27.571999999999999</v>
          </cell>
          <cell r="AA255">
            <v>33.401000000000003</v>
          </cell>
          <cell r="AB255">
            <v>235.02500000000001</v>
          </cell>
          <cell r="AC255">
            <v>194.357</v>
          </cell>
          <cell r="AD255">
            <v>67.135000000000005</v>
          </cell>
          <cell r="AE255">
            <v>76.962000000000003</v>
          </cell>
        </row>
        <row r="256">
          <cell r="A256">
            <v>29706</v>
          </cell>
          <cell r="B256">
            <v>1086.9880000000001</v>
          </cell>
          <cell r="C256">
            <v>151.22499999999999</v>
          </cell>
          <cell r="D256">
            <v>132.06399999999999</v>
          </cell>
          <cell r="E256">
            <v>541.91</v>
          </cell>
          <cell r="F256">
            <v>2870.93</v>
          </cell>
          <cell r="G256">
            <v>109.85299999999999</v>
          </cell>
          <cell r="H256">
            <v>2767.5</v>
          </cell>
          <cell r="I256">
            <v>268.89299999999997</v>
          </cell>
          <cell r="J256">
            <v>189.4</v>
          </cell>
          <cell r="K256">
            <v>11.861000000000001</v>
          </cell>
          <cell r="L256">
            <v>189.59399999999999</v>
          </cell>
          <cell r="M256">
            <v>24.937000000000001</v>
          </cell>
          <cell r="N256">
            <v>78.013000000000005</v>
          </cell>
          <cell r="O256">
            <v>63.834000000000003</v>
          </cell>
          <cell r="P256">
            <v>28.818000000000001</v>
          </cell>
          <cell r="Q256" t="str">
            <v>#N/A N/A</v>
          </cell>
          <cell r="R256">
            <v>21.780999999999999</v>
          </cell>
          <cell r="S256">
            <v>80.709999999999994</v>
          </cell>
          <cell r="T256">
            <v>22.913</v>
          </cell>
          <cell r="U256">
            <v>68.789000000000001</v>
          </cell>
          <cell r="V256">
            <v>43.598999999999997</v>
          </cell>
          <cell r="W256" t="str">
            <v>#N/A N/A</v>
          </cell>
          <cell r="X256">
            <v>7.8289999999999997</v>
          </cell>
          <cell r="Y256" t="str">
            <v>#N/A N/A</v>
          </cell>
          <cell r="Z256">
            <v>27.571999999999999</v>
          </cell>
          <cell r="AA256">
            <v>33.401000000000003</v>
          </cell>
          <cell r="AB256">
            <v>235.02500000000001</v>
          </cell>
          <cell r="AC256">
            <v>194.357</v>
          </cell>
          <cell r="AD256">
            <v>67.135000000000005</v>
          </cell>
          <cell r="AE256">
            <v>76.962000000000003</v>
          </cell>
        </row>
        <row r="257">
          <cell r="A257">
            <v>29737</v>
          </cell>
          <cell r="B257">
            <v>1086.9880000000001</v>
          </cell>
          <cell r="C257">
            <v>151.22499999999999</v>
          </cell>
          <cell r="D257">
            <v>132.06399999999999</v>
          </cell>
          <cell r="E257">
            <v>541.91</v>
          </cell>
          <cell r="F257">
            <v>2870.93</v>
          </cell>
          <cell r="G257">
            <v>109.85299999999999</v>
          </cell>
          <cell r="H257">
            <v>2767.5</v>
          </cell>
          <cell r="I257">
            <v>268.89299999999997</v>
          </cell>
          <cell r="J257">
            <v>189.4</v>
          </cell>
          <cell r="K257">
            <v>11.861000000000001</v>
          </cell>
          <cell r="L257">
            <v>189.59399999999999</v>
          </cell>
          <cell r="M257">
            <v>24.937000000000001</v>
          </cell>
          <cell r="N257">
            <v>78.013000000000005</v>
          </cell>
          <cell r="O257">
            <v>63.834000000000003</v>
          </cell>
          <cell r="P257">
            <v>28.818000000000001</v>
          </cell>
          <cell r="Q257" t="str">
            <v>#N/A N/A</v>
          </cell>
          <cell r="R257">
            <v>21.780999999999999</v>
          </cell>
          <cell r="S257">
            <v>80.709999999999994</v>
          </cell>
          <cell r="T257">
            <v>22.913</v>
          </cell>
          <cell r="U257">
            <v>68.789000000000001</v>
          </cell>
          <cell r="V257">
            <v>43.598999999999997</v>
          </cell>
          <cell r="W257" t="str">
            <v>#N/A N/A</v>
          </cell>
          <cell r="X257">
            <v>7.8289999999999997</v>
          </cell>
          <cell r="Y257" t="str">
            <v>#N/A N/A</v>
          </cell>
          <cell r="Z257">
            <v>27.571999999999999</v>
          </cell>
          <cell r="AA257">
            <v>33.401000000000003</v>
          </cell>
          <cell r="AB257">
            <v>235.02500000000001</v>
          </cell>
          <cell r="AC257">
            <v>194.357</v>
          </cell>
          <cell r="AD257">
            <v>67.135000000000005</v>
          </cell>
          <cell r="AE257">
            <v>76.962000000000003</v>
          </cell>
        </row>
        <row r="258">
          <cell r="A258">
            <v>29767</v>
          </cell>
          <cell r="B258">
            <v>1086.9880000000001</v>
          </cell>
          <cell r="C258">
            <v>151.22499999999999</v>
          </cell>
          <cell r="D258">
            <v>132.06399999999999</v>
          </cell>
          <cell r="E258">
            <v>541.91</v>
          </cell>
          <cell r="F258">
            <v>2870.93</v>
          </cell>
          <cell r="G258">
            <v>109.85299999999999</v>
          </cell>
          <cell r="H258">
            <v>2767.5</v>
          </cell>
          <cell r="I258">
            <v>268.89299999999997</v>
          </cell>
          <cell r="J258">
            <v>189.4</v>
          </cell>
          <cell r="K258">
            <v>11.861000000000001</v>
          </cell>
          <cell r="L258">
            <v>189.59399999999999</v>
          </cell>
          <cell r="M258">
            <v>24.937000000000001</v>
          </cell>
          <cell r="N258">
            <v>78.013000000000005</v>
          </cell>
          <cell r="O258">
            <v>63.834000000000003</v>
          </cell>
          <cell r="P258">
            <v>28.818000000000001</v>
          </cell>
          <cell r="Q258" t="str">
            <v>#N/A N/A</v>
          </cell>
          <cell r="R258">
            <v>21.780999999999999</v>
          </cell>
          <cell r="S258">
            <v>80.709999999999994</v>
          </cell>
          <cell r="T258">
            <v>22.913</v>
          </cell>
          <cell r="U258">
            <v>68.789000000000001</v>
          </cell>
          <cell r="V258">
            <v>43.598999999999997</v>
          </cell>
          <cell r="W258" t="str">
            <v>#N/A N/A</v>
          </cell>
          <cell r="X258">
            <v>7.8289999999999997</v>
          </cell>
          <cell r="Y258" t="str">
            <v>#N/A N/A</v>
          </cell>
          <cell r="Z258">
            <v>27.571999999999999</v>
          </cell>
          <cell r="AA258">
            <v>33.401000000000003</v>
          </cell>
          <cell r="AB258">
            <v>235.02500000000001</v>
          </cell>
          <cell r="AC258">
            <v>194.357</v>
          </cell>
          <cell r="AD258">
            <v>67.135000000000005</v>
          </cell>
          <cell r="AE258">
            <v>76.962000000000003</v>
          </cell>
        </row>
        <row r="259">
          <cell r="A259">
            <v>29798</v>
          </cell>
          <cell r="B259">
            <v>1086.9880000000001</v>
          </cell>
          <cell r="C259">
            <v>151.22499999999999</v>
          </cell>
          <cell r="D259">
            <v>132.06399999999999</v>
          </cell>
          <cell r="E259">
            <v>541.91</v>
          </cell>
          <cell r="F259">
            <v>2870.93</v>
          </cell>
          <cell r="G259">
            <v>109.85299999999999</v>
          </cell>
          <cell r="H259">
            <v>2767.5</v>
          </cell>
          <cell r="I259">
            <v>268.89299999999997</v>
          </cell>
          <cell r="J259">
            <v>189.4</v>
          </cell>
          <cell r="K259">
            <v>11.861000000000001</v>
          </cell>
          <cell r="L259">
            <v>189.59399999999999</v>
          </cell>
          <cell r="M259">
            <v>24.937000000000001</v>
          </cell>
          <cell r="N259">
            <v>78.013000000000005</v>
          </cell>
          <cell r="O259">
            <v>63.834000000000003</v>
          </cell>
          <cell r="P259">
            <v>28.818000000000001</v>
          </cell>
          <cell r="Q259" t="str">
            <v>#N/A N/A</v>
          </cell>
          <cell r="R259">
            <v>21.780999999999999</v>
          </cell>
          <cell r="S259">
            <v>80.709999999999994</v>
          </cell>
          <cell r="T259">
            <v>22.913</v>
          </cell>
          <cell r="U259">
            <v>68.789000000000001</v>
          </cell>
          <cell r="V259">
            <v>43.598999999999997</v>
          </cell>
          <cell r="W259" t="str">
            <v>#N/A N/A</v>
          </cell>
          <cell r="X259">
            <v>7.8289999999999997</v>
          </cell>
          <cell r="Y259" t="str">
            <v>#N/A N/A</v>
          </cell>
          <cell r="Z259">
            <v>27.571999999999999</v>
          </cell>
          <cell r="AA259">
            <v>33.401000000000003</v>
          </cell>
          <cell r="AB259">
            <v>235.02500000000001</v>
          </cell>
          <cell r="AC259">
            <v>194.357</v>
          </cell>
          <cell r="AD259">
            <v>67.135000000000005</v>
          </cell>
          <cell r="AE259">
            <v>76.962000000000003</v>
          </cell>
        </row>
        <row r="260">
          <cell r="A260">
            <v>29829</v>
          </cell>
          <cell r="B260">
            <v>1086.9880000000001</v>
          </cell>
          <cell r="C260">
            <v>151.22499999999999</v>
          </cell>
          <cell r="D260">
            <v>132.06399999999999</v>
          </cell>
          <cell r="E260">
            <v>541.91</v>
          </cell>
          <cell r="F260">
            <v>2870.93</v>
          </cell>
          <cell r="G260">
            <v>109.85299999999999</v>
          </cell>
          <cell r="H260">
            <v>2767.5</v>
          </cell>
          <cell r="I260">
            <v>268.89299999999997</v>
          </cell>
          <cell r="J260">
            <v>189.4</v>
          </cell>
          <cell r="K260">
            <v>11.861000000000001</v>
          </cell>
          <cell r="L260">
            <v>189.59399999999999</v>
          </cell>
          <cell r="M260">
            <v>24.937000000000001</v>
          </cell>
          <cell r="N260">
            <v>78.013000000000005</v>
          </cell>
          <cell r="O260">
            <v>63.834000000000003</v>
          </cell>
          <cell r="P260">
            <v>28.818000000000001</v>
          </cell>
          <cell r="Q260" t="str">
            <v>#N/A N/A</v>
          </cell>
          <cell r="R260">
            <v>21.780999999999999</v>
          </cell>
          <cell r="S260">
            <v>80.709999999999994</v>
          </cell>
          <cell r="T260">
            <v>22.913</v>
          </cell>
          <cell r="U260">
            <v>68.789000000000001</v>
          </cell>
          <cell r="V260">
            <v>43.598999999999997</v>
          </cell>
          <cell r="W260" t="str">
            <v>#N/A N/A</v>
          </cell>
          <cell r="X260">
            <v>7.8289999999999997</v>
          </cell>
          <cell r="Y260" t="str">
            <v>#N/A N/A</v>
          </cell>
          <cell r="Z260">
            <v>27.571999999999999</v>
          </cell>
          <cell r="AA260">
            <v>33.401000000000003</v>
          </cell>
          <cell r="AB260">
            <v>235.02500000000001</v>
          </cell>
          <cell r="AC260">
            <v>194.357</v>
          </cell>
          <cell r="AD260">
            <v>67.135000000000005</v>
          </cell>
          <cell r="AE260">
            <v>76.962000000000003</v>
          </cell>
        </row>
        <row r="261">
          <cell r="A261">
            <v>29859</v>
          </cell>
          <cell r="B261">
            <v>1086.9880000000001</v>
          </cell>
          <cell r="C261">
            <v>151.22499999999999</v>
          </cell>
          <cell r="D261">
            <v>132.06399999999999</v>
          </cell>
          <cell r="E261">
            <v>541.91</v>
          </cell>
          <cell r="F261">
            <v>2870.93</v>
          </cell>
          <cell r="G261">
            <v>109.85299999999999</v>
          </cell>
          <cell r="H261">
            <v>2767.5</v>
          </cell>
          <cell r="I261">
            <v>268.89299999999997</v>
          </cell>
          <cell r="J261">
            <v>189.4</v>
          </cell>
          <cell r="K261">
            <v>11.861000000000001</v>
          </cell>
          <cell r="L261">
            <v>189.59399999999999</v>
          </cell>
          <cell r="M261">
            <v>24.937000000000001</v>
          </cell>
          <cell r="N261">
            <v>78.013000000000005</v>
          </cell>
          <cell r="O261">
            <v>63.834000000000003</v>
          </cell>
          <cell r="P261">
            <v>28.818000000000001</v>
          </cell>
          <cell r="Q261" t="str">
            <v>#N/A N/A</v>
          </cell>
          <cell r="R261">
            <v>21.780999999999999</v>
          </cell>
          <cell r="S261">
            <v>80.709999999999994</v>
          </cell>
          <cell r="T261">
            <v>22.913</v>
          </cell>
          <cell r="U261">
            <v>68.789000000000001</v>
          </cell>
          <cell r="V261">
            <v>43.598999999999997</v>
          </cell>
          <cell r="W261" t="str">
            <v>#N/A N/A</v>
          </cell>
          <cell r="X261">
            <v>7.8289999999999997</v>
          </cell>
          <cell r="Y261" t="str">
            <v>#N/A N/A</v>
          </cell>
          <cell r="Z261">
            <v>27.571999999999999</v>
          </cell>
          <cell r="AA261">
            <v>33.401000000000003</v>
          </cell>
          <cell r="AB261">
            <v>235.02500000000001</v>
          </cell>
          <cell r="AC261">
            <v>194.357</v>
          </cell>
          <cell r="AD261">
            <v>67.135000000000005</v>
          </cell>
          <cell r="AE261">
            <v>76.962000000000003</v>
          </cell>
        </row>
        <row r="262">
          <cell r="A262">
            <v>29890</v>
          </cell>
          <cell r="B262">
            <v>1086.9880000000001</v>
          </cell>
          <cell r="C262">
            <v>151.22499999999999</v>
          </cell>
          <cell r="D262">
            <v>132.06399999999999</v>
          </cell>
          <cell r="E262">
            <v>541.91</v>
          </cell>
          <cell r="F262">
            <v>2870.93</v>
          </cell>
          <cell r="G262">
            <v>109.85299999999999</v>
          </cell>
          <cell r="H262">
            <v>2767.5</v>
          </cell>
          <cell r="I262">
            <v>268.89299999999997</v>
          </cell>
          <cell r="J262">
            <v>189.4</v>
          </cell>
          <cell r="K262">
            <v>11.861000000000001</v>
          </cell>
          <cell r="L262">
            <v>189.59399999999999</v>
          </cell>
          <cell r="M262">
            <v>24.937000000000001</v>
          </cell>
          <cell r="N262">
            <v>78.013000000000005</v>
          </cell>
          <cell r="O262">
            <v>63.834000000000003</v>
          </cell>
          <cell r="P262">
            <v>28.818000000000001</v>
          </cell>
          <cell r="Q262" t="str">
            <v>#N/A N/A</v>
          </cell>
          <cell r="R262">
            <v>21.780999999999999</v>
          </cell>
          <cell r="S262">
            <v>80.709999999999994</v>
          </cell>
          <cell r="T262">
            <v>22.913</v>
          </cell>
          <cell r="U262">
            <v>68.789000000000001</v>
          </cell>
          <cell r="V262">
            <v>43.598999999999997</v>
          </cell>
          <cell r="W262" t="str">
            <v>#N/A N/A</v>
          </cell>
          <cell r="X262">
            <v>7.8289999999999997</v>
          </cell>
          <cell r="Y262" t="str">
            <v>#N/A N/A</v>
          </cell>
          <cell r="Z262">
            <v>27.571999999999999</v>
          </cell>
          <cell r="AA262">
            <v>33.401000000000003</v>
          </cell>
          <cell r="AB262">
            <v>235.02500000000001</v>
          </cell>
          <cell r="AC262">
            <v>194.357</v>
          </cell>
          <cell r="AD262">
            <v>67.135000000000005</v>
          </cell>
          <cell r="AE262">
            <v>76.962000000000003</v>
          </cell>
        </row>
        <row r="263">
          <cell r="A263">
            <v>29920</v>
          </cell>
          <cell r="B263">
            <v>1086.9880000000001</v>
          </cell>
          <cell r="C263">
            <v>151.22499999999999</v>
          </cell>
          <cell r="D263">
            <v>132.06399999999999</v>
          </cell>
          <cell r="E263">
            <v>541.91</v>
          </cell>
          <cell r="F263">
            <v>2870.93</v>
          </cell>
          <cell r="G263">
            <v>109.85299999999999</v>
          </cell>
          <cell r="H263">
            <v>2767.5</v>
          </cell>
          <cell r="I263">
            <v>268.89299999999997</v>
          </cell>
          <cell r="J263">
            <v>189.4</v>
          </cell>
          <cell r="K263">
            <v>11.861000000000001</v>
          </cell>
          <cell r="L263">
            <v>189.59399999999999</v>
          </cell>
          <cell r="M263">
            <v>24.937000000000001</v>
          </cell>
          <cell r="N263">
            <v>78.013000000000005</v>
          </cell>
          <cell r="O263">
            <v>63.834000000000003</v>
          </cell>
          <cell r="P263">
            <v>28.818000000000001</v>
          </cell>
          <cell r="Q263" t="str">
            <v>#N/A N/A</v>
          </cell>
          <cell r="R263">
            <v>21.780999999999999</v>
          </cell>
          <cell r="S263">
            <v>80.709999999999994</v>
          </cell>
          <cell r="T263">
            <v>22.913</v>
          </cell>
          <cell r="U263">
            <v>68.789000000000001</v>
          </cell>
          <cell r="V263">
            <v>43.598999999999997</v>
          </cell>
          <cell r="W263" t="str">
            <v>#N/A N/A</v>
          </cell>
          <cell r="X263">
            <v>7.8289999999999997</v>
          </cell>
          <cell r="Y263" t="str">
            <v>#N/A N/A</v>
          </cell>
          <cell r="Z263">
            <v>27.571999999999999</v>
          </cell>
          <cell r="AA263">
            <v>33.401000000000003</v>
          </cell>
          <cell r="AB263">
            <v>235.02500000000001</v>
          </cell>
          <cell r="AC263">
            <v>194.357</v>
          </cell>
          <cell r="AD263">
            <v>67.135000000000005</v>
          </cell>
          <cell r="AE263">
            <v>76.962000000000003</v>
          </cell>
        </row>
        <row r="264">
          <cell r="A264">
            <v>29951</v>
          </cell>
          <cell r="B264">
            <v>1201.4659999999999</v>
          </cell>
          <cell r="C264">
            <v>178.52799999999999</v>
          </cell>
          <cell r="D264">
            <v>120.533</v>
          </cell>
          <cell r="E264">
            <v>515.03</v>
          </cell>
          <cell r="F264">
            <v>2494.6010000000001</v>
          </cell>
          <cell r="G264">
            <v>100.60899999999999</v>
          </cell>
          <cell r="H264">
            <v>3103.8</v>
          </cell>
          <cell r="I264">
            <v>300.66800000000001</v>
          </cell>
          <cell r="J264">
            <v>194.11099999999999</v>
          </cell>
          <cell r="K264">
            <v>14.132</v>
          </cell>
          <cell r="L264">
            <v>196.88300000000001</v>
          </cell>
          <cell r="M264">
            <v>25.463000000000001</v>
          </cell>
          <cell r="N264">
            <v>92.474000000000004</v>
          </cell>
          <cell r="O264">
            <v>71.468999999999994</v>
          </cell>
          <cell r="P264">
            <v>30.946000000000002</v>
          </cell>
          <cell r="Q264" t="str">
            <v>#N/A N/A</v>
          </cell>
          <cell r="R264">
            <v>23.196000000000002</v>
          </cell>
          <cell r="S264">
            <v>86.83</v>
          </cell>
          <cell r="T264">
            <v>23.405000000000001</v>
          </cell>
          <cell r="U264">
            <v>71.040000000000006</v>
          </cell>
          <cell r="V264">
            <v>49.332999999999998</v>
          </cell>
          <cell r="W264" t="str">
            <v>#N/A N/A</v>
          </cell>
          <cell r="X264">
            <v>8.6609999999999996</v>
          </cell>
          <cell r="Y264" t="str">
            <v>#N/A N/A</v>
          </cell>
          <cell r="Z264">
            <v>32.645000000000003</v>
          </cell>
          <cell r="AA264">
            <v>36.387999999999998</v>
          </cell>
          <cell r="AB264">
            <v>263.56099999999998</v>
          </cell>
          <cell r="AC264">
            <v>250.083</v>
          </cell>
          <cell r="AD264">
            <v>75.498999999999995</v>
          </cell>
          <cell r="AE264">
            <v>78.677000000000007</v>
          </cell>
        </row>
        <row r="265">
          <cell r="A265">
            <v>29982</v>
          </cell>
          <cell r="B265">
            <v>1201.4659999999999</v>
          </cell>
          <cell r="C265">
            <v>178.52799999999999</v>
          </cell>
          <cell r="D265">
            <v>120.533</v>
          </cell>
          <cell r="E265">
            <v>515.03</v>
          </cell>
          <cell r="F265">
            <v>2494.6010000000001</v>
          </cell>
          <cell r="G265">
            <v>100.60899999999999</v>
          </cell>
          <cell r="H265">
            <v>3103.8</v>
          </cell>
          <cell r="I265">
            <v>300.66800000000001</v>
          </cell>
          <cell r="J265">
            <v>194.11099999999999</v>
          </cell>
          <cell r="K265">
            <v>14.132</v>
          </cell>
          <cell r="L265">
            <v>196.88300000000001</v>
          </cell>
          <cell r="M265">
            <v>25.463000000000001</v>
          </cell>
          <cell r="N265">
            <v>92.474000000000004</v>
          </cell>
          <cell r="O265">
            <v>71.468999999999994</v>
          </cell>
          <cell r="P265">
            <v>30.946000000000002</v>
          </cell>
          <cell r="Q265" t="str">
            <v>#N/A N/A</v>
          </cell>
          <cell r="R265">
            <v>23.196000000000002</v>
          </cell>
          <cell r="S265">
            <v>86.83</v>
          </cell>
          <cell r="T265">
            <v>23.405000000000001</v>
          </cell>
          <cell r="U265">
            <v>71.040000000000006</v>
          </cell>
          <cell r="V265">
            <v>49.332999999999998</v>
          </cell>
          <cell r="W265" t="str">
            <v>#N/A N/A</v>
          </cell>
          <cell r="X265">
            <v>8.6609999999999996</v>
          </cell>
          <cell r="Y265" t="str">
            <v>#N/A N/A</v>
          </cell>
          <cell r="Z265">
            <v>32.645000000000003</v>
          </cell>
          <cell r="AA265">
            <v>36.387999999999998</v>
          </cell>
          <cell r="AB265">
            <v>263.56099999999998</v>
          </cell>
          <cell r="AC265">
            <v>250.083</v>
          </cell>
          <cell r="AD265">
            <v>75.498999999999995</v>
          </cell>
          <cell r="AE265">
            <v>78.677000000000007</v>
          </cell>
        </row>
        <row r="266">
          <cell r="A266">
            <v>30010</v>
          </cell>
          <cell r="B266">
            <v>1201.4659999999999</v>
          </cell>
          <cell r="C266">
            <v>178.52799999999999</v>
          </cell>
          <cell r="D266">
            <v>120.533</v>
          </cell>
          <cell r="E266">
            <v>515.03</v>
          </cell>
          <cell r="F266">
            <v>2494.6010000000001</v>
          </cell>
          <cell r="G266">
            <v>100.60899999999999</v>
          </cell>
          <cell r="H266">
            <v>3103.8</v>
          </cell>
          <cell r="I266">
            <v>300.66800000000001</v>
          </cell>
          <cell r="J266">
            <v>194.11099999999999</v>
          </cell>
          <cell r="K266">
            <v>14.132</v>
          </cell>
          <cell r="L266">
            <v>196.88300000000001</v>
          </cell>
          <cell r="M266">
            <v>25.463000000000001</v>
          </cell>
          <cell r="N266">
            <v>92.474000000000004</v>
          </cell>
          <cell r="O266">
            <v>71.468999999999994</v>
          </cell>
          <cell r="P266">
            <v>30.946000000000002</v>
          </cell>
          <cell r="Q266" t="str">
            <v>#N/A N/A</v>
          </cell>
          <cell r="R266">
            <v>23.196000000000002</v>
          </cell>
          <cell r="S266">
            <v>86.83</v>
          </cell>
          <cell r="T266">
            <v>23.405000000000001</v>
          </cell>
          <cell r="U266">
            <v>71.040000000000006</v>
          </cell>
          <cell r="V266">
            <v>49.332999999999998</v>
          </cell>
          <cell r="W266" t="str">
            <v>#N/A N/A</v>
          </cell>
          <cell r="X266">
            <v>8.6609999999999996</v>
          </cell>
          <cell r="Y266" t="str">
            <v>#N/A N/A</v>
          </cell>
          <cell r="Z266">
            <v>32.645000000000003</v>
          </cell>
          <cell r="AA266">
            <v>36.387999999999998</v>
          </cell>
          <cell r="AB266">
            <v>263.56099999999998</v>
          </cell>
          <cell r="AC266">
            <v>250.083</v>
          </cell>
          <cell r="AD266">
            <v>75.498999999999995</v>
          </cell>
          <cell r="AE266">
            <v>78.677000000000007</v>
          </cell>
        </row>
        <row r="267">
          <cell r="A267">
            <v>30041</v>
          </cell>
          <cell r="B267">
            <v>1201.4659999999999</v>
          </cell>
          <cell r="C267">
            <v>178.52799999999999</v>
          </cell>
          <cell r="D267">
            <v>120.533</v>
          </cell>
          <cell r="E267">
            <v>515.03</v>
          </cell>
          <cell r="F267">
            <v>2494.6010000000001</v>
          </cell>
          <cell r="G267">
            <v>100.60899999999999</v>
          </cell>
          <cell r="H267">
            <v>3103.8</v>
          </cell>
          <cell r="I267">
            <v>300.66800000000001</v>
          </cell>
          <cell r="J267">
            <v>194.11099999999999</v>
          </cell>
          <cell r="K267">
            <v>14.132</v>
          </cell>
          <cell r="L267">
            <v>196.88300000000001</v>
          </cell>
          <cell r="M267">
            <v>25.463000000000001</v>
          </cell>
          <cell r="N267">
            <v>92.474000000000004</v>
          </cell>
          <cell r="O267">
            <v>71.468999999999994</v>
          </cell>
          <cell r="P267">
            <v>30.946000000000002</v>
          </cell>
          <cell r="Q267" t="str">
            <v>#N/A N/A</v>
          </cell>
          <cell r="R267">
            <v>23.196000000000002</v>
          </cell>
          <cell r="S267">
            <v>86.83</v>
          </cell>
          <cell r="T267">
            <v>23.405000000000001</v>
          </cell>
          <cell r="U267">
            <v>71.040000000000006</v>
          </cell>
          <cell r="V267">
            <v>49.332999999999998</v>
          </cell>
          <cell r="W267" t="str">
            <v>#N/A N/A</v>
          </cell>
          <cell r="X267">
            <v>8.6609999999999996</v>
          </cell>
          <cell r="Y267" t="str">
            <v>#N/A N/A</v>
          </cell>
          <cell r="Z267">
            <v>32.645000000000003</v>
          </cell>
          <cell r="AA267">
            <v>36.387999999999998</v>
          </cell>
          <cell r="AB267">
            <v>263.56099999999998</v>
          </cell>
          <cell r="AC267">
            <v>250.083</v>
          </cell>
          <cell r="AD267">
            <v>75.498999999999995</v>
          </cell>
          <cell r="AE267">
            <v>78.677000000000007</v>
          </cell>
        </row>
        <row r="268">
          <cell r="A268">
            <v>30071</v>
          </cell>
          <cell r="B268">
            <v>1201.4659999999999</v>
          </cell>
          <cell r="C268">
            <v>178.52799999999999</v>
          </cell>
          <cell r="D268">
            <v>120.533</v>
          </cell>
          <cell r="E268">
            <v>515.03</v>
          </cell>
          <cell r="F268">
            <v>2494.6010000000001</v>
          </cell>
          <cell r="G268">
            <v>100.60899999999999</v>
          </cell>
          <cell r="H268">
            <v>3103.8</v>
          </cell>
          <cell r="I268">
            <v>300.66800000000001</v>
          </cell>
          <cell r="J268">
            <v>194.11099999999999</v>
          </cell>
          <cell r="K268">
            <v>14.132</v>
          </cell>
          <cell r="L268">
            <v>196.88300000000001</v>
          </cell>
          <cell r="M268">
            <v>25.463000000000001</v>
          </cell>
          <cell r="N268">
            <v>92.474000000000004</v>
          </cell>
          <cell r="O268">
            <v>71.468999999999994</v>
          </cell>
          <cell r="P268">
            <v>30.946000000000002</v>
          </cell>
          <cell r="Q268" t="str">
            <v>#N/A N/A</v>
          </cell>
          <cell r="R268">
            <v>23.196000000000002</v>
          </cell>
          <cell r="S268">
            <v>86.83</v>
          </cell>
          <cell r="T268">
            <v>23.405000000000001</v>
          </cell>
          <cell r="U268">
            <v>71.040000000000006</v>
          </cell>
          <cell r="V268">
            <v>49.332999999999998</v>
          </cell>
          <cell r="W268" t="str">
            <v>#N/A N/A</v>
          </cell>
          <cell r="X268">
            <v>8.6609999999999996</v>
          </cell>
          <cell r="Y268" t="str">
            <v>#N/A N/A</v>
          </cell>
          <cell r="Z268">
            <v>32.645000000000003</v>
          </cell>
          <cell r="AA268">
            <v>36.387999999999998</v>
          </cell>
          <cell r="AB268">
            <v>263.56099999999998</v>
          </cell>
          <cell r="AC268">
            <v>250.083</v>
          </cell>
          <cell r="AD268">
            <v>75.498999999999995</v>
          </cell>
          <cell r="AE268">
            <v>78.677000000000007</v>
          </cell>
        </row>
        <row r="269">
          <cell r="A269">
            <v>30102</v>
          </cell>
          <cell r="B269">
            <v>1201.4659999999999</v>
          </cell>
          <cell r="C269">
            <v>178.52799999999999</v>
          </cell>
          <cell r="D269">
            <v>120.533</v>
          </cell>
          <cell r="E269">
            <v>515.03</v>
          </cell>
          <cell r="F269">
            <v>2494.6010000000001</v>
          </cell>
          <cell r="G269">
            <v>100.60899999999999</v>
          </cell>
          <cell r="H269">
            <v>3103.8</v>
          </cell>
          <cell r="I269">
            <v>300.66800000000001</v>
          </cell>
          <cell r="J269">
            <v>194.11099999999999</v>
          </cell>
          <cell r="K269">
            <v>14.132</v>
          </cell>
          <cell r="L269">
            <v>196.88300000000001</v>
          </cell>
          <cell r="M269">
            <v>25.463000000000001</v>
          </cell>
          <cell r="N269">
            <v>92.474000000000004</v>
          </cell>
          <cell r="O269">
            <v>71.468999999999994</v>
          </cell>
          <cell r="P269">
            <v>30.946000000000002</v>
          </cell>
          <cell r="Q269" t="str">
            <v>#N/A N/A</v>
          </cell>
          <cell r="R269">
            <v>23.196000000000002</v>
          </cell>
          <cell r="S269">
            <v>86.83</v>
          </cell>
          <cell r="T269">
            <v>23.405000000000001</v>
          </cell>
          <cell r="U269">
            <v>71.040000000000006</v>
          </cell>
          <cell r="V269">
            <v>49.332999999999998</v>
          </cell>
          <cell r="W269" t="str">
            <v>#N/A N/A</v>
          </cell>
          <cell r="X269">
            <v>8.6609999999999996</v>
          </cell>
          <cell r="Y269" t="str">
            <v>#N/A N/A</v>
          </cell>
          <cell r="Z269">
            <v>32.645000000000003</v>
          </cell>
          <cell r="AA269">
            <v>36.387999999999998</v>
          </cell>
          <cell r="AB269">
            <v>263.56099999999998</v>
          </cell>
          <cell r="AC269">
            <v>250.083</v>
          </cell>
          <cell r="AD269">
            <v>75.498999999999995</v>
          </cell>
          <cell r="AE269">
            <v>78.677000000000007</v>
          </cell>
        </row>
        <row r="270">
          <cell r="A270">
            <v>30132</v>
          </cell>
          <cell r="B270">
            <v>1201.4659999999999</v>
          </cell>
          <cell r="C270">
            <v>178.52799999999999</v>
          </cell>
          <cell r="D270">
            <v>120.533</v>
          </cell>
          <cell r="E270">
            <v>515.03</v>
          </cell>
          <cell r="F270">
            <v>2494.6010000000001</v>
          </cell>
          <cell r="G270">
            <v>100.60899999999999</v>
          </cell>
          <cell r="H270">
            <v>3103.8</v>
          </cell>
          <cell r="I270">
            <v>300.66800000000001</v>
          </cell>
          <cell r="J270">
            <v>194.11099999999999</v>
          </cell>
          <cell r="K270">
            <v>14.132</v>
          </cell>
          <cell r="L270">
            <v>196.88300000000001</v>
          </cell>
          <cell r="M270">
            <v>25.463000000000001</v>
          </cell>
          <cell r="N270">
            <v>92.474000000000004</v>
          </cell>
          <cell r="O270">
            <v>71.468999999999994</v>
          </cell>
          <cell r="P270">
            <v>30.946000000000002</v>
          </cell>
          <cell r="Q270" t="str">
            <v>#N/A N/A</v>
          </cell>
          <cell r="R270">
            <v>23.196000000000002</v>
          </cell>
          <cell r="S270">
            <v>86.83</v>
          </cell>
          <cell r="T270">
            <v>23.405000000000001</v>
          </cell>
          <cell r="U270">
            <v>71.040000000000006</v>
          </cell>
          <cell r="V270">
            <v>49.332999999999998</v>
          </cell>
          <cell r="W270" t="str">
            <v>#N/A N/A</v>
          </cell>
          <cell r="X270">
            <v>8.6609999999999996</v>
          </cell>
          <cell r="Y270" t="str">
            <v>#N/A N/A</v>
          </cell>
          <cell r="Z270">
            <v>32.645000000000003</v>
          </cell>
          <cell r="AA270">
            <v>36.387999999999998</v>
          </cell>
          <cell r="AB270">
            <v>263.56099999999998</v>
          </cell>
          <cell r="AC270">
            <v>250.083</v>
          </cell>
          <cell r="AD270">
            <v>75.498999999999995</v>
          </cell>
          <cell r="AE270">
            <v>78.677000000000007</v>
          </cell>
        </row>
        <row r="271">
          <cell r="A271">
            <v>30163</v>
          </cell>
          <cell r="B271">
            <v>1201.4659999999999</v>
          </cell>
          <cell r="C271">
            <v>178.52799999999999</v>
          </cell>
          <cell r="D271">
            <v>120.533</v>
          </cell>
          <cell r="E271">
            <v>515.03</v>
          </cell>
          <cell r="F271">
            <v>2494.6010000000001</v>
          </cell>
          <cell r="G271">
            <v>100.60899999999999</v>
          </cell>
          <cell r="H271">
            <v>3103.8</v>
          </cell>
          <cell r="I271">
            <v>300.66800000000001</v>
          </cell>
          <cell r="J271">
            <v>194.11099999999999</v>
          </cell>
          <cell r="K271">
            <v>14.132</v>
          </cell>
          <cell r="L271">
            <v>196.88300000000001</v>
          </cell>
          <cell r="M271">
            <v>25.463000000000001</v>
          </cell>
          <cell r="N271">
            <v>92.474000000000004</v>
          </cell>
          <cell r="O271">
            <v>71.468999999999994</v>
          </cell>
          <cell r="P271">
            <v>30.946000000000002</v>
          </cell>
          <cell r="Q271" t="str">
            <v>#N/A N/A</v>
          </cell>
          <cell r="R271">
            <v>23.196000000000002</v>
          </cell>
          <cell r="S271">
            <v>86.83</v>
          </cell>
          <cell r="T271">
            <v>23.405000000000001</v>
          </cell>
          <cell r="U271">
            <v>71.040000000000006</v>
          </cell>
          <cell r="V271">
            <v>49.332999999999998</v>
          </cell>
          <cell r="W271" t="str">
            <v>#N/A N/A</v>
          </cell>
          <cell r="X271">
            <v>8.6609999999999996</v>
          </cell>
          <cell r="Y271" t="str">
            <v>#N/A N/A</v>
          </cell>
          <cell r="Z271">
            <v>32.645000000000003</v>
          </cell>
          <cell r="AA271">
            <v>36.387999999999998</v>
          </cell>
          <cell r="AB271">
            <v>263.56099999999998</v>
          </cell>
          <cell r="AC271">
            <v>250.083</v>
          </cell>
          <cell r="AD271">
            <v>75.498999999999995</v>
          </cell>
          <cell r="AE271">
            <v>78.677000000000007</v>
          </cell>
        </row>
        <row r="272">
          <cell r="A272">
            <v>30194</v>
          </cell>
          <cell r="B272">
            <v>1201.4659999999999</v>
          </cell>
          <cell r="C272">
            <v>178.52799999999999</v>
          </cell>
          <cell r="D272">
            <v>120.533</v>
          </cell>
          <cell r="E272">
            <v>515.03</v>
          </cell>
          <cell r="F272">
            <v>2494.6010000000001</v>
          </cell>
          <cell r="G272">
            <v>100.60899999999999</v>
          </cell>
          <cell r="H272">
            <v>3103.8</v>
          </cell>
          <cell r="I272">
            <v>300.66800000000001</v>
          </cell>
          <cell r="J272">
            <v>194.11099999999999</v>
          </cell>
          <cell r="K272">
            <v>14.132</v>
          </cell>
          <cell r="L272">
            <v>196.88300000000001</v>
          </cell>
          <cell r="M272">
            <v>25.463000000000001</v>
          </cell>
          <cell r="N272">
            <v>92.474000000000004</v>
          </cell>
          <cell r="O272">
            <v>71.468999999999994</v>
          </cell>
          <cell r="P272">
            <v>30.946000000000002</v>
          </cell>
          <cell r="Q272" t="str">
            <v>#N/A N/A</v>
          </cell>
          <cell r="R272">
            <v>23.196000000000002</v>
          </cell>
          <cell r="S272">
            <v>86.83</v>
          </cell>
          <cell r="T272">
            <v>23.405000000000001</v>
          </cell>
          <cell r="U272">
            <v>71.040000000000006</v>
          </cell>
          <cell r="V272">
            <v>49.332999999999998</v>
          </cell>
          <cell r="W272" t="str">
            <v>#N/A N/A</v>
          </cell>
          <cell r="X272">
            <v>8.6609999999999996</v>
          </cell>
          <cell r="Y272" t="str">
            <v>#N/A N/A</v>
          </cell>
          <cell r="Z272">
            <v>32.645000000000003</v>
          </cell>
          <cell r="AA272">
            <v>36.387999999999998</v>
          </cell>
          <cell r="AB272">
            <v>263.56099999999998</v>
          </cell>
          <cell r="AC272">
            <v>250.083</v>
          </cell>
          <cell r="AD272">
            <v>75.498999999999995</v>
          </cell>
          <cell r="AE272">
            <v>78.677000000000007</v>
          </cell>
        </row>
        <row r="273">
          <cell r="A273">
            <v>30224</v>
          </cell>
          <cell r="B273">
            <v>1201.4659999999999</v>
          </cell>
          <cell r="C273">
            <v>178.52799999999999</v>
          </cell>
          <cell r="D273">
            <v>120.533</v>
          </cell>
          <cell r="E273">
            <v>515.03</v>
          </cell>
          <cell r="F273">
            <v>2494.6010000000001</v>
          </cell>
          <cell r="G273">
            <v>100.60899999999999</v>
          </cell>
          <cell r="H273">
            <v>3103.8</v>
          </cell>
          <cell r="I273">
            <v>300.66800000000001</v>
          </cell>
          <cell r="J273">
            <v>194.11099999999999</v>
          </cell>
          <cell r="K273">
            <v>14.132</v>
          </cell>
          <cell r="L273">
            <v>196.88300000000001</v>
          </cell>
          <cell r="M273">
            <v>25.463000000000001</v>
          </cell>
          <cell r="N273">
            <v>92.474000000000004</v>
          </cell>
          <cell r="O273">
            <v>71.468999999999994</v>
          </cell>
          <cell r="P273">
            <v>30.946000000000002</v>
          </cell>
          <cell r="Q273" t="str">
            <v>#N/A N/A</v>
          </cell>
          <cell r="R273">
            <v>23.196000000000002</v>
          </cell>
          <cell r="S273">
            <v>86.83</v>
          </cell>
          <cell r="T273">
            <v>23.405000000000001</v>
          </cell>
          <cell r="U273">
            <v>71.040000000000006</v>
          </cell>
          <cell r="V273">
            <v>49.332999999999998</v>
          </cell>
          <cell r="W273" t="str">
            <v>#N/A N/A</v>
          </cell>
          <cell r="X273">
            <v>8.6609999999999996</v>
          </cell>
          <cell r="Y273" t="str">
            <v>#N/A N/A</v>
          </cell>
          <cell r="Z273">
            <v>32.645000000000003</v>
          </cell>
          <cell r="AA273">
            <v>36.387999999999998</v>
          </cell>
          <cell r="AB273">
            <v>263.56099999999998</v>
          </cell>
          <cell r="AC273">
            <v>250.083</v>
          </cell>
          <cell r="AD273">
            <v>75.498999999999995</v>
          </cell>
          <cell r="AE273">
            <v>78.677000000000007</v>
          </cell>
        </row>
        <row r="274">
          <cell r="A274">
            <v>30255</v>
          </cell>
          <cell r="B274">
            <v>1201.4659999999999</v>
          </cell>
          <cell r="C274">
            <v>178.52799999999999</v>
          </cell>
          <cell r="D274">
            <v>120.533</v>
          </cell>
          <cell r="E274">
            <v>515.03</v>
          </cell>
          <cell r="F274">
            <v>2494.6010000000001</v>
          </cell>
          <cell r="G274">
            <v>100.60899999999999</v>
          </cell>
          <cell r="H274">
            <v>3103.8</v>
          </cell>
          <cell r="I274">
            <v>300.66800000000001</v>
          </cell>
          <cell r="J274">
            <v>194.11099999999999</v>
          </cell>
          <cell r="K274">
            <v>14.132</v>
          </cell>
          <cell r="L274">
            <v>196.88300000000001</v>
          </cell>
          <cell r="M274">
            <v>25.463000000000001</v>
          </cell>
          <cell r="N274">
            <v>92.474000000000004</v>
          </cell>
          <cell r="O274">
            <v>71.468999999999994</v>
          </cell>
          <cell r="P274">
            <v>30.946000000000002</v>
          </cell>
          <cell r="Q274" t="str">
            <v>#N/A N/A</v>
          </cell>
          <cell r="R274">
            <v>23.196000000000002</v>
          </cell>
          <cell r="S274">
            <v>86.83</v>
          </cell>
          <cell r="T274">
            <v>23.405000000000001</v>
          </cell>
          <cell r="U274">
            <v>71.040000000000006</v>
          </cell>
          <cell r="V274">
            <v>49.332999999999998</v>
          </cell>
          <cell r="W274" t="str">
            <v>#N/A N/A</v>
          </cell>
          <cell r="X274">
            <v>8.6609999999999996</v>
          </cell>
          <cell r="Y274" t="str">
            <v>#N/A N/A</v>
          </cell>
          <cell r="Z274">
            <v>32.645000000000003</v>
          </cell>
          <cell r="AA274">
            <v>36.387999999999998</v>
          </cell>
          <cell r="AB274">
            <v>263.56099999999998</v>
          </cell>
          <cell r="AC274">
            <v>250.083</v>
          </cell>
          <cell r="AD274">
            <v>75.498999999999995</v>
          </cell>
          <cell r="AE274">
            <v>78.677000000000007</v>
          </cell>
        </row>
        <row r="275">
          <cell r="A275">
            <v>30285</v>
          </cell>
          <cell r="B275">
            <v>1201.4659999999999</v>
          </cell>
          <cell r="C275">
            <v>178.52799999999999</v>
          </cell>
          <cell r="D275">
            <v>120.533</v>
          </cell>
          <cell r="E275">
            <v>515.03</v>
          </cell>
          <cell r="F275">
            <v>2494.6010000000001</v>
          </cell>
          <cell r="G275">
            <v>100.60899999999999</v>
          </cell>
          <cell r="H275">
            <v>3103.8</v>
          </cell>
          <cell r="I275">
            <v>300.66800000000001</v>
          </cell>
          <cell r="J275">
            <v>194.11099999999999</v>
          </cell>
          <cell r="K275">
            <v>14.132</v>
          </cell>
          <cell r="L275">
            <v>196.88300000000001</v>
          </cell>
          <cell r="M275">
            <v>25.463000000000001</v>
          </cell>
          <cell r="N275">
            <v>92.474000000000004</v>
          </cell>
          <cell r="O275">
            <v>71.468999999999994</v>
          </cell>
          <cell r="P275">
            <v>30.946000000000002</v>
          </cell>
          <cell r="Q275" t="str">
            <v>#N/A N/A</v>
          </cell>
          <cell r="R275">
            <v>23.196000000000002</v>
          </cell>
          <cell r="S275">
            <v>86.83</v>
          </cell>
          <cell r="T275">
            <v>23.405000000000001</v>
          </cell>
          <cell r="U275">
            <v>71.040000000000006</v>
          </cell>
          <cell r="V275">
            <v>49.332999999999998</v>
          </cell>
          <cell r="W275" t="str">
            <v>#N/A N/A</v>
          </cell>
          <cell r="X275">
            <v>8.6609999999999996</v>
          </cell>
          <cell r="Y275" t="str">
            <v>#N/A N/A</v>
          </cell>
          <cell r="Z275">
            <v>32.645000000000003</v>
          </cell>
          <cell r="AA275">
            <v>36.387999999999998</v>
          </cell>
          <cell r="AB275">
            <v>263.56099999999998</v>
          </cell>
          <cell r="AC275">
            <v>250.083</v>
          </cell>
          <cell r="AD275">
            <v>75.498999999999995</v>
          </cell>
          <cell r="AE275">
            <v>78.677000000000007</v>
          </cell>
        </row>
        <row r="276">
          <cell r="A276">
            <v>30316</v>
          </cell>
          <cell r="B276">
            <v>1116.8409999999999</v>
          </cell>
          <cell r="C276">
            <v>195.71700000000001</v>
          </cell>
          <cell r="D276">
            <v>106.273</v>
          </cell>
          <cell r="E276">
            <v>490.95699999999999</v>
          </cell>
          <cell r="F276">
            <v>2414.424</v>
          </cell>
          <cell r="G276">
            <v>103.117</v>
          </cell>
          <cell r="H276">
            <v>3227.7</v>
          </cell>
          <cell r="I276">
            <v>307.90199999999999</v>
          </cell>
          <cell r="J276">
            <v>203.18299999999999</v>
          </cell>
          <cell r="K276">
            <v>16.016999999999999</v>
          </cell>
          <cell r="L276">
            <v>204.23400000000001</v>
          </cell>
          <cell r="M276">
            <v>27.286999999999999</v>
          </cell>
          <cell r="N276">
            <v>94.715000000000003</v>
          </cell>
          <cell r="O276">
            <v>76.218000000000004</v>
          </cell>
          <cell r="P276">
            <v>32.192999999999998</v>
          </cell>
          <cell r="Q276" t="str">
            <v>#N/A N/A</v>
          </cell>
          <cell r="R276">
            <v>24.573</v>
          </cell>
          <cell r="S276">
            <v>80.087000000000003</v>
          </cell>
          <cell r="T276">
            <v>25.591999999999999</v>
          </cell>
          <cell r="U276">
            <v>64.546000000000006</v>
          </cell>
          <cell r="V276">
            <v>46.622999999999998</v>
          </cell>
          <cell r="W276" t="str">
            <v>#N/A N/A</v>
          </cell>
          <cell r="X276">
            <v>7.5969999999999995</v>
          </cell>
          <cell r="Y276" t="str">
            <v>#N/A N/A</v>
          </cell>
          <cell r="Z276">
            <v>24.338999999999999</v>
          </cell>
          <cell r="AA276">
            <v>38.968000000000004</v>
          </cell>
          <cell r="AB276">
            <v>281.68200000000002</v>
          </cell>
          <cell r="AC276">
            <v>173.721</v>
          </cell>
          <cell r="AD276">
            <v>76.694000000000003</v>
          </cell>
          <cell r="AE276">
            <v>84.307000000000002</v>
          </cell>
        </row>
        <row r="277">
          <cell r="A277">
            <v>30347</v>
          </cell>
          <cell r="B277">
            <v>1116.8409999999999</v>
          </cell>
          <cell r="C277">
            <v>195.71700000000001</v>
          </cell>
          <cell r="D277">
            <v>106.273</v>
          </cell>
          <cell r="E277">
            <v>490.95699999999999</v>
          </cell>
          <cell r="F277">
            <v>2414.424</v>
          </cell>
          <cell r="G277">
            <v>103.117</v>
          </cell>
          <cell r="H277">
            <v>3227.7</v>
          </cell>
          <cell r="I277">
            <v>307.90199999999999</v>
          </cell>
          <cell r="J277">
            <v>203.18299999999999</v>
          </cell>
          <cell r="K277">
            <v>16.016999999999999</v>
          </cell>
          <cell r="L277">
            <v>204.23400000000001</v>
          </cell>
          <cell r="M277">
            <v>27.286999999999999</v>
          </cell>
          <cell r="N277">
            <v>94.715000000000003</v>
          </cell>
          <cell r="O277">
            <v>76.218000000000004</v>
          </cell>
          <cell r="P277">
            <v>32.192999999999998</v>
          </cell>
          <cell r="Q277" t="str">
            <v>#N/A N/A</v>
          </cell>
          <cell r="R277">
            <v>24.573</v>
          </cell>
          <cell r="S277">
            <v>80.087000000000003</v>
          </cell>
          <cell r="T277">
            <v>25.591999999999999</v>
          </cell>
          <cell r="U277">
            <v>64.546000000000006</v>
          </cell>
          <cell r="V277">
            <v>46.622999999999998</v>
          </cell>
          <cell r="W277" t="str">
            <v>#N/A N/A</v>
          </cell>
          <cell r="X277">
            <v>7.5969999999999995</v>
          </cell>
          <cell r="Y277" t="str">
            <v>#N/A N/A</v>
          </cell>
          <cell r="Z277">
            <v>24.338999999999999</v>
          </cell>
          <cell r="AA277">
            <v>38.968000000000004</v>
          </cell>
          <cell r="AB277">
            <v>281.68200000000002</v>
          </cell>
          <cell r="AC277">
            <v>173.721</v>
          </cell>
          <cell r="AD277">
            <v>76.694000000000003</v>
          </cell>
          <cell r="AE277">
            <v>84.307000000000002</v>
          </cell>
        </row>
        <row r="278">
          <cell r="A278">
            <v>30375</v>
          </cell>
          <cell r="B278">
            <v>1116.8409999999999</v>
          </cell>
          <cell r="C278">
            <v>195.71700000000001</v>
          </cell>
          <cell r="D278">
            <v>106.273</v>
          </cell>
          <cell r="E278">
            <v>490.95699999999999</v>
          </cell>
          <cell r="F278">
            <v>2414.424</v>
          </cell>
          <cell r="G278">
            <v>103.117</v>
          </cell>
          <cell r="H278">
            <v>3227.7</v>
          </cell>
          <cell r="I278">
            <v>307.90199999999999</v>
          </cell>
          <cell r="J278">
            <v>203.18299999999999</v>
          </cell>
          <cell r="K278">
            <v>16.016999999999999</v>
          </cell>
          <cell r="L278">
            <v>204.23400000000001</v>
          </cell>
          <cell r="M278">
            <v>27.286999999999999</v>
          </cell>
          <cell r="N278">
            <v>94.715000000000003</v>
          </cell>
          <cell r="O278">
            <v>76.218000000000004</v>
          </cell>
          <cell r="P278">
            <v>32.192999999999998</v>
          </cell>
          <cell r="Q278" t="str">
            <v>#N/A N/A</v>
          </cell>
          <cell r="R278">
            <v>24.573</v>
          </cell>
          <cell r="S278">
            <v>80.087000000000003</v>
          </cell>
          <cell r="T278">
            <v>25.591999999999999</v>
          </cell>
          <cell r="U278">
            <v>64.546000000000006</v>
          </cell>
          <cell r="V278">
            <v>46.622999999999998</v>
          </cell>
          <cell r="W278" t="str">
            <v>#N/A N/A</v>
          </cell>
          <cell r="X278">
            <v>7.5969999999999995</v>
          </cell>
          <cell r="Y278" t="str">
            <v>#N/A N/A</v>
          </cell>
          <cell r="Z278">
            <v>24.338999999999999</v>
          </cell>
          <cell r="AA278">
            <v>38.968000000000004</v>
          </cell>
          <cell r="AB278">
            <v>281.68200000000002</v>
          </cell>
          <cell r="AC278">
            <v>173.721</v>
          </cell>
          <cell r="AD278">
            <v>76.694000000000003</v>
          </cell>
          <cell r="AE278">
            <v>84.307000000000002</v>
          </cell>
        </row>
        <row r="279">
          <cell r="A279">
            <v>30406</v>
          </cell>
          <cell r="B279">
            <v>1116.8409999999999</v>
          </cell>
          <cell r="C279">
            <v>195.71700000000001</v>
          </cell>
          <cell r="D279">
            <v>106.273</v>
          </cell>
          <cell r="E279">
            <v>490.95699999999999</v>
          </cell>
          <cell r="F279">
            <v>2414.424</v>
          </cell>
          <cell r="G279">
            <v>103.117</v>
          </cell>
          <cell r="H279">
            <v>3227.7</v>
          </cell>
          <cell r="I279">
            <v>307.90199999999999</v>
          </cell>
          <cell r="J279">
            <v>203.18299999999999</v>
          </cell>
          <cell r="K279">
            <v>16.016999999999999</v>
          </cell>
          <cell r="L279">
            <v>204.23400000000001</v>
          </cell>
          <cell r="M279">
            <v>27.286999999999999</v>
          </cell>
          <cell r="N279">
            <v>94.715000000000003</v>
          </cell>
          <cell r="O279">
            <v>76.218000000000004</v>
          </cell>
          <cell r="P279">
            <v>32.192999999999998</v>
          </cell>
          <cell r="Q279" t="str">
            <v>#N/A N/A</v>
          </cell>
          <cell r="R279">
            <v>24.573</v>
          </cell>
          <cell r="S279">
            <v>80.087000000000003</v>
          </cell>
          <cell r="T279">
            <v>25.591999999999999</v>
          </cell>
          <cell r="U279">
            <v>64.546000000000006</v>
          </cell>
          <cell r="V279">
            <v>46.622999999999998</v>
          </cell>
          <cell r="W279" t="str">
            <v>#N/A N/A</v>
          </cell>
          <cell r="X279">
            <v>7.5969999999999995</v>
          </cell>
          <cell r="Y279" t="str">
            <v>#N/A N/A</v>
          </cell>
          <cell r="Z279">
            <v>24.338999999999999</v>
          </cell>
          <cell r="AA279">
            <v>38.968000000000004</v>
          </cell>
          <cell r="AB279">
            <v>281.68200000000002</v>
          </cell>
          <cell r="AC279">
            <v>173.721</v>
          </cell>
          <cell r="AD279">
            <v>76.694000000000003</v>
          </cell>
          <cell r="AE279">
            <v>84.307000000000002</v>
          </cell>
        </row>
        <row r="280">
          <cell r="A280">
            <v>30436</v>
          </cell>
          <cell r="B280">
            <v>1116.8409999999999</v>
          </cell>
          <cell r="C280">
            <v>195.71700000000001</v>
          </cell>
          <cell r="D280">
            <v>106.273</v>
          </cell>
          <cell r="E280">
            <v>490.95699999999999</v>
          </cell>
          <cell r="F280">
            <v>2414.424</v>
          </cell>
          <cell r="G280">
            <v>103.117</v>
          </cell>
          <cell r="H280">
            <v>3227.7</v>
          </cell>
          <cell r="I280">
            <v>307.90199999999999</v>
          </cell>
          <cell r="J280">
            <v>203.18299999999999</v>
          </cell>
          <cell r="K280">
            <v>16.016999999999999</v>
          </cell>
          <cell r="L280">
            <v>204.23400000000001</v>
          </cell>
          <cell r="M280">
            <v>27.286999999999999</v>
          </cell>
          <cell r="N280">
            <v>94.715000000000003</v>
          </cell>
          <cell r="O280">
            <v>76.218000000000004</v>
          </cell>
          <cell r="P280">
            <v>32.192999999999998</v>
          </cell>
          <cell r="Q280" t="str">
            <v>#N/A N/A</v>
          </cell>
          <cell r="R280">
            <v>24.573</v>
          </cell>
          <cell r="S280">
            <v>80.087000000000003</v>
          </cell>
          <cell r="T280">
            <v>25.591999999999999</v>
          </cell>
          <cell r="U280">
            <v>64.546000000000006</v>
          </cell>
          <cell r="V280">
            <v>46.622999999999998</v>
          </cell>
          <cell r="W280" t="str">
            <v>#N/A N/A</v>
          </cell>
          <cell r="X280">
            <v>7.5969999999999995</v>
          </cell>
          <cell r="Y280" t="str">
            <v>#N/A N/A</v>
          </cell>
          <cell r="Z280">
            <v>24.338999999999999</v>
          </cell>
          <cell r="AA280">
            <v>38.968000000000004</v>
          </cell>
          <cell r="AB280">
            <v>281.68200000000002</v>
          </cell>
          <cell r="AC280">
            <v>173.721</v>
          </cell>
          <cell r="AD280">
            <v>76.694000000000003</v>
          </cell>
          <cell r="AE280">
            <v>84.307000000000002</v>
          </cell>
        </row>
        <row r="281">
          <cell r="A281">
            <v>30467</v>
          </cell>
          <cell r="B281">
            <v>1116.8409999999999</v>
          </cell>
          <cell r="C281">
            <v>195.71700000000001</v>
          </cell>
          <cell r="D281">
            <v>106.273</v>
          </cell>
          <cell r="E281">
            <v>490.95699999999999</v>
          </cell>
          <cell r="F281">
            <v>2414.424</v>
          </cell>
          <cell r="G281">
            <v>103.117</v>
          </cell>
          <cell r="H281">
            <v>3227.7</v>
          </cell>
          <cell r="I281">
            <v>307.90199999999999</v>
          </cell>
          <cell r="J281">
            <v>203.18299999999999</v>
          </cell>
          <cell r="K281">
            <v>16.016999999999999</v>
          </cell>
          <cell r="L281">
            <v>204.23400000000001</v>
          </cell>
          <cell r="M281">
            <v>27.286999999999999</v>
          </cell>
          <cell r="N281">
            <v>94.715000000000003</v>
          </cell>
          <cell r="O281">
            <v>76.218000000000004</v>
          </cell>
          <cell r="P281">
            <v>32.192999999999998</v>
          </cell>
          <cell r="Q281" t="str">
            <v>#N/A N/A</v>
          </cell>
          <cell r="R281">
            <v>24.573</v>
          </cell>
          <cell r="S281">
            <v>80.087000000000003</v>
          </cell>
          <cell r="T281">
            <v>25.591999999999999</v>
          </cell>
          <cell r="U281">
            <v>64.546000000000006</v>
          </cell>
          <cell r="V281">
            <v>46.622999999999998</v>
          </cell>
          <cell r="W281" t="str">
            <v>#N/A N/A</v>
          </cell>
          <cell r="X281">
            <v>7.5969999999999995</v>
          </cell>
          <cell r="Y281" t="str">
            <v>#N/A N/A</v>
          </cell>
          <cell r="Z281">
            <v>24.338999999999999</v>
          </cell>
          <cell r="AA281">
            <v>38.968000000000004</v>
          </cell>
          <cell r="AB281">
            <v>281.68200000000002</v>
          </cell>
          <cell r="AC281">
            <v>173.721</v>
          </cell>
          <cell r="AD281">
            <v>76.694000000000003</v>
          </cell>
          <cell r="AE281">
            <v>84.307000000000002</v>
          </cell>
        </row>
        <row r="282">
          <cell r="A282">
            <v>30497</v>
          </cell>
          <cell r="B282">
            <v>1116.8409999999999</v>
          </cell>
          <cell r="C282">
            <v>195.71700000000001</v>
          </cell>
          <cell r="D282">
            <v>106.273</v>
          </cell>
          <cell r="E282">
            <v>490.95699999999999</v>
          </cell>
          <cell r="F282">
            <v>2414.424</v>
          </cell>
          <cell r="G282">
            <v>103.117</v>
          </cell>
          <cell r="H282">
            <v>3227.7</v>
          </cell>
          <cell r="I282">
            <v>307.90199999999999</v>
          </cell>
          <cell r="J282">
            <v>203.18299999999999</v>
          </cell>
          <cell r="K282">
            <v>16.016999999999999</v>
          </cell>
          <cell r="L282">
            <v>204.23400000000001</v>
          </cell>
          <cell r="M282">
            <v>27.286999999999999</v>
          </cell>
          <cell r="N282">
            <v>94.715000000000003</v>
          </cell>
          <cell r="O282">
            <v>76.218000000000004</v>
          </cell>
          <cell r="P282">
            <v>32.192999999999998</v>
          </cell>
          <cell r="Q282" t="str">
            <v>#N/A N/A</v>
          </cell>
          <cell r="R282">
            <v>24.573</v>
          </cell>
          <cell r="S282">
            <v>80.087000000000003</v>
          </cell>
          <cell r="T282">
            <v>25.591999999999999</v>
          </cell>
          <cell r="U282">
            <v>64.546000000000006</v>
          </cell>
          <cell r="V282">
            <v>46.622999999999998</v>
          </cell>
          <cell r="W282" t="str">
            <v>#N/A N/A</v>
          </cell>
          <cell r="X282">
            <v>7.5969999999999995</v>
          </cell>
          <cell r="Y282" t="str">
            <v>#N/A N/A</v>
          </cell>
          <cell r="Z282">
            <v>24.338999999999999</v>
          </cell>
          <cell r="AA282">
            <v>38.968000000000004</v>
          </cell>
          <cell r="AB282">
            <v>281.68200000000002</v>
          </cell>
          <cell r="AC282">
            <v>173.721</v>
          </cell>
          <cell r="AD282">
            <v>76.694000000000003</v>
          </cell>
          <cell r="AE282">
            <v>84.307000000000002</v>
          </cell>
        </row>
        <row r="283">
          <cell r="A283">
            <v>30528</v>
          </cell>
          <cell r="B283">
            <v>1116.8409999999999</v>
          </cell>
          <cell r="C283">
            <v>195.71700000000001</v>
          </cell>
          <cell r="D283">
            <v>106.273</v>
          </cell>
          <cell r="E283">
            <v>490.95699999999999</v>
          </cell>
          <cell r="F283">
            <v>2414.424</v>
          </cell>
          <cell r="G283">
            <v>103.117</v>
          </cell>
          <cell r="H283">
            <v>3227.7</v>
          </cell>
          <cell r="I283">
            <v>307.90199999999999</v>
          </cell>
          <cell r="J283">
            <v>203.18299999999999</v>
          </cell>
          <cell r="K283">
            <v>16.016999999999999</v>
          </cell>
          <cell r="L283">
            <v>204.23400000000001</v>
          </cell>
          <cell r="M283">
            <v>27.286999999999999</v>
          </cell>
          <cell r="N283">
            <v>94.715000000000003</v>
          </cell>
          <cell r="O283">
            <v>76.218000000000004</v>
          </cell>
          <cell r="P283">
            <v>32.192999999999998</v>
          </cell>
          <cell r="Q283" t="str">
            <v>#N/A N/A</v>
          </cell>
          <cell r="R283">
            <v>24.573</v>
          </cell>
          <cell r="S283">
            <v>80.087000000000003</v>
          </cell>
          <cell r="T283">
            <v>25.591999999999999</v>
          </cell>
          <cell r="U283">
            <v>64.546000000000006</v>
          </cell>
          <cell r="V283">
            <v>46.622999999999998</v>
          </cell>
          <cell r="W283" t="str">
            <v>#N/A N/A</v>
          </cell>
          <cell r="X283">
            <v>7.5969999999999995</v>
          </cell>
          <cell r="Y283" t="str">
            <v>#N/A N/A</v>
          </cell>
          <cell r="Z283">
            <v>24.338999999999999</v>
          </cell>
          <cell r="AA283">
            <v>38.968000000000004</v>
          </cell>
          <cell r="AB283">
            <v>281.68200000000002</v>
          </cell>
          <cell r="AC283">
            <v>173.721</v>
          </cell>
          <cell r="AD283">
            <v>76.694000000000003</v>
          </cell>
          <cell r="AE283">
            <v>84.307000000000002</v>
          </cell>
        </row>
        <row r="284">
          <cell r="A284">
            <v>30559</v>
          </cell>
          <cell r="B284">
            <v>1116.8409999999999</v>
          </cell>
          <cell r="C284">
            <v>195.71700000000001</v>
          </cell>
          <cell r="D284">
            <v>106.273</v>
          </cell>
          <cell r="E284">
            <v>490.95699999999999</v>
          </cell>
          <cell r="F284">
            <v>2414.424</v>
          </cell>
          <cell r="G284">
            <v>103.117</v>
          </cell>
          <cell r="H284">
            <v>3227.7</v>
          </cell>
          <cell r="I284">
            <v>307.90199999999999</v>
          </cell>
          <cell r="J284">
            <v>203.18299999999999</v>
          </cell>
          <cell r="K284">
            <v>16.016999999999999</v>
          </cell>
          <cell r="L284">
            <v>204.23400000000001</v>
          </cell>
          <cell r="M284">
            <v>27.286999999999999</v>
          </cell>
          <cell r="N284">
            <v>94.715000000000003</v>
          </cell>
          <cell r="O284">
            <v>76.218000000000004</v>
          </cell>
          <cell r="P284">
            <v>32.192999999999998</v>
          </cell>
          <cell r="Q284" t="str">
            <v>#N/A N/A</v>
          </cell>
          <cell r="R284">
            <v>24.573</v>
          </cell>
          <cell r="S284">
            <v>80.087000000000003</v>
          </cell>
          <cell r="T284">
            <v>25.591999999999999</v>
          </cell>
          <cell r="U284">
            <v>64.546000000000006</v>
          </cell>
          <cell r="V284">
            <v>46.622999999999998</v>
          </cell>
          <cell r="W284" t="str">
            <v>#N/A N/A</v>
          </cell>
          <cell r="X284">
            <v>7.5969999999999995</v>
          </cell>
          <cell r="Y284" t="str">
            <v>#N/A N/A</v>
          </cell>
          <cell r="Z284">
            <v>24.338999999999999</v>
          </cell>
          <cell r="AA284">
            <v>38.968000000000004</v>
          </cell>
          <cell r="AB284">
            <v>281.68200000000002</v>
          </cell>
          <cell r="AC284">
            <v>173.721</v>
          </cell>
          <cell r="AD284">
            <v>76.694000000000003</v>
          </cell>
          <cell r="AE284">
            <v>84.307000000000002</v>
          </cell>
        </row>
        <row r="285">
          <cell r="A285">
            <v>30589</v>
          </cell>
          <cell r="B285">
            <v>1116.8409999999999</v>
          </cell>
          <cell r="C285">
            <v>195.71700000000001</v>
          </cell>
          <cell r="D285">
            <v>106.273</v>
          </cell>
          <cell r="E285">
            <v>490.95699999999999</v>
          </cell>
          <cell r="F285">
            <v>2414.424</v>
          </cell>
          <cell r="G285">
            <v>103.117</v>
          </cell>
          <cell r="H285">
            <v>3227.7</v>
          </cell>
          <cell r="I285">
            <v>307.90199999999999</v>
          </cell>
          <cell r="J285">
            <v>203.18299999999999</v>
          </cell>
          <cell r="K285">
            <v>16.016999999999999</v>
          </cell>
          <cell r="L285">
            <v>204.23400000000001</v>
          </cell>
          <cell r="M285">
            <v>27.286999999999999</v>
          </cell>
          <cell r="N285">
            <v>94.715000000000003</v>
          </cell>
          <cell r="O285">
            <v>76.218000000000004</v>
          </cell>
          <cell r="P285">
            <v>32.192999999999998</v>
          </cell>
          <cell r="Q285" t="str">
            <v>#N/A N/A</v>
          </cell>
          <cell r="R285">
            <v>24.573</v>
          </cell>
          <cell r="S285">
            <v>80.087000000000003</v>
          </cell>
          <cell r="T285">
            <v>25.591999999999999</v>
          </cell>
          <cell r="U285">
            <v>64.546000000000006</v>
          </cell>
          <cell r="V285">
            <v>46.622999999999998</v>
          </cell>
          <cell r="W285" t="str">
            <v>#N/A N/A</v>
          </cell>
          <cell r="X285">
            <v>7.5969999999999995</v>
          </cell>
          <cell r="Y285" t="str">
            <v>#N/A N/A</v>
          </cell>
          <cell r="Z285">
            <v>24.338999999999999</v>
          </cell>
          <cell r="AA285">
            <v>38.968000000000004</v>
          </cell>
          <cell r="AB285">
            <v>281.68200000000002</v>
          </cell>
          <cell r="AC285">
            <v>173.721</v>
          </cell>
          <cell r="AD285">
            <v>76.694000000000003</v>
          </cell>
          <cell r="AE285">
            <v>84.307000000000002</v>
          </cell>
        </row>
        <row r="286">
          <cell r="A286">
            <v>30620</v>
          </cell>
          <cell r="B286">
            <v>1116.8409999999999</v>
          </cell>
          <cell r="C286">
            <v>195.71700000000001</v>
          </cell>
          <cell r="D286">
            <v>106.273</v>
          </cell>
          <cell r="E286">
            <v>490.95699999999999</v>
          </cell>
          <cell r="F286">
            <v>2414.424</v>
          </cell>
          <cell r="G286">
            <v>103.117</v>
          </cell>
          <cell r="H286">
            <v>3227.7</v>
          </cell>
          <cell r="I286">
            <v>307.90199999999999</v>
          </cell>
          <cell r="J286">
            <v>203.18299999999999</v>
          </cell>
          <cell r="K286">
            <v>16.016999999999999</v>
          </cell>
          <cell r="L286">
            <v>204.23400000000001</v>
          </cell>
          <cell r="M286">
            <v>27.286999999999999</v>
          </cell>
          <cell r="N286">
            <v>94.715000000000003</v>
          </cell>
          <cell r="O286">
            <v>76.218000000000004</v>
          </cell>
          <cell r="P286">
            <v>32.192999999999998</v>
          </cell>
          <cell r="Q286" t="str">
            <v>#N/A N/A</v>
          </cell>
          <cell r="R286">
            <v>24.573</v>
          </cell>
          <cell r="S286">
            <v>80.087000000000003</v>
          </cell>
          <cell r="T286">
            <v>25.591999999999999</v>
          </cell>
          <cell r="U286">
            <v>64.546000000000006</v>
          </cell>
          <cell r="V286">
            <v>46.622999999999998</v>
          </cell>
          <cell r="W286" t="str">
            <v>#N/A N/A</v>
          </cell>
          <cell r="X286">
            <v>7.5969999999999995</v>
          </cell>
          <cell r="Y286" t="str">
            <v>#N/A N/A</v>
          </cell>
          <cell r="Z286">
            <v>24.338999999999999</v>
          </cell>
          <cell r="AA286">
            <v>38.968000000000004</v>
          </cell>
          <cell r="AB286">
            <v>281.68200000000002</v>
          </cell>
          <cell r="AC286">
            <v>173.721</v>
          </cell>
          <cell r="AD286">
            <v>76.694000000000003</v>
          </cell>
          <cell r="AE286">
            <v>84.307000000000002</v>
          </cell>
        </row>
        <row r="287">
          <cell r="A287">
            <v>30650</v>
          </cell>
          <cell r="B287">
            <v>1116.8409999999999</v>
          </cell>
          <cell r="C287">
            <v>195.71700000000001</v>
          </cell>
          <cell r="D287">
            <v>106.273</v>
          </cell>
          <cell r="E287">
            <v>490.95699999999999</v>
          </cell>
          <cell r="F287">
            <v>2414.424</v>
          </cell>
          <cell r="G287">
            <v>103.117</v>
          </cell>
          <cell r="H287">
            <v>3227.7</v>
          </cell>
          <cell r="I287">
            <v>307.90199999999999</v>
          </cell>
          <cell r="J287">
            <v>203.18299999999999</v>
          </cell>
          <cell r="K287">
            <v>16.016999999999999</v>
          </cell>
          <cell r="L287">
            <v>204.23400000000001</v>
          </cell>
          <cell r="M287">
            <v>27.286999999999999</v>
          </cell>
          <cell r="N287">
            <v>94.715000000000003</v>
          </cell>
          <cell r="O287">
            <v>76.218000000000004</v>
          </cell>
          <cell r="P287">
            <v>32.192999999999998</v>
          </cell>
          <cell r="Q287" t="str">
            <v>#N/A N/A</v>
          </cell>
          <cell r="R287">
            <v>24.573</v>
          </cell>
          <cell r="S287">
            <v>80.087000000000003</v>
          </cell>
          <cell r="T287">
            <v>25.591999999999999</v>
          </cell>
          <cell r="U287">
            <v>64.546000000000006</v>
          </cell>
          <cell r="V287">
            <v>46.622999999999998</v>
          </cell>
          <cell r="W287" t="str">
            <v>#N/A N/A</v>
          </cell>
          <cell r="X287">
            <v>7.5969999999999995</v>
          </cell>
          <cell r="Y287" t="str">
            <v>#N/A N/A</v>
          </cell>
          <cell r="Z287">
            <v>24.338999999999999</v>
          </cell>
          <cell r="AA287">
            <v>38.968000000000004</v>
          </cell>
          <cell r="AB287">
            <v>281.68200000000002</v>
          </cell>
          <cell r="AC287">
            <v>173.721</v>
          </cell>
          <cell r="AD287">
            <v>76.694000000000003</v>
          </cell>
          <cell r="AE287">
            <v>84.307000000000002</v>
          </cell>
        </row>
        <row r="288">
          <cell r="A288">
            <v>30681</v>
          </cell>
          <cell r="B288">
            <v>1218.106</v>
          </cell>
          <cell r="C288">
            <v>178.732</v>
          </cell>
          <cell r="D288">
            <v>97.692999999999998</v>
          </cell>
          <cell r="E288">
            <v>465.67700000000002</v>
          </cell>
          <cell r="F288">
            <v>2355.5439999999999</v>
          </cell>
          <cell r="G288">
            <v>102.751</v>
          </cell>
          <cell r="H288">
            <v>3506.9</v>
          </cell>
          <cell r="I288">
            <v>333.80900000000003</v>
          </cell>
          <cell r="J288">
            <v>228.45599999999999</v>
          </cell>
          <cell r="K288">
            <v>17.709</v>
          </cell>
          <cell r="L288">
            <v>222.09</v>
          </cell>
          <cell r="M288">
            <v>30.683</v>
          </cell>
          <cell r="N288">
            <v>85.369</v>
          </cell>
          <cell r="O288">
            <v>84.510999999999996</v>
          </cell>
          <cell r="P288">
            <v>29.783999999999999</v>
          </cell>
          <cell r="Q288" t="str">
            <v>#N/A N/A</v>
          </cell>
          <cell r="R288">
            <v>27.436</v>
          </cell>
          <cell r="S288">
            <v>86.013000000000005</v>
          </cell>
          <cell r="T288">
            <v>28.137</v>
          </cell>
          <cell r="U288">
            <v>61.677999999999997</v>
          </cell>
          <cell r="V288">
            <v>42.802999999999997</v>
          </cell>
          <cell r="W288" t="str">
            <v>#N/A N/A</v>
          </cell>
          <cell r="X288">
            <v>6.468</v>
          </cell>
          <cell r="Y288" t="str">
            <v>#N/A N/A</v>
          </cell>
          <cell r="Z288">
            <v>19.77</v>
          </cell>
          <cell r="AA288">
            <v>38.729999999999997</v>
          </cell>
          <cell r="AB288">
            <v>203.30500000000001</v>
          </cell>
          <cell r="AC288">
            <v>148.86699999999999</v>
          </cell>
          <cell r="AD288">
            <v>78.587000000000003</v>
          </cell>
          <cell r="AE288">
            <v>103.979</v>
          </cell>
        </row>
        <row r="289">
          <cell r="A289">
            <v>30712</v>
          </cell>
          <cell r="B289">
            <v>1218.106</v>
          </cell>
          <cell r="C289">
            <v>178.732</v>
          </cell>
          <cell r="D289">
            <v>97.692999999999998</v>
          </cell>
          <cell r="E289">
            <v>465.67700000000002</v>
          </cell>
          <cell r="F289">
            <v>2355.5439999999999</v>
          </cell>
          <cell r="G289">
            <v>102.751</v>
          </cell>
          <cell r="H289">
            <v>3506.9</v>
          </cell>
          <cell r="I289">
            <v>333.80900000000003</v>
          </cell>
          <cell r="J289">
            <v>228.45599999999999</v>
          </cell>
          <cell r="K289">
            <v>17.709</v>
          </cell>
          <cell r="L289">
            <v>222.09</v>
          </cell>
          <cell r="M289">
            <v>30.683</v>
          </cell>
          <cell r="N289">
            <v>85.369</v>
          </cell>
          <cell r="O289">
            <v>84.510999999999996</v>
          </cell>
          <cell r="P289">
            <v>29.783999999999999</v>
          </cell>
          <cell r="Q289" t="str">
            <v>#N/A N/A</v>
          </cell>
          <cell r="R289">
            <v>27.436</v>
          </cell>
          <cell r="S289">
            <v>86.013000000000005</v>
          </cell>
          <cell r="T289">
            <v>28.137</v>
          </cell>
          <cell r="U289">
            <v>61.677999999999997</v>
          </cell>
          <cell r="V289">
            <v>42.802999999999997</v>
          </cell>
          <cell r="W289" t="str">
            <v>#N/A N/A</v>
          </cell>
          <cell r="X289">
            <v>6.468</v>
          </cell>
          <cell r="Y289" t="str">
            <v>#N/A N/A</v>
          </cell>
          <cell r="Z289">
            <v>19.77</v>
          </cell>
          <cell r="AA289">
            <v>38.729999999999997</v>
          </cell>
          <cell r="AB289">
            <v>203.30500000000001</v>
          </cell>
          <cell r="AC289">
            <v>148.86699999999999</v>
          </cell>
          <cell r="AD289">
            <v>78.587000000000003</v>
          </cell>
          <cell r="AE289">
            <v>103.979</v>
          </cell>
        </row>
        <row r="290">
          <cell r="A290">
            <v>30741</v>
          </cell>
          <cell r="B290">
            <v>1218.106</v>
          </cell>
          <cell r="C290">
            <v>178.732</v>
          </cell>
          <cell r="D290">
            <v>97.692999999999998</v>
          </cell>
          <cell r="E290">
            <v>465.67700000000002</v>
          </cell>
          <cell r="F290">
            <v>2355.5439999999999</v>
          </cell>
          <cell r="G290">
            <v>102.751</v>
          </cell>
          <cell r="H290">
            <v>3506.9</v>
          </cell>
          <cell r="I290">
            <v>333.80900000000003</v>
          </cell>
          <cell r="J290">
            <v>228.45599999999999</v>
          </cell>
          <cell r="K290">
            <v>17.709</v>
          </cell>
          <cell r="L290">
            <v>222.09</v>
          </cell>
          <cell r="M290">
            <v>30.683</v>
          </cell>
          <cell r="N290">
            <v>85.369</v>
          </cell>
          <cell r="O290">
            <v>84.510999999999996</v>
          </cell>
          <cell r="P290">
            <v>29.783999999999999</v>
          </cell>
          <cell r="Q290" t="str">
            <v>#N/A N/A</v>
          </cell>
          <cell r="R290">
            <v>27.436</v>
          </cell>
          <cell r="S290">
            <v>86.013000000000005</v>
          </cell>
          <cell r="T290">
            <v>28.137</v>
          </cell>
          <cell r="U290">
            <v>61.677999999999997</v>
          </cell>
          <cell r="V290">
            <v>42.802999999999997</v>
          </cell>
          <cell r="W290" t="str">
            <v>#N/A N/A</v>
          </cell>
          <cell r="X290">
            <v>6.468</v>
          </cell>
          <cell r="Y290" t="str">
            <v>#N/A N/A</v>
          </cell>
          <cell r="Z290">
            <v>19.77</v>
          </cell>
          <cell r="AA290">
            <v>38.729999999999997</v>
          </cell>
          <cell r="AB290">
            <v>203.30500000000001</v>
          </cell>
          <cell r="AC290">
            <v>148.86699999999999</v>
          </cell>
          <cell r="AD290">
            <v>78.587000000000003</v>
          </cell>
          <cell r="AE290">
            <v>103.979</v>
          </cell>
        </row>
        <row r="291">
          <cell r="A291">
            <v>30772</v>
          </cell>
          <cell r="B291">
            <v>1218.106</v>
          </cell>
          <cell r="C291">
            <v>178.732</v>
          </cell>
          <cell r="D291">
            <v>97.692999999999998</v>
          </cell>
          <cell r="E291">
            <v>465.67700000000002</v>
          </cell>
          <cell r="F291">
            <v>2355.5439999999999</v>
          </cell>
          <cell r="G291">
            <v>102.751</v>
          </cell>
          <cell r="H291">
            <v>3506.9</v>
          </cell>
          <cell r="I291">
            <v>333.80900000000003</v>
          </cell>
          <cell r="J291">
            <v>228.45599999999999</v>
          </cell>
          <cell r="K291">
            <v>17.709</v>
          </cell>
          <cell r="L291">
            <v>222.09</v>
          </cell>
          <cell r="M291">
            <v>30.683</v>
          </cell>
          <cell r="N291">
            <v>85.369</v>
          </cell>
          <cell r="O291">
            <v>84.510999999999996</v>
          </cell>
          <cell r="P291">
            <v>29.783999999999999</v>
          </cell>
          <cell r="Q291" t="str">
            <v>#N/A N/A</v>
          </cell>
          <cell r="R291">
            <v>27.436</v>
          </cell>
          <cell r="S291">
            <v>86.013000000000005</v>
          </cell>
          <cell r="T291">
            <v>28.137</v>
          </cell>
          <cell r="U291">
            <v>61.677999999999997</v>
          </cell>
          <cell r="V291">
            <v>42.802999999999997</v>
          </cell>
          <cell r="W291" t="str">
            <v>#N/A N/A</v>
          </cell>
          <cell r="X291">
            <v>6.468</v>
          </cell>
          <cell r="Y291" t="str">
            <v>#N/A N/A</v>
          </cell>
          <cell r="Z291">
            <v>19.77</v>
          </cell>
          <cell r="AA291">
            <v>38.729999999999997</v>
          </cell>
          <cell r="AB291">
            <v>203.30500000000001</v>
          </cell>
          <cell r="AC291">
            <v>148.86699999999999</v>
          </cell>
          <cell r="AD291">
            <v>78.587000000000003</v>
          </cell>
          <cell r="AE291">
            <v>103.979</v>
          </cell>
        </row>
        <row r="292">
          <cell r="A292">
            <v>30802</v>
          </cell>
          <cell r="B292">
            <v>1218.106</v>
          </cell>
          <cell r="C292">
            <v>178.732</v>
          </cell>
          <cell r="D292">
            <v>97.692999999999998</v>
          </cell>
          <cell r="E292">
            <v>465.67700000000002</v>
          </cell>
          <cell r="F292">
            <v>2355.5439999999999</v>
          </cell>
          <cell r="G292">
            <v>102.751</v>
          </cell>
          <cell r="H292">
            <v>3506.9</v>
          </cell>
          <cell r="I292">
            <v>333.80900000000003</v>
          </cell>
          <cell r="J292">
            <v>228.45599999999999</v>
          </cell>
          <cell r="K292">
            <v>17.709</v>
          </cell>
          <cell r="L292">
            <v>222.09</v>
          </cell>
          <cell r="M292">
            <v>30.683</v>
          </cell>
          <cell r="N292">
            <v>85.369</v>
          </cell>
          <cell r="O292">
            <v>84.510999999999996</v>
          </cell>
          <cell r="P292">
            <v>29.783999999999999</v>
          </cell>
          <cell r="Q292" t="str">
            <v>#N/A N/A</v>
          </cell>
          <cell r="R292">
            <v>27.436</v>
          </cell>
          <cell r="S292">
            <v>86.013000000000005</v>
          </cell>
          <cell r="T292">
            <v>28.137</v>
          </cell>
          <cell r="U292">
            <v>61.677999999999997</v>
          </cell>
          <cell r="V292">
            <v>42.802999999999997</v>
          </cell>
          <cell r="W292" t="str">
            <v>#N/A N/A</v>
          </cell>
          <cell r="X292">
            <v>6.468</v>
          </cell>
          <cell r="Y292" t="str">
            <v>#N/A N/A</v>
          </cell>
          <cell r="Z292">
            <v>19.77</v>
          </cell>
          <cell r="AA292">
            <v>38.729999999999997</v>
          </cell>
          <cell r="AB292">
            <v>203.30500000000001</v>
          </cell>
          <cell r="AC292">
            <v>148.86699999999999</v>
          </cell>
          <cell r="AD292">
            <v>78.587000000000003</v>
          </cell>
          <cell r="AE292">
            <v>103.979</v>
          </cell>
        </row>
        <row r="293">
          <cell r="A293">
            <v>30833</v>
          </cell>
          <cell r="B293">
            <v>1218.106</v>
          </cell>
          <cell r="C293">
            <v>178.732</v>
          </cell>
          <cell r="D293">
            <v>97.692999999999998</v>
          </cell>
          <cell r="E293">
            <v>465.67700000000002</v>
          </cell>
          <cell r="F293">
            <v>2355.5439999999999</v>
          </cell>
          <cell r="G293">
            <v>102.751</v>
          </cell>
          <cell r="H293">
            <v>3506.9</v>
          </cell>
          <cell r="I293">
            <v>333.80900000000003</v>
          </cell>
          <cell r="J293">
            <v>228.45599999999999</v>
          </cell>
          <cell r="K293">
            <v>17.709</v>
          </cell>
          <cell r="L293">
            <v>222.09</v>
          </cell>
          <cell r="M293">
            <v>30.683</v>
          </cell>
          <cell r="N293">
            <v>85.369</v>
          </cell>
          <cell r="O293">
            <v>84.510999999999996</v>
          </cell>
          <cell r="P293">
            <v>29.783999999999999</v>
          </cell>
          <cell r="Q293" t="str">
            <v>#N/A N/A</v>
          </cell>
          <cell r="R293">
            <v>27.436</v>
          </cell>
          <cell r="S293">
            <v>86.013000000000005</v>
          </cell>
          <cell r="T293">
            <v>28.137</v>
          </cell>
          <cell r="U293">
            <v>61.677999999999997</v>
          </cell>
          <cell r="V293">
            <v>42.802999999999997</v>
          </cell>
          <cell r="W293" t="str">
            <v>#N/A N/A</v>
          </cell>
          <cell r="X293">
            <v>6.468</v>
          </cell>
          <cell r="Y293" t="str">
            <v>#N/A N/A</v>
          </cell>
          <cell r="Z293">
            <v>19.77</v>
          </cell>
          <cell r="AA293">
            <v>38.729999999999997</v>
          </cell>
          <cell r="AB293">
            <v>203.30500000000001</v>
          </cell>
          <cell r="AC293">
            <v>148.86699999999999</v>
          </cell>
          <cell r="AD293">
            <v>78.587000000000003</v>
          </cell>
          <cell r="AE293">
            <v>103.979</v>
          </cell>
        </row>
        <row r="294">
          <cell r="A294">
            <v>30863</v>
          </cell>
          <cell r="B294">
            <v>1218.106</v>
          </cell>
          <cell r="C294">
            <v>178.732</v>
          </cell>
          <cell r="D294">
            <v>97.692999999999998</v>
          </cell>
          <cell r="E294">
            <v>465.67700000000002</v>
          </cell>
          <cell r="F294">
            <v>2355.5439999999999</v>
          </cell>
          <cell r="G294">
            <v>102.751</v>
          </cell>
          <cell r="H294">
            <v>3506.9</v>
          </cell>
          <cell r="I294">
            <v>333.80900000000003</v>
          </cell>
          <cell r="J294">
            <v>228.45599999999999</v>
          </cell>
          <cell r="K294">
            <v>17.709</v>
          </cell>
          <cell r="L294">
            <v>222.09</v>
          </cell>
          <cell r="M294">
            <v>30.683</v>
          </cell>
          <cell r="N294">
            <v>85.369</v>
          </cell>
          <cell r="O294">
            <v>84.510999999999996</v>
          </cell>
          <cell r="P294">
            <v>29.783999999999999</v>
          </cell>
          <cell r="Q294" t="str">
            <v>#N/A N/A</v>
          </cell>
          <cell r="R294">
            <v>27.436</v>
          </cell>
          <cell r="S294">
            <v>86.013000000000005</v>
          </cell>
          <cell r="T294">
            <v>28.137</v>
          </cell>
          <cell r="U294">
            <v>61.677999999999997</v>
          </cell>
          <cell r="V294">
            <v>42.802999999999997</v>
          </cell>
          <cell r="W294" t="str">
            <v>#N/A N/A</v>
          </cell>
          <cell r="X294">
            <v>6.468</v>
          </cell>
          <cell r="Y294" t="str">
            <v>#N/A N/A</v>
          </cell>
          <cell r="Z294">
            <v>19.77</v>
          </cell>
          <cell r="AA294">
            <v>38.729999999999997</v>
          </cell>
          <cell r="AB294">
            <v>203.30500000000001</v>
          </cell>
          <cell r="AC294">
            <v>148.86699999999999</v>
          </cell>
          <cell r="AD294">
            <v>78.587000000000003</v>
          </cell>
          <cell r="AE294">
            <v>103.979</v>
          </cell>
        </row>
        <row r="295">
          <cell r="A295">
            <v>30894</v>
          </cell>
          <cell r="B295">
            <v>1218.106</v>
          </cell>
          <cell r="C295">
            <v>178.732</v>
          </cell>
          <cell r="D295">
            <v>97.692999999999998</v>
          </cell>
          <cell r="E295">
            <v>465.67700000000002</v>
          </cell>
          <cell r="F295">
            <v>2355.5439999999999</v>
          </cell>
          <cell r="G295">
            <v>102.751</v>
          </cell>
          <cell r="H295">
            <v>3506.9</v>
          </cell>
          <cell r="I295">
            <v>333.80900000000003</v>
          </cell>
          <cell r="J295">
            <v>228.45599999999999</v>
          </cell>
          <cell r="K295">
            <v>17.709</v>
          </cell>
          <cell r="L295">
            <v>222.09</v>
          </cell>
          <cell r="M295">
            <v>30.683</v>
          </cell>
          <cell r="N295">
            <v>85.369</v>
          </cell>
          <cell r="O295">
            <v>84.510999999999996</v>
          </cell>
          <cell r="P295">
            <v>29.783999999999999</v>
          </cell>
          <cell r="Q295" t="str">
            <v>#N/A N/A</v>
          </cell>
          <cell r="R295">
            <v>27.436</v>
          </cell>
          <cell r="S295">
            <v>86.013000000000005</v>
          </cell>
          <cell r="T295">
            <v>28.137</v>
          </cell>
          <cell r="U295">
            <v>61.677999999999997</v>
          </cell>
          <cell r="V295">
            <v>42.802999999999997</v>
          </cell>
          <cell r="W295" t="str">
            <v>#N/A N/A</v>
          </cell>
          <cell r="X295">
            <v>6.468</v>
          </cell>
          <cell r="Y295" t="str">
            <v>#N/A N/A</v>
          </cell>
          <cell r="Z295">
            <v>19.77</v>
          </cell>
          <cell r="AA295">
            <v>38.729999999999997</v>
          </cell>
          <cell r="AB295">
            <v>203.30500000000001</v>
          </cell>
          <cell r="AC295">
            <v>148.86699999999999</v>
          </cell>
          <cell r="AD295">
            <v>78.587000000000003</v>
          </cell>
          <cell r="AE295">
            <v>103.979</v>
          </cell>
        </row>
        <row r="296">
          <cell r="A296">
            <v>30925</v>
          </cell>
          <cell r="B296">
            <v>1218.106</v>
          </cell>
          <cell r="C296">
            <v>178.732</v>
          </cell>
          <cell r="D296">
            <v>97.692999999999998</v>
          </cell>
          <cell r="E296">
            <v>465.67700000000002</v>
          </cell>
          <cell r="F296">
            <v>2355.5439999999999</v>
          </cell>
          <cell r="G296">
            <v>102.751</v>
          </cell>
          <cell r="H296">
            <v>3506.9</v>
          </cell>
          <cell r="I296">
            <v>333.80900000000003</v>
          </cell>
          <cell r="J296">
            <v>228.45599999999999</v>
          </cell>
          <cell r="K296">
            <v>17.709</v>
          </cell>
          <cell r="L296">
            <v>222.09</v>
          </cell>
          <cell r="M296">
            <v>30.683</v>
          </cell>
          <cell r="N296">
            <v>85.369</v>
          </cell>
          <cell r="O296">
            <v>84.510999999999996</v>
          </cell>
          <cell r="P296">
            <v>29.783999999999999</v>
          </cell>
          <cell r="Q296" t="str">
            <v>#N/A N/A</v>
          </cell>
          <cell r="R296">
            <v>27.436</v>
          </cell>
          <cell r="S296">
            <v>86.013000000000005</v>
          </cell>
          <cell r="T296">
            <v>28.137</v>
          </cell>
          <cell r="U296">
            <v>61.677999999999997</v>
          </cell>
          <cell r="V296">
            <v>42.802999999999997</v>
          </cell>
          <cell r="W296" t="str">
            <v>#N/A N/A</v>
          </cell>
          <cell r="X296">
            <v>6.468</v>
          </cell>
          <cell r="Y296" t="str">
            <v>#N/A N/A</v>
          </cell>
          <cell r="Z296">
            <v>19.77</v>
          </cell>
          <cell r="AA296">
            <v>38.729999999999997</v>
          </cell>
          <cell r="AB296">
            <v>203.30500000000001</v>
          </cell>
          <cell r="AC296">
            <v>148.86699999999999</v>
          </cell>
          <cell r="AD296">
            <v>78.587000000000003</v>
          </cell>
          <cell r="AE296">
            <v>103.979</v>
          </cell>
        </row>
        <row r="297">
          <cell r="A297">
            <v>30955</v>
          </cell>
          <cell r="B297">
            <v>1218.106</v>
          </cell>
          <cell r="C297">
            <v>178.732</v>
          </cell>
          <cell r="D297">
            <v>97.692999999999998</v>
          </cell>
          <cell r="E297">
            <v>465.67700000000002</v>
          </cell>
          <cell r="F297">
            <v>2355.5439999999999</v>
          </cell>
          <cell r="G297">
            <v>102.751</v>
          </cell>
          <cell r="H297">
            <v>3506.9</v>
          </cell>
          <cell r="I297">
            <v>333.80900000000003</v>
          </cell>
          <cell r="J297">
            <v>228.45599999999999</v>
          </cell>
          <cell r="K297">
            <v>17.709</v>
          </cell>
          <cell r="L297">
            <v>222.09</v>
          </cell>
          <cell r="M297">
            <v>30.683</v>
          </cell>
          <cell r="N297">
            <v>85.369</v>
          </cell>
          <cell r="O297">
            <v>84.510999999999996</v>
          </cell>
          <cell r="P297">
            <v>29.783999999999999</v>
          </cell>
          <cell r="Q297" t="str">
            <v>#N/A N/A</v>
          </cell>
          <cell r="R297">
            <v>27.436</v>
          </cell>
          <cell r="S297">
            <v>86.013000000000005</v>
          </cell>
          <cell r="T297">
            <v>28.137</v>
          </cell>
          <cell r="U297">
            <v>61.677999999999997</v>
          </cell>
          <cell r="V297">
            <v>42.802999999999997</v>
          </cell>
          <cell r="W297" t="str">
            <v>#N/A N/A</v>
          </cell>
          <cell r="X297">
            <v>6.468</v>
          </cell>
          <cell r="Y297" t="str">
            <v>#N/A N/A</v>
          </cell>
          <cell r="Z297">
            <v>19.77</v>
          </cell>
          <cell r="AA297">
            <v>38.729999999999997</v>
          </cell>
          <cell r="AB297">
            <v>203.30500000000001</v>
          </cell>
          <cell r="AC297">
            <v>148.86699999999999</v>
          </cell>
          <cell r="AD297">
            <v>78.587000000000003</v>
          </cell>
          <cell r="AE297">
            <v>103.979</v>
          </cell>
        </row>
        <row r="298">
          <cell r="A298">
            <v>30986</v>
          </cell>
          <cell r="B298">
            <v>1218.106</v>
          </cell>
          <cell r="C298">
            <v>178.732</v>
          </cell>
          <cell r="D298">
            <v>97.692999999999998</v>
          </cell>
          <cell r="E298">
            <v>465.67700000000002</v>
          </cell>
          <cell r="F298">
            <v>2355.5439999999999</v>
          </cell>
          <cell r="G298">
            <v>102.751</v>
          </cell>
          <cell r="H298">
            <v>3506.9</v>
          </cell>
          <cell r="I298">
            <v>333.80900000000003</v>
          </cell>
          <cell r="J298">
            <v>228.45599999999999</v>
          </cell>
          <cell r="K298">
            <v>17.709</v>
          </cell>
          <cell r="L298">
            <v>222.09</v>
          </cell>
          <cell r="M298">
            <v>30.683</v>
          </cell>
          <cell r="N298">
            <v>85.369</v>
          </cell>
          <cell r="O298">
            <v>84.510999999999996</v>
          </cell>
          <cell r="P298">
            <v>29.783999999999999</v>
          </cell>
          <cell r="Q298" t="str">
            <v>#N/A N/A</v>
          </cell>
          <cell r="R298">
            <v>27.436</v>
          </cell>
          <cell r="S298">
            <v>86.013000000000005</v>
          </cell>
          <cell r="T298">
            <v>28.137</v>
          </cell>
          <cell r="U298">
            <v>61.677999999999997</v>
          </cell>
          <cell r="V298">
            <v>42.802999999999997</v>
          </cell>
          <cell r="W298" t="str">
            <v>#N/A N/A</v>
          </cell>
          <cell r="X298">
            <v>6.468</v>
          </cell>
          <cell r="Y298" t="str">
            <v>#N/A N/A</v>
          </cell>
          <cell r="Z298">
            <v>19.77</v>
          </cell>
          <cell r="AA298">
            <v>38.729999999999997</v>
          </cell>
          <cell r="AB298">
            <v>203.30500000000001</v>
          </cell>
          <cell r="AC298">
            <v>148.86699999999999</v>
          </cell>
          <cell r="AD298">
            <v>78.587000000000003</v>
          </cell>
          <cell r="AE298">
            <v>103.979</v>
          </cell>
        </row>
        <row r="299">
          <cell r="A299">
            <v>31016</v>
          </cell>
          <cell r="B299">
            <v>1218.106</v>
          </cell>
          <cell r="C299">
            <v>178.732</v>
          </cell>
          <cell r="D299">
            <v>97.692999999999998</v>
          </cell>
          <cell r="E299">
            <v>465.67700000000002</v>
          </cell>
          <cell r="F299">
            <v>2355.5439999999999</v>
          </cell>
          <cell r="G299">
            <v>102.751</v>
          </cell>
          <cell r="H299">
            <v>3506.9</v>
          </cell>
          <cell r="I299">
            <v>333.80900000000003</v>
          </cell>
          <cell r="J299">
            <v>228.45599999999999</v>
          </cell>
          <cell r="K299">
            <v>17.709</v>
          </cell>
          <cell r="L299">
            <v>222.09</v>
          </cell>
          <cell r="M299">
            <v>30.683</v>
          </cell>
          <cell r="N299">
            <v>85.369</v>
          </cell>
          <cell r="O299">
            <v>84.510999999999996</v>
          </cell>
          <cell r="P299">
            <v>29.783999999999999</v>
          </cell>
          <cell r="Q299" t="str">
            <v>#N/A N/A</v>
          </cell>
          <cell r="R299">
            <v>27.436</v>
          </cell>
          <cell r="S299">
            <v>86.013000000000005</v>
          </cell>
          <cell r="T299">
            <v>28.137</v>
          </cell>
          <cell r="U299">
            <v>61.677999999999997</v>
          </cell>
          <cell r="V299">
            <v>42.802999999999997</v>
          </cell>
          <cell r="W299" t="str">
            <v>#N/A N/A</v>
          </cell>
          <cell r="X299">
            <v>6.468</v>
          </cell>
          <cell r="Y299" t="str">
            <v>#N/A N/A</v>
          </cell>
          <cell r="Z299">
            <v>19.77</v>
          </cell>
          <cell r="AA299">
            <v>38.729999999999997</v>
          </cell>
          <cell r="AB299">
            <v>203.30500000000001</v>
          </cell>
          <cell r="AC299">
            <v>148.86699999999999</v>
          </cell>
          <cell r="AD299">
            <v>78.587000000000003</v>
          </cell>
          <cell r="AE299">
            <v>103.979</v>
          </cell>
        </row>
        <row r="300">
          <cell r="A300">
            <v>31047</v>
          </cell>
          <cell r="B300">
            <v>1294.6089999999999</v>
          </cell>
          <cell r="C300">
            <v>195.084</v>
          </cell>
          <cell r="D300">
            <v>101.55500000000001</v>
          </cell>
          <cell r="E300">
            <v>438.83100000000002</v>
          </cell>
          <cell r="F300">
            <v>2259.3249999999998</v>
          </cell>
          <cell r="G300">
            <v>98.108000000000004</v>
          </cell>
          <cell r="H300">
            <v>3900.4</v>
          </cell>
          <cell r="I300">
            <v>347.14100000000002</v>
          </cell>
          <cell r="J300">
            <v>257.43200000000002</v>
          </cell>
          <cell r="K300">
            <v>19.631</v>
          </cell>
          <cell r="L300">
            <v>215.87799999999999</v>
          </cell>
          <cell r="M300">
            <v>34.566000000000003</v>
          </cell>
          <cell r="N300">
            <v>87.611999999999995</v>
          </cell>
          <cell r="O300">
            <v>93.210999999999999</v>
          </cell>
          <cell r="P300">
            <v>33.353999999999999</v>
          </cell>
          <cell r="Q300" t="str">
            <v>#N/A N/A</v>
          </cell>
          <cell r="R300">
            <v>26.042999999999999</v>
          </cell>
          <cell r="S300">
            <v>85.171000000000006</v>
          </cell>
          <cell r="T300">
            <v>30.643000000000001</v>
          </cell>
          <cell r="U300">
            <v>59.99</v>
          </cell>
          <cell r="V300">
            <v>41.808</v>
          </cell>
          <cell r="W300" t="str">
            <v>#N/A N/A</v>
          </cell>
          <cell r="X300">
            <v>6.7039999999999997</v>
          </cell>
          <cell r="Y300" t="str">
            <v>#N/A N/A</v>
          </cell>
          <cell r="Z300">
            <v>19.233000000000001</v>
          </cell>
          <cell r="AA300">
            <v>38.253</v>
          </cell>
          <cell r="AB300">
            <v>209.024</v>
          </cell>
          <cell r="AC300">
            <v>175.63200000000001</v>
          </cell>
          <cell r="AD300">
            <v>55.951999999999998</v>
          </cell>
          <cell r="AE300">
            <v>79.091999999999999</v>
          </cell>
        </row>
        <row r="301">
          <cell r="A301">
            <v>31078</v>
          </cell>
          <cell r="B301">
            <v>1294.6089999999999</v>
          </cell>
          <cell r="C301">
            <v>195.084</v>
          </cell>
          <cell r="D301">
            <v>101.55500000000001</v>
          </cell>
          <cell r="E301">
            <v>438.83100000000002</v>
          </cell>
          <cell r="F301">
            <v>2259.3249999999998</v>
          </cell>
          <cell r="G301">
            <v>98.108000000000004</v>
          </cell>
          <cell r="H301">
            <v>3900.4</v>
          </cell>
          <cell r="I301">
            <v>347.14100000000002</v>
          </cell>
          <cell r="J301">
            <v>257.43200000000002</v>
          </cell>
          <cell r="K301">
            <v>19.631</v>
          </cell>
          <cell r="L301">
            <v>215.87799999999999</v>
          </cell>
          <cell r="M301">
            <v>34.566000000000003</v>
          </cell>
          <cell r="N301">
            <v>87.611999999999995</v>
          </cell>
          <cell r="O301">
            <v>93.210999999999999</v>
          </cell>
          <cell r="P301">
            <v>33.353999999999999</v>
          </cell>
          <cell r="Q301" t="str">
            <v>#N/A N/A</v>
          </cell>
          <cell r="R301">
            <v>26.042999999999999</v>
          </cell>
          <cell r="S301">
            <v>85.171000000000006</v>
          </cell>
          <cell r="T301">
            <v>30.643000000000001</v>
          </cell>
          <cell r="U301">
            <v>59.99</v>
          </cell>
          <cell r="V301">
            <v>41.808</v>
          </cell>
          <cell r="W301" t="str">
            <v>#N/A N/A</v>
          </cell>
          <cell r="X301">
            <v>6.7039999999999997</v>
          </cell>
          <cell r="Y301" t="str">
            <v>#N/A N/A</v>
          </cell>
          <cell r="Z301">
            <v>19.233000000000001</v>
          </cell>
          <cell r="AA301">
            <v>38.253</v>
          </cell>
          <cell r="AB301">
            <v>209.024</v>
          </cell>
          <cell r="AC301">
            <v>175.63200000000001</v>
          </cell>
          <cell r="AD301">
            <v>55.951999999999998</v>
          </cell>
          <cell r="AE301">
            <v>79.091999999999999</v>
          </cell>
        </row>
        <row r="302">
          <cell r="A302">
            <v>31106</v>
          </cell>
          <cell r="B302">
            <v>1294.6089999999999</v>
          </cell>
          <cell r="C302">
            <v>195.084</v>
          </cell>
          <cell r="D302">
            <v>101.55500000000001</v>
          </cell>
          <cell r="E302">
            <v>438.83100000000002</v>
          </cell>
          <cell r="F302">
            <v>2259.3249999999998</v>
          </cell>
          <cell r="G302">
            <v>98.108000000000004</v>
          </cell>
          <cell r="H302">
            <v>3900.4</v>
          </cell>
          <cell r="I302">
            <v>347.14100000000002</v>
          </cell>
          <cell r="J302">
            <v>257.43200000000002</v>
          </cell>
          <cell r="K302">
            <v>19.631</v>
          </cell>
          <cell r="L302">
            <v>215.87799999999999</v>
          </cell>
          <cell r="M302">
            <v>34.566000000000003</v>
          </cell>
          <cell r="N302">
            <v>87.611999999999995</v>
          </cell>
          <cell r="O302">
            <v>93.210999999999999</v>
          </cell>
          <cell r="P302">
            <v>33.353999999999999</v>
          </cell>
          <cell r="Q302" t="str">
            <v>#N/A N/A</v>
          </cell>
          <cell r="R302">
            <v>26.042999999999999</v>
          </cell>
          <cell r="S302">
            <v>85.171000000000006</v>
          </cell>
          <cell r="T302">
            <v>30.643000000000001</v>
          </cell>
          <cell r="U302">
            <v>59.99</v>
          </cell>
          <cell r="V302">
            <v>41.808</v>
          </cell>
          <cell r="W302" t="str">
            <v>#N/A N/A</v>
          </cell>
          <cell r="X302">
            <v>6.7039999999999997</v>
          </cell>
          <cell r="Y302" t="str">
            <v>#N/A N/A</v>
          </cell>
          <cell r="Z302">
            <v>19.233000000000001</v>
          </cell>
          <cell r="AA302">
            <v>38.253</v>
          </cell>
          <cell r="AB302">
            <v>209.024</v>
          </cell>
          <cell r="AC302">
            <v>175.63200000000001</v>
          </cell>
          <cell r="AD302">
            <v>55.951999999999998</v>
          </cell>
          <cell r="AE302">
            <v>79.091999999999999</v>
          </cell>
        </row>
        <row r="303">
          <cell r="A303">
            <v>31137</v>
          </cell>
          <cell r="B303">
            <v>1294.6089999999999</v>
          </cell>
          <cell r="C303">
            <v>195.084</v>
          </cell>
          <cell r="D303">
            <v>101.55500000000001</v>
          </cell>
          <cell r="E303">
            <v>438.83100000000002</v>
          </cell>
          <cell r="F303">
            <v>2259.3249999999998</v>
          </cell>
          <cell r="G303">
            <v>98.108000000000004</v>
          </cell>
          <cell r="H303">
            <v>3900.4</v>
          </cell>
          <cell r="I303">
            <v>347.14100000000002</v>
          </cell>
          <cell r="J303">
            <v>257.43200000000002</v>
          </cell>
          <cell r="K303">
            <v>19.631</v>
          </cell>
          <cell r="L303">
            <v>215.87799999999999</v>
          </cell>
          <cell r="M303">
            <v>34.566000000000003</v>
          </cell>
          <cell r="N303">
            <v>87.611999999999995</v>
          </cell>
          <cell r="O303">
            <v>93.210999999999999</v>
          </cell>
          <cell r="P303">
            <v>33.353999999999999</v>
          </cell>
          <cell r="Q303" t="str">
            <v>#N/A N/A</v>
          </cell>
          <cell r="R303">
            <v>26.042999999999999</v>
          </cell>
          <cell r="S303">
            <v>85.171000000000006</v>
          </cell>
          <cell r="T303">
            <v>30.643000000000001</v>
          </cell>
          <cell r="U303">
            <v>59.99</v>
          </cell>
          <cell r="V303">
            <v>41.808</v>
          </cell>
          <cell r="W303" t="str">
            <v>#N/A N/A</v>
          </cell>
          <cell r="X303">
            <v>6.7039999999999997</v>
          </cell>
          <cell r="Y303" t="str">
            <v>#N/A N/A</v>
          </cell>
          <cell r="Z303">
            <v>19.233000000000001</v>
          </cell>
          <cell r="AA303">
            <v>38.253</v>
          </cell>
          <cell r="AB303">
            <v>209.024</v>
          </cell>
          <cell r="AC303">
            <v>175.63200000000001</v>
          </cell>
          <cell r="AD303">
            <v>55.951999999999998</v>
          </cell>
          <cell r="AE303">
            <v>79.091999999999999</v>
          </cell>
        </row>
        <row r="304">
          <cell r="A304">
            <v>31167</v>
          </cell>
          <cell r="B304">
            <v>1294.6089999999999</v>
          </cell>
          <cell r="C304">
            <v>195.084</v>
          </cell>
          <cell r="D304">
            <v>101.55500000000001</v>
          </cell>
          <cell r="E304">
            <v>438.83100000000002</v>
          </cell>
          <cell r="F304">
            <v>2259.3249999999998</v>
          </cell>
          <cell r="G304">
            <v>98.108000000000004</v>
          </cell>
          <cell r="H304">
            <v>3900.4</v>
          </cell>
          <cell r="I304">
            <v>347.14100000000002</v>
          </cell>
          <cell r="J304">
            <v>257.43200000000002</v>
          </cell>
          <cell r="K304">
            <v>19.631</v>
          </cell>
          <cell r="L304">
            <v>215.87799999999999</v>
          </cell>
          <cell r="M304">
            <v>34.566000000000003</v>
          </cell>
          <cell r="N304">
            <v>87.611999999999995</v>
          </cell>
          <cell r="O304">
            <v>93.210999999999999</v>
          </cell>
          <cell r="P304">
            <v>33.353999999999999</v>
          </cell>
          <cell r="Q304" t="str">
            <v>#N/A N/A</v>
          </cell>
          <cell r="R304">
            <v>26.042999999999999</v>
          </cell>
          <cell r="S304">
            <v>85.171000000000006</v>
          </cell>
          <cell r="T304">
            <v>30.643000000000001</v>
          </cell>
          <cell r="U304">
            <v>59.99</v>
          </cell>
          <cell r="V304">
            <v>41.808</v>
          </cell>
          <cell r="W304" t="str">
            <v>#N/A N/A</v>
          </cell>
          <cell r="X304">
            <v>6.7039999999999997</v>
          </cell>
          <cell r="Y304" t="str">
            <v>#N/A N/A</v>
          </cell>
          <cell r="Z304">
            <v>19.233000000000001</v>
          </cell>
          <cell r="AA304">
            <v>38.253</v>
          </cell>
          <cell r="AB304">
            <v>209.024</v>
          </cell>
          <cell r="AC304">
            <v>175.63200000000001</v>
          </cell>
          <cell r="AD304">
            <v>55.951999999999998</v>
          </cell>
          <cell r="AE304">
            <v>79.091999999999999</v>
          </cell>
        </row>
        <row r="305">
          <cell r="A305">
            <v>31198</v>
          </cell>
          <cell r="B305">
            <v>1294.6089999999999</v>
          </cell>
          <cell r="C305">
            <v>195.084</v>
          </cell>
          <cell r="D305">
            <v>101.55500000000001</v>
          </cell>
          <cell r="E305">
            <v>438.83100000000002</v>
          </cell>
          <cell r="F305">
            <v>2259.3249999999998</v>
          </cell>
          <cell r="G305">
            <v>98.108000000000004</v>
          </cell>
          <cell r="H305">
            <v>3900.4</v>
          </cell>
          <cell r="I305">
            <v>347.14100000000002</v>
          </cell>
          <cell r="J305">
            <v>257.43200000000002</v>
          </cell>
          <cell r="K305">
            <v>19.631</v>
          </cell>
          <cell r="L305">
            <v>215.87799999999999</v>
          </cell>
          <cell r="M305">
            <v>34.566000000000003</v>
          </cell>
          <cell r="N305">
            <v>87.611999999999995</v>
          </cell>
          <cell r="O305">
            <v>93.210999999999999</v>
          </cell>
          <cell r="P305">
            <v>33.353999999999999</v>
          </cell>
          <cell r="Q305" t="str">
            <v>#N/A N/A</v>
          </cell>
          <cell r="R305">
            <v>26.042999999999999</v>
          </cell>
          <cell r="S305">
            <v>85.171000000000006</v>
          </cell>
          <cell r="T305">
            <v>30.643000000000001</v>
          </cell>
          <cell r="U305">
            <v>59.99</v>
          </cell>
          <cell r="V305">
            <v>41.808</v>
          </cell>
          <cell r="W305" t="str">
            <v>#N/A N/A</v>
          </cell>
          <cell r="X305">
            <v>6.7039999999999997</v>
          </cell>
          <cell r="Y305" t="str">
            <v>#N/A N/A</v>
          </cell>
          <cell r="Z305">
            <v>19.233000000000001</v>
          </cell>
          <cell r="AA305">
            <v>38.253</v>
          </cell>
          <cell r="AB305">
            <v>209.024</v>
          </cell>
          <cell r="AC305">
            <v>175.63200000000001</v>
          </cell>
          <cell r="AD305">
            <v>55.951999999999998</v>
          </cell>
          <cell r="AE305">
            <v>79.091999999999999</v>
          </cell>
        </row>
        <row r="306">
          <cell r="A306">
            <v>31228</v>
          </cell>
          <cell r="B306">
            <v>1294.6089999999999</v>
          </cell>
          <cell r="C306">
            <v>195.084</v>
          </cell>
          <cell r="D306">
            <v>101.55500000000001</v>
          </cell>
          <cell r="E306">
            <v>438.83100000000002</v>
          </cell>
          <cell r="F306">
            <v>2259.3249999999998</v>
          </cell>
          <cell r="G306">
            <v>98.108000000000004</v>
          </cell>
          <cell r="H306">
            <v>3900.4</v>
          </cell>
          <cell r="I306">
            <v>347.14100000000002</v>
          </cell>
          <cell r="J306">
            <v>257.43200000000002</v>
          </cell>
          <cell r="K306">
            <v>19.631</v>
          </cell>
          <cell r="L306">
            <v>215.87799999999999</v>
          </cell>
          <cell r="M306">
            <v>34.566000000000003</v>
          </cell>
          <cell r="N306">
            <v>87.611999999999995</v>
          </cell>
          <cell r="O306">
            <v>93.210999999999999</v>
          </cell>
          <cell r="P306">
            <v>33.353999999999999</v>
          </cell>
          <cell r="Q306" t="str">
            <v>#N/A N/A</v>
          </cell>
          <cell r="R306">
            <v>26.042999999999999</v>
          </cell>
          <cell r="S306">
            <v>85.171000000000006</v>
          </cell>
          <cell r="T306">
            <v>30.643000000000001</v>
          </cell>
          <cell r="U306">
            <v>59.99</v>
          </cell>
          <cell r="V306">
            <v>41.808</v>
          </cell>
          <cell r="W306" t="str">
            <v>#N/A N/A</v>
          </cell>
          <cell r="X306">
            <v>6.7039999999999997</v>
          </cell>
          <cell r="Y306" t="str">
            <v>#N/A N/A</v>
          </cell>
          <cell r="Z306">
            <v>19.233000000000001</v>
          </cell>
          <cell r="AA306">
            <v>38.253</v>
          </cell>
          <cell r="AB306">
            <v>209.024</v>
          </cell>
          <cell r="AC306">
            <v>175.63200000000001</v>
          </cell>
          <cell r="AD306">
            <v>55.951999999999998</v>
          </cell>
          <cell r="AE306">
            <v>79.091999999999999</v>
          </cell>
        </row>
        <row r="307">
          <cell r="A307">
            <v>31259</v>
          </cell>
          <cell r="B307">
            <v>1294.6089999999999</v>
          </cell>
          <cell r="C307">
            <v>195.084</v>
          </cell>
          <cell r="D307">
            <v>101.55500000000001</v>
          </cell>
          <cell r="E307">
            <v>438.83100000000002</v>
          </cell>
          <cell r="F307">
            <v>2259.3249999999998</v>
          </cell>
          <cell r="G307">
            <v>98.108000000000004</v>
          </cell>
          <cell r="H307">
            <v>3900.4</v>
          </cell>
          <cell r="I307">
            <v>347.14100000000002</v>
          </cell>
          <cell r="J307">
            <v>257.43200000000002</v>
          </cell>
          <cell r="K307">
            <v>19.631</v>
          </cell>
          <cell r="L307">
            <v>215.87799999999999</v>
          </cell>
          <cell r="M307">
            <v>34.566000000000003</v>
          </cell>
          <cell r="N307">
            <v>87.611999999999995</v>
          </cell>
          <cell r="O307">
            <v>93.210999999999999</v>
          </cell>
          <cell r="P307">
            <v>33.353999999999999</v>
          </cell>
          <cell r="Q307" t="str">
            <v>#N/A N/A</v>
          </cell>
          <cell r="R307">
            <v>26.042999999999999</v>
          </cell>
          <cell r="S307">
            <v>85.171000000000006</v>
          </cell>
          <cell r="T307">
            <v>30.643000000000001</v>
          </cell>
          <cell r="U307">
            <v>59.99</v>
          </cell>
          <cell r="V307">
            <v>41.808</v>
          </cell>
          <cell r="W307" t="str">
            <v>#N/A N/A</v>
          </cell>
          <cell r="X307">
            <v>6.7039999999999997</v>
          </cell>
          <cell r="Y307" t="str">
            <v>#N/A N/A</v>
          </cell>
          <cell r="Z307">
            <v>19.233000000000001</v>
          </cell>
          <cell r="AA307">
            <v>38.253</v>
          </cell>
          <cell r="AB307">
            <v>209.024</v>
          </cell>
          <cell r="AC307">
            <v>175.63200000000001</v>
          </cell>
          <cell r="AD307">
            <v>55.951999999999998</v>
          </cell>
          <cell r="AE307">
            <v>79.091999999999999</v>
          </cell>
        </row>
        <row r="308">
          <cell r="A308">
            <v>31290</v>
          </cell>
          <cell r="B308">
            <v>1294.6089999999999</v>
          </cell>
          <cell r="C308">
            <v>195.084</v>
          </cell>
          <cell r="D308">
            <v>101.55500000000001</v>
          </cell>
          <cell r="E308">
            <v>438.83100000000002</v>
          </cell>
          <cell r="F308">
            <v>2259.3249999999998</v>
          </cell>
          <cell r="G308">
            <v>98.108000000000004</v>
          </cell>
          <cell r="H308">
            <v>3900.4</v>
          </cell>
          <cell r="I308">
            <v>347.14100000000002</v>
          </cell>
          <cell r="J308">
            <v>257.43200000000002</v>
          </cell>
          <cell r="K308">
            <v>19.631</v>
          </cell>
          <cell r="L308">
            <v>215.87799999999999</v>
          </cell>
          <cell r="M308">
            <v>34.566000000000003</v>
          </cell>
          <cell r="N308">
            <v>87.611999999999995</v>
          </cell>
          <cell r="O308">
            <v>93.210999999999999</v>
          </cell>
          <cell r="P308">
            <v>33.353999999999999</v>
          </cell>
          <cell r="Q308" t="str">
            <v>#N/A N/A</v>
          </cell>
          <cell r="R308">
            <v>26.042999999999999</v>
          </cell>
          <cell r="S308">
            <v>85.171000000000006</v>
          </cell>
          <cell r="T308">
            <v>30.643000000000001</v>
          </cell>
          <cell r="U308">
            <v>59.99</v>
          </cell>
          <cell r="V308">
            <v>41.808</v>
          </cell>
          <cell r="W308" t="str">
            <v>#N/A N/A</v>
          </cell>
          <cell r="X308">
            <v>6.7039999999999997</v>
          </cell>
          <cell r="Y308" t="str">
            <v>#N/A N/A</v>
          </cell>
          <cell r="Z308">
            <v>19.233000000000001</v>
          </cell>
          <cell r="AA308">
            <v>38.253</v>
          </cell>
          <cell r="AB308">
            <v>209.024</v>
          </cell>
          <cell r="AC308">
            <v>175.63200000000001</v>
          </cell>
          <cell r="AD308">
            <v>55.951999999999998</v>
          </cell>
          <cell r="AE308">
            <v>79.091999999999999</v>
          </cell>
        </row>
        <row r="309">
          <cell r="A309">
            <v>31320</v>
          </cell>
          <cell r="B309">
            <v>1294.6089999999999</v>
          </cell>
          <cell r="C309">
            <v>195.084</v>
          </cell>
          <cell r="D309">
            <v>101.55500000000001</v>
          </cell>
          <cell r="E309">
            <v>438.83100000000002</v>
          </cell>
          <cell r="F309">
            <v>2259.3249999999998</v>
          </cell>
          <cell r="G309">
            <v>98.108000000000004</v>
          </cell>
          <cell r="H309">
            <v>3900.4</v>
          </cell>
          <cell r="I309">
            <v>347.14100000000002</v>
          </cell>
          <cell r="J309">
            <v>257.43200000000002</v>
          </cell>
          <cell r="K309">
            <v>19.631</v>
          </cell>
          <cell r="L309">
            <v>215.87799999999999</v>
          </cell>
          <cell r="M309">
            <v>34.566000000000003</v>
          </cell>
          <cell r="N309">
            <v>87.611999999999995</v>
          </cell>
          <cell r="O309">
            <v>93.210999999999999</v>
          </cell>
          <cell r="P309">
            <v>33.353999999999999</v>
          </cell>
          <cell r="Q309" t="str">
            <v>#N/A N/A</v>
          </cell>
          <cell r="R309">
            <v>26.042999999999999</v>
          </cell>
          <cell r="S309">
            <v>85.171000000000006</v>
          </cell>
          <cell r="T309">
            <v>30.643000000000001</v>
          </cell>
          <cell r="U309">
            <v>59.99</v>
          </cell>
          <cell r="V309">
            <v>41.808</v>
          </cell>
          <cell r="W309" t="str">
            <v>#N/A N/A</v>
          </cell>
          <cell r="X309">
            <v>6.7039999999999997</v>
          </cell>
          <cell r="Y309" t="str">
            <v>#N/A N/A</v>
          </cell>
          <cell r="Z309">
            <v>19.233000000000001</v>
          </cell>
          <cell r="AA309">
            <v>38.253</v>
          </cell>
          <cell r="AB309">
            <v>209.024</v>
          </cell>
          <cell r="AC309">
            <v>175.63200000000001</v>
          </cell>
          <cell r="AD309">
            <v>55.951999999999998</v>
          </cell>
          <cell r="AE309">
            <v>79.091999999999999</v>
          </cell>
        </row>
        <row r="310">
          <cell r="A310">
            <v>31351</v>
          </cell>
          <cell r="B310">
            <v>1294.6089999999999</v>
          </cell>
          <cell r="C310">
            <v>195.084</v>
          </cell>
          <cell r="D310">
            <v>101.55500000000001</v>
          </cell>
          <cell r="E310">
            <v>438.83100000000002</v>
          </cell>
          <cell r="F310">
            <v>2259.3249999999998</v>
          </cell>
          <cell r="G310">
            <v>98.108000000000004</v>
          </cell>
          <cell r="H310">
            <v>3900.4</v>
          </cell>
          <cell r="I310">
            <v>347.14100000000002</v>
          </cell>
          <cell r="J310">
            <v>257.43200000000002</v>
          </cell>
          <cell r="K310">
            <v>19.631</v>
          </cell>
          <cell r="L310">
            <v>215.87799999999999</v>
          </cell>
          <cell r="M310">
            <v>34.566000000000003</v>
          </cell>
          <cell r="N310">
            <v>87.611999999999995</v>
          </cell>
          <cell r="O310">
            <v>93.210999999999999</v>
          </cell>
          <cell r="P310">
            <v>33.353999999999999</v>
          </cell>
          <cell r="Q310" t="str">
            <v>#N/A N/A</v>
          </cell>
          <cell r="R310">
            <v>26.042999999999999</v>
          </cell>
          <cell r="S310">
            <v>85.171000000000006</v>
          </cell>
          <cell r="T310">
            <v>30.643000000000001</v>
          </cell>
          <cell r="U310">
            <v>59.99</v>
          </cell>
          <cell r="V310">
            <v>41.808</v>
          </cell>
          <cell r="W310" t="str">
            <v>#N/A N/A</v>
          </cell>
          <cell r="X310">
            <v>6.7039999999999997</v>
          </cell>
          <cell r="Y310" t="str">
            <v>#N/A N/A</v>
          </cell>
          <cell r="Z310">
            <v>19.233000000000001</v>
          </cell>
          <cell r="AA310">
            <v>38.253</v>
          </cell>
          <cell r="AB310">
            <v>209.024</v>
          </cell>
          <cell r="AC310">
            <v>175.63200000000001</v>
          </cell>
          <cell r="AD310">
            <v>55.951999999999998</v>
          </cell>
          <cell r="AE310">
            <v>79.091999999999999</v>
          </cell>
        </row>
        <row r="311">
          <cell r="A311">
            <v>31381</v>
          </cell>
          <cell r="B311">
            <v>1294.6089999999999</v>
          </cell>
          <cell r="C311">
            <v>195.084</v>
          </cell>
          <cell r="D311">
            <v>101.55500000000001</v>
          </cell>
          <cell r="E311">
            <v>438.83100000000002</v>
          </cell>
          <cell r="F311">
            <v>2259.3249999999998</v>
          </cell>
          <cell r="G311">
            <v>98.108000000000004</v>
          </cell>
          <cell r="H311">
            <v>3900.4</v>
          </cell>
          <cell r="I311">
            <v>347.14100000000002</v>
          </cell>
          <cell r="J311">
            <v>257.43200000000002</v>
          </cell>
          <cell r="K311">
            <v>19.631</v>
          </cell>
          <cell r="L311">
            <v>215.87799999999999</v>
          </cell>
          <cell r="M311">
            <v>34.566000000000003</v>
          </cell>
          <cell r="N311">
            <v>87.611999999999995</v>
          </cell>
          <cell r="O311">
            <v>93.210999999999999</v>
          </cell>
          <cell r="P311">
            <v>33.353999999999999</v>
          </cell>
          <cell r="Q311" t="str">
            <v>#N/A N/A</v>
          </cell>
          <cell r="R311">
            <v>26.042999999999999</v>
          </cell>
          <cell r="S311">
            <v>85.171000000000006</v>
          </cell>
          <cell r="T311">
            <v>30.643000000000001</v>
          </cell>
          <cell r="U311">
            <v>59.99</v>
          </cell>
          <cell r="V311">
            <v>41.808</v>
          </cell>
          <cell r="W311" t="str">
            <v>#N/A N/A</v>
          </cell>
          <cell r="X311">
            <v>6.7039999999999997</v>
          </cell>
          <cell r="Y311" t="str">
            <v>#N/A N/A</v>
          </cell>
          <cell r="Z311">
            <v>19.233000000000001</v>
          </cell>
          <cell r="AA311">
            <v>38.253</v>
          </cell>
          <cell r="AB311">
            <v>209.024</v>
          </cell>
          <cell r="AC311">
            <v>175.63200000000001</v>
          </cell>
          <cell r="AD311">
            <v>55.951999999999998</v>
          </cell>
          <cell r="AE311">
            <v>79.091999999999999</v>
          </cell>
        </row>
        <row r="312">
          <cell r="A312">
            <v>31412</v>
          </cell>
          <cell r="B312">
            <v>1384.5319999999999</v>
          </cell>
          <cell r="C312">
            <v>182.124</v>
          </cell>
          <cell r="D312">
            <v>106.32</v>
          </cell>
          <cell r="E312">
            <v>464.26799999999997</v>
          </cell>
          <cell r="F312">
            <v>2321.027</v>
          </cell>
          <cell r="G312">
            <v>99.474999999999994</v>
          </cell>
          <cell r="H312">
            <v>4184.8</v>
          </cell>
          <cell r="I312">
            <v>355.70400000000001</v>
          </cell>
          <cell r="J312">
            <v>306.66699999999997</v>
          </cell>
          <cell r="K312">
            <v>19.044</v>
          </cell>
          <cell r="L312">
            <v>236.589</v>
          </cell>
          <cell r="M312">
            <v>31.771999999999998</v>
          </cell>
          <cell r="N312">
            <v>87.338999999999999</v>
          </cell>
          <cell r="O312">
            <v>96.62</v>
          </cell>
          <cell r="P312">
            <v>35.530999999999999</v>
          </cell>
          <cell r="Q312" t="str">
            <v>#N/A N/A</v>
          </cell>
          <cell r="R312">
            <v>24.123000000000001</v>
          </cell>
          <cell r="S312">
            <v>67.066000000000003</v>
          </cell>
          <cell r="T312">
            <v>34.69</v>
          </cell>
          <cell r="U312">
            <v>67.234999999999999</v>
          </cell>
          <cell r="V312">
            <v>40.603999999999999</v>
          </cell>
          <cell r="W312" t="str">
            <v>#N/A N/A</v>
          </cell>
          <cell r="X312">
            <v>6.1529999999999996</v>
          </cell>
          <cell r="Y312" t="str">
            <v>#N/A N/A</v>
          </cell>
          <cell r="Z312">
            <v>16.486000000000001</v>
          </cell>
          <cell r="AA312">
            <v>34.893999999999998</v>
          </cell>
          <cell r="AB312">
            <v>222.94300000000001</v>
          </cell>
          <cell r="AC312">
            <v>184.47300000000001</v>
          </cell>
          <cell r="AD312">
            <v>57.936</v>
          </cell>
          <cell r="AE312">
            <v>88.417000000000002</v>
          </cell>
        </row>
        <row r="313">
          <cell r="A313">
            <v>31443</v>
          </cell>
          <cell r="B313">
            <v>1384.5319999999999</v>
          </cell>
          <cell r="C313">
            <v>182.124</v>
          </cell>
          <cell r="D313">
            <v>106.32</v>
          </cell>
          <cell r="E313">
            <v>464.26799999999997</v>
          </cell>
          <cell r="F313">
            <v>2321.027</v>
          </cell>
          <cell r="G313">
            <v>99.474999999999994</v>
          </cell>
          <cell r="H313">
            <v>4184.8</v>
          </cell>
          <cell r="I313">
            <v>355.70400000000001</v>
          </cell>
          <cell r="J313">
            <v>306.66699999999997</v>
          </cell>
          <cell r="K313">
            <v>19.044</v>
          </cell>
          <cell r="L313">
            <v>236.589</v>
          </cell>
          <cell r="M313">
            <v>31.771999999999998</v>
          </cell>
          <cell r="N313">
            <v>87.338999999999999</v>
          </cell>
          <cell r="O313">
            <v>96.62</v>
          </cell>
          <cell r="P313">
            <v>35.530999999999999</v>
          </cell>
          <cell r="Q313" t="str">
            <v>#N/A N/A</v>
          </cell>
          <cell r="R313">
            <v>24.123000000000001</v>
          </cell>
          <cell r="S313">
            <v>67.066000000000003</v>
          </cell>
          <cell r="T313">
            <v>34.69</v>
          </cell>
          <cell r="U313">
            <v>67.234999999999999</v>
          </cell>
          <cell r="V313">
            <v>40.603999999999999</v>
          </cell>
          <cell r="W313" t="str">
            <v>#N/A N/A</v>
          </cell>
          <cell r="X313">
            <v>6.1529999999999996</v>
          </cell>
          <cell r="Y313" t="str">
            <v>#N/A N/A</v>
          </cell>
          <cell r="Z313">
            <v>16.486000000000001</v>
          </cell>
          <cell r="AA313">
            <v>34.893999999999998</v>
          </cell>
          <cell r="AB313">
            <v>222.94300000000001</v>
          </cell>
          <cell r="AC313">
            <v>184.47300000000001</v>
          </cell>
          <cell r="AD313">
            <v>57.936</v>
          </cell>
          <cell r="AE313">
            <v>88.417000000000002</v>
          </cell>
        </row>
        <row r="314">
          <cell r="A314">
            <v>31471</v>
          </cell>
          <cell r="B314">
            <v>1384.5319999999999</v>
          </cell>
          <cell r="C314">
            <v>182.124</v>
          </cell>
          <cell r="D314">
            <v>106.32</v>
          </cell>
          <cell r="E314">
            <v>464.26799999999997</v>
          </cell>
          <cell r="F314">
            <v>2321.027</v>
          </cell>
          <cell r="G314">
            <v>99.474999999999994</v>
          </cell>
          <cell r="H314">
            <v>4184.8</v>
          </cell>
          <cell r="I314">
            <v>355.70400000000001</v>
          </cell>
          <cell r="J314">
            <v>306.66699999999997</v>
          </cell>
          <cell r="K314">
            <v>19.044</v>
          </cell>
          <cell r="L314">
            <v>236.589</v>
          </cell>
          <cell r="M314">
            <v>31.771999999999998</v>
          </cell>
          <cell r="N314">
            <v>87.338999999999999</v>
          </cell>
          <cell r="O314">
            <v>96.62</v>
          </cell>
          <cell r="P314">
            <v>35.530999999999999</v>
          </cell>
          <cell r="Q314" t="str">
            <v>#N/A N/A</v>
          </cell>
          <cell r="R314">
            <v>24.123000000000001</v>
          </cell>
          <cell r="S314">
            <v>67.066000000000003</v>
          </cell>
          <cell r="T314">
            <v>34.69</v>
          </cell>
          <cell r="U314">
            <v>67.234999999999999</v>
          </cell>
          <cell r="V314">
            <v>40.603999999999999</v>
          </cell>
          <cell r="W314" t="str">
            <v>#N/A N/A</v>
          </cell>
          <cell r="X314">
            <v>6.1529999999999996</v>
          </cell>
          <cell r="Y314" t="str">
            <v>#N/A N/A</v>
          </cell>
          <cell r="Z314">
            <v>16.486000000000001</v>
          </cell>
          <cell r="AA314">
            <v>34.893999999999998</v>
          </cell>
          <cell r="AB314">
            <v>222.94300000000001</v>
          </cell>
          <cell r="AC314">
            <v>184.47300000000001</v>
          </cell>
          <cell r="AD314">
            <v>57.936</v>
          </cell>
          <cell r="AE314">
            <v>88.417000000000002</v>
          </cell>
        </row>
        <row r="315">
          <cell r="A315">
            <v>31502</v>
          </cell>
          <cell r="B315">
            <v>1384.5319999999999</v>
          </cell>
          <cell r="C315">
            <v>182.124</v>
          </cell>
          <cell r="D315">
            <v>106.32</v>
          </cell>
          <cell r="E315">
            <v>464.26799999999997</v>
          </cell>
          <cell r="F315">
            <v>2321.027</v>
          </cell>
          <cell r="G315">
            <v>99.474999999999994</v>
          </cell>
          <cell r="H315">
            <v>4184.8</v>
          </cell>
          <cell r="I315">
            <v>355.70400000000001</v>
          </cell>
          <cell r="J315">
            <v>306.66699999999997</v>
          </cell>
          <cell r="K315">
            <v>19.044</v>
          </cell>
          <cell r="L315">
            <v>236.589</v>
          </cell>
          <cell r="M315">
            <v>31.771999999999998</v>
          </cell>
          <cell r="N315">
            <v>87.338999999999999</v>
          </cell>
          <cell r="O315">
            <v>96.62</v>
          </cell>
          <cell r="P315">
            <v>35.530999999999999</v>
          </cell>
          <cell r="Q315" t="str">
            <v>#N/A N/A</v>
          </cell>
          <cell r="R315">
            <v>24.123000000000001</v>
          </cell>
          <cell r="S315">
            <v>67.066000000000003</v>
          </cell>
          <cell r="T315">
            <v>34.69</v>
          </cell>
          <cell r="U315">
            <v>67.234999999999999</v>
          </cell>
          <cell r="V315">
            <v>40.603999999999999</v>
          </cell>
          <cell r="W315" t="str">
            <v>#N/A N/A</v>
          </cell>
          <cell r="X315">
            <v>6.1529999999999996</v>
          </cell>
          <cell r="Y315" t="str">
            <v>#N/A N/A</v>
          </cell>
          <cell r="Z315">
            <v>16.486000000000001</v>
          </cell>
          <cell r="AA315">
            <v>34.893999999999998</v>
          </cell>
          <cell r="AB315">
            <v>222.94300000000001</v>
          </cell>
          <cell r="AC315">
            <v>184.47300000000001</v>
          </cell>
          <cell r="AD315">
            <v>57.936</v>
          </cell>
          <cell r="AE315">
            <v>88.417000000000002</v>
          </cell>
        </row>
        <row r="316">
          <cell r="A316">
            <v>31532</v>
          </cell>
          <cell r="B316">
            <v>1384.5319999999999</v>
          </cell>
          <cell r="C316">
            <v>182.124</v>
          </cell>
          <cell r="D316">
            <v>106.32</v>
          </cell>
          <cell r="E316">
            <v>464.26799999999997</v>
          </cell>
          <cell r="F316">
            <v>2321.027</v>
          </cell>
          <cell r="G316">
            <v>99.474999999999994</v>
          </cell>
          <cell r="H316">
            <v>4184.8</v>
          </cell>
          <cell r="I316">
            <v>355.70400000000001</v>
          </cell>
          <cell r="J316">
            <v>306.66699999999997</v>
          </cell>
          <cell r="K316">
            <v>19.044</v>
          </cell>
          <cell r="L316">
            <v>236.589</v>
          </cell>
          <cell r="M316">
            <v>31.771999999999998</v>
          </cell>
          <cell r="N316">
            <v>87.338999999999999</v>
          </cell>
          <cell r="O316">
            <v>96.62</v>
          </cell>
          <cell r="P316">
            <v>35.530999999999999</v>
          </cell>
          <cell r="Q316" t="str">
            <v>#N/A N/A</v>
          </cell>
          <cell r="R316">
            <v>24.123000000000001</v>
          </cell>
          <cell r="S316">
            <v>67.066000000000003</v>
          </cell>
          <cell r="T316">
            <v>34.69</v>
          </cell>
          <cell r="U316">
            <v>67.234999999999999</v>
          </cell>
          <cell r="V316">
            <v>40.603999999999999</v>
          </cell>
          <cell r="W316" t="str">
            <v>#N/A N/A</v>
          </cell>
          <cell r="X316">
            <v>6.1529999999999996</v>
          </cell>
          <cell r="Y316" t="str">
            <v>#N/A N/A</v>
          </cell>
          <cell r="Z316">
            <v>16.486000000000001</v>
          </cell>
          <cell r="AA316">
            <v>34.893999999999998</v>
          </cell>
          <cell r="AB316">
            <v>222.94300000000001</v>
          </cell>
          <cell r="AC316">
            <v>184.47300000000001</v>
          </cell>
          <cell r="AD316">
            <v>57.936</v>
          </cell>
          <cell r="AE316">
            <v>88.417000000000002</v>
          </cell>
        </row>
        <row r="317">
          <cell r="A317">
            <v>31563</v>
          </cell>
          <cell r="B317">
            <v>1384.5319999999999</v>
          </cell>
          <cell r="C317">
            <v>182.124</v>
          </cell>
          <cell r="D317">
            <v>106.32</v>
          </cell>
          <cell r="E317">
            <v>464.26799999999997</v>
          </cell>
          <cell r="F317">
            <v>2321.027</v>
          </cell>
          <cell r="G317">
            <v>99.474999999999994</v>
          </cell>
          <cell r="H317">
            <v>4184.8</v>
          </cell>
          <cell r="I317">
            <v>355.70400000000001</v>
          </cell>
          <cell r="J317">
            <v>306.66699999999997</v>
          </cell>
          <cell r="K317">
            <v>19.044</v>
          </cell>
          <cell r="L317">
            <v>236.589</v>
          </cell>
          <cell r="M317">
            <v>31.771999999999998</v>
          </cell>
          <cell r="N317">
            <v>87.338999999999999</v>
          </cell>
          <cell r="O317">
            <v>96.62</v>
          </cell>
          <cell r="P317">
            <v>35.530999999999999</v>
          </cell>
          <cell r="Q317" t="str">
            <v>#N/A N/A</v>
          </cell>
          <cell r="R317">
            <v>24.123000000000001</v>
          </cell>
          <cell r="S317">
            <v>67.066000000000003</v>
          </cell>
          <cell r="T317">
            <v>34.69</v>
          </cell>
          <cell r="U317">
            <v>67.234999999999999</v>
          </cell>
          <cell r="V317">
            <v>40.603999999999999</v>
          </cell>
          <cell r="W317" t="str">
            <v>#N/A N/A</v>
          </cell>
          <cell r="X317">
            <v>6.1529999999999996</v>
          </cell>
          <cell r="Y317" t="str">
            <v>#N/A N/A</v>
          </cell>
          <cell r="Z317">
            <v>16.486000000000001</v>
          </cell>
          <cell r="AA317">
            <v>34.893999999999998</v>
          </cell>
          <cell r="AB317">
            <v>222.94300000000001</v>
          </cell>
          <cell r="AC317">
            <v>184.47300000000001</v>
          </cell>
          <cell r="AD317">
            <v>57.936</v>
          </cell>
          <cell r="AE317">
            <v>88.417000000000002</v>
          </cell>
        </row>
        <row r="318">
          <cell r="A318">
            <v>31593</v>
          </cell>
          <cell r="B318">
            <v>1384.5319999999999</v>
          </cell>
          <cell r="C318">
            <v>182.124</v>
          </cell>
          <cell r="D318">
            <v>106.32</v>
          </cell>
          <cell r="E318">
            <v>464.26799999999997</v>
          </cell>
          <cell r="F318">
            <v>2321.027</v>
          </cell>
          <cell r="G318">
            <v>99.474999999999994</v>
          </cell>
          <cell r="H318">
            <v>4184.8</v>
          </cell>
          <cell r="I318">
            <v>355.70400000000001</v>
          </cell>
          <cell r="J318">
            <v>306.66699999999997</v>
          </cell>
          <cell r="K318">
            <v>19.044</v>
          </cell>
          <cell r="L318">
            <v>236.589</v>
          </cell>
          <cell r="M318">
            <v>31.771999999999998</v>
          </cell>
          <cell r="N318">
            <v>87.338999999999999</v>
          </cell>
          <cell r="O318">
            <v>96.62</v>
          </cell>
          <cell r="P318">
            <v>35.530999999999999</v>
          </cell>
          <cell r="Q318" t="str">
            <v>#N/A N/A</v>
          </cell>
          <cell r="R318">
            <v>24.123000000000001</v>
          </cell>
          <cell r="S318">
            <v>67.066000000000003</v>
          </cell>
          <cell r="T318">
            <v>34.69</v>
          </cell>
          <cell r="U318">
            <v>67.234999999999999</v>
          </cell>
          <cell r="V318">
            <v>40.603999999999999</v>
          </cell>
          <cell r="W318" t="str">
            <v>#N/A N/A</v>
          </cell>
          <cell r="X318">
            <v>6.1529999999999996</v>
          </cell>
          <cell r="Y318" t="str">
            <v>#N/A N/A</v>
          </cell>
          <cell r="Z318">
            <v>16.486000000000001</v>
          </cell>
          <cell r="AA318">
            <v>34.893999999999998</v>
          </cell>
          <cell r="AB318">
            <v>222.94300000000001</v>
          </cell>
          <cell r="AC318">
            <v>184.47300000000001</v>
          </cell>
          <cell r="AD318">
            <v>57.936</v>
          </cell>
          <cell r="AE318">
            <v>88.417000000000002</v>
          </cell>
        </row>
        <row r="319">
          <cell r="A319">
            <v>31624</v>
          </cell>
          <cell r="B319">
            <v>1384.5319999999999</v>
          </cell>
          <cell r="C319">
            <v>182.124</v>
          </cell>
          <cell r="D319">
            <v>106.32</v>
          </cell>
          <cell r="E319">
            <v>464.26799999999997</v>
          </cell>
          <cell r="F319">
            <v>2321.027</v>
          </cell>
          <cell r="G319">
            <v>99.474999999999994</v>
          </cell>
          <cell r="H319">
            <v>4184.8</v>
          </cell>
          <cell r="I319">
            <v>355.70400000000001</v>
          </cell>
          <cell r="J319">
            <v>306.66699999999997</v>
          </cell>
          <cell r="K319">
            <v>19.044</v>
          </cell>
          <cell r="L319">
            <v>236.589</v>
          </cell>
          <cell r="M319">
            <v>31.771999999999998</v>
          </cell>
          <cell r="N319">
            <v>87.338999999999999</v>
          </cell>
          <cell r="O319">
            <v>96.62</v>
          </cell>
          <cell r="P319">
            <v>35.530999999999999</v>
          </cell>
          <cell r="Q319" t="str">
            <v>#N/A N/A</v>
          </cell>
          <cell r="R319">
            <v>24.123000000000001</v>
          </cell>
          <cell r="S319">
            <v>67.066000000000003</v>
          </cell>
          <cell r="T319">
            <v>34.69</v>
          </cell>
          <cell r="U319">
            <v>67.234999999999999</v>
          </cell>
          <cell r="V319">
            <v>40.603999999999999</v>
          </cell>
          <cell r="W319" t="str">
            <v>#N/A N/A</v>
          </cell>
          <cell r="X319">
            <v>6.1529999999999996</v>
          </cell>
          <cell r="Y319" t="str">
            <v>#N/A N/A</v>
          </cell>
          <cell r="Z319">
            <v>16.486000000000001</v>
          </cell>
          <cell r="AA319">
            <v>34.893999999999998</v>
          </cell>
          <cell r="AB319">
            <v>222.94300000000001</v>
          </cell>
          <cell r="AC319">
            <v>184.47300000000001</v>
          </cell>
          <cell r="AD319">
            <v>57.936</v>
          </cell>
          <cell r="AE319">
            <v>88.417000000000002</v>
          </cell>
        </row>
        <row r="320">
          <cell r="A320">
            <v>31655</v>
          </cell>
          <cell r="B320">
            <v>1384.5319999999999</v>
          </cell>
          <cell r="C320">
            <v>182.124</v>
          </cell>
          <cell r="D320">
            <v>106.32</v>
          </cell>
          <cell r="E320">
            <v>464.26799999999997</v>
          </cell>
          <cell r="F320">
            <v>2321.027</v>
          </cell>
          <cell r="G320">
            <v>99.474999999999994</v>
          </cell>
          <cell r="H320">
            <v>4184.8</v>
          </cell>
          <cell r="I320">
            <v>355.70400000000001</v>
          </cell>
          <cell r="J320">
            <v>306.66699999999997</v>
          </cell>
          <cell r="K320">
            <v>19.044</v>
          </cell>
          <cell r="L320">
            <v>236.589</v>
          </cell>
          <cell r="M320">
            <v>31.771999999999998</v>
          </cell>
          <cell r="N320">
            <v>87.338999999999999</v>
          </cell>
          <cell r="O320">
            <v>96.62</v>
          </cell>
          <cell r="P320">
            <v>35.530999999999999</v>
          </cell>
          <cell r="Q320" t="str">
            <v>#N/A N/A</v>
          </cell>
          <cell r="R320">
            <v>24.123000000000001</v>
          </cell>
          <cell r="S320">
            <v>67.066000000000003</v>
          </cell>
          <cell r="T320">
            <v>34.69</v>
          </cell>
          <cell r="U320">
            <v>67.234999999999999</v>
          </cell>
          <cell r="V320">
            <v>40.603999999999999</v>
          </cell>
          <cell r="W320" t="str">
            <v>#N/A N/A</v>
          </cell>
          <cell r="X320">
            <v>6.1529999999999996</v>
          </cell>
          <cell r="Y320" t="str">
            <v>#N/A N/A</v>
          </cell>
          <cell r="Z320">
            <v>16.486000000000001</v>
          </cell>
          <cell r="AA320">
            <v>34.893999999999998</v>
          </cell>
          <cell r="AB320">
            <v>222.94300000000001</v>
          </cell>
          <cell r="AC320">
            <v>184.47300000000001</v>
          </cell>
          <cell r="AD320">
            <v>57.936</v>
          </cell>
          <cell r="AE320">
            <v>88.417000000000002</v>
          </cell>
        </row>
        <row r="321">
          <cell r="A321">
            <v>31685</v>
          </cell>
          <cell r="B321">
            <v>1384.5319999999999</v>
          </cell>
          <cell r="C321">
            <v>182.124</v>
          </cell>
          <cell r="D321">
            <v>106.32</v>
          </cell>
          <cell r="E321">
            <v>464.26799999999997</v>
          </cell>
          <cell r="F321">
            <v>2321.027</v>
          </cell>
          <cell r="G321">
            <v>99.474999999999994</v>
          </cell>
          <cell r="H321">
            <v>4184.8</v>
          </cell>
          <cell r="I321">
            <v>355.70400000000001</v>
          </cell>
          <cell r="J321">
            <v>306.66699999999997</v>
          </cell>
          <cell r="K321">
            <v>19.044</v>
          </cell>
          <cell r="L321">
            <v>236.589</v>
          </cell>
          <cell r="M321">
            <v>31.771999999999998</v>
          </cell>
          <cell r="N321">
            <v>87.338999999999999</v>
          </cell>
          <cell r="O321">
            <v>96.62</v>
          </cell>
          <cell r="P321">
            <v>35.530999999999999</v>
          </cell>
          <cell r="Q321" t="str">
            <v>#N/A N/A</v>
          </cell>
          <cell r="R321">
            <v>24.123000000000001</v>
          </cell>
          <cell r="S321">
            <v>67.066000000000003</v>
          </cell>
          <cell r="T321">
            <v>34.69</v>
          </cell>
          <cell r="U321">
            <v>67.234999999999999</v>
          </cell>
          <cell r="V321">
            <v>40.603999999999999</v>
          </cell>
          <cell r="W321" t="str">
            <v>#N/A N/A</v>
          </cell>
          <cell r="X321">
            <v>6.1529999999999996</v>
          </cell>
          <cell r="Y321" t="str">
            <v>#N/A N/A</v>
          </cell>
          <cell r="Z321">
            <v>16.486000000000001</v>
          </cell>
          <cell r="AA321">
            <v>34.893999999999998</v>
          </cell>
          <cell r="AB321">
            <v>222.94300000000001</v>
          </cell>
          <cell r="AC321">
            <v>184.47300000000001</v>
          </cell>
          <cell r="AD321">
            <v>57.936</v>
          </cell>
          <cell r="AE321">
            <v>88.417000000000002</v>
          </cell>
        </row>
        <row r="322">
          <cell r="A322">
            <v>31716</v>
          </cell>
          <cell r="B322">
            <v>1384.5319999999999</v>
          </cell>
          <cell r="C322">
            <v>182.124</v>
          </cell>
          <cell r="D322">
            <v>106.32</v>
          </cell>
          <cell r="E322">
            <v>464.26799999999997</v>
          </cell>
          <cell r="F322">
            <v>2321.027</v>
          </cell>
          <cell r="G322">
            <v>99.474999999999994</v>
          </cell>
          <cell r="H322">
            <v>4184.8</v>
          </cell>
          <cell r="I322">
            <v>355.70400000000001</v>
          </cell>
          <cell r="J322">
            <v>306.66699999999997</v>
          </cell>
          <cell r="K322">
            <v>19.044</v>
          </cell>
          <cell r="L322">
            <v>236.589</v>
          </cell>
          <cell r="M322">
            <v>31.771999999999998</v>
          </cell>
          <cell r="N322">
            <v>87.338999999999999</v>
          </cell>
          <cell r="O322">
            <v>96.62</v>
          </cell>
          <cell r="P322">
            <v>35.530999999999999</v>
          </cell>
          <cell r="Q322" t="str">
            <v>#N/A N/A</v>
          </cell>
          <cell r="R322">
            <v>24.123000000000001</v>
          </cell>
          <cell r="S322">
            <v>67.066000000000003</v>
          </cell>
          <cell r="T322">
            <v>34.69</v>
          </cell>
          <cell r="U322">
            <v>67.234999999999999</v>
          </cell>
          <cell r="V322">
            <v>40.603999999999999</v>
          </cell>
          <cell r="W322" t="str">
            <v>#N/A N/A</v>
          </cell>
          <cell r="X322">
            <v>6.1529999999999996</v>
          </cell>
          <cell r="Y322" t="str">
            <v>#N/A N/A</v>
          </cell>
          <cell r="Z322">
            <v>16.486000000000001</v>
          </cell>
          <cell r="AA322">
            <v>34.893999999999998</v>
          </cell>
          <cell r="AB322">
            <v>222.94300000000001</v>
          </cell>
          <cell r="AC322">
            <v>184.47300000000001</v>
          </cell>
          <cell r="AD322">
            <v>57.936</v>
          </cell>
          <cell r="AE322">
            <v>88.417000000000002</v>
          </cell>
        </row>
        <row r="323">
          <cell r="A323">
            <v>31746</v>
          </cell>
          <cell r="B323">
            <v>1384.5319999999999</v>
          </cell>
          <cell r="C323">
            <v>182.124</v>
          </cell>
          <cell r="D323">
            <v>106.32</v>
          </cell>
          <cell r="E323">
            <v>464.26799999999997</v>
          </cell>
          <cell r="F323">
            <v>2321.027</v>
          </cell>
          <cell r="G323">
            <v>99.474999999999994</v>
          </cell>
          <cell r="H323">
            <v>4184.8</v>
          </cell>
          <cell r="I323">
            <v>355.70400000000001</v>
          </cell>
          <cell r="J323">
            <v>306.66699999999997</v>
          </cell>
          <cell r="K323">
            <v>19.044</v>
          </cell>
          <cell r="L323">
            <v>236.589</v>
          </cell>
          <cell r="M323">
            <v>31.771999999999998</v>
          </cell>
          <cell r="N323">
            <v>87.338999999999999</v>
          </cell>
          <cell r="O323">
            <v>96.62</v>
          </cell>
          <cell r="P323">
            <v>35.530999999999999</v>
          </cell>
          <cell r="Q323" t="str">
            <v>#N/A N/A</v>
          </cell>
          <cell r="R323">
            <v>24.123000000000001</v>
          </cell>
          <cell r="S323">
            <v>67.066000000000003</v>
          </cell>
          <cell r="T323">
            <v>34.69</v>
          </cell>
          <cell r="U323">
            <v>67.234999999999999</v>
          </cell>
          <cell r="V323">
            <v>40.603999999999999</v>
          </cell>
          <cell r="W323" t="str">
            <v>#N/A N/A</v>
          </cell>
          <cell r="X323">
            <v>6.1529999999999996</v>
          </cell>
          <cell r="Y323" t="str">
            <v>#N/A N/A</v>
          </cell>
          <cell r="Z323">
            <v>16.486000000000001</v>
          </cell>
          <cell r="AA323">
            <v>34.893999999999998</v>
          </cell>
          <cell r="AB323">
            <v>222.94300000000001</v>
          </cell>
          <cell r="AC323">
            <v>184.47300000000001</v>
          </cell>
          <cell r="AD323">
            <v>57.936</v>
          </cell>
          <cell r="AE323">
            <v>88.417000000000002</v>
          </cell>
        </row>
        <row r="324">
          <cell r="A324">
            <v>31777</v>
          </cell>
          <cell r="B324">
            <v>2051.0610000000001</v>
          </cell>
          <cell r="C324">
            <v>183.446</v>
          </cell>
          <cell r="D324">
            <v>140.71600000000001</v>
          </cell>
          <cell r="E324">
            <v>570.43200000000002</v>
          </cell>
          <cell r="F324">
            <v>3257.6680000000001</v>
          </cell>
          <cell r="G324">
            <v>142.59800000000001</v>
          </cell>
          <cell r="H324">
            <v>4425</v>
          </cell>
          <cell r="I324">
            <v>368.86700000000002</v>
          </cell>
          <cell r="J324">
            <v>297.83199999999999</v>
          </cell>
          <cell r="K324">
            <v>18.539000000000001</v>
          </cell>
          <cell r="L324">
            <v>253.352</v>
          </cell>
          <cell r="M324">
            <v>28.242999999999999</v>
          </cell>
          <cell r="N324">
            <v>80.061000000000007</v>
          </cell>
          <cell r="O324">
            <v>111.306</v>
          </cell>
          <cell r="P324">
            <v>40.911000000000001</v>
          </cell>
          <cell r="Q324" t="str">
            <v>#N/A N/A</v>
          </cell>
          <cell r="R324">
            <v>29.701000000000001</v>
          </cell>
          <cell r="S324">
            <v>79.501999999999995</v>
          </cell>
          <cell r="T324">
            <v>35.880000000000003</v>
          </cell>
          <cell r="U324">
            <v>75.727999999999994</v>
          </cell>
          <cell r="V324">
            <v>33.944000000000003</v>
          </cell>
          <cell r="W324" t="str">
            <v>#N/A N/A</v>
          </cell>
          <cell r="X324">
            <v>5.0529999999999999</v>
          </cell>
          <cell r="Y324" t="str">
            <v>#N/A N/A</v>
          </cell>
          <cell r="Z324">
            <v>17.722999999999999</v>
          </cell>
          <cell r="AA324">
            <v>34.942</v>
          </cell>
          <cell r="AB324">
            <v>268.137</v>
          </cell>
          <cell r="AC324">
            <v>129.44</v>
          </cell>
          <cell r="AD324">
            <v>58.914999999999999</v>
          </cell>
          <cell r="AE324">
            <v>110.934</v>
          </cell>
        </row>
        <row r="325">
          <cell r="A325">
            <v>31808</v>
          </cell>
          <cell r="B325">
            <v>2051.0610000000001</v>
          </cell>
          <cell r="C325">
            <v>183.446</v>
          </cell>
          <cell r="D325">
            <v>140.71600000000001</v>
          </cell>
          <cell r="E325">
            <v>570.43200000000002</v>
          </cell>
          <cell r="F325">
            <v>3257.6680000000001</v>
          </cell>
          <cell r="G325">
            <v>142.59800000000001</v>
          </cell>
          <cell r="H325">
            <v>4425</v>
          </cell>
          <cell r="I325">
            <v>368.86700000000002</v>
          </cell>
          <cell r="J325">
            <v>297.83199999999999</v>
          </cell>
          <cell r="K325">
            <v>18.539000000000001</v>
          </cell>
          <cell r="L325">
            <v>253.352</v>
          </cell>
          <cell r="M325">
            <v>28.242999999999999</v>
          </cell>
          <cell r="N325">
            <v>80.061000000000007</v>
          </cell>
          <cell r="O325">
            <v>111.306</v>
          </cell>
          <cell r="P325">
            <v>40.911000000000001</v>
          </cell>
          <cell r="Q325" t="str">
            <v>#N/A N/A</v>
          </cell>
          <cell r="R325">
            <v>29.701000000000001</v>
          </cell>
          <cell r="S325">
            <v>79.501999999999995</v>
          </cell>
          <cell r="T325">
            <v>35.880000000000003</v>
          </cell>
          <cell r="U325">
            <v>75.727999999999994</v>
          </cell>
          <cell r="V325">
            <v>33.944000000000003</v>
          </cell>
          <cell r="W325" t="str">
            <v>#N/A N/A</v>
          </cell>
          <cell r="X325">
            <v>5.0529999999999999</v>
          </cell>
          <cell r="Y325" t="str">
            <v>#N/A N/A</v>
          </cell>
          <cell r="Z325">
            <v>17.722999999999999</v>
          </cell>
          <cell r="AA325">
            <v>34.942</v>
          </cell>
          <cell r="AB325">
            <v>268.137</v>
          </cell>
          <cell r="AC325">
            <v>129.44</v>
          </cell>
          <cell r="AD325">
            <v>58.914999999999999</v>
          </cell>
          <cell r="AE325">
            <v>110.934</v>
          </cell>
        </row>
        <row r="326">
          <cell r="A326">
            <v>31836</v>
          </cell>
          <cell r="B326">
            <v>2051.0610000000001</v>
          </cell>
          <cell r="C326">
            <v>183.446</v>
          </cell>
          <cell r="D326">
            <v>140.71600000000001</v>
          </cell>
          <cell r="E326">
            <v>570.43200000000002</v>
          </cell>
          <cell r="F326">
            <v>3257.6680000000001</v>
          </cell>
          <cell r="G326">
            <v>142.59800000000001</v>
          </cell>
          <cell r="H326">
            <v>4425</v>
          </cell>
          <cell r="I326">
            <v>368.86700000000002</v>
          </cell>
          <cell r="J326">
            <v>297.83199999999999</v>
          </cell>
          <cell r="K326">
            <v>18.539000000000001</v>
          </cell>
          <cell r="L326">
            <v>253.352</v>
          </cell>
          <cell r="M326">
            <v>28.242999999999999</v>
          </cell>
          <cell r="N326">
            <v>80.061000000000007</v>
          </cell>
          <cell r="O326">
            <v>111.306</v>
          </cell>
          <cell r="P326">
            <v>40.911000000000001</v>
          </cell>
          <cell r="Q326" t="str">
            <v>#N/A N/A</v>
          </cell>
          <cell r="R326">
            <v>29.701000000000001</v>
          </cell>
          <cell r="S326">
            <v>79.501999999999995</v>
          </cell>
          <cell r="T326">
            <v>35.880000000000003</v>
          </cell>
          <cell r="U326">
            <v>75.727999999999994</v>
          </cell>
          <cell r="V326">
            <v>33.944000000000003</v>
          </cell>
          <cell r="W326" t="str">
            <v>#N/A N/A</v>
          </cell>
          <cell r="X326">
            <v>5.0529999999999999</v>
          </cell>
          <cell r="Y326" t="str">
            <v>#N/A N/A</v>
          </cell>
          <cell r="Z326">
            <v>17.722999999999999</v>
          </cell>
          <cell r="AA326">
            <v>34.942</v>
          </cell>
          <cell r="AB326">
            <v>268.137</v>
          </cell>
          <cell r="AC326">
            <v>129.44</v>
          </cell>
          <cell r="AD326">
            <v>58.914999999999999</v>
          </cell>
          <cell r="AE326">
            <v>110.934</v>
          </cell>
        </row>
        <row r="327">
          <cell r="A327">
            <v>31867</v>
          </cell>
          <cell r="B327">
            <v>2051.0610000000001</v>
          </cell>
          <cell r="C327">
            <v>183.446</v>
          </cell>
          <cell r="D327">
            <v>140.71600000000001</v>
          </cell>
          <cell r="E327">
            <v>570.43200000000002</v>
          </cell>
          <cell r="F327">
            <v>3257.6680000000001</v>
          </cell>
          <cell r="G327">
            <v>142.59800000000001</v>
          </cell>
          <cell r="H327">
            <v>4425</v>
          </cell>
          <cell r="I327">
            <v>368.86700000000002</v>
          </cell>
          <cell r="J327">
            <v>297.83199999999999</v>
          </cell>
          <cell r="K327">
            <v>18.539000000000001</v>
          </cell>
          <cell r="L327">
            <v>253.352</v>
          </cell>
          <cell r="M327">
            <v>28.242999999999999</v>
          </cell>
          <cell r="N327">
            <v>80.061000000000007</v>
          </cell>
          <cell r="O327">
            <v>111.306</v>
          </cell>
          <cell r="P327">
            <v>40.911000000000001</v>
          </cell>
          <cell r="Q327" t="str">
            <v>#N/A N/A</v>
          </cell>
          <cell r="R327">
            <v>29.701000000000001</v>
          </cell>
          <cell r="S327">
            <v>79.501999999999995</v>
          </cell>
          <cell r="T327">
            <v>35.880000000000003</v>
          </cell>
          <cell r="U327">
            <v>75.727999999999994</v>
          </cell>
          <cell r="V327">
            <v>33.944000000000003</v>
          </cell>
          <cell r="W327" t="str">
            <v>#N/A N/A</v>
          </cell>
          <cell r="X327">
            <v>5.0529999999999999</v>
          </cell>
          <cell r="Y327" t="str">
            <v>#N/A N/A</v>
          </cell>
          <cell r="Z327">
            <v>17.722999999999999</v>
          </cell>
          <cell r="AA327">
            <v>34.942</v>
          </cell>
          <cell r="AB327">
            <v>268.137</v>
          </cell>
          <cell r="AC327">
            <v>129.44</v>
          </cell>
          <cell r="AD327">
            <v>58.914999999999999</v>
          </cell>
          <cell r="AE327">
            <v>110.934</v>
          </cell>
        </row>
        <row r="328">
          <cell r="A328">
            <v>31897</v>
          </cell>
          <cell r="B328">
            <v>2051.0610000000001</v>
          </cell>
          <cell r="C328">
            <v>183.446</v>
          </cell>
          <cell r="D328">
            <v>140.71600000000001</v>
          </cell>
          <cell r="E328">
            <v>570.43200000000002</v>
          </cell>
          <cell r="F328">
            <v>3257.6680000000001</v>
          </cell>
          <cell r="G328">
            <v>142.59800000000001</v>
          </cell>
          <cell r="H328">
            <v>4425</v>
          </cell>
          <cell r="I328">
            <v>368.86700000000002</v>
          </cell>
          <cell r="J328">
            <v>297.83199999999999</v>
          </cell>
          <cell r="K328">
            <v>18.539000000000001</v>
          </cell>
          <cell r="L328">
            <v>253.352</v>
          </cell>
          <cell r="M328">
            <v>28.242999999999999</v>
          </cell>
          <cell r="N328">
            <v>80.061000000000007</v>
          </cell>
          <cell r="O328">
            <v>111.306</v>
          </cell>
          <cell r="P328">
            <v>40.911000000000001</v>
          </cell>
          <cell r="Q328" t="str">
            <v>#N/A N/A</v>
          </cell>
          <cell r="R328">
            <v>29.701000000000001</v>
          </cell>
          <cell r="S328">
            <v>79.501999999999995</v>
          </cell>
          <cell r="T328">
            <v>35.880000000000003</v>
          </cell>
          <cell r="U328">
            <v>75.727999999999994</v>
          </cell>
          <cell r="V328">
            <v>33.944000000000003</v>
          </cell>
          <cell r="W328" t="str">
            <v>#N/A N/A</v>
          </cell>
          <cell r="X328">
            <v>5.0529999999999999</v>
          </cell>
          <cell r="Y328" t="str">
            <v>#N/A N/A</v>
          </cell>
          <cell r="Z328">
            <v>17.722999999999999</v>
          </cell>
          <cell r="AA328">
            <v>34.942</v>
          </cell>
          <cell r="AB328">
            <v>268.137</v>
          </cell>
          <cell r="AC328">
            <v>129.44</v>
          </cell>
          <cell r="AD328">
            <v>58.914999999999999</v>
          </cell>
          <cell r="AE328">
            <v>110.934</v>
          </cell>
        </row>
        <row r="329">
          <cell r="A329">
            <v>31928</v>
          </cell>
          <cell r="B329">
            <v>2051.0610000000001</v>
          </cell>
          <cell r="C329">
            <v>183.446</v>
          </cell>
          <cell r="D329">
            <v>140.71600000000001</v>
          </cell>
          <cell r="E329">
            <v>570.43200000000002</v>
          </cell>
          <cell r="F329">
            <v>3257.6680000000001</v>
          </cell>
          <cell r="G329">
            <v>142.59800000000001</v>
          </cell>
          <cell r="H329">
            <v>4425</v>
          </cell>
          <cell r="I329">
            <v>368.86700000000002</v>
          </cell>
          <cell r="J329">
            <v>297.83199999999999</v>
          </cell>
          <cell r="K329">
            <v>18.539000000000001</v>
          </cell>
          <cell r="L329">
            <v>253.352</v>
          </cell>
          <cell r="M329">
            <v>28.242999999999999</v>
          </cell>
          <cell r="N329">
            <v>80.061000000000007</v>
          </cell>
          <cell r="O329">
            <v>111.306</v>
          </cell>
          <cell r="P329">
            <v>40.911000000000001</v>
          </cell>
          <cell r="Q329" t="str">
            <v>#N/A N/A</v>
          </cell>
          <cell r="R329">
            <v>29.701000000000001</v>
          </cell>
          <cell r="S329">
            <v>79.501999999999995</v>
          </cell>
          <cell r="T329">
            <v>35.880000000000003</v>
          </cell>
          <cell r="U329">
            <v>75.727999999999994</v>
          </cell>
          <cell r="V329">
            <v>33.944000000000003</v>
          </cell>
          <cell r="W329" t="str">
            <v>#N/A N/A</v>
          </cell>
          <cell r="X329">
            <v>5.0529999999999999</v>
          </cell>
          <cell r="Y329" t="str">
            <v>#N/A N/A</v>
          </cell>
          <cell r="Z329">
            <v>17.722999999999999</v>
          </cell>
          <cell r="AA329">
            <v>34.942</v>
          </cell>
          <cell r="AB329">
            <v>268.137</v>
          </cell>
          <cell r="AC329">
            <v>129.44</v>
          </cell>
          <cell r="AD329">
            <v>58.914999999999999</v>
          </cell>
          <cell r="AE329">
            <v>110.934</v>
          </cell>
        </row>
        <row r="330">
          <cell r="A330">
            <v>31958</v>
          </cell>
          <cell r="B330">
            <v>2051.0610000000001</v>
          </cell>
          <cell r="C330">
            <v>183.446</v>
          </cell>
          <cell r="D330">
            <v>140.71600000000001</v>
          </cell>
          <cell r="E330">
            <v>570.43200000000002</v>
          </cell>
          <cell r="F330">
            <v>3257.6680000000001</v>
          </cell>
          <cell r="G330">
            <v>142.59800000000001</v>
          </cell>
          <cell r="H330">
            <v>4425</v>
          </cell>
          <cell r="I330">
            <v>368.86700000000002</v>
          </cell>
          <cell r="J330">
            <v>297.83199999999999</v>
          </cell>
          <cell r="K330">
            <v>18.539000000000001</v>
          </cell>
          <cell r="L330">
            <v>253.352</v>
          </cell>
          <cell r="M330">
            <v>28.242999999999999</v>
          </cell>
          <cell r="N330">
            <v>80.061000000000007</v>
          </cell>
          <cell r="O330">
            <v>111.306</v>
          </cell>
          <cell r="P330">
            <v>40.911000000000001</v>
          </cell>
          <cell r="Q330" t="str">
            <v>#N/A N/A</v>
          </cell>
          <cell r="R330">
            <v>29.701000000000001</v>
          </cell>
          <cell r="S330">
            <v>79.501999999999995</v>
          </cell>
          <cell r="T330">
            <v>35.880000000000003</v>
          </cell>
          <cell r="U330">
            <v>75.727999999999994</v>
          </cell>
          <cell r="V330">
            <v>33.944000000000003</v>
          </cell>
          <cell r="W330" t="str">
            <v>#N/A N/A</v>
          </cell>
          <cell r="X330">
            <v>5.0529999999999999</v>
          </cell>
          <cell r="Y330" t="str">
            <v>#N/A N/A</v>
          </cell>
          <cell r="Z330">
            <v>17.722999999999999</v>
          </cell>
          <cell r="AA330">
            <v>34.942</v>
          </cell>
          <cell r="AB330">
            <v>268.137</v>
          </cell>
          <cell r="AC330">
            <v>129.44</v>
          </cell>
          <cell r="AD330">
            <v>58.914999999999999</v>
          </cell>
          <cell r="AE330">
            <v>110.934</v>
          </cell>
        </row>
        <row r="331">
          <cell r="A331">
            <v>31989</v>
          </cell>
          <cell r="B331">
            <v>2051.0610000000001</v>
          </cell>
          <cell r="C331">
            <v>183.446</v>
          </cell>
          <cell r="D331">
            <v>140.71600000000001</v>
          </cell>
          <cell r="E331">
            <v>570.43200000000002</v>
          </cell>
          <cell r="F331">
            <v>3257.6680000000001</v>
          </cell>
          <cell r="G331">
            <v>142.59800000000001</v>
          </cell>
          <cell r="H331">
            <v>4425</v>
          </cell>
          <cell r="I331">
            <v>368.86700000000002</v>
          </cell>
          <cell r="J331">
            <v>297.83199999999999</v>
          </cell>
          <cell r="K331">
            <v>18.539000000000001</v>
          </cell>
          <cell r="L331">
            <v>253.352</v>
          </cell>
          <cell r="M331">
            <v>28.242999999999999</v>
          </cell>
          <cell r="N331">
            <v>80.061000000000007</v>
          </cell>
          <cell r="O331">
            <v>111.306</v>
          </cell>
          <cell r="P331">
            <v>40.911000000000001</v>
          </cell>
          <cell r="Q331" t="str">
            <v>#N/A N/A</v>
          </cell>
          <cell r="R331">
            <v>29.701000000000001</v>
          </cell>
          <cell r="S331">
            <v>79.501999999999995</v>
          </cell>
          <cell r="T331">
            <v>35.880000000000003</v>
          </cell>
          <cell r="U331">
            <v>75.727999999999994</v>
          </cell>
          <cell r="V331">
            <v>33.944000000000003</v>
          </cell>
          <cell r="W331" t="str">
            <v>#N/A N/A</v>
          </cell>
          <cell r="X331">
            <v>5.0529999999999999</v>
          </cell>
          <cell r="Y331" t="str">
            <v>#N/A N/A</v>
          </cell>
          <cell r="Z331">
            <v>17.722999999999999</v>
          </cell>
          <cell r="AA331">
            <v>34.942</v>
          </cell>
          <cell r="AB331">
            <v>268.137</v>
          </cell>
          <cell r="AC331">
            <v>129.44</v>
          </cell>
          <cell r="AD331">
            <v>58.914999999999999</v>
          </cell>
          <cell r="AE331">
            <v>110.934</v>
          </cell>
        </row>
        <row r="332">
          <cell r="A332">
            <v>32020</v>
          </cell>
          <cell r="B332">
            <v>2051.0610000000001</v>
          </cell>
          <cell r="C332">
            <v>183.446</v>
          </cell>
          <cell r="D332">
            <v>140.71600000000001</v>
          </cell>
          <cell r="E332">
            <v>570.43200000000002</v>
          </cell>
          <cell r="F332">
            <v>3257.6680000000001</v>
          </cell>
          <cell r="G332">
            <v>142.59800000000001</v>
          </cell>
          <cell r="H332">
            <v>4425</v>
          </cell>
          <cell r="I332">
            <v>368.86700000000002</v>
          </cell>
          <cell r="J332">
            <v>297.83199999999999</v>
          </cell>
          <cell r="K332">
            <v>18.539000000000001</v>
          </cell>
          <cell r="L332">
            <v>253.352</v>
          </cell>
          <cell r="M332">
            <v>28.242999999999999</v>
          </cell>
          <cell r="N332">
            <v>80.061000000000007</v>
          </cell>
          <cell r="O332">
            <v>111.306</v>
          </cell>
          <cell r="P332">
            <v>40.911000000000001</v>
          </cell>
          <cell r="Q332" t="str">
            <v>#N/A N/A</v>
          </cell>
          <cell r="R332">
            <v>29.701000000000001</v>
          </cell>
          <cell r="S332">
            <v>79.501999999999995</v>
          </cell>
          <cell r="T332">
            <v>35.880000000000003</v>
          </cell>
          <cell r="U332">
            <v>75.727999999999994</v>
          </cell>
          <cell r="V332">
            <v>33.944000000000003</v>
          </cell>
          <cell r="W332" t="str">
            <v>#N/A N/A</v>
          </cell>
          <cell r="X332">
            <v>5.0529999999999999</v>
          </cell>
          <cell r="Y332" t="str">
            <v>#N/A N/A</v>
          </cell>
          <cell r="Z332">
            <v>17.722999999999999</v>
          </cell>
          <cell r="AA332">
            <v>34.942</v>
          </cell>
          <cell r="AB332">
            <v>268.137</v>
          </cell>
          <cell r="AC332">
            <v>129.44</v>
          </cell>
          <cell r="AD332">
            <v>58.914999999999999</v>
          </cell>
          <cell r="AE332">
            <v>110.934</v>
          </cell>
        </row>
        <row r="333">
          <cell r="A333">
            <v>32050</v>
          </cell>
          <cell r="B333">
            <v>2051.0610000000001</v>
          </cell>
          <cell r="C333">
            <v>183.446</v>
          </cell>
          <cell r="D333">
            <v>140.71600000000001</v>
          </cell>
          <cell r="E333">
            <v>570.43200000000002</v>
          </cell>
          <cell r="F333">
            <v>3257.6680000000001</v>
          </cell>
          <cell r="G333">
            <v>142.59800000000001</v>
          </cell>
          <cell r="H333">
            <v>4425</v>
          </cell>
          <cell r="I333">
            <v>368.86700000000002</v>
          </cell>
          <cell r="J333">
            <v>297.83199999999999</v>
          </cell>
          <cell r="K333">
            <v>18.539000000000001</v>
          </cell>
          <cell r="L333">
            <v>253.352</v>
          </cell>
          <cell r="M333">
            <v>28.242999999999999</v>
          </cell>
          <cell r="N333">
            <v>80.061000000000007</v>
          </cell>
          <cell r="O333">
            <v>111.306</v>
          </cell>
          <cell r="P333">
            <v>40.911000000000001</v>
          </cell>
          <cell r="Q333" t="str">
            <v>#N/A N/A</v>
          </cell>
          <cell r="R333">
            <v>29.701000000000001</v>
          </cell>
          <cell r="S333">
            <v>79.501999999999995</v>
          </cell>
          <cell r="T333">
            <v>35.880000000000003</v>
          </cell>
          <cell r="U333">
            <v>75.727999999999994</v>
          </cell>
          <cell r="V333">
            <v>33.944000000000003</v>
          </cell>
          <cell r="W333" t="str">
            <v>#N/A N/A</v>
          </cell>
          <cell r="X333">
            <v>5.0529999999999999</v>
          </cell>
          <cell r="Y333" t="str">
            <v>#N/A N/A</v>
          </cell>
          <cell r="Z333">
            <v>17.722999999999999</v>
          </cell>
          <cell r="AA333">
            <v>34.942</v>
          </cell>
          <cell r="AB333">
            <v>268.137</v>
          </cell>
          <cell r="AC333">
            <v>129.44</v>
          </cell>
          <cell r="AD333">
            <v>58.914999999999999</v>
          </cell>
          <cell r="AE333">
            <v>110.934</v>
          </cell>
        </row>
        <row r="334">
          <cell r="A334">
            <v>32081</v>
          </cell>
          <cell r="B334">
            <v>2051.0610000000001</v>
          </cell>
          <cell r="C334">
            <v>183.446</v>
          </cell>
          <cell r="D334">
            <v>140.71600000000001</v>
          </cell>
          <cell r="E334">
            <v>570.43200000000002</v>
          </cell>
          <cell r="F334">
            <v>3257.6680000000001</v>
          </cell>
          <cell r="G334">
            <v>142.59800000000001</v>
          </cell>
          <cell r="H334">
            <v>4425</v>
          </cell>
          <cell r="I334">
            <v>368.86700000000002</v>
          </cell>
          <cell r="J334">
            <v>297.83199999999999</v>
          </cell>
          <cell r="K334">
            <v>18.539000000000001</v>
          </cell>
          <cell r="L334">
            <v>253.352</v>
          </cell>
          <cell r="M334">
            <v>28.242999999999999</v>
          </cell>
          <cell r="N334">
            <v>80.061000000000007</v>
          </cell>
          <cell r="O334">
            <v>111.306</v>
          </cell>
          <cell r="P334">
            <v>40.911000000000001</v>
          </cell>
          <cell r="Q334" t="str">
            <v>#N/A N/A</v>
          </cell>
          <cell r="R334">
            <v>29.701000000000001</v>
          </cell>
          <cell r="S334">
            <v>79.501999999999995</v>
          </cell>
          <cell r="T334">
            <v>35.880000000000003</v>
          </cell>
          <cell r="U334">
            <v>75.727999999999994</v>
          </cell>
          <cell r="V334">
            <v>33.944000000000003</v>
          </cell>
          <cell r="W334" t="str">
            <v>#N/A N/A</v>
          </cell>
          <cell r="X334">
            <v>5.0529999999999999</v>
          </cell>
          <cell r="Y334" t="str">
            <v>#N/A N/A</v>
          </cell>
          <cell r="Z334">
            <v>17.722999999999999</v>
          </cell>
          <cell r="AA334">
            <v>34.942</v>
          </cell>
          <cell r="AB334">
            <v>268.137</v>
          </cell>
          <cell r="AC334">
            <v>129.44</v>
          </cell>
          <cell r="AD334">
            <v>58.914999999999999</v>
          </cell>
          <cell r="AE334">
            <v>110.934</v>
          </cell>
        </row>
        <row r="335">
          <cell r="A335">
            <v>32111</v>
          </cell>
          <cell r="B335">
            <v>2051.0610000000001</v>
          </cell>
          <cell r="C335">
            <v>183.446</v>
          </cell>
          <cell r="D335">
            <v>140.71600000000001</v>
          </cell>
          <cell r="E335">
            <v>570.43200000000002</v>
          </cell>
          <cell r="F335">
            <v>3257.6680000000001</v>
          </cell>
          <cell r="G335">
            <v>142.59800000000001</v>
          </cell>
          <cell r="H335">
            <v>4425</v>
          </cell>
          <cell r="I335">
            <v>368.86700000000002</v>
          </cell>
          <cell r="J335">
            <v>297.83199999999999</v>
          </cell>
          <cell r="K335">
            <v>18.539000000000001</v>
          </cell>
          <cell r="L335">
            <v>253.352</v>
          </cell>
          <cell r="M335">
            <v>28.242999999999999</v>
          </cell>
          <cell r="N335">
            <v>80.061000000000007</v>
          </cell>
          <cell r="O335">
            <v>111.306</v>
          </cell>
          <cell r="P335">
            <v>40.911000000000001</v>
          </cell>
          <cell r="Q335" t="str">
            <v>#N/A N/A</v>
          </cell>
          <cell r="R335">
            <v>29.701000000000001</v>
          </cell>
          <cell r="S335">
            <v>79.501999999999995</v>
          </cell>
          <cell r="T335">
            <v>35.880000000000003</v>
          </cell>
          <cell r="U335">
            <v>75.727999999999994</v>
          </cell>
          <cell r="V335">
            <v>33.944000000000003</v>
          </cell>
          <cell r="W335" t="str">
            <v>#N/A N/A</v>
          </cell>
          <cell r="X335">
            <v>5.0529999999999999</v>
          </cell>
          <cell r="Y335" t="str">
            <v>#N/A N/A</v>
          </cell>
          <cell r="Z335">
            <v>17.722999999999999</v>
          </cell>
          <cell r="AA335">
            <v>34.942</v>
          </cell>
          <cell r="AB335">
            <v>268.137</v>
          </cell>
          <cell r="AC335">
            <v>129.44</v>
          </cell>
          <cell r="AD335">
            <v>58.914999999999999</v>
          </cell>
          <cell r="AE335">
            <v>110.934</v>
          </cell>
        </row>
        <row r="336">
          <cell r="A336">
            <v>32142</v>
          </cell>
          <cell r="B336">
            <v>2485.2359999999999</v>
          </cell>
          <cell r="C336">
            <v>190.42</v>
          </cell>
          <cell r="D336">
            <v>171.51499999999999</v>
          </cell>
          <cell r="E336">
            <v>700.54700000000003</v>
          </cell>
          <cell r="F336">
            <v>4028.2510000000002</v>
          </cell>
          <cell r="G336">
            <v>178.58199999999999</v>
          </cell>
          <cell r="H336">
            <v>4698.8999999999996</v>
          </cell>
          <cell r="I336">
            <v>421.53</v>
          </cell>
          <cell r="J336">
            <v>270.37200000000001</v>
          </cell>
          <cell r="K336">
            <v>20.844999999999999</v>
          </cell>
          <cell r="L336">
            <v>283.92700000000002</v>
          </cell>
          <cell r="M336">
            <v>32.182000000000002</v>
          </cell>
          <cell r="N336">
            <v>75.930000000000007</v>
          </cell>
          <cell r="O336">
            <v>140.006</v>
          </cell>
          <cell r="P336">
            <v>50.466999999999999</v>
          </cell>
          <cell r="Q336" t="str">
            <v>#N/A N/A</v>
          </cell>
          <cell r="R336">
            <v>35.475999999999999</v>
          </cell>
          <cell r="S336">
            <v>104.02200000000001</v>
          </cell>
          <cell r="T336">
            <v>40.508000000000003</v>
          </cell>
          <cell r="U336">
            <v>87.173000000000002</v>
          </cell>
          <cell r="V336">
            <v>36.384999999999998</v>
          </cell>
          <cell r="W336" t="str">
            <v>#N/A N/A</v>
          </cell>
          <cell r="X336">
            <v>5.4459999999999997</v>
          </cell>
          <cell r="Y336" t="str">
            <v>#N/A N/A</v>
          </cell>
          <cell r="Z336">
            <v>20.902000000000001</v>
          </cell>
          <cell r="AA336">
            <v>36.372999999999998</v>
          </cell>
          <cell r="AB336">
            <v>294.084</v>
          </cell>
          <cell r="AC336">
            <v>140.26400000000001</v>
          </cell>
          <cell r="AD336">
            <v>45.344000000000001</v>
          </cell>
          <cell r="AE336">
            <v>111.10599999999999</v>
          </cell>
        </row>
        <row r="337">
          <cell r="A337">
            <v>32173</v>
          </cell>
          <cell r="B337">
            <v>2485.2359999999999</v>
          </cell>
          <cell r="C337">
            <v>190.42</v>
          </cell>
          <cell r="D337">
            <v>171.51499999999999</v>
          </cell>
          <cell r="E337">
            <v>700.54700000000003</v>
          </cell>
          <cell r="F337">
            <v>4028.2510000000002</v>
          </cell>
          <cell r="G337">
            <v>178.58199999999999</v>
          </cell>
          <cell r="H337">
            <v>4698.8999999999996</v>
          </cell>
          <cell r="I337">
            <v>421.53</v>
          </cell>
          <cell r="J337">
            <v>270.37200000000001</v>
          </cell>
          <cell r="K337">
            <v>20.844999999999999</v>
          </cell>
          <cell r="L337">
            <v>283.92700000000002</v>
          </cell>
          <cell r="M337">
            <v>32.182000000000002</v>
          </cell>
          <cell r="N337">
            <v>75.930000000000007</v>
          </cell>
          <cell r="O337">
            <v>140.006</v>
          </cell>
          <cell r="P337">
            <v>50.466999999999999</v>
          </cell>
          <cell r="Q337" t="str">
            <v>#N/A N/A</v>
          </cell>
          <cell r="R337">
            <v>35.475999999999999</v>
          </cell>
          <cell r="S337">
            <v>104.02200000000001</v>
          </cell>
          <cell r="T337">
            <v>40.508000000000003</v>
          </cell>
          <cell r="U337">
            <v>87.173000000000002</v>
          </cell>
          <cell r="V337">
            <v>36.384999999999998</v>
          </cell>
          <cell r="W337" t="str">
            <v>#N/A N/A</v>
          </cell>
          <cell r="X337">
            <v>5.4459999999999997</v>
          </cell>
          <cell r="Y337" t="str">
            <v>#N/A N/A</v>
          </cell>
          <cell r="Z337">
            <v>20.902000000000001</v>
          </cell>
          <cell r="AA337">
            <v>36.372999999999998</v>
          </cell>
          <cell r="AB337">
            <v>294.084</v>
          </cell>
          <cell r="AC337">
            <v>140.26400000000001</v>
          </cell>
          <cell r="AD337">
            <v>45.344000000000001</v>
          </cell>
          <cell r="AE337">
            <v>111.10599999999999</v>
          </cell>
        </row>
        <row r="338">
          <cell r="A338">
            <v>32202</v>
          </cell>
          <cell r="B338">
            <v>2485.2359999999999</v>
          </cell>
          <cell r="C338">
            <v>190.42</v>
          </cell>
          <cell r="D338">
            <v>171.51499999999999</v>
          </cell>
          <cell r="E338">
            <v>700.54700000000003</v>
          </cell>
          <cell r="F338">
            <v>4028.2510000000002</v>
          </cell>
          <cell r="G338">
            <v>178.58199999999999</v>
          </cell>
          <cell r="H338">
            <v>4698.8999999999996</v>
          </cell>
          <cell r="I338">
            <v>421.53</v>
          </cell>
          <cell r="J338">
            <v>270.37200000000001</v>
          </cell>
          <cell r="K338">
            <v>20.844999999999999</v>
          </cell>
          <cell r="L338">
            <v>283.92700000000002</v>
          </cell>
          <cell r="M338">
            <v>32.182000000000002</v>
          </cell>
          <cell r="N338">
            <v>75.930000000000007</v>
          </cell>
          <cell r="O338">
            <v>140.006</v>
          </cell>
          <cell r="P338">
            <v>50.466999999999999</v>
          </cell>
          <cell r="Q338" t="str">
            <v>#N/A N/A</v>
          </cell>
          <cell r="R338">
            <v>35.475999999999999</v>
          </cell>
          <cell r="S338">
            <v>104.02200000000001</v>
          </cell>
          <cell r="T338">
            <v>40.508000000000003</v>
          </cell>
          <cell r="U338">
            <v>87.173000000000002</v>
          </cell>
          <cell r="V338">
            <v>36.384999999999998</v>
          </cell>
          <cell r="W338" t="str">
            <v>#N/A N/A</v>
          </cell>
          <cell r="X338">
            <v>5.4459999999999997</v>
          </cell>
          <cell r="Y338" t="str">
            <v>#N/A N/A</v>
          </cell>
          <cell r="Z338">
            <v>20.902000000000001</v>
          </cell>
          <cell r="AA338">
            <v>36.372999999999998</v>
          </cell>
          <cell r="AB338">
            <v>294.084</v>
          </cell>
          <cell r="AC338">
            <v>140.26400000000001</v>
          </cell>
          <cell r="AD338">
            <v>45.344000000000001</v>
          </cell>
          <cell r="AE338">
            <v>111.10599999999999</v>
          </cell>
        </row>
        <row r="339">
          <cell r="A339">
            <v>32233</v>
          </cell>
          <cell r="B339">
            <v>2485.2359999999999</v>
          </cell>
          <cell r="C339">
            <v>190.42</v>
          </cell>
          <cell r="D339">
            <v>171.51499999999999</v>
          </cell>
          <cell r="E339">
            <v>700.54700000000003</v>
          </cell>
          <cell r="F339">
            <v>4028.2510000000002</v>
          </cell>
          <cell r="G339">
            <v>178.58199999999999</v>
          </cell>
          <cell r="H339">
            <v>4698.8999999999996</v>
          </cell>
          <cell r="I339">
            <v>421.53</v>
          </cell>
          <cell r="J339">
            <v>270.37200000000001</v>
          </cell>
          <cell r="K339">
            <v>20.844999999999999</v>
          </cell>
          <cell r="L339">
            <v>283.92700000000002</v>
          </cell>
          <cell r="M339">
            <v>32.182000000000002</v>
          </cell>
          <cell r="N339">
            <v>75.930000000000007</v>
          </cell>
          <cell r="O339">
            <v>140.006</v>
          </cell>
          <cell r="P339">
            <v>50.466999999999999</v>
          </cell>
          <cell r="Q339" t="str">
            <v>#N/A N/A</v>
          </cell>
          <cell r="R339">
            <v>35.475999999999999</v>
          </cell>
          <cell r="S339">
            <v>104.02200000000001</v>
          </cell>
          <cell r="T339">
            <v>40.508000000000003</v>
          </cell>
          <cell r="U339">
            <v>87.173000000000002</v>
          </cell>
          <cell r="V339">
            <v>36.384999999999998</v>
          </cell>
          <cell r="W339" t="str">
            <v>#N/A N/A</v>
          </cell>
          <cell r="X339">
            <v>5.4459999999999997</v>
          </cell>
          <cell r="Y339" t="str">
            <v>#N/A N/A</v>
          </cell>
          <cell r="Z339">
            <v>20.902000000000001</v>
          </cell>
          <cell r="AA339">
            <v>36.372999999999998</v>
          </cell>
          <cell r="AB339">
            <v>294.084</v>
          </cell>
          <cell r="AC339">
            <v>140.26400000000001</v>
          </cell>
          <cell r="AD339">
            <v>45.344000000000001</v>
          </cell>
          <cell r="AE339">
            <v>111.10599999999999</v>
          </cell>
        </row>
        <row r="340">
          <cell r="A340">
            <v>32263</v>
          </cell>
          <cell r="B340">
            <v>2485.2359999999999</v>
          </cell>
          <cell r="C340">
            <v>190.42</v>
          </cell>
          <cell r="D340">
            <v>171.51499999999999</v>
          </cell>
          <cell r="E340">
            <v>700.54700000000003</v>
          </cell>
          <cell r="F340">
            <v>4028.2510000000002</v>
          </cell>
          <cell r="G340">
            <v>178.58199999999999</v>
          </cell>
          <cell r="H340">
            <v>4698.8999999999996</v>
          </cell>
          <cell r="I340">
            <v>421.53</v>
          </cell>
          <cell r="J340">
            <v>270.37200000000001</v>
          </cell>
          <cell r="K340">
            <v>20.844999999999999</v>
          </cell>
          <cell r="L340">
            <v>283.92700000000002</v>
          </cell>
          <cell r="M340">
            <v>32.182000000000002</v>
          </cell>
          <cell r="N340">
            <v>75.930000000000007</v>
          </cell>
          <cell r="O340">
            <v>140.006</v>
          </cell>
          <cell r="P340">
            <v>50.466999999999999</v>
          </cell>
          <cell r="Q340" t="str">
            <v>#N/A N/A</v>
          </cell>
          <cell r="R340">
            <v>35.475999999999999</v>
          </cell>
          <cell r="S340">
            <v>104.02200000000001</v>
          </cell>
          <cell r="T340">
            <v>40.508000000000003</v>
          </cell>
          <cell r="U340">
            <v>87.173000000000002</v>
          </cell>
          <cell r="V340">
            <v>36.384999999999998</v>
          </cell>
          <cell r="W340" t="str">
            <v>#N/A N/A</v>
          </cell>
          <cell r="X340">
            <v>5.4459999999999997</v>
          </cell>
          <cell r="Y340" t="str">
            <v>#N/A N/A</v>
          </cell>
          <cell r="Z340">
            <v>20.902000000000001</v>
          </cell>
          <cell r="AA340">
            <v>36.372999999999998</v>
          </cell>
          <cell r="AB340">
            <v>294.084</v>
          </cell>
          <cell r="AC340">
            <v>140.26400000000001</v>
          </cell>
          <cell r="AD340">
            <v>45.344000000000001</v>
          </cell>
          <cell r="AE340">
            <v>111.10599999999999</v>
          </cell>
        </row>
        <row r="341">
          <cell r="A341">
            <v>32294</v>
          </cell>
          <cell r="B341">
            <v>2485.2359999999999</v>
          </cell>
          <cell r="C341">
            <v>190.42</v>
          </cell>
          <cell r="D341">
            <v>171.51499999999999</v>
          </cell>
          <cell r="E341">
            <v>700.54700000000003</v>
          </cell>
          <cell r="F341">
            <v>4028.2510000000002</v>
          </cell>
          <cell r="G341">
            <v>178.58199999999999</v>
          </cell>
          <cell r="H341">
            <v>4698.8999999999996</v>
          </cell>
          <cell r="I341">
            <v>421.53</v>
          </cell>
          <cell r="J341">
            <v>270.37200000000001</v>
          </cell>
          <cell r="K341">
            <v>20.844999999999999</v>
          </cell>
          <cell r="L341">
            <v>283.92700000000002</v>
          </cell>
          <cell r="M341">
            <v>32.182000000000002</v>
          </cell>
          <cell r="N341">
            <v>75.930000000000007</v>
          </cell>
          <cell r="O341">
            <v>140.006</v>
          </cell>
          <cell r="P341">
            <v>50.466999999999999</v>
          </cell>
          <cell r="Q341" t="str">
            <v>#N/A N/A</v>
          </cell>
          <cell r="R341">
            <v>35.475999999999999</v>
          </cell>
          <cell r="S341">
            <v>104.02200000000001</v>
          </cell>
          <cell r="T341">
            <v>40.508000000000003</v>
          </cell>
          <cell r="U341">
            <v>87.173000000000002</v>
          </cell>
          <cell r="V341">
            <v>36.384999999999998</v>
          </cell>
          <cell r="W341" t="str">
            <v>#N/A N/A</v>
          </cell>
          <cell r="X341">
            <v>5.4459999999999997</v>
          </cell>
          <cell r="Y341" t="str">
            <v>#N/A N/A</v>
          </cell>
          <cell r="Z341">
            <v>20.902000000000001</v>
          </cell>
          <cell r="AA341">
            <v>36.372999999999998</v>
          </cell>
          <cell r="AB341">
            <v>294.084</v>
          </cell>
          <cell r="AC341">
            <v>140.26400000000001</v>
          </cell>
          <cell r="AD341">
            <v>45.344000000000001</v>
          </cell>
          <cell r="AE341">
            <v>111.10599999999999</v>
          </cell>
        </row>
        <row r="342">
          <cell r="A342">
            <v>32324</v>
          </cell>
          <cell r="B342">
            <v>2485.2359999999999</v>
          </cell>
          <cell r="C342">
            <v>190.42</v>
          </cell>
          <cell r="D342">
            <v>171.51499999999999</v>
          </cell>
          <cell r="E342">
            <v>700.54700000000003</v>
          </cell>
          <cell r="F342">
            <v>4028.2510000000002</v>
          </cell>
          <cell r="G342">
            <v>178.58199999999999</v>
          </cell>
          <cell r="H342">
            <v>4698.8999999999996</v>
          </cell>
          <cell r="I342">
            <v>421.53</v>
          </cell>
          <cell r="J342">
            <v>270.37200000000001</v>
          </cell>
          <cell r="K342">
            <v>20.844999999999999</v>
          </cell>
          <cell r="L342">
            <v>283.92700000000002</v>
          </cell>
          <cell r="M342">
            <v>32.182000000000002</v>
          </cell>
          <cell r="N342">
            <v>75.930000000000007</v>
          </cell>
          <cell r="O342">
            <v>140.006</v>
          </cell>
          <cell r="P342">
            <v>50.466999999999999</v>
          </cell>
          <cell r="Q342" t="str">
            <v>#N/A N/A</v>
          </cell>
          <cell r="R342">
            <v>35.475999999999999</v>
          </cell>
          <cell r="S342">
            <v>104.02200000000001</v>
          </cell>
          <cell r="T342">
            <v>40.508000000000003</v>
          </cell>
          <cell r="U342">
            <v>87.173000000000002</v>
          </cell>
          <cell r="V342">
            <v>36.384999999999998</v>
          </cell>
          <cell r="W342" t="str">
            <v>#N/A N/A</v>
          </cell>
          <cell r="X342">
            <v>5.4459999999999997</v>
          </cell>
          <cell r="Y342" t="str">
            <v>#N/A N/A</v>
          </cell>
          <cell r="Z342">
            <v>20.902000000000001</v>
          </cell>
          <cell r="AA342">
            <v>36.372999999999998</v>
          </cell>
          <cell r="AB342">
            <v>294.084</v>
          </cell>
          <cell r="AC342">
            <v>140.26400000000001</v>
          </cell>
          <cell r="AD342">
            <v>45.344000000000001</v>
          </cell>
          <cell r="AE342">
            <v>111.10599999999999</v>
          </cell>
        </row>
        <row r="343">
          <cell r="A343">
            <v>32355</v>
          </cell>
          <cell r="B343">
            <v>2485.2359999999999</v>
          </cell>
          <cell r="C343">
            <v>190.42</v>
          </cell>
          <cell r="D343">
            <v>171.51499999999999</v>
          </cell>
          <cell r="E343">
            <v>700.54700000000003</v>
          </cell>
          <cell r="F343">
            <v>4028.2510000000002</v>
          </cell>
          <cell r="G343">
            <v>178.58199999999999</v>
          </cell>
          <cell r="H343">
            <v>4698.8999999999996</v>
          </cell>
          <cell r="I343">
            <v>421.53</v>
          </cell>
          <cell r="J343">
            <v>270.37200000000001</v>
          </cell>
          <cell r="K343">
            <v>20.844999999999999</v>
          </cell>
          <cell r="L343">
            <v>283.92700000000002</v>
          </cell>
          <cell r="M343">
            <v>32.182000000000002</v>
          </cell>
          <cell r="N343">
            <v>75.930000000000007</v>
          </cell>
          <cell r="O343">
            <v>140.006</v>
          </cell>
          <cell r="P343">
            <v>50.466999999999999</v>
          </cell>
          <cell r="Q343" t="str">
            <v>#N/A N/A</v>
          </cell>
          <cell r="R343">
            <v>35.475999999999999</v>
          </cell>
          <cell r="S343">
            <v>104.02200000000001</v>
          </cell>
          <cell r="T343">
            <v>40.508000000000003</v>
          </cell>
          <cell r="U343">
            <v>87.173000000000002</v>
          </cell>
          <cell r="V343">
            <v>36.384999999999998</v>
          </cell>
          <cell r="W343" t="str">
            <v>#N/A N/A</v>
          </cell>
          <cell r="X343">
            <v>5.4459999999999997</v>
          </cell>
          <cell r="Y343" t="str">
            <v>#N/A N/A</v>
          </cell>
          <cell r="Z343">
            <v>20.902000000000001</v>
          </cell>
          <cell r="AA343">
            <v>36.372999999999998</v>
          </cell>
          <cell r="AB343">
            <v>294.084</v>
          </cell>
          <cell r="AC343">
            <v>140.26400000000001</v>
          </cell>
          <cell r="AD343">
            <v>45.344000000000001</v>
          </cell>
          <cell r="AE343">
            <v>111.10599999999999</v>
          </cell>
        </row>
        <row r="344">
          <cell r="A344">
            <v>32386</v>
          </cell>
          <cell r="B344">
            <v>2485.2359999999999</v>
          </cell>
          <cell r="C344">
            <v>190.42</v>
          </cell>
          <cell r="D344">
            <v>171.51499999999999</v>
          </cell>
          <cell r="E344">
            <v>700.54700000000003</v>
          </cell>
          <cell r="F344">
            <v>4028.2510000000002</v>
          </cell>
          <cell r="G344">
            <v>178.58199999999999</v>
          </cell>
          <cell r="H344">
            <v>4698.8999999999996</v>
          </cell>
          <cell r="I344">
            <v>421.53</v>
          </cell>
          <cell r="J344">
            <v>270.37200000000001</v>
          </cell>
          <cell r="K344">
            <v>20.844999999999999</v>
          </cell>
          <cell r="L344">
            <v>283.92700000000002</v>
          </cell>
          <cell r="M344">
            <v>32.182000000000002</v>
          </cell>
          <cell r="N344">
            <v>75.930000000000007</v>
          </cell>
          <cell r="O344">
            <v>140.006</v>
          </cell>
          <cell r="P344">
            <v>50.466999999999999</v>
          </cell>
          <cell r="Q344" t="str">
            <v>#N/A N/A</v>
          </cell>
          <cell r="R344">
            <v>35.475999999999999</v>
          </cell>
          <cell r="S344">
            <v>104.02200000000001</v>
          </cell>
          <cell r="T344">
            <v>40.508000000000003</v>
          </cell>
          <cell r="U344">
            <v>87.173000000000002</v>
          </cell>
          <cell r="V344">
            <v>36.384999999999998</v>
          </cell>
          <cell r="W344" t="str">
            <v>#N/A N/A</v>
          </cell>
          <cell r="X344">
            <v>5.4459999999999997</v>
          </cell>
          <cell r="Y344" t="str">
            <v>#N/A N/A</v>
          </cell>
          <cell r="Z344">
            <v>20.902000000000001</v>
          </cell>
          <cell r="AA344">
            <v>36.372999999999998</v>
          </cell>
          <cell r="AB344">
            <v>294.084</v>
          </cell>
          <cell r="AC344">
            <v>140.26400000000001</v>
          </cell>
          <cell r="AD344">
            <v>45.344000000000001</v>
          </cell>
          <cell r="AE344">
            <v>111.10599999999999</v>
          </cell>
        </row>
        <row r="345">
          <cell r="A345">
            <v>32416</v>
          </cell>
          <cell r="B345">
            <v>2485.2359999999999</v>
          </cell>
          <cell r="C345">
            <v>190.42</v>
          </cell>
          <cell r="D345">
            <v>171.51499999999999</v>
          </cell>
          <cell r="E345">
            <v>700.54700000000003</v>
          </cell>
          <cell r="F345">
            <v>4028.2510000000002</v>
          </cell>
          <cell r="G345">
            <v>178.58199999999999</v>
          </cell>
          <cell r="H345">
            <v>4698.8999999999996</v>
          </cell>
          <cell r="I345">
            <v>421.53</v>
          </cell>
          <cell r="J345">
            <v>270.37200000000001</v>
          </cell>
          <cell r="K345">
            <v>20.844999999999999</v>
          </cell>
          <cell r="L345">
            <v>283.92700000000002</v>
          </cell>
          <cell r="M345">
            <v>32.182000000000002</v>
          </cell>
          <cell r="N345">
            <v>75.930000000000007</v>
          </cell>
          <cell r="O345">
            <v>140.006</v>
          </cell>
          <cell r="P345">
            <v>50.466999999999999</v>
          </cell>
          <cell r="Q345" t="str">
            <v>#N/A N/A</v>
          </cell>
          <cell r="R345">
            <v>35.475999999999999</v>
          </cell>
          <cell r="S345">
            <v>104.02200000000001</v>
          </cell>
          <cell r="T345">
            <v>40.508000000000003</v>
          </cell>
          <cell r="U345">
            <v>87.173000000000002</v>
          </cell>
          <cell r="V345">
            <v>36.384999999999998</v>
          </cell>
          <cell r="W345" t="str">
            <v>#N/A N/A</v>
          </cell>
          <cell r="X345">
            <v>5.4459999999999997</v>
          </cell>
          <cell r="Y345" t="str">
            <v>#N/A N/A</v>
          </cell>
          <cell r="Z345">
            <v>20.902000000000001</v>
          </cell>
          <cell r="AA345">
            <v>36.372999999999998</v>
          </cell>
          <cell r="AB345">
            <v>294.084</v>
          </cell>
          <cell r="AC345">
            <v>140.26400000000001</v>
          </cell>
          <cell r="AD345">
            <v>45.344000000000001</v>
          </cell>
          <cell r="AE345">
            <v>111.10599999999999</v>
          </cell>
        </row>
        <row r="346">
          <cell r="A346">
            <v>32447</v>
          </cell>
          <cell r="B346">
            <v>2485.2359999999999</v>
          </cell>
          <cell r="C346">
            <v>190.42</v>
          </cell>
          <cell r="D346">
            <v>171.51499999999999</v>
          </cell>
          <cell r="E346">
            <v>700.54700000000003</v>
          </cell>
          <cell r="F346">
            <v>4028.2510000000002</v>
          </cell>
          <cell r="G346">
            <v>178.58199999999999</v>
          </cell>
          <cell r="H346">
            <v>4698.8999999999996</v>
          </cell>
          <cell r="I346">
            <v>421.53</v>
          </cell>
          <cell r="J346">
            <v>270.37200000000001</v>
          </cell>
          <cell r="K346">
            <v>20.844999999999999</v>
          </cell>
          <cell r="L346">
            <v>283.92700000000002</v>
          </cell>
          <cell r="M346">
            <v>32.182000000000002</v>
          </cell>
          <cell r="N346">
            <v>75.930000000000007</v>
          </cell>
          <cell r="O346">
            <v>140.006</v>
          </cell>
          <cell r="P346">
            <v>50.466999999999999</v>
          </cell>
          <cell r="Q346" t="str">
            <v>#N/A N/A</v>
          </cell>
          <cell r="R346">
            <v>35.475999999999999</v>
          </cell>
          <cell r="S346">
            <v>104.02200000000001</v>
          </cell>
          <cell r="T346">
            <v>40.508000000000003</v>
          </cell>
          <cell r="U346">
            <v>87.173000000000002</v>
          </cell>
          <cell r="V346">
            <v>36.384999999999998</v>
          </cell>
          <cell r="W346" t="str">
            <v>#N/A N/A</v>
          </cell>
          <cell r="X346">
            <v>5.4459999999999997</v>
          </cell>
          <cell r="Y346" t="str">
            <v>#N/A N/A</v>
          </cell>
          <cell r="Z346">
            <v>20.902000000000001</v>
          </cell>
          <cell r="AA346">
            <v>36.372999999999998</v>
          </cell>
          <cell r="AB346">
            <v>294.084</v>
          </cell>
          <cell r="AC346">
            <v>140.26400000000001</v>
          </cell>
          <cell r="AD346">
            <v>45.344000000000001</v>
          </cell>
          <cell r="AE346">
            <v>111.10599999999999</v>
          </cell>
        </row>
        <row r="347">
          <cell r="A347">
            <v>32477</v>
          </cell>
          <cell r="B347">
            <v>2485.2359999999999</v>
          </cell>
          <cell r="C347">
            <v>190.42</v>
          </cell>
          <cell r="D347">
            <v>171.51499999999999</v>
          </cell>
          <cell r="E347">
            <v>700.54700000000003</v>
          </cell>
          <cell r="F347">
            <v>4028.2510000000002</v>
          </cell>
          <cell r="G347">
            <v>178.58199999999999</v>
          </cell>
          <cell r="H347">
            <v>4698.8999999999996</v>
          </cell>
          <cell r="I347">
            <v>421.53</v>
          </cell>
          <cell r="J347">
            <v>270.37200000000001</v>
          </cell>
          <cell r="K347">
            <v>20.844999999999999</v>
          </cell>
          <cell r="L347">
            <v>283.92700000000002</v>
          </cell>
          <cell r="M347">
            <v>32.182000000000002</v>
          </cell>
          <cell r="N347">
            <v>75.930000000000007</v>
          </cell>
          <cell r="O347">
            <v>140.006</v>
          </cell>
          <cell r="P347">
            <v>50.466999999999999</v>
          </cell>
          <cell r="Q347" t="str">
            <v>#N/A N/A</v>
          </cell>
          <cell r="R347">
            <v>35.475999999999999</v>
          </cell>
          <cell r="S347">
            <v>104.02200000000001</v>
          </cell>
          <cell r="T347">
            <v>40.508000000000003</v>
          </cell>
          <cell r="U347">
            <v>87.173000000000002</v>
          </cell>
          <cell r="V347">
            <v>36.384999999999998</v>
          </cell>
          <cell r="W347" t="str">
            <v>#N/A N/A</v>
          </cell>
          <cell r="X347">
            <v>5.4459999999999997</v>
          </cell>
          <cell r="Y347" t="str">
            <v>#N/A N/A</v>
          </cell>
          <cell r="Z347">
            <v>20.902000000000001</v>
          </cell>
          <cell r="AA347">
            <v>36.372999999999998</v>
          </cell>
          <cell r="AB347">
            <v>294.084</v>
          </cell>
          <cell r="AC347">
            <v>140.26400000000001</v>
          </cell>
          <cell r="AD347">
            <v>45.344000000000001</v>
          </cell>
          <cell r="AE347">
            <v>111.10599999999999</v>
          </cell>
        </row>
        <row r="348">
          <cell r="A348">
            <v>32508</v>
          </cell>
          <cell r="B348">
            <v>3015.3939999999998</v>
          </cell>
          <cell r="C348">
            <v>238.48</v>
          </cell>
          <cell r="D348">
            <v>193.77699999999999</v>
          </cell>
          <cell r="E348">
            <v>851.13800000000003</v>
          </cell>
          <cell r="F348">
            <v>4430.0050000000001</v>
          </cell>
          <cell r="G348">
            <v>193.196</v>
          </cell>
          <cell r="H348">
            <v>5061.8999999999996</v>
          </cell>
          <cell r="I348">
            <v>498.16699999999997</v>
          </cell>
          <cell r="J348">
            <v>309.52300000000002</v>
          </cell>
          <cell r="K348">
            <v>25.302</v>
          </cell>
          <cell r="L348">
            <v>301.791</v>
          </cell>
          <cell r="M348">
            <v>35.271999999999998</v>
          </cell>
          <cell r="N348">
            <v>88.787999999999997</v>
          </cell>
          <cell r="O348">
            <v>187.447</v>
          </cell>
          <cell r="P348">
            <v>59.600999999999999</v>
          </cell>
          <cell r="Q348" t="str">
            <v>#N/A N/A</v>
          </cell>
          <cell r="R348">
            <v>43.892000000000003</v>
          </cell>
          <cell r="S348">
            <v>114.631</v>
          </cell>
          <cell r="T348">
            <v>35.045000000000002</v>
          </cell>
          <cell r="U348">
            <v>90.852999999999994</v>
          </cell>
          <cell r="V348">
            <v>36.276000000000003</v>
          </cell>
          <cell r="W348" t="str">
            <v>#N/A N/A</v>
          </cell>
          <cell r="X348">
            <v>6.0380000000000003</v>
          </cell>
          <cell r="Y348" t="str">
            <v>#N/A N/A</v>
          </cell>
          <cell r="Z348">
            <v>24.640999999999998</v>
          </cell>
          <cell r="AA348">
            <v>39.213000000000001</v>
          </cell>
          <cell r="AB348">
            <v>330.39699999999999</v>
          </cell>
          <cell r="AC348">
            <v>183.14400000000001</v>
          </cell>
          <cell r="AD348">
            <v>58.427999999999997</v>
          </cell>
          <cell r="AE348">
            <v>126.20699999999999</v>
          </cell>
        </row>
        <row r="349">
          <cell r="A349">
            <v>32539</v>
          </cell>
          <cell r="B349">
            <v>3015.3939999999998</v>
          </cell>
          <cell r="C349">
            <v>238.48</v>
          </cell>
          <cell r="D349">
            <v>193.77699999999999</v>
          </cell>
          <cell r="E349">
            <v>851.13800000000003</v>
          </cell>
          <cell r="F349">
            <v>4430.0050000000001</v>
          </cell>
          <cell r="G349">
            <v>193.196</v>
          </cell>
          <cell r="H349">
            <v>5061.8999999999996</v>
          </cell>
          <cell r="I349">
            <v>498.16699999999997</v>
          </cell>
          <cell r="J349">
            <v>309.52300000000002</v>
          </cell>
          <cell r="K349">
            <v>25.302</v>
          </cell>
          <cell r="L349">
            <v>301.791</v>
          </cell>
          <cell r="M349">
            <v>35.271999999999998</v>
          </cell>
          <cell r="N349">
            <v>88.787999999999997</v>
          </cell>
          <cell r="O349">
            <v>187.447</v>
          </cell>
          <cell r="P349">
            <v>59.600999999999999</v>
          </cell>
          <cell r="Q349" t="str">
            <v>#N/A N/A</v>
          </cell>
          <cell r="R349">
            <v>43.892000000000003</v>
          </cell>
          <cell r="S349">
            <v>114.631</v>
          </cell>
          <cell r="T349">
            <v>35.045000000000002</v>
          </cell>
          <cell r="U349">
            <v>90.852999999999994</v>
          </cell>
          <cell r="V349">
            <v>36.276000000000003</v>
          </cell>
          <cell r="W349" t="str">
            <v>#N/A N/A</v>
          </cell>
          <cell r="X349">
            <v>6.0380000000000003</v>
          </cell>
          <cell r="Y349" t="str">
            <v>#N/A N/A</v>
          </cell>
          <cell r="Z349">
            <v>24.640999999999998</v>
          </cell>
          <cell r="AA349">
            <v>39.213000000000001</v>
          </cell>
          <cell r="AB349">
            <v>330.39699999999999</v>
          </cell>
          <cell r="AC349">
            <v>183.14400000000001</v>
          </cell>
          <cell r="AD349">
            <v>58.427999999999997</v>
          </cell>
          <cell r="AE349">
            <v>126.20699999999999</v>
          </cell>
        </row>
        <row r="350">
          <cell r="A350">
            <v>32567</v>
          </cell>
          <cell r="B350">
            <v>3015.3939999999998</v>
          </cell>
          <cell r="C350">
            <v>238.48</v>
          </cell>
          <cell r="D350">
            <v>193.77699999999999</v>
          </cell>
          <cell r="E350">
            <v>851.13800000000003</v>
          </cell>
          <cell r="F350">
            <v>4430.0050000000001</v>
          </cell>
          <cell r="G350">
            <v>193.196</v>
          </cell>
          <cell r="H350">
            <v>5061.8999999999996</v>
          </cell>
          <cell r="I350">
            <v>498.16699999999997</v>
          </cell>
          <cell r="J350">
            <v>309.52300000000002</v>
          </cell>
          <cell r="K350">
            <v>25.302</v>
          </cell>
          <cell r="L350">
            <v>301.791</v>
          </cell>
          <cell r="M350">
            <v>35.271999999999998</v>
          </cell>
          <cell r="N350">
            <v>88.787999999999997</v>
          </cell>
          <cell r="O350">
            <v>187.447</v>
          </cell>
          <cell r="P350">
            <v>59.600999999999999</v>
          </cell>
          <cell r="Q350" t="str">
            <v>#N/A N/A</v>
          </cell>
          <cell r="R350">
            <v>43.892000000000003</v>
          </cell>
          <cell r="S350">
            <v>114.631</v>
          </cell>
          <cell r="T350">
            <v>35.045000000000002</v>
          </cell>
          <cell r="U350">
            <v>90.852999999999994</v>
          </cell>
          <cell r="V350">
            <v>36.276000000000003</v>
          </cell>
          <cell r="W350" t="str">
            <v>#N/A N/A</v>
          </cell>
          <cell r="X350">
            <v>6.0380000000000003</v>
          </cell>
          <cell r="Y350" t="str">
            <v>#N/A N/A</v>
          </cell>
          <cell r="Z350">
            <v>24.640999999999998</v>
          </cell>
          <cell r="AA350">
            <v>39.213000000000001</v>
          </cell>
          <cell r="AB350">
            <v>330.39699999999999</v>
          </cell>
          <cell r="AC350">
            <v>183.14400000000001</v>
          </cell>
          <cell r="AD350">
            <v>58.427999999999997</v>
          </cell>
          <cell r="AE350">
            <v>126.20699999999999</v>
          </cell>
        </row>
        <row r="351">
          <cell r="A351">
            <v>32598</v>
          </cell>
          <cell r="B351">
            <v>3015.3939999999998</v>
          </cell>
          <cell r="C351">
            <v>238.48</v>
          </cell>
          <cell r="D351">
            <v>193.77699999999999</v>
          </cell>
          <cell r="E351">
            <v>851.13800000000003</v>
          </cell>
          <cell r="F351">
            <v>4430.0050000000001</v>
          </cell>
          <cell r="G351">
            <v>193.196</v>
          </cell>
          <cell r="H351">
            <v>5061.8999999999996</v>
          </cell>
          <cell r="I351">
            <v>498.16699999999997</v>
          </cell>
          <cell r="J351">
            <v>309.52300000000002</v>
          </cell>
          <cell r="K351">
            <v>25.302</v>
          </cell>
          <cell r="L351">
            <v>301.791</v>
          </cell>
          <cell r="M351">
            <v>35.271999999999998</v>
          </cell>
          <cell r="N351">
            <v>88.787999999999997</v>
          </cell>
          <cell r="O351">
            <v>187.447</v>
          </cell>
          <cell r="P351">
            <v>59.600999999999999</v>
          </cell>
          <cell r="Q351" t="str">
            <v>#N/A N/A</v>
          </cell>
          <cell r="R351">
            <v>43.892000000000003</v>
          </cell>
          <cell r="S351">
            <v>114.631</v>
          </cell>
          <cell r="T351">
            <v>35.045000000000002</v>
          </cell>
          <cell r="U351">
            <v>90.852999999999994</v>
          </cell>
          <cell r="V351">
            <v>36.276000000000003</v>
          </cell>
          <cell r="W351" t="str">
            <v>#N/A N/A</v>
          </cell>
          <cell r="X351">
            <v>6.0380000000000003</v>
          </cell>
          <cell r="Y351" t="str">
            <v>#N/A N/A</v>
          </cell>
          <cell r="Z351">
            <v>24.640999999999998</v>
          </cell>
          <cell r="AA351">
            <v>39.213000000000001</v>
          </cell>
          <cell r="AB351">
            <v>330.39699999999999</v>
          </cell>
          <cell r="AC351">
            <v>183.14400000000001</v>
          </cell>
          <cell r="AD351">
            <v>58.427999999999997</v>
          </cell>
          <cell r="AE351">
            <v>126.20699999999999</v>
          </cell>
        </row>
        <row r="352">
          <cell r="A352">
            <v>32628</v>
          </cell>
          <cell r="B352">
            <v>3015.3939999999998</v>
          </cell>
          <cell r="C352">
            <v>238.48</v>
          </cell>
          <cell r="D352">
            <v>193.77699999999999</v>
          </cell>
          <cell r="E352">
            <v>851.13800000000003</v>
          </cell>
          <cell r="F352">
            <v>4430.0050000000001</v>
          </cell>
          <cell r="G352">
            <v>193.196</v>
          </cell>
          <cell r="H352">
            <v>5061.8999999999996</v>
          </cell>
          <cell r="I352">
            <v>498.16699999999997</v>
          </cell>
          <cell r="J352">
            <v>309.52300000000002</v>
          </cell>
          <cell r="K352">
            <v>25.302</v>
          </cell>
          <cell r="L352">
            <v>301.791</v>
          </cell>
          <cell r="M352">
            <v>35.271999999999998</v>
          </cell>
          <cell r="N352">
            <v>88.787999999999997</v>
          </cell>
          <cell r="O352">
            <v>187.447</v>
          </cell>
          <cell r="P352">
            <v>59.600999999999999</v>
          </cell>
          <cell r="Q352" t="str">
            <v>#N/A N/A</v>
          </cell>
          <cell r="R352">
            <v>43.892000000000003</v>
          </cell>
          <cell r="S352">
            <v>114.631</v>
          </cell>
          <cell r="T352">
            <v>35.045000000000002</v>
          </cell>
          <cell r="U352">
            <v>90.852999999999994</v>
          </cell>
          <cell r="V352">
            <v>36.276000000000003</v>
          </cell>
          <cell r="W352" t="str">
            <v>#N/A N/A</v>
          </cell>
          <cell r="X352">
            <v>6.0380000000000003</v>
          </cell>
          <cell r="Y352" t="str">
            <v>#N/A N/A</v>
          </cell>
          <cell r="Z352">
            <v>24.640999999999998</v>
          </cell>
          <cell r="AA352">
            <v>39.213000000000001</v>
          </cell>
          <cell r="AB352">
            <v>330.39699999999999</v>
          </cell>
          <cell r="AC352">
            <v>183.14400000000001</v>
          </cell>
          <cell r="AD352">
            <v>58.427999999999997</v>
          </cell>
          <cell r="AE352">
            <v>126.20699999999999</v>
          </cell>
        </row>
        <row r="353">
          <cell r="A353">
            <v>32659</v>
          </cell>
          <cell r="B353">
            <v>3015.3939999999998</v>
          </cell>
          <cell r="C353">
            <v>238.48</v>
          </cell>
          <cell r="D353">
            <v>193.77699999999999</v>
          </cell>
          <cell r="E353">
            <v>851.13800000000003</v>
          </cell>
          <cell r="F353">
            <v>4430.0050000000001</v>
          </cell>
          <cell r="G353">
            <v>193.196</v>
          </cell>
          <cell r="H353">
            <v>5061.8999999999996</v>
          </cell>
          <cell r="I353">
            <v>498.16699999999997</v>
          </cell>
          <cell r="J353">
            <v>309.52300000000002</v>
          </cell>
          <cell r="K353">
            <v>25.302</v>
          </cell>
          <cell r="L353">
            <v>301.791</v>
          </cell>
          <cell r="M353">
            <v>35.271999999999998</v>
          </cell>
          <cell r="N353">
            <v>88.787999999999997</v>
          </cell>
          <cell r="O353">
            <v>187.447</v>
          </cell>
          <cell r="P353">
            <v>59.600999999999999</v>
          </cell>
          <cell r="Q353" t="str">
            <v>#N/A N/A</v>
          </cell>
          <cell r="R353">
            <v>43.892000000000003</v>
          </cell>
          <cell r="S353">
            <v>114.631</v>
          </cell>
          <cell r="T353">
            <v>35.045000000000002</v>
          </cell>
          <cell r="U353">
            <v>90.852999999999994</v>
          </cell>
          <cell r="V353">
            <v>36.276000000000003</v>
          </cell>
          <cell r="W353" t="str">
            <v>#N/A N/A</v>
          </cell>
          <cell r="X353">
            <v>6.0380000000000003</v>
          </cell>
          <cell r="Y353" t="str">
            <v>#N/A N/A</v>
          </cell>
          <cell r="Z353">
            <v>24.640999999999998</v>
          </cell>
          <cell r="AA353">
            <v>39.213000000000001</v>
          </cell>
          <cell r="AB353">
            <v>330.39699999999999</v>
          </cell>
          <cell r="AC353">
            <v>183.14400000000001</v>
          </cell>
          <cell r="AD353">
            <v>58.427999999999997</v>
          </cell>
          <cell r="AE353">
            <v>126.20699999999999</v>
          </cell>
        </row>
        <row r="354">
          <cell r="A354">
            <v>32689</v>
          </cell>
          <cell r="B354">
            <v>3015.3939999999998</v>
          </cell>
          <cell r="C354">
            <v>238.48</v>
          </cell>
          <cell r="D354">
            <v>193.77699999999999</v>
          </cell>
          <cell r="E354">
            <v>851.13800000000003</v>
          </cell>
          <cell r="F354">
            <v>4430.0050000000001</v>
          </cell>
          <cell r="G354">
            <v>193.196</v>
          </cell>
          <cell r="H354">
            <v>5061.8999999999996</v>
          </cell>
          <cell r="I354">
            <v>498.16699999999997</v>
          </cell>
          <cell r="J354">
            <v>309.52300000000002</v>
          </cell>
          <cell r="K354">
            <v>25.302</v>
          </cell>
          <cell r="L354">
            <v>301.791</v>
          </cell>
          <cell r="M354">
            <v>35.271999999999998</v>
          </cell>
          <cell r="N354">
            <v>88.787999999999997</v>
          </cell>
          <cell r="O354">
            <v>187.447</v>
          </cell>
          <cell r="P354">
            <v>59.600999999999999</v>
          </cell>
          <cell r="Q354" t="str">
            <v>#N/A N/A</v>
          </cell>
          <cell r="R354">
            <v>43.892000000000003</v>
          </cell>
          <cell r="S354">
            <v>114.631</v>
          </cell>
          <cell r="T354">
            <v>35.045000000000002</v>
          </cell>
          <cell r="U354">
            <v>90.852999999999994</v>
          </cell>
          <cell r="V354">
            <v>36.276000000000003</v>
          </cell>
          <cell r="W354" t="str">
            <v>#N/A N/A</v>
          </cell>
          <cell r="X354">
            <v>6.0380000000000003</v>
          </cell>
          <cell r="Y354" t="str">
            <v>#N/A N/A</v>
          </cell>
          <cell r="Z354">
            <v>24.640999999999998</v>
          </cell>
          <cell r="AA354">
            <v>39.213000000000001</v>
          </cell>
          <cell r="AB354">
            <v>330.39699999999999</v>
          </cell>
          <cell r="AC354">
            <v>183.14400000000001</v>
          </cell>
          <cell r="AD354">
            <v>58.427999999999997</v>
          </cell>
          <cell r="AE354">
            <v>126.20699999999999</v>
          </cell>
        </row>
        <row r="355">
          <cell r="A355">
            <v>32720</v>
          </cell>
          <cell r="B355">
            <v>3015.3939999999998</v>
          </cell>
          <cell r="C355">
            <v>238.48</v>
          </cell>
          <cell r="D355">
            <v>193.77699999999999</v>
          </cell>
          <cell r="E355">
            <v>851.13800000000003</v>
          </cell>
          <cell r="F355">
            <v>4430.0050000000001</v>
          </cell>
          <cell r="G355">
            <v>193.196</v>
          </cell>
          <cell r="H355">
            <v>5061.8999999999996</v>
          </cell>
          <cell r="I355">
            <v>498.16699999999997</v>
          </cell>
          <cell r="J355">
            <v>309.52300000000002</v>
          </cell>
          <cell r="K355">
            <v>25.302</v>
          </cell>
          <cell r="L355">
            <v>301.791</v>
          </cell>
          <cell r="M355">
            <v>35.271999999999998</v>
          </cell>
          <cell r="N355">
            <v>88.787999999999997</v>
          </cell>
          <cell r="O355">
            <v>187.447</v>
          </cell>
          <cell r="P355">
            <v>59.600999999999999</v>
          </cell>
          <cell r="Q355" t="str">
            <v>#N/A N/A</v>
          </cell>
          <cell r="R355">
            <v>43.892000000000003</v>
          </cell>
          <cell r="S355">
            <v>114.631</v>
          </cell>
          <cell r="T355">
            <v>35.045000000000002</v>
          </cell>
          <cell r="U355">
            <v>90.852999999999994</v>
          </cell>
          <cell r="V355">
            <v>36.276000000000003</v>
          </cell>
          <cell r="W355" t="str">
            <v>#N/A N/A</v>
          </cell>
          <cell r="X355">
            <v>6.0380000000000003</v>
          </cell>
          <cell r="Y355" t="str">
            <v>#N/A N/A</v>
          </cell>
          <cell r="Z355">
            <v>24.640999999999998</v>
          </cell>
          <cell r="AA355">
            <v>39.213000000000001</v>
          </cell>
          <cell r="AB355">
            <v>330.39699999999999</v>
          </cell>
          <cell r="AC355">
            <v>183.14400000000001</v>
          </cell>
          <cell r="AD355">
            <v>58.427999999999997</v>
          </cell>
          <cell r="AE355">
            <v>126.20699999999999</v>
          </cell>
        </row>
        <row r="356">
          <cell r="A356">
            <v>32751</v>
          </cell>
          <cell r="B356">
            <v>3015.3939999999998</v>
          </cell>
          <cell r="C356">
            <v>238.48</v>
          </cell>
          <cell r="D356">
            <v>193.77699999999999</v>
          </cell>
          <cell r="E356">
            <v>851.13800000000003</v>
          </cell>
          <cell r="F356">
            <v>4430.0050000000001</v>
          </cell>
          <cell r="G356">
            <v>193.196</v>
          </cell>
          <cell r="H356">
            <v>5061.8999999999996</v>
          </cell>
          <cell r="I356">
            <v>498.16699999999997</v>
          </cell>
          <cell r="J356">
            <v>309.52300000000002</v>
          </cell>
          <cell r="K356">
            <v>25.302</v>
          </cell>
          <cell r="L356">
            <v>301.791</v>
          </cell>
          <cell r="M356">
            <v>35.271999999999998</v>
          </cell>
          <cell r="N356">
            <v>88.787999999999997</v>
          </cell>
          <cell r="O356">
            <v>187.447</v>
          </cell>
          <cell r="P356">
            <v>59.600999999999999</v>
          </cell>
          <cell r="Q356" t="str">
            <v>#N/A N/A</v>
          </cell>
          <cell r="R356">
            <v>43.892000000000003</v>
          </cell>
          <cell r="S356">
            <v>114.631</v>
          </cell>
          <cell r="T356">
            <v>35.045000000000002</v>
          </cell>
          <cell r="U356">
            <v>90.852999999999994</v>
          </cell>
          <cell r="V356">
            <v>36.276000000000003</v>
          </cell>
          <cell r="W356" t="str">
            <v>#N/A N/A</v>
          </cell>
          <cell r="X356">
            <v>6.0380000000000003</v>
          </cell>
          <cell r="Y356" t="str">
            <v>#N/A N/A</v>
          </cell>
          <cell r="Z356">
            <v>24.640999999999998</v>
          </cell>
          <cell r="AA356">
            <v>39.213000000000001</v>
          </cell>
          <cell r="AB356">
            <v>330.39699999999999</v>
          </cell>
          <cell r="AC356">
            <v>183.14400000000001</v>
          </cell>
          <cell r="AD356">
            <v>58.427999999999997</v>
          </cell>
          <cell r="AE356">
            <v>126.20699999999999</v>
          </cell>
        </row>
        <row r="357">
          <cell r="A357">
            <v>32781</v>
          </cell>
          <cell r="B357">
            <v>3015.3939999999998</v>
          </cell>
          <cell r="C357">
            <v>238.48</v>
          </cell>
          <cell r="D357">
            <v>193.77699999999999</v>
          </cell>
          <cell r="E357">
            <v>851.13800000000003</v>
          </cell>
          <cell r="F357">
            <v>4430.0050000000001</v>
          </cell>
          <cell r="G357">
            <v>193.196</v>
          </cell>
          <cell r="H357">
            <v>5061.8999999999996</v>
          </cell>
          <cell r="I357">
            <v>498.16699999999997</v>
          </cell>
          <cell r="J357">
            <v>309.52300000000002</v>
          </cell>
          <cell r="K357">
            <v>25.302</v>
          </cell>
          <cell r="L357">
            <v>301.791</v>
          </cell>
          <cell r="M357">
            <v>35.271999999999998</v>
          </cell>
          <cell r="N357">
            <v>88.787999999999997</v>
          </cell>
          <cell r="O357">
            <v>187.447</v>
          </cell>
          <cell r="P357">
            <v>59.600999999999999</v>
          </cell>
          <cell r="Q357" t="str">
            <v>#N/A N/A</v>
          </cell>
          <cell r="R357">
            <v>43.892000000000003</v>
          </cell>
          <cell r="S357">
            <v>114.631</v>
          </cell>
          <cell r="T357">
            <v>35.045000000000002</v>
          </cell>
          <cell r="U357">
            <v>90.852999999999994</v>
          </cell>
          <cell r="V357">
            <v>36.276000000000003</v>
          </cell>
          <cell r="W357" t="str">
            <v>#N/A N/A</v>
          </cell>
          <cell r="X357">
            <v>6.0380000000000003</v>
          </cell>
          <cell r="Y357" t="str">
            <v>#N/A N/A</v>
          </cell>
          <cell r="Z357">
            <v>24.640999999999998</v>
          </cell>
          <cell r="AA357">
            <v>39.213000000000001</v>
          </cell>
          <cell r="AB357">
            <v>330.39699999999999</v>
          </cell>
          <cell r="AC357">
            <v>183.14400000000001</v>
          </cell>
          <cell r="AD357">
            <v>58.427999999999997</v>
          </cell>
          <cell r="AE357">
            <v>126.20699999999999</v>
          </cell>
        </row>
        <row r="358">
          <cell r="A358">
            <v>32812</v>
          </cell>
          <cell r="B358">
            <v>3015.3939999999998</v>
          </cell>
          <cell r="C358">
            <v>238.48</v>
          </cell>
          <cell r="D358">
            <v>193.77699999999999</v>
          </cell>
          <cell r="E358">
            <v>851.13800000000003</v>
          </cell>
          <cell r="F358">
            <v>4430.0050000000001</v>
          </cell>
          <cell r="G358">
            <v>193.196</v>
          </cell>
          <cell r="H358">
            <v>5061.8999999999996</v>
          </cell>
          <cell r="I358">
            <v>498.16699999999997</v>
          </cell>
          <cell r="J358">
            <v>309.52300000000002</v>
          </cell>
          <cell r="K358">
            <v>25.302</v>
          </cell>
          <cell r="L358">
            <v>301.791</v>
          </cell>
          <cell r="M358">
            <v>35.271999999999998</v>
          </cell>
          <cell r="N358">
            <v>88.787999999999997</v>
          </cell>
          <cell r="O358">
            <v>187.447</v>
          </cell>
          <cell r="P358">
            <v>59.600999999999999</v>
          </cell>
          <cell r="Q358" t="str">
            <v>#N/A N/A</v>
          </cell>
          <cell r="R358">
            <v>43.892000000000003</v>
          </cell>
          <cell r="S358">
            <v>114.631</v>
          </cell>
          <cell r="T358">
            <v>35.045000000000002</v>
          </cell>
          <cell r="U358">
            <v>90.852999999999994</v>
          </cell>
          <cell r="V358">
            <v>36.276000000000003</v>
          </cell>
          <cell r="W358" t="str">
            <v>#N/A N/A</v>
          </cell>
          <cell r="X358">
            <v>6.0380000000000003</v>
          </cell>
          <cell r="Y358" t="str">
            <v>#N/A N/A</v>
          </cell>
          <cell r="Z358">
            <v>24.640999999999998</v>
          </cell>
          <cell r="AA358">
            <v>39.213000000000001</v>
          </cell>
          <cell r="AB358">
            <v>330.39699999999999</v>
          </cell>
          <cell r="AC358">
            <v>183.14400000000001</v>
          </cell>
          <cell r="AD358">
            <v>58.427999999999997</v>
          </cell>
          <cell r="AE358">
            <v>126.20699999999999</v>
          </cell>
        </row>
        <row r="359">
          <cell r="A359">
            <v>32842</v>
          </cell>
          <cell r="B359">
            <v>3015.3939999999998</v>
          </cell>
          <cell r="C359">
            <v>238.48</v>
          </cell>
          <cell r="D359">
            <v>193.77699999999999</v>
          </cell>
          <cell r="E359">
            <v>851.13800000000003</v>
          </cell>
          <cell r="F359">
            <v>4430.0050000000001</v>
          </cell>
          <cell r="G359">
            <v>193.196</v>
          </cell>
          <cell r="H359">
            <v>5061.8999999999996</v>
          </cell>
          <cell r="I359">
            <v>498.16699999999997</v>
          </cell>
          <cell r="J359">
            <v>309.52300000000002</v>
          </cell>
          <cell r="K359">
            <v>25.302</v>
          </cell>
          <cell r="L359">
            <v>301.791</v>
          </cell>
          <cell r="M359">
            <v>35.271999999999998</v>
          </cell>
          <cell r="N359">
            <v>88.787999999999997</v>
          </cell>
          <cell r="O359">
            <v>187.447</v>
          </cell>
          <cell r="P359">
            <v>59.600999999999999</v>
          </cell>
          <cell r="Q359" t="str">
            <v>#N/A N/A</v>
          </cell>
          <cell r="R359">
            <v>43.892000000000003</v>
          </cell>
          <cell r="S359">
            <v>114.631</v>
          </cell>
          <cell r="T359">
            <v>35.045000000000002</v>
          </cell>
          <cell r="U359">
            <v>90.852999999999994</v>
          </cell>
          <cell r="V359">
            <v>36.276000000000003</v>
          </cell>
          <cell r="W359" t="str">
            <v>#N/A N/A</v>
          </cell>
          <cell r="X359">
            <v>6.0380000000000003</v>
          </cell>
          <cell r="Y359" t="str">
            <v>#N/A N/A</v>
          </cell>
          <cell r="Z359">
            <v>24.640999999999998</v>
          </cell>
          <cell r="AA359">
            <v>39.213000000000001</v>
          </cell>
          <cell r="AB359">
            <v>330.39699999999999</v>
          </cell>
          <cell r="AC359">
            <v>183.14400000000001</v>
          </cell>
          <cell r="AD359">
            <v>58.427999999999997</v>
          </cell>
          <cell r="AE359">
            <v>126.20699999999999</v>
          </cell>
        </row>
        <row r="360">
          <cell r="A360">
            <v>32873</v>
          </cell>
          <cell r="B360">
            <v>3017.0520000000001</v>
          </cell>
          <cell r="C360">
            <v>302.36099999999999</v>
          </cell>
          <cell r="D360">
            <v>204.339</v>
          </cell>
          <cell r="E360">
            <v>859.41399999999999</v>
          </cell>
          <cell r="F360">
            <v>4524.2209999999995</v>
          </cell>
          <cell r="G360">
            <v>186.53200000000001</v>
          </cell>
          <cell r="H360">
            <v>5439.7</v>
          </cell>
          <cell r="I360">
            <v>555.51400000000001</v>
          </cell>
          <cell r="J360">
            <v>343.97399999999999</v>
          </cell>
          <cell r="K360">
            <v>30.434999999999999</v>
          </cell>
          <cell r="L360">
            <v>301.23399999999998</v>
          </cell>
          <cell r="M360">
            <v>38.848999999999997</v>
          </cell>
          <cell r="N360">
            <v>101.455</v>
          </cell>
          <cell r="O360">
            <v>230.47300000000001</v>
          </cell>
          <cell r="P360">
            <v>68.751999999999995</v>
          </cell>
          <cell r="Q360">
            <v>506.5</v>
          </cell>
          <cell r="R360">
            <v>44.6</v>
          </cell>
          <cell r="S360">
            <v>124.908</v>
          </cell>
          <cell r="T360">
            <v>39.648000000000003</v>
          </cell>
          <cell r="U360">
            <v>107.143</v>
          </cell>
          <cell r="V360">
            <v>41.465000000000003</v>
          </cell>
          <cell r="W360" t="str">
            <v>#N/A N/A</v>
          </cell>
          <cell r="X360">
            <v>6.4879999999999995</v>
          </cell>
          <cell r="Y360" t="str">
            <v>#N/A N/A</v>
          </cell>
          <cell r="Z360">
            <v>28.385000000000002</v>
          </cell>
          <cell r="AA360">
            <v>39.54</v>
          </cell>
          <cell r="AB360">
            <v>425.59500000000003</v>
          </cell>
          <cell r="AC360">
            <v>222.977</v>
          </cell>
          <cell r="AD360">
            <v>42.142000000000003</v>
          </cell>
          <cell r="AE360">
            <v>76.637</v>
          </cell>
        </row>
        <row r="361">
          <cell r="A361">
            <v>32904</v>
          </cell>
          <cell r="B361">
            <v>3017.0520000000001</v>
          </cell>
          <cell r="C361">
            <v>302.36099999999999</v>
          </cell>
          <cell r="D361">
            <v>204.339</v>
          </cell>
          <cell r="E361">
            <v>859.41399999999999</v>
          </cell>
          <cell r="F361">
            <v>4524.2209999999995</v>
          </cell>
          <cell r="G361">
            <v>186.53200000000001</v>
          </cell>
          <cell r="H361">
            <v>5439.7</v>
          </cell>
          <cell r="I361">
            <v>555.51400000000001</v>
          </cell>
          <cell r="J361">
            <v>343.97399999999999</v>
          </cell>
          <cell r="K361">
            <v>30.434999999999999</v>
          </cell>
          <cell r="L361">
            <v>301.23399999999998</v>
          </cell>
          <cell r="M361">
            <v>38.848999999999997</v>
          </cell>
          <cell r="N361">
            <v>101.455</v>
          </cell>
          <cell r="O361">
            <v>230.47300000000001</v>
          </cell>
          <cell r="P361">
            <v>68.751999999999995</v>
          </cell>
          <cell r="Q361">
            <v>506.5</v>
          </cell>
          <cell r="R361">
            <v>44.6</v>
          </cell>
          <cell r="S361">
            <v>124.908</v>
          </cell>
          <cell r="T361">
            <v>39.648000000000003</v>
          </cell>
          <cell r="U361">
            <v>107.143</v>
          </cell>
          <cell r="V361">
            <v>41.465000000000003</v>
          </cell>
          <cell r="W361" t="str">
            <v>#N/A N/A</v>
          </cell>
          <cell r="X361">
            <v>6.4879999999999995</v>
          </cell>
          <cell r="Y361" t="str">
            <v>#N/A N/A</v>
          </cell>
          <cell r="Z361">
            <v>28.385000000000002</v>
          </cell>
          <cell r="AA361">
            <v>39.54</v>
          </cell>
          <cell r="AB361">
            <v>425.59500000000003</v>
          </cell>
          <cell r="AC361">
            <v>222.977</v>
          </cell>
          <cell r="AD361">
            <v>42.142000000000003</v>
          </cell>
          <cell r="AE361">
            <v>76.637</v>
          </cell>
        </row>
        <row r="362">
          <cell r="A362">
            <v>32932</v>
          </cell>
          <cell r="B362">
            <v>3017.0520000000001</v>
          </cell>
          <cell r="C362">
            <v>302.36099999999999</v>
          </cell>
          <cell r="D362">
            <v>204.339</v>
          </cell>
          <cell r="E362">
            <v>859.41399999999999</v>
          </cell>
          <cell r="F362">
            <v>4524.2209999999995</v>
          </cell>
          <cell r="G362">
            <v>186.53200000000001</v>
          </cell>
          <cell r="H362">
            <v>5439.7</v>
          </cell>
          <cell r="I362">
            <v>555.51400000000001</v>
          </cell>
          <cell r="J362">
            <v>343.97399999999999</v>
          </cell>
          <cell r="K362">
            <v>30.434999999999999</v>
          </cell>
          <cell r="L362">
            <v>301.23399999999998</v>
          </cell>
          <cell r="M362">
            <v>38.848999999999997</v>
          </cell>
          <cell r="N362">
            <v>101.455</v>
          </cell>
          <cell r="O362">
            <v>230.47300000000001</v>
          </cell>
          <cell r="P362">
            <v>68.751999999999995</v>
          </cell>
          <cell r="Q362">
            <v>506.5</v>
          </cell>
          <cell r="R362">
            <v>44.6</v>
          </cell>
          <cell r="S362">
            <v>124.908</v>
          </cell>
          <cell r="T362">
            <v>39.648000000000003</v>
          </cell>
          <cell r="U362">
            <v>107.143</v>
          </cell>
          <cell r="V362">
            <v>41.465000000000003</v>
          </cell>
          <cell r="W362" t="str">
            <v>#N/A N/A</v>
          </cell>
          <cell r="X362">
            <v>6.4879999999999995</v>
          </cell>
          <cell r="Y362" t="str">
            <v>#N/A N/A</v>
          </cell>
          <cell r="Z362">
            <v>28.385000000000002</v>
          </cell>
          <cell r="AA362">
            <v>39.54</v>
          </cell>
          <cell r="AB362">
            <v>425.59500000000003</v>
          </cell>
          <cell r="AC362">
            <v>222.977</v>
          </cell>
          <cell r="AD362">
            <v>42.142000000000003</v>
          </cell>
          <cell r="AE362">
            <v>76.637</v>
          </cell>
        </row>
        <row r="363">
          <cell r="A363">
            <v>32963</v>
          </cell>
          <cell r="B363">
            <v>3017.0520000000001</v>
          </cell>
          <cell r="C363">
            <v>302.36099999999999</v>
          </cell>
          <cell r="D363">
            <v>204.339</v>
          </cell>
          <cell r="E363">
            <v>859.41399999999999</v>
          </cell>
          <cell r="F363">
            <v>4524.2209999999995</v>
          </cell>
          <cell r="G363">
            <v>186.53200000000001</v>
          </cell>
          <cell r="H363">
            <v>5439.7</v>
          </cell>
          <cell r="I363">
            <v>555.51400000000001</v>
          </cell>
          <cell r="J363">
            <v>343.97399999999999</v>
          </cell>
          <cell r="K363">
            <v>30.434999999999999</v>
          </cell>
          <cell r="L363">
            <v>301.23399999999998</v>
          </cell>
          <cell r="M363">
            <v>38.848999999999997</v>
          </cell>
          <cell r="N363">
            <v>101.455</v>
          </cell>
          <cell r="O363">
            <v>230.47300000000001</v>
          </cell>
          <cell r="P363">
            <v>68.751999999999995</v>
          </cell>
          <cell r="Q363">
            <v>506.5</v>
          </cell>
          <cell r="R363">
            <v>44.6</v>
          </cell>
          <cell r="S363">
            <v>124.908</v>
          </cell>
          <cell r="T363">
            <v>39.648000000000003</v>
          </cell>
          <cell r="U363">
            <v>107.143</v>
          </cell>
          <cell r="V363">
            <v>41.465000000000003</v>
          </cell>
          <cell r="W363" t="str">
            <v>#N/A N/A</v>
          </cell>
          <cell r="X363">
            <v>6.4879999999999995</v>
          </cell>
          <cell r="Y363" t="str">
            <v>#N/A N/A</v>
          </cell>
          <cell r="Z363">
            <v>28.385000000000002</v>
          </cell>
          <cell r="AA363">
            <v>39.54</v>
          </cell>
          <cell r="AB363">
            <v>425.59500000000003</v>
          </cell>
          <cell r="AC363">
            <v>222.977</v>
          </cell>
          <cell r="AD363">
            <v>42.142000000000003</v>
          </cell>
          <cell r="AE363">
            <v>76.637</v>
          </cell>
        </row>
        <row r="364">
          <cell r="A364">
            <v>32993</v>
          </cell>
          <cell r="B364">
            <v>3017.0520000000001</v>
          </cell>
          <cell r="C364">
            <v>302.36099999999999</v>
          </cell>
          <cell r="D364">
            <v>204.339</v>
          </cell>
          <cell r="E364">
            <v>859.41399999999999</v>
          </cell>
          <cell r="F364">
            <v>4524.2209999999995</v>
          </cell>
          <cell r="G364">
            <v>186.53200000000001</v>
          </cell>
          <cell r="H364">
            <v>5439.7</v>
          </cell>
          <cell r="I364">
            <v>555.51400000000001</v>
          </cell>
          <cell r="J364">
            <v>343.97399999999999</v>
          </cell>
          <cell r="K364">
            <v>30.434999999999999</v>
          </cell>
          <cell r="L364">
            <v>301.23399999999998</v>
          </cell>
          <cell r="M364">
            <v>38.848999999999997</v>
          </cell>
          <cell r="N364">
            <v>101.455</v>
          </cell>
          <cell r="O364">
            <v>230.47300000000001</v>
          </cell>
          <cell r="P364">
            <v>68.751999999999995</v>
          </cell>
          <cell r="Q364">
            <v>506.5</v>
          </cell>
          <cell r="R364">
            <v>44.6</v>
          </cell>
          <cell r="S364">
            <v>124.908</v>
          </cell>
          <cell r="T364">
            <v>39.648000000000003</v>
          </cell>
          <cell r="U364">
            <v>107.143</v>
          </cell>
          <cell r="V364">
            <v>41.465000000000003</v>
          </cell>
          <cell r="W364" t="str">
            <v>#N/A N/A</v>
          </cell>
          <cell r="X364">
            <v>6.4879999999999995</v>
          </cell>
          <cell r="Y364" t="str">
            <v>#N/A N/A</v>
          </cell>
          <cell r="Z364">
            <v>28.385000000000002</v>
          </cell>
          <cell r="AA364">
            <v>39.54</v>
          </cell>
          <cell r="AB364">
            <v>425.59500000000003</v>
          </cell>
          <cell r="AC364">
            <v>222.977</v>
          </cell>
          <cell r="AD364">
            <v>42.142000000000003</v>
          </cell>
          <cell r="AE364">
            <v>76.637</v>
          </cell>
        </row>
        <row r="365">
          <cell r="A365">
            <v>33024</v>
          </cell>
          <cell r="B365">
            <v>3017.0520000000001</v>
          </cell>
          <cell r="C365">
            <v>302.36099999999999</v>
          </cell>
          <cell r="D365">
            <v>204.339</v>
          </cell>
          <cell r="E365">
            <v>859.41399999999999</v>
          </cell>
          <cell r="F365">
            <v>4524.2209999999995</v>
          </cell>
          <cell r="G365">
            <v>186.53200000000001</v>
          </cell>
          <cell r="H365">
            <v>5439.7</v>
          </cell>
          <cell r="I365">
            <v>555.51400000000001</v>
          </cell>
          <cell r="J365">
            <v>343.97399999999999</v>
          </cell>
          <cell r="K365">
            <v>30.434999999999999</v>
          </cell>
          <cell r="L365">
            <v>301.23399999999998</v>
          </cell>
          <cell r="M365">
            <v>38.848999999999997</v>
          </cell>
          <cell r="N365">
            <v>101.455</v>
          </cell>
          <cell r="O365">
            <v>230.47300000000001</v>
          </cell>
          <cell r="P365">
            <v>68.751999999999995</v>
          </cell>
          <cell r="Q365">
            <v>506.5</v>
          </cell>
          <cell r="R365">
            <v>44.6</v>
          </cell>
          <cell r="S365">
            <v>124.908</v>
          </cell>
          <cell r="T365">
            <v>39.648000000000003</v>
          </cell>
          <cell r="U365">
            <v>107.143</v>
          </cell>
          <cell r="V365">
            <v>41.465000000000003</v>
          </cell>
          <cell r="W365" t="str">
            <v>#N/A N/A</v>
          </cell>
          <cell r="X365">
            <v>6.4879999999999995</v>
          </cell>
          <cell r="Y365" t="str">
            <v>#N/A N/A</v>
          </cell>
          <cell r="Z365">
            <v>28.385000000000002</v>
          </cell>
          <cell r="AA365">
            <v>39.54</v>
          </cell>
          <cell r="AB365">
            <v>425.59500000000003</v>
          </cell>
          <cell r="AC365">
            <v>222.977</v>
          </cell>
          <cell r="AD365">
            <v>42.142000000000003</v>
          </cell>
          <cell r="AE365">
            <v>76.637</v>
          </cell>
        </row>
        <row r="366">
          <cell r="A366">
            <v>33054</v>
          </cell>
          <cell r="B366">
            <v>3017.0520000000001</v>
          </cell>
          <cell r="C366">
            <v>302.36099999999999</v>
          </cell>
          <cell r="D366">
            <v>204.339</v>
          </cell>
          <cell r="E366">
            <v>859.41399999999999</v>
          </cell>
          <cell r="F366">
            <v>4524.2209999999995</v>
          </cell>
          <cell r="G366">
            <v>186.53200000000001</v>
          </cell>
          <cell r="H366">
            <v>5439.7</v>
          </cell>
          <cell r="I366">
            <v>555.51400000000001</v>
          </cell>
          <cell r="J366">
            <v>343.97399999999999</v>
          </cell>
          <cell r="K366">
            <v>30.434999999999999</v>
          </cell>
          <cell r="L366">
            <v>301.23399999999998</v>
          </cell>
          <cell r="M366">
            <v>38.848999999999997</v>
          </cell>
          <cell r="N366">
            <v>101.455</v>
          </cell>
          <cell r="O366">
            <v>230.47300000000001</v>
          </cell>
          <cell r="P366">
            <v>68.751999999999995</v>
          </cell>
          <cell r="Q366">
            <v>506.5</v>
          </cell>
          <cell r="R366">
            <v>44.6</v>
          </cell>
          <cell r="S366">
            <v>124.908</v>
          </cell>
          <cell r="T366">
            <v>39.648000000000003</v>
          </cell>
          <cell r="U366">
            <v>107.143</v>
          </cell>
          <cell r="V366">
            <v>41.465000000000003</v>
          </cell>
          <cell r="W366" t="str">
            <v>#N/A N/A</v>
          </cell>
          <cell r="X366">
            <v>6.4879999999999995</v>
          </cell>
          <cell r="Y366" t="str">
            <v>#N/A N/A</v>
          </cell>
          <cell r="Z366">
            <v>28.385000000000002</v>
          </cell>
          <cell r="AA366">
            <v>39.54</v>
          </cell>
          <cell r="AB366">
            <v>425.59500000000003</v>
          </cell>
          <cell r="AC366">
            <v>222.977</v>
          </cell>
          <cell r="AD366">
            <v>42.142000000000003</v>
          </cell>
          <cell r="AE366">
            <v>76.637</v>
          </cell>
        </row>
        <row r="367">
          <cell r="A367">
            <v>33085</v>
          </cell>
          <cell r="B367">
            <v>3017.0520000000001</v>
          </cell>
          <cell r="C367">
            <v>302.36099999999999</v>
          </cell>
          <cell r="D367">
            <v>204.339</v>
          </cell>
          <cell r="E367">
            <v>859.41399999999999</v>
          </cell>
          <cell r="F367">
            <v>4524.2209999999995</v>
          </cell>
          <cell r="G367">
            <v>186.53200000000001</v>
          </cell>
          <cell r="H367">
            <v>5439.7</v>
          </cell>
          <cell r="I367">
            <v>555.51400000000001</v>
          </cell>
          <cell r="J367">
            <v>343.97399999999999</v>
          </cell>
          <cell r="K367">
            <v>30.434999999999999</v>
          </cell>
          <cell r="L367">
            <v>301.23399999999998</v>
          </cell>
          <cell r="M367">
            <v>38.848999999999997</v>
          </cell>
          <cell r="N367">
            <v>101.455</v>
          </cell>
          <cell r="O367">
            <v>230.47300000000001</v>
          </cell>
          <cell r="P367">
            <v>68.751999999999995</v>
          </cell>
          <cell r="Q367">
            <v>506.5</v>
          </cell>
          <cell r="R367">
            <v>44.6</v>
          </cell>
          <cell r="S367">
            <v>124.908</v>
          </cell>
          <cell r="T367">
            <v>39.648000000000003</v>
          </cell>
          <cell r="U367">
            <v>107.143</v>
          </cell>
          <cell r="V367">
            <v>41.465000000000003</v>
          </cell>
          <cell r="W367" t="str">
            <v>#N/A N/A</v>
          </cell>
          <cell r="X367">
            <v>6.4879999999999995</v>
          </cell>
          <cell r="Y367" t="str">
            <v>#N/A N/A</v>
          </cell>
          <cell r="Z367">
            <v>28.385000000000002</v>
          </cell>
          <cell r="AA367">
            <v>39.54</v>
          </cell>
          <cell r="AB367">
            <v>425.59500000000003</v>
          </cell>
          <cell r="AC367">
            <v>222.977</v>
          </cell>
          <cell r="AD367">
            <v>42.142000000000003</v>
          </cell>
          <cell r="AE367">
            <v>76.637</v>
          </cell>
        </row>
        <row r="368">
          <cell r="A368">
            <v>33116</v>
          </cell>
          <cell r="B368">
            <v>3017.0520000000001</v>
          </cell>
          <cell r="C368">
            <v>302.36099999999999</v>
          </cell>
          <cell r="D368">
            <v>204.339</v>
          </cell>
          <cell r="E368">
            <v>859.41399999999999</v>
          </cell>
          <cell r="F368">
            <v>4524.2209999999995</v>
          </cell>
          <cell r="G368">
            <v>186.53200000000001</v>
          </cell>
          <cell r="H368">
            <v>5439.7</v>
          </cell>
          <cell r="I368">
            <v>555.51400000000001</v>
          </cell>
          <cell r="J368">
            <v>343.97399999999999</v>
          </cell>
          <cell r="K368">
            <v>30.434999999999999</v>
          </cell>
          <cell r="L368">
            <v>301.23399999999998</v>
          </cell>
          <cell r="M368">
            <v>38.848999999999997</v>
          </cell>
          <cell r="N368">
            <v>101.455</v>
          </cell>
          <cell r="O368">
            <v>230.47300000000001</v>
          </cell>
          <cell r="P368">
            <v>68.751999999999995</v>
          </cell>
          <cell r="Q368">
            <v>506.5</v>
          </cell>
          <cell r="R368">
            <v>44.6</v>
          </cell>
          <cell r="S368">
            <v>124.908</v>
          </cell>
          <cell r="T368">
            <v>39.648000000000003</v>
          </cell>
          <cell r="U368">
            <v>107.143</v>
          </cell>
          <cell r="V368">
            <v>41.465000000000003</v>
          </cell>
          <cell r="W368" t="str">
            <v>#N/A N/A</v>
          </cell>
          <cell r="X368">
            <v>6.4879999999999995</v>
          </cell>
          <cell r="Y368" t="str">
            <v>#N/A N/A</v>
          </cell>
          <cell r="Z368">
            <v>28.385000000000002</v>
          </cell>
          <cell r="AA368">
            <v>39.54</v>
          </cell>
          <cell r="AB368">
            <v>425.59500000000003</v>
          </cell>
          <cell r="AC368">
            <v>222.977</v>
          </cell>
          <cell r="AD368">
            <v>42.142000000000003</v>
          </cell>
          <cell r="AE368">
            <v>76.637</v>
          </cell>
        </row>
        <row r="369">
          <cell r="A369">
            <v>33146</v>
          </cell>
          <cell r="B369">
            <v>3017.0520000000001</v>
          </cell>
          <cell r="C369">
            <v>302.36099999999999</v>
          </cell>
          <cell r="D369">
            <v>204.339</v>
          </cell>
          <cell r="E369">
            <v>859.41399999999999</v>
          </cell>
          <cell r="F369">
            <v>4524.2209999999995</v>
          </cell>
          <cell r="G369">
            <v>186.53200000000001</v>
          </cell>
          <cell r="H369">
            <v>5439.7</v>
          </cell>
          <cell r="I369">
            <v>555.51400000000001</v>
          </cell>
          <cell r="J369">
            <v>343.97399999999999</v>
          </cell>
          <cell r="K369">
            <v>30.434999999999999</v>
          </cell>
          <cell r="L369">
            <v>301.23399999999998</v>
          </cell>
          <cell r="M369">
            <v>38.848999999999997</v>
          </cell>
          <cell r="N369">
            <v>101.455</v>
          </cell>
          <cell r="O369">
            <v>230.47300000000001</v>
          </cell>
          <cell r="P369">
            <v>68.751999999999995</v>
          </cell>
          <cell r="Q369">
            <v>506.5</v>
          </cell>
          <cell r="R369">
            <v>44.6</v>
          </cell>
          <cell r="S369">
            <v>124.908</v>
          </cell>
          <cell r="T369">
            <v>39.648000000000003</v>
          </cell>
          <cell r="U369">
            <v>107.143</v>
          </cell>
          <cell r="V369">
            <v>41.465000000000003</v>
          </cell>
          <cell r="W369" t="str">
            <v>#N/A N/A</v>
          </cell>
          <cell r="X369">
            <v>6.4879999999999995</v>
          </cell>
          <cell r="Y369" t="str">
            <v>#N/A N/A</v>
          </cell>
          <cell r="Z369">
            <v>28.385000000000002</v>
          </cell>
          <cell r="AA369">
            <v>39.54</v>
          </cell>
          <cell r="AB369">
            <v>425.59500000000003</v>
          </cell>
          <cell r="AC369">
            <v>222.977</v>
          </cell>
          <cell r="AD369">
            <v>42.142000000000003</v>
          </cell>
          <cell r="AE369">
            <v>76.637</v>
          </cell>
        </row>
        <row r="370">
          <cell r="A370">
            <v>33177</v>
          </cell>
          <cell r="B370">
            <v>3017.0520000000001</v>
          </cell>
          <cell r="C370">
            <v>302.36099999999999</v>
          </cell>
          <cell r="D370">
            <v>204.339</v>
          </cell>
          <cell r="E370">
            <v>859.41399999999999</v>
          </cell>
          <cell r="F370">
            <v>4524.2209999999995</v>
          </cell>
          <cell r="G370">
            <v>186.53200000000001</v>
          </cell>
          <cell r="H370">
            <v>5439.7</v>
          </cell>
          <cell r="I370">
            <v>555.51400000000001</v>
          </cell>
          <cell r="J370">
            <v>343.97399999999999</v>
          </cell>
          <cell r="K370">
            <v>30.434999999999999</v>
          </cell>
          <cell r="L370">
            <v>301.23399999999998</v>
          </cell>
          <cell r="M370">
            <v>38.848999999999997</v>
          </cell>
          <cell r="N370">
            <v>101.455</v>
          </cell>
          <cell r="O370">
            <v>230.47300000000001</v>
          </cell>
          <cell r="P370">
            <v>68.751999999999995</v>
          </cell>
          <cell r="Q370">
            <v>506.5</v>
          </cell>
          <cell r="R370">
            <v>44.6</v>
          </cell>
          <cell r="S370">
            <v>124.908</v>
          </cell>
          <cell r="T370">
            <v>39.648000000000003</v>
          </cell>
          <cell r="U370">
            <v>107.143</v>
          </cell>
          <cell r="V370">
            <v>41.465000000000003</v>
          </cell>
          <cell r="W370" t="str">
            <v>#N/A N/A</v>
          </cell>
          <cell r="X370">
            <v>6.4879999999999995</v>
          </cell>
          <cell r="Y370" t="str">
            <v>#N/A N/A</v>
          </cell>
          <cell r="Z370">
            <v>28.385000000000002</v>
          </cell>
          <cell r="AA370">
            <v>39.54</v>
          </cell>
          <cell r="AB370">
            <v>425.59500000000003</v>
          </cell>
          <cell r="AC370">
            <v>222.977</v>
          </cell>
          <cell r="AD370">
            <v>42.142000000000003</v>
          </cell>
          <cell r="AE370">
            <v>76.637</v>
          </cell>
        </row>
        <row r="371">
          <cell r="A371">
            <v>33207</v>
          </cell>
          <cell r="B371">
            <v>3017.0520000000001</v>
          </cell>
          <cell r="C371">
            <v>302.36099999999999</v>
          </cell>
          <cell r="D371">
            <v>204.339</v>
          </cell>
          <cell r="E371">
            <v>859.41399999999999</v>
          </cell>
          <cell r="F371">
            <v>4524.2209999999995</v>
          </cell>
          <cell r="G371">
            <v>186.53200000000001</v>
          </cell>
          <cell r="H371">
            <v>5439.7</v>
          </cell>
          <cell r="I371">
            <v>555.51400000000001</v>
          </cell>
          <cell r="J371">
            <v>343.97399999999999</v>
          </cell>
          <cell r="K371">
            <v>30.434999999999999</v>
          </cell>
          <cell r="L371">
            <v>301.23399999999998</v>
          </cell>
          <cell r="M371">
            <v>38.848999999999997</v>
          </cell>
          <cell r="N371">
            <v>101.455</v>
          </cell>
          <cell r="O371">
            <v>230.47300000000001</v>
          </cell>
          <cell r="P371">
            <v>68.751999999999995</v>
          </cell>
          <cell r="Q371">
            <v>506.5</v>
          </cell>
          <cell r="R371">
            <v>44.6</v>
          </cell>
          <cell r="S371">
            <v>124.908</v>
          </cell>
          <cell r="T371">
            <v>39.648000000000003</v>
          </cell>
          <cell r="U371">
            <v>107.143</v>
          </cell>
          <cell r="V371">
            <v>41.465000000000003</v>
          </cell>
          <cell r="W371" t="str">
            <v>#N/A N/A</v>
          </cell>
          <cell r="X371">
            <v>6.4879999999999995</v>
          </cell>
          <cell r="Y371" t="str">
            <v>#N/A N/A</v>
          </cell>
          <cell r="Z371">
            <v>28.385000000000002</v>
          </cell>
          <cell r="AA371">
            <v>39.54</v>
          </cell>
          <cell r="AB371">
            <v>425.59500000000003</v>
          </cell>
          <cell r="AC371">
            <v>222.977</v>
          </cell>
          <cell r="AD371">
            <v>42.142000000000003</v>
          </cell>
          <cell r="AE371">
            <v>76.637</v>
          </cell>
        </row>
        <row r="372">
          <cell r="A372">
            <v>33238</v>
          </cell>
          <cell r="B372">
            <v>3103.6979999999999</v>
          </cell>
          <cell r="C372">
            <v>314.07499999999999</v>
          </cell>
          <cell r="D372">
            <v>244.41399999999999</v>
          </cell>
          <cell r="E372">
            <v>1012.576</v>
          </cell>
          <cell r="F372">
            <v>5686.0159999999996</v>
          </cell>
          <cell r="G372">
            <v>238.21299999999999</v>
          </cell>
          <cell r="H372">
            <v>5750.8</v>
          </cell>
          <cell r="I372">
            <v>582.72299999999996</v>
          </cell>
          <cell r="J372">
            <v>356.93700000000001</v>
          </cell>
          <cell r="K372">
            <v>36.093000000000004</v>
          </cell>
          <cell r="L372">
            <v>326.608</v>
          </cell>
          <cell r="M372">
            <v>44.024000000000001</v>
          </cell>
          <cell r="N372">
            <v>114.426</v>
          </cell>
          <cell r="O372">
            <v>263.77699999999999</v>
          </cell>
          <cell r="P372">
            <v>76.887</v>
          </cell>
          <cell r="Q372">
            <v>516.81399999999996</v>
          </cell>
          <cell r="R372">
            <v>52.49</v>
          </cell>
          <cell r="S372">
            <v>112.014</v>
          </cell>
          <cell r="T372">
            <v>43.13</v>
          </cell>
          <cell r="U372">
            <v>150.67599999999999</v>
          </cell>
          <cell r="V372">
            <v>50.701000000000001</v>
          </cell>
          <cell r="W372">
            <v>26.933</v>
          </cell>
          <cell r="X372">
            <v>7.36</v>
          </cell>
          <cell r="Y372">
            <v>38.734000000000002</v>
          </cell>
          <cell r="Z372">
            <v>31.559000000000001</v>
          </cell>
          <cell r="AA372">
            <v>40.274000000000001</v>
          </cell>
          <cell r="AB372">
            <v>461.952</v>
          </cell>
          <cell r="AC372">
            <v>262.70999999999998</v>
          </cell>
          <cell r="AD372">
            <v>47.027999999999999</v>
          </cell>
          <cell r="AE372">
            <v>141.352</v>
          </cell>
        </row>
        <row r="373">
          <cell r="A373">
            <v>33269</v>
          </cell>
          <cell r="B373">
            <v>3103.6979999999999</v>
          </cell>
          <cell r="C373">
            <v>314.07499999999999</v>
          </cell>
          <cell r="D373">
            <v>244.41399999999999</v>
          </cell>
          <cell r="E373">
            <v>1012.576</v>
          </cell>
          <cell r="F373">
            <v>5686.0159999999996</v>
          </cell>
          <cell r="G373">
            <v>238.21299999999999</v>
          </cell>
          <cell r="H373">
            <v>5750.8</v>
          </cell>
          <cell r="I373">
            <v>582.72299999999996</v>
          </cell>
          <cell r="J373">
            <v>356.93700000000001</v>
          </cell>
          <cell r="K373">
            <v>36.093000000000004</v>
          </cell>
          <cell r="L373">
            <v>326.608</v>
          </cell>
          <cell r="M373">
            <v>44.024000000000001</v>
          </cell>
          <cell r="N373">
            <v>114.426</v>
          </cell>
          <cell r="O373">
            <v>263.77699999999999</v>
          </cell>
          <cell r="P373">
            <v>76.887</v>
          </cell>
          <cell r="Q373">
            <v>516.81399999999996</v>
          </cell>
          <cell r="R373">
            <v>52.49</v>
          </cell>
          <cell r="S373">
            <v>112.014</v>
          </cell>
          <cell r="T373">
            <v>43.13</v>
          </cell>
          <cell r="U373">
            <v>150.67599999999999</v>
          </cell>
          <cell r="V373">
            <v>50.701000000000001</v>
          </cell>
          <cell r="W373">
            <v>26.933</v>
          </cell>
          <cell r="X373">
            <v>7.36</v>
          </cell>
          <cell r="Y373">
            <v>38.734000000000002</v>
          </cell>
          <cell r="Z373">
            <v>31.559000000000001</v>
          </cell>
          <cell r="AA373">
            <v>40.274000000000001</v>
          </cell>
          <cell r="AB373">
            <v>461.952</v>
          </cell>
          <cell r="AC373">
            <v>262.70999999999998</v>
          </cell>
          <cell r="AD373">
            <v>47.027999999999999</v>
          </cell>
          <cell r="AE373">
            <v>141.352</v>
          </cell>
        </row>
        <row r="374">
          <cell r="A374">
            <v>33297</v>
          </cell>
          <cell r="B374">
            <v>3103.6979999999999</v>
          </cell>
          <cell r="C374">
            <v>314.07499999999999</v>
          </cell>
          <cell r="D374">
            <v>244.41399999999999</v>
          </cell>
          <cell r="E374">
            <v>1012.576</v>
          </cell>
          <cell r="F374">
            <v>5686.0159999999996</v>
          </cell>
          <cell r="G374">
            <v>238.21299999999999</v>
          </cell>
          <cell r="H374">
            <v>5750.8</v>
          </cell>
          <cell r="I374">
            <v>582.72299999999996</v>
          </cell>
          <cell r="J374">
            <v>356.93700000000001</v>
          </cell>
          <cell r="K374">
            <v>36.093000000000004</v>
          </cell>
          <cell r="L374">
            <v>326.608</v>
          </cell>
          <cell r="M374">
            <v>44.024000000000001</v>
          </cell>
          <cell r="N374">
            <v>114.426</v>
          </cell>
          <cell r="O374">
            <v>263.77699999999999</v>
          </cell>
          <cell r="P374">
            <v>76.887</v>
          </cell>
          <cell r="Q374">
            <v>516.81399999999996</v>
          </cell>
          <cell r="R374">
            <v>52.49</v>
          </cell>
          <cell r="S374">
            <v>112.014</v>
          </cell>
          <cell r="T374">
            <v>43.13</v>
          </cell>
          <cell r="U374">
            <v>150.67599999999999</v>
          </cell>
          <cell r="V374">
            <v>50.701000000000001</v>
          </cell>
          <cell r="W374">
            <v>26.933</v>
          </cell>
          <cell r="X374">
            <v>7.36</v>
          </cell>
          <cell r="Y374">
            <v>38.734000000000002</v>
          </cell>
          <cell r="Z374">
            <v>31.559000000000001</v>
          </cell>
          <cell r="AA374">
            <v>40.274000000000001</v>
          </cell>
          <cell r="AB374">
            <v>461.952</v>
          </cell>
          <cell r="AC374">
            <v>262.70999999999998</v>
          </cell>
          <cell r="AD374">
            <v>47.027999999999999</v>
          </cell>
          <cell r="AE374">
            <v>141.352</v>
          </cell>
        </row>
        <row r="375">
          <cell r="A375">
            <v>33328</v>
          </cell>
          <cell r="B375">
            <v>3103.6979999999999</v>
          </cell>
          <cell r="C375">
            <v>314.07499999999999</v>
          </cell>
          <cell r="D375">
            <v>244.41399999999999</v>
          </cell>
          <cell r="E375">
            <v>1012.576</v>
          </cell>
          <cell r="F375">
            <v>5686.0159999999996</v>
          </cell>
          <cell r="G375">
            <v>238.21299999999999</v>
          </cell>
          <cell r="H375">
            <v>5750.8</v>
          </cell>
          <cell r="I375">
            <v>582.72299999999996</v>
          </cell>
          <cell r="J375">
            <v>356.93700000000001</v>
          </cell>
          <cell r="K375">
            <v>36.093000000000004</v>
          </cell>
          <cell r="L375">
            <v>326.608</v>
          </cell>
          <cell r="M375">
            <v>44.024000000000001</v>
          </cell>
          <cell r="N375">
            <v>114.426</v>
          </cell>
          <cell r="O375">
            <v>263.77699999999999</v>
          </cell>
          <cell r="P375">
            <v>76.887</v>
          </cell>
          <cell r="Q375">
            <v>516.81399999999996</v>
          </cell>
          <cell r="R375">
            <v>52.49</v>
          </cell>
          <cell r="S375">
            <v>112.014</v>
          </cell>
          <cell r="T375">
            <v>43.13</v>
          </cell>
          <cell r="U375">
            <v>150.67599999999999</v>
          </cell>
          <cell r="V375">
            <v>50.701000000000001</v>
          </cell>
          <cell r="W375">
            <v>26.933</v>
          </cell>
          <cell r="X375">
            <v>7.36</v>
          </cell>
          <cell r="Y375">
            <v>38.734000000000002</v>
          </cell>
          <cell r="Z375">
            <v>31.559000000000001</v>
          </cell>
          <cell r="AA375">
            <v>40.274000000000001</v>
          </cell>
          <cell r="AB375">
            <v>461.952</v>
          </cell>
          <cell r="AC375">
            <v>262.70999999999998</v>
          </cell>
          <cell r="AD375">
            <v>47.027999999999999</v>
          </cell>
          <cell r="AE375">
            <v>141.352</v>
          </cell>
        </row>
        <row r="376">
          <cell r="A376">
            <v>33358</v>
          </cell>
          <cell r="B376">
            <v>3103.6979999999999</v>
          </cell>
          <cell r="C376">
            <v>314.07499999999999</v>
          </cell>
          <cell r="D376">
            <v>244.41399999999999</v>
          </cell>
          <cell r="E376">
            <v>1012.576</v>
          </cell>
          <cell r="F376">
            <v>5686.0159999999996</v>
          </cell>
          <cell r="G376">
            <v>238.21299999999999</v>
          </cell>
          <cell r="H376">
            <v>5750.8</v>
          </cell>
          <cell r="I376">
            <v>582.72299999999996</v>
          </cell>
          <cell r="J376">
            <v>356.93700000000001</v>
          </cell>
          <cell r="K376">
            <v>36.093000000000004</v>
          </cell>
          <cell r="L376">
            <v>326.608</v>
          </cell>
          <cell r="M376">
            <v>44.024000000000001</v>
          </cell>
          <cell r="N376">
            <v>114.426</v>
          </cell>
          <cell r="O376">
            <v>263.77699999999999</v>
          </cell>
          <cell r="P376">
            <v>76.887</v>
          </cell>
          <cell r="Q376">
            <v>516.81399999999996</v>
          </cell>
          <cell r="R376">
            <v>52.49</v>
          </cell>
          <cell r="S376">
            <v>112.014</v>
          </cell>
          <cell r="T376">
            <v>43.13</v>
          </cell>
          <cell r="U376">
            <v>150.67599999999999</v>
          </cell>
          <cell r="V376">
            <v>50.701000000000001</v>
          </cell>
          <cell r="W376">
            <v>26.933</v>
          </cell>
          <cell r="X376">
            <v>7.36</v>
          </cell>
          <cell r="Y376">
            <v>38.734000000000002</v>
          </cell>
          <cell r="Z376">
            <v>31.559000000000001</v>
          </cell>
          <cell r="AA376">
            <v>40.274000000000001</v>
          </cell>
          <cell r="AB376">
            <v>461.952</v>
          </cell>
          <cell r="AC376">
            <v>262.70999999999998</v>
          </cell>
          <cell r="AD376">
            <v>47.027999999999999</v>
          </cell>
          <cell r="AE376">
            <v>141.352</v>
          </cell>
        </row>
        <row r="377">
          <cell r="A377">
            <v>33389</v>
          </cell>
          <cell r="B377">
            <v>3103.6979999999999</v>
          </cell>
          <cell r="C377">
            <v>314.07499999999999</v>
          </cell>
          <cell r="D377">
            <v>244.41399999999999</v>
          </cell>
          <cell r="E377">
            <v>1012.576</v>
          </cell>
          <cell r="F377">
            <v>5686.0159999999996</v>
          </cell>
          <cell r="G377">
            <v>238.21299999999999</v>
          </cell>
          <cell r="H377">
            <v>5750.8</v>
          </cell>
          <cell r="I377">
            <v>582.72299999999996</v>
          </cell>
          <cell r="J377">
            <v>356.93700000000001</v>
          </cell>
          <cell r="K377">
            <v>36.093000000000004</v>
          </cell>
          <cell r="L377">
            <v>326.608</v>
          </cell>
          <cell r="M377">
            <v>44.024000000000001</v>
          </cell>
          <cell r="N377">
            <v>114.426</v>
          </cell>
          <cell r="O377">
            <v>263.77699999999999</v>
          </cell>
          <cell r="P377">
            <v>76.887</v>
          </cell>
          <cell r="Q377">
            <v>516.81399999999996</v>
          </cell>
          <cell r="R377">
            <v>52.49</v>
          </cell>
          <cell r="S377">
            <v>112.014</v>
          </cell>
          <cell r="T377">
            <v>43.13</v>
          </cell>
          <cell r="U377">
            <v>150.67599999999999</v>
          </cell>
          <cell r="V377">
            <v>50.701000000000001</v>
          </cell>
          <cell r="W377">
            <v>26.933</v>
          </cell>
          <cell r="X377">
            <v>7.36</v>
          </cell>
          <cell r="Y377">
            <v>38.734000000000002</v>
          </cell>
          <cell r="Z377">
            <v>31.559000000000001</v>
          </cell>
          <cell r="AA377">
            <v>40.274000000000001</v>
          </cell>
          <cell r="AB377">
            <v>461.952</v>
          </cell>
          <cell r="AC377">
            <v>262.70999999999998</v>
          </cell>
          <cell r="AD377">
            <v>47.027999999999999</v>
          </cell>
          <cell r="AE377">
            <v>141.352</v>
          </cell>
        </row>
        <row r="378">
          <cell r="A378">
            <v>33419</v>
          </cell>
          <cell r="B378">
            <v>3103.6979999999999</v>
          </cell>
          <cell r="C378">
            <v>314.07499999999999</v>
          </cell>
          <cell r="D378">
            <v>244.41399999999999</v>
          </cell>
          <cell r="E378">
            <v>1012.576</v>
          </cell>
          <cell r="F378">
            <v>5686.0159999999996</v>
          </cell>
          <cell r="G378">
            <v>238.21299999999999</v>
          </cell>
          <cell r="H378">
            <v>5750.8</v>
          </cell>
          <cell r="I378">
            <v>582.72299999999996</v>
          </cell>
          <cell r="J378">
            <v>356.93700000000001</v>
          </cell>
          <cell r="K378">
            <v>36.093000000000004</v>
          </cell>
          <cell r="L378">
            <v>326.608</v>
          </cell>
          <cell r="M378">
            <v>44.024000000000001</v>
          </cell>
          <cell r="N378">
            <v>114.426</v>
          </cell>
          <cell r="O378">
            <v>263.77699999999999</v>
          </cell>
          <cell r="P378">
            <v>76.887</v>
          </cell>
          <cell r="Q378">
            <v>516.81399999999996</v>
          </cell>
          <cell r="R378">
            <v>52.49</v>
          </cell>
          <cell r="S378">
            <v>112.014</v>
          </cell>
          <cell r="T378">
            <v>43.13</v>
          </cell>
          <cell r="U378">
            <v>150.67599999999999</v>
          </cell>
          <cell r="V378">
            <v>50.701000000000001</v>
          </cell>
          <cell r="W378">
            <v>26.933</v>
          </cell>
          <cell r="X378">
            <v>7.36</v>
          </cell>
          <cell r="Y378">
            <v>38.734000000000002</v>
          </cell>
          <cell r="Z378">
            <v>31.559000000000001</v>
          </cell>
          <cell r="AA378">
            <v>40.274000000000001</v>
          </cell>
          <cell r="AB378">
            <v>461.952</v>
          </cell>
          <cell r="AC378">
            <v>262.70999999999998</v>
          </cell>
          <cell r="AD378">
            <v>47.027999999999999</v>
          </cell>
          <cell r="AE378">
            <v>141.352</v>
          </cell>
        </row>
        <row r="379">
          <cell r="A379">
            <v>33450</v>
          </cell>
          <cell r="B379">
            <v>3103.6979999999999</v>
          </cell>
          <cell r="C379">
            <v>314.07499999999999</v>
          </cell>
          <cell r="D379">
            <v>244.41399999999999</v>
          </cell>
          <cell r="E379">
            <v>1012.576</v>
          </cell>
          <cell r="F379">
            <v>5686.0159999999996</v>
          </cell>
          <cell r="G379">
            <v>238.21299999999999</v>
          </cell>
          <cell r="H379">
            <v>5750.8</v>
          </cell>
          <cell r="I379">
            <v>582.72299999999996</v>
          </cell>
          <cell r="J379">
            <v>356.93700000000001</v>
          </cell>
          <cell r="K379">
            <v>36.093000000000004</v>
          </cell>
          <cell r="L379">
            <v>326.608</v>
          </cell>
          <cell r="M379">
            <v>44.024000000000001</v>
          </cell>
          <cell r="N379">
            <v>114.426</v>
          </cell>
          <cell r="O379">
            <v>263.77699999999999</v>
          </cell>
          <cell r="P379">
            <v>76.887</v>
          </cell>
          <cell r="Q379">
            <v>516.81399999999996</v>
          </cell>
          <cell r="R379">
            <v>52.49</v>
          </cell>
          <cell r="S379">
            <v>112.014</v>
          </cell>
          <cell r="T379">
            <v>43.13</v>
          </cell>
          <cell r="U379">
            <v>150.67599999999999</v>
          </cell>
          <cell r="V379">
            <v>50.701000000000001</v>
          </cell>
          <cell r="W379">
            <v>26.933</v>
          </cell>
          <cell r="X379">
            <v>7.36</v>
          </cell>
          <cell r="Y379">
            <v>38.734000000000002</v>
          </cell>
          <cell r="Z379">
            <v>31.559000000000001</v>
          </cell>
          <cell r="AA379">
            <v>40.274000000000001</v>
          </cell>
          <cell r="AB379">
            <v>461.952</v>
          </cell>
          <cell r="AC379">
            <v>262.70999999999998</v>
          </cell>
          <cell r="AD379">
            <v>47.027999999999999</v>
          </cell>
          <cell r="AE379">
            <v>141.352</v>
          </cell>
        </row>
        <row r="380">
          <cell r="A380">
            <v>33481</v>
          </cell>
          <cell r="B380">
            <v>3103.6979999999999</v>
          </cell>
          <cell r="C380">
            <v>314.07499999999999</v>
          </cell>
          <cell r="D380">
            <v>244.41399999999999</v>
          </cell>
          <cell r="E380">
            <v>1012.576</v>
          </cell>
          <cell r="F380">
            <v>5686.0159999999996</v>
          </cell>
          <cell r="G380">
            <v>238.21299999999999</v>
          </cell>
          <cell r="H380">
            <v>5750.8</v>
          </cell>
          <cell r="I380">
            <v>582.72299999999996</v>
          </cell>
          <cell r="J380">
            <v>356.93700000000001</v>
          </cell>
          <cell r="K380">
            <v>36.093000000000004</v>
          </cell>
          <cell r="L380">
            <v>326.608</v>
          </cell>
          <cell r="M380">
            <v>44.024000000000001</v>
          </cell>
          <cell r="N380">
            <v>114.426</v>
          </cell>
          <cell r="O380">
            <v>263.77699999999999</v>
          </cell>
          <cell r="P380">
            <v>76.887</v>
          </cell>
          <cell r="Q380">
            <v>516.81399999999996</v>
          </cell>
          <cell r="R380">
            <v>52.49</v>
          </cell>
          <cell r="S380">
            <v>112.014</v>
          </cell>
          <cell r="T380">
            <v>43.13</v>
          </cell>
          <cell r="U380">
            <v>150.67599999999999</v>
          </cell>
          <cell r="V380">
            <v>50.701000000000001</v>
          </cell>
          <cell r="W380">
            <v>26.933</v>
          </cell>
          <cell r="X380">
            <v>7.36</v>
          </cell>
          <cell r="Y380">
            <v>38.734000000000002</v>
          </cell>
          <cell r="Z380">
            <v>31.559000000000001</v>
          </cell>
          <cell r="AA380">
            <v>40.274000000000001</v>
          </cell>
          <cell r="AB380">
            <v>461.952</v>
          </cell>
          <cell r="AC380">
            <v>262.70999999999998</v>
          </cell>
          <cell r="AD380">
            <v>47.027999999999999</v>
          </cell>
          <cell r="AE380">
            <v>141.352</v>
          </cell>
        </row>
        <row r="381">
          <cell r="A381">
            <v>33511</v>
          </cell>
          <cell r="B381">
            <v>3103.6979999999999</v>
          </cell>
          <cell r="C381">
            <v>314.07499999999999</v>
          </cell>
          <cell r="D381">
            <v>244.41399999999999</v>
          </cell>
          <cell r="E381">
            <v>1012.576</v>
          </cell>
          <cell r="F381">
            <v>5686.0159999999996</v>
          </cell>
          <cell r="G381">
            <v>238.21299999999999</v>
          </cell>
          <cell r="H381">
            <v>5750.8</v>
          </cell>
          <cell r="I381">
            <v>582.72299999999996</v>
          </cell>
          <cell r="J381">
            <v>356.93700000000001</v>
          </cell>
          <cell r="K381">
            <v>36.093000000000004</v>
          </cell>
          <cell r="L381">
            <v>326.608</v>
          </cell>
          <cell r="M381">
            <v>44.024000000000001</v>
          </cell>
          <cell r="N381">
            <v>114.426</v>
          </cell>
          <cell r="O381">
            <v>263.77699999999999</v>
          </cell>
          <cell r="P381">
            <v>76.887</v>
          </cell>
          <cell r="Q381">
            <v>516.81399999999996</v>
          </cell>
          <cell r="R381">
            <v>52.49</v>
          </cell>
          <cell r="S381">
            <v>112.014</v>
          </cell>
          <cell r="T381">
            <v>43.13</v>
          </cell>
          <cell r="U381">
            <v>150.67599999999999</v>
          </cell>
          <cell r="V381">
            <v>50.701000000000001</v>
          </cell>
          <cell r="W381">
            <v>26.933</v>
          </cell>
          <cell r="X381">
            <v>7.36</v>
          </cell>
          <cell r="Y381">
            <v>38.734000000000002</v>
          </cell>
          <cell r="Z381">
            <v>31.559000000000001</v>
          </cell>
          <cell r="AA381">
            <v>40.274000000000001</v>
          </cell>
          <cell r="AB381">
            <v>461.952</v>
          </cell>
          <cell r="AC381">
            <v>262.70999999999998</v>
          </cell>
          <cell r="AD381">
            <v>47.027999999999999</v>
          </cell>
          <cell r="AE381">
            <v>141.352</v>
          </cell>
        </row>
        <row r="382">
          <cell r="A382">
            <v>33542</v>
          </cell>
          <cell r="B382">
            <v>3103.6979999999999</v>
          </cell>
          <cell r="C382">
            <v>314.07499999999999</v>
          </cell>
          <cell r="D382">
            <v>244.41399999999999</v>
          </cell>
          <cell r="E382">
            <v>1012.576</v>
          </cell>
          <cell r="F382">
            <v>5686.0159999999996</v>
          </cell>
          <cell r="G382">
            <v>238.21299999999999</v>
          </cell>
          <cell r="H382">
            <v>5750.8</v>
          </cell>
          <cell r="I382">
            <v>582.72299999999996</v>
          </cell>
          <cell r="J382">
            <v>356.93700000000001</v>
          </cell>
          <cell r="K382">
            <v>36.093000000000004</v>
          </cell>
          <cell r="L382">
            <v>326.608</v>
          </cell>
          <cell r="M382">
            <v>44.024000000000001</v>
          </cell>
          <cell r="N382">
            <v>114.426</v>
          </cell>
          <cell r="O382">
            <v>263.77699999999999</v>
          </cell>
          <cell r="P382">
            <v>76.887</v>
          </cell>
          <cell r="Q382">
            <v>516.81399999999996</v>
          </cell>
          <cell r="R382">
            <v>52.49</v>
          </cell>
          <cell r="S382">
            <v>112.014</v>
          </cell>
          <cell r="T382">
            <v>43.13</v>
          </cell>
          <cell r="U382">
            <v>150.67599999999999</v>
          </cell>
          <cell r="V382">
            <v>50.701000000000001</v>
          </cell>
          <cell r="W382">
            <v>26.933</v>
          </cell>
          <cell r="X382">
            <v>7.36</v>
          </cell>
          <cell r="Y382">
            <v>38.734000000000002</v>
          </cell>
          <cell r="Z382">
            <v>31.559000000000001</v>
          </cell>
          <cell r="AA382">
            <v>40.274000000000001</v>
          </cell>
          <cell r="AB382">
            <v>461.952</v>
          </cell>
          <cell r="AC382">
            <v>262.70999999999998</v>
          </cell>
          <cell r="AD382">
            <v>47.027999999999999</v>
          </cell>
          <cell r="AE382">
            <v>141.352</v>
          </cell>
        </row>
        <row r="383">
          <cell r="A383">
            <v>33572</v>
          </cell>
          <cell r="B383">
            <v>3103.6979999999999</v>
          </cell>
          <cell r="C383">
            <v>314.07499999999999</v>
          </cell>
          <cell r="D383">
            <v>244.41399999999999</v>
          </cell>
          <cell r="E383">
            <v>1012.576</v>
          </cell>
          <cell r="F383">
            <v>5686.0159999999996</v>
          </cell>
          <cell r="G383">
            <v>238.21299999999999</v>
          </cell>
          <cell r="H383">
            <v>5750.8</v>
          </cell>
          <cell r="I383">
            <v>582.72299999999996</v>
          </cell>
          <cell r="J383">
            <v>356.93700000000001</v>
          </cell>
          <cell r="K383">
            <v>36.093000000000004</v>
          </cell>
          <cell r="L383">
            <v>326.608</v>
          </cell>
          <cell r="M383">
            <v>44.024000000000001</v>
          </cell>
          <cell r="N383">
            <v>114.426</v>
          </cell>
          <cell r="O383">
            <v>263.77699999999999</v>
          </cell>
          <cell r="P383">
            <v>76.887</v>
          </cell>
          <cell r="Q383">
            <v>516.81399999999996</v>
          </cell>
          <cell r="R383">
            <v>52.49</v>
          </cell>
          <cell r="S383">
            <v>112.014</v>
          </cell>
          <cell r="T383">
            <v>43.13</v>
          </cell>
          <cell r="U383">
            <v>150.67599999999999</v>
          </cell>
          <cell r="V383">
            <v>50.701000000000001</v>
          </cell>
          <cell r="W383">
            <v>26.933</v>
          </cell>
          <cell r="X383">
            <v>7.36</v>
          </cell>
          <cell r="Y383">
            <v>38.734000000000002</v>
          </cell>
          <cell r="Z383">
            <v>31.559000000000001</v>
          </cell>
          <cell r="AA383">
            <v>40.274000000000001</v>
          </cell>
          <cell r="AB383">
            <v>461.952</v>
          </cell>
          <cell r="AC383">
            <v>262.70999999999998</v>
          </cell>
          <cell r="AD383">
            <v>47.027999999999999</v>
          </cell>
          <cell r="AE383">
            <v>141.352</v>
          </cell>
        </row>
        <row r="384">
          <cell r="A384">
            <v>33603</v>
          </cell>
          <cell r="B384">
            <v>3536.8009999999999</v>
          </cell>
          <cell r="C384">
            <v>329.34500000000003</v>
          </cell>
          <cell r="D384">
            <v>257.76499999999999</v>
          </cell>
          <cell r="E384">
            <v>1055.845</v>
          </cell>
          <cell r="F384">
            <v>5905.9579999999996</v>
          </cell>
          <cell r="G384">
            <v>241.00200000000001</v>
          </cell>
          <cell r="H384">
            <v>5930.7</v>
          </cell>
          <cell r="I384">
            <v>598.20799999999997</v>
          </cell>
          <cell r="J384">
            <v>379.46899999999999</v>
          </cell>
          <cell r="K384">
            <v>43.066000000000003</v>
          </cell>
          <cell r="L384">
            <v>274.84199999999998</v>
          </cell>
          <cell r="M384">
            <v>49.134</v>
          </cell>
          <cell r="N384">
            <v>128.16800000000001</v>
          </cell>
          <cell r="O384">
            <v>308.185</v>
          </cell>
          <cell r="P384">
            <v>88.832999999999998</v>
          </cell>
          <cell r="Q384">
            <v>509.38200000000001</v>
          </cell>
          <cell r="R384">
            <v>59.17</v>
          </cell>
          <cell r="S384">
            <v>120.22499999999999</v>
          </cell>
          <cell r="T384">
            <v>36.970999999999997</v>
          </cell>
          <cell r="U384">
            <v>151.041</v>
          </cell>
          <cell r="V384">
            <v>51.552</v>
          </cell>
          <cell r="W384">
            <v>24.881</v>
          </cell>
          <cell r="X384">
            <v>6.8840000000000003</v>
          </cell>
          <cell r="Y384">
            <v>28.396999999999998</v>
          </cell>
          <cell r="Z384">
            <v>36.423999999999999</v>
          </cell>
          <cell r="AA384">
            <v>41.24</v>
          </cell>
          <cell r="AB384">
            <v>407.33800000000002</v>
          </cell>
          <cell r="AC384">
            <v>314.45400000000001</v>
          </cell>
          <cell r="AD384">
            <v>51.734000000000002</v>
          </cell>
          <cell r="AE384">
            <v>189.72</v>
          </cell>
        </row>
        <row r="385">
          <cell r="A385">
            <v>33634</v>
          </cell>
          <cell r="B385">
            <v>3536.8009999999999</v>
          </cell>
          <cell r="C385">
            <v>329.34500000000003</v>
          </cell>
          <cell r="D385">
            <v>257.76499999999999</v>
          </cell>
          <cell r="E385">
            <v>1055.845</v>
          </cell>
          <cell r="F385">
            <v>5905.9579999999996</v>
          </cell>
          <cell r="G385">
            <v>241.00200000000001</v>
          </cell>
          <cell r="H385">
            <v>5930.7</v>
          </cell>
          <cell r="I385">
            <v>598.20799999999997</v>
          </cell>
          <cell r="J385">
            <v>379.46899999999999</v>
          </cell>
          <cell r="K385">
            <v>43.066000000000003</v>
          </cell>
          <cell r="L385">
            <v>274.84199999999998</v>
          </cell>
          <cell r="M385">
            <v>49.134</v>
          </cell>
          <cell r="N385">
            <v>128.16800000000001</v>
          </cell>
          <cell r="O385">
            <v>308.185</v>
          </cell>
          <cell r="P385">
            <v>88.832999999999998</v>
          </cell>
          <cell r="Q385">
            <v>509.38200000000001</v>
          </cell>
          <cell r="R385">
            <v>59.17</v>
          </cell>
          <cell r="S385">
            <v>120.22499999999999</v>
          </cell>
          <cell r="T385">
            <v>36.970999999999997</v>
          </cell>
          <cell r="U385">
            <v>151.041</v>
          </cell>
          <cell r="V385">
            <v>51.552</v>
          </cell>
          <cell r="W385">
            <v>24.881</v>
          </cell>
          <cell r="X385">
            <v>6.8840000000000003</v>
          </cell>
          <cell r="Y385">
            <v>28.396999999999998</v>
          </cell>
          <cell r="Z385">
            <v>36.423999999999999</v>
          </cell>
          <cell r="AA385">
            <v>41.24</v>
          </cell>
          <cell r="AB385">
            <v>407.33800000000002</v>
          </cell>
          <cell r="AC385">
            <v>314.45400000000001</v>
          </cell>
          <cell r="AD385">
            <v>51.734000000000002</v>
          </cell>
          <cell r="AE385">
            <v>189.72</v>
          </cell>
        </row>
        <row r="386">
          <cell r="A386">
            <v>33663</v>
          </cell>
          <cell r="B386">
            <v>3536.8009999999999</v>
          </cell>
          <cell r="C386">
            <v>329.34500000000003</v>
          </cell>
          <cell r="D386">
            <v>257.76499999999999</v>
          </cell>
          <cell r="E386">
            <v>1055.845</v>
          </cell>
          <cell r="F386">
            <v>5905.9579999999996</v>
          </cell>
          <cell r="G386">
            <v>241.00200000000001</v>
          </cell>
          <cell r="H386">
            <v>5930.7</v>
          </cell>
          <cell r="I386">
            <v>598.20799999999997</v>
          </cell>
          <cell r="J386">
            <v>379.46899999999999</v>
          </cell>
          <cell r="K386">
            <v>43.066000000000003</v>
          </cell>
          <cell r="L386">
            <v>274.84199999999998</v>
          </cell>
          <cell r="M386">
            <v>49.134</v>
          </cell>
          <cell r="N386">
            <v>128.16800000000001</v>
          </cell>
          <cell r="O386">
            <v>308.185</v>
          </cell>
          <cell r="P386">
            <v>88.832999999999998</v>
          </cell>
          <cell r="Q386">
            <v>509.38200000000001</v>
          </cell>
          <cell r="R386">
            <v>59.17</v>
          </cell>
          <cell r="S386">
            <v>120.22499999999999</v>
          </cell>
          <cell r="T386">
            <v>36.970999999999997</v>
          </cell>
          <cell r="U386">
            <v>151.041</v>
          </cell>
          <cell r="V386">
            <v>51.552</v>
          </cell>
          <cell r="W386">
            <v>24.881</v>
          </cell>
          <cell r="X386">
            <v>6.8840000000000003</v>
          </cell>
          <cell r="Y386">
            <v>28.396999999999998</v>
          </cell>
          <cell r="Z386">
            <v>36.423999999999999</v>
          </cell>
          <cell r="AA386">
            <v>41.24</v>
          </cell>
          <cell r="AB386">
            <v>407.33800000000002</v>
          </cell>
          <cell r="AC386">
            <v>314.45400000000001</v>
          </cell>
          <cell r="AD386">
            <v>51.734000000000002</v>
          </cell>
          <cell r="AE386">
            <v>189.72</v>
          </cell>
        </row>
        <row r="387">
          <cell r="A387">
            <v>33694</v>
          </cell>
          <cell r="B387">
            <v>3536.8009999999999</v>
          </cell>
          <cell r="C387">
            <v>329.34500000000003</v>
          </cell>
          <cell r="D387">
            <v>257.76499999999999</v>
          </cell>
          <cell r="E387">
            <v>1055.845</v>
          </cell>
          <cell r="F387">
            <v>5905.9579999999996</v>
          </cell>
          <cell r="G387">
            <v>241.00200000000001</v>
          </cell>
          <cell r="H387">
            <v>5930.7</v>
          </cell>
          <cell r="I387">
            <v>598.20799999999997</v>
          </cell>
          <cell r="J387">
            <v>379.46899999999999</v>
          </cell>
          <cell r="K387">
            <v>43.066000000000003</v>
          </cell>
          <cell r="L387">
            <v>274.84199999999998</v>
          </cell>
          <cell r="M387">
            <v>49.134</v>
          </cell>
          <cell r="N387">
            <v>128.16800000000001</v>
          </cell>
          <cell r="O387">
            <v>308.185</v>
          </cell>
          <cell r="P387">
            <v>88.832999999999998</v>
          </cell>
          <cell r="Q387">
            <v>509.38200000000001</v>
          </cell>
          <cell r="R387">
            <v>59.17</v>
          </cell>
          <cell r="S387">
            <v>120.22499999999999</v>
          </cell>
          <cell r="T387">
            <v>36.970999999999997</v>
          </cell>
          <cell r="U387">
            <v>151.041</v>
          </cell>
          <cell r="V387">
            <v>51.552</v>
          </cell>
          <cell r="W387">
            <v>24.881</v>
          </cell>
          <cell r="X387">
            <v>6.8840000000000003</v>
          </cell>
          <cell r="Y387">
            <v>28.396999999999998</v>
          </cell>
          <cell r="Z387">
            <v>36.423999999999999</v>
          </cell>
          <cell r="AA387">
            <v>41.24</v>
          </cell>
          <cell r="AB387">
            <v>407.33800000000002</v>
          </cell>
          <cell r="AC387">
            <v>314.45400000000001</v>
          </cell>
          <cell r="AD387">
            <v>51.734000000000002</v>
          </cell>
          <cell r="AE387">
            <v>189.72</v>
          </cell>
        </row>
        <row r="388">
          <cell r="A388">
            <v>33724</v>
          </cell>
          <cell r="B388">
            <v>3536.8009999999999</v>
          </cell>
          <cell r="C388">
            <v>329.34500000000003</v>
          </cell>
          <cell r="D388">
            <v>257.76499999999999</v>
          </cell>
          <cell r="E388">
            <v>1055.845</v>
          </cell>
          <cell r="F388">
            <v>5905.9579999999996</v>
          </cell>
          <cell r="G388">
            <v>241.00200000000001</v>
          </cell>
          <cell r="H388">
            <v>5930.7</v>
          </cell>
          <cell r="I388">
            <v>598.20799999999997</v>
          </cell>
          <cell r="J388">
            <v>379.46899999999999</v>
          </cell>
          <cell r="K388">
            <v>43.066000000000003</v>
          </cell>
          <cell r="L388">
            <v>274.84199999999998</v>
          </cell>
          <cell r="M388">
            <v>49.134</v>
          </cell>
          <cell r="N388">
            <v>128.16800000000001</v>
          </cell>
          <cell r="O388">
            <v>308.185</v>
          </cell>
          <cell r="P388">
            <v>88.832999999999998</v>
          </cell>
          <cell r="Q388">
            <v>509.38200000000001</v>
          </cell>
          <cell r="R388">
            <v>59.17</v>
          </cell>
          <cell r="S388">
            <v>120.22499999999999</v>
          </cell>
          <cell r="T388">
            <v>36.970999999999997</v>
          </cell>
          <cell r="U388">
            <v>151.041</v>
          </cell>
          <cell r="V388">
            <v>51.552</v>
          </cell>
          <cell r="W388">
            <v>24.881</v>
          </cell>
          <cell r="X388">
            <v>6.8840000000000003</v>
          </cell>
          <cell r="Y388">
            <v>28.396999999999998</v>
          </cell>
          <cell r="Z388">
            <v>36.423999999999999</v>
          </cell>
          <cell r="AA388">
            <v>41.24</v>
          </cell>
          <cell r="AB388">
            <v>407.33800000000002</v>
          </cell>
          <cell r="AC388">
            <v>314.45400000000001</v>
          </cell>
          <cell r="AD388">
            <v>51.734000000000002</v>
          </cell>
          <cell r="AE388">
            <v>189.72</v>
          </cell>
        </row>
        <row r="389">
          <cell r="A389">
            <v>33755</v>
          </cell>
          <cell r="B389">
            <v>3536.8009999999999</v>
          </cell>
          <cell r="C389">
            <v>329.34500000000003</v>
          </cell>
          <cell r="D389">
            <v>257.76499999999999</v>
          </cell>
          <cell r="E389">
            <v>1055.845</v>
          </cell>
          <cell r="F389">
            <v>5905.9579999999996</v>
          </cell>
          <cell r="G389">
            <v>241.00200000000001</v>
          </cell>
          <cell r="H389">
            <v>5930.7</v>
          </cell>
          <cell r="I389">
            <v>598.20799999999997</v>
          </cell>
          <cell r="J389">
            <v>379.46899999999999</v>
          </cell>
          <cell r="K389">
            <v>43.066000000000003</v>
          </cell>
          <cell r="L389">
            <v>274.84199999999998</v>
          </cell>
          <cell r="M389">
            <v>49.134</v>
          </cell>
          <cell r="N389">
            <v>128.16800000000001</v>
          </cell>
          <cell r="O389">
            <v>308.185</v>
          </cell>
          <cell r="P389">
            <v>88.832999999999998</v>
          </cell>
          <cell r="Q389">
            <v>509.38200000000001</v>
          </cell>
          <cell r="R389">
            <v>59.17</v>
          </cell>
          <cell r="S389">
            <v>120.22499999999999</v>
          </cell>
          <cell r="T389">
            <v>36.970999999999997</v>
          </cell>
          <cell r="U389">
            <v>151.041</v>
          </cell>
          <cell r="V389">
            <v>51.552</v>
          </cell>
          <cell r="W389">
            <v>24.881</v>
          </cell>
          <cell r="X389">
            <v>6.8840000000000003</v>
          </cell>
          <cell r="Y389">
            <v>28.396999999999998</v>
          </cell>
          <cell r="Z389">
            <v>36.423999999999999</v>
          </cell>
          <cell r="AA389">
            <v>41.24</v>
          </cell>
          <cell r="AB389">
            <v>407.33800000000002</v>
          </cell>
          <cell r="AC389">
            <v>314.45400000000001</v>
          </cell>
          <cell r="AD389">
            <v>51.734000000000002</v>
          </cell>
          <cell r="AE389">
            <v>189.72</v>
          </cell>
        </row>
        <row r="390">
          <cell r="A390">
            <v>33785</v>
          </cell>
          <cell r="B390">
            <v>3536.8009999999999</v>
          </cell>
          <cell r="C390">
            <v>329.34500000000003</v>
          </cell>
          <cell r="D390">
            <v>257.76499999999999</v>
          </cell>
          <cell r="E390">
            <v>1055.845</v>
          </cell>
          <cell r="F390">
            <v>5905.9579999999996</v>
          </cell>
          <cell r="G390">
            <v>241.00200000000001</v>
          </cell>
          <cell r="H390">
            <v>5930.7</v>
          </cell>
          <cell r="I390">
            <v>598.20799999999997</v>
          </cell>
          <cell r="J390">
            <v>379.46899999999999</v>
          </cell>
          <cell r="K390">
            <v>43.066000000000003</v>
          </cell>
          <cell r="L390">
            <v>274.84199999999998</v>
          </cell>
          <cell r="M390">
            <v>49.134</v>
          </cell>
          <cell r="N390">
            <v>128.16800000000001</v>
          </cell>
          <cell r="O390">
            <v>308.185</v>
          </cell>
          <cell r="P390">
            <v>88.832999999999998</v>
          </cell>
          <cell r="Q390">
            <v>509.38200000000001</v>
          </cell>
          <cell r="R390">
            <v>59.17</v>
          </cell>
          <cell r="S390">
            <v>120.22499999999999</v>
          </cell>
          <cell r="T390">
            <v>36.970999999999997</v>
          </cell>
          <cell r="U390">
            <v>151.041</v>
          </cell>
          <cell r="V390">
            <v>51.552</v>
          </cell>
          <cell r="W390">
            <v>24.881</v>
          </cell>
          <cell r="X390">
            <v>6.8840000000000003</v>
          </cell>
          <cell r="Y390">
            <v>28.396999999999998</v>
          </cell>
          <cell r="Z390">
            <v>36.423999999999999</v>
          </cell>
          <cell r="AA390">
            <v>41.24</v>
          </cell>
          <cell r="AB390">
            <v>407.33800000000002</v>
          </cell>
          <cell r="AC390">
            <v>314.45400000000001</v>
          </cell>
          <cell r="AD390">
            <v>51.734000000000002</v>
          </cell>
          <cell r="AE390">
            <v>189.72</v>
          </cell>
        </row>
        <row r="391">
          <cell r="A391">
            <v>33816</v>
          </cell>
          <cell r="B391">
            <v>3536.8009999999999</v>
          </cell>
          <cell r="C391">
            <v>329.34500000000003</v>
          </cell>
          <cell r="D391">
            <v>257.76499999999999</v>
          </cell>
          <cell r="E391">
            <v>1055.845</v>
          </cell>
          <cell r="F391">
            <v>5905.9579999999996</v>
          </cell>
          <cell r="G391">
            <v>241.00200000000001</v>
          </cell>
          <cell r="H391">
            <v>5930.7</v>
          </cell>
          <cell r="I391">
            <v>598.20799999999997</v>
          </cell>
          <cell r="J391">
            <v>379.46899999999999</v>
          </cell>
          <cell r="K391">
            <v>43.066000000000003</v>
          </cell>
          <cell r="L391">
            <v>274.84199999999998</v>
          </cell>
          <cell r="M391">
            <v>49.134</v>
          </cell>
          <cell r="N391">
            <v>128.16800000000001</v>
          </cell>
          <cell r="O391">
            <v>308.185</v>
          </cell>
          <cell r="P391">
            <v>88.832999999999998</v>
          </cell>
          <cell r="Q391">
            <v>509.38200000000001</v>
          </cell>
          <cell r="R391">
            <v>59.17</v>
          </cell>
          <cell r="S391">
            <v>120.22499999999999</v>
          </cell>
          <cell r="T391">
            <v>36.970999999999997</v>
          </cell>
          <cell r="U391">
            <v>151.041</v>
          </cell>
          <cell r="V391">
            <v>51.552</v>
          </cell>
          <cell r="W391">
            <v>24.881</v>
          </cell>
          <cell r="X391">
            <v>6.8840000000000003</v>
          </cell>
          <cell r="Y391">
            <v>28.396999999999998</v>
          </cell>
          <cell r="Z391">
            <v>36.423999999999999</v>
          </cell>
          <cell r="AA391">
            <v>41.24</v>
          </cell>
          <cell r="AB391">
            <v>407.33800000000002</v>
          </cell>
          <cell r="AC391">
            <v>314.45400000000001</v>
          </cell>
          <cell r="AD391">
            <v>51.734000000000002</v>
          </cell>
          <cell r="AE391">
            <v>189.72</v>
          </cell>
        </row>
        <row r="392">
          <cell r="A392">
            <v>33847</v>
          </cell>
          <cell r="B392">
            <v>3536.8009999999999</v>
          </cell>
          <cell r="C392">
            <v>329.34500000000003</v>
          </cell>
          <cell r="D392">
            <v>257.76499999999999</v>
          </cell>
          <cell r="E392">
            <v>1055.845</v>
          </cell>
          <cell r="F392">
            <v>5905.9579999999996</v>
          </cell>
          <cell r="G392">
            <v>241.00200000000001</v>
          </cell>
          <cell r="H392">
            <v>5930.7</v>
          </cell>
          <cell r="I392">
            <v>598.20799999999997</v>
          </cell>
          <cell r="J392">
            <v>379.46899999999999</v>
          </cell>
          <cell r="K392">
            <v>43.066000000000003</v>
          </cell>
          <cell r="L392">
            <v>274.84199999999998</v>
          </cell>
          <cell r="M392">
            <v>49.134</v>
          </cell>
          <cell r="N392">
            <v>128.16800000000001</v>
          </cell>
          <cell r="O392">
            <v>308.185</v>
          </cell>
          <cell r="P392">
            <v>88.832999999999998</v>
          </cell>
          <cell r="Q392">
            <v>509.38200000000001</v>
          </cell>
          <cell r="R392">
            <v>59.17</v>
          </cell>
          <cell r="S392">
            <v>120.22499999999999</v>
          </cell>
          <cell r="T392">
            <v>36.970999999999997</v>
          </cell>
          <cell r="U392">
            <v>151.041</v>
          </cell>
          <cell r="V392">
            <v>51.552</v>
          </cell>
          <cell r="W392">
            <v>24.881</v>
          </cell>
          <cell r="X392">
            <v>6.8840000000000003</v>
          </cell>
          <cell r="Y392">
            <v>28.396999999999998</v>
          </cell>
          <cell r="Z392">
            <v>36.423999999999999</v>
          </cell>
          <cell r="AA392">
            <v>41.24</v>
          </cell>
          <cell r="AB392">
            <v>407.33800000000002</v>
          </cell>
          <cell r="AC392">
            <v>314.45400000000001</v>
          </cell>
          <cell r="AD392">
            <v>51.734000000000002</v>
          </cell>
          <cell r="AE392">
            <v>189.72</v>
          </cell>
        </row>
        <row r="393">
          <cell r="A393">
            <v>33877</v>
          </cell>
          <cell r="B393">
            <v>3536.8009999999999</v>
          </cell>
          <cell r="C393">
            <v>329.34500000000003</v>
          </cell>
          <cell r="D393">
            <v>257.76499999999999</v>
          </cell>
          <cell r="E393">
            <v>1055.845</v>
          </cell>
          <cell r="F393">
            <v>5905.9579999999996</v>
          </cell>
          <cell r="G393">
            <v>241.00200000000001</v>
          </cell>
          <cell r="H393">
            <v>5930.7</v>
          </cell>
          <cell r="I393">
            <v>598.20799999999997</v>
          </cell>
          <cell r="J393">
            <v>379.46899999999999</v>
          </cell>
          <cell r="K393">
            <v>43.066000000000003</v>
          </cell>
          <cell r="L393">
            <v>274.84199999999998</v>
          </cell>
          <cell r="M393">
            <v>49.134</v>
          </cell>
          <cell r="N393">
            <v>128.16800000000001</v>
          </cell>
          <cell r="O393">
            <v>308.185</v>
          </cell>
          <cell r="P393">
            <v>88.832999999999998</v>
          </cell>
          <cell r="Q393">
            <v>509.38200000000001</v>
          </cell>
          <cell r="R393">
            <v>59.17</v>
          </cell>
          <cell r="S393">
            <v>120.22499999999999</v>
          </cell>
          <cell r="T393">
            <v>36.970999999999997</v>
          </cell>
          <cell r="U393">
            <v>151.041</v>
          </cell>
          <cell r="V393">
            <v>51.552</v>
          </cell>
          <cell r="W393">
            <v>24.881</v>
          </cell>
          <cell r="X393">
            <v>6.8840000000000003</v>
          </cell>
          <cell r="Y393">
            <v>28.396999999999998</v>
          </cell>
          <cell r="Z393">
            <v>36.423999999999999</v>
          </cell>
          <cell r="AA393">
            <v>41.24</v>
          </cell>
          <cell r="AB393">
            <v>407.33800000000002</v>
          </cell>
          <cell r="AC393">
            <v>314.45400000000001</v>
          </cell>
          <cell r="AD393">
            <v>51.734000000000002</v>
          </cell>
          <cell r="AE393">
            <v>189.72</v>
          </cell>
        </row>
        <row r="394">
          <cell r="A394">
            <v>33908</v>
          </cell>
          <cell r="B394">
            <v>3536.8009999999999</v>
          </cell>
          <cell r="C394">
            <v>329.34500000000003</v>
          </cell>
          <cell r="D394">
            <v>257.76499999999999</v>
          </cell>
          <cell r="E394">
            <v>1055.845</v>
          </cell>
          <cell r="F394">
            <v>5905.9579999999996</v>
          </cell>
          <cell r="G394">
            <v>241.00200000000001</v>
          </cell>
          <cell r="H394">
            <v>5930.7</v>
          </cell>
          <cell r="I394">
            <v>598.20799999999997</v>
          </cell>
          <cell r="J394">
            <v>379.46899999999999</v>
          </cell>
          <cell r="K394">
            <v>43.066000000000003</v>
          </cell>
          <cell r="L394">
            <v>274.84199999999998</v>
          </cell>
          <cell r="M394">
            <v>49.134</v>
          </cell>
          <cell r="N394">
            <v>128.16800000000001</v>
          </cell>
          <cell r="O394">
            <v>308.185</v>
          </cell>
          <cell r="P394">
            <v>88.832999999999998</v>
          </cell>
          <cell r="Q394">
            <v>509.38200000000001</v>
          </cell>
          <cell r="R394">
            <v>59.17</v>
          </cell>
          <cell r="S394">
            <v>120.22499999999999</v>
          </cell>
          <cell r="T394">
            <v>36.970999999999997</v>
          </cell>
          <cell r="U394">
            <v>151.041</v>
          </cell>
          <cell r="V394">
            <v>51.552</v>
          </cell>
          <cell r="W394">
            <v>24.881</v>
          </cell>
          <cell r="X394">
            <v>6.8840000000000003</v>
          </cell>
          <cell r="Y394">
            <v>28.396999999999998</v>
          </cell>
          <cell r="Z394">
            <v>36.423999999999999</v>
          </cell>
          <cell r="AA394">
            <v>41.24</v>
          </cell>
          <cell r="AB394">
            <v>407.33800000000002</v>
          </cell>
          <cell r="AC394">
            <v>314.45400000000001</v>
          </cell>
          <cell r="AD394">
            <v>51.734000000000002</v>
          </cell>
          <cell r="AE394">
            <v>189.72</v>
          </cell>
        </row>
        <row r="395">
          <cell r="A395">
            <v>33938</v>
          </cell>
          <cell r="B395">
            <v>3536.8009999999999</v>
          </cell>
          <cell r="C395">
            <v>329.34500000000003</v>
          </cell>
          <cell r="D395">
            <v>257.76499999999999</v>
          </cell>
          <cell r="E395">
            <v>1055.845</v>
          </cell>
          <cell r="F395">
            <v>5905.9579999999996</v>
          </cell>
          <cell r="G395">
            <v>241.00200000000001</v>
          </cell>
          <cell r="H395">
            <v>5930.7</v>
          </cell>
          <cell r="I395">
            <v>598.20799999999997</v>
          </cell>
          <cell r="J395">
            <v>379.46899999999999</v>
          </cell>
          <cell r="K395">
            <v>43.066000000000003</v>
          </cell>
          <cell r="L395">
            <v>274.84199999999998</v>
          </cell>
          <cell r="M395">
            <v>49.134</v>
          </cell>
          <cell r="N395">
            <v>128.16800000000001</v>
          </cell>
          <cell r="O395">
            <v>308.185</v>
          </cell>
          <cell r="P395">
            <v>88.832999999999998</v>
          </cell>
          <cell r="Q395">
            <v>509.38200000000001</v>
          </cell>
          <cell r="R395">
            <v>59.17</v>
          </cell>
          <cell r="S395">
            <v>120.22499999999999</v>
          </cell>
          <cell r="T395">
            <v>36.970999999999997</v>
          </cell>
          <cell r="U395">
            <v>151.041</v>
          </cell>
          <cell r="V395">
            <v>51.552</v>
          </cell>
          <cell r="W395">
            <v>24.881</v>
          </cell>
          <cell r="X395">
            <v>6.8840000000000003</v>
          </cell>
          <cell r="Y395">
            <v>28.396999999999998</v>
          </cell>
          <cell r="Z395">
            <v>36.423999999999999</v>
          </cell>
          <cell r="AA395">
            <v>41.24</v>
          </cell>
          <cell r="AB395">
            <v>407.33800000000002</v>
          </cell>
          <cell r="AC395">
            <v>314.45400000000001</v>
          </cell>
          <cell r="AD395">
            <v>51.734000000000002</v>
          </cell>
          <cell r="AE395">
            <v>189.72</v>
          </cell>
        </row>
        <row r="396">
          <cell r="A396">
            <v>33969</v>
          </cell>
          <cell r="B396">
            <v>3852.7939999999999</v>
          </cell>
          <cell r="C396">
            <v>328.57</v>
          </cell>
          <cell r="D396">
            <v>267.02999999999997</v>
          </cell>
          <cell r="E396">
            <v>1091.751</v>
          </cell>
          <cell r="F396">
            <v>6519.9560000000001</v>
          </cell>
          <cell r="G396">
            <v>250.982</v>
          </cell>
          <cell r="H396">
            <v>6261.8</v>
          </cell>
          <cell r="I396">
            <v>579.53200000000004</v>
          </cell>
          <cell r="J396">
            <v>422.661</v>
          </cell>
          <cell r="K396">
            <v>49.042999999999999</v>
          </cell>
          <cell r="L396">
            <v>293.262</v>
          </cell>
          <cell r="M396">
            <v>59.151000000000003</v>
          </cell>
          <cell r="N396">
            <v>139.11600000000001</v>
          </cell>
          <cell r="O396">
            <v>329.88600000000002</v>
          </cell>
          <cell r="P396">
            <v>104.002</v>
          </cell>
          <cell r="Q396">
            <v>460.20499999999998</v>
          </cell>
          <cell r="R396">
            <v>65.771000000000001</v>
          </cell>
          <cell r="S396">
            <v>130.51300000000001</v>
          </cell>
          <cell r="T396">
            <v>41.854999999999997</v>
          </cell>
          <cell r="U396">
            <v>159.095</v>
          </cell>
          <cell r="V396">
            <v>54.238999999999997</v>
          </cell>
          <cell r="W396">
            <v>24.907</v>
          </cell>
          <cell r="X396">
            <v>7.6459999999999999</v>
          </cell>
          <cell r="Y396">
            <v>33.1</v>
          </cell>
          <cell r="Z396">
            <v>44.468000000000004</v>
          </cell>
          <cell r="AA396">
            <v>49.28</v>
          </cell>
          <cell r="AB396">
            <v>390.56700000000001</v>
          </cell>
          <cell r="AC396">
            <v>363.60899999999998</v>
          </cell>
          <cell r="AD396">
            <v>58.47</v>
          </cell>
          <cell r="AE396">
            <v>228.779</v>
          </cell>
        </row>
        <row r="397">
          <cell r="A397">
            <v>34000</v>
          </cell>
          <cell r="B397">
            <v>3852.7939999999999</v>
          </cell>
          <cell r="C397">
            <v>328.57</v>
          </cell>
          <cell r="D397">
            <v>267.02999999999997</v>
          </cell>
          <cell r="E397">
            <v>1091.751</v>
          </cell>
          <cell r="F397">
            <v>6519.9560000000001</v>
          </cell>
          <cell r="G397">
            <v>250.982</v>
          </cell>
          <cell r="H397">
            <v>6261.8</v>
          </cell>
          <cell r="I397">
            <v>579.53200000000004</v>
          </cell>
          <cell r="J397">
            <v>422.661</v>
          </cell>
          <cell r="K397">
            <v>49.042999999999999</v>
          </cell>
          <cell r="L397">
            <v>293.262</v>
          </cell>
          <cell r="M397">
            <v>59.151000000000003</v>
          </cell>
          <cell r="N397">
            <v>139.11600000000001</v>
          </cell>
          <cell r="O397">
            <v>329.88600000000002</v>
          </cell>
          <cell r="P397">
            <v>104.002</v>
          </cell>
          <cell r="Q397">
            <v>460.20499999999998</v>
          </cell>
          <cell r="R397">
            <v>65.771000000000001</v>
          </cell>
          <cell r="S397">
            <v>130.51300000000001</v>
          </cell>
          <cell r="T397">
            <v>41.854999999999997</v>
          </cell>
          <cell r="U397">
            <v>159.095</v>
          </cell>
          <cell r="V397">
            <v>54.238999999999997</v>
          </cell>
          <cell r="W397">
            <v>24.907</v>
          </cell>
          <cell r="X397">
            <v>7.6459999999999999</v>
          </cell>
          <cell r="Y397">
            <v>33.1</v>
          </cell>
          <cell r="Z397">
            <v>44.468000000000004</v>
          </cell>
          <cell r="AA397">
            <v>49.28</v>
          </cell>
          <cell r="AB397">
            <v>390.56700000000001</v>
          </cell>
          <cell r="AC397">
            <v>363.60899999999998</v>
          </cell>
          <cell r="AD397">
            <v>58.47</v>
          </cell>
          <cell r="AE397">
            <v>228.779</v>
          </cell>
        </row>
        <row r="398">
          <cell r="A398">
            <v>34028</v>
          </cell>
          <cell r="B398">
            <v>3852.7939999999999</v>
          </cell>
          <cell r="C398">
            <v>328.57</v>
          </cell>
          <cell r="D398">
            <v>267.02999999999997</v>
          </cell>
          <cell r="E398">
            <v>1091.751</v>
          </cell>
          <cell r="F398">
            <v>6519.9560000000001</v>
          </cell>
          <cell r="G398">
            <v>250.982</v>
          </cell>
          <cell r="H398">
            <v>6261.8</v>
          </cell>
          <cell r="I398">
            <v>579.53200000000004</v>
          </cell>
          <cell r="J398">
            <v>422.661</v>
          </cell>
          <cell r="K398">
            <v>49.042999999999999</v>
          </cell>
          <cell r="L398">
            <v>293.262</v>
          </cell>
          <cell r="M398">
            <v>59.151000000000003</v>
          </cell>
          <cell r="N398">
            <v>139.11600000000001</v>
          </cell>
          <cell r="O398">
            <v>329.88600000000002</v>
          </cell>
          <cell r="P398">
            <v>104.002</v>
          </cell>
          <cell r="Q398">
            <v>460.20499999999998</v>
          </cell>
          <cell r="R398">
            <v>65.771000000000001</v>
          </cell>
          <cell r="S398">
            <v>130.51300000000001</v>
          </cell>
          <cell r="T398">
            <v>41.854999999999997</v>
          </cell>
          <cell r="U398">
            <v>159.095</v>
          </cell>
          <cell r="V398">
            <v>54.238999999999997</v>
          </cell>
          <cell r="W398">
            <v>24.907</v>
          </cell>
          <cell r="X398">
            <v>7.6459999999999999</v>
          </cell>
          <cell r="Y398">
            <v>33.1</v>
          </cell>
          <cell r="Z398">
            <v>44.468000000000004</v>
          </cell>
          <cell r="AA398">
            <v>49.28</v>
          </cell>
          <cell r="AB398">
            <v>390.56700000000001</v>
          </cell>
          <cell r="AC398">
            <v>363.60899999999998</v>
          </cell>
          <cell r="AD398">
            <v>58.47</v>
          </cell>
          <cell r="AE398">
            <v>228.779</v>
          </cell>
        </row>
        <row r="399">
          <cell r="A399">
            <v>34059</v>
          </cell>
          <cell r="B399">
            <v>3852.7939999999999</v>
          </cell>
          <cell r="C399">
            <v>328.57</v>
          </cell>
          <cell r="D399">
            <v>267.02999999999997</v>
          </cell>
          <cell r="E399">
            <v>1091.751</v>
          </cell>
          <cell r="F399">
            <v>6519.9560000000001</v>
          </cell>
          <cell r="G399">
            <v>250.982</v>
          </cell>
          <cell r="H399">
            <v>6261.8</v>
          </cell>
          <cell r="I399">
            <v>579.53200000000004</v>
          </cell>
          <cell r="J399">
            <v>422.661</v>
          </cell>
          <cell r="K399">
            <v>49.042999999999999</v>
          </cell>
          <cell r="L399">
            <v>293.262</v>
          </cell>
          <cell r="M399">
            <v>59.151000000000003</v>
          </cell>
          <cell r="N399">
            <v>139.11600000000001</v>
          </cell>
          <cell r="O399">
            <v>329.88600000000002</v>
          </cell>
          <cell r="P399">
            <v>104.002</v>
          </cell>
          <cell r="Q399">
            <v>460.20499999999998</v>
          </cell>
          <cell r="R399">
            <v>65.771000000000001</v>
          </cell>
          <cell r="S399">
            <v>130.51300000000001</v>
          </cell>
          <cell r="T399">
            <v>41.854999999999997</v>
          </cell>
          <cell r="U399">
            <v>159.095</v>
          </cell>
          <cell r="V399">
            <v>54.238999999999997</v>
          </cell>
          <cell r="W399">
            <v>24.907</v>
          </cell>
          <cell r="X399">
            <v>7.6459999999999999</v>
          </cell>
          <cell r="Y399">
            <v>33.1</v>
          </cell>
          <cell r="Z399">
            <v>44.468000000000004</v>
          </cell>
          <cell r="AA399">
            <v>49.28</v>
          </cell>
          <cell r="AB399">
            <v>390.56700000000001</v>
          </cell>
          <cell r="AC399">
            <v>363.60899999999998</v>
          </cell>
          <cell r="AD399">
            <v>58.47</v>
          </cell>
          <cell r="AE399">
            <v>228.779</v>
          </cell>
        </row>
        <row r="400">
          <cell r="A400">
            <v>34089</v>
          </cell>
          <cell r="B400">
            <v>3852.7939999999999</v>
          </cell>
          <cell r="C400">
            <v>328.57</v>
          </cell>
          <cell r="D400">
            <v>267.02999999999997</v>
          </cell>
          <cell r="E400">
            <v>1091.751</v>
          </cell>
          <cell r="F400">
            <v>6519.9560000000001</v>
          </cell>
          <cell r="G400">
            <v>250.982</v>
          </cell>
          <cell r="H400">
            <v>6261.8</v>
          </cell>
          <cell r="I400">
            <v>579.53200000000004</v>
          </cell>
          <cell r="J400">
            <v>422.661</v>
          </cell>
          <cell r="K400">
            <v>49.042999999999999</v>
          </cell>
          <cell r="L400">
            <v>293.262</v>
          </cell>
          <cell r="M400">
            <v>59.151000000000003</v>
          </cell>
          <cell r="N400">
            <v>139.11600000000001</v>
          </cell>
          <cell r="O400">
            <v>329.88600000000002</v>
          </cell>
          <cell r="P400">
            <v>104.002</v>
          </cell>
          <cell r="Q400">
            <v>460.20499999999998</v>
          </cell>
          <cell r="R400">
            <v>65.771000000000001</v>
          </cell>
          <cell r="S400">
            <v>130.51300000000001</v>
          </cell>
          <cell r="T400">
            <v>41.854999999999997</v>
          </cell>
          <cell r="U400">
            <v>159.095</v>
          </cell>
          <cell r="V400">
            <v>54.238999999999997</v>
          </cell>
          <cell r="W400">
            <v>24.907</v>
          </cell>
          <cell r="X400">
            <v>7.6459999999999999</v>
          </cell>
          <cell r="Y400">
            <v>33.1</v>
          </cell>
          <cell r="Z400">
            <v>44.468000000000004</v>
          </cell>
          <cell r="AA400">
            <v>49.28</v>
          </cell>
          <cell r="AB400">
            <v>390.56700000000001</v>
          </cell>
          <cell r="AC400">
            <v>363.60899999999998</v>
          </cell>
          <cell r="AD400">
            <v>58.47</v>
          </cell>
          <cell r="AE400">
            <v>228.779</v>
          </cell>
        </row>
        <row r="401">
          <cell r="A401">
            <v>34120</v>
          </cell>
          <cell r="B401">
            <v>3852.7939999999999</v>
          </cell>
          <cell r="C401">
            <v>328.57</v>
          </cell>
          <cell r="D401">
            <v>267.02999999999997</v>
          </cell>
          <cell r="E401">
            <v>1091.751</v>
          </cell>
          <cell r="F401">
            <v>6519.9560000000001</v>
          </cell>
          <cell r="G401">
            <v>250.982</v>
          </cell>
          <cell r="H401">
            <v>6261.8</v>
          </cell>
          <cell r="I401">
            <v>579.53200000000004</v>
          </cell>
          <cell r="J401">
            <v>422.661</v>
          </cell>
          <cell r="K401">
            <v>49.042999999999999</v>
          </cell>
          <cell r="L401">
            <v>293.262</v>
          </cell>
          <cell r="M401">
            <v>59.151000000000003</v>
          </cell>
          <cell r="N401">
            <v>139.11600000000001</v>
          </cell>
          <cell r="O401">
            <v>329.88600000000002</v>
          </cell>
          <cell r="P401">
            <v>104.002</v>
          </cell>
          <cell r="Q401">
            <v>460.20499999999998</v>
          </cell>
          <cell r="R401">
            <v>65.771000000000001</v>
          </cell>
          <cell r="S401">
            <v>130.51300000000001</v>
          </cell>
          <cell r="T401">
            <v>41.854999999999997</v>
          </cell>
          <cell r="U401">
            <v>159.095</v>
          </cell>
          <cell r="V401">
            <v>54.238999999999997</v>
          </cell>
          <cell r="W401">
            <v>24.907</v>
          </cell>
          <cell r="X401">
            <v>7.6459999999999999</v>
          </cell>
          <cell r="Y401">
            <v>33.1</v>
          </cell>
          <cell r="Z401">
            <v>44.468000000000004</v>
          </cell>
          <cell r="AA401">
            <v>49.28</v>
          </cell>
          <cell r="AB401">
            <v>390.56700000000001</v>
          </cell>
          <cell r="AC401">
            <v>363.60899999999998</v>
          </cell>
          <cell r="AD401">
            <v>58.47</v>
          </cell>
          <cell r="AE401">
            <v>228.779</v>
          </cell>
        </row>
        <row r="402">
          <cell r="A402">
            <v>34150</v>
          </cell>
          <cell r="B402">
            <v>3852.7939999999999</v>
          </cell>
          <cell r="C402">
            <v>328.57</v>
          </cell>
          <cell r="D402">
            <v>267.02999999999997</v>
          </cell>
          <cell r="E402">
            <v>1091.751</v>
          </cell>
          <cell r="F402">
            <v>6519.9560000000001</v>
          </cell>
          <cell r="G402">
            <v>250.982</v>
          </cell>
          <cell r="H402">
            <v>6261.8</v>
          </cell>
          <cell r="I402">
            <v>579.53200000000004</v>
          </cell>
          <cell r="J402">
            <v>422.661</v>
          </cell>
          <cell r="K402">
            <v>49.042999999999999</v>
          </cell>
          <cell r="L402">
            <v>293.262</v>
          </cell>
          <cell r="M402">
            <v>59.151000000000003</v>
          </cell>
          <cell r="N402">
            <v>139.11600000000001</v>
          </cell>
          <cell r="O402">
            <v>329.88600000000002</v>
          </cell>
          <cell r="P402">
            <v>104.002</v>
          </cell>
          <cell r="Q402">
            <v>460.20499999999998</v>
          </cell>
          <cell r="R402">
            <v>65.771000000000001</v>
          </cell>
          <cell r="S402">
            <v>130.51300000000001</v>
          </cell>
          <cell r="T402">
            <v>41.854999999999997</v>
          </cell>
          <cell r="U402">
            <v>159.095</v>
          </cell>
          <cell r="V402">
            <v>54.238999999999997</v>
          </cell>
          <cell r="W402">
            <v>24.907</v>
          </cell>
          <cell r="X402">
            <v>7.6459999999999999</v>
          </cell>
          <cell r="Y402">
            <v>33.1</v>
          </cell>
          <cell r="Z402">
            <v>44.468000000000004</v>
          </cell>
          <cell r="AA402">
            <v>49.28</v>
          </cell>
          <cell r="AB402">
            <v>390.56700000000001</v>
          </cell>
          <cell r="AC402">
            <v>363.60899999999998</v>
          </cell>
          <cell r="AD402">
            <v>58.47</v>
          </cell>
          <cell r="AE402">
            <v>228.779</v>
          </cell>
        </row>
        <row r="403">
          <cell r="A403">
            <v>34181</v>
          </cell>
          <cell r="B403">
            <v>3852.7939999999999</v>
          </cell>
          <cell r="C403">
            <v>328.57</v>
          </cell>
          <cell r="D403">
            <v>267.02999999999997</v>
          </cell>
          <cell r="E403">
            <v>1091.751</v>
          </cell>
          <cell r="F403">
            <v>6519.9560000000001</v>
          </cell>
          <cell r="G403">
            <v>250.982</v>
          </cell>
          <cell r="H403">
            <v>6261.8</v>
          </cell>
          <cell r="I403">
            <v>579.53200000000004</v>
          </cell>
          <cell r="J403">
            <v>422.661</v>
          </cell>
          <cell r="K403">
            <v>49.042999999999999</v>
          </cell>
          <cell r="L403">
            <v>293.262</v>
          </cell>
          <cell r="M403">
            <v>59.151000000000003</v>
          </cell>
          <cell r="N403">
            <v>139.11600000000001</v>
          </cell>
          <cell r="O403">
            <v>329.88600000000002</v>
          </cell>
          <cell r="P403">
            <v>104.002</v>
          </cell>
          <cell r="Q403">
            <v>460.20499999999998</v>
          </cell>
          <cell r="R403">
            <v>65.771000000000001</v>
          </cell>
          <cell r="S403">
            <v>130.51300000000001</v>
          </cell>
          <cell r="T403">
            <v>41.854999999999997</v>
          </cell>
          <cell r="U403">
            <v>159.095</v>
          </cell>
          <cell r="V403">
            <v>54.238999999999997</v>
          </cell>
          <cell r="W403">
            <v>24.907</v>
          </cell>
          <cell r="X403">
            <v>7.6459999999999999</v>
          </cell>
          <cell r="Y403">
            <v>33.1</v>
          </cell>
          <cell r="Z403">
            <v>44.468000000000004</v>
          </cell>
          <cell r="AA403">
            <v>49.28</v>
          </cell>
          <cell r="AB403">
            <v>390.56700000000001</v>
          </cell>
          <cell r="AC403">
            <v>363.60899999999998</v>
          </cell>
          <cell r="AD403">
            <v>58.47</v>
          </cell>
          <cell r="AE403">
            <v>228.779</v>
          </cell>
        </row>
        <row r="404">
          <cell r="A404">
            <v>34212</v>
          </cell>
          <cell r="B404">
            <v>3852.7939999999999</v>
          </cell>
          <cell r="C404">
            <v>328.57</v>
          </cell>
          <cell r="D404">
            <v>267.02999999999997</v>
          </cell>
          <cell r="E404">
            <v>1091.751</v>
          </cell>
          <cell r="F404">
            <v>6519.9560000000001</v>
          </cell>
          <cell r="G404">
            <v>250.982</v>
          </cell>
          <cell r="H404">
            <v>6261.8</v>
          </cell>
          <cell r="I404">
            <v>579.53200000000004</v>
          </cell>
          <cell r="J404">
            <v>422.661</v>
          </cell>
          <cell r="K404">
            <v>49.042999999999999</v>
          </cell>
          <cell r="L404">
            <v>293.262</v>
          </cell>
          <cell r="M404">
            <v>59.151000000000003</v>
          </cell>
          <cell r="N404">
            <v>139.11600000000001</v>
          </cell>
          <cell r="O404">
            <v>329.88600000000002</v>
          </cell>
          <cell r="P404">
            <v>104.002</v>
          </cell>
          <cell r="Q404">
            <v>460.20499999999998</v>
          </cell>
          <cell r="R404">
            <v>65.771000000000001</v>
          </cell>
          <cell r="S404">
            <v>130.51300000000001</v>
          </cell>
          <cell r="T404">
            <v>41.854999999999997</v>
          </cell>
          <cell r="U404">
            <v>159.095</v>
          </cell>
          <cell r="V404">
            <v>54.238999999999997</v>
          </cell>
          <cell r="W404">
            <v>24.907</v>
          </cell>
          <cell r="X404">
            <v>7.6459999999999999</v>
          </cell>
          <cell r="Y404">
            <v>33.1</v>
          </cell>
          <cell r="Z404">
            <v>44.468000000000004</v>
          </cell>
          <cell r="AA404">
            <v>49.28</v>
          </cell>
          <cell r="AB404">
            <v>390.56700000000001</v>
          </cell>
          <cell r="AC404">
            <v>363.60899999999998</v>
          </cell>
          <cell r="AD404">
            <v>58.47</v>
          </cell>
          <cell r="AE404">
            <v>228.779</v>
          </cell>
        </row>
        <row r="405">
          <cell r="A405">
            <v>34242</v>
          </cell>
          <cell r="B405">
            <v>3852.7939999999999</v>
          </cell>
          <cell r="C405">
            <v>328.57</v>
          </cell>
          <cell r="D405">
            <v>267.02999999999997</v>
          </cell>
          <cell r="E405">
            <v>1091.751</v>
          </cell>
          <cell r="F405">
            <v>6519.9560000000001</v>
          </cell>
          <cell r="G405">
            <v>250.982</v>
          </cell>
          <cell r="H405">
            <v>6261.8</v>
          </cell>
          <cell r="I405">
            <v>579.53200000000004</v>
          </cell>
          <cell r="J405">
            <v>422.661</v>
          </cell>
          <cell r="K405">
            <v>49.042999999999999</v>
          </cell>
          <cell r="L405">
            <v>293.262</v>
          </cell>
          <cell r="M405">
            <v>59.151000000000003</v>
          </cell>
          <cell r="N405">
            <v>139.11600000000001</v>
          </cell>
          <cell r="O405">
            <v>329.88600000000002</v>
          </cell>
          <cell r="P405">
            <v>104.002</v>
          </cell>
          <cell r="Q405">
            <v>460.20499999999998</v>
          </cell>
          <cell r="R405">
            <v>65.771000000000001</v>
          </cell>
          <cell r="S405">
            <v>130.51300000000001</v>
          </cell>
          <cell r="T405">
            <v>41.854999999999997</v>
          </cell>
          <cell r="U405">
            <v>159.095</v>
          </cell>
          <cell r="V405">
            <v>54.238999999999997</v>
          </cell>
          <cell r="W405">
            <v>24.907</v>
          </cell>
          <cell r="X405">
            <v>7.6459999999999999</v>
          </cell>
          <cell r="Y405">
            <v>33.1</v>
          </cell>
          <cell r="Z405">
            <v>44.468000000000004</v>
          </cell>
          <cell r="AA405">
            <v>49.28</v>
          </cell>
          <cell r="AB405">
            <v>390.56700000000001</v>
          </cell>
          <cell r="AC405">
            <v>363.60899999999998</v>
          </cell>
          <cell r="AD405">
            <v>58.47</v>
          </cell>
          <cell r="AE405">
            <v>228.779</v>
          </cell>
        </row>
        <row r="406">
          <cell r="A406">
            <v>34273</v>
          </cell>
          <cell r="B406">
            <v>3852.7939999999999</v>
          </cell>
          <cell r="C406">
            <v>328.57</v>
          </cell>
          <cell r="D406">
            <v>267.02999999999997</v>
          </cell>
          <cell r="E406">
            <v>1091.751</v>
          </cell>
          <cell r="F406">
            <v>6519.9560000000001</v>
          </cell>
          <cell r="G406">
            <v>250.982</v>
          </cell>
          <cell r="H406">
            <v>6261.8</v>
          </cell>
          <cell r="I406">
            <v>579.53200000000004</v>
          </cell>
          <cell r="J406">
            <v>422.661</v>
          </cell>
          <cell r="K406">
            <v>49.042999999999999</v>
          </cell>
          <cell r="L406">
            <v>293.262</v>
          </cell>
          <cell r="M406">
            <v>59.151000000000003</v>
          </cell>
          <cell r="N406">
            <v>139.11600000000001</v>
          </cell>
          <cell r="O406">
            <v>329.88600000000002</v>
          </cell>
          <cell r="P406">
            <v>104.002</v>
          </cell>
          <cell r="Q406">
            <v>460.20499999999998</v>
          </cell>
          <cell r="R406">
            <v>65.771000000000001</v>
          </cell>
          <cell r="S406">
            <v>130.51300000000001</v>
          </cell>
          <cell r="T406">
            <v>41.854999999999997</v>
          </cell>
          <cell r="U406">
            <v>159.095</v>
          </cell>
          <cell r="V406">
            <v>54.238999999999997</v>
          </cell>
          <cell r="W406">
            <v>24.907</v>
          </cell>
          <cell r="X406">
            <v>7.6459999999999999</v>
          </cell>
          <cell r="Y406">
            <v>33.1</v>
          </cell>
          <cell r="Z406">
            <v>44.468000000000004</v>
          </cell>
          <cell r="AA406">
            <v>49.28</v>
          </cell>
          <cell r="AB406">
            <v>390.56700000000001</v>
          </cell>
          <cell r="AC406">
            <v>363.60899999999998</v>
          </cell>
          <cell r="AD406">
            <v>58.47</v>
          </cell>
          <cell r="AE406">
            <v>228.779</v>
          </cell>
        </row>
        <row r="407">
          <cell r="A407">
            <v>34303</v>
          </cell>
          <cell r="B407">
            <v>3852.7939999999999</v>
          </cell>
          <cell r="C407">
            <v>328.57</v>
          </cell>
          <cell r="D407">
            <v>267.02999999999997</v>
          </cell>
          <cell r="E407">
            <v>1091.751</v>
          </cell>
          <cell r="F407">
            <v>6519.9560000000001</v>
          </cell>
          <cell r="G407">
            <v>250.982</v>
          </cell>
          <cell r="H407">
            <v>6261.8</v>
          </cell>
          <cell r="I407">
            <v>579.53200000000004</v>
          </cell>
          <cell r="J407">
            <v>422.661</v>
          </cell>
          <cell r="K407">
            <v>49.042999999999999</v>
          </cell>
          <cell r="L407">
            <v>293.262</v>
          </cell>
          <cell r="M407">
            <v>59.151000000000003</v>
          </cell>
          <cell r="N407">
            <v>139.11600000000001</v>
          </cell>
          <cell r="O407">
            <v>329.88600000000002</v>
          </cell>
          <cell r="P407">
            <v>104.002</v>
          </cell>
          <cell r="Q407">
            <v>460.20499999999998</v>
          </cell>
          <cell r="R407">
            <v>65.771000000000001</v>
          </cell>
          <cell r="S407">
            <v>130.51300000000001</v>
          </cell>
          <cell r="T407">
            <v>41.854999999999997</v>
          </cell>
          <cell r="U407">
            <v>159.095</v>
          </cell>
          <cell r="V407">
            <v>54.238999999999997</v>
          </cell>
          <cell r="W407">
            <v>24.907</v>
          </cell>
          <cell r="X407">
            <v>7.6459999999999999</v>
          </cell>
          <cell r="Y407">
            <v>33.1</v>
          </cell>
          <cell r="Z407">
            <v>44.468000000000004</v>
          </cell>
          <cell r="AA407">
            <v>49.28</v>
          </cell>
          <cell r="AB407">
            <v>390.56700000000001</v>
          </cell>
          <cell r="AC407">
            <v>363.60899999999998</v>
          </cell>
          <cell r="AD407">
            <v>58.47</v>
          </cell>
          <cell r="AE407">
            <v>228.779</v>
          </cell>
        </row>
        <row r="408">
          <cell r="A408">
            <v>34334</v>
          </cell>
          <cell r="B408">
            <v>4414.9629999999997</v>
          </cell>
          <cell r="C408">
            <v>315.04599999999999</v>
          </cell>
          <cell r="D408">
            <v>202.03800000000001</v>
          </cell>
          <cell r="E408">
            <v>981.09799999999996</v>
          </cell>
          <cell r="F408">
            <v>5970.9219999999996</v>
          </cell>
          <cell r="G408">
            <v>244.09</v>
          </cell>
          <cell r="H408">
            <v>6582.9</v>
          </cell>
          <cell r="I408">
            <v>563.66499999999996</v>
          </cell>
          <cell r="J408">
            <v>440.50099999999998</v>
          </cell>
          <cell r="K408">
            <v>59.984000000000002</v>
          </cell>
          <cell r="L408">
            <v>284.19400000000002</v>
          </cell>
          <cell r="M408">
            <v>66.894000000000005</v>
          </cell>
          <cell r="N408">
            <v>158.00700000000001</v>
          </cell>
          <cell r="O408">
            <v>362.13600000000002</v>
          </cell>
          <cell r="P408">
            <v>119.958</v>
          </cell>
          <cell r="Q408">
            <v>435.06</v>
          </cell>
          <cell r="R408">
            <v>65.926000000000002</v>
          </cell>
          <cell r="S408">
            <v>130.40600000000001</v>
          </cell>
          <cell r="T408">
            <v>46.579000000000001</v>
          </cell>
          <cell r="U408">
            <v>180.422</v>
          </cell>
          <cell r="V408">
            <v>55.625</v>
          </cell>
          <cell r="W408">
            <v>23.408999999999999</v>
          </cell>
          <cell r="X408">
            <v>7.157</v>
          </cell>
          <cell r="Y408">
            <v>38.865000000000002</v>
          </cell>
          <cell r="Z408">
            <v>47.694000000000003</v>
          </cell>
          <cell r="AA408">
            <v>55.802999999999997</v>
          </cell>
          <cell r="AB408">
            <v>438.29899999999998</v>
          </cell>
          <cell r="AC408">
            <v>403.19499999999999</v>
          </cell>
          <cell r="AD408">
            <v>58.107999999999997</v>
          </cell>
          <cell r="AE408">
            <v>236.75399999999999</v>
          </cell>
        </row>
        <row r="409">
          <cell r="A409">
            <v>34365</v>
          </cell>
          <cell r="B409">
            <v>4414.9629999999997</v>
          </cell>
          <cell r="C409">
            <v>315.04599999999999</v>
          </cell>
          <cell r="D409">
            <v>202.03800000000001</v>
          </cell>
          <cell r="E409">
            <v>981.09799999999996</v>
          </cell>
          <cell r="F409">
            <v>5970.9219999999996</v>
          </cell>
          <cell r="G409">
            <v>244.09</v>
          </cell>
          <cell r="H409">
            <v>6582.9</v>
          </cell>
          <cell r="I409">
            <v>563.66499999999996</v>
          </cell>
          <cell r="J409">
            <v>440.50099999999998</v>
          </cell>
          <cell r="K409">
            <v>59.984000000000002</v>
          </cell>
          <cell r="L409">
            <v>284.19400000000002</v>
          </cell>
          <cell r="M409">
            <v>66.894000000000005</v>
          </cell>
          <cell r="N409">
            <v>158.00700000000001</v>
          </cell>
          <cell r="O409">
            <v>362.13600000000002</v>
          </cell>
          <cell r="P409">
            <v>119.958</v>
          </cell>
          <cell r="Q409">
            <v>435.06</v>
          </cell>
          <cell r="R409">
            <v>65.926000000000002</v>
          </cell>
          <cell r="S409">
            <v>130.40600000000001</v>
          </cell>
          <cell r="T409">
            <v>46.579000000000001</v>
          </cell>
          <cell r="U409">
            <v>180.422</v>
          </cell>
          <cell r="V409">
            <v>55.625</v>
          </cell>
          <cell r="W409">
            <v>23.408999999999999</v>
          </cell>
          <cell r="X409">
            <v>7.157</v>
          </cell>
          <cell r="Y409">
            <v>38.865000000000002</v>
          </cell>
          <cell r="Z409">
            <v>47.694000000000003</v>
          </cell>
          <cell r="AA409">
            <v>55.802999999999997</v>
          </cell>
          <cell r="AB409">
            <v>438.29899999999998</v>
          </cell>
          <cell r="AC409">
            <v>403.19499999999999</v>
          </cell>
          <cell r="AD409">
            <v>58.107999999999997</v>
          </cell>
          <cell r="AE409">
            <v>236.75399999999999</v>
          </cell>
        </row>
        <row r="410">
          <cell r="A410">
            <v>34393</v>
          </cell>
          <cell r="B410">
            <v>4414.9629999999997</v>
          </cell>
          <cell r="C410">
            <v>315.04599999999999</v>
          </cell>
          <cell r="D410">
            <v>202.03800000000001</v>
          </cell>
          <cell r="E410">
            <v>981.09799999999996</v>
          </cell>
          <cell r="F410">
            <v>5970.9219999999996</v>
          </cell>
          <cell r="G410">
            <v>244.09</v>
          </cell>
          <cell r="H410">
            <v>6582.9</v>
          </cell>
          <cell r="I410">
            <v>563.66499999999996</v>
          </cell>
          <cell r="J410">
            <v>440.50099999999998</v>
          </cell>
          <cell r="K410">
            <v>59.984000000000002</v>
          </cell>
          <cell r="L410">
            <v>284.19400000000002</v>
          </cell>
          <cell r="M410">
            <v>66.894000000000005</v>
          </cell>
          <cell r="N410">
            <v>158.00700000000001</v>
          </cell>
          <cell r="O410">
            <v>362.13600000000002</v>
          </cell>
          <cell r="P410">
            <v>119.958</v>
          </cell>
          <cell r="Q410">
            <v>435.06</v>
          </cell>
          <cell r="R410">
            <v>65.926000000000002</v>
          </cell>
          <cell r="S410">
            <v>130.40600000000001</v>
          </cell>
          <cell r="T410">
            <v>46.579000000000001</v>
          </cell>
          <cell r="U410">
            <v>180.422</v>
          </cell>
          <cell r="V410">
            <v>55.625</v>
          </cell>
          <cell r="W410">
            <v>23.408999999999999</v>
          </cell>
          <cell r="X410">
            <v>7.157</v>
          </cell>
          <cell r="Y410">
            <v>38.865000000000002</v>
          </cell>
          <cell r="Z410">
            <v>47.694000000000003</v>
          </cell>
          <cell r="AA410">
            <v>55.802999999999997</v>
          </cell>
          <cell r="AB410">
            <v>438.29899999999998</v>
          </cell>
          <cell r="AC410">
            <v>403.19499999999999</v>
          </cell>
          <cell r="AD410">
            <v>58.107999999999997</v>
          </cell>
          <cell r="AE410">
            <v>236.75399999999999</v>
          </cell>
        </row>
        <row r="411">
          <cell r="A411">
            <v>34424</v>
          </cell>
          <cell r="B411">
            <v>4414.9629999999997</v>
          </cell>
          <cell r="C411">
            <v>315.04599999999999</v>
          </cell>
          <cell r="D411">
            <v>202.03800000000001</v>
          </cell>
          <cell r="E411">
            <v>981.09799999999996</v>
          </cell>
          <cell r="F411">
            <v>5970.9219999999996</v>
          </cell>
          <cell r="G411">
            <v>244.09</v>
          </cell>
          <cell r="H411">
            <v>6582.9</v>
          </cell>
          <cell r="I411">
            <v>563.66499999999996</v>
          </cell>
          <cell r="J411">
            <v>440.50099999999998</v>
          </cell>
          <cell r="K411">
            <v>59.984000000000002</v>
          </cell>
          <cell r="L411">
            <v>284.19400000000002</v>
          </cell>
          <cell r="M411">
            <v>66.894000000000005</v>
          </cell>
          <cell r="N411">
            <v>158.00700000000001</v>
          </cell>
          <cell r="O411">
            <v>362.13600000000002</v>
          </cell>
          <cell r="P411">
            <v>119.958</v>
          </cell>
          <cell r="Q411">
            <v>435.06</v>
          </cell>
          <cell r="R411">
            <v>65.926000000000002</v>
          </cell>
          <cell r="S411">
            <v>130.40600000000001</v>
          </cell>
          <cell r="T411">
            <v>46.579000000000001</v>
          </cell>
          <cell r="U411">
            <v>180.422</v>
          </cell>
          <cell r="V411">
            <v>55.625</v>
          </cell>
          <cell r="W411">
            <v>23.408999999999999</v>
          </cell>
          <cell r="X411">
            <v>7.157</v>
          </cell>
          <cell r="Y411">
            <v>38.865000000000002</v>
          </cell>
          <cell r="Z411">
            <v>47.694000000000003</v>
          </cell>
          <cell r="AA411">
            <v>55.802999999999997</v>
          </cell>
          <cell r="AB411">
            <v>438.29899999999998</v>
          </cell>
          <cell r="AC411">
            <v>403.19499999999999</v>
          </cell>
          <cell r="AD411">
            <v>58.107999999999997</v>
          </cell>
          <cell r="AE411">
            <v>236.75399999999999</v>
          </cell>
        </row>
        <row r="412">
          <cell r="A412">
            <v>34454</v>
          </cell>
          <cell r="B412">
            <v>4414.9629999999997</v>
          </cell>
          <cell r="C412">
            <v>315.04599999999999</v>
          </cell>
          <cell r="D412">
            <v>202.03800000000001</v>
          </cell>
          <cell r="E412">
            <v>981.09799999999996</v>
          </cell>
          <cell r="F412">
            <v>5970.9219999999996</v>
          </cell>
          <cell r="G412">
            <v>244.09</v>
          </cell>
          <cell r="H412">
            <v>6582.9</v>
          </cell>
          <cell r="I412">
            <v>563.66499999999996</v>
          </cell>
          <cell r="J412">
            <v>440.50099999999998</v>
          </cell>
          <cell r="K412">
            <v>59.984000000000002</v>
          </cell>
          <cell r="L412">
            <v>284.19400000000002</v>
          </cell>
          <cell r="M412">
            <v>66.894000000000005</v>
          </cell>
          <cell r="N412">
            <v>158.00700000000001</v>
          </cell>
          <cell r="O412">
            <v>362.13600000000002</v>
          </cell>
          <cell r="P412">
            <v>119.958</v>
          </cell>
          <cell r="Q412">
            <v>435.06</v>
          </cell>
          <cell r="R412">
            <v>65.926000000000002</v>
          </cell>
          <cell r="S412">
            <v>130.40600000000001</v>
          </cell>
          <cell r="T412">
            <v>46.579000000000001</v>
          </cell>
          <cell r="U412">
            <v>180.422</v>
          </cell>
          <cell r="V412">
            <v>55.625</v>
          </cell>
          <cell r="W412">
            <v>23.408999999999999</v>
          </cell>
          <cell r="X412">
            <v>7.157</v>
          </cell>
          <cell r="Y412">
            <v>38.865000000000002</v>
          </cell>
          <cell r="Z412">
            <v>47.694000000000003</v>
          </cell>
          <cell r="AA412">
            <v>55.802999999999997</v>
          </cell>
          <cell r="AB412">
            <v>438.29899999999998</v>
          </cell>
          <cell r="AC412">
            <v>403.19499999999999</v>
          </cell>
          <cell r="AD412">
            <v>58.107999999999997</v>
          </cell>
          <cell r="AE412">
            <v>236.75399999999999</v>
          </cell>
        </row>
        <row r="413">
          <cell r="A413">
            <v>34485</v>
          </cell>
          <cell r="B413">
            <v>4414.9629999999997</v>
          </cell>
          <cell r="C413">
            <v>315.04599999999999</v>
          </cell>
          <cell r="D413">
            <v>202.03800000000001</v>
          </cell>
          <cell r="E413">
            <v>981.09799999999996</v>
          </cell>
          <cell r="F413">
            <v>5970.9219999999996</v>
          </cell>
          <cell r="G413">
            <v>244.09</v>
          </cell>
          <cell r="H413">
            <v>6582.9</v>
          </cell>
          <cell r="I413">
            <v>563.66499999999996</v>
          </cell>
          <cell r="J413">
            <v>440.50099999999998</v>
          </cell>
          <cell r="K413">
            <v>59.984000000000002</v>
          </cell>
          <cell r="L413">
            <v>284.19400000000002</v>
          </cell>
          <cell r="M413">
            <v>66.894000000000005</v>
          </cell>
          <cell r="N413">
            <v>158.00700000000001</v>
          </cell>
          <cell r="O413">
            <v>362.13600000000002</v>
          </cell>
          <cell r="P413">
            <v>119.958</v>
          </cell>
          <cell r="Q413">
            <v>435.06</v>
          </cell>
          <cell r="R413">
            <v>65.926000000000002</v>
          </cell>
          <cell r="S413">
            <v>130.40600000000001</v>
          </cell>
          <cell r="T413">
            <v>46.579000000000001</v>
          </cell>
          <cell r="U413">
            <v>180.422</v>
          </cell>
          <cell r="V413">
            <v>55.625</v>
          </cell>
          <cell r="W413">
            <v>23.408999999999999</v>
          </cell>
          <cell r="X413">
            <v>7.157</v>
          </cell>
          <cell r="Y413">
            <v>38.865000000000002</v>
          </cell>
          <cell r="Z413">
            <v>47.694000000000003</v>
          </cell>
          <cell r="AA413">
            <v>55.802999999999997</v>
          </cell>
          <cell r="AB413">
            <v>438.29899999999998</v>
          </cell>
          <cell r="AC413">
            <v>403.19499999999999</v>
          </cell>
          <cell r="AD413">
            <v>58.107999999999997</v>
          </cell>
          <cell r="AE413">
            <v>236.75399999999999</v>
          </cell>
        </row>
        <row r="414">
          <cell r="A414">
            <v>34515</v>
          </cell>
          <cell r="B414">
            <v>4414.9629999999997</v>
          </cell>
          <cell r="C414">
            <v>315.04599999999999</v>
          </cell>
          <cell r="D414">
            <v>202.03800000000001</v>
          </cell>
          <cell r="E414">
            <v>981.09799999999996</v>
          </cell>
          <cell r="F414">
            <v>5970.9219999999996</v>
          </cell>
          <cell r="G414">
            <v>244.09</v>
          </cell>
          <cell r="H414">
            <v>6582.9</v>
          </cell>
          <cell r="I414">
            <v>563.66499999999996</v>
          </cell>
          <cell r="J414">
            <v>440.50099999999998</v>
          </cell>
          <cell r="K414">
            <v>59.984000000000002</v>
          </cell>
          <cell r="L414">
            <v>284.19400000000002</v>
          </cell>
          <cell r="M414">
            <v>66.894000000000005</v>
          </cell>
          <cell r="N414">
            <v>158.00700000000001</v>
          </cell>
          <cell r="O414">
            <v>362.13600000000002</v>
          </cell>
          <cell r="P414">
            <v>119.958</v>
          </cell>
          <cell r="Q414">
            <v>435.06</v>
          </cell>
          <cell r="R414">
            <v>65.926000000000002</v>
          </cell>
          <cell r="S414">
            <v>130.40600000000001</v>
          </cell>
          <cell r="T414">
            <v>46.579000000000001</v>
          </cell>
          <cell r="U414">
            <v>180.422</v>
          </cell>
          <cell r="V414">
            <v>55.625</v>
          </cell>
          <cell r="W414">
            <v>23.408999999999999</v>
          </cell>
          <cell r="X414">
            <v>7.157</v>
          </cell>
          <cell r="Y414">
            <v>38.865000000000002</v>
          </cell>
          <cell r="Z414">
            <v>47.694000000000003</v>
          </cell>
          <cell r="AA414">
            <v>55.802999999999997</v>
          </cell>
          <cell r="AB414">
            <v>438.29899999999998</v>
          </cell>
          <cell r="AC414">
            <v>403.19499999999999</v>
          </cell>
          <cell r="AD414">
            <v>58.107999999999997</v>
          </cell>
          <cell r="AE414">
            <v>236.75399999999999</v>
          </cell>
        </row>
        <row r="415">
          <cell r="A415">
            <v>34546</v>
          </cell>
          <cell r="B415">
            <v>4414.9629999999997</v>
          </cell>
          <cell r="C415">
            <v>315.04599999999999</v>
          </cell>
          <cell r="D415">
            <v>202.03800000000001</v>
          </cell>
          <cell r="E415">
            <v>981.09799999999996</v>
          </cell>
          <cell r="F415">
            <v>5970.9219999999996</v>
          </cell>
          <cell r="G415">
            <v>244.09</v>
          </cell>
          <cell r="H415">
            <v>6582.9</v>
          </cell>
          <cell r="I415">
            <v>563.66499999999996</v>
          </cell>
          <cell r="J415">
            <v>440.50099999999998</v>
          </cell>
          <cell r="K415">
            <v>59.984000000000002</v>
          </cell>
          <cell r="L415">
            <v>284.19400000000002</v>
          </cell>
          <cell r="M415">
            <v>66.894000000000005</v>
          </cell>
          <cell r="N415">
            <v>158.00700000000001</v>
          </cell>
          <cell r="O415">
            <v>362.13600000000002</v>
          </cell>
          <cell r="P415">
            <v>119.958</v>
          </cell>
          <cell r="Q415">
            <v>435.06</v>
          </cell>
          <cell r="R415">
            <v>65.926000000000002</v>
          </cell>
          <cell r="S415">
            <v>130.40600000000001</v>
          </cell>
          <cell r="T415">
            <v>46.579000000000001</v>
          </cell>
          <cell r="U415">
            <v>180.422</v>
          </cell>
          <cell r="V415">
            <v>55.625</v>
          </cell>
          <cell r="W415">
            <v>23.408999999999999</v>
          </cell>
          <cell r="X415">
            <v>7.157</v>
          </cell>
          <cell r="Y415">
            <v>38.865000000000002</v>
          </cell>
          <cell r="Z415">
            <v>47.694000000000003</v>
          </cell>
          <cell r="AA415">
            <v>55.802999999999997</v>
          </cell>
          <cell r="AB415">
            <v>438.29899999999998</v>
          </cell>
          <cell r="AC415">
            <v>403.19499999999999</v>
          </cell>
          <cell r="AD415">
            <v>58.107999999999997</v>
          </cell>
          <cell r="AE415">
            <v>236.75399999999999</v>
          </cell>
        </row>
        <row r="416">
          <cell r="A416">
            <v>34577</v>
          </cell>
          <cell r="B416">
            <v>4414.9629999999997</v>
          </cell>
          <cell r="C416">
            <v>315.04599999999999</v>
          </cell>
          <cell r="D416">
            <v>202.03800000000001</v>
          </cell>
          <cell r="E416">
            <v>981.09799999999996</v>
          </cell>
          <cell r="F416">
            <v>5970.9219999999996</v>
          </cell>
          <cell r="G416">
            <v>244.09</v>
          </cell>
          <cell r="H416">
            <v>6582.9</v>
          </cell>
          <cell r="I416">
            <v>563.66499999999996</v>
          </cell>
          <cell r="J416">
            <v>440.50099999999998</v>
          </cell>
          <cell r="K416">
            <v>59.984000000000002</v>
          </cell>
          <cell r="L416">
            <v>284.19400000000002</v>
          </cell>
          <cell r="M416">
            <v>66.894000000000005</v>
          </cell>
          <cell r="N416">
            <v>158.00700000000001</v>
          </cell>
          <cell r="O416">
            <v>362.13600000000002</v>
          </cell>
          <cell r="P416">
            <v>119.958</v>
          </cell>
          <cell r="Q416">
            <v>435.06</v>
          </cell>
          <cell r="R416">
            <v>65.926000000000002</v>
          </cell>
          <cell r="S416">
            <v>130.40600000000001</v>
          </cell>
          <cell r="T416">
            <v>46.579000000000001</v>
          </cell>
          <cell r="U416">
            <v>180.422</v>
          </cell>
          <cell r="V416">
            <v>55.625</v>
          </cell>
          <cell r="W416">
            <v>23.408999999999999</v>
          </cell>
          <cell r="X416">
            <v>7.157</v>
          </cell>
          <cell r="Y416">
            <v>38.865000000000002</v>
          </cell>
          <cell r="Z416">
            <v>47.694000000000003</v>
          </cell>
          <cell r="AA416">
            <v>55.802999999999997</v>
          </cell>
          <cell r="AB416">
            <v>438.29899999999998</v>
          </cell>
          <cell r="AC416">
            <v>403.19499999999999</v>
          </cell>
          <cell r="AD416">
            <v>58.107999999999997</v>
          </cell>
          <cell r="AE416">
            <v>236.75399999999999</v>
          </cell>
        </row>
        <row r="417">
          <cell r="A417">
            <v>34607</v>
          </cell>
          <cell r="B417">
            <v>4414.9629999999997</v>
          </cell>
          <cell r="C417">
            <v>315.04599999999999</v>
          </cell>
          <cell r="D417">
            <v>202.03800000000001</v>
          </cell>
          <cell r="E417">
            <v>981.09799999999996</v>
          </cell>
          <cell r="F417">
            <v>5970.9219999999996</v>
          </cell>
          <cell r="G417">
            <v>244.09</v>
          </cell>
          <cell r="H417">
            <v>6582.9</v>
          </cell>
          <cell r="I417">
            <v>563.66499999999996</v>
          </cell>
          <cell r="J417">
            <v>440.50099999999998</v>
          </cell>
          <cell r="K417">
            <v>59.984000000000002</v>
          </cell>
          <cell r="L417">
            <v>284.19400000000002</v>
          </cell>
          <cell r="M417">
            <v>66.894000000000005</v>
          </cell>
          <cell r="N417">
            <v>158.00700000000001</v>
          </cell>
          <cell r="O417">
            <v>362.13600000000002</v>
          </cell>
          <cell r="P417">
            <v>119.958</v>
          </cell>
          <cell r="Q417">
            <v>435.06</v>
          </cell>
          <cell r="R417">
            <v>65.926000000000002</v>
          </cell>
          <cell r="S417">
            <v>130.40600000000001</v>
          </cell>
          <cell r="T417">
            <v>46.579000000000001</v>
          </cell>
          <cell r="U417">
            <v>180.422</v>
          </cell>
          <cell r="V417">
            <v>55.625</v>
          </cell>
          <cell r="W417">
            <v>23.408999999999999</v>
          </cell>
          <cell r="X417">
            <v>7.157</v>
          </cell>
          <cell r="Y417">
            <v>38.865000000000002</v>
          </cell>
          <cell r="Z417">
            <v>47.694000000000003</v>
          </cell>
          <cell r="AA417">
            <v>55.802999999999997</v>
          </cell>
          <cell r="AB417">
            <v>438.29899999999998</v>
          </cell>
          <cell r="AC417">
            <v>403.19499999999999</v>
          </cell>
          <cell r="AD417">
            <v>58.107999999999997</v>
          </cell>
          <cell r="AE417">
            <v>236.75399999999999</v>
          </cell>
        </row>
        <row r="418">
          <cell r="A418">
            <v>34638</v>
          </cell>
          <cell r="B418">
            <v>4414.9629999999997</v>
          </cell>
          <cell r="C418">
            <v>315.04599999999999</v>
          </cell>
          <cell r="D418">
            <v>202.03800000000001</v>
          </cell>
          <cell r="E418">
            <v>981.09799999999996</v>
          </cell>
          <cell r="F418">
            <v>5970.9219999999996</v>
          </cell>
          <cell r="G418">
            <v>244.09</v>
          </cell>
          <cell r="H418">
            <v>6582.9</v>
          </cell>
          <cell r="I418">
            <v>563.66499999999996</v>
          </cell>
          <cell r="J418">
            <v>440.50099999999998</v>
          </cell>
          <cell r="K418">
            <v>59.984000000000002</v>
          </cell>
          <cell r="L418">
            <v>284.19400000000002</v>
          </cell>
          <cell r="M418">
            <v>66.894000000000005</v>
          </cell>
          <cell r="N418">
            <v>158.00700000000001</v>
          </cell>
          <cell r="O418">
            <v>362.13600000000002</v>
          </cell>
          <cell r="P418">
            <v>119.958</v>
          </cell>
          <cell r="Q418">
            <v>435.06</v>
          </cell>
          <cell r="R418">
            <v>65.926000000000002</v>
          </cell>
          <cell r="S418">
            <v>130.40600000000001</v>
          </cell>
          <cell r="T418">
            <v>46.579000000000001</v>
          </cell>
          <cell r="U418">
            <v>180.422</v>
          </cell>
          <cell r="V418">
            <v>55.625</v>
          </cell>
          <cell r="W418">
            <v>23.408999999999999</v>
          </cell>
          <cell r="X418">
            <v>7.157</v>
          </cell>
          <cell r="Y418">
            <v>38.865000000000002</v>
          </cell>
          <cell r="Z418">
            <v>47.694000000000003</v>
          </cell>
          <cell r="AA418">
            <v>55.802999999999997</v>
          </cell>
          <cell r="AB418">
            <v>438.29899999999998</v>
          </cell>
          <cell r="AC418">
            <v>403.19499999999999</v>
          </cell>
          <cell r="AD418">
            <v>58.107999999999997</v>
          </cell>
          <cell r="AE418">
            <v>236.75399999999999</v>
          </cell>
        </row>
        <row r="419">
          <cell r="A419">
            <v>34668</v>
          </cell>
          <cell r="B419">
            <v>4414.9629999999997</v>
          </cell>
          <cell r="C419">
            <v>315.04599999999999</v>
          </cell>
          <cell r="D419">
            <v>202.03800000000001</v>
          </cell>
          <cell r="E419">
            <v>981.09799999999996</v>
          </cell>
          <cell r="F419">
            <v>5970.9219999999996</v>
          </cell>
          <cell r="G419">
            <v>244.09</v>
          </cell>
          <cell r="H419">
            <v>6582.9</v>
          </cell>
          <cell r="I419">
            <v>563.66499999999996</v>
          </cell>
          <cell r="J419">
            <v>440.50099999999998</v>
          </cell>
          <cell r="K419">
            <v>59.984000000000002</v>
          </cell>
          <cell r="L419">
            <v>284.19400000000002</v>
          </cell>
          <cell r="M419">
            <v>66.894000000000005</v>
          </cell>
          <cell r="N419">
            <v>158.00700000000001</v>
          </cell>
          <cell r="O419">
            <v>362.13600000000002</v>
          </cell>
          <cell r="P419">
            <v>119.958</v>
          </cell>
          <cell r="Q419">
            <v>435.06</v>
          </cell>
          <cell r="R419">
            <v>65.926000000000002</v>
          </cell>
          <cell r="S419">
            <v>130.40600000000001</v>
          </cell>
          <cell r="T419">
            <v>46.579000000000001</v>
          </cell>
          <cell r="U419">
            <v>180.422</v>
          </cell>
          <cell r="V419">
            <v>55.625</v>
          </cell>
          <cell r="W419">
            <v>23.408999999999999</v>
          </cell>
          <cell r="X419">
            <v>7.157</v>
          </cell>
          <cell r="Y419">
            <v>38.865000000000002</v>
          </cell>
          <cell r="Z419">
            <v>47.694000000000003</v>
          </cell>
          <cell r="AA419">
            <v>55.802999999999997</v>
          </cell>
          <cell r="AB419">
            <v>438.29899999999998</v>
          </cell>
          <cell r="AC419">
            <v>403.19499999999999</v>
          </cell>
          <cell r="AD419">
            <v>58.107999999999997</v>
          </cell>
          <cell r="AE419">
            <v>236.75399999999999</v>
          </cell>
        </row>
        <row r="420">
          <cell r="A420">
            <v>34699</v>
          </cell>
          <cell r="B420">
            <v>4850.348</v>
          </cell>
          <cell r="C420">
            <v>325.86099999999999</v>
          </cell>
          <cell r="D420">
            <v>217.54599999999999</v>
          </cell>
          <cell r="E420">
            <v>1060.586</v>
          </cell>
          <cell r="F420">
            <v>6315.6509999999998</v>
          </cell>
          <cell r="G420">
            <v>270.221</v>
          </cell>
          <cell r="H420">
            <v>6993.3</v>
          </cell>
          <cell r="I420">
            <v>564.49400000000003</v>
          </cell>
          <cell r="J420">
            <v>559.22500000000002</v>
          </cell>
          <cell r="K420">
            <v>69.230999999999995</v>
          </cell>
          <cell r="L420">
            <v>333.01400000000001</v>
          </cell>
          <cell r="M420">
            <v>74.480999999999995</v>
          </cell>
          <cell r="N420">
            <v>176.892</v>
          </cell>
          <cell r="O420">
            <v>423.43400000000003</v>
          </cell>
          <cell r="P420">
            <v>135.542</v>
          </cell>
          <cell r="Q420">
            <v>395.08699999999999</v>
          </cell>
          <cell r="R420">
            <v>74.67</v>
          </cell>
          <cell r="S420">
            <v>135.77799999999999</v>
          </cell>
          <cell r="T420">
            <v>51.898000000000003</v>
          </cell>
          <cell r="U420">
            <v>130.69</v>
          </cell>
          <cell r="V420">
            <v>59.305</v>
          </cell>
          <cell r="W420">
            <v>21.251000000000001</v>
          </cell>
          <cell r="X420">
            <v>7.3739999999999997</v>
          </cell>
          <cell r="Y420">
            <v>45.631</v>
          </cell>
          <cell r="Z420">
            <v>55.154000000000003</v>
          </cell>
          <cell r="AA420">
            <v>81.703000000000003</v>
          </cell>
          <cell r="AB420">
            <v>546.23299999999995</v>
          </cell>
          <cell r="AC420">
            <v>421.72500000000002</v>
          </cell>
          <cell r="AD420">
            <v>56.53</v>
          </cell>
          <cell r="AE420">
            <v>257.44</v>
          </cell>
        </row>
        <row r="421">
          <cell r="A421">
            <v>34730</v>
          </cell>
          <cell r="B421">
            <v>4850.348</v>
          </cell>
          <cell r="C421">
            <v>325.86099999999999</v>
          </cell>
          <cell r="D421">
            <v>217.54599999999999</v>
          </cell>
          <cell r="E421">
            <v>1060.586</v>
          </cell>
          <cell r="F421">
            <v>6315.6509999999998</v>
          </cell>
          <cell r="G421">
            <v>270.221</v>
          </cell>
          <cell r="H421">
            <v>6993.3</v>
          </cell>
          <cell r="I421">
            <v>564.49400000000003</v>
          </cell>
          <cell r="J421">
            <v>559.22500000000002</v>
          </cell>
          <cell r="K421">
            <v>69.230999999999995</v>
          </cell>
          <cell r="L421">
            <v>333.01400000000001</v>
          </cell>
          <cell r="M421">
            <v>74.480999999999995</v>
          </cell>
          <cell r="N421">
            <v>176.892</v>
          </cell>
          <cell r="O421">
            <v>423.43400000000003</v>
          </cell>
          <cell r="P421">
            <v>135.542</v>
          </cell>
          <cell r="Q421">
            <v>395.08699999999999</v>
          </cell>
          <cell r="R421">
            <v>74.67</v>
          </cell>
          <cell r="S421">
            <v>135.77799999999999</v>
          </cell>
          <cell r="T421">
            <v>51.898000000000003</v>
          </cell>
          <cell r="U421">
            <v>130.69</v>
          </cell>
          <cell r="V421">
            <v>59.305</v>
          </cell>
          <cell r="W421">
            <v>21.251000000000001</v>
          </cell>
          <cell r="X421">
            <v>7.3739999999999997</v>
          </cell>
          <cell r="Y421">
            <v>45.631</v>
          </cell>
          <cell r="Z421">
            <v>55.154000000000003</v>
          </cell>
          <cell r="AA421">
            <v>81.703000000000003</v>
          </cell>
          <cell r="AB421">
            <v>546.23299999999995</v>
          </cell>
          <cell r="AC421">
            <v>421.72500000000002</v>
          </cell>
          <cell r="AD421">
            <v>56.53</v>
          </cell>
          <cell r="AE421">
            <v>257.44</v>
          </cell>
        </row>
        <row r="422">
          <cell r="A422">
            <v>34758</v>
          </cell>
          <cell r="B422">
            <v>4850.348</v>
          </cell>
          <cell r="C422">
            <v>325.86099999999999</v>
          </cell>
          <cell r="D422">
            <v>217.54599999999999</v>
          </cell>
          <cell r="E422">
            <v>1060.586</v>
          </cell>
          <cell r="F422">
            <v>6315.6509999999998</v>
          </cell>
          <cell r="G422">
            <v>270.221</v>
          </cell>
          <cell r="H422">
            <v>6993.3</v>
          </cell>
          <cell r="I422">
            <v>564.49400000000003</v>
          </cell>
          <cell r="J422">
            <v>559.22500000000002</v>
          </cell>
          <cell r="K422">
            <v>69.230999999999995</v>
          </cell>
          <cell r="L422">
            <v>333.01400000000001</v>
          </cell>
          <cell r="M422">
            <v>74.480999999999995</v>
          </cell>
          <cell r="N422">
            <v>176.892</v>
          </cell>
          <cell r="O422">
            <v>423.43400000000003</v>
          </cell>
          <cell r="P422">
            <v>135.542</v>
          </cell>
          <cell r="Q422">
            <v>395.08699999999999</v>
          </cell>
          <cell r="R422">
            <v>74.67</v>
          </cell>
          <cell r="S422">
            <v>135.77799999999999</v>
          </cell>
          <cell r="T422">
            <v>51.898000000000003</v>
          </cell>
          <cell r="U422">
            <v>130.69</v>
          </cell>
          <cell r="V422">
            <v>59.305</v>
          </cell>
          <cell r="W422">
            <v>21.251000000000001</v>
          </cell>
          <cell r="X422">
            <v>7.3739999999999997</v>
          </cell>
          <cell r="Y422">
            <v>45.631</v>
          </cell>
          <cell r="Z422">
            <v>55.154000000000003</v>
          </cell>
          <cell r="AA422">
            <v>81.703000000000003</v>
          </cell>
          <cell r="AB422">
            <v>546.23299999999995</v>
          </cell>
          <cell r="AC422">
            <v>421.72500000000002</v>
          </cell>
          <cell r="AD422">
            <v>56.53</v>
          </cell>
          <cell r="AE422">
            <v>257.44</v>
          </cell>
        </row>
        <row r="423">
          <cell r="A423">
            <v>34789</v>
          </cell>
          <cell r="B423">
            <v>4850.348</v>
          </cell>
          <cell r="C423">
            <v>325.86099999999999</v>
          </cell>
          <cell r="D423">
            <v>217.54599999999999</v>
          </cell>
          <cell r="E423">
            <v>1060.586</v>
          </cell>
          <cell r="F423">
            <v>6315.6509999999998</v>
          </cell>
          <cell r="G423">
            <v>270.221</v>
          </cell>
          <cell r="H423">
            <v>6993.3</v>
          </cell>
          <cell r="I423">
            <v>564.49400000000003</v>
          </cell>
          <cell r="J423">
            <v>559.22500000000002</v>
          </cell>
          <cell r="K423">
            <v>69.230999999999995</v>
          </cell>
          <cell r="L423">
            <v>333.01400000000001</v>
          </cell>
          <cell r="M423">
            <v>74.480999999999995</v>
          </cell>
          <cell r="N423">
            <v>176.892</v>
          </cell>
          <cell r="O423">
            <v>423.43400000000003</v>
          </cell>
          <cell r="P423">
            <v>135.542</v>
          </cell>
          <cell r="Q423">
            <v>395.08699999999999</v>
          </cell>
          <cell r="R423">
            <v>74.67</v>
          </cell>
          <cell r="S423">
            <v>135.77799999999999</v>
          </cell>
          <cell r="T423">
            <v>51.898000000000003</v>
          </cell>
          <cell r="U423">
            <v>130.69</v>
          </cell>
          <cell r="V423">
            <v>59.305</v>
          </cell>
          <cell r="W423">
            <v>21.251000000000001</v>
          </cell>
          <cell r="X423">
            <v>7.3739999999999997</v>
          </cell>
          <cell r="Y423">
            <v>45.631</v>
          </cell>
          <cell r="Z423">
            <v>55.154000000000003</v>
          </cell>
          <cell r="AA423">
            <v>81.703000000000003</v>
          </cell>
          <cell r="AB423">
            <v>546.23299999999995</v>
          </cell>
          <cell r="AC423">
            <v>421.72500000000002</v>
          </cell>
          <cell r="AD423">
            <v>56.53</v>
          </cell>
          <cell r="AE423">
            <v>257.44</v>
          </cell>
        </row>
        <row r="424">
          <cell r="A424">
            <v>34819</v>
          </cell>
          <cell r="B424">
            <v>4850.348</v>
          </cell>
          <cell r="C424">
            <v>325.86099999999999</v>
          </cell>
          <cell r="D424">
            <v>217.54599999999999</v>
          </cell>
          <cell r="E424">
            <v>1060.586</v>
          </cell>
          <cell r="F424">
            <v>6315.6509999999998</v>
          </cell>
          <cell r="G424">
            <v>270.221</v>
          </cell>
          <cell r="H424">
            <v>6993.3</v>
          </cell>
          <cell r="I424">
            <v>564.49400000000003</v>
          </cell>
          <cell r="J424">
            <v>559.22500000000002</v>
          </cell>
          <cell r="K424">
            <v>69.230999999999995</v>
          </cell>
          <cell r="L424">
            <v>333.01400000000001</v>
          </cell>
          <cell r="M424">
            <v>74.480999999999995</v>
          </cell>
          <cell r="N424">
            <v>176.892</v>
          </cell>
          <cell r="O424">
            <v>423.43400000000003</v>
          </cell>
          <cell r="P424">
            <v>135.542</v>
          </cell>
          <cell r="Q424">
            <v>395.08699999999999</v>
          </cell>
          <cell r="R424">
            <v>74.67</v>
          </cell>
          <cell r="S424">
            <v>135.77799999999999</v>
          </cell>
          <cell r="T424">
            <v>51.898000000000003</v>
          </cell>
          <cell r="U424">
            <v>130.69</v>
          </cell>
          <cell r="V424">
            <v>59.305</v>
          </cell>
          <cell r="W424">
            <v>21.251000000000001</v>
          </cell>
          <cell r="X424">
            <v>7.3739999999999997</v>
          </cell>
          <cell r="Y424">
            <v>45.631</v>
          </cell>
          <cell r="Z424">
            <v>55.154000000000003</v>
          </cell>
          <cell r="AA424">
            <v>81.703000000000003</v>
          </cell>
          <cell r="AB424">
            <v>546.23299999999995</v>
          </cell>
          <cell r="AC424">
            <v>421.72500000000002</v>
          </cell>
          <cell r="AD424">
            <v>56.53</v>
          </cell>
          <cell r="AE424">
            <v>257.44</v>
          </cell>
        </row>
        <row r="425">
          <cell r="A425">
            <v>34850</v>
          </cell>
          <cell r="B425">
            <v>4850.348</v>
          </cell>
          <cell r="C425">
            <v>325.86099999999999</v>
          </cell>
          <cell r="D425">
            <v>217.54599999999999</v>
          </cell>
          <cell r="E425">
            <v>1060.586</v>
          </cell>
          <cell r="F425">
            <v>6315.6509999999998</v>
          </cell>
          <cell r="G425">
            <v>270.221</v>
          </cell>
          <cell r="H425">
            <v>6993.3</v>
          </cell>
          <cell r="I425">
            <v>564.49400000000003</v>
          </cell>
          <cell r="J425">
            <v>559.22500000000002</v>
          </cell>
          <cell r="K425">
            <v>69.230999999999995</v>
          </cell>
          <cell r="L425">
            <v>333.01400000000001</v>
          </cell>
          <cell r="M425">
            <v>74.480999999999995</v>
          </cell>
          <cell r="N425">
            <v>176.892</v>
          </cell>
          <cell r="O425">
            <v>423.43400000000003</v>
          </cell>
          <cell r="P425">
            <v>135.542</v>
          </cell>
          <cell r="Q425">
            <v>395.08699999999999</v>
          </cell>
          <cell r="R425">
            <v>74.67</v>
          </cell>
          <cell r="S425">
            <v>135.77799999999999</v>
          </cell>
          <cell r="T425">
            <v>51.898000000000003</v>
          </cell>
          <cell r="U425">
            <v>130.69</v>
          </cell>
          <cell r="V425">
            <v>59.305</v>
          </cell>
          <cell r="W425">
            <v>21.251000000000001</v>
          </cell>
          <cell r="X425">
            <v>7.3739999999999997</v>
          </cell>
          <cell r="Y425">
            <v>45.631</v>
          </cell>
          <cell r="Z425">
            <v>55.154000000000003</v>
          </cell>
          <cell r="AA425">
            <v>81.703000000000003</v>
          </cell>
          <cell r="AB425">
            <v>546.23299999999995</v>
          </cell>
          <cell r="AC425">
            <v>421.72500000000002</v>
          </cell>
          <cell r="AD425">
            <v>56.53</v>
          </cell>
          <cell r="AE425">
            <v>257.44</v>
          </cell>
        </row>
        <row r="426">
          <cell r="A426">
            <v>34880</v>
          </cell>
          <cell r="B426">
            <v>4850.348</v>
          </cell>
          <cell r="C426">
            <v>325.86099999999999</v>
          </cell>
          <cell r="D426">
            <v>217.54599999999999</v>
          </cell>
          <cell r="E426">
            <v>1060.586</v>
          </cell>
          <cell r="F426">
            <v>6315.6509999999998</v>
          </cell>
          <cell r="G426">
            <v>270.221</v>
          </cell>
          <cell r="H426">
            <v>6993.3</v>
          </cell>
          <cell r="I426">
            <v>564.49400000000003</v>
          </cell>
          <cell r="J426">
            <v>559.22500000000002</v>
          </cell>
          <cell r="K426">
            <v>69.230999999999995</v>
          </cell>
          <cell r="L426">
            <v>333.01400000000001</v>
          </cell>
          <cell r="M426">
            <v>74.480999999999995</v>
          </cell>
          <cell r="N426">
            <v>176.892</v>
          </cell>
          <cell r="O426">
            <v>423.43400000000003</v>
          </cell>
          <cell r="P426">
            <v>135.542</v>
          </cell>
          <cell r="Q426">
            <v>395.08699999999999</v>
          </cell>
          <cell r="R426">
            <v>74.67</v>
          </cell>
          <cell r="S426">
            <v>135.77799999999999</v>
          </cell>
          <cell r="T426">
            <v>51.898000000000003</v>
          </cell>
          <cell r="U426">
            <v>130.69</v>
          </cell>
          <cell r="V426">
            <v>59.305</v>
          </cell>
          <cell r="W426">
            <v>21.251000000000001</v>
          </cell>
          <cell r="X426">
            <v>7.3739999999999997</v>
          </cell>
          <cell r="Y426">
            <v>45.631</v>
          </cell>
          <cell r="Z426">
            <v>55.154000000000003</v>
          </cell>
          <cell r="AA426">
            <v>81.703000000000003</v>
          </cell>
          <cell r="AB426">
            <v>546.23299999999995</v>
          </cell>
          <cell r="AC426">
            <v>421.72500000000002</v>
          </cell>
          <cell r="AD426">
            <v>56.53</v>
          </cell>
          <cell r="AE426">
            <v>257.44</v>
          </cell>
        </row>
        <row r="427">
          <cell r="A427">
            <v>34911</v>
          </cell>
          <cell r="B427">
            <v>4850.348</v>
          </cell>
          <cell r="C427">
            <v>325.86099999999999</v>
          </cell>
          <cell r="D427">
            <v>217.54599999999999</v>
          </cell>
          <cell r="E427">
            <v>1060.586</v>
          </cell>
          <cell r="F427">
            <v>6315.6509999999998</v>
          </cell>
          <cell r="G427">
            <v>270.221</v>
          </cell>
          <cell r="H427">
            <v>6993.3</v>
          </cell>
          <cell r="I427">
            <v>564.49400000000003</v>
          </cell>
          <cell r="J427">
            <v>559.22500000000002</v>
          </cell>
          <cell r="K427">
            <v>69.230999999999995</v>
          </cell>
          <cell r="L427">
            <v>333.01400000000001</v>
          </cell>
          <cell r="M427">
            <v>74.480999999999995</v>
          </cell>
          <cell r="N427">
            <v>176.892</v>
          </cell>
          <cell r="O427">
            <v>423.43400000000003</v>
          </cell>
          <cell r="P427">
            <v>135.542</v>
          </cell>
          <cell r="Q427">
            <v>395.08699999999999</v>
          </cell>
          <cell r="R427">
            <v>74.67</v>
          </cell>
          <cell r="S427">
            <v>135.77799999999999</v>
          </cell>
          <cell r="T427">
            <v>51.898000000000003</v>
          </cell>
          <cell r="U427">
            <v>130.69</v>
          </cell>
          <cell r="V427">
            <v>59.305</v>
          </cell>
          <cell r="W427">
            <v>21.251000000000001</v>
          </cell>
          <cell r="X427">
            <v>7.3739999999999997</v>
          </cell>
          <cell r="Y427">
            <v>45.631</v>
          </cell>
          <cell r="Z427">
            <v>55.154000000000003</v>
          </cell>
          <cell r="AA427">
            <v>81.703000000000003</v>
          </cell>
          <cell r="AB427">
            <v>546.23299999999995</v>
          </cell>
          <cell r="AC427">
            <v>421.72500000000002</v>
          </cell>
          <cell r="AD427">
            <v>56.53</v>
          </cell>
          <cell r="AE427">
            <v>257.44</v>
          </cell>
        </row>
        <row r="428">
          <cell r="A428">
            <v>34942</v>
          </cell>
          <cell r="B428">
            <v>4850.348</v>
          </cell>
          <cell r="C428">
            <v>325.86099999999999</v>
          </cell>
          <cell r="D428">
            <v>217.54599999999999</v>
          </cell>
          <cell r="E428">
            <v>1060.586</v>
          </cell>
          <cell r="F428">
            <v>6315.6509999999998</v>
          </cell>
          <cell r="G428">
            <v>270.221</v>
          </cell>
          <cell r="H428">
            <v>6993.3</v>
          </cell>
          <cell r="I428">
            <v>564.49400000000003</v>
          </cell>
          <cell r="J428">
            <v>559.22500000000002</v>
          </cell>
          <cell r="K428">
            <v>69.230999999999995</v>
          </cell>
          <cell r="L428">
            <v>333.01400000000001</v>
          </cell>
          <cell r="M428">
            <v>74.480999999999995</v>
          </cell>
          <cell r="N428">
            <v>176.892</v>
          </cell>
          <cell r="O428">
            <v>423.43400000000003</v>
          </cell>
          <cell r="P428">
            <v>135.542</v>
          </cell>
          <cell r="Q428">
            <v>395.08699999999999</v>
          </cell>
          <cell r="R428">
            <v>74.67</v>
          </cell>
          <cell r="S428">
            <v>135.77799999999999</v>
          </cell>
          <cell r="T428">
            <v>51.898000000000003</v>
          </cell>
          <cell r="U428">
            <v>130.69</v>
          </cell>
          <cell r="V428">
            <v>59.305</v>
          </cell>
          <cell r="W428">
            <v>21.251000000000001</v>
          </cell>
          <cell r="X428">
            <v>7.3739999999999997</v>
          </cell>
          <cell r="Y428">
            <v>45.631</v>
          </cell>
          <cell r="Z428">
            <v>55.154000000000003</v>
          </cell>
          <cell r="AA428">
            <v>81.703000000000003</v>
          </cell>
          <cell r="AB428">
            <v>546.23299999999995</v>
          </cell>
          <cell r="AC428">
            <v>421.72500000000002</v>
          </cell>
          <cell r="AD428">
            <v>56.53</v>
          </cell>
          <cell r="AE428">
            <v>257.44</v>
          </cell>
        </row>
        <row r="429">
          <cell r="A429">
            <v>34972</v>
          </cell>
          <cell r="B429">
            <v>4850.348</v>
          </cell>
          <cell r="C429">
            <v>325.86099999999999</v>
          </cell>
          <cell r="D429">
            <v>217.54599999999999</v>
          </cell>
          <cell r="E429">
            <v>1060.586</v>
          </cell>
          <cell r="F429">
            <v>6315.6509999999998</v>
          </cell>
          <cell r="G429">
            <v>270.221</v>
          </cell>
          <cell r="H429">
            <v>6993.3</v>
          </cell>
          <cell r="I429">
            <v>564.49400000000003</v>
          </cell>
          <cell r="J429">
            <v>559.22500000000002</v>
          </cell>
          <cell r="K429">
            <v>69.230999999999995</v>
          </cell>
          <cell r="L429">
            <v>333.01400000000001</v>
          </cell>
          <cell r="M429">
            <v>74.480999999999995</v>
          </cell>
          <cell r="N429">
            <v>176.892</v>
          </cell>
          <cell r="O429">
            <v>423.43400000000003</v>
          </cell>
          <cell r="P429">
            <v>135.542</v>
          </cell>
          <cell r="Q429">
            <v>395.08699999999999</v>
          </cell>
          <cell r="R429">
            <v>74.67</v>
          </cell>
          <cell r="S429">
            <v>135.77799999999999</v>
          </cell>
          <cell r="T429">
            <v>51.898000000000003</v>
          </cell>
          <cell r="U429">
            <v>130.69</v>
          </cell>
          <cell r="V429">
            <v>59.305</v>
          </cell>
          <cell r="W429">
            <v>21.251000000000001</v>
          </cell>
          <cell r="X429">
            <v>7.3739999999999997</v>
          </cell>
          <cell r="Y429">
            <v>45.631</v>
          </cell>
          <cell r="Z429">
            <v>55.154000000000003</v>
          </cell>
          <cell r="AA429">
            <v>81.703000000000003</v>
          </cell>
          <cell r="AB429">
            <v>546.23299999999995</v>
          </cell>
          <cell r="AC429">
            <v>421.72500000000002</v>
          </cell>
          <cell r="AD429">
            <v>56.53</v>
          </cell>
          <cell r="AE429">
            <v>257.44</v>
          </cell>
        </row>
        <row r="430">
          <cell r="A430">
            <v>35003</v>
          </cell>
          <cell r="B430">
            <v>4850.348</v>
          </cell>
          <cell r="C430">
            <v>325.86099999999999</v>
          </cell>
          <cell r="D430">
            <v>217.54599999999999</v>
          </cell>
          <cell r="E430">
            <v>1060.586</v>
          </cell>
          <cell r="F430">
            <v>6315.6509999999998</v>
          </cell>
          <cell r="G430">
            <v>270.221</v>
          </cell>
          <cell r="H430">
            <v>6993.3</v>
          </cell>
          <cell r="I430">
            <v>564.49400000000003</v>
          </cell>
          <cell r="J430">
            <v>559.22500000000002</v>
          </cell>
          <cell r="K430">
            <v>69.230999999999995</v>
          </cell>
          <cell r="L430">
            <v>333.01400000000001</v>
          </cell>
          <cell r="M430">
            <v>74.480999999999995</v>
          </cell>
          <cell r="N430">
            <v>176.892</v>
          </cell>
          <cell r="O430">
            <v>423.43400000000003</v>
          </cell>
          <cell r="P430">
            <v>135.542</v>
          </cell>
          <cell r="Q430">
            <v>395.08699999999999</v>
          </cell>
          <cell r="R430">
            <v>74.67</v>
          </cell>
          <cell r="S430">
            <v>135.77799999999999</v>
          </cell>
          <cell r="T430">
            <v>51.898000000000003</v>
          </cell>
          <cell r="U430">
            <v>130.69</v>
          </cell>
          <cell r="V430">
            <v>59.305</v>
          </cell>
          <cell r="W430">
            <v>21.251000000000001</v>
          </cell>
          <cell r="X430">
            <v>7.3739999999999997</v>
          </cell>
          <cell r="Y430">
            <v>45.631</v>
          </cell>
          <cell r="Z430">
            <v>55.154000000000003</v>
          </cell>
          <cell r="AA430">
            <v>81.703000000000003</v>
          </cell>
          <cell r="AB430">
            <v>546.23299999999995</v>
          </cell>
          <cell r="AC430">
            <v>421.72500000000002</v>
          </cell>
          <cell r="AD430">
            <v>56.53</v>
          </cell>
          <cell r="AE430">
            <v>257.44</v>
          </cell>
        </row>
        <row r="431">
          <cell r="A431">
            <v>35033</v>
          </cell>
          <cell r="B431">
            <v>4850.348</v>
          </cell>
          <cell r="C431">
            <v>325.86099999999999</v>
          </cell>
          <cell r="D431">
            <v>217.54599999999999</v>
          </cell>
          <cell r="E431">
            <v>1060.586</v>
          </cell>
          <cell r="F431">
            <v>6315.6509999999998</v>
          </cell>
          <cell r="G431">
            <v>270.221</v>
          </cell>
          <cell r="H431">
            <v>6993.3</v>
          </cell>
          <cell r="I431">
            <v>564.49400000000003</v>
          </cell>
          <cell r="J431">
            <v>559.22500000000002</v>
          </cell>
          <cell r="K431">
            <v>69.230999999999995</v>
          </cell>
          <cell r="L431">
            <v>333.01400000000001</v>
          </cell>
          <cell r="M431">
            <v>74.480999999999995</v>
          </cell>
          <cell r="N431">
            <v>176.892</v>
          </cell>
          <cell r="O431">
            <v>423.43400000000003</v>
          </cell>
          <cell r="P431">
            <v>135.542</v>
          </cell>
          <cell r="Q431">
            <v>395.08699999999999</v>
          </cell>
          <cell r="R431">
            <v>74.67</v>
          </cell>
          <cell r="S431">
            <v>135.77799999999999</v>
          </cell>
          <cell r="T431">
            <v>51.898000000000003</v>
          </cell>
          <cell r="U431">
            <v>130.69</v>
          </cell>
          <cell r="V431">
            <v>59.305</v>
          </cell>
          <cell r="W431">
            <v>21.251000000000001</v>
          </cell>
          <cell r="X431">
            <v>7.3739999999999997</v>
          </cell>
          <cell r="Y431">
            <v>45.631</v>
          </cell>
          <cell r="Z431">
            <v>55.154000000000003</v>
          </cell>
          <cell r="AA431">
            <v>81.703000000000003</v>
          </cell>
          <cell r="AB431">
            <v>546.23299999999995</v>
          </cell>
          <cell r="AC431">
            <v>421.72500000000002</v>
          </cell>
          <cell r="AD431">
            <v>56.53</v>
          </cell>
          <cell r="AE431">
            <v>257.44</v>
          </cell>
        </row>
        <row r="432">
          <cell r="A432">
            <v>35064</v>
          </cell>
          <cell r="B432">
            <v>5333.9260000000004</v>
          </cell>
          <cell r="C432">
            <v>370.88299999999998</v>
          </cell>
          <cell r="D432">
            <v>253.68</v>
          </cell>
          <cell r="E432">
            <v>1157.1189999999999</v>
          </cell>
          <cell r="F432">
            <v>7293.902</v>
          </cell>
          <cell r="G432">
            <v>315.94</v>
          </cell>
          <cell r="H432">
            <v>7338.4</v>
          </cell>
          <cell r="I432">
            <v>590.51700000000005</v>
          </cell>
          <cell r="J432">
            <v>728.00699999999995</v>
          </cell>
          <cell r="K432">
            <v>80.789000000000001</v>
          </cell>
          <cell r="L432">
            <v>366.6</v>
          </cell>
          <cell r="M432">
            <v>88.831999999999994</v>
          </cell>
          <cell r="N432">
            <v>202.13200000000001</v>
          </cell>
          <cell r="O432">
            <v>517.11800000000005</v>
          </cell>
          <cell r="P432">
            <v>144.22999999999999</v>
          </cell>
          <cell r="Q432">
            <v>395.529</v>
          </cell>
          <cell r="R432">
            <v>95.983999999999995</v>
          </cell>
          <cell r="S432">
            <v>151.113</v>
          </cell>
          <cell r="T432">
            <v>60.158999999999999</v>
          </cell>
          <cell r="U432">
            <v>169.48599999999999</v>
          </cell>
          <cell r="V432">
            <v>65.744</v>
          </cell>
          <cell r="W432">
            <v>20.373999999999999</v>
          </cell>
          <cell r="X432">
            <v>8.1379999999999999</v>
          </cell>
          <cell r="Y432">
            <v>57.786999999999999</v>
          </cell>
          <cell r="Z432">
            <v>71.349000000000004</v>
          </cell>
          <cell r="AA432">
            <v>92.507000000000005</v>
          </cell>
          <cell r="AB432">
            <v>768.95100000000002</v>
          </cell>
          <cell r="AC432">
            <v>286.69799999999998</v>
          </cell>
          <cell r="AD432">
            <v>74.888999999999996</v>
          </cell>
          <cell r="AE432">
            <v>258.03199999999998</v>
          </cell>
        </row>
        <row r="433">
          <cell r="A433">
            <v>35095</v>
          </cell>
          <cell r="B433">
            <v>5333.9260000000004</v>
          </cell>
          <cell r="C433">
            <v>370.88299999999998</v>
          </cell>
          <cell r="D433">
            <v>253.68</v>
          </cell>
          <cell r="E433">
            <v>1157.1189999999999</v>
          </cell>
          <cell r="F433">
            <v>7293.902</v>
          </cell>
          <cell r="G433">
            <v>315.94</v>
          </cell>
          <cell r="H433">
            <v>7338.4</v>
          </cell>
          <cell r="I433">
            <v>590.51700000000005</v>
          </cell>
          <cell r="J433">
            <v>728.00699999999995</v>
          </cell>
          <cell r="K433">
            <v>80.789000000000001</v>
          </cell>
          <cell r="L433">
            <v>366.6</v>
          </cell>
          <cell r="M433">
            <v>88.831999999999994</v>
          </cell>
          <cell r="N433">
            <v>202.13200000000001</v>
          </cell>
          <cell r="O433">
            <v>517.11800000000005</v>
          </cell>
          <cell r="P433">
            <v>144.22999999999999</v>
          </cell>
          <cell r="Q433">
            <v>395.529</v>
          </cell>
          <cell r="R433">
            <v>95.983999999999995</v>
          </cell>
          <cell r="S433">
            <v>151.113</v>
          </cell>
          <cell r="T433">
            <v>60.158999999999999</v>
          </cell>
          <cell r="U433">
            <v>169.48599999999999</v>
          </cell>
          <cell r="V433">
            <v>65.744</v>
          </cell>
          <cell r="W433">
            <v>20.373999999999999</v>
          </cell>
          <cell r="X433">
            <v>8.1379999999999999</v>
          </cell>
          <cell r="Y433">
            <v>57.786999999999999</v>
          </cell>
          <cell r="Z433">
            <v>71.349000000000004</v>
          </cell>
          <cell r="AA433">
            <v>92.507000000000005</v>
          </cell>
          <cell r="AB433">
            <v>768.95100000000002</v>
          </cell>
          <cell r="AC433">
            <v>286.69799999999998</v>
          </cell>
          <cell r="AD433">
            <v>74.888999999999996</v>
          </cell>
          <cell r="AE433">
            <v>258.03199999999998</v>
          </cell>
        </row>
        <row r="434">
          <cell r="A434">
            <v>35124</v>
          </cell>
          <cell r="B434">
            <v>5333.9260000000004</v>
          </cell>
          <cell r="C434">
            <v>370.88299999999998</v>
          </cell>
          <cell r="D434">
            <v>253.68</v>
          </cell>
          <cell r="E434">
            <v>1157.1189999999999</v>
          </cell>
          <cell r="F434">
            <v>7293.902</v>
          </cell>
          <cell r="G434">
            <v>315.94</v>
          </cell>
          <cell r="H434">
            <v>7338.4</v>
          </cell>
          <cell r="I434">
            <v>590.51700000000005</v>
          </cell>
          <cell r="J434">
            <v>728.00699999999995</v>
          </cell>
          <cell r="K434">
            <v>80.789000000000001</v>
          </cell>
          <cell r="L434">
            <v>366.6</v>
          </cell>
          <cell r="M434">
            <v>88.831999999999994</v>
          </cell>
          <cell r="N434">
            <v>202.13200000000001</v>
          </cell>
          <cell r="O434">
            <v>517.11800000000005</v>
          </cell>
          <cell r="P434">
            <v>144.22999999999999</v>
          </cell>
          <cell r="Q434">
            <v>395.529</v>
          </cell>
          <cell r="R434">
            <v>95.983999999999995</v>
          </cell>
          <cell r="S434">
            <v>151.113</v>
          </cell>
          <cell r="T434">
            <v>60.158999999999999</v>
          </cell>
          <cell r="U434">
            <v>169.48599999999999</v>
          </cell>
          <cell r="V434">
            <v>65.744</v>
          </cell>
          <cell r="W434">
            <v>20.373999999999999</v>
          </cell>
          <cell r="X434">
            <v>8.1379999999999999</v>
          </cell>
          <cell r="Y434">
            <v>57.786999999999999</v>
          </cell>
          <cell r="Z434">
            <v>71.349000000000004</v>
          </cell>
          <cell r="AA434">
            <v>92.507000000000005</v>
          </cell>
          <cell r="AB434">
            <v>768.95100000000002</v>
          </cell>
          <cell r="AC434">
            <v>286.69799999999998</v>
          </cell>
          <cell r="AD434">
            <v>74.888999999999996</v>
          </cell>
          <cell r="AE434">
            <v>258.03199999999998</v>
          </cell>
        </row>
        <row r="435">
          <cell r="A435">
            <v>35155</v>
          </cell>
          <cell r="B435">
            <v>5333.9260000000004</v>
          </cell>
          <cell r="C435">
            <v>370.88299999999998</v>
          </cell>
          <cell r="D435">
            <v>253.68</v>
          </cell>
          <cell r="E435">
            <v>1157.1189999999999</v>
          </cell>
          <cell r="F435">
            <v>7293.902</v>
          </cell>
          <cell r="G435">
            <v>315.94</v>
          </cell>
          <cell r="H435">
            <v>7338.4</v>
          </cell>
          <cell r="I435">
            <v>590.51700000000005</v>
          </cell>
          <cell r="J435">
            <v>728.00699999999995</v>
          </cell>
          <cell r="K435">
            <v>80.789000000000001</v>
          </cell>
          <cell r="L435">
            <v>366.6</v>
          </cell>
          <cell r="M435">
            <v>88.831999999999994</v>
          </cell>
          <cell r="N435">
            <v>202.13200000000001</v>
          </cell>
          <cell r="O435">
            <v>517.11800000000005</v>
          </cell>
          <cell r="P435">
            <v>144.22999999999999</v>
          </cell>
          <cell r="Q435">
            <v>395.529</v>
          </cell>
          <cell r="R435">
            <v>95.983999999999995</v>
          </cell>
          <cell r="S435">
            <v>151.113</v>
          </cell>
          <cell r="T435">
            <v>60.158999999999999</v>
          </cell>
          <cell r="U435">
            <v>169.48599999999999</v>
          </cell>
          <cell r="V435">
            <v>65.744</v>
          </cell>
          <cell r="W435">
            <v>20.373999999999999</v>
          </cell>
          <cell r="X435">
            <v>8.1379999999999999</v>
          </cell>
          <cell r="Y435">
            <v>57.786999999999999</v>
          </cell>
          <cell r="Z435">
            <v>71.349000000000004</v>
          </cell>
          <cell r="AA435">
            <v>92.507000000000005</v>
          </cell>
          <cell r="AB435">
            <v>768.95100000000002</v>
          </cell>
          <cell r="AC435">
            <v>286.69799999999998</v>
          </cell>
          <cell r="AD435">
            <v>74.888999999999996</v>
          </cell>
          <cell r="AE435">
            <v>258.03199999999998</v>
          </cell>
        </row>
        <row r="436">
          <cell r="A436">
            <v>35185</v>
          </cell>
          <cell r="B436">
            <v>5333.9260000000004</v>
          </cell>
          <cell r="C436">
            <v>370.88299999999998</v>
          </cell>
          <cell r="D436">
            <v>253.68</v>
          </cell>
          <cell r="E436">
            <v>1157.1189999999999</v>
          </cell>
          <cell r="F436">
            <v>7293.902</v>
          </cell>
          <cell r="G436">
            <v>315.94</v>
          </cell>
          <cell r="H436">
            <v>7338.4</v>
          </cell>
          <cell r="I436">
            <v>590.51700000000005</v>
          </cell>
          <cell r="J436">
            <v>728.00699999999995</v>
          </cell>
          <cell r="K436">
            <v>80.789000000000001</v>
          </cell>
          <cell r="L436">
            <v>366.6</v>
          </cell>
          <cell r="M436">
            <v>88.831999999999994</v>
          </cell>
          <cell r="N436">
            <v>202.13200000000001</v>
          </cell>
          <cell r="O436">
            <v>517.11800000000005</v>
          </cell>
          <cell r="P436">
            <v>144.22999999999999</v>
          </cell>
          <cell r="Q436">
            <v>395.529</v>
          </cell>
          <cell r="R436">
            <v>95.983999999999995</v>
          </cell>
          <cell r="S436">
            <v>151.113</v>
          </cell>
          <cell r="T436">
            <v>60.158999999999999</v>
          </cell>
          <cell r="U436">
            <v>169.48599999999999</v>
          </cell>
          <cell r="V436">
            <v>65.744</v>
          </cell>
          <cell r="W436">
            <v>20.373999999999999</v>
          </cell>
          <cell r="X436">
            <v>8.1379999999999999</v>
          </cell>
          <cell r="Y436">
            <v>57.786999999999999</v>
          </cell>
          <cell r="Z436">
            <v>71.349000000000004</v>
          </cell>
          <cell r="AA436">
            <v>92.507000000000005</v>
          </cell>
          <cell r="AB436">
            <v>768.95100000000002</v>
          </cell>
          <cell r="AC436">
            <v>286.69799999999998</v>
          </cell>
          <cell r="AD436">
            <v>74.888999999999996</v>
          </cell>
          <cell r="AE436">
            <v>258.03199999999998</v>
          </cell>
        </row>
        <row r="437">
          <cell r="A437">
            <v>35216</v>
          </cell>
          <cell r="B437">
            <v>5333.9260000000004</v>
          </cell>
          <cell r="C437">
            <v>370.88299999999998</v>
          </cell>
          <cell r="D437">
            <v>253.68</v>
          </cell>
          <cell r="E437">
            <v>1157.1189999999999</v>
          </cell>
          <cell r="F437">
            <v>7293.902</v>
          </cell>
          <cell r="G437">
            <v>315.94</v>
          </cell>
          <cell r="H437">
            <v>7338.4</v>
          </cell>
          <cell r="I437">
            <v>590.51700000000005</v>
          </cell>
          <cell r="J437">
            <v>728.00699999999995</v>
          </cell>
          <cell r="K437">
            <v>80.789000000000001</v>
          </cell>
          <cell r="L437">
            <v>366.6</v>
          </cell>
          <cell r="M437">
            <v>88.831999999999994</v>
          </cell>
          <cell r="N437">
            <v>202.13200000000001</v>
          </cell>
          <cell r="O437">
            <v>517.11800000000005</v>
          </cell>
          <cell r="P437">
            <v>144.22999999999999</v>
          </cell>
          <cell r="Q437">
            <v>395.529</v>
          </cell>
          <cell r="R437">
            <v>95.983999999999995</v>
          </cell>
          <cell r="S437">
            <v>151.113</v>
          </cell>
          <cell r="T437">
            <v>60.158999999999999</v>
          </cell>
          <cell r="U437">
            <v>169.48599999999999</v>
          </cell>
          <cell r="V437">
            <v>65.744</v>
          </cell>
          <cell r="W437">
            <v>20.373999999999999</v>
          </cell>
          <cell r="X437">
            <v>8.1379999999999999</v>
          </cell>
          <cell r="Y437">
            <v>57.786999999999999</v>
          </cell>
          <cell r="Z437">
            <v>71.349000000000004</v>
          </cell>
          <cell r="AA437">
            <v>92.507000000000005</v>
          </cell>
          <cell r="AB437">
            <v>768.95100000000002</v>
          </cell>
          <cell r="AC437">
            <v>286.69799999999998</v>
          </cell>
          <cell r="AD437">
            <v>74.888999999999996</v>
          </cell>
          <cell r="AE437">
            <v>258.03199999999998</v>
          </cell>
        </row>
        <row r="438">
          <cell r="A438">
            <v>35246</v>
          </cell>
          <cell r="B438">
            <v>5333.9260000000004</v>
          </cell>
          <cell r="C438">
            <v>370.88299999999998</v>
          </cell>
          <cell r="D438">
            <v>253.68</v>
          </cell>
          <cell r="E438">
            <v>1157.1189999999999</v>
          </cell>
          <cell r="F438">
            <v>7293.902</v>
          </cell>
          <cell r="G438">
            <v>315.94</v>
          </cell>
          <cell r="H438">
            <v>7338.4</v>
          </cell>
          <cell r="I438">
            <v>590.51700000000005</v>
          </cell>
          <cell r="J438">
            <v>728.00699999999995</v>
          </cell>
          <cell r="K438">
            <v>80.789000000000001</v>
          </cell>
          <cell r="L438">
            <v>366.6</v>
          </cell>
          <cell r="M438">
            <v>88.831999999999994</v>
          </cell>
          <cell r="N438">
            <v>202.13200000000001</v>
          </cell>
          <cell r="O438">
            <v>517.11800000000005</v>
          </cell>
          <cell r="P438">
            <v>144.22999999999999</v>
          </cell>
          <cell r="Q438">
            <v>395.529</v>
          </cell>
          <cell r="R438">
            <v>95.983999999999995</v>
          </cell>
          <cell r="S438">
            <v>151.113</v>
          </cell>
          <cell r="T438">
            <v>60.158999999999999</v>
          </cell>
          <cell r="U438">
            <v>169.48599999999999</v>
          </cell>
          <cell r="V438">
            <v>65.744</v>
          </cell>
          <cell r="W438">
            <v>20.373999999999999</v>
          </cell>
          <cell r="X438">
            <v>8.1379999999999999</v>
          </cell>
          <cell r="Y438">
            <v>57.786999999999999</v>
          </cell>
          <cell r="Z438">
            <v>71.349000000000004</v>
          </cell>
          <cell r="AA438">
            <v>92.507000000000005</v>
          </cell>
          <cell r="AB438">
            <v>768.95100000000002</v>
          </cell>
          <cell r="AC438">
            <v>286.69799999999998</v>
          </cell>
          <cell r="AD438">
            <v>74.888999999999996</v>
          </cell>
          <cell r="AE438">
            <v>258.03199999999998</v>
          </cell>
        </row>
        <row r="439">
          <cell r="A439">
            <v>35277</v>
          </cell>
          <cell r="B439">
            <v>5333.9260000000004</v>
          </cell>
          <cell r="C439">
            <v>370.88299999999998</v>
          </cell>
          <cell r="D439">
            <v>253.68</v>
          </cell>
          <cell r="E439">
            <v>1157.1189999999999</v>
          </cell>
          <cell r="F439">
            <v>7293.902</v>
          </cell>
          <cell r="G439">
            <v>315.94</v>
          </cell>
          <cell r="H439">
            <v>7338.4</v>
          </cell>
          <cell r="I439">
            <v>590.51700000000005</v>
          </cell>
          <cell r="J439">
            <v>728.00699999999995</v>
          </cell>
          <cell r="K439">
            <v>80.789000000000001</v>
          </cell>
          <cell r="L439">
            <v>366.6</v>
          </cell>
          <cell r="M439">
            <v>88.831999999999994</v>
          </cell>
          <cell r="N439">
            <v>202.13200000000001</v>
          </cell>
          <cell r="O439">
            <v>517.11800000000005</v>
          </cell>
          <cell r="P439">
            <v>144.22999999999999</v>
          </cell>
          <cell r="Q439">
            <v>395.529</v>
          </cell>
          <cell r="R439">
            <v>95.983999999999995</v>
          </cell>
          <cell r="S439">
            <v>151.113</v>
          </cell>
          <cell r="T439">
            <v>60.158999999999999</v>
          </cell>
          <cell r="U439">
            <v>169.48599999999999</v>
          </cell>
          <cell r="V439">
            <v>65.744</v>
          </cell>
          <cell r="W439">
            <v>20.373999999999999</v>
          </cell>
          <cell r="X439">
            <v>8.1379999999999999</v>
          </cell>
          <cell r="Y439">
            <v>57.786999999999999</v>
          </cell>
          <cell r="Z439">
            <v>71.349000000000004</v>
          </cell>
          <cell r="AA439">
            <v>92.507000000000005</v>
          </cell>
          <cell r="AB439">
            <v>768.95100000000002</v>
          </cell>
          <cell r="AC439">
            <v>286.69799999999998</v>
          </cell>
          <cell r="AD439">
            <v>74.888999999999996</v>
          </cell>
          <cell r="AE439">
            <v>258.03199999999998</v>
          </cell>
        </row>
        <row r="440">
          <cell r="A440">
            <v>35308</v>
          </cell>
          <cell r="B440">
            <v>5333.9260000000004</v>
          </cell>
          <cell r="C440">
            <v>370.88299999999998</v>
          </cell>
          <cell r="D440">
            <v>253.68</v>
          </cell>
          <cell r="E440">
            <v>1157.1189999999999</v>
          </cell>
          <cell r="F440">
            <v>7293.902</v>
          </cell>
          <cell r="G440">
            <v>315.94</v>
          </cell>
          <cell r="H440">
            <v>7338.4</v>
          </cell>
          <cell r="I440">
            <v>590.51700000000005</v>
          </cell>
          <cell r="J440">
            <v>728.00699999999995</v>
          </cell>
          <cell r="K440">
            <v>80.789000000000001</v>
          </cell>
          <cell r="L440">
            <v>366.6</v>
          </cell>
          <cell r="M440">
            <v>88.831999999999994</v>
          </cell>
          <cell r="N440">
            <v>202.13200000000001</v>
          </cell>
          <cell r="O440">
            <v>517.11800000000005</v>
          </cell>
          <cell r="P440">
            <v>144.22999999999999</v>
          </cell>
          <cell r="Q440">
            <v>395.529</v>
          </cell>
          <cell r="R440">
            <v>95.983999999999995</v>
          </cell>
          <cell r="S440">
            <v>151.113</v>
          </cell>
          <cell r="T440">
            <v>60.158999999999999</v>
          </cell>
          <cell r="U440">
            <v>169.48599999999999</v>
          </cell>
          <cell r="V440">
            <v>65.744</v>
          </cell>
          <cell r="W440">
            <v>20.373999999999999</v>
          </cell>
          <cell r="X440">
            <v>8.1379999999999999</v>
          </cell>
          <cell r="Y440">
            <v>57.786999999999999</v>
          </cell>
          <cell r="Z440">
            <v>71.349000000000004</v>
          </cell>
          <cell r="AA440">
            <v>92.507000000000005</v>
          </cell>
          <cell r="AB440">
            <v>768.95100000000002</v>
          </cell>
          <cell r="AC440">
            <v>286.69799999999998</v>
          </cell>
          <cell r="AD440">
            <v>74.888999999999996</v>
          </cell>
          <cell r="AE440">
            <v>258.03199999999998</v>
          </cell>
        </row>
        <row r="441">
          <cell r="A441">
            <v>35338</v>
          </cell>
          <cell r="B441">
            <v>5333.9260000000004</v>
          </cell>
          <cell r="C441">
            <v>370.88299999999998</v>
          </cell>
          <cell r="D441">
            <v>253.68</v>
          </cell>
          <cell r="E441">
            <v>1157.1189999999999</v>
          </cell>
          <cell r="F441">
            <v>7293.902</v>
          </cell>
          <cell r="G441">
            <v>315.94</v>
          </cell>
          <cell r="H441">
            <v>7338.4</v>
          </cell>
          <cell r="I441">
            <v>590.51700000000005</v>
          </cell>
          <cell r="J441">
            <v>728.00699999999995</v>
          </cell>
          <cell r="K441">
            <v>80.789000000000001</v>
          </cell>
          <cell r="L441">
            <v>366.6</v>
          </cell>
          <cell r="M441">
            <v>88.831999999999994</v>
          </cell>
          <cell r="N441">
            <v>202.13200000000001</v>
          </cell>
          <cell r="O441">
            <v>517.11800000000005</v>
          </cell>
          <cell r="P441">
            <v>144.22999999999999</v>
          </cell>
          <cell r="Q441">
            <v>395.529</v>
          </cell>
          <cell r="R441">
            <v>95.983999999999995</v>
          </cell>
          <cell r="S441">
            <v>151.113</v>
          </cell>
          <cell r="T441">
            <v>60.158999999999999</v>
          </cell>
          <cell r="U441">
            <v>169.48599999999999</v>
          </cell>
          <cell r="V441">
            <v>65.744</v>
          </cell>
          <cell r="W441">
            <v>20.373999999999999</v>
          </cell>
          <cell r="X441">
            <v>8.1379999999999999</v>
          </cell>
          <cell r="Y441">
            <v>57.786999999999999</v>
          </cell>
          <cell r="Z441">
            <v>71.349000000000004</v>
          </cell>
          <cell r="AA441">
            <v>92.507000000000005</v>
          </cell>
          <cell r="AB441">
            <v>768.95100000000002</v>
          </cell>
          <cell r="AC441">
            <v>286.69799999999998</v>
          </cell>
          <cell r="AD441">
            <v>74.888999999999996</v>
          </cell>
          <cell r="AE441">
            <v>258.03199999999998</v>
          </cell>
        </row>
        <row r="442">
          <cell r="A442">
            <v>35369</v>
          </cell>
          <cell r="B442">
            <v>5333.9260000000004</v>
          </cell>
          <cell r="C442">
            <v>370.88299999999998</v>
          </cell>
          <cell r="D442">
            <v>253.68</v>
          </cell>
          <cell r="E442">
            <v>1157.1189999999999</v>
          </cell>
          <cell r="F442">
            <v>7293.902</v>
          </cell>
          <cell r="G442">
            <v>315.94</v>
          </cell>
          <cell r="H442">
            <v>7338.4</v>
          </cell>
          <cell r="I442">
            <v>590.51700000000005</v>
          </cell>
          <cell r="J442">
            <v>728.00699999999995</v>
          </cell>
          <cell r="K442">
            <v>80.789000000000001</v>
          </cell>
          <cell r="L442">
            <v>366.6</v>
          </cell>
          <cell r="M442">
            <v>88.831999999999994</v>
          </cell>
          <cell r="N442">
            <v>202.13200000000001</v>
          </cell>
          <cell r="O442">
            <v>517.11800000000005</v>
          </cell>
          <cell r="P442">
            <v>144.22999999999999</v>
          </cell>
          <cell r="Q442">
            <v>395.529</v>
          </cell>
          <cell r="R442">
            <v>95.983999999999995</v>
          </cell>
          <cell r="S442">
            <v>151.113</v>
          </cell>
          <cell r="T442">
            <v>60.158999999999999</v>
          </cell>
          <cell r="U442">
            <v>169.48599999999999</v>
          </cell>
          <cell r="V442">
            <v>65.744</v>
          </cell>
          <cell r="W442">
            <v>20.373999999999999</v>
          </cell>
          <cell r="X442">
            <v>8.1379999999999999</v>
          </cell>
          <cell r="Y442">
            <v>57.786999999999999</v>
          </cell>
          <cell r="Z442">
            <v>71.349000000000004</v>
          </cell>
          <cell r="AA442">
            <v>92.507000000000005</v>
          </cell>
          <cell r="AB442">
            <v>768.95100000000002</v>
          </cell>
          <cell r="AC442">
            <v>286.69799999999998</v>
          </cell>
          <cell r="AD442">
            <v>74.888999999999996</v>
          </cell>
          <cell r="AE442">
            <v>258.03199999999998</v>
          </cell>
        </row>
        <row r="443">
          <cell r="A443">
            <v>35399</v>
          </cell>
          <cell r="B443">
            <v>5333.9260000000004</v>
          </cell>
          <cell r="C443">
            <v>370.88299999999998</v>
          </cell>
          <cell r="D443">
            <v>253.68</v>
          </cell>
          <cell r="E443">
            <v>1157.1189999999999</v>
          </cell>
          <cell r="F443">
            <v>7293.902</v>
          </cell>
          <cell r="G443">
            <v>315.94</v>
          </cell>
          <cell r="H443">
            <v>7338.4</v>
          </cell>
          <cell r="I443">
            <v>590.51700000000005</v>
          </cell>
          <cell r="J443">
            <v>728.00699999999995</v>
          </cell>
          <cell r="K443">
            <v>80.789000000000001</v>
          </cell>
          <cell r="L443">
            <v>366.6</v>
          </cell>
          <cell r="M443">
            <v>88.831999999999994</v>
          </cell>
          <cell r="N443">
            <v>202.13200000000001</v>
          </cell>
          <cell r="O443">
            <v>517.11800000000005</v>
          </cell>
          <cell r="P443">
            <v>144.22999999999999</v>
          </cell>
          <cell r="Q443">
            <v>395.529</v>
          </cell>
          <cell r="R443">
            <v>95.983999999999995</v>
          </cell>
          <cell r="S443">
            <v>151.113</v>
          </cell>
          <cell r="T443">
            <v>60.158999999999999</v>
          </cell>
          <cell r="U443">
            <v>169.48599999999999</v>
          </cell>
          <cell r="V443">
            <v>65.744</v>
          </cell>
          <cell r="W443">
            <v>20.373999999999999</v>
          </cell>
          <cell r="X443">
            <v>8.1379999999999999</v>
          </cell>
          <cell r="Y443">
            <v>57.786999999999999</v>
          </cell>
          <cell r="Z443">
            <v>71.349000000000004</v>
          </cell>
          <cell r="AA443">
            <v>92.507000000000005</v>
          </cell>
          <cell r="AB443">
            <v>768.95100000000002</v>
          </cell>
          <cell r="AC443">
            <v>286.69799999999998</v>
          </cell>
          <cell r="AD443">
            <v>74.888999999999996</v>
          </cell>
          <cell r="AE443">
            <v>258.03199999999998</v>
          </cell>
        </row>
        <row r="444">
          <cell r="A444">
            <v>35430</v>
          </cell>
          <cell r="B444">
            <v>4706.1880000000001</v>
          </cell>
          <cell r="C444">
            <v>403.61900000000003</v>
          </cell>
          <cell r="D444">
            <v>276.45600000000002</v>
          </cell>
          <cell r="E444">
            <v>1219.5409999999999</v>
          </cell>
          <cell r="F444">
            <v>7375.2150000000001</v>
          </cell>
          <cell r="G444">
            <v>304.75200000000001</v>
          </cell>
          <cell r="H444">
            <v>7751.1</v>
          </cell>
          <cell r="I444">
            <v>613.76199999999994</v>
          </cell>
          <cell r="J444">
            <v>856.08500000000004</v>
          </cell>
          <cell r="K444">
            <v>94.688999999999993</v>
          </cell>
          <cell r="L444">
            <v>399.78699999999998</v>
          </cell>
          <cell r="M444">
            <v>100.852</v>
          </cell>
          <cell r="N444">
            <v>227.37</v>
          </cell>
          <cell r="O444">
            <v>557.64400000000001</v>
          </cell>
          <cell r="P444">
            <v>158.96600000000001</v>
          </cell>
          <cell r="Q444">
            <v>391.721</v>
          </cell>
          <cell r="R444">
            <v>105.1</v>
          </cell>
          <cell r="S444">
            <v>143.732</v>
          </cell>
          <cell r="T444">
            <v>67.63</v>
          </cell>
          <cell r="U444">
            <v>181.476</v>
          </cell>
          <cell r="V444">
            <v>73.570999999999998</v>
          </cell>
          <cell r="W444">
            <v>21.035</v>
          </cell>
          <cell r="X444">
            <v>9.0589999999999993</v>
          </cell>
          <cell r="Y444">
            <v>64.894999999999996</v>
          </cell>
          <cell r="Z444">
            <v>75.769000000000005</v>
          </cell>
          <cell r="AA444">
            <v>97.16</v>
          </cell>
          <cell r="AB444">
            <v>839.68299999999999</v>
          </cell>
          <cell r="AC444">
            <v>332.90899999999999</v>
          </cell>
          <cell r="AD444">
            <v>68.259</v>
          </cell>
          <cell r="AE444">
            <v>272.14999999999998</v>
          </cell>
        </row>
        <row r="445">
          <cell r="A445">
            <v>35461</v>
          </cell>
          <cell r="B445">
            <v>4706.1880000000001</v>
          </cell>
          <cell r="C445">
            <v>403.61900000000003</v>
          </cell>
          <cell r="D445">
            <v>276.45600000000002</v>
          </cell>
          <cell r="E445">
            <v>1219.5409999999999</v>
          </cell>
          <cell r="F445">
            <v>7375.2150000000001</v>
          </cell>
          <cell r="G445">
            <v>304.75200000000001</v>
          </cell>
          <cell r="H445">
            <v>7751.1</v>
          </cell>
          <cell r="I445">
            <v>613.76199999999994</v>
          </cell>
          <cell r="J445">
            <v>856.08500000000004</v>
          </cell>
          <cell r="K445">
            <v>94.688999999999993</v>
          </cell>
          <cell r="L445">
            <v>399.78699999999998</v>
          </cell>
          <cell r="M445">
            <v>100.852</v>
          </cell>
          <cell r="N445">
            <v>227.37</v>
          </cell>
          <cell r="O445">
            <v>557.64400000000001</v>
          </cell>
          <cell r="P445">
            <v>158.96600000000001</v>
          </cell>
          <cell r="Q445">
            <v>391.721</v>
          </cell>
          <cell r="R445">
            <v>105.1</v>
          </cell>
          <cell r="S445">
            <v>143.732</v>
          </cell>
          <cell r="T445">
            <v>67.63</v>
          </cell>
          <cell r="U445">
            <v>181.476</v>
          </cell>
          <cell r="V445">
            <v>73.570999999999998</v>
          </cell>
          <cell r="W445">
            <v>21.035</v>
          </cell>
          <cell r="X445">
            <v>9.0589999999999993</v>
          </cell>
          <cell r="Y445">
            <v>64.894999999999996</v>
          </cell>
          <cell r="Z445">
            <v>75.769000000000005</v>
          </cell>
          <cell r="AA445">
            <v>97.16</v>
          </cell>
          <cell r="AB445">
            <v>839.68299999999999</v>
          </cell>
          <cell r="AC445">
            <v>332.90899999999999</v>
          </cell>
          <cell r="AD445">
            <v>68.259</v>
          </cell>
          <cell r="AE445">
            <v>272.14999999999998</v>
          </cell>
        </row>
        <row r="446">
          <cell r="A446">
            <v>35489</v>
          </cell>
          <cell r="B446">
            <v>4706.1880000000001</v>
          </cell>
          <cell r="C446">
            <v>403.61900000000003</v>
          </cell>
          <cell r="D446">
            <v>276.45600000000002</v>
          </cell>
          <cell r="E446">
            <v>1219.5409999999999</v>
          </cell>
          <cell r="F446">
            <v>7375.2150000000001</v>
          </cell>
          <cell r="G446">
            <v>304.75200000000001</v>
          </cell>
          <cell r="H446">
            <v>7751.1</v>
          </cell>
          <cell r="I446">
            <v>613.76199999999994</v>
          </cell>
          <cell r="J446">
            <v>856.08500000000004</v>
          </cell>
          <cell r="K446">
            <v>94.688999999999993</v>
          </cell>
          <cell r="L446">
            <v>399.78699999999998</v>
          </cell>
          <cell r="M446">
            <v>100.852</v>
          </cell>
          <cell r="N446">
            <v>227.37</v>
          </cell>
          <cell r="O446">
            <v>557.64400000000001</v>
          </cell>
          <cell r="P446">
            <v>158.96600000000001</v>
          </cell>
          <cell r="Q446">
            <v>391.721</v>
          </cell>
          <cell r="R446">
            <v>105.1</v>
          </cell>
          <cell r="S446">
            <v>143.732</v>
          </cell>
          <cell r="T446">
            <v>67.63</v>
          </cell>
          <cell r="U446">
            <v>181.476</v>
          </cell>
          <cell r="V446">
            <v>73.570999999999998</v>
          </cell>
          <cell r="W446">
            <v>21.035</v>
          </cell>
          <cell r="X446">
            <v>9.0589999999999993</v>
          </cell>
          <cell r="Y446">
            <v>64.894999999999996</v>
          </cell>
          <cell r="Z446">
            <v>75.769000000000005</v>
          </cell>
          <cell r="AA446">
            <v>97.16</v>
          </cell>
          <cell r="AB446">
            <v>839.68299999999999</v>
          </cell>
          <cell r="AC446">
            <v>332.90899999999999</v>
          </cell>
          <cell r="AD446">
            <v>68.259</v>
          </cell>
          <cell r="AE446">
            <v>272.14999999999998</v>
          </cell>
        </row>
        <row r="447">
          <cell r="A447">
            <v>35520</v>
          </cell>
          <cell r="B447">
            <v>4706.1880000000001</v>
          </cell>
          <cell r="C447">
            <v>403.61900000000003</v>
          </cell>
          <cell r="D447">
            <v>276.45600000000002</v>
          </cell>
          <cell r="E447">
            <v>1219.5409999999999</v>
          </cell>
          <cell r="F447">
            <v>7375.2150000000001</v>
          </cell>
          <cell r="G447">
            <v>304.75200000000001</v>
          </cell>
          <cell r="H447">
            <v>7751.1</v>
          </cell>
          <cell r="I447">
            <v>613.76199999999994</v>
          </cell>
          <cell r="J447">
            <v>856.08500000000004</v>
          </cell>
          <cell r="K447">
            <v>94.688999999999993</v>
          </cell>
          <cell r="L447">
            <v>399.78699999999998</v>
          </cell>
          <cell r="M447">
            <v>100.852</v>
          </cell>
          <cell r="N447">
            <v>227.37</v>
          </cell>
          <cell r="O447">
            <v>557.64400000000001</v>
          </cell>
          <cell r="P447">
            <v>158.96600000000001</v>
          </cell>
          <cell r="Q447">
            <v>391.721</v>
          </cell>
          <cell r="R447">
            <v>105.1</v>
          </cell>
          <cell r="S447">
            <v>143.732</v>
          </cell>
          <cell r="T447">
            <v>67.63</v>
          </cell>
          <cell r="U447">
            <v>181.476</v>
          </cell>
          <cell r="V447">
            <v>73.570999999999998</v>
          </cell>
          <cell r="W447">
            <v>21.035</v>
          </cell>
          <cell r="X447">
            <v>9.0589999999999993</v>
          </cell>
          <cell r="Y447">
            <v>64.894999999999996</v>
          </cell>
          <cell r="Z447">
            <v>75.769000000000005</v>
          </cell>
          <cell r="AA447">
            <v>97.16</v>
          </cell>
          <cell r="AB447">
            <v>839.68299999999999</v>
          </cell>
          <cell r="AC447">
            <v>332.90899999999999</v>
          </cell>
          <cell r="AD447">
            <v>68.259</v>
          </cell>
          <cell r="AE447">
            <v>272.14999999999998</v>
          </cell>
        </row>
        <row r="448">
          <cell r="A448">
            <v>35550</v>
          </cell>
          <cell r="B448">
            <v>4706.1880000000001</v>
          </cell>
          <cell r="C448">
            <v>403.61900000000003</v>
          </cell>
          <cell r="D448">
            <v>276.45600000000002</v>
          </cell>
          <cell r="E448">
            <v>1219.5409999999999</v>
          </cell>
          <cell r="F448">
            <v>7375.2150000000001</v>
          </cell>
          <cell r="G448">
            <v>304.75200000000001</v>
          </cell>
          <cell r="H448">
            <v>7751.1</v>
          </cell>
          <cell r="I448">
            <v>613.76199999999994</v>
          </cell>
          <cell r="J448">
            <v>856.08500000000004</v>
          </cell>
          <cell r="K448">
            <v>94.688999999999993</v>
          </cell>
          <cell r="L448">
            <v>399.78699999999998</v>
          </cell>
          <cell r="M448">
            <v>100.852</v>
          </cell>
          <cell r="N448">
            <v>227.37</v>
          </cell>
          <cell r="O448">
            <v>557.64400000000001</v>
          </cell>
          <cell r="P448">
            <v>158.96600000000001</v>
          </cell>
          <cell r="Q448">
            <v>391.721</v>
          </cell>
          <cell r="R448">
            <v>105.1</v>
          </cell>
          <cell r="S448">
            <v>143.732</v>
          </cell>
          <cell r="T448">
            <v>67.63</v>
          </cell>
          <cell r="U448">
            <v>181.476</v>
          </cell>
          <cell r="V448">
            <v>73.570999999999998</v>
          </cell>
          <cell r="W448">
            <v>21.035</v>
          </cell>
          <cell r="X448">
            <v>9.0589999999999993</v>
          </cell>
          <cell r="Y448">
            <v>64.894999999999996</v>
          </cell>
          <cell r="Z448">
            <v>75.769000000000005</v>
          </cell>
          <cell r="AA448">
            <v>97.16</v>
          </cell>
          <cell r="AB448">
            <v>839.68299999999999</v>
          </cell>
          <cell r="AC448">
            <v>332.90899999999999</v>
          </cell>
          <cell r="AD448">
            <v>68.259</v>
          </cell>
          <cell r="AE448">
            <v>272.14999999999998</v>
          </cell>
        </row>
        <row r="449">
          <cell r="A449">
            <v>35581</v>
          </cell>
          <cell r="B449">
            <v>4706.1880000000001</v>
          </cell>
          <cell r="C449">
            <v>403.61900000000003</v>
          </cell>
          <cell r="D449">
            <v>276.45600000000002</v>
          </cell>
          <cell r="E449">
            <v>1219.5409999999999</v>
          </cell>
          <cell r="F449">
            <v>7375.2150000000001</v>
          </cell>
          <cell r="G449">
            <v>304.75200000000001</v>
          </cell>
          <cell r="H449">
            <v>7751.1</v>
          </cell>
          <cell r="I449">
            <v>613.76199999999994</v>
          </cell>
          <cell r="J449">
            <v>856.08500000000004</v>
          </cell>
          <cell r="K449">
            <v>94.688999999999993</v>
          </cell>
          <cell r="L449">
            <v>399.78699999999998</v>
          </cell>
          <cell r="M449">
            <v>100.852</v>
          </cell>
          <cell r="N449">
            <v>227.37</v>
          </cell>
          <cell r="O449">
            <v>557.64400000000001</v>
          </cell>
          <cell r="P449">
            <v>158.96600000000001</v>
          </cell>
          <cell r="Q449">
            <v>391.721</v>
          </cell>
          <cell r="R449">
            <v>105.1</v>
          </cell>
          <cell r="S449">
            <v>143.732</v>
          </cell>
          <cell r="T449">
            <v>67.63</v>
          </cell>
          <cell r="U449">
            <v>181.476</v>
          </cell>
          <cell r="V449">
            <v>73.570999999999998</v>
          </cell>
          <cell r="W449">
            <v>21.035</v>
          </cell>
          <cell r="X449">
            <v>9.0589999999999993</v>
          </cell>
          <cell r="Y449">
            <v>64.894999999999996</v>
          </cell>
          <cell r="Z449">
            <v>75.769000000000005</v>
          </cell>
          <cell r="AA449">
            <v>97.16</v>
          </cell>
          <cell r="AB449">
            <v>839.68299999999999</v>
          </cell>
          <cell r="AC449">
            <v>332.90899999999999</v>
          </cell>
          <cell r="AD449">
            <v>68.259</v>
          </cell>
          <cell r="AE449">
            <v>272.14999999999998</v>
          </cell>
        </row>
        <row r="450">
          <cell r="A450">
            <v>35611</v>
          </cell>
          <cell r="B450">
            <v>4706.1880000000001</v>
          </cell>
          <cell r="C450">
            <v>403.61900000000003</v>
          </cell>
          <cell r="D450">
            <v>276.45600000000002</v>
          </cell>
          <cell r="E450">
            <v>1219.5409999999999</v>
          </cell>
          <cell r="F450">
            <v>7375.2150000000001</v>
          </cell>
          <cell r="G450">
            <v>304.75200000000001</v>
          </cell>
          <cell r="H450">
            <v>7751.1</v>
          </cell>
          <cell r="I450">
            <v>613.76199999999994</v>
          </cell>
          <cell r="J450">
            <v>856.08500000000004</v>
          </cell>
          <cell r="K450">
            <v>94.688999999999993</v>
          </cell>
          <cell r="L450">
            <v>399.78699999999998</v>
          </cell>
          <cell r="M450">
            <v>100.852</v>
          </cell>
          <cell r="N450">
            <v>227.37</v>
          </cell>
          <cell r="O450">
            <v>557.64400000000001</v>
          </cell>
          <cell r="P450">
            <v>158.96600000000001</v>
          </cell>
          <cell r="Q450">
            <v>391.721</v>
          </cell>
          <cell r="R450">
            <v>105.1</v>
          </cell>
          <cell r="S450">
            <v>143.732</v>
          </cell>
          <cell r="T450">
            <v>67.63</v>
          </cell>
          <cell r="U450">
            <v>181.476</v>
          </cell>
          <cell r="V450">
            <v>73.570999999999998</v>
          </cell>
          <cell r="W450">
            <v>21.035</v>
          </cell>
          <cell r="X450">
            <v>9.0589999999999993</v>
          </cell>
          <cell r="Y450">
            <v>64.894999999999996</v>
          </cell>
          <cell r="Z450">
            <v>75.769000000000005</v>
          </cell>
          <cell r="AA450">
            <v>97.16</v>
          </cell>
          <cell r="AB450">
            <v>839.68299999999999</v>
          </cell>
          <cell r="AC450">
            <v>332.90899999999999</v>
          </cell>
          <cell r="AD450">
            <v>68.259</v>
          </cell>
          <cell r="AE450">
            <v>272.14999999999998</v>
          </cell>
        </row>
        <row r="451">
          <cell r="A451">
            <v>35642</v>
          </cell>
          <cell r="B451">
            <v>4706.1880000000001</v>
          </cell>
          <cell r="C451">
            <v>403.61900000000003</v>
          </cell>
          <cell r="D451">
            <v>276.45600000000002</v>
          </cell>
          <cell r="E451">
            <v>1219.5409999999999</v>
          </cell>
          <cell r="F451">
            <v>7375.2150000000001</v>
          </cell>
          <cell r="G451">
            <v>304.75200000000001</v>
          </cell>
          <cell r="H451">
            <v>7751.1</v>
          </cell>
          <cell r="I451">
            <v>613.76199999999994</v>
          </cell>
          <cell r="J451">
            <v>856.08500000000004</v>
          </cell>
          <cell r="K451">
            <v>94.688999999999993</v>
          </cell>
          <cell r="L451">
            <v>399.78699999999998</v>
          </cell>
          <cell r="M451">
            <v>100.852</v>
          </cell>
          <cell r="N451">
            <v>227.37</v>
          </cell>
          <cell r="O451">
            <v>557.64400000000001</v>
          </cell>
          <cell r="P451">
            <v>158.96600000000001</v>
          </cell>
          <cell r="Q451">
            <v>391.721</v>
          </cell>
          <cell r="R451">
            <v>105.1</v>
          </cell>
          <cell r="S451">
            <v>143.732</v>
          </cell>
          <cell r="T451">
            <v>67.63</v>
          </cell>
          <cell r="U451">
            <v>181.476</v>
          </cell>
          <cell r="V451">
            <v>73.570999999999998</v>
          </cell>
          <cell r="W451">
            <v>21.035</v>
          </cell>
          <cell r="X451">
            <v>9.0589999999999993</v>
          </cell>
          <cell r="Y451">
            <v>64.894999999999996</v>
          </cell>
          <cell r="Z451">
            <v>75.769000000000005</v>
          </cell>
          <cell r="AA451">
            <v>97.16</v>
          </cell>
          <cell r="AB451">
            <v>839.68299999999999</v>
          </cell>
          <cell r="AC451">
            <v>332.90899999999999</v>
          </cell>
          <cell r="AD451">
            <v>68.259</v>
          </cell>
          <cell r="AE451">
            <v>272.14999999999998</v>
          </cell>
        </row>
        <row r="452">
          <cell r="A452">
            <v>35673</v>
          </cell>
          <cell r="B452">
            <v>4706.1880000000001</v>
          </cell>
          <cell r="C452">
            <v>403.61900000000003</v>
          </cell>
          <cell r="D452">
            <v>276.45600000000002</v>
          </cell>
          <cell r="E452">
            <v>1219.5409999999999</v>
          </cell>
          <cell r="F452">
            <v>7375.2150000000001</v>
          </cell>
          <cell r="G452">
            <v>304.75200000000001</v>
          </cell>
          <cell r="H452">
            <v>7751.1</v>
          </cell>
          <cell r="I452">
            <v>613.76199999999994</v>
          </cell>
          <cell r="J452">
            <v>856.08500000000004</v>
          </cell>
          <cell r="K452">
            <v>94.688999999999993</v>
          </cell>
          <cell r="L452">
            <v>399.78699999999998</v>
          </cell>
          <cell r="M452">
            <v>100.852</v>
          </cell>
          <cell r="N452">
            <v>227.37</v>
          </cell>
          <cell r="O452">
            <v>557.64400000000001</v>
          </cell>
          <cell r="P452">
            <v>158.96600000000001</v>
          </cell>
          <cell r="Q452">
            <v>391.721</v>
          </cell>
          <cell r="R452">
            <v>105.1</v>
          </cell>
          <cell r="S452">
            <v>143.732</v>
          </cell>
          <cell r="T452">
            <v>67.63</v>
          </cell>
          <cell r="U452">
            <v>181.476</v>
          </cell>
          <cell r="V452">
            <v>73.570999999999998</v>
          </cell>
          <cell r="W452">
            <v>21.035</v>
          </cell>
          <cell r="X452">
            <v>9.0589999999999993</v>
          </cell>
          <cell r="Y452">
            <v>64.894999999999996</v>
          </cell>
          <cell r="Z452">
            <v>75.769000000000005</v>
          </cell>
          <cell r="AA452">
            <v>97.16</v>
          </cell>
          <cell r="AB452">
            <v>839.68299999999999</v>
          </cell>
          <cell r="AC452">
            <v>332.90899999999999</v>
          </cell>
          <cell r="AD452">
            <v>68.259</v>
          </cell>
          <cell r="AE452">
            <v>272.14999999999998</v>
          </cell>
        </row>
        <row r="453">
          <cell r="A453">
            <v>35703</v>
          </cell>
          <cell r="B453">
            <v>4706.1880000000001</v>
          </cell>
          <cell r="C453">
            <v>403.61900000000003</v>
          </cell>
          <cell r="D453">
            <v>276.45600000000002</v>
          </cell>
          <cell r="E453">
            <v>1219.5409999999999</v>
          </cell>
          <cell r="F453">
            <v>7375.2150000000001</v>
          </cell>
          <cell r="G453">
            <v>304.75200000000001</v>
          </cell>
          <cell r="H453">
            <v>7751.1</v>
          </cell>
          <cell r="I453">
            <v>613.76199999999994</v>
          </cell>
          <cell r="J453">
            <v>856.08500000000004</v>
          </cell>
          <cell r="K453">
            <v>94.688999999999993</v>
          </cell>
          <cell r="L453">
            <v>399.78699999999998</v>
          </cell>
          <cell r="M453">
            <v>100.852</v>
          </cell>
          <cell r="N453">
            <v>227.37</v>
          </cell>
          <cell r="O453">
            <v>557.64400000000001</v>
          </cell>
          <cell r="P453">
            <v>158.96600000000001</v>
          </cell>
          <cell r="Q453">
            <v>391.721</v>
          </cell>
          <cell r="R453">
            <v>105.1</v>
          </cell>
          <cell r="S453">
            <v>143.732</v>
          </cell>
          <cell r="T453">
            <v>67.63</v>
          </cell>
          <cell r="U453">
            <v>181.476</v>
          </cell>
          <cell r="V453">
            <v>73.570999999999998</v>
          </cell>
          <cell r="W453">
            <v>21.035</v>
          </cell>
          <cell r="X453">
            <v>9.0589999999999993</v>
          </cell>
          <cell r="Y453">
            <v>64.894999999999996</v>
          </cell>
          <cell r="Z453">
            <v>75.769000000000005</v>
          </cell>
          <cell r="AA453">
            <v>97.16</v>
          </cell>
          <cell r="AB453">
            <v>839.68299999999999</v>
          </cell>
          <cell r="AC453">
            <v>332.90899999999999</v>
          </cell>
          <cell r="AD453">
            <v>68.259</v>
          </cell>
          <cell r="AE453">
            <v>272.14999999999998</v>
          </cell>
        </row>
        <row r="454">
          <cell r="A454">
            <v>35734</v>
          </cell>
          <cell r="B454">
            <v>4706.1880000000001</v>
          </cell>
          <cell r="C454">
            <v>403.61900000000003</v>
          </cell>
          <cell r="D454">
            <v>276.45600000000002</v>
          </cell>
          <cell r="E454">
            <v>1219.5409999999999</v>
          </cell>
          <cell r="F454">
            <v>7375.2150000000001</v>
          </cell>
          <cell r="G454">
            <v>304.75200000000001</v>
          </cell>
          <cell r="H454">
            <v>7751.1</v>
          </cell>
          <cell r="I454">
            <v>613.76199999999994</v>
          </cell>
          <cell r="J454">
            <v>856.08500000000004</v>
          </cell>
          <cell r="K454">
            <v>94.688999999999993</v>
          </cell>
          <cell r="L454">
            <v>399.78699999999998</v>
          </cell>
          <cell r="M454">
            <v>100.852</v>
          </cell>
          <cell r="N454">
            <v>227.37</v>
          </cell>
          <cell r="O454">
            <v>557.64400000000001</v>
          </cell>
          <cell r="P454">
            <v>158.96600000000001</v>
          </cell>
          <cell r="Q454">
            <v>391.721</v>
          </cell>
          <cell r="R454">
            <v>105.1</v>
          </cell>
          <cell r="S454">
            <v>143.732</v>
          </cell>
          <cell r="T454">
            <v>67.63</v>
          </cell>
          <cell r="U454">
            <v>181.476</v>
          </cell>
          <cell r="V454">
            <v>73.570999999999998</v>
          </cell>
          <cell r="W454">
            <v>21.035</v>
          </cell>
          <cell r="X454">
            <v>9.0589999999999993</v>
          </cell>
          <cell r="Y454">
            <v>64.894999999999996</v>
          </cell>
          <cell r="Z454">
            <v>75.769000000000005</v>
          </cell>
          <cell r="AA454">
            <v>97.16</v>
          </cell>
          <cell r="AB454">
            <v>839.68299999999999</v>
          </cell>
          <cell r="AC454">
            <v>332.90899999999999</v>
          </cell>
          <cell r="AD454">
            <v>68.259</v>
          </cell>
          <cell r="AE454">
            <v>272.14999999999998</v>
          </cell>
        </row>
        <row r="455">
          <cell r="A455">
            <v>35764</v>
          </cell>
          <cell r="B455">
            <v>4706.1880000000001</v>
          </cell>
          <cell r="C455">
            <v>403.61900000000003</v>
          </cell>
          <cell r="D455">
            <v>276.45600000000002</v>
          </cell>
          <cell r="E455">
            <v>1219.5409999999999</v>
          </cell>
          <cell r="F455">
            <v>7375.2150000000001</v>
          </cell>
          <cell r="G455">
            <v>304.75200000000001</v>
          </cell>
          <cell r="H455">
            <v>7751.1</v>
          </cell>
          <cell r="I455">
            <v>613.76199999999994</v>
          </cell>
          <cell r="J455">
            <v>856.08500000000004</v>
          </cell>
          <cell r="K455">
            <v>94.688999999999993</v>
          </cell>
          <cell r="L455">
            <v>399.78699999999998</v>
          </cell>
          <cell r="M455">
            <v>100.852</v>
          </cell>
          <cell r="N455">
            <v>227.37</v>
          </cell>
          <cell r="O455">
            <v>557.64400000000001</v>
          </cell>
          <cell r="P455">
            <v>158.96600000000001</v>
          </cell>
          <cell r="Q455">
            <v>391.721</v>
          </cell>
          <cell r="R455">
            <v>105.1</v>
          </cell>
          <cell r="S455">
            <v>143.732</v>
          </cell>
          <cell r="T455">
            <v>67.63</v>
          </cell>
          <cell r="U455">
            <v>181.476</v>
          </cell>
          <cell r="V455">
            <v>73.570999999999998</v>
          </cell>
          <cell r="W455">
            <v>21.035</v>
          </cell>
          <cell r="X455">
            <v>9.0589999999999993</v>
          </cell>
          <cell r="Y455">
            <v>64.894999999999996</v>
          </cell>
          <cell r="Z455">
            <v>75.769000000000005</v>
          </cell>
          <cell r="AA455">
            <v>97.16</v>
          </cell>
          <cell r="AB455">
            <v>839.68299999999999</v>
          </cell>
          <cell r="AC455">
            <v>332.90899999999999</v>
          </cell>
          <cell r="AD455">
            <v>68.259</v>
          </cell>
          <cell r="AE455">
            <v>272.14999999999998</v>
          </cell>
        </row>
        <row r="456">
          <cell r="A456">
            <v>35795</v>
          </cell>
          <cell r="B456">
            <v>4324.2780000000002</v>
          </cell>
          <cell r="C456">
            <v>437.63200000000001</v>
          </cell>
          <cell r="D456">
            <v>253.178</v>
          </cell>
          <cell r="E456">
            <v>1358.895</v>
          </cell>
          <cell r="F456">
            <v>6732.1589999999997</v>
          </cell>
          <cell r="G456">
            <v>264.584</v>
          </cell>
          <cell r="H456">
            <v>8256.5</v>
          </cell>
          <cell r="I456">
            <v>637.53599999999994</v>
          </cell>
          <cell r="J456">
            <v>952.65300000000002</v>
          </cell>
          <cell r="K456">
            <v>104.562</v>
          </cell>
          <cell r="L456">
            <v>423.16</v>
          </cell>
          <cell r="M456">
            <v>100.169</v>
          </cell>
          <cell r="N456">
            <v>215.749</v>
          </cell>
          <cell r="O456">
            <v>516.28300000000002</v>
          </cell>
          <cell r="P456">
            <v>176.31200000000001</v>
          </cell>
          <cell r="Q456">
            <v>404.92700000000002</v>
          </cell>
          <cell r="R456">
            <v>108.47199999999999</v>
          </cell>
          <cell r="S456">
            <v>148.81399999999999</v>
          </cell>
          <cell r="T456">
            <v>78.436999999999998</v>
          </cell>
          <cell r="U456">
            <v>189.83500000000001</v>
          </cell>
          <cell r="V456">
            <v>78.838999999999999</v>
          </cell>
          <cell r="W456">
            <v>22.166</v>
          </cell>
          <cell r="X456">
            <v>11.298</v>
          </cell>
          <cell r="Y456">
            <v>59.463999999999999</v>
          </cell>
          <cell r="Z456">
            <v>82.808999999999997</v>
          </cell>
          <cell r="AA456">
            <v>106.66</v>
          </cell>
          <cell r="AB456">
            <v>871.2</v>
          </cell>
          <cell r="AC456">
            <v>401.48</v>
          </cell>
          <cell r="AD456">
            <v>85.837000000000003</v>
          </cell>
          <cell r="AE456">
            <v>292.85899999999998</v>
          </cell>
        </row>
        <row r="457">
          <cell r="A457">
            <v>35826</v>
          </cell>
          <cell r="B457">
            <v>4324.2780000000002</v>
          </cell>
          <cell r="C457">
            <v>437.63200000000001</v>
          </cell>
          <cell r="D457">
            <v>253.178</v>
          </cell>
          <cell r="E457">
            <v>1358.895</v>
          </cell>
          <cell r="F457">
            <v>6732.1589999999997</v>
          </cell>
          <cell r="G457">
            <v>264.584</v>
          </cell>
          <cell r="H457">
            <v>8256.5</v>
          </cell>
          <cell r="I457">
            <v>637.53599999999994</v>
          </cell>
          <cell r="J457">
            <v>952.65300000000002</v>
          </cell>
          <cell r="K457">
            <v>104.562</v>
          </cell>
          <cell r="L457">
            <v>423.16</v>
          </cell>
          <cell r="M457">
            <v>100.169</v>
          </cell>
          <cell r="N457">
            <v>215.749</v>
          </cell>
          <cell r="O457">
            <v>516.28300000000002</v>
          </cell>
          <cell r="P457">
            <v>176.31200000000001</v>
          </cell>
          <cell r="Q457">
            <v>404.92700000000002</v>
          </cell>
          <cell r="R457">
            <v>108.47199999999999</v>
          </cell>
          <cell r="S457">
            <v>148.81399999999999</v>
          </cell>
          <cell r="T457">
            <v>78.436999999999998</v>
          </cell>
          <cell r="U457">
            <v>189.83500000000001</v>
          </cell>
          <cell r="V457">
            <v>78.838999999999999</v>
          </cell>
          <cell r="W457">
            <v>22.166</v>
          </cell>
          <cell r="X457">
            <v>11.298</v>
          </cell>
          <cell r="Y457">
            <v>59.463999999999999</v>
          </cell>
          <cell r="Z457">
            <v>82.808999999999997</v>
          </cell>
          <cell r="AA457">
            <v>106.66</v>
          </cell>
          <cell r="AB457">
            <v>871.2</v>
          </cell>
          <cell r="AC457">
            <v>401.48</v>
          </cell>
          <cell r="AD457">
            <v>85.837000000000003</v>
          </cell>
          <cell r="AE457">
            <v>292.85899999999998</v>
          </cell>
        </row>
        <row r="458">
          <cell r="A458">
            <v>35854</v>
          </cell>
          <cell r="B458">
            <v>4324.2780000000002</v>
          </cell>
          <cell r="C458">
            <v>437.63200000000001</v>
          </cell>
          <cell r="D458">
            <v>253.178</v>
          </cell>
          <cell r="E458">
            <v>1358.895</v>
          </cell>
          <cell r="F458">
            <v>6732.1589999999997</v>
          </cell>
          <cell r="G458">
            <v>264.584</v>
          </cell>
          <cell r="H458">
            <v>8256.5</v>
          </cell>
          <cell r="I458">
            <v>637.53599999999994</v>
          </cell>
          <cell r="J458">
            <v>952.65300000000002</v>
          </cell>
          <cell r="K458">
            <v>104.562</v>
          </cell>
          <cell r="L458">
            <v>423.16</v>
          </cell>
          <cell r="M458">
            <v>100.169</v>
          </cell>
          <cell r="N458">
            <v>215.749</v>
          </cell>
          <cell r="O458">
            <v>516.28300000000002</v>
          </cell>
          <cell r="P458">
            <v>176.31200000000001</v>
          </cell>
          <cell r="Q458">
            <v>404.92700000000002</v>
          </cell>
          <cell r="R458">
            <v>108.47199999999999</v>
          </cell>
          <cell r="S458">
            <v>148.81399999999999</v>
          </cell>
          <cell r="T458">
            <v>78.436999999999998</v>
          </cell>
          <cell r="U458">
            <v>189.83500000000001</v>
          </cell>
          <cell r="V458">
            <v>78.838999999999999</v>
          </cell>
          <cell r="W458">
            <v>22.166</v>
          </cell>
          <cell r="X458">
            <v>11.298</v>
          </cell>
          <cell r="Y458">
            <v>59.463999999999999</v>
          </cell>
          <cell r="Z458">
            <v>82.808999999999997</v>
          </cell>
          <cell r="AA458">
            <v>106.66</v>
          </cell>
          <cell r="AB458">
            <v>871.2</v>
          </cell>
          <cell r="AC458">
            <v>401.48</v>
          </cell>
          <cell r="AD458">
            <v>85.837000000000003</v>
          </cell>
          <cell r="AE458">
            <v>292.85899999999998</v>
          </cell>
        </row>
        <row r="459">
          <cell r="A459">
            <v>35885</v>
          </cell>
          <cell r="B459">
            <v>4324.2780000000002</v>
          </cell>
          <cell r="C459">
            <v>437.63200000000001</v>
          </cell>
          <cell r="D459">
            <v>253.178</v>
          </cell>
          <cell r="E459">
            <v>1358.895</v>
          </cell>
          <cell r="F459">
            <v>6732.1589999999997</v>
          </cell>
          <cell r="G459">
            <v>264.584</v>
          </cell>
          <cell r="H459">
            <v>8256.5</v>
          </cell>
          <cell r="I459">
            <v>637.53599999999994</v>
          </cell>
          <cell r="J459">
            <v>952.65300000000002</v>
          </cell>
          <cell r="K459">
            <v>104.562</v>
          </cell>
          <cell r="L459">
            <v>423.16</v>
          </cell>
          <cell r="M459">
            <v>100.169</v>
          </cell>
          <cell r="N459">
            <v>215.749</v>
          </cell>
          <cell r="O459">
            <v>516.28300000000002</v>
          </cell>
          <cell r="P459">
            <v>176.31200000000001</v>
          </cell>
          <cell r="Q459">
            <v>404.92700000000002</v>
          </cell>
          <cell r="R459">
            <v>108.47199999999999</v>
          </cell>
          <cell r="S459">
            <v>148.81399999999999</v>
          </cell>
          <cell r="T459">
            <v>78.436999999999998</v>
          </cell>
          <cell r="U459">
            <v>189.83500000000001</v>
          </cell>
          <cell r="V459">
            <v>78.838999999999999</v>
          </cell>
          <cell r="W459">
            <v>22.166</v>
          </cell>
          <cell r="X459">
            <v>11.298</v>
          </cell>
          <cell r="Y459">
            <v>59.463999999999999</v>
          </cell>
          <cell r="Z459">
            <v>82.808999999999997</v>
          </cell>
          <cell r="AA459">
            <v>106.66</v>
          </cell>
          <cell r="AB459">
            <v>871.2</v>
          </cell>
          <cell r="AC459">
            <v>401.48</v>
          </cell>
          <cell r="AD459">
            <v>85.837000000000003</v>
          </cell>
          <cell r="AE459">
            <v>292.85899999999998</v>
          </cell>
        </row>
        <row r="460">
          <cell r="A460">
            <v>35915</v>
          </cell>
          <cell r="B460">
            <v>4324.2780000000002</v>
          </cell>
          <cell r="C460">
            <v>437.63200000000001</v>
          </cell>
          <cell r="D460">
            <v>253.178</v>
          </cell>
          <cell r="E460">
            <v>1358.895</v>
          </cell>
          <cell r="F460">
            <v>6732.1589999999997</v>
          </cell>
          <cell r="G460">
            <v>264.584</v>
          </cell>
          <cell r="H460">
            <v>8256.5</v>
          </cell>
          <cell r="I460">
            <v>637.53599999999994</v>
          </cell>
          <cell r="J460">
            <v>952.65300000000002</v>
          </cell>
          <cell r="K460">
            <v>104.562</v>
          </cell>
          <cell r="L460">
            <v>423.16</v>
          </cell>
          <cell r="M460">
            <v>100.169</v>
          </cell>
          <cell r="N460">
            <v>215.749</v>
          </cell>
          <cell r="O460">
            <v>516.28300000000002</v>
          </cell>
          <cell r="P460">
            <v>176.31200000000001</v>
          </cell>
          <cell r="Q460">
            <v>404.92700000000002</v>
          </cell>
          <cell r="R460">
            <v>108.47199999999999</v>
          </cell>
          <cell r="S460">
            <v>148.81399999999999</v>
          </cell>
          <cell r="T460">
            <v>78.436999999999998</v>
          </cell>
          <cell r="U460">
            <v>189.83500000000001</v>
          </cell>
          <cell r="V460">
            <v>78.838999999999999</v>
          </cell>
          <cell r="W460">
            <v>22.166</v>
          </cell>
          <cell r="X460">
            <v>11.298</v>
          </cell>
          <cell r="Y460">
            <v>59.463999999999999</v>
          </cell>
          <cell r="Z460">
            <v>82.808999999999997</v>
          </cell>
          <cell r="AA460">
            <v>106.66</v>
          </cell>
          <cell r="AB460">
            <v>871.2</v>
          </cell>
          <cell r="AC460">
            <v>401.48</v>
          </cell>
          <cell r="AD460">
            <v>85.837000000000003</v>
          </cell>
          <cell r="AE460">
            <v>292.85899999999998</v>
          </cell>
        </row>
        <row r="461">
          <cell r="A461">
            <v>35946</v>
          </cell>
          <cell r="B461">
            <v>4324.2780000000002</v>
          </cell>
          <cell r="C461">
            <v>437.63200000000001</v>
          </cell>
          <cell r="D461">
            <v>253.178</v>
          </cell>
          <cell r="E461">
            <v>1358.895</v>
          </cell>
          <cell r="F461">
            <v>6732.1589999999997</v>
          </cell>
          <cell r="G461">
            <v>264.584</v>
          </cell>
          <cell r="H461">
            <v>8256.5</v>
          </cell>
          <cell r="I461">
            <v>637.53599999999994</v>
          </cell>
          <cell r="J461">
            <v>952.65300000000002</v>
          </cell>
          <cell r="K461">
            <v>104.562</v>
          </cell>
          <cell r="L461">
            <v>423.16</v>
          </cell>
          <cell r="M461">
            <v>100.169</v>
          </cell>
          <cell r="N461">
            <v>215.749</v>
          </cell>
          <cell r="O461">
            <v>516.28300000000002</v>
          </cell>
          <cell r="P461">
            <v>176.31200000000001</v>
          </cell>
          <cell r="Q461">
            <v>404.92700000000002</v>
          </cell>
          <cell r="R461">
            <v>108.47199999999999</v>
          </cell>
          <cell r="S461">
            <v>148.81399999999999</v>
          </cell>
          <cell r="T461">
            <v>78.436999999999998</v>
          </cell>
          <cell r="U461">
            <v>189.83500000000001</v>
          </cell>
          <cell r="V461">
            <v>78.838999999999999</v>
          </cell>
          <cell r="W461">
            <v>22.166</v>
          </cell>
          <cell r="X461">
            <v>11.298</v>
          </cell>
          <cell r="Y461">
            <v>59.463999999999999</v>
          </cell>
          <cell r="Z461">
            <v>82.808999999999997</v>
          </cell>
          <cell r="AA461">
            <v>106.66</v>
          </cell>
          <cell r="AB461">
            <v>871.2</v>
          </cell>
          <cell r="AC461">
            <v>401.48</v>
          </cell>
          <cell r="AD461">
            <v>85.837000000000003</v>
          </cell>
          <cell r="AE461">
            <v>292.85899999999998</v>
          </cell>
        </row>
        <row r="462">
          <cell r="A462">
            <v>35976</v>
          </cell>
          <cell r="B462">
            <v>4324.2780000000002</v>
          </cell>
          <cell r="C462">
            <v>437.63200000000001</v>
          </cell>
          <cell r="D462">
            <v>253.178</v>
          </cell>
          <cell r="E462">
            <v>1358.895</v>
          </cell>
          <cell r="F462">
            <v>6732.1589999999997</v>
          </cell>
          <cell r="G462">
            <v>264.584</v>
          </cell>
          <cell r="H462">
            <v>8256.5</v>
          </cell>
          <cell r="I462">
            <v>637.53599999999994</v>
          </cell>
          <cell r="J462">
            <v>952.65300000000002</v>
          </cell>
          <cell r="K462">
            <v>104.562</v>
          </cell>
          <cell r="L462">
            <v>423.16</v>
          </cell>
          <cell r="M462">
            <v>100.169</v>
          </cell>
          <cell r="N462">
            <v>215.749</v>
          </cell>
          <cell r="O462">
            <v>516.28300000000002</v>
          </cell>
          <cell r="P462">
            <v>176.31200000000001</v>
          </cell>
          <cell r="Q462">
            <v>404.92700000000002</v>
          </cell>
          <cell r="R462">
            <v>108.47199999999999</v>
          </cell>
          <cell r="S462">
            <v>148.81399999999999</v>
          </cell>
          <cell r="T462">
            <v>78.436999999999998</v>
          </cell>
          <cell r="U462">
            <v>189.83500000000001</v>
          </cell>
          <cell r="V462">
            <v>78.838999999999999</v>
          </cell>
          <cell r="W462">
            <v>22.166</v>
          </cell>
          <cell r="X462">
            <v>11.298</v>
          </cell>
          <cell r="Y462">
            <v>59.463999999999999</v>
          </cell>
          <cell r="Z462">
            <v>82.808999999999997</v>
          </cell>
          <cell r="AA462">
            <v>106.66</v>
          </cell>
          <cell r="AB462">
            <v>871.2</v>
          </cell>
          <cell r="AC462">
            <v>401.48</v>
          </cell>
          <cell r="AD462">
            <v>85.837000000000003</v>
          </cell>
          <cell r="AE462">
            <v>292.85899999999998</v>
          </cell>
        </row>
        <row r="463">
          <cell r="A463">
            <v>36007</v>
          </cell>
          <cell r="B463">
            <v>4324.2780000000002</v>
          </cell>
          <cell r="C463">
            <v>437.63200000000001</v>
          </cell>
          <cell r="D463">
            <v>253.178</v>
          </cell>
          <cell r="E463">
            <v>1358.895</v>
          </cell>
          <cell r="F463">
            <v>6732.1589999999997</v>
          </cell>
          <cell r="G463">
            <v>264.584</v>
          </cell>
          <cell r="H463">
            <v>8256.5</v>
          </cell>
          <cell r="I463">
            <v>637.53599999999994</v>
          </cell>
          <cell r="J463">
            <v>952.65300000000002</v>
          </cell>
          <cell r="K463">
            <v>104.562</v>
          </cell>
          <cell r="L463">
            <v>423.16</v>
          </cell>
          <cell r="M463">
            <v>100.169</v>
          </cell>
          <cell r="N463">
            <v>215.749</v>
          </cell>
          <cell r="O463">
            <v>516.28300000000002</v>
          </cell>
          <cell r="P463">
            <v>176.31200000000001</v>
          </cell>
          <cell r="Q463">
            <v>404.92700000000002</v>
          </cell>
          <cell r="R463">
            <v>108.47199999999999</v>
          </cell>
          <cell r="S463">
            <v>148.81399999999999</v>
          </cell>
          <cell r="T463">
            <v>78.436999999999998</v>
          </cell>
          <cell r="U463">
            <v>189.83500000000001</v>
          </cell>
          <cell r="V463">
            <v>78.838999999999999</v>
          </cell>
          <cell r="W463">
            <v>22.166</v>
          </cell>
          <cell r="X463">
            <v>11.298</v>
          </cell>
          <cell r="Y463">
            <v>59.463999999999999</v>
          </cell>
          <cell r="Z463">
            <v>82.808999999999997</v>
          </cell>
          <cell r="AA463">
            <v>106.66</v>
          </cell>
          <cell r="AB463">
            <v>871.2</v>
          </cell>
          <cell r="AC463">
            <v>401.48</v>
          </cell>
          <cell r="AD463">
            <v>85.837000000000003</v>
          </cell>
          <cell r="AE463">
            <v>292.85899999999998</v>
          </cell>
        </row>
        <row r="464">
          <cell r="A464">
            <v>36038</v>
          </cell>
          <cell r="B464">
            <v>4324.2780000000002</v>
          </cell>
          <cell r="C464">
            <v>437.63200000000001</v>
          </cell>
          <cell r="D464">
            <v>253.178</v>
          </cell>
          <cell r="E464">
            <v>1358.895</v>
          </cell>
          <cell r="F464">
            <v>6732.1589999999997</v>
          </cell>
          <cell r="G464">
            <v>264.584</v>
          </cell>
          <cell r="H464">
            <v>8256.5</v>
          </cell>
          <cell r="I464">
            <v>637.53599999999994</v>
          </cell>
          <cell r="J464">
            <v>952.65300000000002</v>
          </cell>
          <cell r="K464">
            <v>104.562</v>
          </cell>
          <cell r="L464">
            <v>423.16</v>
          </cell>
          <cell r="M464">
            <v>100.169</v>
          </cell>
          <cell r="N464">
            <v>215.749</v>
          </cell>
          <cell r="O464">
            <v>516.28300000000002</v>
          </cell>
          <cell r="P464">
            <v>176.31200000000001</v>
          </cell>
          <cell r="Q464">
            <v>404.92700000000002</v>
          </cell>
          <cell r="R464">
            <v>108.47199999999999</v>
          </cell>
          <cell r="S464">
            <v>148.81399999999999</v>
          </cell>
          <cell r="T464">
            <v>78.436999999999998</v>
          </cell>
          <cell r="U464">
            <v>189.83500000000001</v>
          </cell>
          <cell r="V464">
            <v>78.838999999999999</v>
          </cell>
          <cell r="W464">
            <v>22.166</v>
          </cell>
          <cell r="X464">
            <v>11.298</v>
          </cell>
          <cell r="Y464">
            <v>59.463999999999999</v>
          </cell>
          <cell r="Z464">
            <v>82.808999999999997</v>
          </cell>
          <cell r="AA464">
            <v>106.66</v>
          </cell>
          <cell r="AB464">
            <v>871.2</v>
          </cell>
          <cell r="AC464">
            <v>401.48</v>
          </cell>
          <cell r="AD464">
            <v>85.837000000000003</v>
          </cell>
          <cell r="AE464">
            <v>292.85899999999998</v>
          </cell>
        </row>
        <row r="465">
          <cell r="A465">
            <v>36068</v>
          </cell>
          <cell r="B465">
            <v>4324.2780000000002</v>
          </cell>
          <cell r="C465">
            <v>437.63200000000001</v>
          </cell>
          <cell r="D465">
            <v>253.178</v>
          </cell>
          <cell r="E465">
            <v>1358.895</v>
          </cell>
          <cell r="F465">
            <v>6732.1589999999997</v>
          </cell>
          <cell r="G465">
            <v>264.584</v>
          </cell>
          <cell r="H465">
            <v>8256.5</v>
          </cell>
          <cell r="I465">
            <v>637.53599999999994</v>
          </cell>
          <cell r="J465">
            <v>952.65300000000002</v>
          </cell>
          <cell r="K465">
            <v>104.562</v>
          </cell>
          <cell r="L465">
            <v>423.16</v>
          </cell>
          <cell r="M465">
            <v>100.169</v>
          </cell>
          <cell r="N465">
            <v>215.749</v>
          </cell>
          <cell r="O465">
            <v>516.28300000000002</v>
          </cell>
          <cell r="P465">
            <v>176.31200000000001</v>
          </cell>
          <cell r="Q465">
            <v>404.92700000000002</v>
          </cell>
          <cell r="R465">
            <v>108.47199999999999</v>
          </cell>
          <cell r="S465">
            <v>148.81399999999999</v>
          </cell>
          <cell r="T465">
            <v>78.436999999999998</v>
          </cell>
          <cell r="U465">
            <v>189.83500000000001</v>
          </cell>
          <cell r="V465">
            <v>78.838999999999999</v>
          </cell>
          <cell r="W465">
            <v>22.166</v>
          </cell>
          <cell r="X465">
            <v>11.298</v>
          </cell>
          <cell r="Y465">
            <v>59.463999999999999</v>
          </cell>
          <cell r="Z465">
            <v>82.808999999999997</v>
          </cell>
          <cell r="AA465">
            <v>106.66</v>
          </cell>
          <cell r="AB465">
            <v>871.2</v>
          </cell>
          <cell r="AC465">
            <v>401.48</v>
          </cell>
          <cell r="AD465">
            <v>85.837000000000003</v>
          </cell>
          <cell r="AE465">
            <v>292.85899999999998</v>
          </cell>
        </row>
        <row r="466">
          <cell r="A466">
            <v>36099</v>
          </cell>
          <cell r="B466">
            <v>4324.2780000000002</v>
          </cell>
          <cell r="C466">
            <v>437.63200000000001</v>
          </cell>
          <cell r="D466">
            <v>253.178</v>
          </cell>
          <cell r="E466">
            <v>1358.895</v>
          </cell>
          <cell r="F466">
            <v>6732.1589999999997</v>
          </cell>
          <cell r="G466">
            <v>264.584</v>
          </cell>
          <cell r="H466">
            <v>8256.5</v>
          </cell>
          <cell r="I466">
            <v>637.53599999999994</v>
          </cell>
          <cell r="J466">
            <v>952.65300000000002</v>
          </cell>
          <cell r="K466">
            <v>104.562</v>
          </cell>
          <cell r="L466">
            <v>423.16</v>
          </cell>
          <cell r="M466">
            <v>100.169</v>
          </cell>
          <cell r="N466">
            <v>215.749</v>
          </cell>
          <cell r="O466">
            <v>516.28300000000002</v>
          </cell>
          <cell r="P466">
            <v>176.31200000000001</v>
          </cell>
          <cell r="Q466">
            <v>404.92700000000002</v>
          </cell>
          <cell r="R466">
            <v>108.47199999999999</v>
          </cell>
          <cell r="S466">
            <v>148.81399999999999</v>
          </cell>
          <cell r="T466">
            <v>78.436999999999998</v>
          </cell>
          <cell r="U466">
            <v>189.83500000000001</v>
          </cell>
          <cell r="V466">
            <v>78.838999999999999</v>
          </cell>
          <cell r="W466">
            <v>22.166</v>
          </cell>
          <cell r="X466">
            <v>11.298</v>
          </cell>
          <cell r="Y466">
            <v>59.463999999999999</v>
          </cell>
          <cell r="Z466">
            <v>82.808999999999997</v>
          </cell>
          <cell r="AA466">
            <v>106.66</v>
          </cell>
          <cell r="AB466">
            <v>871.2</v>
          </cell>
          <cell r="AC466">
            <v>401.48</v>
          </cell>
          <cell r="AD466">
            <v>85.837000000000003</v>
          </cell>
          <cell r="AE466">
            <v>292.85899999999998</v>
          </cell>
        </row>
        <row r="467">
          <cell r="A467">
            <v>36129</v>
          </cell>
          <cell r="B467">
            <v>4324.2780000000002</v>
          </cell>
          <cell r="C467">
            <v>437.63200000000001</v>
          </cell>
          <cell r="D467">
            <v>253.178</v>
          </cell>
          <cell r="E467">
            <v>1358.895</v>
          </cell>
          <cell r="F467">
            <v>6732.1589999999997</v>
          </cell>
          <cell r="G467">
            <v>264.584</v>
          </cell>
          <cell r="H467">
            <v>8256.5</v>
          </cell>
          <cell r="I467">
            <v>637.53599999999994</v>
          </cell>
          <cell r="J467">
            <v>952.65300000000002</v>
          </cell>
          <cell r="K467">
            <v>104.562</v>
          </cell>
          <cell r="L467">
            <v>423.16</v>
          </cell>
          <cell r="M467">
            <v>100.169</v>
          </cell>
          <cell r="N467">
            <v>215.749</v>
          </cell>
          <cell r="O467">
            <v>516.28300000000002</v>
          </cell>
          <cell r="P467">
            <v>176.31200000000001</v>
          </cell>
          <cell r="Q467">
            <v>404.92700000000002</v>
          </cell>
          <cell r="R467">
            <v>108.47199999999999</v>
          </cell>
          <cell r="S467">
            <v>148.81399999999999</v>
          </cell>
          <cell r="T467">
            <v>78.436999999999998</v>
          </cell>
          <cell r="U467">
            <v>189.83500000000001</v>
          </cell>
          <cell r="V467">
            <v>78.838999999999999</v>
          </cell>
          <cell r="W467">
            <v>22.166</v>
          </cell>
          <cell r="X467">
            <v>11.298</v>
          </cell>
          <cell r="Y467">
            <v>59.463999999999999</v>
          </cell>
          <cell r="Z467">
            <v>82.808999999999997</v>
          </cell>
          <cell r="AA467">
            <v>106.66</v>
          </cell>
          <cell r="AB467">
            <v>871.2</v>
          </cell>
          <cell r="AC467">
            <v>401.48</v>
          </cell>
          <cell r="AD467">
            <v>85.837000000000003</v>
          </cell>
          <cell r="AE467">
            <v>292.85899999999998</v>
          </cell>
        </row>
        <row r="468">
          <cell r="A468">
            <v>36160</v>
          </cell>
          <cell r="B468">
            <v>3914.5749999999998</v>
          </cell>
          <cell r="C468">
            <v>401.214</v>
          </cell>
          <cell r="D468">
            <v>254.72300000000001</v>
          </cell>
          <cell r="E468">
            <v>1456.0319999999999</v>
          </cell>
          <cell r="F468">
            <v>6909.3879999999999</v>
          </cell>
          <cell r="G468">
            <v>272.63200000000001</v>
          </cell>
          <cell r="H468">
            <v>8741</v>
          </cell>
          <cell r="I468">
            <v>616.76599999999996</v>
          </cell>
          <cell r="J468">
            <v>1019.4589999999999</v>
          </cell>
          <cell r="K468">
            <v>95.823999999999998</v>
          </cell>
          <cell r="L468">
            <v>428.74099999999999</v>
          </cell>
          <cell r="M468">
            <v>72.174999999999997</v>
          </cell>
          <cell r="N468">
            <v>95.445999999999998</v>
          </cell>
          <cell r="O468">
            <v>345.43200000000002</v>
          </cell>
          <cell r="P468">
            <v>166.90899999999999</v>
          </cell>
          <cell r="Q468">
            <v>270.95299999999997</v>
          </cell>
          <cell r="R468">
            <v>109.819</v>
          </cell>
          <cell r="S468">
            <v>134.29599999999999</v>
          </cell>
          <cell r="T468">
            <v>84.828999999999994</v>
          </cell>
          <cell r="U468">
            <v>269.28699999999998</v>
          </cell>
          <cell r="V468">
            <v>75.674000000000007</v>
          </cell>
          <cell r="W468">
            <v>22.135000000000002</v>
          </cell>
          <cell r="X468">
            <v>10.255000000000001</v>
          </cell>
          <cell r="Y468">
            <v>63.863</v>
          </cell>
          <cell r="Z468">
            <v>79.373999999999995</v>
          </cell>
          <cell r="AA468">
            <v>98.444000000000003</v>
          </cell>
          <cell r="AB468">
            <v>843.827</v>
          </cell>
          <cell r="AC468">
            <v>421.21499999999997</v>
          </cell>
          <cell r="AD468">
            <v>91.338999999999999</v>
          </cell>
          <cell r="AE468">
            <v>298.94799999999998</v>
          </cell>
        </row>
        <row r="469">
          <cell r="A469">
            <v>36191</v>
          </cell>
          <cell r="B469">
            <v>3914.5749999999998</v>
          </cell>
          <cell r="C469">
            <v>401.214</v>
          </cell>
          <cell r="D469">
            <v>254.72300000000001</v>
          </cell>
          <cell r="E469">
            <v>1456.0319999999999</v>
          </cell>
          <cell r="F469">
            <v>6909.3879999999999</v>
          </cell>
          <cell r="G469">
            <v>272.63200000000001</v>
          </cell>
          <cell r="H469">
            <v>8741</v>
          </cell>
          <cell r="I469">
            <v>616.76599999999996</v>
          </cell>
          <cell r="J469">
            <v>1019.4589999999999</v>
          </cell>
          <cell r="K469">
            <v>95.823999999999998</v>
          </cell>
          <cell r="L469">
            <v>428.74099999999999</v>
          </cell>
          <cell r="M469">
            <v>72.174999999999997</v>
          </cell>
          <cell r="N469">
            <v>95.445999999999998</v>
          </cell>
          <cell r="O469">
            <v>345.43200000000002</v>
          </cell>
          <cell r="P469">
            <v>166.90899999999999</v>
          </cell>
          <cell r="Q469">
            <v>270.95299999999997</v>
          </cell>
          <cell r="R469">
            <v>109.819</v>
          </cell>
          <cell r="S469">
            <v>134.29599999999999</v>
          </cell>
          <cell r="T469">
            <v>84.828999999999994</v>
          </cell>
          <cell r="U469">
            <v>269.28699999999998</v>
          </cell>
          <cell r="V469">
            <v>75.674000000000007</v>
          </cell>
          <cell r="W469">
            <v>22.135000000000002</v>
          </cell>
          <cell r="X469">
            <v>10.255000000000001</v>
          </cell>
          <cell r="Y469">
            <v>63.863</v>
          </cell>
          <cell r="Z469">
            <v>79.373999999999995</v>
          </cell>
          <cell r="AA469">
            <v>98.444000000000003</v>
          </cell>
          <cell r="AB469">
            <v>843.827</v>
          </cell>
          <cell r="AC469">
            <v>421.21499999999997</v>
          </cell>
          <cell r="AD469">
            <v>91.338999999999999</v>
          </cell>
          <cell r="AE469">
            <v>298.94799999999998</v>
          </cell>
        </row>
        <row r="470">
          <cell r="A470">
            <v>36219</v>
          </cell>
          <cell r="B470">
            <v>3914.5749999999998</v>
          </cell>
          <cell r="C470">
            <v>401.214</v>
          </cell>
          <cell r="D470">
            <v>254.72300000000001</v>
          </cell>
          <cell r="E470">
            <v>1456.0319999999999</v>
          </cell>
          <cell r="F470">
            <v>6909.3879999999999</v>
          </cell>
          <cell r="G470">
            <v>272.63200000000001</v>
          </cell>
          <cell r="H470">
            <v>8741</v>
          </cell>
          <cell r="I470">
            <v>616.76599999999996</v>
          </cell>
          <cell r="J470">
            <v>1019.4589999999999</v>
          </cell>
          <cell r="K470">
            <v>95.823999999999998</v>
          </cell>
          <cell r="L470">
            <v>428.74099999999999</v>
          </cell>
          <cell r="M470">
            <v>72.174999999999997</v>
          </cell>
          <cell r="N470">
            <v>95.445999999999998</v>
          </cell>
          <cell r="O470">
            <v>345.43200000000002</v>
          </cell>
          <cell r="P470">
            <v>166.90899999999999</v>
          </cell>
          <cell r="Q470">
            <v>270.95299999999997</v>
          </cell>
          <cell r="R470">
            <v>109.819</v>
          </cell>
          <cell r="S470">
            <v>134.29599999999999</v>
          </cell>
          <cell r="T470">
            <v>84.828999999999994</v>
          </cell>
          <cell r="U470">
            <v>269.28699999999998</v>
          </cell>
          <cell r="V470">
            <v>75.674000000000007</v>
          </cell>
          <cell r="W470">
            <v>22.135000000000002</v>
          </cell>
          <cell r="X470">
            <v>10.255000000000001</v>
          </cell>
          <cell r="Y470">
            <v>63.863</v>
          </cell>
          <cell r="Z470">
            <v>79.373999999999995</v>
          </cell>
          <cell r="AA470">
            <v>98.444000000000003</v>
          </cell>
          <cell r="AB470">
            <v>843.827</v>
          </cell>
          <cell r="AC470">
            <v>421.21499999999997</v>
          </cell>
          <cell r="AD470">
            <v>91.338999999999999</v>
          </cell>
          <cell r="AE470">
            <v>298.94799999999998</v>
          </cell>
        </row>
        <row r="471">
          <cell r="A471">
            <v>36250</v>
          </cell>
          <cell r="B471">
            <v>3914.5749999999998</v>
          </cell>
          <cell r="C471">
            <v>401.214</v>
          </cell>
          <cell r="D471">
            <v>254.72300000000001</v>
          </cell>
          <cell r="E471">
            <v>1456.0319999999999</v>
          </cell>
          <cell r="F471">
            <v>6909.3879999999999</v>
          </cell>
          <cell r="G471">
            <v>272.63200000000001</v>
          </cell>
          <cell r="H471">
            <v>8741</v>
          </cell>
          <cell r="I471">
            <v>616.76599999999996</v>
          </cell>
          <cell r="J471">
            <v>1019.4589999999999</v>
          </cell>
          <cell r="K471">
            <v>95.823999999999998</v>
          </cell>
          <cell r="L471">
            <v>428.74099999999999</v>
          </cell>
          <cell r="M471">
            <v>72.174999999999997</v>
          </cell>
          <cell r="N471">
            <v>95.445999999999998</v>
          </cell>
          <cell r="O471">
            <v>345.43200000000002</v>
          </cell>
          <cell r="P471">
            <v>166.90899999999999</v>
          </cell>
          <cell r="Q471">
            <v>270.95299999999997</v>
          </cell>
          <cell r="R471">
            <v>109.819</v>
          </cell>
          <cell r="S471">
            <v>134.29599999999999</v>
          </cell>
          <cell r="T471">
            <v>84.828999999999994</v>
          </cell>
          <cell r="U471">
            <v>269.28699999999998</v>
          </cell>
          <cell r="V471">
            <v>75.674000000000007</v>
          </cell>
          <cell r="W471">
            <v>22.135000000000002</v>
          </cell>
          <cell r="X471">
            <v>10.255000000000001</v>
          </cell>
          <cell r="Y471">
            <v>63.863</v>
          </cell>
          <cell r="Z471">
            <v>79.373999999999995</v>
          </cell>
          <cell r="AA471">
            <v>98.444000000000003</v>
          </cell>
          <cell r="AB471">
            <v>843.827</v>
          </cell>
          <cell r="AC471">
            <v>421.21499999999997</v>
          </cell>
          <cell r="AD471">
            <v>91.338999999999999</v>
          </cell>
          <cell r="AE471">
            <v>298.94799999999998</v>
          </cell>
        </row>
        <row r="472">
          <cell r="A472">
            <v>36280</v>
          </cell>
          <cell r="B472">
            <v>3914.5749999999998</v>
          </cell>
          <cell r="C472">
            <v>401.214</v>
          </cell>
          <cell r="D472">
            <v>254.72300000000001</v>
          </cell>
          <cell r="E472">
            <v>1456.0319999999999</v>
          </cell>
          <cell r="F472">
            <v>6909.3879999999999</v>
          </cell>
          <cell r="G472">
            <v>272.63200000000001</v>
          </cell>
          <cell r="H472">
            <v>8741</v>
          </cell>
          <cell r="I472">
            <v>616.76599999999996</v>
          </cell>
          <cell r="J472">
            <v>1019.4589999999999</v>
          </cell>
          <cell r="K472">
            <v>95.823999999999998</v>
          </cell>
          <cell r="L472">
            <v>428.74099999999999</v>
          </cell>
          <cell r="M472">
            <v>72.174999999999997</v>
          </cell>
          <cell r="N472">
            <v>95.445999999999998</v>
          </cell>
          <cell r="O472">
            <v>345.43200000000002</v>
          </cell>
          <cell r="P472">
            <v>166.90899999999999</v>
          </cell>
          <cell r="Q472">
            <v>270.95299999999997</v>
          </cell>
          <cell r="R472">
            <v>109.819</v>
          </cell>
          <cell r="S472">
            <v>134.29599999999999</v>
          </cell>
          <cell r="T472">
            <v>84.828999999999994</v>
          </cell>
          <cell r="U472">
            <v>269.28699999999998</v>
          </cell>
          <cell r="V472">
            <v>75.674000000000007</v>
          </cell>
          <cell r="W472">
            <v>22.135000000000002</v>
          </cell>
          <cell r="X472">
            <v>10.255000000000001</v>
          </cell>
          <cell r="Y472">
            <v>63.863</v>
          </cell>
          <cell r="Z472">
            <v>79.373999999999995</v>
          </cell>
          <cell r="AA472">
            <v>98.444000000000003</v>
          </cell>
          <cell r="AB472">
            <v>843.827</v>
          </cell>
          <cell r="AC472">
            <v>421.21499999999997</v>
          </cell>
          <cell r="AD472">
            <v>91.338999999999999</v>
          </cell>
          <cell r="AE472">
            <v>298.94799999999998</v>
          </cell>
        </row>
        <row r="473">
          <cell r="A473">
            <v>36311</v>
          </cell>
          <cell r="B473">
            <v>3914.5749999999998</v>
          </cell>
          <cell r="C473">
            <v>401.214</v>
          </cell>
          <cell r="D473">
            <v>254.72300000000001</v>
          </cell>
          <cell r="E473">
            <v>1456.0319999999999</v>
          </cell>
          <cell r="F473">
            <v>6909.3879999999999</v>
          </cell>
          <cell r="G473">
            <v>272.63200000000001</v>
          </cell>
          <cell r="H473">
            <v>8741</v>
          </cell>
          <cell r="I473">
            <v>616.76599999999996</v>
          </cell>
          <cell r="J473">
            <v>1019.4589999999999</v>
          </cell>
          <cell r="K473">
            <v>95.823999999999998</v>
          </cell>
          <cell r="L473">
            <v>428.74099999999999</v>
          </cell>
          <cell r="M473">
            <v>72.174999999999997</v>
          </cell>
          <cell r="N473">
            <v>95.445999999999998</v>
          </cell>
          <cell r="O473">
            <v>345.43200000000002</v>
          </cell>
          <cell r="P473">
            <v>166.90899999999999</v>
          </cell>
          <cell r="Q473">
            <v>270.95299999999997</v>
          </cell>
          <cell r="R473">
            <v>109.819</v>
          </cell>
          <cell r="S473">
            <v>134.29599999999999</v>
          </cell>
          <cell r="T473">
            <v>84.828999999999994</v>
          </cell>
          <cell r="U473">
            <v>269.28699999999998</v>
          </cell>
          <cell r="V473">
            <v>75.674000000000007</v>
          </cell>
          <cell r="W473">
            <v>22.135000000000002</v>
          </cell>
          <cell r="X473">
            <v>10.255000000000001</v>
          </cell>
          <cell r="Y473">
            <v>63.863</v>
          </cell>
          <cell r="Z473">
            <v>79.373999999999995</v>
          </cell>
          <cell r="AA473">
            <v>98.444000000000003</v>
          </cell>
          <cell r="AB473">
            <v>843.827</v>
          </cell>
          <cell r="AC473">
            <v>421.21499999999997</v>
          </cell>
          <cell r="AD473">
            <v>91.338999999999999</v>
          </cell>
          <cell r="AE473">
            <v>298.94799999999998</v>
          </cell>
        </row>
        <row r="474">
          <cell r="A474">
            <v>36341</v>
          </cell>
          <cell r="B474">
            <v>3914.5749999999998</v>
          </cell>
          <cell r="C474">
            <v>401.214</v>
          </cell>
          <cell r="D474">
            <v>254.72300000000001</v>
          </cell>
          <cell r="E474">
            <v>1456.0319999999999</v>
          </cell>
          <cell r="F474">
            <v>6909.3879999999999</v>
          </cell>
          <cell r="G474">
            <v>272.63200000000001</v>
          </cell>
          <cell r="H474">
            <v>8741</v>
          </cell>
          <cell r="I474">
            <v>616.76599999999996</v>
          </cell>
          <cell r="J474">
            <v>1019.4589999999999</v>
          </cell>
          <cell r="K474">
            <v>95.823999999999998</v>
          </cell>
          <cell r="L474">
            <v>428.74099999999999</v>
          </cell>
          <cell r="M474">
            <v>72.174999999999997</v>
          </cell>
          <cell r="N474">
            <v>95.445999999999998</v>
          </cell>
          <cell r="O474">
            <v>345.43200000000002</v>
          </cell>
          <cell r="P474">
            <v>166.90899999999999</v>
          </cell>
          <cell r="Q474">
            <v>270.95299999999997</v>
          </cell>
          <cell r="R474">
            <v>109.819</v>
          </cell>
          <cell r="S474">
            <v>134.29599999999999</v>
          </cell>
          <cell r="T474">
            <v>84.828999999999994</v>
          </cell>
          <cell r="U474">
            <v>269.28699999999998</v>
          </cell>
          <cell r="V474">
            <v>75.674000000000007</v>
          </cell>
          <cell r="W474">
            <v>22.135000000000002</v>
          </cell>
          <cell r="X474">
            <v>10.255000000000001</v>
          </cell>
          <cell r="Y474">
            <v>63.863</v>
          </cell>
          <cell r="Z474">
            <v>79.373999999999995</v>
          </cell>
          <cell r="AA474">
            <v>98.444000000000003</v>
          </cell>
          <cell r="AB474">
            <v>843.827</v>
          </cell>
          <cell r="AC474">
            <v>421.21499999999997</v>
          </cell>
          <cell r="AD474">
            <v>91.338999999999999</v>
          </cell>
          <cell r="AE474">
            <v>298.94799999999998</v>
          </cell>
        </row>
        <row r="475">
          <cell r="A475">
            <v>36372</v>
          </cell>
          <cell r="B475">
            <v>3914.5749999999998</v>
          </cell>
          <cell r="C475">
            <v>401.214</v>
          </cell>
          <cell r="D475">
            <v>254.72300000000001</v>
          </cell>
          <cell r="E475">
            <v>1456.0319999999999</v>
          </cell>
          <cell r="F475">
            <v>6909.3879999999999</v>
          </cell>
          <cell r="G475">
            <v>272.63200000000001</v>
          </cell>
          <cell r="H475">
            <v>8741</v>
          </cell>
          <cell r="I475">
            <v>616.76599999999996</v>
          </cell>
          <cell r="J475">
            <v>1019.4589999999999</v>
          </cell>
          <cell r="K475">
            <v>95.823999999999998</v>
          </cell>
          <cell r="L475">
            <v>428.74099999999999</v>
          </cell>
          <cell r="M475">
            <v>72.174999999999997</v>
          </cell>
          <cell r="N475">
            <v>95.445999999999998</v>
          </cell>
          <cell r="O475">
            <v>345.43200000000002</v>
          </cell>
          <cell r="P475">
            <v>166.90899999999999</v>
          </cell>
          <cell r="Q475">
            <v>270.95299999999997</v>
          </cell>
          <cell r="R475">
            <v>109.819</v>
          </cell>
          <cell r="S475">
            <v>134.29599999999999</v>
          </cell>
          <cell r="T475">
            <v>84.828999999999994</v>
          </cell>
          <cell r="U475">
            <v>269.28699999999998</v>
          </cell>
          <cell r="V475">
            <v>75.674000000000007</v>
          </cell>
          <cell r="W475">
            <v>22.135000000000002</v>
          </cell>
          <cell r="X475">
            <v>10.255000000000001</v>
          </cell>
          <cell r="Y475">
            <v>63.863</v>
          </cell>
          <cell r="Z475">
            <v>79.373999999999995</v>
          </cell>
          <cell r="AA475">
            <v>98.444000000000003</v>
          </cell>
          <cell r="AB475">
            <v>843.827</v>
          </cell>
          <cell r="AC475">
            <v>421.21499999999997</v>
          </cell>
          <cell r="AD475">
            <v>91.338999999999999</v>
          </cell>
          <cell r="AE475">
            <v>298.94799999999998</v>
          </cell>
        </row>
        <row r="476">
          <cell r="A476">
            <v>36403</v>
          </cell>
          <cell r="B476">
            <v>3914.5749999999998</v>
          </cell>
          <cell r="C476">
            <v>401.214</v>
          </cell>
          <cell r="D476">
            <v>254.72300000000001</v>
          </cell>
          <cell r="E476">
            <v>1456.0319999999999</v>
          </cell>
          <cell r="F476">
            <v>6909.3879999999999</v>
          </cell>
          <cell r="G476">
            <v>272.63200000000001</v>
          </cell>
          <cell r="H476">
            <v>8741</v>
          </cell>
          <cell r="I476">
            <v>616.76599999999996</v>
          </cell>
          <cell r="J476">
            <v>1019.4589999999999</v>
          </cell>
          <cell r="K476">
            <v>95.823999999999998</v>
          </cell>
          <cell r="L476">
            <v>428.74099999999999</v>
          </cell>
          <cell r="M476">
            <v>72.174999999999997</v>
          </cell>
          <cell r="N476">
            <v>95.445999999999998</v>
          </cell>
          <cell r="O476">
            <v>345.43200000000002</v>
          </cell>
          <cell r="P476">
            <v>166.90899999999999</v>
          </cell>
          <cell r="Q476">
            <v>270.95299999999997</v>
          </cell>
          <cell r="R476">
            <v>109.819</v>
          </cell>
          <cell r="S476">
            <v>134.29599999999999</v>
          </cell>
          <cell r="T476">
            <v>84.828999999999994</v>
          </cell>
          <cell r="U476">
            <v>269.28699999999998</v>
          </cell>
          <cell r="V476">
            <v>75.674000000000007</v>
          </cell>
          <cell r="W476">
            <v>22.135000000000002</v>
          </cell>
          <cell r="X476">
            <v>10.255000000000001</v>
          </cell>
          <cell r="Y476">
            <v>63.863</v>
          </cell>
          <cell r="Z476">
            <v>79.373999999999995</v>
          </cell>
          <cell r="AA476">
            <v>98.444000000000003</v>
          </cell>
          <cell r="AB476">
            <v>843.827</v>
          </cell>
          <cell r="AC476">
            <v>421.21499999999997</v>
          </cell>
          <cell r="AD476">
            <v>91.338999999999999</v>
          </cell>
          <cell r="AE476">
            <v>298.94799999999998</v>
          </cell>
        </row>
        <row r="477">
          <cell r="A477">
            <v>36433</v>
          </cell>
          <cell r="B477">
            <v>3914.5749999999998</v>
          </cell>
          <cell r="C477">
            <v>401.214</v>
          </cell>
          <cell r="D477">
            <v>254.72300000000001</v>
          </cell>
          <cell r="E477">
            <v>1456.0319999999999</v>
          </cell>
          <cell r="F477">
            <v>6909.3879999999999</v>
          </cell>
          <cell r="G477">
            <v>272.63200000000001</v>
          </cell>
          <cell r="H477">
            <v>8741</v>
          </cell>
          <cell r="I477">
            <v>616.76599999999996</v>
          </cell>
          <cell r="J477">
            <v>1019.4589999999999</v>
          </cell>
          <cell r="K477">
            <v>95.823999999999998</v>
          </cell>
          <cell r="L477">
            <v>428.74099999999999</v>
          </cell>
          <cell r="M477">
            <v>72.174999999999997</v>
          </cell>
          <cell r="N477">
            <v>95.445999999999998</v>
          </cell>
          <cell r="O477">
            <v>345.43200000000002</v>
          </cell>
          <cell r="P477">
            <v>166.90899999999999</v>
          </cell>
          <cell r="Q477">
            <v>270.95299999999997</v>
          </cell>
          <cell r="R477">
            <v>109.819</v>
          </cell>
          <cell r="S477">
            <v>134.29599999999999</v>
          </cell>
          <cell r="T477">
            <v>84.828999999999994</v>
          </cell>
          <cell r="U477">
            <v>269.28699999999998</v>
          </cell>
          <cell r="V477">
            <v>75.674000000000007</v>
          </cell>
          <cell r="W477">
            <v>22.135000000000002</v>
          </cell>
          <cell r="X477">
            <v>10.255000000000001</v>
          </cell>
          <cell r="Y477">
            <v>63.863</v>
          </cell>
          <cell r="Z477">
            <v>79.373999999999995</v>
          </cell>
          <cell r="AA477">
            <v>98.444000000000003</v>
          </cell>
          <cell r="AB477">
            <v>843.827</v>
          </cell>
          <cell r="AC477">
            <v>421.21499999999997</v>
          </cell>
          <cell r="AD477">
            <v>91.338999999999999</v>
          </cell>
          <cell r="AE477">
            <v>298.94799999999998</v>
          </cell>
        </row>
        <row r="478">
          <cell r="A478">
            <v>36464</v>
          </cell>
          <cell r="B478">
            <v>3914.5749999999998</v>
          </cell>
          <cell r="C478">
            <v>401.214</v>
          </cell>
          <cell r="D478">
            <v>254.72300000000001</v>
          </cell>
          <cell r="E478">
            <v>1456.0319999999999</v>
          </cell>
          <cell r="F478">
            <v>6909.3879999999999</v>
          </cell>
          <cell r="G478">
            <v>272.63200000000001</v>
          </cell>
          <cell r="H478">
            <v>8741</v>
          </cell>
          <cell r="I478">
            <v>616.76599999999996</v>
          </cell>
          <cell r="J478">
            <v>1019.4589999999999</v>
          </cell>
          <cell r="K478">
            <v>95.823999999999998</v>
          </cell>
          <cell r="L478">
            <v>428.74099999999999</v>
          </cell>
          <cell r="M478">
            <v>72.174999999999997</v>
          </cell>
          <cell r="N478">
            <v>95.445999999999998</v>
          </cell>
          <cell r="O478">
            <v>345.43200000000002</v>
          </cell>
          <cell r="P478">
            <v>166.90899999999999</v>
          </cell>
          <cell r="Q478">
            <v>270.95299999999997</v>
          </cell>
          <cell r="R478">
            <v>109.819</v>
          </cell>
          <cell r="S478">
            <v>134.29599999999999</v>
          </cell>
          <cell r="T478">
            <v>84.828999999999994</v>
          </cell>
          <cell r="U478">
            <v>269.28699999999998</v>
          </cell>
          <cell r="V478">
            <v>75.674000000000007</v>
          </cell>
          <cell r="W478">
            <v>22.135000000000002</v>
          </cell>
          <cell r="X478">
            <v>10.255000000000001</v>
          </cell>
          <cell r="Y478">
            <v>63.863</v>
          </cell>
          <cell r="Z478">
            <v>79.373999999999995</v>
          </cell>
          <cell r="AA478">
            <v>98.444000000000003</v>
          </cell>
          <cell r="AB478">
            <v>843.827</v>
          </cell>
          <cell r="AC478">
            <v>421.21499999999997</v>
          </cell>
          <cell r="AD478">
            <v>91.338999999999999</v>
          </cell>
          <cell r="AE478">
            <v>298.94799999999998</v>
          </cell>
        </row>
        <row r="479">
          <cell r="A479">
            <v>36494</v>
          </cell>
          <cell r="B479">
            <v>3914.5749999999998</v>
          </cell>
          <cell r="C479">
            <v>401.214</v>
          </cell>
          <cell r="D479">
            <v>254.72300000000001</v>
          </cell>
          <cell r="E479">
            <v>1456.0319999999999</v>
          </cell>
          <cell r="F479">
            <v>6909.3879999999999</v>
          </cell>
          <cell r="G479">
            <v>272.63200000000001</v>
          </cell>
          <cell r="H479">
            <v>8741</v>
          </cell>
          <cell r="I479">
            <v>616.76599999999996</v>
          </cell>
          <cell r="J479">
            <v>1019.4589999999999</v>
          </cell>
          <cell r="K479">
            <v>95.823999999999998</v>
          </cell>
          <cell r="L479">
            <v>428.74099999999999</v>
          </cell>
          <cell r="M479">
            <v>72.174999999999997</v>
          </cell>
          <cell r="N479">
            <v>95.445999999999998</v>
          </cell>
          <cell r="O479">
            <v>345.43200000000002</v>
          </cell>
          <cell r="P479">
            <v>166.90899999999999</v>
          </cell>
          <cell r="Q479">
            <v>270.95299999999997</v>
          </cell>
          <cell r="R479">
            <v>109.819</v>
          </cell>
          <cell r="S479">
            <v>134.29599999999999</v>
          </cell>
          <cell r="T479">
            <v>84.828999999999994</v>
          </cell>
          <cell r="U479">
            <v>269.28699999999998</v>
          </cell>
          <cell r="V479">
            <v>75.674000000000007</v>
          </cell>
          <cell r="W479">
            <v>22.135000000000002</v>
          </cell>
          <cell r="X479">
            <v>10.255000000000001</v>
          </cell>
          <cell r="Y479">
            <v>63.863</v>
          </cell>
          <cell r="Z479">
            <v>79.373999999999995</v>
          </cell>
          <cell r="AA479">
            <v>98.444000000000003</v>
          </cell>
          <cell r="AB479">
            <v>843.827</v>
          </cell>
          <cell r="AC479">
            <v>421.21499999999997</v>
          </cell>
          <cell r="AD479">
            <v>91.338999999999999</v>
          </cell>
          <cell r="AE479">
            <v>298.94799999999998</v>
          </cell>
        </row>
        <row r="480">
          <cell r="A480">
            <v>36525</v>
          </cell>
          <cell r="B480">
            <v>4432.5990000000002</v>
          </cell>
          <cell r="C480">
            <v>390.31599999999997</v>
          </cell>
          <cell r="D480">
            <v>258.81400000000002</v>
          </cell>
          <cell r="E480">
            <v>1502.7840000000001</v>
          </cell>
          <cell r="F480">
            <v>6870.9930000000004</v>
          </cell>
          <cell r="G480">
            <v>268.21199999999999</v>
          </cell>
          <cell r="H480">
            <v>9301</v>
          </cell>
          <cell r="I480">
            <v>661.26499999999999</v>
          </cell>
          <cell r="J480">
            <v>1083.278</v>
          </cell>
          <cell r="K480">
            <v>85.963999999999999</v>
          </cell>
          <cell r="L480">
            <v>464.34399999999999</v>
          </cell>
          <cell r="M480">
            <v>79.147999999999996</v>
          </cell>
          <cell r="N480">
            <v>140.001</v>
          </cell>
          <cell r="O480">
            <v>445.399</v>
          </cell>
          <cell r="P480">
            <v>163.28299999999999</v>
          </cell>
          <cell r="Q480">
            <v>195.90600000000001</v>
          </cell>
          <cell r="R480">
            <v>110.795</v>
          </cell>
          <cell r="S480">
            <v>133.184</v>
          </cell>
          <cell r="T480">
            <v>90.710999999999999</v>
          </cell>
          <cell r="U480">
            <v>249.751</v>
          </cell>
          <cell r="V480">
            <v>84.444999999999993</v>
          </cell>
          <cell r="W480">
            <v>16.870999999999999</v>
          </cell>
          <cell r="X480">
            <v>12.393000000000001</v>
          </cell>
          <cell r="Y480">
            <v>62.165999999999997</v>
          </cell>
          <cell r="Z480">
            <v>72.995000000000005</v>
          </cell>
          <cell r="AA480">
            <v>86.186000000000007</v>
          </cell>
          <cell r="AB480">
            <v>586.86300000000006</v>
          </cell>
          <cell r="AC480">
            <v>481.202</v>
          </cell>
          <cell r="AD480">
            <v>97.974000000000004</v>
          </cell>
          <cell r="AE480">
            <v>283.52300000000002</v>
          </cell>
        </row>
        <row r="481">
          <cell r="A481">
            <v>36556</v>
          </cell>
          <cell r="B481">
            <v>4432.5990000000002</v>
          </cell>
          <cell r="C481">
            <v>390.31599999999997</v>
          </cell>
          <cell r="D481">
            <v>258.81400000000002</v>
          </cell>
          <cell r="E481">
            <v>1502.7840000000001</v>
          </cell>
          <cell r="F481">
            <v>6870.9930000000004</v>
          </cell>
          <cell r="G481">
            <v>268.21199999999999</v>
          </cell>
          <cell r="H481">
            <v>9301</v>
          </cell>
          <cell r="I481">
            <v>661.26499999999999</v>
          </cell>
          <cell r="J481">
            <v>1083.278</v>
          </cell>
          <cell r="K481">
            <v>85.963999999999999</v>
          </cell>
          <cell r="L481">
            <v>464.34399999999999</v>
          </cell>
          <cell r="M481">
            <v>79.147999999999996</v>
          </cell>
          <cell r="N481">
            <v>140.001</v>
          </cell>
          <cell r="O481">
            <v>445.399</v>
          </cell>
          <cell r="P481">
            <v>163.28299999999999</v>
          </cell>
          <cell r="Q481">
            <v>195.90600000000001</v>
          </cell>
          <cell r="R481">
            <v>110.795</v>
          </cell>
          <cell r="S481">
            <v>133.184</v>
          </cell>
          <cell r="T481">
            <v>90.710999999999999</v>
          </cell>
          <cell r="U481">
            <v>249.751</v>
          </cell>
          <cell r="V481">
            <v>84.444999999999993</v>
          </cell>
          <cell r="W481">
            <v>16.870999999999999</v>
          </cell>
          <cell r="X481">
            <v>12.393000000000001</v>
          </cell>
          <cell r="Y481">
            <v>62.165999999999997</v>
          </cell>
          <cell r="Z481">
            <v>72.995000000000005</v>
          </cell>
          <cell r="AA481">
            <v>86.186000000000007</v>
          </cell>
          <cell r="AB481">
            <v>586.86300000000006</v>
          </cell>
          <cell r="AC481">
            <v>481.202</v>
          </cell>
          <cell r="AD481">
            <v>97.974000000000004</v>
          </cell>
          <cell r="AE481">
            <v>283.52300000000002</v>
          </cell>
        </row>
        <row r="482">
          <cell r="A482">
            <v>36585</v>
          </cell>
          <cell r="B482">
            <v>4432.5990000000002</v>
          </cell>
          <cell r="C482">
            <v>390.31599999999997</v>
          </cell>
          <cell r="D482">
            <v>258.81400000000002</v>
          </cell>
          <cell r="E482">
            <v>1502.7840000000001</v>
          </cell>
          <cell r="F482">
            <v>6870.9930000000004</v>
          </cell>
          <cell r="G482">
            <v>268.21199999999999</v>
          </cell>
          <cell r="H482">
            <v>9301</v>
          </cell>
          <cell r="I482">
            <v>661.26499999999999</v>
          </cell>
          <cell r="J482">
            <v>1083.278</v>
          </cell>
          <cell r="K482">
            <v>85.963999999999999</v>
          </cell>
          <cell r="L482">
            <v>464.34399999999999</v>
          </cell>
          <cell r="M482">
            <v>79.147999999999996</v>
          </cell>
          <cell r="N482">
            <v>140.001</v>
          </cell>
          <cell r="O482">
            <v>445.399</v>
          </cell>
          <cell r="P482">
            <v>163.28299999999999</v>
          </cell>
          <cell r="Q482">
            <v>195.90600000000001</v>
          </cell>
          <cell r="R482">
            <v>110.795</v>
          </cell>
          <cell r="S482">
            <v>133.184</v>
          </cell>
          <cell r="T482">
            <v>90.710999999999999</v>
          </cell>
          <cell r="U482">
            <v>249.751</v>
          </cell>
          <cell r="V482">
            <v>84.444999999999993</v>
          </cell>
          <cell r="W482">
            <v>16.870999999999999</v>
          </cell>
          <cell r="X482">
            <v>12.393000000000001</v>
          </cell>
          <cell r="Y482">
            <v>62.165999999999997</v>
          </cell>
          <cell r="Z482">
            <v>72.995000000000005</v>
          </cell>
          <cell r="AA482">
            <v>86.186000000000007</v>
          </cell>
          <cell r="AB482">
            <v>586.86300000000006</v>
          </cell>
          <cell r="AC482">
            <v>481.202</v>
          </cell>
          <cell r="AD482">
            <v>97.974000000000004</v>
          </cell>
          <cell r="AE482">
            <v>283.52300000000002</v>
          </cell>
        </row>
        <row r="483">
          <cell r="A483">
            <v>36616</v>
          </cell>
          <cell r="B483">
            <v>4432.5990000000002</v>
          </cell>
          <cell r="C483">
            <v>390.31599999999997</v>
          </cell>
          <cell r="D483">
            <v>258.81400000000002</v>
          </cell>
          <cell r="E483">
            <v>1502.7840000000001</v>
          </cell>
          <cell r="F483">
            <v>6870.9930000000004</v>
          </cell>
          <cell r="G483">
            <v>268.21199999999999</v>
          </cell>
          <cell r="H483">
            <v>9301</v>
          </cell>
          <cell r="I483">
            <v>661.26499999999999</v>
          </cell>
          <cell r="J483">
            <v>1083.278</v>
          </cell>
          <cell r="K483">
            <v>85.963999999999999</v>
          </cell>
          <cell r="L483">
            <v>464.34399999999999</v>
          </cell>
          <cell r="M483">
            <v>79.147999999999996</v>
          </cell>
          <cell r="N483">
            <v>140.001</v>
          </cell>
          <cell r="O483">
            <v>445.399</v>
          </cell>
          <cell r="P483">
            <v>163.28299999999999</v>
          </cell>
          <cell r="Q483">
            <v>195.90600000000001</v>
          </cell>
          <cell r="R483">
            <v>110.795</v>
          </cell>
          <cell r="S483">
            <v>133.184</v>
          </cell>
          <cell r="T483">
            <v>90.710999999999999</v>
          </cell>
          <cell r="U483">
            <v>249.751</v>
          </cell>
          <cell r="V483">
            <v>84.444999999999993</v>
          </cell>
          <cell r="W483">
            <v>16.870999999999999</v>
          </cell>
          <cell r="X483">
            <v>12.393000000000001</v>
          </cell>
          <cell r="Y483">
            <v>62.165999999999997</v>
          </cell>
          <cell r="Z483">
            <v>72.995000000000005</v>
          </cell>
          <cell r="AA483">
            <v>86.186000000000007</v>
          </cell>
          <cell r="AB483">
            <v>586.86300000000006</v>
          </cell>
          <cell r="AC483">
            <v>481.202</v>
          </cell>
          <cell r="AD483">
            <v>97.974000000000004</v>
          </cell>
          <cell r="AE483">
            <v>283.52300000000002</v>
          </cell>
        </row>
        <row r="484">
          <cell r="A484">
            <v>36646</v>
          </cell>
          <cell r="B484">
            <v>4432.5990000000002</v>
          </cell>
          <cell r="C484">
            <v>390.31599999999997</v>
          </cell>
          <cell r="D484">
            <v>258.81400000000002</v>
          </cell>
          <cell r="E484">
            <v>1502.7840000000001</v>
          </cell>
          <cell r="F484">
            <v>6870.9930000000004</v>
          </cell>
          <cell r="G484">
            <v>268.21199999999999</v>
          </cell>
          <cell r="H484">
            <v>9301</v>
          </cell>
          <cell r="I484">
            <v>661.26499999999999</v>
          </cell>
          <cell r="J484">
            <v>1083.278</v>
          </cell>
          <cell r="K484">
            <v>85.963999999999999</v>
          </cell>
          <cell r="L484">
            <v>464.34399999999999</v>
          </cell>
          <cell r="M484">
            <v>79.147999999999996</v>
          </cell>
          <cell r="N484">
            <v>140.001</v>
          </cell>
          <cell r="O484">
            <v>445.399</v>
          </cell>
          <cell r="P484">
            <v>163.28299999999999</v>
          </cell>
          <cell r="Q484">
            <v>195.90600000000001</v>
          </cell>
          <cell r="R484">
            <v>110.795</v>
          </cell>
          <cell r="S484">
            <v>133.184</v>
          </cell>
          <cell r="T484">
            <v>90.710999999999999</v>
          </cell>
          <cell r="U484">
            <v>249.751</v>
          </cell>
          <cell r="V484">
            <v>84.444999999999993</v>
          </cell>
          <cell r="W484">
            <v>16.870999999999999</v>
          </cell>
          <cell r="X484">
            <v>12.393000000000001</v>
          </cell>
          <cell r="Y484">
            <v>62.165999999999997</v>
          </cell>
          <cell r="Z484">
            <v>72.995000000000005</v>
          </cell>
          <cell r="AA484">
            <v>86.186000000000007</v>
          </cell>
          <cell r="AB484">
            <v>586.86300000000006</v>
          </cell>
          <cell r="AC484">
            <v>481.202</v>
          </cell>
          <cell r="AD484">
            <v>97.974000000000004</v>
          </cell>
          <cell r="AE484">
            <v>283.52300000000002</v>
          </cell>
        </row>
        <row r="485">
          <cell r="A485">
            <v>36677</v>
          </cell>
          <cell r="B485">
            <v>4432.5990000000002</v>
          </cell>
          <cell r="C485">
            <v>390.31599999999997</v>
          </cell>
          <cell r="D485">
            <v>258.81400000000002</v>
          </cell>
          <cell r="E485">
            <v>1502.7840000000001</v>
          </cell>
          <cell r="F485">
            <v>6870.9930000000004</v>
          </cell>
          <cell r="G485">
            <v>268.21199999999999</v>
          </cell>
          <cell r="H485">
            <v>9301</v>
          </cell>
          <cell r="I485">
            <v>661.26499999999999</v>
          </cell>
          <cell r="J485">
            <v>1083.278</v>
          </cell>
          <cell r="K485">
            <v>85.963999999999999</v>
          </cell>
          <cell r="L485">
            <v>464.34399999999999</v>
          </cell>
          <cell r="M485">
            <v>79.147999999999996</v>
          </cell>
          <cell r="N485">
            <v>140.001</v>
          </cell>
          <cell r="O485">
            <v>445.399</v>
          </cell>
          <cell r="P485">
            <v>163.28299999999999</v>
          </cell>
          <cell r="Q485">
            <v>195.90600000000001</v>
          </cell>
          <cell r="R485">
            <v>110.795</v>
          </cell>
          <cell r="S485">
            <v>133.184</v>
          </cell>
          <cell r="T485">
            <v>90.710999999999999</v>
          </cell>
          <cell r="U485">
            <v>249.751</v>
          </cell>
          <cell r="V485">
            <v>84.444999999999993</v>
          </cell>
          <cell r="W485">
            <v>16.870999999999999</v>
          </cell>
          <cell r="X485">
            <v>12.393000000000001</v>
          </cell>
          <cell r="Y485">
            <v>62.165999999999997</v>
          </cell>
          <cell r="Z485">
            <v>72.995000000000005</v>
          </cell>
          <cell r="AA485">
            <v>86.186000000000007</v>
          </cell>
          <cell r="AB485">
            <v>586.86300000000006</v>
          </cell>
          <cell r="AC485">
            <v>481.202</v>
          </cell>
          <cell r="AD485">
            <v>97.974000000000004</v>
          </cell>
          <cell r="AE485">
            <v>283.52300000000002</v>
          </cell>
        </row>
        <row r="486">
          <cell r="A486">
            <v>36707</v>
          </cell>
          <cell r="B486">
            <v>4432.5990000000002</v>
          </cell>
          <cell r="C486">
            <v>390.31599999999997</v>
          </cell>
          <cell r="D486">
            <v>258.81400000000002</v>
          </cell>
          <cell r="E486">
            <v>1502.7840000000001</v>
          </cell>
          <cell r="F486">
            <v>6870.9930000000004</v>
          </cell>
          <cell r="G486">
            <v>268.21199999999999</v>
          </cell>
          <cell r="H486">
            <v>9301</v>
          </cell>
          <cell r="I486">
            <v>661.26499999999999</v>
          </cell>
          <cell r="J486">
            <v>1083.278</v>
          </cell>
          <cell r="K486">
            <v>85.963999999999999</v>
          </cell>
          <cell r="L486">
            <v>464.34399999999999</v>
          </cell>
          <cell r="M486">
            <v>79.147999999999996</v>
          </cell>
          <cell r="N486">
            <v>140.001</v>
          </cell>
          <cell r="O486">
            <v>445.399</v>
          </cell>
          <cell r="P486">
            <v>163.28299999999999</v>
          </cell>
          <cell r="Q486">
            <v>195.90600000000001</v>
          </cell>
          <cell r="R486">
            <v>110.795</v>
          </cell>
          <cell r="S486">
            <v>133.184</v>
          </cell>
          <cell r="T486">
            <v>90.710999999999999</v>
          </cell>
          <cell r="U486">
            <v>249.751</v>
          </cell>
          <cell r="V486">
            <v>84.444999999999993</v>
          </cell>
          <cell r="W486">
            <v>16.870999999999999</v>
          </cell>
          <cell r="X486">
            <v>12.393000000000001</v>
          </cell>
          <cell r="Y486">
            <v>62.165999999999997</v>
          </cell>
          <cell r="Z486">
            <v>72.995000000000005</v>
          </cell>
          <cell r="AA486">
            <v>86.186000000000007</v>
          </cell>
          <cell r="AB486">
            <v>586.86300000000006</v>
          </cell>
          <cell r="AC486">
            <v>481.202</v>
          </cell>
          <cell r="AD486">
            <v>97.974000000000004</v>
          </cell>
          <cell r="AE486">
            <v>283.52300000000002</v>
          </cell>
        </row>
        <row r="487">
          <cell r="A487">
            <v>36738</v>
          </cell>
          <cell r="B487">
            <v>4432.5990000000002</v>
          </cell>
          <cell r="C487">
            <v>390.31599999999997</v>
          </cell>
          <cell r="D487">
            <v>258.81400000000002</v>
          </cell>
          <cell r="E487">
            <v>1502.7840000000001</v>
          </cell>
          <cell r="F487">
            <v>6870.9930000000004</v>
          </cell>
          <cell r="G487">
            <v>268.21199999999999</v>
          </cell>
          <cell r="H487">
            <v>9301</v>
          </cell>
          <cell r="I487">
            <v>661.26499999999999</v>
          </cell>
          <cell r="J487">
            <v>1083.278</v>
          </cell>
          <cell r="K487">
            <v>85.963999999999999</v>
          </cell>
          <cell r="L487">
            <v>464.34399999999999</v>
          </cell>
          <cell r="M487">
            <v>79.147999999999996</v>
          </cell>
          <cell r="N487">
            <v>140.001</v>
          </cell>
          <cell r="O487">
            <v>445.399</v>
          </cell>
          <cell r="P487">
            <v>163.28299999999999</v>
          </cell>
          <cell r="Q487">
            <v>195.90600000000001</v>
          </cell>
          <cell r="R487">
            <v>110.795</v>
          </cell>
          <cell r="S487">
            <v>133.184</v>
          </cell>
          <cell r="T487">
            <v>90.710999999999999</v>
          </cell>
          <cell r="U487">
            <v>249.751</v>
          </cell>
          <cell r="V487">
            <v>84.444999999999993</v>
          </cell>
          <cell r="W487">
            <v>16.870999999999999</v>
          </cell>
          <cell r="X487">
            <v>12.393000000000001</v>
          </cell>
          <cell r="Y487">
            <v>62.165999999999997</v>
          </cell>
          <cell r="Z487">
            <v>72.995000000000005</v>
          </cell>
          <cell r="AA487">
            <v>86.186000000000007</v>
          </cell>
          <cell r="AB487">
            <v>586.86300000000006</v>
          </cell>
          <cell r="AC487">
            <v>481.202</v>
          </cell>
          <cell r="AD487">
            <v>97.974000000000004</v>
          </cell>
          <cell r="AE487">
            <v>283.52300000000002</v>
          </cell>
        </row>
        <row r="488">
          <cell r="A488">
            <v>36769</v>
          </cell>
          <cell r="B488">
            <v>4432.5990000000002</v>
          </cell>
          <cell r="C488">
            <v>390.31599999999997</v>
          </cell>
          <cell r="D488">
            <v>258.81400000000002</v>
          </cell>
          <cell r="E488">
            <v>1502.7840000000001</v>
          </cell>
          <cell r="F488">
            <v>6870.9930000000004</v>
          </cell>
          <cell r="G488">
            <v>268.21199999999999</v>
          </cell>
          <cell r="H488">
            <v>9301</v>
          </cell>
          <cell r="I488">
            <v>661.26499999999999</v>
          </cell>
          <cell r="J488">
            <v>1083.278</v>
          </cell>
          <cell r="K488">
            <v>85.963999999999999</v>
          </cell>
          <cell r="L488">
            <v>464.34399999999999</v>
          </cell>
          <cell r="M488">
            <v>79.147999999999996</v>
          </cell>
          <cell r="N488">
            <v>140.001</v>
          </cell>
          <cell r="O488">
            <v>445.399</v>
          </cell>
          <cell r="P488">
            <v>163.28299999999999</v>
          </cell>
          <cell r="Q488">
            <v>195.90600000000001</v>
          </cell>
          <cell r="R488">
            <v>110.795</v>
          </cell>
          <cell r="S488">
            <v>133.184</v>
          </cell>
          <cell r="T488">
            <v>90.710999999999999</v>
          </cell>
          <cell r="U488">
            <v>249.751</v>
          </cell>
          <cell r="V488">
            <v>84.444999999999993</v>
          </cell>
          <cell r="W488">
            <v>16.870999999999999</v>
          </cell>
          <cell r="X488">
            <v>12.393000000000001</v>
          </cell>
          <cell r="Y488">
            <v>62.165999999999997</v>
          </cell>
          <cell r="Z488">
            <v>72.995000000000005</v>
          </cell>
          <cell r="AA488">
            <v>86.186000000000007</v>
          </cell>
          <cell r="AB488">
            <v>586.86300000000006</v>
          </cell>
          <cell r="AC488">
            <v>481.202</v>
          </cell>
          <cell r="AD488">
            <v>97.974000000000004</v>
          </cell>
          <cell r="AE488">
            <v>283.52300000000002</v>
          </cell>
        </row>
        <row r="489">
          <cell r="A489">
            <v>36799</v>
          </cell>
          <cell r="B489">
            <v>4432.5990000000002</v>
          </cell>
          <cell r="C489">
            <v>390.31599999999997</v>
          </cell>
          <cell r="D489">
            <v>258.81400000000002</v>
          </cell>
          <cell r="E489">
            <v>1502.7840000000001</v>
          </cell>
          <cell r="F489">
            <v>6870.9930000000004</v>
          </cell>
          <cell r="G489">
            <v>268.21199999999999</v>
          </cell>
          <cell r="H489">
            <v>9301</v>
          </cell>
          <cell r="I489">
            <v>661.26499999999999</v>
          </cell>
          <cell r="J489">
            <v>1083.278</v>
          </cell>
          <cell r="K489">
            <v>85.963999999999999</v>
          </cell>
          <cell r="L489">
            <v>464.34399999999999</v>
          </cell>
          <cell r="M489">
            <v>79.147999999999996</v>
          </cell>
          <cell r="N489">
            <v>140.001</v>
          </cell>
          <cell r="O489">
            <v>445.399</v>
          </cell>
          <cell r="P489">
            <v>163.28299999999999</v>
          </cell>
          <cell r="Q489">
            <v>195.90600000000001</v>
          </cell>
          <cell r="R489">
            <v>110.795</v>
          </cell>
          <cell r="S489">
            <v>133.184</v>
          </cell>
          <cell r="T489">
            <v>90.710999999999999</v>
          </cell>
          <cell r="U489">
            <v>249.751</v>
          </cell>
          <cell r="V489">
            <v>84.444999999999993</v>
          </cell>
          <cell r="W489">
            <v>16.870999999999999</v>
          </cell>
          <cell r="X489">
            <v>12.393000000000001</v>
          </cell>
          <cell r="Y489">
            <v>62.165999999999997</v>
          </cell>
          <cell r="Z489">
            <v>72.995000000000005</v>
          </cell>
          <cell r="AA489">
            <v>86.186000000000007</v>
          </cell>
          <cell r="AB489">
            <v>586.86300000000006</v>
          </cell>
          <cell r="AC489">
            <v>481.202</v>
          </cell>
          <cell r="AD489">
            <v>97.974000000000004</v>
          </cell>
          <cell r="AE489">
            <v>283.52300000000002</v>
          </cell>
        </row>
        <row r="490">
          <cell r="A490">
            <v>36830</v>
          </cell>
          <cell r="B490">
            <v>4432.5990000000002</v>
          </cell>
          <cell r="C490">
            <v>390.31599999999997</v>
          </cell>
          <cell r="D490">
            <v>258.81400000000002</v>
          </cell>
          <cell r="E490">
            <v>1502.7840000000001</v>
          </cell>
          <cell r="F490">
            <v>6870.9930000000004</v>
          </cell>
          <cell r="G490">
            <v>268.21199999999999</v>
          </cell>
          <cell r="H490">
            <v>9301</v>
          </cell>
          <cell r="I490">
            <v>661.26499999999999</v>
          </cell>
          <cell r="J490">
            <v>1083.278</v>
          </cell>
          <cell r="K490">
            <v>85.963999999999999</v>
          </cell>
          <cell r="L490">
            <v>464.34399999999999</v>
          </cell>
          <cell r="M490">
            <v>79.147999999999996</v>
          </cell>
          <cell r="N490">
            <v>140.001</v>
          </cell>
          <cell r="O490">
            <v>445.399</v>
          </cell>
          <cell r="P490">
            <v>163.28299999999999</v>
          </cell>
          <cell r="Q490">
            <v>195.90600000000001</v>
          </cell>
          <cell r="R490">
            <v>110.795</v>
          </cell>
          <cell r="S490">
            <v>133.184</v>
          </cell>
          <cell r="T490">
            <v>90.710999999999999</v>
          </cell>
          <cell r="U490">
            <v>249.751</v>
          </cell>
          <cell r="V490">
            <v>84.444999999999993</v>
          </cell>
          <cell r="W490">
            <v>16.870999999999999</v>
          </cell>
          <cell r="X490">
            <v>12.393000000000001</v>
          </cell>
          <cell r="Y490">
            <v>62.165999999999997</v>
          </cell>
          <cell r="Z490">
            <v>72.995000000000005</v>
          </cell>
          <cell r="AA490">
            <v>86.186000000000007</v>
          </cell>
          <cell r="AB490">
            <v>586.86300000000006</v>
          </cell>
          <cell r="AC490">
            <v>481.202</v>
          </cell>
          <cell r="AD490">
            <v>97.974000000000004</v>
          </cell>
          <cell r="AE490">
            <v>283.52300000000002</v>
          </cell>
        </row>
        <row r="491">
          <cell r="A491">
            <v>36860</v>
          </cell>
          <cell r="B491">
            <v>4432.5990000000002</v>
          </cell>
          <cell r="C491">
            <v>390.31599999999997</v>
          </cell>
          <cell r="D491">
            <v>258.81400000000002</v>
          </cell>
          <cell r="E491">
            <v>1502.7840000000001</v>
          </cell>
          <cell r="F491">
            <v>6870.9930000000004</v>
          </cell>
          <cell r="G491">
            <v>268.21199999999999</v>
          </cell>
          <cell r="H491">
            <v>9301</v>
          </cell>
          <cell r="I491">
            <v>661.26499999999999</v>
          </cell>
          <cell r="J491">
            <v>1083.278</v>
          </cell>
          <cell r="K491">
            <v>85.963999999999999</v>
          </cell>
          <cell r="L491">
            <v>464.34399999999999</v>
          </cell>
          <cell r="M491">
            <v>79.147999999999996</v>
          </cell>
          <cell r="N491">
            <v>140.001</v>
          </cell>
          <cell r="O491">
            <v>445.399</v>
          </cell>
          <cell r="P491">
            <v>163.28299999999999</v>
          </cell>
          <cell r="Q491">
            <v>195.90600000000001</v>
          </cell>
          <cell r="R491">
            <v>110.795</v>
          </cell>
          <cell r="S491">
            <v>133.184</v>
          </cell>
          <cell r="T491">
            <v>90.710999999999999</v>
          </cell>
          <cell r="U491">
            <v>249.751</v>
          </cell>
          <cell r="V491">
            <v>84.444999999999993</v>
          </cell>
          <cell r="W491">
            <v>16.870999999999999</v>
          </cell>
          <cell r="X491">
            <v>12.393000000000001</v>
          </cell>
          <cell r="Y491">
            <v>62.165999999999997</v>
          </cell>
          <cell r="Z491">
            <v>72.995000000000005</v>
          </cell>
          <cell r="AA491">
            <v>86.186000000000007</v>
          </cell>
          <cell r="AB491">
            <v>586.86300000000006</v>
          </cell>
          <cell r="AC491">
            <v>481.202</v>
          </cell>
          <cell r="AD491">
            <v>97.974000000000004</v>
          </cell>
          <cell r="AE491">
            <v>283.52300000000002</v>
          </cell>
        </row>
        <row r="492">
          <cell r="A492">
            <v>36891</v>
          </cell>
          <cell r="B492">
            <v>4731.1989999999996</v>
          </cell>
          <cell r="C492">
            <v>416.88799999999998</v>
          </cell>
          <cell r="D492">
            <v>247.26</v>
          </cell>
          <cell r="E492">
            <v>1477.201</v>
          </cell>
          <cell r="F492">
            <v>6255.866</v>
          </cell>
          <cell r="G492">
            <v>249.91900000000001</v>
          </cell>
          <cell r="H492">
            <v>9898.7999999999993</v>
          </cell>
          <cell r="I492">
            <v>724.91899999999998</v>
          </cell>
          <cell r="J492">
            <v>1198.4749999999999</v>
          </cell>
          <cell r="K492">
            <v>95.923000000000002</v>
          </cell>
          <cell r="L492">
            <v>474.69200000000001</v>
          </cell>
          <cell r="M492">
            <v>93.79</v>
          </cell>
          <cell r="N492">
            <v>165.02099999999999</v>
          </cell>
          <cell r="O492">
            <v>533.38400000000001</v>
          </cell>
          <cell r="P492">
            <v>169.12100000000001</v>
          </cell>
          <cell r="Q492">
            <v>259.70800000000003</v>
          </cell>
          <cell r="R492">
            <v>124.895</v>
          </cell>
          <cell r="S492">
            <v>132.87799999999999</v>
          </cell>
          <cell r="T492">
            <v>99.838999999999999</v>
          </cell>
          <cell r="U492">
            <v>266.56799999999998</v>
          </cell>
          <cell r="V492">
            <v>104.337</v>
          </cell>
          <cell r="W492">
            <v>18.292000000000002</v>
          </cell>
          <cell r="X492">
            <v>17.760000000000002</v>
          </cell>
          <cell r="Y492">
            <v>58.807000000000002</v>
          </cell>
          <cell r="Z492">
            <v>75.210999999999999</v>
          </cell>
          <cell r="AA492">
            <v>100.364</v>
          </cell>
          <cell r="AB492">
            <v>644.702</v>
          </cell>
          <cell r="AC492">
            <v>581.42600000000004</v>
          </cell>
          <cell r="AD492">
            <v>117.148</v>
          </cell>
          <cell r="AE492">
            <v>284.20400000000001</v>
          </cell>
        </row>
        <row r="493">
          <cell r="A493">
            <v>36922</v>
          </cell>
          <cell r="B493">
            <v>4731.1989999999996</v>
          </cell>
          <cell r="C493">
            <v>416.88799999999998</v>
          </cell>
          <cell r="D493">
            <v>247.26</v>
          </cell>
          <cell r="E493">
            <v>1477.201</v>
          </cell>
          <cell r="F493">
            <v>6255.866</v>
          </cell>
          <cell r="G493">
            <v>249.91900000000001</v>
          </cell>
          <cell r="H493">
            <v>9898.7999999999993</v>
          </cell>
          <cell r="I493">
            <v>724.91899999999998</v>
          </cell>
          <cell r="J493">
            <v>1198.4749999999999</v>
          </cell>
          <cell r="K493">
            <v>95.923000000000002</v>
          </cell>
          <cell r="L493">
            <v>474.69200000000001</v>
          </cell>
          <cell r="M493">
            <v>93.79</v>
          </cell>
          <cell r="N493">
            <v>165.02099999999999</v>
          </cell>
          <cell r="O493">
            <v>533.38400000000001</v>
          </cell>
          <cell r="P493">
            <v>169.12100000000001</v>
          </cell>
          <cell r="Q493">
            <v>259.70800000000003</v>
          </cell>
          <cell r="R493">
            <v>124.895</v>
          </cell>
          <cell r="S493">
            <v>132.87799999999999</v>
          </cell>
          <cell r="T493">
            <v>99.838999999999999</v>
          </cell>
          <cell r="U493">
            <v>266.56799999999998</v>
          </cell>
          <cell r="V493">
            <v>104.337</v>
          </cell>
          <cell r="W493">
            <v>18.292000000000002</v>
          </cell>
          <cell r="X493">
            <v>17.760000000000002</v>
          </cell>
          <cell r="Y493">
            <v>58.807000000000002</v>
          </cell>
          <cell r="Z493">
            <v>75.210999999999999</v>
          </cell>
          <cell r="AA493">
            <v>100.364</v>
          </cell>
          <cell r="AB493">
            <v>644.702</v>
          </cell>
          <cell r="AC493">
            <v>581.42600000000004</v>
          </cell>
          <cell r="AD493">
            <v>117.148</v>
          </cell>
          <cell r="AE493">
            <v>284.20400000000001</v>
          </cell>
        </row>
        <row r="494">
          <cell r="A494">
            <v>36950</v>
          </cell>
          <cell r="B494">
            <v>4731.1989999999996</v>
          </cell>
          <cell r="C494">
            <v>416.88799999999998</v>
          </cell>
          <cell r="D494">
            <v>247.26</v>
          </cell>
          <cell r="E494">
            <v>1477.201</v>
          </cell>
          <cell r="F494">
            <v>6255.866</v>
          </cell>
          <cell r="G494">
            <v>249.91900000000001</v>
          </cell>
          <cell r="H494">
            <v>9898.7999999999993</v>
          </cell>
          <cell r="I494">
            <v>724.91899999999998</v>
          </cell>
          <cell r="J494">
            <v>1198.4749999999999</v>
          </cell>
          <cell r="K494">
            <v>95.923000000000002</v>
          </cell>
          <cell r="L494">
            <v>474.69200000000001</v>
          </cell>
          <cell r="M494">
            <v>93.79</v>
          </cell>
          <cell r="N494">
            <v>165.02099999999999</v>
          </cell>
          <cell r="O494">
            <v>533.38400000000001</v>
          </cell>
          <cell r="P494">
            <v>169.12100000000001</v>
          </cell>
          <cell r="Q494">
            <v>259.70800000000003</v>
          </cell>
          <cell r="R494">
            <v>124.895</v>
          </cell>
          <cell r="S494">
            <v>132.87799999999999</v>
          </cell>
          <cell r="T494">
            <v>99.838999999999999</v>
          </cell>
          <cell r="U494">
            <v>266.56799999999998</v>
          </cell>
          <cell r="V494">
            <v>104.337</v>
          </cell>
          <cell r="W494">
            <v>18.292000000000002</v>
          </cell>
          <cell r="X494">
            <v>17.760000000000002</v>
          </cell>
          <cell r="Y494">
            <v>58.807000000000002</v>
          </cell>
          <cell r="Z494">
            <v>75.210999999999999</v>
          </cell>
          <cell r="AA494">
            <v>100.364</v>
          </cell>
          <cell r="AB494">
            <v>644.702</v>
          </cell>
          <cell r="AC494">
            <v>581.42600000000004</v>
          </cell>
          <cell r="AD494">
            <v>117.148</v>
          </cell>
          <cell r="AE494">
            <v>284.20400000000001</v>
          </cell>
        </row>
        <row r="495">
          <cell r="A495">
            <v>36981</v>
          </cell>
          <cell r="B495">
            <v>4731.1989999999996</v>
          </cell>
          <cell r="C495">
            <v>416.88799999999998</v>
          </cell>
          <cell r="D495">
            <v>247.26</v>
          </cell>
          <cell r="E495">
            <v>1477.201</v>
          </cell>
          <cell r="F495">
            <v>6255.866</v>
          </cell>
          <cell r="G495">
            <v>249.91900000000001</v>
          </cell>
          <cell r="H495">
            <v>9898.7999999999993</v>
          </cell>
          <cell r="I495">
            <v>724.91899999999998</v>
          </cell>
          <cell r="J495">
            <v>1198.4749999999999</v>
          </cell>
          <cell r="K495">
            <v>95.923000000000002</v>
          </cell>
          <cell r="L495">
            <v>474.69200000000001</v>
          </cell>
          <cell r="M495">
            <v>93.79</v>
          </cell>
          <cell r="N495">
            <v>165.02099999999999</v>
          </cell>
          <cell r="O495">
            <v>533.38400000000001</v>
          </cell>
          <cell r="P495">
            <v>169.12100000000001</v>
          </cell>
          <cell r="Q495">
            <v>259.70800000000003</v>
          </cell>
          <cell r="R495">
            <v>124.895</v>
          </cell>
          <cell r="S495">
            <v>132.87799999999999</v>
          </cell>
          <cell r="T495">
            <v>99.838999999999999</v>
          </cell>
          <cell r="U495">
            <v>266.56799999999998</v>
          </cell>
          <cell r="V495">
            <v>104.337</v>
          </cell>
          <cell r="W495">
            <v>18.292000000000002</v>
          </cell>
          <cell r="X495">
            <v>17.760000000000002</v>
          </cell>
          <cell r="Y495">
            <v>58.807000000000002</v>
          </cell>
          <cell r="Z495">
            <v>75.210999999999999</v>
          </cell>
          <cell r="AA495">
            <v>100.364</v>
          </cell>
          <cell r="AB495">
            <v>644.702</v>
          </cell>
          <cell r="AC495">
            <v>581.42600000000004</v>
          </cell>
          <cell r="AD495">
            <v>117.148</v>
          </cell>
          <cell r="AE495">
            <v>284.20400000000001</v>
          </cell>
        </row>
        <row r="496">
          <cell r="A496">
            <v>37011</v>
          </cell>
          <cell r="B496">
            <v>4731.1989999999996</v>
          </cell>
          <cell r="C496">
            <v>416.88799999999998</v>
          </cell>
          <cell r="D496">
            <v>247.26</v>
          </cell>
          <cell r="E496">
            <v>1477.201</v>
          </cell>
          <cell r="F496">
            <v>6255.866</v>
          </cell>
          <cell r="G496">
            <v>249.91900000000001</v>
          </cell>
          <cell r="H496">
            <v>9898.7999999999993</v>
          </cell>
          <cell r="I496">
            <v>724.91899999999998</v>
          </cell>
          <cell r="J496">
            <v>1198.4749999999999</v>
          </cell>
          <cell r="K496">
            <v>95.923000000000002</v>
          </cell>
          <cell r="L496">
            <v>474.69200000000001</v>
          </cell>
          <cell r="M496">
            <v>93.79</v>
          </cell>
          <cell r="N496">
            <v>165.02099999999999</v>
          </cell>
          <cell r="O496">
            <v>533.38400000000001</v>
          </cell>
          <cell r="P496">
            <v>169.12100000000001</v>
          </cell>
          <cell r="Q496">
            <v>259.70800000000003</v>
          </cell>
          <cell r="R496">
            <v>124.895</v>
          </cell>
          <cell r="S496">
            <v>132.87799999999999</v>
          </cell>
          <cell r="T496">
            <v>99.838999999999999</v>
          </cell>
          <cell r="U496">
            <v>266.56799999999998</v>
          </cell>
          <cell r="V496">
            <v>104.337</v>
          </cell>
          <cell r="W496">
            <v>18.292000000000002</v>
          </cell>
          <cell r="X496">
            <v>17.760000000000002</v>
          </cell>
          <cell r="Y496">
            <v>58.807000000000002</v>
          </cell>
          <cell r="Z496">
            <v>75.210999999999999</v>
          </cell>
          <cell r="AA496">
            <v>100.364</v>
          </cell>
          <cell r="AB496">
            <v>644.702</v>
          </cell>
          <cell r="AC496">
            <v>581.42600000000004</v>
          </cell>
          <cell r="AD496">
            <v>117.148</v>
          </cell>
          <cell r="AE496">
            <v>284.20400000000001</v>
          </cell>
        </row>
        <row r="497">
          <cell r="A497">
            <v>37042</v>
          </cell>
          <cell r="B497">
            <v>4731.1989999999996</v>
          </cell>
          <cell r="C497">
            <v>416.88799999999998</v>
          </cell>
          <cell r="D497">
            <v>247.26</v>
          </cell>
          <cell r="E497">
            <v>1477.201</v>
          </cell>
          <cell r="F497">
            <v>6255.866</v>
          </cell>
          <cell r="G497">
            <v>249.91900000000001</v>
          </cell>
          <cell r="H497">
            <v>9898.7999999999993</v>
          </cell>
          <cell r="I497">
            <v>724.91899999999998</v>
          </cell>
          <cell r="J497">
            <v>1198.4749999999999</v>
          </cell>
          <cell r="K497">
            <v>95.923000000000002</v>
          </cell>
          <cell r="L497">
            <v>474.69200000000001</v>
          </cell>
          <cell r="M497">
            <v>93.79</v>
          </cell>
          <cell r="N497">
            <v>165.02099999999999</v>
          </cell>
          <cell r="O497">
            <v>533.38400000000001</v>
          </cell>
          <cell r="P497">
            <v>169.12100000000001</v>
          </cell>
          <cell r="Q497">
            <v>259.70800000000003</v>
          </cell>
          <cell r="R497">
            <v>124.895</v>
          </cell>
          <cell r="S497">
            <v>132.87799999999999</v>
          </cell>
          <cell r="T497">
            <v>99.838999999999999</v>
          </cell>
          <cell r="U497">
            <v>266.56799999999998</v>
          </cell>
          <cell r="V497">
            <v>104.337</v>
          </cell>
          <cell r="W497">
            <v>18.292000000000002</v>
          </cell>
          <cell r="X497">
            <v>17.760000000000002</v>
          </cell>
          <cell r="Y497">
            <v>58.807000000000002</v>
          </cell>
          <cell r="Z497">
            <v>75.210999999999999</v>
          </cell>
          <cell r="AA497">
            <v>100.364</v>
          </cell>
          <cell r="AB497">
            <v>644.702</v>
          </cell>
          <cell r="AC497">
            <v>581.42600000000004</v>
          </cell>
          <cell r="AD497">
            <v>117.148</v>
          </cell>
          <cell r="AE497">
            <v>284.20400000000001</v>
          </cell>
        </row>
        <row r="498">
          <cell r="A498">
            <v>37072</v>
          </cell>
          <cell r="B498">
            <v>4731.1989999999996</v>
          </cell>
          <cell r="C498">
            <v>416.88799999999998</v>
          </cell>
          <cell r="D498">
            <v>247.26</v>
          </cell>
          <cell r="E498">
            <v>1477.201</v>
          </cell>
          <cell r="F498">
            <v>6255.866</v>
          </cell>
          <cell r="G498">
            <v>249.91900000000001</v>
          </cell>
          <cell r="H498">
            <v>9898.7999999999993</v>
          </cell>
          <cell r="I498">
            <v>724.91899999999998</v>
          </cell>
          <cell r="J498">
            <v>1198.4749999999999</v>
          </cell>
          <cell r="K498">
            <v>95.923000000000002</v>
          </cell>
          <cell r="L498">
            <v>474.69200000000001</v>
          </cell>
          <cell r="M498">
            <v>93.79</v>
          </cell>
          <cell r="N498">
            <v>165.02099999999999</v>
          </cell>
          <cell r="O498">
            <v>533.38400000000001</v>
          </cell>
          <cell r="P498">
            <v>169.12100000000001</v>
          </cell>
          <cell r="Q498">
            <v>259.70800000000003</v>
          </cell>
          <cell r="R498">
            <v>124.895</v>
          </cell>
          <cell r="S498">
            <v>132.87799999999999</v>
          </cell>
          <cell r="T498">
            <v>99.838999999999999</v>
          </cell>
          <cell r="U498">
            <v>266.56799999999998</v>
          </cell>
          <cell r="V498">
            <v>104.337</v>
          </cell>
          <cell r="W498">
            <v>18.292000000000002</v>
          </cell>
          <cell r="X498">
            <v>17.760000000000002</v>
          </cell>
          <cell r="Y498">
            <v>58.807000000000002</v>
          </cell>
          <cell r="Z498">
            <v>75.210999999999999</v>
          </cell>
          <cell r="AA498">
            <v>100.364</v>
          </cell>
          <cell r="AB498">
            <v>644.702</v>
          </cell>
          <cell r="AC498">
            <v>581.42600000000004</v>
          </cell>
          <cell r="AD498">
            <v>117.148</v>
          </cell>
          <cell r="AE498">
            <v>284.20400000000001</v>
          </cell>
        </row>
        <row r="499">
          <cell r="A499">
            <v>37103</v>
          </cell>
          <cell r="B499">
            <v>4731.1989999999996</v>
          </cell>
          <cell r="C499">
            <v>416.88799999999998</v>
          </cell>
          <cell r="D499">
            <v>247.26</v>
          </cell>
          <cell r="E499">
            <v>1477.201</v>
          </cell>
          <cell r="F499">
            <v>6255.866</v>
          </cell>
          <cell r="G499">
            <v>249.91900000000001</v>
          </cell>
          <cell r="H499">
            <v>9898.7999999999993</v>
          </cell>
          <cell r="I499">
            <v>724.91899999999998</v>
          </cell>
          <cell r="J499">
            <v>1198.4749999999999</v>
          </cell>
          <cell r="K499">
            <v>95.923000000000002</v>
          </cell>
          <cell r="L499">
            <v>474.69200000000001</v>
          </cell>
          <cell r="M499">
            <v>93.79</v>
          </cell>
          <cell r="N499">
            <v>165.02099999999999</v>
          </cell>
          <cell r="O499">
            <v>533.38400000000001</v>
          </cell>
          <cell r="P499">
            <v>169.12100000000001</v>
          </cell>
          <cell r="Q499">
            <v>259.70800000000003</v>
          </cell>
          <cell r="R499">
            <v>124.895</v>
          </cell>
          <cell r="S499">
            <v>132.87799999999999</v>
          </cell>
          <cell r="T499">
            <v>99.838999999999999</v>
          </cell>
          <cell r="U499">
            <v>266.56799999999998</v>
          </cell>
          <cell r="V499">
            <v>104.337</v>
          </cell>
          <cell r="W499">
            <v>18.292000000000002</v>
          </cell>
          <cell r="X499">
            <v>17.760000000000002</v>
          </cell>
          <cell r="Y499">
            <v>58.807000000000002</v>
          </cell>
          <cell r="Z499">
            <v>75.210999999999999</v>
          </cell>
          <cell r="AA499">
            <v>100.364</v>
          </cell>
          <cell r="AB499">
            <v>644.702</v>
          </cell>
          <cell r="AC499">
            <v>581.42600000000004</v>
          </cell>
          <cell r="AD499">
            <v>117.148</v>
          </cell>
          <cell r="AE499">
            <v>284.20400000000001</v>
          </cell>
        </row>
        <row r="500">
          <cell r="A500">
            <v>37134</v>
          </cell>
          <cell r="B500">
            <v>4731.1989999999996</v>
          </cell>
          <cell r="C500">
            <v>416.88799999999998</v>
          </cell>
          <cell r="D500">
            <v>247.26</v>
          </cell>
          <cell r="E500">
            <v>1477.201</v>
          </cell>
          <cell r="F500">
            <v>6255.866</v>
          </cell>
          <cell r="G500">
            <v>249.91900000000001</v>
          </cell>
          <cell r="H500">
            <v>9898.7999999999993</v>
          </cell>
          <cell r="I500">
            <v>724.91899999999998</v>
          </cell>
          <cell r="J500">
            <v>1198.4749999999999</v>
          </cell>
          <cell r="K500">
            <v>95.923000000000002</v>
          </cell>
          <cell r="L500">
            <v>474.69200000000001</v>
          </cell>
          <cell r="M500">
            <v>93.79</v>
          </cell>
          <cell r="N500">
            <v>165.02099999999999</v>
          </cell>
          <cell r="O500">
            <v>533.38400000000001</v>
          </cell>
          <cell r="P500">
            <v>169.12100000000001</v>
          </cell>
          <cell r="Q500">
            <v>259.70800000000003</v>
          </cell>
          <cell r="R500">
            <v>124.895</v>
          </cell>
          <cell r="S500">
            <v>132.87799999999999</v>
          </cell>
          <cell r="T500">
            <v>99.838999999999999</v>
          </cell>
          <cell r="U500">
            <v>266.56799999999998</v>
          </cell>
          <cell r="V500">
            <v>104.337</v>
          </cell>
          <cell r="W500">
            <v>18.292000000000002</v>
          </cell>
          <cell r="X500">
            <v>17.760000000000002</v>
          </cell>
          <cell r="Y500">
            <v>58.807000000000002</v>
          </cell>
          <cell r="Z500">
            <v>75.210999999999999</v>
          </cell>
          <cell r="AA500">
            <v>100.364</v>
          </cell>
          <cell r="AB500">
            <v>644.702</v>
          </cell>
          <cell r="AC500">
            <v>581.42600000000004</v>
          </cell>
          <cell r="AD500">
            <v>117.148</v>
          </cell>
          <cell r="AE500">
            <v>284.20400000000001</v>
          </cell>
        </row>
        <row r="501">
          <cell r="A501">
            <v>37164</v>
          </cell>
          <cell r="B501">
            <v>4731.1989999999996</v>
          </cell>
          <cell r="C501">
            <v>416.88799999999998</v>
          </cell>
          <cell r="D501">
            <v>247.26</v>
          </cell>
          <cell r="E501">
            <v>1477.201</v>
          </cell>
          <cell r="F501">
            <v>6255.866</v>
          </cell>
          <cell r="G501">
            <v>249.91900000000001</v>
          </cell>
          <cell r="H501">
            <v>9898.7999999999993</v>
          </cell>
          <cell r="I501">
            <v>724.91899999999998</v>
          </cell>
          <cell r="J501">
            <v>1198.4749999999999</v>
          </cell>
          <cell r="K501">
            <v>95.923000000000002</v>
          </cell>
          <cell r="L501">
            <v>474.69200000000001</v>
          </cell>
          <cell r="M501">
            <v>93.79</v>
          </cell>
          <cell r="N501">
            <v>165.02099999999999</v>
          </cell>
          <cell r="O501">
            <v>533.38400000000001</v>
          </cell>
          <cell r="P501">
            <v>169.12100000000001</v>
          </cell>
          <cell r="Q501">
            <v>259.70800000000003</v>
          </cell>
          <cell r="R501">
            <v>124.895</v>
          </cell>
          <cell r="S501">
            <v>132.87799999999999</v>
          </cell>
          <cell r="T501">
            <v>99.838999999999999</v>
          </cell>
          <cell r="U501">
            <v>266.56799999999998</v>
          </cell>
          <cell r="V501">
            <v>104.337</v>
          </cell>
          <cell r="W501">
            <v>18.292000000000002</v>
          </cell>
          <cell r="X501">
            <v>17.760000000000002</v>
          </cell>
          <cell r="Y501">
            <v>58.807000000000002</v>
          </cell>
          <cell r="Z501">
            <v>75.210999999999999</v>
          </cell>
          <cell r="AA501">
            <v>100.364</v>
          </cell>
          <cell r="AB501">
            <v>644.702</v>
          </cell>
          <cell r="AC501">
            <v>581.42600000000004</v>
          </cell>
          <cell r="AD501">
            <v>117.148</v>
          </cell>
          <cell r="AE501">
            <v>284.20400000000001</v>
          </cell>
        </row>
        <row r="502">
          <cell r="A502">
            <v>37195</v>
          </cell>
          <cell r="B502">
            <v>4731.1989999999996</v>
          </cell>
          <cell r="C502">
            <v>416.88799999999998</v>
          </cell>
          <cell r="D502">
            <v>247.26</v>
          </cell>
          <cell r="E502">
            <v>1477.201</v>
          </cell>
          <cell r="F502">
            <v>6255.866</v>
          </cell>
          <cell r="G502">
            <v>249.91900000000001</v>
          </cell>
          <cell r="H502">
            <v>9898.7999999999993</v>
          </cell>
          <cell r="I502">
            <v>724.91899999999998</v>
          </cell>
          <cell r="J502">
            <v>1198.4749999999999</v>
          </cell>
          <cell r="K502">
            <v>95.923000000000002</v>
          </cell>
          <cell r="L502">
            <v>474.69200000000001</v>
          </cell>
          <cell r="M502">
            <v>93.79</v>
          </cell>
          <cell r="N502">
            <v>165.02099999999999</v>
          </cell>
          <cell r="O502">
            <v>533.38400000000001</v>
          </cell>
          <cell r="P502">
            <v>169.12100000000001</v>
          </cell>
          <cell r="Q502">
            <v>259.70800000000003</v>
          </cell>
          <cell r="R502">
            <v>124.895</v>
          </cell>
          <cell r="S502">
            <v>132.87799999999999</v>
          </cell>
          <cell r="T502">
            <v>99.838999999999999</v>
          </cell>
          <cell r="U502">
            <v>266.56799999999998</v>
          </cell>
          <cell r="V502">
            <v>104.337</v>
          </cell>
          <cell r="W502">
            <v>18.292000000000002</v>
          </cell>
          <cell r="X502">
            <v>17.760000000000002</v>
          </cell>
          <cell r="Y502">
            <v>58.807000000000002</v>
          </cell>
          <cell r="Z502">
            <v>75.210999999999999</v>
          </cell>
          <cell r="AA502">
            <v>100.364</v>
          </cell>
          <cell r="AB502">
            <v>644.702</v>
          </cell>
          <cell r="AC502">
            <v>581.42600000000004</v>
          </cell>
          <cell r="AD502">
            <v>117.148</v>
          </cell>
          <cell r="AE502">
            <v>284.20400000000001</v>
          </cell>
        </row>
        <row r="503">
          <cell r="A503">
            <v>37225</v>
          </cell>
          <cell r="B503">
            <v>4731.1989999999996</v>
          </cell>
          <cell r="C503">
            <v>416.88799999999998</v>
          </cell>
          <cell r="D503">
            <v>247.26</v>
          </cell>
          <cell r="E503">
            <v>1477.201</v>
          </cell>
          <cell r="F503">
            <v>6255.866</v>
          </cell>
          <cell r="G503">
            <v>249.91900000000001</v>
          </cell>
          <cell r="H503">
            <v>9898.7999999999993</v>
          </cell>
          <cell r="I503">
            <v>724.91899999999998</v>
          </cell>
          <cell r="J503">
            <v>1198.4749999999999</v>
          </cell>
          <cell r="K503">
            <v>95.923000000000002</v>
          </cell>
          <cell r="L503">
            <v>474.69200000000001</v>
          </cell>
          <cell r="M503">
            <v>93.79</v>
          </cell>
          <cell r="N503">
            <v>165.02099999999999</v>
          </cell>
          <cell r="O503">
            <v>533.38400000000001</v>
          </cell>
          <cell r="P503">
            <v>169.12100000000001</v>
          </cell>
          <cell r="Q503">
            <v>259.70800000000003</v>
          </cell>
          <cell r="R503">
            <v>124.895</v>
          </cell>
          <cell r="S503">
            <v>132.87799999999999</v>
          </cell>
          <cell r="T503">
            <v>99.838999999999999</v>
          </cell>
          <cell r="U503">
            <v>266.56799999999998</v>
          </cell>
          <cell r="V503">
            <v>104.337</v>
          </cell>
          <cell r="W503">
            <v>18.292000000000002</v>
          </cell>
          <cell r="X503">
            <v>17.760000000000002</v>
          </cell>
          <cell r="Y503">
            <v>58.807000000000002</v>
          </cell>
          <cell r="Z503">
            <v>75.210999999999999</v>
          </cell>
          <cell r="AA503">
            <v>100.364</v>
          </cell>
          <cell r="AB503">
            <v>644.702</v>
          </cell>
          <cell r="AC503">
            <v>581.42600000000004</v>
          </cell>
          <cell r="AD503">
            <v>117.148</v>
          </cell>
          <cell r="AE503">
            <v>284.20400000000001</v>
          </cell>
        </row>
        <row r="504">
          <cell r="A504">
            <v>37256</v>
          </cell>
          <cell r="B504">
            <v>4159.8599999999997</v>
          </cell>
          <cell r="C504">
            <v>380.44400000000002</v>
          </cell>
          <cell r="D504">
            <v>227.36</v>
          </cell>
          <cell r="E504">
            <v>1470.5989999999999</v>
          </cell>
          <cell r="F504">
            <v>6347.9449999999997</v>
          </cell>
          <cell r="G504">
            <v>254.99</v>
          </cell>
          <cell r="H504">
            <v>10233.9</v>
          </cell>
          <cell r="I504">
            <v>715.42399999999998</v>
          </cell>
          <cell r="J504">
            <v>1324.807</v>
          </cell>
          <cell r="K504">
            <v>91.147999999999996</v>
          </cell>
          <cell r="L504">
            <v>492.37900000000002</v>
          </cell>
          <cell r="M504">
            <v>92.784000000000006</v>
          </cell>
          <cell r="N504">
            <v>160.447</v>
          </cell>
          <cell r="O504">
            <v>504.58600000000001</v>
          </cell>
          <cell r="P504">
            <v>166.59299999999999</v>
          </cell>
          <cell r="Q504">
            <v>306.60300000000001</v>
          </cell>
          <cell r="R504">
            <v>122.941</v>
          </cell>
          <cell r="S504">
            <v>118.479</v>
          </cell>
          <cell r="T504">
            <v>97.632000000000005</v>
          </cell>
          <cell r="U504">
            <v>196.005</v>
          </cell>
          <cell r="V504">
            <v>103.312</v>
          </cell>
          <cell r="W504">
            <v>22.152999999999999</v>
          </cell>
          <cell r="X504">
            <v>17.538</v>
          </cell>
          <cell r="Y504">
            <v>64.375</v>
          </cell>
          <cell r="Z504">
            <v>68.567999999999998</v>
          </cell>
          <cell r="AA504">
            <v>98.745000000000005</v>
          </cell>
          <cell r="AB504">
            <v>553.58199999999999</v>
          </cell>
          <cell r="AC504">
            <v>622.09299999999996</v>
          </cell>
          <cell r="AD504">
            <v>122.91</v>
          </cell>
          <cell r="AE504">
            <v>268.697</v>
          </cell>
        </row>
        <row r="505">
          <cell r="A505">
            <v>37287</v>
          </cell>
          <cell r="B505">
            <v>4159.8599999999997</v>
          </cell>
          <cell r="C505">
            <v>380.44400000000002</v>
          </cell>
          <cell r="D505">
            <v>227.36</v>
          </cell>
          <cell r="E505">
            <v>1470.5989999999999</v>
          </cell>
          <cell r="F505">
            <v>6347.9449999999997</v>
          </cell>
          <cell r="G505">
            <v>254.99</v>
          </cell>
          <cell r="H505">
            <v>10233.9</v>
          </cell>
          <cell r="I505">
            <v>715.42399999999998</v>
          </cell>
          <cell r="J505">
            <v>1324.807</v>
          </cell>
          <cell r="K505">
            <v>91.147999999999996</v>
          </cell>
          <cell r="L505">
            <v>492.37900000000002</v>
          </cell>
          <cell r="M505">
            <v>92.784000000000006</v>
          </cell>
          <cell r="N505">
            <v>160.447</v>
          </cell>
          <cell r="O505">
            <v>504.58600000000001</v>
          </cell>
          <cell r="P505">
            <v>166.59299999999999</v>
          </cell>
          <cell r="Q505">
            <v>306.60300000000001</v>
          </cell>
          <cell r="R505">
            <v>122.941</v>
          </cell>
          <cell r="S505">
            <v>118.479</v>
          </cell>
          <cell r="T505">
            <v>97.632000000000005</v>
          </cell>
          <cell r="U505">
            <v>196.005</v>
          </cell>
          <cell r="V505">
            <v>103.312</v>
          </cell>
          <cell r="W505">
            <v>22.152999999999999</v>
          </cell>
          <cell r="X505">
            <v>17.538</v>
          </cell>
          <cell r="Y505">
            <v>64.375</v>
          </cell>
          <cell r="Z505">
            <v>68.567999999999998</v>
          </cell>
          <cell r="AA505">
            <v>98.745000000000005</v>
          </cell>
          <cell r="AB505">
            <v>553.58199999999999</v>
          </cell>
          <cell r="AC505">
            <v>622.09299999999996</v>
          </cell>
          <cell r="AD505">
            <v>122.91</v>
          </cell>
          <cell r="AE505">
            <v>268.697</v>
          </cell>
        </row>
        <row r="506">
          <cell r="A506">
            <v>37315</v>
          </cell>
          <cell r="B506">
            <v>4159.8599999999997</v>
          </cell>
          <cell r="C506">
            <v>380.44400000000002</v>
          </cell>
          <cell r="D506">
            <v>227.36</v>
          </cell>
          <cell r="E506">
            <v>1470.5989999999999</v>
          </cell>
          <cell r="F506">
            <v>6347.9449999999997</v>
          </cell>
          <cell r="G506">
            <v>254.99</v>
          </cell>
          <cell r="H506">
            <v>10233.9</v>
          </cell>
          <cell r="I506">
            <v>715.42399999999998</v>
          </cell>
          <cell r="J506">
            <v>1324.807</v>
          </cell>
          <cell r="K506">
            <v>91.147999999999996</v>
          </cell>
          <cell r="L506">
            <v>492.37900000000002</v>
          </cell>
          <cell r="M506">
            <v>92.784000000000006</v>
          </cell>
          <cell r="N506">
            <v>160.447</v>
          </cell>
          <cell r="O506">
            <v>504.58600000000001</v>
          </cell>
          <cell r="P506">
            <v>166.59299999999999</v>
          </cell>
          <cell r="Q506">
            <v>306.60300000000001</v>
          </cell>
          <cell r="R506">
            <v>122.941</v>
          </cell>
          <cell r="S506">
            <v>118.479</v>
          </cell>
          <cell r="T506">
            <v>97.632000000000005</v>
          </cell>
          <cell r="U506">
            <v>196.005</v>
          </cell>
          <cell r="V506">
            <v>103.312</v>
          </cell>
          <cell r="W506">
            <v>22.152999999999999</v>
          </cell>
          <cell r="X506">
            <v>17.538</v>
          </cell>
          <cell r="Y506">
            <v>64.375</v>
          </cell>
          <cell r="Z506">
            <v>68.567999999999998</v>
          </cell>
          <cell r="AA506">
            <v>98.745000000000005</v>
          </cell>
          <cell r="AB506">
            <v>553.58199999999999</v>
          </cell>
          <cell r="AC506">
            <v>622.09299999999996</v>
          </cell>
          <cell r="AD506">
            <v>122.91</v>
          </cell>
          <cell r="AE506">
            <v>268.697</v>
          </cell>
        </row>
        <row r="507">
          <cell r="A507">
            <v>37346</v>
          </cell>
          <cell r="B507">
            <v>4159.8599999999997</v>
          </cell>
          <cell r="C507">
            <v>380.44400000000002</v>
          </cell>
          <cell r="D507">
            <v>227.36</v>
          </cell>
          <cell r="E507">
            <v>1470.5989999999999</v>
          </cell>
          <cell r="F507">
            <v>6347.9449999999997</v>
          </cell>
          <cell r="G507">
            <v>254.99</v>
          </cell>
          <cell r="H507">
            <v>10233.9</v>
          </cell>
          <cell r="I507">
            <v>715.42399999999998</v>
          </cell>
          <cell r="J507">
            <v>1324.807</v>
          </cell>
          <cell r="K507">
            <v>91.147999999999996</v>
          </cell>
          <cell r="L507">
            <v>492.37900000000002</v>
          </cell>
          <cell r="M507">
            <v>92.784000000000006</v>
          </cell>
          <cell r="N507">
            <v>160.447</v>
          </cell>
          <cell r="O507">
            <v>504.58600000000001</v>
          </cell>
          <cell r="P507">
            <v>166.59299999999999</v>
          </cell>
          <cell r="Q507">
            <v>306.60300000000001</v>
          </cell>
          <cell r="R507">
            <v>122.941</v>
          </cell>
          <cell r="S507">
            <v>118.479</v>
          </cell>
          <cell r="T507">
            <v>97.632000000000005</v>
          </cell>
          <cell r="U507">
            <v>196.005</v>
          </cell>
          <cell r="V507">
            <v>103.312</v>
          </cell>
          <cell r="W507">
            <v>22.152999999999999</v>
          </cell>
          <cell r="X507">
            <v>17.538</v>
          </cell>
          <cell r="Y507">
            <v>64.375</v>
          </cell>
          <cell r="Z507">
            <v>68.567999999999998</v>
          </cell>
          <cell r="AA507">
            <v>98.745000000000005</v>
          </cell>
          <cell r="AB507">
            <v>553.58199999999999</v>
          </cell>
          <cell r="AC507">
            <v>622.09299999999996</v>
          </cell>
          <cell r="AD507">
            <v>122.91</v>
          </cell>
          <cell r="AE507">
            <v>268.697</v>
          </cell>
        </row>
        <row r="508">
          <cell r="A508">
            <v>37376</v>
          </cell>
          <cell r="B508">
            <v>4159.8599999999997</v>
          </cell>
          <cell r="C508">
            <v>380.44400000000002</v>
          </cell>
          <cell r="D508">
            <v>227.36</v>
          </cell>
          <cell r="E508">
            <v>1470.5989999999999</v>
          </cell>
          <cell r="F508">
            <v>6347.9449999999997</v>
          </cell>
          <cell r="G508">
            <v>254.99</v>
          </cell>
          <cell r="H508">
            <v>10233.9</v>
          </cell>
          <cell r="I508">
            <v>715.42399999999998</v>
          </cell>
          <cell r="J508">
            <v>1324.807</v>
          </cell>
          <cell r="K508">
            <v>91.147999999999996</v>
          </cell>
          <cell r="L508">
            <v>492.37900000000002</v>
          </cell>
          <cell r="M508">
            <v>92.784000000000006</v>
          </cell>
          <cell r="N508">
            <v>160.447</v>
          </cell>
          <cell r="O508">
            <v>504.58600000000001</v>
          </cell>
          <cell r="P508">
            <v>166.59299999999999</v>
          </cell>
          <cell r="Q508">
            <v>306.60300000000001</v>
          </cell>
          <cell r="R508">
            <v>122.941</v>
          </cell>
          <cell r="S508">
            <v>118.479</v>
          </cell>
          <cell r="T508">
            <v>97.632000000000005</v>
          </cell>
          <cell r="U508">
            <v>196.005</v>
          </cell>
          <cell r="V508">
            <v>103.312</v>
          </cell>
          <cell r="W508">
            <v>22.152999999999999</v>
          </cell>
          <cell r="X508">
            <v>17.538</v>
          </cell>
          <cell r="Y508">
            <v>64.375</v>
          </cell>
          <cell r="Z508">
            <v>68.567999999999998</v>
          </cell>
          <cell r="AA508">
            <v>98.745000000000005</v>
          </cell>
          <cell r="AB508">
            <v>553.58199999999999</v>
          </cell>
          <cell r="AC508">
            <v>622.09299999999996</v>
          </cell>
          <cell r="AD508">
            <v>122.91</v>
          </cell>
          <cell r="AE508">
            <v>268.697</v>
          </cell>
        </row>
        <row r="509">
          <cell r="A509">
            <v>37407</v>
          </cell>
          <cell r="B509">
            <v>4159.8599999999997</v>
          </cell>
          <cell r="C509">
            <v>380.44400000000002</v>
          </cell>
          <cell r="D509">
            <v>227.36</v>
          </cell>
          <cell r="E509">
            <v>1470.5989999999999</v>
          </cell>
          <cell r="F509">
            <v>6347.9449999999997</v>
          </cell>
          <cell r="G509">
            <v>254.99</v>
          </cell>
          <cell r="H509">
            <v>10233.9</v>
          </cell>
          <cell r="I509">
            <v>715.42399999999998</v>
          </cell>
          <cell r="J509">
            <v>1324.807</v>
          </cell>
          <cell r="K509">
            <v>91.147999999999996</v>
          </cell>
          <cell r="L509">
            <v>492.37900000000002</v>
          </cell>
          <cell r="M509">
            <v>92.784000000000006</v>
          </cell>
          <cell r="N509">
            <v>160.447</v>
          </cell>
          <cell r="O509">
            <v>504.58600000000001</v>
          </cell>
          <cell r="P509">
            <v>166.59299999999999</v>
          </cell>
          <cell r="Q509">
            <v>306.60300000000001</v>
          </cell>
          <cell r="R509">
            <v>122.941</v>
          </cell>
          <cell r="S509">
            <v>118.479</v>
          </cell>
          <cell r="T509">
            <v>97.632000000000005</v>
          </cell>
          <cell r="U509">
            <v>196.005</v>
          </cell>
          <cell r="V509">
            <v>103.312</v>
          </cell>
          <cell r="W509">
            <v>22.152999999999999</v>
          </cell>
          <cell r="X509">
            <v>17.538</v>
          </cell>
          <cell r="Y509">
            <v>64.375</v>
          </cell>
          <cell r="Z509">
            <v>68.567999999999998</v>
          </cell>
          <cell r="AA509">
            <v>98.745000000000005</v>
          </cell>
          <cell r="AB509">
            <v>553.58199999999999</v>
          </cell>
          <cell r="AC509">
            <v>622.09299999999996</v>
          </cell>
          <cell r="AD509">
            <v>122.91</v>
          </cell>
          <cell r="AE509">
            <v>268.697</v>
          </cell>
        </row>
        <row r="510">
          <cell r="A510">
            <v>37437</v>
          </cell>
          <cell r="B510">
            <v>4159.8599999999997</v>
          </cell>
          <cell r="C510">
            <v>380.44400000000002</v>
          </cell>
          <cell r="D510">
            <v>227.36</v>
          </cell>
          <cell r="E510">
            <v>1470.5989999999999</v>
          </cell>
          <cell r="F510">
            <v>6347.9449999999997</v>
          </cell>
          <cell r="G510">
            <v>254.99</v>
          </cell>
          <cell r="H510">
            <v>10233.9</v>
          </cell>
          <cell r="I510">
            <v>715.42399999999998</v>
          </cell>
          <cell r="J510">
            <v>1324.807</v>
          </cell>
          <cell r="K510">
            <v>91.147999999999996</v>
          </cell>
          <cell r="L510">
            <v>492.37900000000002</v>
          </cell>
          <cell r="M510">
            <v>92.784000000000006</v>
          </cell>
          <cell r="N510">
            <v>160.447</v>
          </cell>
          <cell r="O510">
            <v>504.58600000000001</v>
          </cell>
          <cell r="P510">
            <v>166.59299999999999</v>
          </cell>
          <cell r="Q510">
            <v>306.60300000000001</v>
          </cell>
          <cell r="R510">
            <v>122.941</v>
          </cell>
          <cell r="S510">
            <v>118.479</v>
          </cell>
          <cell r="T510">
            <v>97.632000000000005</v>
          </cell>
          <cell r="U510">
            <v>196.005</v>
          </cell>
          <cell r="V510">
            <v>103.312</v>
          </cell>
          <cell r="W510">
            <v>22.152999999999999</v>
          </cell>
          <cell r="X510">
            <v>17.538</v>
          </cell>
          <cell r="Y510">
            <v>64.375</v>
          </cell>
          <cell r="Z510">
            <v>68.567999999999998</v>
          </cell>
          <cell r="AA510">
            <v>98.745000000000005</v>
          </cell>
          <cell r="AB510">
            <v>553.58199999999999</v>
          </cell>
          <cell r="AC510">
            <v>622.09299999999996</v>
          </cell>
          <cell r="AD510">
            <v>122.91</v>
          </cell>
          <cell r="AE510">
            <v>268.697</v>
          </cell>
        </row>
        <row r="511">
          <cell r="A511">
            <v>37468</v>
          </cell>
          <cell r="B511">
            <v>4159.8599999999997</v>
          </cell>
          <cell r="C511">
            <v>380.44400000000002</v>
          </cell>
          <cell r="D511">
            <v>227.36</v>
          </cell>
          <cell r="E511">
            <v>1470.5989999999999</v>
          </cell>
          <cell r="F511">
            <v>6347.9449999999997</v>
          </cell>
          <cell r="G511">
            <v>254.99</v>
          </cell>
          <cell r="H511">
            <v>10233.9</v>
          </cell>
          <cell r="I511">
            <v>715.42399999999998</v>
          </cell>
          <cell r="J511">
            <v>1324.807</v>
          </cell>
          <cell r="K511">
            <v>91.147999999999996</v>
          </cell>
          <cell r="L511">
            <v>492.37900000000002</v>
          </cell>
          <cell r="M511">
            <v>92.784000000000006</v>
          </cell>
          <cell r="N511">
            <v>160.447</v>
          </cell>
          <cell r="O511">
            <v>504.58600000000001</v>
          </cell>
          <cell r="P511">
            <v>166.59299999999999</v>
          </cell>
          <cell r="Q511">
            <v>306.60300000000001</v>
          </cell>
          <cell r="R511">
            <v>122.941</v>
          </cell>
          <cell r="S511">
            <v>118.479</v>
          </cell>
          <cell r="T511">
            <v>97.632000000000005</v>
          </cell>
          <cell r="U511">
            <v>196.005</v>
          </cell>
          <cell r="V511">
            <v>103.312</v>
          </cell>
          <cell r="W511">
            <v>22.152999999999999</v>
          </cell>
          <cell r="X511">
            <v>17.538</v>
          </cell>
          <cell r="Y511">
            <v>64.375</v>
          </cell>
          <cell r="Z511">
            <v>68.567999999999998</v>
          </cell>
          <cell r="AA511">
            <v>98.745000000000005</v>
          </cell>
          <cell r="AB511">
            <v>553.58199999999999</v>
          </cell>
          <cell r="AC511">
            <v>622.09299999999996</v>
          </cell>
          <cell r="AD511">
            <v>122.91</v>
          </cell>
          <cell r="AE511">
            <v>268.697</v>
          </cell>
        </row>
        <row r="512">
          <cell r="A512">
            <v>37499</v>
          </cell>
          <cell r="B512">
            <v>4159.8599999999997</v>
          </cell>
          <cell r="C512">
            <v>380.44400000000002</v>
          </cell>
          <cell r="D512">
            <v>227.36</v>
          </cell>
          <cell r="E512">
            <v>1470.5989999999999</v>
          </cell>
          <cell r="F512">
            <v>6347.9449999999997</v>
          </cell>
          <cell r="G512">
            <v>254.99</v>
          </cell>
          <cell r="H512">
            <v>10233.9</v>
          </cell>
          <cell r="I512">
            <v>715.42399999999998</v>
          </cell>
          <cell r="J512">
            <v>1324.807</v>
          </cell>
          <cell r="K512">
            <v>91.147999999999996</v>
          </cell>
          <cell r="L512">
            <v>492.37900000000002</v>
          </cell>
          <cell r="M512">
            <v>92.784000000000006</v>
          </cell>
          <cell r="N512">
            <v>160.447</v>
          </cell>
          <cell r="O512">
            <v>504.58600000000001</v>
          </cell>
          <cell r="P512">
            <v>166.59299999999999</v>
          </cell>
          <cell r="Q512">
            <v>306.60300000000001</v>
          </cell>
          <cell r="R512">
            <v>122.941</v>
          </cell>
          <cell r="S512">
            <v>118.479</v>
          </cell>
          <cell r="T512">
            <v>97.632000000000005</v>
          </cell>
          <cell r="U512">
            <v>196.005</v>
          </cell>
          <cell r="V512">
            <v>103.312</v>
          </cell>
          <cell r="W512">
            <v>22.152999999999999</v>
          </cell>
          <cell r="X512">
            <v>17.538</v>
          </cell>
          <cell r="Y512">
            <v>64.375</v>
          </cell>
          <cell r="Z512">
            <v>68.567999999999998</v>
          </cell>
          <cell r="AA512">
            <v>98.745000000000005</v>
          </cell>
          <cell r="AB512">
            <v>553.58199999999999</v>
          </cell>
          <cell r="AC512">
            <v>622.09299999999996</v>
          </cell>
          <cell r="AD512">
            <v>122.91</v>
          </cell>
          <cell r="AE512">
            <v>268.697</v>
          </cell>
        </row>
        <row r="513">
          <cell r="A513">
            <v>37529</v>
          </cell>
          <cell r="B513">
            <v>4159.8599999999997</v>
          </cell>
          <cell r="C513">
            <v>380.44400000000002</v>
          </cell>
          <cell r="D513">
            <v>227.36</v>
          </cell>
          <cell r="E513">
            <v>1470.5989999999999</v>
          </cell>
          <cell r="F513">
            <v>6347.9449999999997</v>
          </cell>
          <cell r="G513">
            <v>254.99</v>
          </cell>
          <cell r="H513">
            <v>10233.9</v>
          </cell>
          <cell r="I513">
            <v>715.42399999999998</v>
          </cell>
          <cell r="J513">
            <v>1324.807</v>
          </cell>
          <cell r="K513">
            <v>91.147999999999996</v>
          </cell>
          <cell r="L513">
            <v>492.37900000000002</v>
          </cell>
          <cell r="M513">
            <v>92.784000000000006</v>
          </cell>
          <cell r="N513">
            <v>160.447</v>
          </cell>
          <cell r="O513">
            <v>504.58600000000001</v>
          </cell>
          <cell r="P513">
            <v>166.59299999999999</v>
          </cell>
          <cell r="Q513">
            <v>306.60300000000001</v>
          </cell>
          <cell r="R513">
            <v>122.941</v>
          </cell>
          <cell r="S513">
            <v>118.479</v>
          </cell>
          <cell r="T513">
            <v>97.632000000000005</v>
          </cell>
          <cell r="U513">
            <v>196.005</v>
          </cell>
          <cell r="V513">
            <v>103.312</v>
          </cell>
          <cell r="W513">
            <v>22.152999999999999</v>
          </cell>
          <cell r="X513">
            <v>17.538</v>
          </cell>
          <cell r="Y513">
            <v>64.375</v>
          </cell>
          <cell r="Z513">
            <v>68.567999999999998</v>
          </cell>
          <cell r="AA513">
            <v>98.745000000000005</v>
          </cell>
          <cell r="AB513">
            <v>553.58199999999999</v>
          </cell>
          <cell r="AC513">
            <v>622.09299999999996</v>
          </cell>
          <cell r="AD513">
            <v>122.91</v>
          </cell>
          <cell r="AE513">
            <v>268.697</v>
          </cell>
        </row>
        <row r="514">
          <cell r="A514">
            <v>37560</v>
          </cell>
          <cell r="B514">
            <v>4159.8599999999997</v>
          </cell>
          <cell r="C514">
            <v>380.44400000000002</v>
          </cell>
          <cell r="D514">
            <v>227.36</v>
          </cell>
          <cell r="E514">
            <v>1470.5989999999999</v>
          </cell>
          <cell r="F514">
            <v>6347.9449999999997</v>
          </cell>
          <cell r="G514">
            <v>254.99</v>
          </cell>
          <cell r="H514">
            <v>10233.9</v>
          </cell>
          <cell r="I514">
            <v>715.42399999999998</v>
          </cell>
          <cell r="J514">
            <v>1324.807</v>
          </cell>
          <cell r="K514">
            <v>91.147999999999996</v>
          </cell>
          <cell r="L514">
            <v>492.37900000000002</v>
          </cell>
          <cell r="M514">
            <v>92.784000000000006</v>
          </cell>
          <cell r="N514">
            <v>160.447</v>
          </cell>
          <cell r="O514">
            <v>504.58600000000001</v>
          </cell>
          <cell r="P514">
            <v>166.59299999999999</v>
          </cell>
          <cell r="Q514">
            <v>306.60300000000001</v>
          </cell>
          <cell r="R514">
            <v>122.941</v>
          </cell>
          <cell r="S514">
            <v>118.479</v>
          </cell>
          <cell r="T514">
            <v>97.632000000000005</v>
          </cell>
          <cell r="U514">
            <v>196.005</v>
          </cell>
          <cell r="V514">
            <v>103.312</v>
          </cell>
          <cell r="W514">
            <v>22.152999999999999</v>
          </cell>
          <cell r="X514">
            <v>17.538</v>
          </cell>
          <cell r="Y514">
            <v>64.375</v>
          </cell>
          <cell r="Z514">
            <v>68.567999999999998</v>
          </cell>
          <cell r="AA514">
            <v>98.745000000000005</v>
          </cell>
          <cell r="AB514">
            <v>553.58199999999999</v>
          </cell>
          <cell r="AC514">
            <v>622.09299999999996</v>
          </cell>
          <cell r="AD514">
            <v>122.91</v>
          </cell>
          <cell r="AE514">
            <v>268.697</v>
          </cell>
        </row>
        <row r="515">
          <cell r="A515">
            <v>37590</v>
          </cell>
          <cell r="B515">
            <v>4159.8599999999997</v>
          </cell>
          <cell r="C515">
            <v>380.44400000000002</v>
          </cell>
          <cell r="D515">
            <v>227.36</v>
          </cell>
          <cell r="E515">
            <v>1470.5989999999999</v>
          </cell>
          <cell r="F515">
            <v>6347.9449999999997</v>
          </cell>
          <cell r="G515">
            <v>254.99</v>
          </cell>
          <cell r="H515">
            <v>10233.9</v>
          </cell>
          <cell r="I515">
            <v>715.42399999999998</v>
          </cell>
          <cell r="J515">
            <v>1324.807</v>
          </cell>
          <cell r="K515">
            <v>91.147999999999996</v>
          </cell>
          <cell r="L515">
            <v>492.37900000000002</v>
          </cell>
          <cell r="M515">
            <v>92.784000000000006</v>
          </cell>
          <cell r="N515">
            <v>160.447</v>
          </cell>
          <cell r="O515">
            <v>504.58600000000001</v>
          </cell>
          <cell r="P515">
            <v>166.59299999999999</v>
          </cell>
          <cell r="Q515">
            <v>306.60300000000001</v>
          </cell>
          <cell r="R515">
            <v>122.941</v>
          </cell>
          <cell r="S515">
            <v>118.479</v>
          </cell>
          <cell r="T515">
            <v>97.632000000000005</v>
          </cell>
          <cell r="U515">
            <v>196.005</v>
          </cell>
          <cell r="V515">
            <v>103.312</v>
          </cell>
          <cell r="W515">
            <v>22.152999999999999</v>
          </cell>
          <cell r="X515">
            <v>17.538</v>
          </cell>
          <cell r="Y515">
            <v>64.375</v>
          </cell>
          <cell r="Z515">
            <v>68.567999999999998</v>
          </cell>
          <cell r="AA515">
            <v>98.745000000000005</v>
          </cell>
          <cell r="AB515">
            <v>553.58199999999999</v>
          </cell>
          <cell r="AC515">
            <v>622.09299999999996</v>
          </cell>
          <cell r="AD515">
            <v>122.91</v>
          </cell>
          <cell r="AE515">
            <v>268.697</v>
          </cell>
        </row>
        <row r="516">
          <cell r="A516">
            <v>37621</v>
          </cell>
          <cell r="B516">
            <v>3980.819</v>
          </cell>
          <cell r="C516">
            <v>397.14699999999999</v>
          </cell>
          <cell r="D516">
            <v>250.96100000000001</v>
          </cell>
          <cell r="E516">
            <v>1611.7629999999999</v>
          </cell>
          <cell r="F516">
            <v>6907.8739999999998</v>
          </cell>
          <cell r="G516">
            <v>278.62099999999998</v>
          </cell>
          <cell r="H516">
            <v>10590.2</v>
          </cell>
          <cell r="I516">
            <v>734.66200000000003</v>
          </cell>
          <cell r="J516">
            <v>1453.828</v>
          </cell>
          <cell r="K516">
            <v>90.582999999999998</v>
          </cell>
          <cell r="L516">
            <v>522.798</v>
          </cell>
          <cell r="M516">
            <v>100.846</v>
          </cell>
          <cell r="N516">
            <v>195.661</v>
          </cell>
          <cell r="O516">
            <v>575.92899999999997</v>
          </cell>
          <cell r="P516">
            <v>163.78100000000001</v>
          </cell>
          <cell r="Q516">
            <v>345.11</v>
          </cell>
          <cell r="R516">
            <v>112.974</v>
          </cell>
          <cell r="S516">
            <v>111.101</v>
          </cell>
          <cell r="T516">
            <v>87.850999999999999</v>
          </cell>
          <cell r="U516">
            <v>232.535</v>
          </cell>
          <cell r="V516">
            <v>109.816</v>
          </cell>
          <cell r="W516">
            <v>24.637</v>
          </cell>
          <cell r="X516">
            <v>19.364000000000001</v>
          </cell>
          <cell r="Y516">
            <v>78.424999999999997</v>
          </cell>
          <cell r="Z516">
            <v>67.265000000000001</v>
          </cell>
          <cell r="AA516">
            <v>98.228999999999999</v>
          </cell>
          <cell r="AB516">
            <v>504.221</v>
          </cell>
          <cell r="AC516">
            <v>649.07600000000002</v>
          </cell>
          <cell r="AD516">
            <v>92.89</v>
          </cell>
          <cell r="AE516">
            <v>102.04</v>
          </cell>
        </row>
        <row r="517">
          <cell r="A517">
            <v>37652</v>
          </cell>
          <cell r="B517">
            <v>3980.819</v>
          </cell>
          <cell r="C517">
            <v>397.14699999999999</v>
          </cell>
          <cell r="D517">
            <v>250.96100000000001</v>
          </cell>
          <cell r="E517">
            <v>1611.7629999999999</v>
          </cell>
          <cell r="F517">
            <v>6907.8739999999998</v>
          </cell>
          <cell r="G517">
            <v>278.62099999999998</v>
          </cell>
          <cell r="H517">
            <v>10590.2</v>
          </cell>
          <cell r="I517">
            <v>734.66200000000003</v>
          </cell>
          <cell r="J517">
            <v>1453.828</v>
          </cell>
          <cell r="K517">
            <v>90.582999999999998</v>
          </cell>
          <cell r="L517">
            <v>522.798</v>
          </cell>
          <cell r="M517">
            <v>100.846</v>
          </cell>
          <cell r="N517">
            <v>195.661</v>
          </cell>
          <cell r="O517">
            <v>575.92899999999997</v>
          </cell>
          <cell r="P517">
            <v>163.78100000000001</v>
          </cell>
          <cell r="Q517">
            <v>345.11</v>
          </cell>
          <cell r="R517">
            <v>112.974</v>
          </cell>
          <cell r="S517">
            <v>111.101</v>
          </cell>
          <cell r="T517">
            <v>87.850999999999999</v>
          </cell>
          <cell r="U517">
            <v>232.535</v>
          </cell>
          <cell r="V517">
            <v>109.816</v>
          </cell>
          <cell r="W517">
            <v>24.637</v>
          </cell>
          <cell r="X517">
            <v>19.364000000000001</v>
          </cell>
          <cell r="Y517">
            <v>78.424999999999997</v>
          </cell>
          <cell r="Z517">
            <v>67.265000000000001</v>
          </cell>
          <cell r="AA517">
            <v>98.228999999999999</v>
          </cell>
          <cell r="AB517">
            <v>504.221</v>
          </cell>
          <cell r="AC517">
            <v>649.07600000000002</v>
          </cell>
          <cell r="AD517">
            <v>92.89</v>
          </cell>
          <cell r="AE517">
            <v>102.04</v>
          </cell>
        </row>
        <row r="518">
          <cell r="A518">
            <v>37680</v>
          </cell>
          <cell r="B518">
            <v>3980.819</v>
          </cell>
          <cell r="C518">
            <v>397.14699999999999</v>
          </cell>
          <cell r="D518">
            <v>250.96100000000001</v>
          </cell>
          <cell r="E518">
            <v>1611.7629999999999</v>
          </cell>
          <cell r="F518">
            <v>6907.8739999999998</v>
          </cell>
          <cell r="G518">
            <v>278.62099999999998</v>
          </cell>
          <cell r="H518">
            <v>10590.2</v>
          </cell>
          <cell r="I518">
            <v>734.66200000000003</v>
          </cell>
          <cell r="J518">
            <v>1453.828</v>
          </cell>
          <cell r="K518">
            <v>90.582999999999998</v>
          </cell>
          <cell r="L518">
            <v>522.798</v>
          </cell>
          <cell r="M518">
            <v>100.846</v>
          </cell>
          <cell r="N518">
            <v>195.661</v>
          </cell>
          <cell r="O518">
            <v>575.92899999999997</v>
          </cell>
          <cell r="P518">
            <v>163.78100000000001</v>
          </cell>
          <cell r="Q518">
            <v>345.11</v>
          </cell>
          <cell r="R518">
            <v>112.974</v>
          </cell>
          <cell r="S518">
            <v>111.101</v>
          </cell>
          <cell r="T518">
            <v>87.850999999999999</v>
          </cell>
          <cell r="U518">
            <v>232.535</v>
          </cell>
          <cell r="V518">
            <v>109.816</v>
          </cell>
          <cell r="W518">
            <v>24.637</v>
          </cell>
          <cell r="X518">
            <v>19.364000000000001</v>
          </cell>
          <cell r="Y518">
            <v>78.424999999999997</v>
          </cell>
          <cell r="Z518">
            <v>67.265000000000001</v>
          </cell>
          <cell r="AA518">
            <v>98.228999999999999</v>
          </cell>
          <cell r="AB518">
            <v>504.221</v>
          </cell>
          <cell r="AC518">
            <v>649.07600000000002</v>
          </cell>
          <cell r="AD518">
            <v>92.89</v>
          </cell>
          <cell r="AE518">
            <v>102.04</v>
          </cell>
        </row>
        <row r="519">
          <cell r="A519">
            <v>37711</v>
          </cell>
          <cell r="B519">
            <v>3980.819</v>
          </cell>
          <cell r="C519">
            <v>397.14699999999999</v>
          </cell>
          <cell r="D519">
            <v>250.96100000000001</v>
          </cell>
          <cell r="E519">
            <v>1611.7629999999999</v>
          </cell>
          <cell r="F519">
            <v>6907.8739999999998</v>
          </cell>
          <cell r="G519">
            <v>278.62099999999998</v>
          </cell>
          <cell r="H519">
            <v>10590.2</v>
          </cell>
          <cell r="I519">
            <v>734.66200000000003</v>
          </cell>
          <cell r="J519">
            <v>1453.828</v>
          </cell>
          <cell r="K519">
            <v>90.582999999999998</v>
          </cell>
          <cell r="L519">
            <v>522.798</v>
          </cell>
          <cell r="M519">
            <v>100.846</v>
          </cell>
          <cell r="N519">
            <v>195.661</v>
          </cell>
          <cell r="O519">
            <v>575.92899999999997</v>
          </cell>
          <cell r="P519">
            <v>163.78100000000001</v>
          </cell>
          <cell r="Q519">
            <v>345.11</v>
          </cell>
          <cell r="R519">
            <v>112.974</v>
          </cell>
          <cell r="S519">
            <v>111.101</v>
          </cell>
          <cell r="T519">
            <v>87.850999999999999</v>
          </cell>
          <cell r="U519">
            <v>232.535</v>
          </cell>
          <cell r="V519">
            <v>109.816</v>
          </cell>
          <cell r="W519">
            <v>24.637</v>
          </cell>
          <cell r="X519">
            <v>19.364000000000001</v>
          </cell>
          <cell r="Y519">
            <v>78.424999999999997</v>
          </cell>
          <cell r="Z519">
            <v>67.265000000000001</v>
          </cell>
          <cell r="AA519">
            <v>98.228999999999999</v>
          </cell>
          <cell r="AB519">
            <v>504.221</v>
          </cell>
          <cell r="AC519">
            <v>649.07600000000002</v>
          </cell>
          <cell r="AD519">
            <v>92.89</v>
          </cell>
          <cell r="AE519">
            <v>102.04</v>
          </cell>
        </row>
        <row r="520">
          <cell r="A520">
            <v>37741</v>
          </cell>
          <cell r="B520">
            <v>3980.819</v>
          </cell>
          <cell r="C520">
            <v>397.14699999999999</v>
          </cell>
          <cell r="D520">
            <v>250.96100000000001</v>
          </cell>
          <cell r="E520">
            <v>1611.7629999999999</v>
          </cell>
          <cell r="F520">
            <v>6907.8739999999998</v>
          </cell>
          <cell r="G520">
            <v>278.62099999999998</v>
          </cell>
          <cell r="H520">
            <v>10590.2</v>
          </cell>
          <cell r="I520">
            <v>734.66200000000003</v>
          </cell>
          <cell r="J520">
            <v>1453.828</v>
          </cell>
          <cell r="K520">
            <v>90.582999999999998</v>
          </cell>
          <cell r="L520">
            <v>522.798</v>
          </cell>
          <cell r="M520">
            <v>100.846</v>
          </cell>
          <cell r="N520">
            <v>195.661</v>
          </cell>
          <cell r="O520">
            <v>575.92899999999997</v>
          </cell>
          <cell r="P520">
            <v>163.78100000000001</v>
          </cell>
          <cell r="Q520">
            <v>345.11</v>
          </cell>
          <cell r="R520">
            <v>112.974</v>
          </cell>
          <cell r="S520">
            <v>111.101</v>
          </cell>
          <cell r="T520">
            <v>87.850999999999999</v>
          </cell>
          <cell r="U520">
            <v>232.535</v>
          </cell>
          <cell r="V520">
            <v>109.816</v>
          </cell>
          <cell r="W520">
            <v>24.637</v>
          </cell>
          <cell r="X520">
            <v>19.364000000000001</v>
          </cell>
          <cell r="Y520">
            <v>78.424999999999997</v>
          </cell>
          <cell r="Z520">
            <v>67.265000000000001</v>
          </cell>
          <cell r="AA520">
            <v>98.228999999999999</v>
          </cell>
          <cell r="AB520">
            <v>504.221</v>
          </cell>
          <cell r="AC520">
            <v>649.07600000000002</v>
          </cell>
          <cell r="AD520">
            <v>92.89</v>
          </cell>
          <cell r="AE520">
            <v>102.04</v>
          </cell>
        </row>
        <row r="521">
          <cell r="A521">
            <v>37772</v>
          </cell>
          <cell r="B521">
            <v>3980.819</v>
          </cell>
          <cell r="C521">
            <v>397.14699999999999</v>
          </cell>
          <cell r="D521">
            <v>250.96100000000001</v>
          </cell>
          <cell r="E521">
            <v>1611.7629999999999</v>
          </cell>
          <cell r="F521">
            <v>6907.8739999999998</v>
          </cell>
          <cell r="G521">
            <v>278.62099999999998</v>
          </cell>
          <cell r="H521">
            <v>10590.2</v>
          </cell>
          <cell r="I521">
            <v>734.66200000000003</v>
          </cell>
          <cell r="J521">
            <v>1453.828</v>
          </cell>
          <cell r="K521">
            <v>90.582999999999998</v>
          </cell>
          <cell r="L521">
            <v>522.798</v>
          </cell>
          <cell r="M521">
            <v>100.846</v>
          </cell>
          <cell r="N521">
            <v>195.661</v>
          </cell>
          <cell r="O521">
            <v>575.92899999999997</v>
          </cell>
          <cell r="P521">
            <v>163.78100000000001</v>
          </cell>
          <cell r="Q521">
            <v>345.11</v>
          </cell>
          <cell r="R521">
            <v>112.974</v>
          </cell>
          <cell r="S521">
            <v>111.101</v>
          </cell>
          <cell r="T521">
            <v>87.850999999999999</v>
          </cell>
          <cell r="U521">
            <v>232.535</v>
          </cell>
          <cell r="V521">
            <v>109.816</v>
          </cell>
          <cell r="W521">
            <v>24.637</v>
          </cell>
          <cell r="X521">
            <v>19.364000000000001</v>
          </cell>
          <cell r="Y521">
            <v>78.424999999999997</v>
          </cell>
          <cell r="Z521">
            <v>67.265000000000001</v>
          </cell>
          <cell r="AA521">
            <v>98.228999999999999</v>
          </cell>
          <cell r="AB521">
            <v>504.221</v>
          </cell>
          <cell r="AC521">
            <v>649.07600000000002</v>
          </cell>
          <cell r="AD521">
            <v>92.89</v>
          </cell>
          <cell r="AE521">
            <v>102.04</v>
          </cell>
        </row>
        <row r="522">
          <cell r="A522">
            <v>37802</v>
          </cell>
          <cell r="B522">
            <v>3980.819</v>
          </cell>
          <cell r="C522">
            <v>397.14699999999999</v>
          </cell>
          <cell r="D522">
            <v>250.96100000000001</v>
          </cell>
          <cell r="E522">
            <v>1611.7629999999999</v>
          </cell>
          <cell r="F522">
            <v>6907.8739999999998</v>
          </cell>
          <cell r="G522">
            <v>278.62099999999998</v>
          </cell>
          <cell r="H522">
            <v>10590.2</v>
          </cell>
          <cell r="I522">
            <v>734.66200000000003</v>
          </cell>
          <cell r="J522">
            <v>1453.828</v>
          </cell>
          <cell r="K522">
            <v>90.582999999999998</v>
          </cell>
          <cell r="L522">
            <v>522.798</v>
          </cell>
          <cell r="M522">
            <v>100.846</v>
          </cell>
          <cell r="N522">
            <v>195.661</v>
          </cell>
          <cell r="O522">
            <v>575.92899999999997</v>
          </cell>
          <cell r="P522">
            <v>163.78100000000001</v>
          </cell>
          <cell r="Q522">
            <v>345.11</v>
          </cell>
          <cell r="R522">
            <v>112.974</v>
          </cell>
          <cell r="S522">
            <v>111.101</v>
          </cell>
          <cell r="T522">
            <v>87.850999999999999</v>
          </cell>
          <cell r="U522">
            <v>232.535</v>
          </cell>
          <cell r="V522">
            <v>109.816</v>
          </cell>
          <cell r="W522">
            <v>24.637</v>
          </cell>
          <cell r="X522">
            <v>19.364000000000001</v>
          </cell>
          <cell r="Y522">
            <v>78.424999999999997</v>
          </cell>
          <cell r="Z522">
            <v>67.265000000000001</v>
          </cell>
          <cell r="AA522">
            <v>98.228999999999999</v>
          </cell>
          <cell r="AB522">
            <v>504.221</v>
          </cell>
          <cell r="AC522">
            <v>649.07600000000002</v>
          </cell>
          <cell r="AD522">
            <v>92.89</v>
          </cell>
          <cell r="AE522">
            <v>102.04</v>
          </cell>
        </row>
        <row r="523">
          <cell r="A523">
            <v>37833</v>
          </cell>
          <cell r="B523">
            <v>3980.819</v>
          </cell>
          <cell r="C523">
            <v>397.14699999999999</v>
          </cell>
          <cell r="D523">
            <v>250.96100000000001</v>
          </cell>
          <cell r="E523">
            <v>1611.7629999999999</v>
          </cell>
          <cell r="F523">
            <v>6907.8739999999998</v>
          </cell>
          <cell r="G523">
            <v>278.62099999999998</v>
          </cell>
          <cell r="H523">
            <v>10590.2</v>
          </cell>
          <cell r="I523">
            <v>734.66200000000003</v>
          </cell>
          <cell r="J523">
            <v>1453.828</v>
          </cell>
          <cell r="K523">
            <v>90.582999999999998</v>
          </cell>
          <cell r="L523">
            <v>522.798</v>
          </cell>
          <cell r="M523">
            <v>100.846</v>
          </cell>
          <cell r="N523">
            <v>195.661</v>
          </cell>
          <cell r="O523">
            <v>575.92899999999997</v>
          </cell>
          <cell r="P523">
            <v>163.78100000000001</v>
          </cell>
          <cell r="Q523">
            <v>345.11</v>
          </cell>
          <cell r="R523">
            <v>112.974</v>
          </cell>
          <cell r="S523">
            <v>111.101</v>
          </cell>
          <cell r="T523">
            <v>87.850999999999999</v>
          </cell>
          <cell r="U523">
            <v>232.535</v>
          </cell>
          <cell r="V523">
            <v>109.816</v>
          </cell>
          <cell r="W523">
            <v>24.637</v>
          </cell>
          <cell r="X523">
            <v>19.364000000000001</v>
          </cell>
          <cell r="Y523">
            <v>78.424999999999997</v>
          </cell>
          <cell r="Z523">
            <v>67.265000000000001</v>
          </cell>
          <cell r="AA523">
            <v>98.228999999999999</v>
          </cell>
          <cell r="AB523">
            <v>504.221</v>
          </cell>
          <cell r="AC523">
            <v>649.07600000000002</v>
          </cell>
          <cell r="AD523">
            <v>92.89</v>
          </cell>
          <cell r="AE523">
            <v>102.04</v>
          </cell>
        </row>
        <row r="524">
          <cell r="A524">
            <v>37864</v>
          </cell>
          <cell r="B524">
            <v>3980.819</v>
          </cell>
          <cell r="C524">
            <v>397.14699999999999</v>
          </cell>
          <cell r="D524">
            <v>250.96100000000001</v>
          </cell>
          <cell r="E524">
            <v>1611.7629999999999</v>
          </cell>
          <cell r="F524">
            <v>6907.8739999999998</v>
          </cell>
          <cell r="G524">
            <v>278.62099999999998</v>
          </cell>
          <cell r="H524">
            <v>10590.2</v>
          </cell>
          <cell r="I524">
            <v>734.66200000000003</v>
          </cell>
          <cell r="J524">
            <v>1453.828</v>
          </cell>
          <cell r="K524">
            <v>90.582999999999998</v>
          </cell>
          <cell r="L524">
            <v>522.798</v>
          </cell>
          <cell r="M524">
            <v>100.846</v>
          </cell>
          <cell r="N524">
            <v>195.661</v>
          </cell>
          <cell r="O524">
            <v>575.92899999999997</v>
          </cell>
          <cell r="P524">
            <v>163.78100000000001</v>
          </cell>
          <cell r="Q524">
            <v>345.11</v>
          </cell>
          <cell r="R524">
            <v>112.974</v>
          </cell>
          <cell r="S524">
            <v>111.101</v>
          </cell>
          <cell r="T524">
            <v>87.850999999999999</v>
          </cell>
          <cell r="U524">
            <v>232.535</v>
          </cell>
          <cell r="V524">
            <v>109.816</v>
          </cell>
          <cell r="W524">
            <v>24.637</v>
          </cell>
          <cell r="X524">
            <v>19.364000000000001</v>
          </cell>
          <cell r="Y524">
            <v>78.424999999999997</v>
          </cell>
          <cell r="Z524">
            <v>67.265000000000001</v>
          </cell>
          <cell r="AA524">
            <v>98.228999999999999</v>
          </cell>
          <cell r="AB524">
            <v>504.221</v>
          </cell>
          <cell r="AC524">
            <v>649.07600000000002</v>
          </cell>
          <cell r="AD524">
            <v>92.89</v>
          </cell>
          <cell r="AE524">
            <v>102.04</v>
          </cell>
        </row>
        <row r="525">
          <cell r="A525">
            <v>37894</v>
          </cell>
          <cell r="B525">
            <v>3980.819</v>
          </cell>
          <cell r="C525">
            <v>397.14699999999999</v>
          </cell>
          <cell r="D525">
            <v>250.96100000000001</v>
          </cell>
          <cell r="E525">
            <v>1611.7629999999999</v>
          </cell>
          <cell r="F525">
            <v>6907.8739999999998</v>
          </cell>
          <cell r="G525">
            <v>278.62099999999998</v>
          </cell>
          <cell r="H525">
            <v>10590.2</v>
          </cell>
          <cell r="I525">
            <v>734.66200000000003</v>
          </cell>
          <cell r="J525">
            <v>1453.828</v>
          </cell>
          <cell r="K525">
            <v>90.582999999999998</v>
          </cell>
          <cell r="L525">
            <v>522.798</v>
          </cell>
          <cell r="M525">
            <v>100.846</v>
          </cell>
          <cell r="N525">
            <v>195.661</v>
          </cell>
          <cell r="O525">
            <v>575.92899999999997</v>
          </cell>
          <cell r="P525">
            <v>163.78100000000001</v>
          </cell>
          <cell r="Q525">
            <v>345.11</v>
          </cell>
          <cell r="R525">
            <v>112.974</v>
          </cell>
          <cell r="S525">
            <v>111.101</v>
          </cell>
          <cell r="T525">
            <v>87.850999999999999</v>
          </cell>
          <cell r="U525">
            <v>232.535</v>
          </cell>
          <cell r="V525">
            <v>109.816</v>
          </cell>
          <cell r="W525">
            <v>24.637</v>
          </cell>
          <cell r="X525">
            <v>19.364000000000001</v>
          </cell>
          <cell r="Y525">
            <v>78.424999999999997</v>
          </cell>
          <cell r="Z525">
            <v>67.265000000000001</v>
          </cell>
          <cell r="AA525">
            <v>98.228999999999999</v>
          </cell>
          <cell r="AB525">
            <v>504.221</v>
          </cell>
          <cell r="AC525">
            <v>649.07600000000002</v>
          </cell>
          <cell r="AD525">
            <v>92.89</v>
          </cell>
          <cell r="AE525">
            <v>102.04</v>
          </cell>
        </row>
        <row r="526">
          <cell r="A526">
            <v>37925</v>
          </cell>
          <cell r="B526">
            <v>3980.819</v>
          </cell>
          <cell r="C526">
            <v>397.14699999999999</v>
          </cell>
          <cell r="D526">
            <v>250.96100000000001</v>
          </cell>
          <cell r="E526">
            <v>1611.7629999999999</v>
          </cell>
          <cell r="F526">
            <v>6907.8739999999998</v>
          </cell>
          <cell r="G526">
            <v>278.62099999999998</v>
          </cell>
          <cell r="H526">
            <v>10590.2</v>
          </cell>
          <cell r="I526">
            <v>734.66200000000003</v>
          </cell>
          <cell r="J526">
            <v>1453.828</v>
          </cell>
          <cell r="K526">
            <v>90.582999999999998</v>
          </cell>
          <cell r="L526">
            <v>522.798</v>
          </cell>
          <cell r="M526">
            <v>100.846</v>
          </cell>
          <cell r="N526">
            <v>195.661</v>
          </cell>
          <cell r="O526">
            <v>575.92899999999997</v>
          </cell>
          <cell r="P526">
            <v>163.78100000000001</v>
          </cell>
          <cell r="Q526">
            <v>345.11</v>
          </cell>
          <cell r="R526">
            <v>112.974</v>
          </cell>
          <cell r="S526">
            <v>111.101</v>
          </cell>
          <cell r="T526">
            <v>87.850999999999999</v>
          </cell>
          <cell r="U526">
            <v>232.535</v>
          </cell>
          <cell r="V526">
            <v>109.816</v>
          </cell>
          <cell r="W526">
            <v>24.637</v>
          </cell>
          <cell r="X526">
            <v>19.364000000000001</v>
          </cell>
          <cell r="Y526">
            <v>78.424999999999997</v>
          </cell>
          <cell r="Z526">
            <v>67.265000000000001</v>
          </cell>
          <cell r="AA526">
            <v>98.228999999999999</v>
          </cell>
          <cell r="AB526">
            <v>504.221</v>
          </cell>
          <cell r="AC526">
            <v>649.07600000000002</v>
          </cell>
          <cell r="AD526">
            <v>92.89</v>
          </cell>
          <cell r="AE526">
            <v>102.04</v>
          </cell>
        </row>
        <row r="527">
          <cell r="A527">
            <v>37955</v>
          </cell>
          <cell r="B527">
            <v>3980.819</v>
          </cell>
          <cell r="C527">
            <v>397.14699999999999</v>
          </cell>
          <cell r="D527">
            <v>250.96100000000001</v>
          </cell>
          <cell r="E527">
            <v>1611.7629999999999</v>
          </cell>
          <cell r="F527">
            <v>6907.8739999999998</v>
          </cell>
          <cell r="G527">
            <v>278.62099999999998</v>
          </cell>
          <cell r="H527">
            <v>10590.2</v>
          </cell>
          <cell r="I527">
            <v>734.66200000000003</v>
          </cell>
          <cell r="J527">
            <v>1453.828</v>
          </cell>
          <cell r="K527">
            <v>90.582999999999998</v>
          </cell>
          <cell r="L527">
            <v>522.798</v>
          </cell>
          <cell r="M527">
            <v>100.846</v>
          </cell>
          <cell r="N527">
            <v>195.661</v>
          </cell>
          <cell r="O527">
            <v>575.92899999999997</v>
          </cell>
          <cell r="P527">
            <v>163.78100000000001</v>
          </cell>
          <cell r="Q527">
            <v>345.11</v>
          </cell>
          <cell r="R527">
            <v>112.974</v>
          </cell>
          <cell r="S527">
            <v>111.101</v>
          </cell>
          <cell r="T527">
            <v>87.850999999999999</v>
          </cell>
          <cell r="U527">
            <v>232.535</v>
          </cell>
          <cell r="V527">
            <v>109.816</v>
          </cell>
          <cell r="W527">
            <v>24.637</v>
          </cell>
          <cell r="X527">
            <v>19.364000000000001</v>
          </cell>
          <cell r="Y527">
            <v>78.424999999999997</v>
          </cell>
          <cell r="Z527">
            <v>67.265000000000001</v>
          </cell>
          <cell r="AA527">
            <v>98.228999999999999</v>
          </cell>
          <cell r="AB527">
            <v>504.221</v>
          </cell>
          <cell r="AC527">
            <v>649.07600000000002</v>
          </cell>
          <cell r="AD527">
            <v>92.89</v>
          </cell>
          <cell r="AE527">
            <v>102.04</v>
          </cell>
        </row>
        <row r="528">
          <cell r="A528">
            <v>37986</v>
          </cell>
          <cell r="B528">
            <v>4302.9390000000003</v>
          </cell>
          <cell r="C528">
            <v>468.411</v>
          </cell>
          <cell r="D528">
            <v>314.71300000000002</v>
          </cell>
          <cell r="E528">
            <v>1860.3119999999999</v>
          </cell>
          <cell r="F528">
            <v>8528.9069999999992</v>
          </cell>
          <cell r="G528">
            <v>325.04000000000002</v>
          </cell>
          <cell r="H528">
            <v>11089.300999999999</v>
          </cell>
          <cell r="I528">
            <v>865.87300000000005</v>
          </cell>
          <cell r="J528">
            <v>1640.9590000000001</v>
          </cell>
          <cell r="K528">
            <v>93.363</v>
          </cell>
          <cell r="L528">
            <v>617.57299999999998</v>
          </cell>
          <cell r="M528">
            <v>110.202</v>
          </cell>
          <cell r="N528">
            <v>234.77199999999999</v>
          </cell>
          <cell r="O528">
            <v>643.76199999999994</v>
          </cell>
          <cell r="P528">
            <v>158.572</v>
          </cell>
          <cell r="Q528">
            <v>430.34800000000001</v>
          </cell>
          <cell r="R528">
            <v>118.673</v>
          </cell>
          <cell r="S528">
            <v>168.21899999999999</v>
          </cell>
          <cell r="T528">
            <v>82.924000000000007</v>
          </cell>
          <cell r="U528">
            <v>303.005</v>
          </cell>
          <cell r="V528">
            <v>124.346</v>
          </cell>
          <cell r="W528">
            <v>30.834</v>
          </cell>
          <cell r="X528">
            <v>23.533999999999999</v>
          </cell>
          <cell r="Y528">
            <v>95.293000000000006</v>
          </cell>
          <cell r="Z528">
            <v>73.989999999999995</v>
          </cell>
          <cell r="AA528">
            <v>94.917000000000002</v>
          </cell>
          <cell r="AB528">
            <v>552.46900000000005</v>
          </cell>
          <cell r="AC528">
            <v>700.32500000000005</v>
          </cell>
          <cell r="AD528">
            <v>83.622</v>
          </cell>
          <cell r="AE528">
            <v>129.59700000000001</v>
          </cell>
        </row>
        <row r="529">
          <cell r="A529">
            <v>38017</v>
          </cell>
          <cell r="B529">
            <v>4302.9390000000003</v>
          </cell>
          <cell r="C529">
            <v>468.411</v>
          </cell>
          <cell r="D529">
            <v>314.71300000000002</v>
          </cell>
          <cell r="E529">
            <v>1860.3119999999999</v>
          </cell>
          <cell r="F529">
            <v>8528.9069999999992</v>
          </cell>
          <cell r="G529">
            <v>325.04000000000002</v>
          </cell>
          <cell r="H529">
            <v>11089.300999999999</v>
          </cell>
          <cell r="I529">
            <v>865.87300000000005</v>
          </cell>
          <cell r="J529">
            <v>1640.9590000000001</v>
          </cell>
          <cell r="K529">
            <v>93.363</v>
          </cell>
          <cell r="L529">
            <v>617.57299999999998</v>
          </cell>
          <cell r="M529">
            <v>110.202</v>
          </cell>
          <cell r="N529">
            <v>234.77199999999999</v>
          </cell>
          <cell r="O529">
            <v>643.76199999999994</v>
          </cell>
          <cell r="P529">
            <v>158.572</v>
          </cell>
          <cell r="Q529">
            <v>430.34800000000001</v>
          </cell>
          <cell r="R529">
            <v>118.673</v>
          </cell>
          <cell r="S529">
            <v>168.21899999999999</v>
          </cell>
          <cell r="T529">
            <v>82.924000000000007</v>
          </cell>
          <cell r="U529">
            <v>303.005</v>
          </cell>
          <cell r="V529">
            <v>124.346</v>
          </cell>
          <cell r="W529">
            <v>30.834</v>
          </cell>
          <cell r="X529">
            <v>23.533999999999999</v>
          </cell>
          <cell r="Y529">
            <v>95.293000000000006</v>
          </cell>
          <cell r="Z529">
            <v>73.989999999999995</v>
          </cell>
          <cell r="AA529">
            <v>94.917000000000002</v>
          </cell>
          <cell r="AB529">
            <v>552.46900000000005</v>
          </cell>
          <cell r="AC529">
            <v>700.32500000000005</v>
          </cell>
          <cell r="AD529">
            <v>83.622</v>
          </cell>
          <cell r="AE529">
            <v>129.59700000000001</v>
          </cell>
        </row>
        <row r="530">
          <cell r="A530">
            <v>38046</v>
          </cell>
          <cell r="B530">
            <v>4302.9390000000003</v>
          </cell>
          <cell r="C530">
            <v>468.411</v>
          </cell>
          <cell r="D530">
            <v>314.71300000000002</v>
          </cell>
          <cell r="E530">
            <v>1860.3119999999999</v>
          </cell>
          <cell r="F530">
            <v>8528.9069999999992</v>
          </cell>
          <cell r="G530">
            <v>325.04000000000002</v>
          </cell>
          <cell r="H530">
            <v>11089.300999999999</v>
          </cell>
          <cell r="I530">
            <v>865.87300000000005</v>
          </cell>
          <cell r="J530">
            <v>1640.9590000000001</v>
          </cell>
          <cell r="K530">
            <v>93.363</v>
          </cell>
          <cell r="L530">
            <v>617.57299999999998</v>
          </cell>
          <cell r="M530">
            <v>110.202</v>
          </cell>
          <cell r="N530">
            <v>234.77199999999999</v>
          </cell>
          <cell r="O530">
            <v>643.76199999999994</v>
          </cell>
          <cell r="P530">
            <v>158.572</v>
          </cell>
          <cell r="Q530">
            <v>430.34800000000001</v>
          </cell>
          <cell r="R530">
            <v>118.673</v>
          </cell>
          <cell r="S530">
            <v>168.21899999999999</v>
          </cell>
          <cell r="T530">
            <v>82.924000000000007</v>
          </cell>
          <cell r="U530">
            <v>303.005</v>
          </cell>
          <cell r="V530">
            <v>124.346</v>
          </cell>
          <cell r="W530">
            <v>30.834</v>
          </cell>
          <cell r="X530">
            <v>23.533999999999999</v>
          </cell>
          <cell r="Y530">
            <v>95.293000000000006</v>
          </cell>
          <cell r="Z530">
            <v>73.989999999999995</v>
          </cell>
          <cell r="AA530">
            <v>94.917000000000002</v>
          </cell>
          <cell r="AB530">
            <v>552.46900000000005</v>
          </cell>
          <cell r="AC530">
            <v>700.32500000000005</v>
          </cell>
          <cell r="AD530">
            <v>83.622</v>
          </cell>
          <cell r="AE530">
            <v>129.59700000000001</v>
          </cell>
        </row>
        <row r="531">
          <cell r="A531">
            <v>38077</v>
          </cell>
          <cell r="B531">
            <v>4302.9390000000003</v>
          </cell>
          <cell r="C531">
            <v>468.411</v>
          </cell>
          <cell r="D531">
            <v>314.71300000000002</v>
          </cell>
          <cell r="E531">
            <v>1860.3119999999999</v>
          </cell>
          <cell r="F531">
            <v>8528.9069999999992</v>
          </cell>
          <cell r="G531">
            <v>325.04000000000002</v>
          </cell>
          <cell r="H531">
            <v>11089.300999999999</v>
          </cell>
          <cell r="I531">
            <v>865.87300000000005</v>
          </cell>
          <cell r="J531">
            <v>1640.9590000000001</v>
          </cell>
          <cell r="K531">
            <v>93.363</v>
          </cell>
          <cell r="L531">
            <v>617.57299999999998</v>
          </cell>
          <cell r="M531">
            <v>110.202</v>
          </cell>
          <cell r="N531">
            <v>234.77199999999999</v>
          </cell>
          <cell r="O531">
            <v>643.76199999999994</v>
          </cell>
          <cell r="P531">
            <v>158.572</v>
          </cell>
          <cell r="Q531">
            <v>430.34800000000001</v>
          </cell>
          <cell r="R531">
            <v>118.673</v>
          </cell>
          <cell r="S531">
            <v>168.21899999999999</v>
          </cell>
          <cell r="T531">
            <v>82.924000000000007</v>
          </cell>
          <cell r="U531">
            <v>303.005</v>
          </cell>
          <cell r="V531">
            <v>124.346</v>
          </cell>
          <cell r="W531">
            <v>30.834</v>
          </cell>
          <cell r="X531">
            <v>23.533999999999999</v>
          </cell>
          <cell r="Y531">
            <v>95.293000000000006</v>
          </cell>
          <cell r="Z531">
            <v>73.989999999999995</v>
          </cell>
          <cell r="AA531">
            <v>94.917000000000002</v>
          </cell>
          <cell r="AB531">
            <v>552.46900000000005</v>
          </cell>
          <cell r="AC531">
            <v>700.32500000000005</v>
          </cell>
          <cell r="AD531">
            <v>83.622</v>
          </cell>
          <cell r="AE531">
            <v>129.59700000000001</v>
          </cell>
        </row>
        <row r="532">
          <cell r="A532">
            <v>38107</v>
          </cell>
          <cell r="B532">
            <v>4302.9390000000003</v>
          </cell>
          <cell r="C532">
            <v>468.411</v>
          </cell>
          <cell r="D532">
            <v>314.71300000000002</v>
          </cell>
          <cell r="E532">
            <v>1860.3119999999999</v>
          </cell>
          <cell r="F532">
            <v>8528.9069999999992</v>
          </cell>
          <cell r="G532">
            <v>325.04000000000002</v>
          </cell>
          <cell r="H532">
            <v>11089.300999999999</v>
          </cell>
          <cell r="I532">
            <v>865.87300000000005</v>
          </cell>
          <cell r="J532">
            <v>1640.9590000000001</v>
          </cell>
          <cell r="K532">
            <v>93.363</v>
          </cell>
          <cell r="L532">
            <v>617.57299999999998</v>
          </cell>
          <cell r="M532">
            <v>110.202</v>
          </cell>
          <cell r="N532">
            <v>234.77199999999999</v>
          </cell>
          <cell r="O532">
            <v>643.76199999999994</v>
          </cell>
          <cell r="P532">
            <v>158.572</v>
          </cell>
          <cell r="Q532">
            <v>430.34800000000001</v>
          </cell>
          <cell r="R532">
            <v>118.673</v>
          </cell>
          <cell r="S532">
            <v>168.21899999999999</v>
          </cell>
          <cell r="T532">
            <v>82.924000000000007</v>
          </cell>
          <cell r="U532">
            <v>303.005</v>
          </cell>
          <cell r="V532">
            <v>124.346</v>
          </cell>
          <cell r="W532">
            <v>30.834</v>
          </cell>
          <cell r="X532">
            <v>23.533999999999999</v>
          </cell>
          <cell r="Y532">
            <v>95.293000000000006</v>
          </cell>
          <cell r="Z532">
            <v>73.989999999999995</v>
          </cell>
          <cell r="AA532">
            <v>94.917000000000002</v>
          </cell>
          <cell r="AB532">
            <v>552.46900000000005</v>
          </cell>
          <cell r="AC532">
            <v>700.32500000000005</v>
          </cell>
          <cell r="AD532">
            <v>83.622</v>
          </cell>
          <cell r="AE532">
            <v>129.59700000000001</v>
          </cell>
        </row>
        <row r="533">
          <cell r="A533">
            <v>38138</v>
          </cell>
          <cell r="B533">
            <v>4302.9390000000003</v>
          </cell>
          <cell r="C533">
            <v>468.411</v>
          </cell>
          <cell r="D533">
            <v>314.71300000000002</v>
          </cell>
          <cell r="E533">
            <v>1860.3119999999999</v>
          </cell>
          <cell r="F533">
            <v>8528.9069999999992</v>
          </cell>
          <cell r="G533">
            <v>325.04000000000002</v>
          </cell>
          <cell r="H533">
            <v>11089.300999999999</v>
          </cell>
          <cell r="I533">
            <v>865.87300000000005</v>
          </cell>
          <cell r="J533">
            <v>1640.9590000000001</v>
          </cell>
          <cell r="K533">
            <v>93.363</v>
          </cell>
          <cell r="L533">
            <v>617.57299999999998</v>
          </cell>
          <cell r="M533">
            <v>110.202</v>
          </cell>
          <cell r="N533">
            <v>234.77199999999999</v>
          </cell>
          <cell r="O533">
            <v>643.76199999999994</v>
          </cell>
          <cell r="P533">
            <v>158.572</v>
          </cell>
          <cell r="Q533">
            <v>430.34800000000001</v>
          </cell>
          <cell r="R533">
            <v>118.673</v>
          </cell>
          <cell r="S533">
            <v>168.21899999999999</v>
          </cell>
          <cell r="T533">
            <v>82.924000000000007</v>
          </cell>
          <cell r="U533">
            <v>303.005</v>
          </cell>
          <cell r="V533">
            <v>124.346</v>
          </cell>
          <cell r="W533">
            <v>30.834</v>
          </cell>
          <cell r="X533">
            <v>23.533999999999999</v>
          </cell>
          <cell r="Y533">
            <v>95.293000000000006</v>
          </cell>
          <cell r="Z533">
            <v>73.989999999999995</v>
          </cell>
          <cell r="AA533">
            <v>94.917000000000002</v>
          </cell>
          <cell r="AB533">
            <v>552.46900000000005</v>
          </cell>
          <cell r="AC533">
            <v>700.32500000000005</v>
          </cell>
          <cell r="AD533">
            <v>83.622</v>
          </cell>
          <cell r="AE533">
            <v>129.59700000000001</v>
          </cell>
        </row>
        <row r="534">
          <cell r="A534">
            <v>38168</v>
          </cell>
          <cell r="B534">
            <v>4302.9390000000003</v>
          </cell>
          <cell r="C534">
            <v>468.411</v>
          </cell>
          <cell r="D534">
            <v>314.71300000000002</v>
          </cell>
          <cell r="E534">
            <v>1860.3119999999999</v>
          </cell>
          <cell r="F534">
            <v>8528.9069999999992</v>
          </cell>
          <cell r="G534">
            <v>325.04000000000002</v>
          </cell>
          <cell r="H534">
            <v>11089.300999999999</v>
          </cell>
          <cell r="I534">
            <v>865.87300000000005</v>
          </cell>
          <cell r="J534">
            <v>1640.9590000000001</v>
          </cell>
          <cell r="K534">
            <v>93.363</v>
          </cell>
          <cell r="L534">
            <v>617.57299999999998</v>
          </cell>
          <cell r="M534">
            <v>110.202</v>
          </cell>
          <cell r="N534">
            <v>234.77199999999999</v>
          </cell>
          <cell r="O534">
            <v>643.76199999999994</v>
          </cell>
          <cell r="P534">
            <v>158.572</v>
          </cell>
          <cell r="Q534">
            <v>430.34800000000001</v>
          </cell>
          <cell r="R534">
            <v>118.673</v>
          </cell>
          <cell r="S534">
            <v>168.21899999999999</v>
          </cell>
          <cell r="T534">
            <v>82.924000000000007</v>
          </cell>
          <cell r="U534">
            <v>303.005</v>
          </cell>
          <cell r="V534">
            <v>124.346</v>
          </cell>
          <cell r="W534">
            <v>30.834</v>
          </cell>
          <cell r="X534">
            <v>23.533999999999999</v>
          </cell>
          <cell r="Y534">
            <v>95.293000000000006</v>
          </cell>
          <cell r="Z534">
            <v>73.989999999999995</v>
          </cell>
          <cell r="AA534">
            <v>94.917000000000002</v>
          </cell>
          <cell r="AB534">
            <v>552.46900000000005</v>
          </cell>
          <cell r="AC534">
            <v>700.32500000000005</v>
          </cell>
          <cell r="AD534">
            <v>83.622</v>
          </cell>
          <cell r="AE534">
            <v>129.59700000000001</v>
          </cell>
        </row>
        <row r="535">
          <cell r="A535">
            <v>38199</v>
          </cell>
          <cell r="B535">
            <v>4302.9390000000003</v>
          </cell>
          <cell r="C535">
            <v>468.411</v>
          </cell>
          <cell r="D535">
            <v>314.71300000000002</v>
          </cell>
          <cell r="E535">
            <v>1860.3119999999999</v>
          </cell>
          <cell r="F535">
            <v>8528.9069999999992</v>
          </cell>
          <cell r="G535">
            <v>325.04000000000002</v>
          </cell>
          <cell r="H535">
            <v>11089.300999999999</v>
          </cell>
          <cell r="I535">
            <v>865.87300000000005</v>
          </cell>
          <cell r="J535">
            <v>1640.9590000000001</v>
          </cell>
          <cell r="K535">
            <v>93.363</v>
          </cell>
          <cell r="L535">
            <v>617.57299999999998</v>
          </cell>
          <cell r="M535">
            <v>110.202</v>
          </cell>
          <cell r="N535">
            <v>234.77199999999999</v>
          </cell>
          <cell r="O535">
            <v>643.76199999999994</v>
          </cell>
          <cell r="P535">
            <v>158.572</v>
          </cell>
          <cell r="Q535">
            <v>430.34800000000001</v>
          </cell>
          <cell r="R535">
            <v>118.673</v>
          </cell>
          <cell r="S535">
            <v>168.21899999999999</v>
          </cell>
          <cell r="T535">
            <v>82.924000000000007</v>
          </cell>
          <cell r="U535">
            <v>303.005</v>
          </cell>
          <cell r="V535">
            <v>124.346</v>
          </cell>
          <cell r="W535">
            <v>30.834</v>
          </cell>
          <cell r="X535">
            <v>23.533999999999999</v>
          </cell>
          <cell r="Y535">
            <v>95.293000000000006</v>
          </cell>
          <cell r="Z535">
            <v>73.989999999999995</v>
          </cell>
          <cell r="AA535">
            <v>94.917000000000002</v>
          </cell>
          <cell r="AB535">
            <v>552.46900000000005</v>
          </cell>
          <cell r="AC535">
            <v>700.32500000000005</v>
          </cell>
          <cell r="AD535">
            <v>83.622</v>
          </cell>
          <cell r="AE535">
            <v>129.59700000000001</v>
          </cell>
        </row>
        <row r="536">
          <cell r="A536">
            <v>38230</v>
          </cell>
          <cell r="B536">
            <v>4302.9390000000003</v>
          </cell>
          <cell r="C536">
            <v>468.411</v>
          </cell>
          <cell r="D536">
            <v>314.71300000000002</v>
          </cell>
          <cell r="E536">
            <v>1860.3119999999999</v>
          </cell>
          <cell r="F536">
            <v>8528.9069999999992</v>
          </cell>
          <cell r="G536">
            <v>325.04000000000002</v>
          </cell>
          <cell r="H536">
            <v>11089.300999999999</v>
          </cell>
          <cell r="I536">
            <v>865.87300000000005</v>
          </cell>
          <cell r="J536">
            <v>1640.9590000000001</v>
          </cell>
          <cell r="K536">
            <v>93.363</v>
          </cell>
          <cell r="L536">
            <v>617.57299999999998</v>
          </cell>
          <cell r="M536">
            <v>110.202</v>
          </cell>
          <cell r="N536">
            <v>234.77199999999999</v>
          </cell>
          <cell r="O536">
            <v>643.76199999999994</v>
          </cell>
          <cell r="P536">
            <v>158.572</v>
          </cell>
          <cell r="Q536">
            <v>430.34800000000001</v>
          </cell>
          <cell r="R536">
            <v>118.673</v>
          </cell>
          <cell r="S536">
            <v>168.21899999999999</v>
          </cell>
          <cell r="T536">
            <v>82.924000000000007</v>
          </cell>
          <cell r="U536">
            <v>303.005</v>
          </cell>
          <cell r="V536">
            <v>124.346</v>
          </cell>
          <cell r="W536">
            <v>30.834</v>
          </cell>
          <cell r="X536">
            <v>23.533999999999999</v>
          </cell>
          <cell r="Y536">
            <v>95.293000000000006</v>
          </cell>
          <cell r="Z536">
            <v>73.989999999999995</v>
          </cell>
          <cell r="AA536">
            <v>94.917000000000002</v>
          </cell>
          <cell r="AB536">
            <v>552.46900000000005</v>
          </cell>
          <cell r="AC536">
            <v>700.32500000000005</v>
          </cell>
          <cell r="AD536">
            <v>83.622</v>
          </cell>
          <cell r="AE536">
            <v>129.59700000000001</v>
          </cell>
        </row>
        <row r="537">
          <cell r="A537">
            <v>38260</v>
          </cell>
          <cell r="B537">
            <v>4302.9390000000003</v>
          </cell>
          <cell r="C537">
            <v>468.411</v>
          </cell>
          <cell r="D537">
            <v>314.71300000000002</v>
          </cell>
          <cell r="E537">
            <v>1860.3119999999999</v>
          </cell>
          <cell r="F537">
            <v>8528.9069999999992</v>
          </cell>
          <cell r="G537">
            <v>325.04000000000002</v>
          </cell>
          <cell r="H537">
            <v>11089.300999999999</v>
          </cell>
          <cell r="I537">
            <v>865.87300000000005</v>
          </cell>
          <cell r="J537">
            <v>1640.9590000000001</v>
          </cell>
          <cell r="K537">
            <v>93.363</v>
          </cell>
          <cell r="L537">
            <v>617.57299999999998</v>
          </cell>
          <cell r="M537">
            <v>110.202</v>
          </cell>
          <cell r="N537">
            <v>234.77199999999999</v>
          </cell>
          <cell r="O537">
            <v>643.76199999999994</v>
          </cell>
          <cell r="P537">
            <v>158.572</v>
          </cell>
          <cell r="Q537">
            <v>430.34800000000001</v>
          </cell>
          <cell r="R537">
            <v>118.673</v>
          </cell>
          <cell r="S537">
            <v>168.21899999999999</v>
          </cell>
          <cell r="T537">
            <v>82.924000000000007</v>
          </cell>
          <cell r="U537">
            <v>303.005</v>
          </cell>
          <cell r="V537">
            <v>124.346</v>
          </cell>
          <cell r="W537">
            <v>30.834</v>
          </cell>
          <cell r="X537">
            <v>23.533999999999999</v>
          </cell>
          <cell r="Y537">
            <v>95.293000000000006</v>
          </cell>
          <cell r="Z537">
            <v>73.989999999999995</v>
          </cell>
          <cell r="AA537">
            <v>94.917000000000002</v>
          </cell>
          <cell r="AB537">
            <v>552.46900000000005</v>
          </cell>
          <cell r="AC537">
            <v>700.32500000000005</v>
          </cell>
          <cell r="AD537">
            <v>83.622</v>
          </cell>
          <cell r="AE537">
            <v>129.59700000000001</v>
          </cell>
        </row>
        <row r="538">
          <cell r="A538">
            <v>38291</v>
          </cell>
          <cell r="B538">
            <v>4302.9390000000003</v>
          </cell>
          <cell r="C538">
            <v>468.411</v>
          </cell>
          <cell r="D538">
            <v>314.71300000000002</v>
          </cell>
          <cell r="E538">
            <v>1860.3119999999999</v>
          </cell>
          <cell r="F538">
            <v>8528.9069999999992</v>
          </cell>
          <cell r="G538">
            <v>325.04000000000002</v>
          </cell>
          <cell r="H538">
            <v>11089.300999999999</v>
          </cell>
          <cell r="I538">
            <v>865.87300000000005</v>
          </cell>
          <cell r="J538">
            <v>1640.9590000000001</v>
          </cell>
          <cell r="K538">
            <v>93.363</v>
          </cell>
          <cell r="L538">
            <v>617.57299999999998</v>
          </cell>
          <cell r="M538">
            <v>110.202</v>
          </cell>
          <cell r="N538">
            <v>234.77199999999999</v>
          </cell>
          <cell r="O538">
            <v>643.76199999999994</v>
          </cell>
          <cell r="P538">
            <v>158.572</v>
          </cell>
          <cell r="Q538">
            <v>430.34800000000001</v>
          </cell>
          <cell r="R538">
            <v>118.673</v>
          </cell>
          <cell r="S538">
            <v>168.21899999999999</v>
          </cell>
          <cell r="T538">
            <v>82.924000000000007</v>
          </cell>
          <cell r="U538">
            <v>303.005</v>
          </cell>
          <cell r="V538">
            <v>124.346</v>
          </cell>
          <cell r="W538">
            <v>30.834</v>
          </cell>
          <cell r="X538">
            <v>23.533999999999999</v>
          </cell>
          <cell r="Y538">
            <v>95.293000000000006</v>
          </cell>
          <cell r="Z538">
            <v>73.989999999999995</v>
          </cell>
          <cell r="AA538">
            <v>94.917000000000002</v>
          </cell>
          <cell r="AB538">
            <v>552.46900000000005</v>
          </cell>
          <cell r="AC538">
            <v>700.32500000000005</v>
          </cell>
          <cell r="AD538">
            <v>83.622</v>
          </cell>
          <cell r="AE538">
            <v>129.59700000000001</v>
          </cell>
        </row>
        <row r="539">
          <cell r="A539">
            <v>38321</v>
          </cell>
          <cell r="B539">
            <v>4302.9390000000003</v>
          </cell>
          <cell r="C539">
            <v>468.411</v>
          </cell>
          <cell r="D539">
            <v>314.71300000000002</v>
          </cell>
          <cell r="E539">
            <v>1860.3119999999999</v>
          </cell>
          <cell r="F539">
            <v>8528.9069999999992</v>
          </cell>
          <cell r="G539">
            <v>325.04000000000002</v>
          </cell>
          <cell r="H539">
            <v>11089.300999999999</v>
          </cell>
          <cell r="I539">
            <v>865.87300000000005</v>
          </cell>
          <cell r="J539">
            <v>1640.9590000000001</v>
          </cell>
          <cell r="K539">
            <v>93.363</v>
          </cell>
          <cell r="L539">
            <v>617.57299999999998</v>
          </cell>
          <cell r="M539">
            <v>110.202</v>
          </cell>
          <cell r="N539">
            <v>234.77199999999999</v>
          </cell>
          <cell r="O539">
            <v>643.76199999999994</v>
          </cell>
          <cell r="P539">
            <v>158.572</v>
          </cell>
          <cell r="Q539">
            <v>430.34800000000001</v>
          </cell>
          <cell r="R539">
            <v>118.673</v>
          </cell>
          <cell r="S539">
            <v>168.21899999999999</v>
          </cell>
          <cell r="T539">
            <v>82.924000000000007</v>
          </cell>
          <cell r="U539">
            <v>303.005</v>
          </cell>
          <cell r="V539">
            <v>124.346</v>
          </cell>
          <cell r="W539">
            <v>30.834</v>
          </cell>
          <cell r="X539">
            <v>23.533999999999999</v>
          </cell>
          <cell r="Y539">
            <v>95.293000000000006</v>
          </cell>
          <cell r="Z539">
            <v>73.989999999999995</v>
          </cell>
          <cell r="AA539">
            <v>94.917000000000002</v>
          </cell>
          <cell r="AB539">
            <v>552.46900000000005</v>
          </cell>
          <cell r="AC539">
            <v>700.32500000000005</v>
          </cell>
          <cell r="AD539">
            <v>83.622</v>
          </cell>
          <cell r="AE539">
            <v>129.59700000000001</v>
          </cell>
        </row>
        <row r="540">
          <cell r="A540">
            <v>38352</v>
          </cell>
          <cell r="B540">
            <v>4655.8029999999999</v>
          </cell>
          <cell r="C540">
            <v>615.50099999999998</v>
          </cell>
          <cell r="D540">
            <v>362.09</v>
          </cell>
          <cell r="E540">
            <v>2201.4169999999999</v>
          </cell>
          <cell r="F540">
            <v>9772.0049999999992</v>
          </cell>
          <cell r="G540">
            <v>362.99099999999999</v>
          </cell>
          <cell r="H540">
            <v>11797.8</v>
          </cell>
          <cell r="I540">
            <v>992.226</v>
          </cell>
          <cell r="J540">
            <v>1931.644</v>
          </cell>
          <cell r="K540">
            <v>109.336</v>
          </cell>
          <cell r="L540">
            <v>721.58500000000004</v>
          </cell>
          <cell r="M540">
            <v>124.749</v>
          </cell>
          <cell r="N540">
            <v>256.83699999999999</v>
          </cell>
          <cell r="O540">
            <v>721.97500000000002</v>
          </cell>
          <cell r="P540">
            <v>165.886</v>
          </cell>
          <cell r="Q540">
            <v>591.01700000000005</v>
          </cell>
          <cell r="R540">
            <v>126.571</v>
          </cell>
          <cell r="S540">
            <v>219.09299999999999</v>
          </cell>
          <cell r="T540">
            <v>78.844999999999999</v>
          </cell>
          <cell r="U540">
            <v>392.166</v>
          </cell>
          <cell r="V540">
            <v>147.82400000000001</v>
          </cell>
          <cell r="W540">
            <v>43.152000000000001</v>
          </cell>
          <cell r="X540">
            <v>31.675000000000001</v>
          </cell>
          <cell r="Y540">
            <v>113.977</v>
          </cell>
          <cell r="Z540">
            <v>95.653000000000006</v>
          </cell>
          <cell r="AA540">
            <v>117.188</v>
          </cell>
          <cell r="AB540">
            <v>663.76</v>
          </cell>
          <cell r="AC540">
            <v>759.77700000000004</v>
          </cell>
          <cell r="AD540">
            <v>112.45099999999999</v>
          </cell>
          <cell r="AE540">
            <v>153.12899999999999</v>
          </cell>
        </row>
        <row r="541">
          <cell r="A541">
            <v>38383</v>
          </cell>
          <cell r="B541">
            <v>4655.8029999999999</v>
          </cell>
          <cell r="C541">
            <v>615.50099999999998</v>
          </cell>
          <cell r="D541">
            <v>362.09</v>
          </cell>
          <cell r="E541">
            <v>2201.4169999999999</v>
          </cell>
          <cell r="F541">
            <v>9772.0049999999992</v>
          </cell>
          <cell r="G541">
            <v>362.99099999999999</v>
          </cell>
          <cell r="H541">
            <v>11797.8</v>
          </cell>
          <cell r="I541">
            <v>992.226</v>
          </cell>
          <cell r="J541">
            <v>1931.644</v>
          </cell>
          <cell r="K541">
            <v>109.336</v>
          </cell>
          <cell r="L541">
            <v>721.58500000000004</v>
          </cell>
          <cell r="M541">
            <v>124.749</v>
          </cell>
          <cell r="N541">
            <v>256.83699999999999</v>
          </cell>
          <cell r="O541">
            <v>721.97500000000002</v>
          </cell>
          <cell r="P541">
            <v>165.886</v>
          </cell>
          <cell r="Q541">
            <v>591.01700000000005</v>
          </cell>
          <cell r="R541">
            <v>126.571</v>
          </cell>
          <cell r="S541">
            <v>219.09299999999999</v>
          </cell>
          <cell r="T541">
            <v>78.844999999999999</v>
          </cell>
          <cell r="U541">
            <v>392.166</v>
          </cell>
          <cell r="V541">
            <v>147.82400000000001</v>
          </cell>
          <cell r="W541">
            <v>43.152000000000001</v>
          </cell>
          <cell r="X541">
            <v>31.675000000000001</v>
          </cell>
          <cell r="Y541">
            <v>113.977</v>
          </cell>
          <cell r="Z541">
            <v>95.653000000000006</v>
          </cell>
          <cell r="AA541">
            <v>117.188</v>
          </cell>
          <cell r="AB541">
            <v>663.76</v>
          </cell>
          <cell r="AC541">
            <v>759.77700000000004</v>
          </cell>
          <cell r="AD541">
            <v>112.45099999999999</v>
          </cell>
          <cell r="AE541">
            <v>153.12899999999999</v>
          </cell>
        </row>
        <row r="542">
          <cell r="A542">
            <v>38411</v>
          </cell>
          <cell r="B542">
            <v>4655.8029999999999</v>
          </cell>
          <cell r="C542">
            <v>615.50099999999998</v>
          </cell>
          <cell r="D542">
            <v>362.09</v>
          </cell>
          <cell r="E542">
            <v>2201.4169999999999</v>
          </cell>
          <cell r="F542">
            <v>9772.0049999999992</v>
          </cell>
          <cell r="G542">
            <v>362.99099999999999</v>
          </cell>
          <cell r="H542">
            <v>11797.8</v>
          </cell>
          <cell r="I542">
            <v>992.226</v>
          </cell>
          <cell r="J542">
            <v>1931.644</v>
          </cell>
          <cell r="K542">
            <v>109.336</v>
          </cell>
          <cell r="L542">
            <v>721.58500000000004</v>
          </cell>
          <cell r="M542">
            <v>124.749</v>
          </cell>
          <cell r="N542">
            <v>256.83699999999999</v>
          </cell>
          <cell r="O542">
            <v>721.97500000000002</v>
          </cell>
          <cell r="P542">
            <v>165.886</v>
          </cell>
          <cell r="Q542">
            <v>591.01700000000005</v>
          </cell>
          <cell r="R542">
            <v>126.571</v>
          </cell>
          <cell r="S542">
            <v>219.09299999999999</v>
          </cell>
          <cell r="T542">
            <v>78.844999999999999</v>
          </cell>
          <cell r="U542">
            <v>392.166</v>
          </cell>
          <cell r="V542">
            <v>147.82400000000001</v>
          </cell>
          <cell r="W542">
            <v>43.152000000000001</v>
          </cell>
          <cell r="X542">
            <v>31.675000000000001</v>
          </cell>
          <cell r="Y542">
            <v>113.977</v>
          </cell>
          <cell r="Z542">
            <v>95.653000000000006</v>
          </cell>
          <cell r="AA542">
            <v>117.188</v>
          </cell>
          <cell r="AB542">
            <v>663.76</v>
          </cell>
          <cell r="AC542">
            <v>759.77700000000004</v>
          </cell>
          <cell r="AD542">
            <v>112.45099999999999</v>
          </cell>
          <cell r="AE542">
            <v>153.12899999999999</v>
          </cell>
        </row>
        <row r="543">
          <cell r="A543">
            <v>38442</v>
          </cell>
          <cell r="B543">
            <v>4655.8029999999999</v>
          </cell>
          <cell r="C543">
            <v>615.50099999999998</v>
          </cell>
          <cell r="D543">
            <v>362.09</v>
          </cell>
          <cell r="E543">
            <v>2201.4169999999999</v>
          </cell>
          <cell r="F543">
            <v>9772.0049999999992</v>
          </cell>
          <cell r="G543">
            <v>362.99099999999999</v>
          </cell>
          <cell r="H543">
            <v>11797.8</v>
          </cell>
          <cell r="I543">
            <v>992.226</v>
          </cell>
          <cell r="J543">
            <v>1931.644</v>
          </cell>
          <cell r="K543">
            <v>109.336</v>
          </cell>
          <cell r="L543">
            <v>721.58500000000004</v>
          </cell>
          <cell r="M543">
            <v>124.749</v>
          </cell>
          <cell r="N543">
            <v>256.83699999999999</v>
          </cell>
          <cell r="O543">
            <v>721.97500000000002</v>
          </cell>
          <cell r="P543">
            <v>165.886</v>
          </cell>
          <cell r="Q543">
            <v>591.01700000000005</v>
          </cell>
          <cell r="R543">
            <v>126.571</v>
          </cell>
          <cell r="S543">
            <v>219.09299999999999</v>
          </cell>
          <cell r="T543">
            <v>78.844999999999999</v>
          </cell>
          <cell r="U543">
            <v>392.166</v>
          </cell>
          <cell r="V543">
            <v>147.82400000000001</v>
          </cell>
          <cell r="W543">
            <v>43.152000000000001</v>
          </cell>
          <cell r="X543">
            <v>31.675000000000001</v>
          </cell>
          <cell r="Y543">
            <v>113.977</v>
          </cell>
          <cell r="Z543">
            <v>95.653000000000006</v>
          </cell>
          <cell r="AA543">
            <v>117.188</v>
          </cell>
          <cell r="AB543">
            <v>663.76</v>
          </cell>
          <cell r="AC543">
            <v>759.77700000000004</v>
          </cell>
          <cell r="AD543">
            <v>112.45099999999999</v>
          </cell>
          <cell r="AE543">
            <v>153.12899999999999</v>
          </cell>
        </row>
        <row r="544">
          <cell r="A544">
            <v>38472</v>
          </cell>
          <cell r="B544">
            <v>4655.8029999999999</v>
          </cell>
          <cell r="C544">
            <v>615.50099999999998</v>
          </cell>
          <cell r="D544">
            <v>362.09</v>
          </cell>
          <cell r="E544">
            <v>2201.4169999999999</v>
          </cell>
          <cell r="F544">
            <v>9772.0049999999992</v>
          </cell>
          <cell r="G544">
            <v>362.99099999999999</v>
          </cell>
          <cell r="H544">
            <v>11797.8</v>
          </cell>
          <cell r="I544">
            <v>992.226</v>
          </cell>
          <cell r="J544">
            <v>1931.644</v>
          </cell>
          <cell r="K544">
            <v>109.336</v>
          </cell>
          <cell r="L544">
            <v>721.58500000000004</v>
          </cell>
          <cell r="M544">
            <v>124.749</v>
          </cell>
          <cell r="N544">
            <v>256.83699999999999</v>
          </cell>
          <cell r="O544">
            <v>721.97500000000002</v>
          </cell>
          <cell r="P544">
            <v>165.886</v>
          </cell>
          <cell r="Q544">
            <v>591.01700000000005</v>
          </cell>
          <cell r="R544">
            <v>126.571</v>
          </cell>
          <cell r="S544">
            <v>219.09299999999999</v>
          </cell>
          <cell r="T544">
            <v>78.844999999999999</v>
          </cell>
          <cell r="U544">
            <v>392.166</v>
          </cell>
          <cell r="V544">
            <v>147.82400000000001</v>
          </cell>
          <cell r="W544">
            <v>43.152000000000001</v>
          </cell>
          <cell r="X544">
            <v>31.675000000000001</v>
          </cell>
          <cell r="Y544">
            <v>113.977</v>
          </cell>
          <cell r="Z544">
            <v>95.653000000000006</v>
          </cell>
          <cell r="AA544">
            <v>117.188</v>
          </cell>
          <cell r="AB544">
            <v>663.76</v>
          </cell>
          <cell r="AC544">
            <v>759.77700000000004</v>
          </cell>
          <cell r="AD544">
            <v>112.45099999999999</v>
          </cell>
          <cell r="AE544">
            <v>153.12899999999999</v>
          </cell>
        </row>
        <row r="545">
          <cell r="A545">
            <v>38503</v>
          </cell>
          <cell r="B545">
            <v>4655.8029999999999</v>
          </cell>
          <cell r="C545">
            <v>615.50099999999998</v>
          </cell>
          <cell r="D545">
            <v>362.09</v>
          </cell>
          <cell r="E545">
            <v>2201.4169999999999</v>
          </cell>
          <cell r="F545">
            <v>9772.0049999999992</v>
          </cell>
          <cell r="G545">
            <v>362.99099999999999</v>
          </cell>
          <cell r="H545">
            <v>11797.8</v>
          </cell>
          <cell r="I545">
            <v>992.226</v>
          </cell>
          <cell r="J545">
            <v>1931.644</v>
          </cell>
          <cell r="K545">
            <v>109.336</v>
          </cell>
          <cell r="L545">
            <v>721.58500000000004</v>
          </cell>
          <cell r="M545">
            <v>124.749</v>
          </cell>
          <cell r="N545">
            <v>256.83699999999999</v>
          </cell>
          <cell r="O545">
            <v>721.97500000000002</v>
          </cell>
          <cell r="P545">
            <v>165.886</v>
          </cell>
          <cell r="Q545">
            <v>591.01700000000005</v>
          </cell>
          <cell r="R545">
            <v>126.571</v>
          </cell>
          <cell r="S545">
            <v>219.09299999999999</v>
          </cell>
          <cell r="T545">
            <v>78.844999999999999</v>
          </cell>
          <cell r="U545">
            <v>392.166</v>
          </cell>
          <cell r="V545">
            <v>147.82400000000001</v>
          </cell>
          <cell r="W545">
            <v>43.152000000000001</v>
          </cell>
          <cell r="X545">
            <v>31.675000000000001</v>
          </cell>
          <cell r="Y545">
            <v>113.977</v>
          </cell>
          <cell r="Z545">
            <v>95.653000000000006</v>
          </cell>
          <cell r="AA545">
            <v>117.188</v>
          </cell>
          <cell r="AB545">
            <v>663.76</v>
          </cell>
          <cell r="AC545">
            <v>759.77700000000004</v>
          </cell>
          <cell r="AD545">
            <v>112.45099999999999</v>
          </cell>
          <cell r="AE545">
            <v>153.12899999999999</v>
          </cell>
        </row>
        <row r="546">
          <cell r="A546">
            <v>38533</v>
          </cell>
          <cell r="B546">
            <v>4655.8029999999999</v>
          </cell>
          <cell r="C546">
            <v>615.50099999999998</v>
          </cell>
          <cell r="D546">
            <v>362.09</v>
          </cell>
          <cell r="E546">
            <v>2201.4169999999999</v>
          </cell>
          <cell r="F546">
            <v>9772.0049999999992</v>
          </cell>
          <cell r="G546">
            <v>362.99099999999999</v>
          </cell>
          <cell r="H546">
            <v>11797.8</v>
          </cell>
          <cell r="I546">
            <v>992.226</v>
          </cell>
          <cell r="J546">
            <v>1931.644</v>
          </cell>
          <cell r="K546">
            <v>109.336</v>
          </cell>
          <cell r="L546">
            <v>721.58500000000004</v>
          </cell>
          <cell r="M546">
            <v>124.749</v>
          </cell>
          <cell r="N546">
            <v>256.83699999999999</v>
          </cell>
          <cell r="O546">
            <v>721.97500000000002</v>
          </cell>
          <cell r="P546">
            <v>165.886</v>
          </cell>
          <cell r="Q546">
            <v>591.01700000000005</v>
          </cell>
          <cell r="R546">
            <v>126.571</v>
          </cell>
          <cell r="S546">
            <v>219.09299999999999</v>
          </cell>
          <cell r="T546">
            <v>78.844999999999999</v>
          </cell>
          <cell r="U546">
            <v>392.166</v>
          </cell>
          <cell r="V546">
            <v>147.82400000000001</v>
          </cell>
          <cell r="W546">
            <v>43.152000000000001</v>
          </cell>
          <cell r="X546">
            <v>31.675000000000001</v>
          </cell>
          <cell r="Y546">
            <v>113.977</v>
          </cell>
          <cell r="Z546">
            <v>95.653000000000006</v>
          </cell>
          <cell r="AA546">
            <v>117.188</v>
          </cell>
          <cell r="AB546">
            <v>663.76</v>
          </cell>
          <cell r="AC546">
            <v>759.77700000000004</v>
          </cell>
          <cell r="AD546">
            <v>112.45099999999999</v>
          </cell>
          <cell r="AE546">
            <v>153.12899999999999</v>
          </cell>
        </row>
        <row r="547">
          <cell r="A547">
            <v>38564</v>
          </cell>
          <cell r="B547">
            <v>4655.8029999999999</v>
          </cell>
          <cell r="C547">
            <v>615.50099999999998</v>
          </cell>
          <cell r="D547">
            <v>362.09</v>
          </cell>
          <cell r="E547">
            <v>2201.4169999999999</v>
          </cell>
          <cell r="F547">
            <v>9772.0049999999992</v>
          </cell>
          <cell r="G547">
            <v>362.99099999999999</v>
          </cell>
          <cell r="H547">
            <v>11797.8</v>
          </cell>
          <cell r="I547">
            <v>992.226</v>
          </cell>
          <cell r="J547">
            <v>1931.644</v>
          </cell>
          <cell r="K547">
            <v>109.336</v>
          </cell>
          <cell r="L547">
            <v>721.58500000000004</v>
          </cell>
          <cell r="M547">
            <v>124.749</v>
          </cell>
          <cell r="N547">
            <v>256.83699999999999</v>
          </cell>
          <cell r="O547">
            <v>721.97500000000002</v>
          </cell>
          <cell r="P547">
            <v>165.886</v>
          </cell>
          <cell r="Q547">
            <v>591.01700000000005</v>
          </cell>
          <cell r="R547">
            <v>126.571</v>
          </cell>
          <cell r="S547">
            <v>219.09299999999999</v>
          </cell>
          <cell r="T547">
            <v>78.844999999999999</v>
          </cell>
          <cell r="U547">
            <v>392.166</v>
          </cell>
          <cell r="V547">
            <v>147.82400000000001</v>
          </cell>
          <cell r="W547">
            <v>43.152000000000001</v>
          </cell>
          <cell r="X547">
            <v>31.675000000000001</v>
          </cell>
          <cell r="Y547">
            <v>113.977</v>
          </cell>
          <cell r="Z547">
            <v>95.653000000000006</v>
          </cell>
          <cell r="AA547">
            <v>117.188</v>
          </cell>
          <cell r="AB547">
            <v>663.76</v>
          </cell>
          <cell r="AC547">
            <v>759.77700000000004</v>
          </cell>
          <cell r="AD547">
            <v>112.45099999999999</v>
          </cell>
          <cell r="AE547">
            <v>153.12899999999999</v>
          </cell>
        </row>
        <row r="548">
          <cell r="A548">
            <v>38595</v>
          </cell>
          <cell r="B548">
            <v>4655.8029999999999</v>
          </cell>
          <cell r="C548">
            <v>615.50099999999998</v>
          </cell>
          <cell r="D548">
            <v>362.09</v>
          </cell>
          <cell r="E548">
            <v>2201.4169999999999</v>
          </cell>
          <cell r="F548">
            <v>9772.0049999999992</v>
          </cell>
          <cell r="G548">
            <v>362.99099999999999</v>
          </cell>
          <cell r="H548">
            <v>11797.8</v>
          </cell>
          <cell r="I548">
            <v>992.226</v>
          </cell>
          <cell r="J548">
            <v>1931.644</v>
          </cell>
          <cell r="K548">
            <v>109.336</v>
          </cell>
          <cell r="L548">
            <v>721.58500000000004</v>
          </cell>
          <cell r="M548">
            <v>124.749</v>
          </cell>
          <cell r="N548">
            <v>256.83699999999999</v>
          </cell>
          <cell r="O548">
            <v>721.97500000000002</v>
          </cell>
          <cell r="P548">
            <v>165.886</v>
          </cell>
          <cell r="Q548">
            <v>591.01700000000005</v>
          </cell>
          <cell r="R548">
            <v>126.571</v>
          </cell>
          <cell r="S548">
            <v>219.09299999999999</v>
          </cell>
          <cell r="T548">
            <v>78.844999999999999</v>
          </cell>
          <cell r="U548">
            <v>392.166</v>
          </cell>
          <cell r="V548">
            <v>147.82400000000001</v>
          </cell>
          <cell r="W548">
            <v>43.152000000000001</v>
          </cell>
          <cell r="X548">
            <v>31.675000000000001</v>
          </cell>
          <cell r="Y548">
            <v>113.977</v>
          </cell>
          <cell r="Z548">
            <v>95.653000000000006</v>
          </cell>
          <cell r="AA548">
            <v>117.188</v>
          </cell>
          <cell r="AB548">
            <v>663.76</v>
          </cell>
          <cell r="AC548">
            <v>759.77700000000004</v>
          </cell>
          <cell r="AD548">
            <v>112.45099999999999</v>
          </cell>
          <cell r="AE548">
            <v>153.12899999999999</v>
          </cell>
        </row>
        <row r="549">
          <cell r="A549">
            <v>38625</v>
          </cell>
          <cell r="B549">
            <v>4655.8029999999999</v>
          </cell>
          <cell r="C549">
            <v>615.50099999999998</v>
          </cell>
          <cell r="D549">
            <v>362.09</v>
          </cell>
          <cell r="E549">
            <v>2201.4169999999999</v>
          </cell>
          <cell r="F549">
            <v>9772.0049999999992</v>
          </cell>
          <cell r="G549">
            <v>362.99099999999999</v>
          </cell>
          <cell r="H549">
            <v>11797.8</v>
          </cell>
          <cell r="I549">
            <v>992.226</v>
          </cell>
          <cell r="J549">
            <v>1931.644</v>
          </cell>
          <cell r="K549">
            <v>109.336</v>
          </cell>
          <cell r="L549">
            <v>721.58500000000004</v>
          </cell>
          <cell r="M549">
            <v>124.749</v>
          </cell>
          <cell r="N549">
            <v>256.83699999999999</v>
          </cell>
          <cell r="O549">
            <v>721.97500000000002</v>
          </cell>
          <cell r="P549">
            <v>165.886</v>
          </cell>
          <cell r="Q549">
            <v>591.01700000000005</v>
          </cell>
          <cell r="R549">
            <v>126.571</v>
          </cell>
          <cell r="S549">
            <v>219.09299999999999</v>
          </cell>
          <cell r="T549">
            <v>78.844999999999999</v>
          </cell>
          <cell r="U549">
            <v>392.166</v>
          </cell>
          <cell r="V549">
            <v>147.82400000000001</v>
          </cell>
          <cell r="W549">
            <v>43.152000000000001</v>
          </cell>
          <cell r="X549">
            <v>31.675000000000001</v>
          </cell>
          <cell r="Y549">
            <v>113.977</v>
          </cell>
          <cell r="Z549">
            <v>95.653000000000006</v>
          </cell>
          <cell r="AA549">
            <v>117.188</v>
          </cell>
          <cell r="AB549">
            <v>663.76</v>
          </cell>
          <cell r="AC549">
            <v>759.77700000000004</v>
          </cell>
          <cell r="AD549">
            <v>112.45099999999999</v>
          </cell>
          <cell r="AE549">
            <v>153.12899999999999</v>
          </cell>
        </row>
        <row r="550">
          <cell r="A550">
            <v>38656</v>
          </cell>
          <cell r="B550">
            <v>4655.8029999999999</v>
          </cell>
          <cell r="C550">
            <v>615.50099999999998</v>
          </cell>
          <cell r="D550">
            <v>362.09</v>
          </cell>
          <cell r="E550">
            <v>2201.4169999999999</v>
          </cell>
          <cell r="F550">
            <v>9772.0049999999992</v>
          </cell>
          <cell r="G550">
            <v>362.99099999999999</v>
          </cell>
          <cell r="H550">
            <v>11797.8</v>
          </cell>
          <cell r="I550">
            <v>992.226</v>
          </cell>
          <cell r="J550">
            <v>1931.644</v>
          </cell>
          <cell r="K550">
            <v>109.336</v>
          </cell>
          <cell r="L550">
            <v>721.58500000000004</v>
          </cell>
          <cell r="M550">
            <v>124.749</v>
          </cell>
          <cell r="N550">
            <v>256.83699999999999</v>
          </cell>
          <cell r="O550">
            <v>721.97500000000002</v>
          </cell>
          <cell r="P550">
            <v>165.886</v>
          </cell>
          <cell r="Q550">
            <v>591.01700000000005</v>
          </cell>
          <cell r="R550">
            <v>126.571</v>
          </cell>
          <cell r="S550">
            <v>219.09299999999999</v>
          </cell>
          <cell r="T550">
            <v>78.844999999999999</v>
          </cell>
          <cell r="U550">
            <v>392.166</v>
          </cell>
          <cell r="V550">
            <v>147.82400000000001</v>
          </cell>
          <cell r="W550">
            <v>43.152000000000001</v>
          </cell>
          <cell r="X550">
            <v>31.675000000000001</v>
          </cell>
          <cell r="Y550">
            <v>113.977</v>
          </cell>
          <cell r="Z550">
            <v>95.653000000000006</v>
          </cell>
          <cell r="AA550">
            <v>117.188</v>
          </cell>
          <cell r="AB550">
            <v>663.76</v>
          </cell>
          <cell r="AC550">
            <v>759.77700000000004</v>
          </cell>
          <cell r="AD550">
            <v>112.45099999999999</v>
          </cell>
          <cell r="AE550">
            <v>153.12899999999999</v>
          </cell>
        </row>
        <row r="551">
          <cell r="A551">
            <v>38686</v>
          </cell>
          <cell r="B551">
            <v>4655.8029999999999</v>
          </cell>
          <cell r="C551">
            <v>615.50099999999998</v>
          </cell>
          <cell r="D551">
            <v>362.09</v>
          </cell>
          <cell r="E551">
            <v>2201.4169999999999</v>
          </cell>
          <cell r="F551">
            <v>9772.0049999999992</v>
          </cell>
          <cell r="G551">
            <v>362.99099999999999</v>
          </cell>
          <cell r="H551">
            <v>11797.8</v>
          </cell>
          <cell r="I551">
            <v>992.226</v>
          </cell>
          <cell r="J551">
            <v>1931.644</v>
          </cell>
          <cell r="K551">
            <v>109.336</v>
          </cell>
          <cell r="L551">
            <v>721.58500000000004</v>
          </cell>
          <cell r="M551">
            <v>124.749</v>
          </cell>
          <cell r="N551">
            <v>256.83699999999999</v>
          </cell>
          <cell r="O551">
            <v>721.97500000000002</v>
          </cell>
          <cell r="P551">
            <v>165.886</v>
          </cell>
          <cell r="Q551">
            <v>591.01700000000005</v>
          </cell>
          <cell r="R551">
            <v>126.571</v>
          </cell>
          <cell r="S551">
            <v>219.09299999999999</v>
          </cell>
          <cell r="T551">
            <v>78.844999999999999</v>
          </cell>
          <cell r="U551">
            <v>392.166</v>
          </cell>
          <cell r="V551">
            <v>147.82400000000001</v>
          </cell>
          <cell r="W551">
            <v>43.152000000000001</v>
          </cell>
          <cell r="X551">
            <v>31.675000000000001</v>
          </cell>
          <cell r="Y551">
            <v>113.977</v>
          </cell>
          <cell r="Z551">
            <v>95.653000000000006</v>
          </cell>
          <cell r="AA551">
            <v>117.188</v>
          </cell>
          <cell r="AB551">
            <v>663.76</v>
          </cell>
          <cell r="AC551">
            <v>759.77700000000004</v>
          </cell>
          <cell r="AD551">
            <v>112.45099999999999</v>
          </cell>
          <cell r="AE551">
            <v>153.12899999999999</v>
          </cell>
        </row>
        <row r="552">
          <cell r="A552">
            <v>38717</v>
          </cell>
          <cell r="B552">
            <v>4571.8760000000002</v>
          </cell>
          <cell r="C552">
            <v>696.47199999999998</v>
          </cell>
          <cell r="D552">
            <v>370.58</v>
          </cell>
          <cell r="E552">
            <v>2280.5390000000002</v>
          </cell>
          <cell r="F552">
            <v>10143.259</v>
          </cell>
          <cell r="G552">
            <v>372.476</v>
          </cell>
          <cell r="H552">
            <v>12564.3</v>
          </cell>
          <cell r="I552">
            <v>1133.76</v>
          </cell>
          <cell r="J552">
            <v>2256.9029999999998</v>
          </cell>
          <cell r="K552">
            <v>123.50700000000001</v>
          </cell>
          <cell r="L552">
            <v>834.21699999999998</v>
          </cell>
          <cell r="M552">
            <v>137.953</v>
          </cell>
          <cell r="N552">
            <v>285.86900000000003</v>
          </cell>
          <cell r="O552">
            <v>844.86300000000006</v>
          </cell>
          <cell r="P552">
            <v>177.77199999999999</v>
          </cell>
          <cell r="Q552">
            <v>764.00099999999998</v>
          </cell>
          <cell r="R552">
            <v>133.959</v>
          </cell>
          <cell r="S552">
            <v>247.06399999999999</v>
          </cell>
          <cell r="T552">
            <v>89.686000000000007</v>
          </cell>
          <cell r="U552">
            <v>482.98</v>
          </cell>
          <cell r="V552">
            <v>180.61699999999999</v>
          </cell>
          <cell r="W552">
            <v>57.124000000000002</v>
          </cell>
          <cell r="X552">
            <v>43.04</v>
          </cell>
          <cell r="Y552">
            <v>130.05199999999999</v>
          </cell>
          <cell r="Z552">
            <v>123.05500000000001</v>
          </cell>
          <cell r="AA552">
            <v>146.52500000000001</v>
          </cell>
          <cell r="AB552">
            <v>882.18499999999995</v>
          </cell>
          <cell r="AC552">
            <v>848.947</v>
          </cell>
          <cell r="AD552">
            <v>145.51400000000001</v>
          </cell>
          <cell r="AE552">
            <v>183.19300000000001</v>
          </cell>
        </row>
        <row r="553">
          <cell r="A553">
            <v>38748</v>
          </cell>
          <cell r="B553">
            <v>4571.8760000000002</v>
          </cell>
          <cell r="C553">
            <v>696.47199999999998</v>
          </cell>
          <cell r="D553">
            <v>370.58</v>
          </cell>
          <cell r="E553">
            <v>2280.5390000000002</v>
          </cell>
          <cell r="F553">
            <v>10143.259</v>
          </cell>
          <cell r="G553">
            <v>372.476</v>
          </cell>
          <cell r="H553">
            <v>12564.3</v>
          </cell>
          <cell r="I553">
            <v>1133.76</v>
          </cell>
          <cell r="J553">
            <v>2256.9029999999998</v>
          </cell>
          <cell r="K553">
            <v>123.50700000000001</v>
          </cell>
          <cell r="L553">
            <v>834.21699999999998</v>
          </cell>
          <cell r="M553">
            <v>137.953</v>
          </cell>
          <cell r="N553">
            <v>285.86900000000003</v>
          </cell>
          <cell r="O553">
            <v>844.86300000000006</v>
          </cell>
          <cell r="P553">
            <v>177.77199999999999</v>
          </cell>
          <cell r="Q553">
            <v>764.00099999999998</v>
          </cell>
          <cell r="R553">
            <v>133.959</v>
          </cell>
          <cell r="S553">
            <v>247.06399999999999</v>
          </cell>
          <cell r="T553">
            <v>89.686000000000007</v>
          </cell>
          <cell r="U553">
            <v>482.98</v>
          </cell>
          <cell r="V553">
            <v>180.61699999999999</v>
          </cell>
          <cell r="W553">
            <v>57.124000000000002</v>
          </cell>
          <cell r="X553">
            <v>43.04</v>
          </cell>
          <cell r="Y553">
            <v>130.05199999999999</v>
          </cell>
          <cell r="Z553">
            <v>123.05500000000001</v>
          </cell>
          <cell r="AA553">
            <v>146.52500000000001</v>
          </cell>
          <cell r="AB553">
            <v>882.18499999999995</v>
          </cell>
          <cell r="AC553">
            <v>848.947</v>
          </cell>
          <cell r="AD553">
            <v>145.51400000000001</v>
          </cell>
          <cell r="AE553">
            <v>183.19300000000001</v>
          </cell>
        </row>
        <row r="554">
          <cell r="A554">
            <v>38776</v>
          </cell>
          <cell r="B554">
            <v>4571.8760000000002</v>
          </cell>
          <cell r="C554">
            <v>696.47199999999998</v>
          </cell>
          <cell r="D554">
            <v>370.58</v>
          </cell>
          <cell r="E554">
            <v>2280.5390000000002</v>
          </cell>
          <cell r="F554">
            <v>10143.259</v>
          </cell>
          <cell r="G554">
            <v>372.476</v>
          </cell>
          <cell r="H554">
            <v>12564.3</v>
          </cell>
          <cell r="I554">
            <v>1133.76</v>
          </cell>
          <cell r="J554">
            <v>2256.9029999999998</v>
          </cell>
          <cell r="K554">
            <v>123.50700000000001</v>
          </cell>
          <cell r="L554">
            <v>834.21699999999998</v>
          </cell>
          <cell r="M554">
            <v>137.953</v>
          </cell>
          <cell r="N554">
            <v>285.86900000000003</v>
          </cell>
          <cell r="O554">
            <v>844.86300000000006</v>
          </cell>
          <cell r="P554">
            <v>177.77199999999999</v>
          </cell>
          <cell r="Q554">
            <v>764.00099999999998</v>
          </cell>
          <cell r="R554">
            <v>133.959</v>
          </cell>
          <cell r="S554">
            <v>247.06399999999999</v>
          </cell>
          <cell r="T554">
            <v>89.686000000000007</v>
          </cell>
          <cell r="U554">
            <v>482.98</v>
          </cell>
          <cell r="V554">
            <v>180.61699999999999</v>
          </cell>
          <cell r="W554">
            <v>57.124000000000002</v>
          </cell>
          <cell r="X554">
            <v>43.04</v>
          </cell>
          <cell r="Y554">
            <v>130.05199999999999</v>
          </cell>
          <cell r="Z554">
            <v>123.05500000000001</v>
          </cell>
          <cell r="AA554">
            <v>146.52500000000001</v>
          </cell>
          <cell r="AB554">
            <v>882.18499999999995</v>
          </cell>
          <cell r="AC554">
            <v>848.947</v>
          </cell>
          <cell r="AD554">
            <v>145.51400000000001</v>
          </cell>
          <cell r="AE554">
            <v>183.19300000000001</v>
          </cell>
        </row>
        <row r="555">
          <cell r="A555">
            <v>38807</v>
          </cell>
          <cell r="B555">
            <v>4571.8760000000002</v>
          </cell>
          <cell r="C555">
            <v>696.47199999999998</v>
          </cell>
          <cell r="D555">
            <v>370.58</v>
          </cell>
          <cell r="E555">
            <v>2280.5390000000002</v>
          </cell>
          <cell r="F555">
            <v>10143.259</v>
          </cell>
          <cell r="G555">
            <v>372.476</v>
          </cell>
          <cell r="H555">
            <v>12564.3</v>
          </cell>
          <cell r="I555">
            <v>1133.76</v>
          </cell>
          <cell r="J555">
            <v>2256.9029999999998</v>
          </cell>
          <cell r="K555">
            <v>123.50700000000001</v>
          </cell>
          <cell r="L555">
            <v>834.21699999999998</v>
          </cell>
          <cell r="M555">
            <v>137.953</v>
          </cell>
          <cell r="N555">
            <v>285.86900000000003</v>
          </cell>
          <cell r="O555">
            <v>844.86300000000006</v>
          </cell>
          <cell r="P555">
            <v>177.77199999999999</v>
          </cell>
          <cell r="Q555">
            <v>764.00099999999998</v>
          </cell>
          <cell r="R555">
            <v>133.959</v>
          </cell>
          <cell r="S555">
            <v>247.06399999999999</v>
          </cell>
          <cell r="T555">
            <v>89.686000000000007</v>
          </cell>
          <cell r="U555">
            <v>482.98</v>
          </cell>
          <cell r="V555">
            <v>180.61699999999999</v>
          </cell>
          <cell r="W555">
            <v>57.124000000000002</v>
          </cell>
          <cell r="X555">
            <v>43.04</v>
          </cell>
          <cell r="Y555">
            <v>130.05199999999999</v>
          </cell>
          <cell r="Z555">
            <v>123.05500000000001</v>
          </cell>
          <cell r="AA555">
            <v>146.52500000000001</v>
          </cell>
          <cell r="AB555">
            <v>882.18499999999995</v>
          </cell>
          <cell r="AC555">
            <v>848.947</v>
          </cell>
          <cell r="AD555">
            <v>145.51400000000001</v>
          </cell>
          <cell r="AE555">
            <v>183.19300000000001</v>
          </cell>
        </row>
        <row r="556">
          <cell r="A556">
            <v>38837</v>
          </cell>
          <cell r="B556">
            <v>4571.8760000000002</v>
          </cell>
          <cell r="C556">
            <v>696.47199999999998</v>
          </cell>
          <cell r="D556">
            <v>370.58</v>
          </cell>
          <cell r="E556">
            <v>2280.5390000000002</v>
          </cell>
          <cell r="F556">
            <v>10143.259</v>
          </cell>
          <cell r="G556">
            <v>372.476</v>
          </cell>
          <cell r="H556">
            <v>12564.3</v>
          </cell>
          <cell r="I556">
            <v>1133.76</v>
          </cell>
          <cell r="J556">
            <v>2256.9029999999998</v>
          </cell>
          <cell r="K556">
            <v>123.50700000000001</v>
          </cell>
          <cell r="L556">
            <v>834.21699999999998</v>
          </cell>
          <cell r="M556">
            <v>137.953</v>
          </cell>
          <cell r="N556">
            <v>285.86900000000003</v>
          </cell>
          <cell r="O556">
            <v>844.86300000000006</v>
          </cell>
          <cell r="P556">
            <v>177.77199999999999</v>
          </cell>
          <cell r="Q556">
            <v>764.00099999999998</v>
          </cell>
          <cell r="R556">
            <v>133.959</v>
          </cell>
          <cell r="S556">
            <v>247.06399999999999</v>
          </cell>
          <cell r="T556">
            <v>89.686000000000007</v>
          </cell>
          <cell r="U556">
            <v>482.98</v>
          </cell>
          <cell r="V556">
            <v>180.61699999999999</v>
          </cell>
          <cell r="W556">
            <v>57.124000000000002</v>
          </cell>
          <cell r="X556">
            <v>43.04</v>
          </cell>
          <cell r="Y556">
            <v>130.05199999999999</v>
          </cell>
          <cell r="Z556">
            <v>123.05500000000001</v>
          </cell>
          <cell r="AA556">
            <v>146.52500000000001</v>
          </cell>
          <cell r="AB556">
            <v>882.18499999999995</v>
          </cell>
          <cell r="AC556">
            <v>848.947</v>
          </cell>
          <cell r="AD556">
            <v>145.51400000000001</v>
          </cell>
          <cell r="AE556">
            <v>183.19300000000001</v>
          </cell>
        </row>
        <row r="557">
          <cell r="A557">
            <v>38868</v>
          </cell>
          <cell r="B557">
            <v>4571.8760000000002</v>
          </cell>
          <cell r="C557">
            <v>696.47199999999998</v>
          </cell>
          <cell r="D557">
            <v>370.58</v>
          </cell>
          <cell r="E557">
            <v>2280.5390000000002</v>
          </cell>
          <cell r="F557">
            <v>10143.259</v>
          </cell>
          <cell r="G557">
            <v>372.476</v>
          </cell>
          <cell r="H557">
            <v>12564.3</v>
          </cell>
          <cell r="I557">
            <v>1133.76</v>
          </cell>
          <cell r="J557">
            <v>2256.9029999999998</v>
          </cell>
          <cell r="K557">
            <v>123.50700000000001</v>
          </cell>
          <cell r="L557">
            <v>834.21699999999998</v>
          </cell>
          <cell r="M557">
            <v>137.953</v>
          </cell>
          <cell r="N557">
            <v>285.86900000000003</v>
          </cell>
          <cell r="O557">
            <v>844.86300000000006</v>
          </cell>
          <cell r="P557">
            <v>177.77199999999999</v>
          </cell>
          <cell r="Q557">
            <v>764.00099999999998</v>
          </cell>
          <cell r="R557">
            <v>133.959</v>
          </cell>
          <cell r="S557">
            <v>247.06399999999999</v>
          </cell>
          <cell r="T557">
            <v>89.686000000000007</v>
          </cell>
          <cell r="U557">
            <v>482.98</v>
          </cell>
          <cell r="V557">
            <v>180.61699999999999</v>
          </cell>
          <cell r="W557">
            <v>57.124000000000002</v>
          </cell>
          <cell r="X557">
            <v>43.04</v>
          </cell>
          <cell r="Y557">
            <v>130.05199999999999</v>
          </cell>
          <cell r="Z557">
            <v>123.05500000000001</v>
          </cell>
          <cell r="AA557">
            <v>146.52500000000001</v>
          </cell>
          <cell r="AB557">
            <v>882.18499999999995</v>
          </cell>
          <cell r="AC557">
            <v>848.947</v>
          </cell>
          <cell r="AD557">
            <v>145.51400000000001</v>
          </cell>
          <cell r="AE557">
            <v>183.19300000000001</v>
          </cell>
        </row>
        <row r="558">
          <cell r="A558">
            <v>38898</v>
          </cell>
          <cell r="B558">
            <v>4571.8760000000002</v>
          </cell>
          <cell r="C558">
            <v>696.47199999999998</v>
          </cell>
          <cell r="D558">
            <v>370.58</v>
          </cell>
          <cell r="E558">
            <v>2280.5390000000002</v>
          </cell>
          <cell r="F558">
            <v>10143.259</v>
          </cell>
          <cell r="G558">
            <v>372.476</v>
          </cell>
          <cell r="H558">
            <v>12564.3</v>
          </cell>
          <cell r="I558">
            <v>1133.76</v>
          </cell>
          <cell r="J558">
            <v>2256.9029999999998</v>
          </cell>
          <cell r="K558">
            <v>123.50700000000001</v>
          </cell>
          <cell r="L558">
            <v>834.21699999999998</v>
          </cell>
          <cell r="M558">
            <v>137.953</v>
          </cell>
          <cell r="N558">
            <v>285.86900000000003</v>
          </cell>
          <cell r="O558">
            <v>844.86300000000006</v>
          </cell>
          <cell r="P558">
            <v>177.77199999999999</v>
          </cell>
          <cell r="Q558">
            <v>764.00099999999998</v>
          </cell>
          <cell r="R558">
            <v>133.959</v>
          </cell>
          <cell r="S558">
            <v>247.06399999999999</v>
          </cell>
          <cell r="T558">
            <v>89.686000000000007</v>
          </cell>
          <cell r="U558">
            <v>482.98</v>
          </cell>
          <cell r="V558">
            <v>180.61699999999999</v>
          </cell>
          <cell r="W558">
            <v>57.124000000000002</v>
          </cell>
          <cell r="X558">
            <v>43.04</v>
          </cell>
          <cell r="Y558">
            <v>130.05199999999999</v>
          </cell>
          <cell r="Z558">
            <v>123.05500000000001</v>
          </cell>
          <cell r="AA558">
            <v>146.52500000000001</v>
          </cell>
          <cell r="AB558">
            <v>882.18499999999995</v>
          </cell>
          <cell r="AC558">
            <v>848.947</v>
          </cell>
          <cell r="AD558">
            <v>145.51400000000001</v>
          </cell>
          <cell r="AE558">
            <v>183.19300000000001</v>
          </cell>
        </row>
        <row r="559">
          <cell r="A559">
            <v>38929</v>
          </cell>
          <cell r="B559">
            <v>4571.8760000000002</v>
          </cell>
          <cell r="C559">
            <v>696.47199999999998</v>
          </cell>
          <cell r="D559">
            <v>370.58</v>
          </cell>
          <cell r="E559">
            <v>2280.5390000000002</v>
          </cell>
          <cell r="F559">
            <v>10143.259</v>
          </cell>
          <cell r="G559">
            <v>372.476</v>
          </cell>
          <cell r="H559">
            <v>12564.3</v>
          </cell>
          <cell r="I559">
            <v>1133.76</v>
          </cell>
          <cell r="J559">
            <v>2256.9029999999998</v>
          </cell>
          <cell r="K559">
            <v>123.50700000000001</v>
          </cell>
          <cell r="L559">
            <v>834.21699999999998</v>
          </cell>
          <cell r="M559">
            <v>137.953</v>
          </cell>
          <cell r="N559">
            <v>285.86900000000003</v>
          </cell>
          <cell r="O559">
            <v>844.86300000000006</v>
          </cell>
          <cell r="P559">
            <v>177.77199999999999</v>
          </cell>
          <cell r="Q559">
            <v>764.00099999999998</v>
          </cell>
          <cell r="R559">
            <v>133.959</v>
          </cell>
          <cell r="S559">
            <v>247.06399999999999</v>
          </cell>
          <cell r="T559">
            <v>89.686000000000007</v>
          </cell>
          <cell r="U559">
            <v>482.98</v>
          </cell>
          <cell r="V559">
            <v>180.61699999999999</v>
          </cell>
          <cell r="W559">
            <v>57.124000000000002</v>
          </cell>
          <cell r="X559">
            <v>43.04</v>
          </cell>
          <cell r="Y559">
            <v>130.05199999999999</v>
          </cell>
          <cell r="Z559">
            <v>123.05500000000001</v>
          </cell>
          <cell r="AA559">
            <v>146.52500000000001</v>
          </cell>
          <cell r="AB559">
            <v>882.18499999999995</v>
          </cell>
          <cell r="AC559">
            <v>848.947</v>
          </cell>
          <cell r="AD559">
            <v>145.51400000000001</v>
          </cell>
          <cell r="AE559">
            <v>183.19300000000001</v>
          </cell>
        </row>
        <row r="560">
          <cell r="A560">
            <v>38960</v>
          </cell>
          <cell r="B560">
            <v>4571.8760000000002</v>
          </cell>
          <cell r="C560">
            <v>696.47199999999998</v>
          </cell>
          <cell r="D560">
            <v>370.58</v>
          </cell>
          <cell r="E560">
            <v>2280.5390000000002</v>
          </cell>
          <cell r="F560">
            <v>10143.259</v>
          </cell>
          <cell r="G560">
            <v>372.476</v>
          </cell>
          <cell r="H560">
            <v>12564.3</v>
          </cell>
          <cell r="I560">
            <v>1133.76</v>
          </cell>
          <cell r="J560">
            <v>2256.9029999999998</v>
          </cell>
          <cell r="K560">
            <v>123.50700000000001</v>
          </cell>
          <cell r="L560">
            <v>834.21699999999998</v>
          </cell>
          <cell r="M560">
            <v>137.953</v>
          </cell>
          <cell r="N560">
            <v>285.86900000000003</v>
          </cell>
          <cell r="O560">
            <v>844.86300000000006</v>
          </cell>
          <cell r="P560">
            <v>177.77199999999999</v>
          </cell>
          <cell r="Q560">
            <v>764.00099999999998</v>
          </cell>
          <cell r="R560">
            <v>133.959</v>
          </cell>
          <cell r="S560">
            <v>247.06399999999999</v>
          </cell>
          <cell r="T560">
            <v>89.686000000000007</v>
          </cell>
          <cell r="U560">
            <v>482.98</v>
          </cell>
          <cell r="V560">
            <v>180.61699999999999</v>
          </cell>
          <cell r="W560">
            <v>57.124000000000002</v>
          </cell>
          <cell r="X560">
            <v>43.04</v>
          </cell>
          <cell r="Y560">
            <v>130.05199999999999</v>
          </cell>
          <cell r="Z560">
            <v>123.05500000000001</v>
          </cell>
          <cell r="AA560">
            <v>146.52500000000001</v>
          </cell>
          <cell r="AB560">
            <v>882.18499999999995</v>
          </cell>
          <cell r="AC560">
            <v>848.947</v>
          </cell>
          <cell r="AD560">
            <v>145.51400000000001</v>
          </cell>
          <cell r="AE560">
            <v>183.19300000000001</v>
          </cell>
        </row>
        <row r="561">
          <cell r="A561">
            <v>38990</v>
          </cell>
          <cell r="B561">
            <v>4571.8760000000002</v>
          </cell>
          <cell r="C561">
            <v>696.47199999999998</v>
          </cell>
          <cell r="D561">
            <v>370.58</v>
          </cell>
          <cell r="E561">
            <v>2280.5390000000002</v>
          </cell>
          <cell r="F561">
            <v>10143.259</v>
          </cell>
          <cell r="G561">
            <v>372.476</v>
          </cell>
          <cell r="H561">
            <v>12564.3</v>
          </cell>
          <cell r="I561">
            <v>1133.76</v>
          </cell>
          <cell r="J561">
            <v>2256.9029999999998</v>
          </cell>
          <cell r="K561">
            <v>123.50700000000001</v>
          </cell>
          <cell r="L561">
            <v>834.21699999999998</v>
          </cell>
          <cell r="M561">
            <v>137.953</v>
          </cell>
          <cell r="N561">
            <v>285.86900000000003</v>
          </cell>
          <cell r="O561">
            <v>844.86300000000006</v>
          </cell>
          <cell r="P561">
            <v>177.77199999999999</v>
          </cell>
          <cell r="Q561">
            <v>764.00099999999998</v>
          </cell>
          <cell r="R561">
            <v>133.959</v>
          </cell>
          <cell r="S561">
            <v>247.06399999999999</v>
          </cell>
          <cell r="T561">
            <v>89.686000000000007</v>
          </cell>
          <cell r="U561">
            <v>482.98</v>
          </cell>
          <cell r="V561">
            <v>180.61699999999999</v>
          </cell>
          <cell r="W561">
            <v>57.124000000000002</v>
          </cell>
          <cell r="X561">
            <v>43.04</v>
          </cell>
          <cell r="Y561">
            <v>130.05199999999999</v>
          </cell>
          <cell r="Z561">
            <v>123.05500000000001</v>
          </cell>
          <cell r="AA561">
            <v>146.52500000000001</v>
          </cell>
          <cell r="AB561">
            <v>882.18499999999995</v>
          </cell>
          <cell r="AC561">
            <v>848.947</v>
          </cell>
          <cell r="AD561">
            <v>145.51400000000001</v>
          </cell>
          <cell r="AE561">
            <v>183.19300000000001</v>
          </cell>
        </row>
        <row r="562">
          <cell r="A562">
            <v>39021</v>
          </cell>
          <cell r="B562">
            <v>4571.8760000000002</v>
          </cell>
          <cell r="C562">
            <v>696.47199999999998</v>
          </cell>
          <cell r="D562">
            <v>370.58</v>
          </cell>
          <cell r="E562">
            <v>2280.5390000000002</v>
          </cell>
          <cell r="F562">
            <v>10143.259</v>
          </cell>
          <cell r="G562">
            <v>372.476</v>
          </cell>
          <cell r="H562">
            <v>12564.3</v>
          </cell>
          <cell r="I562">
            <v>1133.76</v>
          </cell>
          <cell r="J562">
            <v>2256.9029999999998</v>
          </cell>
          <cell r="K562">
            <v>123.50700000000001</v>
          </cell>
          <cell r="L562">
            <v>834.21699999999998</v>
          </cell>
          <cell r="M562">
            <v>137.953</v>
          </cell>
          <cell r="N562">
            <v>285.86900000000003</v>
          </cell>
          <cell r="O562">
            <v>844.86300000000006</v>
          </cell>
          <cell r="P562">
            <v>177.77199999999999</v>
          </cell>
          <cell r="Q562">
            <v>764.00099999999998</v>
          </cell>
          <cell r="R562">
            <v>133.959</v>
          </cell>
          <cell r="S562">
            <v>247.06399999999999</v>
          </cell>
          <cell r="T562">
            <v>89.686000000000007</v>
          </cell>
          <cell r="U562">
            <v>482.98</v>
          </cell>
          <cell r="V562">
            <v>180.61699999999999</v>
          </cell>
          <cell r="W562">
            <v>57.124000000000002</v>
          </cell>
          <cell r="X562">
            <v>43.04</v>
          </cell>
          <cell r="Y562">
            <v>130.05199999999999</v>
          </cell>
          <cell r="Z562">
            <v>123.05500000000001</v>
          </cell>
          <cell r="AA562">
            <v>146.52500000000001</v>
          </cell>
          <cell r="AB562">
            <v>882.18499999999995</v>
          </cell>
          <cell r="AC562">
            <v>848.947</v>
          </cell>
          <cell r="AD562">
            <v>145.51400000000001</v>
          </cell>
          <cell r="AE562">
            <v>183.19300000000001</v>
          </cell>
        </row>
        <row r="563">
          <cell r="A563">
            <v>39051</v>
          </cell>
          <cell r="B563">
            <v>4571.8760000000002</v>
          </cell>
          <cell r="C563">
            <v>696.47199999999998</v>
          </cell>
          <cell r="D563">
            <v>370.58</v>
          </cell>
          <cell r="E563">
            <v>2280.5390000000002</v>
          </cell>
          <cell r="F563">
            <v>10143.259</v>
          </cell>
          <cell r="G563">
            <v>372.476</v>
          </cell>
          <cell r="H563">
            <v>12564.3</v>
          </cell>
          <cell r="I563">
            <v>1133.76</v>
          </cell>
          <cell r="J563">
            <v>2256.9029999999998</v>
          </cell>
          <cell r="K563">
            <v>123.50700000000001</v>
          </cell>
          <cell r="L563">
            <v>834.21699999999998</v>
          </cell>
          <cell r="M563">
            <v>137.953</v>
          </cell>
          <cell r="N563">
            <v>285.86900000000003</v>
          </cell>
          <cell r="O563">
            <v>844.86300000000006</v>
          </cell>
          <cell r="P563">
            <v>177.77199999999999</v>
          </cell>
          <cell r="Q563">
            <v>764.00099999999998</v>
          </cell>
          <cell r="R563">
            <v>133.959</v>
          </cell>
          <cell r="S563">
            <v>247.06399999999999</v>
          </cell>
          <cell r="T563">
            <v>89.686000000000007</v>
          </cell>
          <cell r="U563">
            <v>482.98</v>
          </cell>
          <cell r="V563">
            <v>180.61699999999999</v>
          </cell>
          <cell r="W563">
            <v>57.124000000000002</v>
          </cell>
          <cell r="X563">
            <v>43.04</v>
          </cell>
          <cell r="Y563">
            <v>130.05199999999999</v>
          </cell>
          <cell r="Z563">
            <v>123.05500000000001</v>
          </cell>
          <cell r="AA563">
            <v>146.52500000000001</v>
          </cell>
          <cell r="AB563">
            <v>882.18499999999995</v>
          </cell>
          <cell r="AC563">
            <v>848.947</v>
          </cell>
          <cell r="AD563">
            <v>145.51400000000001</v>
          </cell>
          <cell r="AE563">
            <v>183.19300000000001</v>
          </cell>
        </row>
        <row r="564">
          <cell r="A564">
            <v>39082</v>
          </cell>
          <cell r="B564">
            <v>4356.7610000000004</v>
          </cell>
          <cell r="C564">
            <v>749.80499999999995</v>
          </cell>
          <cell r="D564">
            <v>399.07600000000002</v>
          </cell>
          <cell r="E564">
            <v>2444.5790000000002</v>
          </cell>
          <cell r="F564">
            <v>10757.987999999999</v>
          </cell>
          <cell r="G564">
            <v>391.23399999999998</v>
          </cell>
          <cell r="H564">
            <v>13314.5</v>
          </cell>
          <cell r="I564">
            <v>1278.6110000000001</v>
          </cell>
          <cell r="J564">
            <v>2712.951</v>
          </cell>
          <cell r="K564">
            <v>139.125</v>
          </cell>
          <cell r="L564">
            <v>949.11699999999996</v>
          </cell>
          <cell r="M564">
            <v>156.601</v>
          </cell>
          <cell r="N564">
            <v>364.57100000000003</v>
          </cell>
          <cell r="O564">
            <v>951.77300000000002</v>
          </cell>
          <cell r="P564">
            <v>189.93199999999999</v>
          </cell>
          <cell r="Q564">
            <v>989.93100000000004</v>
          </cell>
          <cell r="R564">
            <v>145.47999999999999</v>
          </cell>
          <cell r="S564">
            <v>261.00700000000001</v>
          </cell>
          <cell r="T564">
            <v>107.48399999999999</v>
          </cell>
          <cell r="U564">
            <v>530.9</v>
          </cell>
          <cell r="V564">
            <v>222.10599999999999</v>
          </cell>
          <cell r="W564">
            <v>81.004000000000005</v>
          </cell>
          <cell r="X564">
            <v>60.497</v>
          </cell>
          <cell r="Y564">
            <v>148.345</v>
          </cell>
          <cell r="Z564">
            <v>154.66999999999999</v>
          </cell>
          <cell r="AA564">
            <v>162.74</v>
          </cell>
          <cell r="AB564">
            <v>1088.9169999999999</v>
          </cell>
          <cell r="AC564">
            <v>952.27599999999995</v>
          </cell>
          <cell r="AD564">
            <v>183.47800000000001</v>
          </cell>
          <cell r="AE564">
            <v>214.066</v>
          </cell>
        </row>
        <row r="565">
          <cell r="A565">
            <v>39113</v>
          </cell>
          <cell r="B565">
            <v>4356.7610000000004</v>
          </cell>
          <cell r="C565">
            <v>749.80499999999995</v>
          </cell>
          <cell r="D565">
            <v>399.07600000000002</v>
          </cell>
          <cell r="E565">
            <v>2444.5790000000002</v>
          </cell>
          <cell r="F565">
            <v>10757.987999999999</v>
          </cell>
          <cell r="G565">
            <v>391.23399999999998</v>
          </cell>
          <cell r="H565">
            <v>13314.5</v>
          </cell>
          <cell r="I565">
            <v>1278.6110000000001</v>
          </cell>
          <cell r="J565">
            <v>2712.951</v>
          </cell>
          <cell r="K565">
            <v>139.125</v>
          </cell>
          <cell r="L565">
            <v>949.11699999999996</v>
          </cell>
          <cell r="M565">
            <v>156.601</v>
          </cell>
          <cell r="N565">
            <v>364.57100000000003</v>
          </cell>
          <cell r="O565">
            <v>951.77300000000002</v>
          </cell>
          <cell r="P565">
            <v>189.93199999999999</v>
          </cell>
          <cell r="Q565">
            <v>989.93100000000004</v>
          </cell>
          <cell r="R565">
            <v>145.47999999999999</v>
          </cell>
          <cell r="S565">
            <v>261.00700000000001</v>
          </cell>
          <cell r="T565">
            <v>107.48399999999999</v>
          </cell>
          <cell r="U565">
            <v>530.9</v>
          </cell>
          <cell r="V565">
            <v>222.10599999999999</v>
          </cell>
          <cell r="W565">
            <v>81.004000000000005</v>
          </cell>
          <cell r="X565">
            <v>60.497</v>
          </cell>
          <cell r="Y565">
            <v>148.345</v>
          </cell>
          <cell r="Z565">
            <v>154.66999999999999</v>
          </cell>
          <cell r="AA565">
            <v>162.74</v>
          </cell>
          <cell r="AB565">
            <v>1088.9169999999999</v>
          </cell>
          <cell r="AC565">
            <v>952.27599999999995</v>
          </cell>
          <cell r="AD565">
            <v>183.47800000000001</v>
          </cell>
          <cell r="AE565">
            <v>214.066</v>
          </cell>
        </row>
        <row r="566">
          <cell r="A566">
            <v>39141</v>
          </cell>
          <cell r="B566">
            <v>4356.7610000000004</v>
          </cell>
          <cell r="C566">
            <v>749.80499999999995</v>
          </cell>
          <cell r="D566">
            <v>399.07600000000002</v>
          </cell>
          <cell r="E566">
            <v>2444.5790000000002</v>
          </cell>
          <cell r="F566">
            <v>10757.987999999999</v>
          </cell>
          <cell r="G566">
            <v>391.23399999999998</v>
          </cell>
          <cell r="H566">
            <v>13314.5</v>
          </cell>
          <cell r="I566">
            <v>1278.6110000000001</v>
          </cell>
          <cell r="J566">
            <v>2712.951</v>
          </cell>
          <cell r="K566">
            <v>139.125</v>
          </cell>
          <cell r="L566">
            <v>949.11699999999996</v>
          </cell>
          <cell r="M566">
            <v>156.601</v>
          </cell>
          <cell r="N566">
            <v>364.57100000000003</v>
          </cell>
          <cell r="O566">
            <v>951.77300000000002</v>
          </cell>
          <cell r="P566">
            <v>189.93199999999999</v>
          </cell>
          <cell r="Q566">
            <v>989.93100000000004</v>
          </cell>
          <cell r="R566">
            <v>145.47999999999999</v>
          </cell>
          <cell r="S566">
            <v>261.00700000000001</v>
          </cell>
          <cell r="T566">
            <v>107.48399999999999</v>
          </cell>
          <cell r="U566">
            <v>530.9</v>
          </cell>
          <cell r="V566">
            <v>222.10599999999999</v>
          </cell>
          <cell r="W566">
            <v>81.004000000000005</v>
          </cell>
          <cell r="X566">
            <v>60.497</v>
          </cell>
          <cell r="Y566">
            <v>148.345</v>
          </cell>
          <cell r="Z566">
            <v>154.66999999999999</v>
          </cell>
          <cell r="AA566">
            <v>162.74</v>
          </cell>
          <cell r="AB566">
            <v>1088.9169999999999</v>
          </cell>
          <cell r="AC566">
            <v>952.27599999999995</v>
          </cell>
          <cell r="AD566">
            <v>183.47800000000001</v>
          </cell>
          <cell r="AE566">
            <v>214.066</v>
          </cell>
        </row>
        <row r="567">
          <cell r="A567">
            <v>39172</v>
          </cell>
          <cell r="B567">
            <v>4356.7610000000004</v>
          </cell>
          <cell r="C567">
            <v>749.80499999999995</v>
          </cell>
          <cell r="D567">
            <v>399.07600000000002</v>
          </cell>
          <cell r="E567">
            <v>2444.5790000000002</v>
          </cell>
          <cell r="F567">
            <v>10757.987999999999</v>
          </cell>
          <cell r="G567">
            <v>391.23399999999998</v>
          </cell>
          <cell r="H567">
            <v>13314.5</v>
          </cell>
          <cell r="I567">
            <v>1278.6110000000001</v>
          </cell>
          <cell r="J567">
            <v>2712.951</v>
          </cell>
          <cell r="K567">
            <v>139.125</v>
          </cell>
          <cell r="L567">
            <v>949.11699999999996</v>
          </cell>
          <cell r="M567">
            <v>156.601</v>
          </cell>
          <cell r="N567">
            <v>364.57100000000003</v>
          </cell>
          <cell r="O567">
            <v>951.77300000000002</v>
          </cell>
          <cell r="P567">
            <v>189.93199999999999</v>
          </cell>
          <cell r="Q567">
            <v>989.93100000000004</v>
          </cell>
          <cell r="R567">
            <v>145.47999999999999</v>
          </cell>
          <cell r="S567">
            <v>261.00700000000001</v>
          </cell>
          <cell r="T567">
            <v>107.48399999999999</v>
          </cell>
          <cell r="U567">
            <v>530.9</v>
          </cell>
          <cell r="V567">
            <v>222.10599999999999</v>
          </cell>
          <cell r="W567">
            <v>81.004000000000005</v>
          </cell>
          <cell r="X567">
            <v>60.497</v>
          </cell>
          <cell r="Y567">
            <v>148.345</v>
          </cell>
          <cell r="Z567">
            <v>154.66999999999999</v>
          </cell>
          <cell r="AA567">
            <v>162.74</v>
          </cell>
          <cell r="AB567">
            <v>1088.9169999999999</v>
          </cell>
          <cell r="AC567">
            <v>952.27599999999995</v>
          </cell>
          <cell r="AD567">
            <v>183.47800000000001</v>
          </cell>
          <cell r="AE567">
            <v>214.066</v>
          </cell>
        </row>
        <row r="568">
          <cell r="A568">
            <v>39202</v>
          </cell>
          <cell r="B568">
            <v>4356.7610000000004</v>
          </cell>
          <cell r="C568">
            <v>749.80499999999995</v>
          </cell>
          <cell r="D568">
            <v>399.07600000000002</v>
          </cell>
          <cell r="E568">
            <v>2444.5790000000002</v>
          </cell>
          <cell r="F568">
            <v>10757.987999999999</v>
          </cell>
          <cell r="G568">
            <v>391.23399999999998</v>
          </cell>
          <cell r="H568">
            <v>13314.5</v>
          </cell>
          <cell r="I568">
            <v>1278.6110000000001</v>
          </cell>
          <cell r="J568">
            <v>2712.951</v>
          </cell>
          <cell r="K568">
            <v>139.125</v>
          </cell>
          <cell r="L568">
            <v>949.11699999999996</v>
          </cell>
          <cell r="M568">
            <v>156.601</v>
          </cell>
          <cell r="N568">
            <v>364.57100000000003</v>
          </cell>
          <cell r="O568">
            <v>951.77300000000002</v>
          </cell>
          <cell r="P568">
            <v>189.93199999999999</v>
          </cell>
          <cell r="Q568">
            <v>989.93100000000004</v>
          </cell>
          <cell r="R568">
            <v>145.47999999999999</v>
          </cell>
          <cell r="S568">
            <v>261.00700000000001</v>
          </cell>
          <cell r="T568">
            <v>107.48399999999999</v>
          </cell>
          <cell r="U568">
            <v>530.9</v>
          </cell>
          <cell r="V568">
            <v>222.10599999999999</v>
          </cell>
          <cell r="W568">
            <v>81.004000000000005</v>
          </cell>
          <cell r="X568">
            <v>60.497</v>
          </cell>
          <cell r="Y568">
            <v>148.345</v>
          </cell>
          <cell r="Z568">
            <v>154.66999999999999</v>
          </cell>
          <cell r="AA568">
            <v>162.74</v>
          </cell>
          <cell r="AB568">
            <v>1088.9169999999999</v>
          </cell>
          <cell r="AC568">
            <v>952.27599999999995</v>
          </cell>
          <cell r="AD568">
            <v>183.47800000000001</v>
          </cell>
          <cell r="AE568">
            <v>214.066</v>
          </cell>
        </row>
        <row r="569">
          <cell r="A569">
            <v>39233</v>
          </cell>
          <cell r="B569">
            <v>4356.7610000000004</v>
          </cell>
          <cell r="C569">
            <v>749.80499999999995</v>
          </cell>
          <cell r="D569">
            <v>399.07600000000002</v>
          </cell>
          <cell r="E569">
            <v>2444.5790000000002</v>
          </cell>
          <cell r="F569">
            <v>10757.987999999999</v>
          </cell>
          <cell r="G569">
            <v>391.23399999999998</v>
          </cell>
          <cell r="H569">
            <v>13314.5</v>
          </cell>
          <cell r="I569">
            <v>1278.6110000000001</v>
          </cell>
          <cell r="J569">
            <v>2712.951</v>
          </cell>
          <cell r="K569">
            <v>139.125</v>
          </cell>
          <cell r="L569">
            <v>949.11699999999996</v>
          </cell>
          <cell r="M569">
            <v>156.601</v>
          </cell>
          <cell r="N569">
            <v>364.57100000000003</v>
          </cell>
          <cell r="O569">
            <v>951.77300000000002</v>
          </cell>
          <cell r="P569">
            <v>189.93199999999999</v>
          </cell>
          <cell r="Q569">
            <v>989.93100000000004</v>
          </cell>
          <cell r="R569">
            <v>145.47999999999999</v>
          </cell>
          <cell r="S569">
            <v>261.00700000000001</v>
          </cell>
          <cell r="T569">
            <v>107.48399999999999</v>
          </cell>
          <cell r="U569">
            <v>530.9</v>
          </cell>
          <cell r="V569">
            <v>222.10599999999999</v>
          </cell>
          <cell r="W569">
            <v>81.004000000000005</v>
          </cell>
          <cell r="X569">
            <v>60.497</v>
          </cell>
          <cell r="Y569">
            <v>148.345</v>
          </cell>
          <cell r="Z569">
            <v>154.66999999999999</v>
          </cell>
          <cell r="AA569">
            <v>162.74</v>
          </cell>
          <cell r="AB569">
            <v>1088.9169999999999</v>
          </cell>
          <cell r="AC569">
            <v>952.27599999999995</v>
          </cell>
          <cell r="AD569">
            <v>183.47800000000001</v>
          </cell>
          <cell r="AE569">
            <v>214.066</v>
          </cell>
        </row>
        <row r="570">
          <cell r="A570">
            <v>39263</v>
          </cell>
          <cell r="B570">
            <v>4356.7610000000004</v>
          </cell>
          <cell r="C570">
            <v>749.80499999999995</v>
          </cell>
          <cell r="D570">
            <v>399.07600000000002</v>
          </cell>
          <cell r="E570">
            <v>2444.5790000000002</v>
          </cell>
          <cell r="F570">
            <v>10757.987999999999</v>
          </cell>
          <cell r="G570">
            <v>391.23399999999998</v>
          </cell>
          <cell r="H570">
            <v>13314.5</v>
          </cell>
          <cell r="I570">
            <v>1278.6110000000001</v>
          </cell>
          <cell r="J570">
            <v>2712.951</v>
          </cell>
          <cell r="K570">
            <v>139.125</v>
          </cell>
          <cell r="L570">
            <v>949.11699999999996</v>
          </cell>
          <cell r="M570">
            <v>156.601</v>
          </cell>
          <cell r="N570">
            <v>364.57100000000003</v>
          </cell>
          <cell r="O570">
            <v>951.77300000000002</v>
          </cell>
          <cell r="P570">
            <v>189.93199999999999</v>
          </cell>
          <cell r="Q570">
            <v>989.93100000000004</v>
          </cell>
          <cell r="R570">
            <v>145.47999999999999</v>
          </cell>
          <cell r="S570">
            <v>261.00700000000001</v>
          </cell>
          <cell r="T570">
            <v>107.48399999999999</v>
          </cell>
          <cell r="U570">
            <v>530.9</v>
          </cell>
          <cell r="V570">
            <v>222.10599999999999</v>
          </cell>
          <cell r="W570">
            <v>81.004000000000005</v>
          </cell>
          <cell r="X570">
            <v>60.497</v>
          </cell>
          <cell r="Y570">
            <v>148.345</v>
          </cell>
          <cell r="Z570">
            <v>154.66999999999999</v>
          </cell>
          <cell r="AA570">
            <v>162.74</v>
          </cell>
          <cell r="AB570">
            <v>1088.9169999999999</v>
          </cell>
          <cell r="AC570">
            <v>952.27599999999995</v>
          </cell>
          <cell r="AD570">
            <v>183.47800000000001</v>
          </cell>
          <cell r="AE570">
            <v>214.066</v>
          </cell>
        </row>
        <row r="571">
          <cell r="A571">
            <v>39294</v>
          </cell>
          <cell r="B571">
            <v>4356.7610000000004</v>
          </cell>
          <cell r="C571">
            <v>749.80499999999995</v>
          </cell>
          <cell r="D571">
            <v>399.07600000000002</v>
          </cell>
          <cell r="E571">
            <v>2444.5790000000002</v>
          </cell>
          <cell r="F571">
            <v>10757.987999999999</v>
          </cell>
          <cell r="G571">
            <v>391.23399999999998</v>
          </cell>
          <cell r="H571">
            <v>13314.5</v>
          </cell>
          <cell r="I571">
            <v>1278.6110000000001</v>
          </cell>
          <cell r="J571">
            <v>2712.951</v>
          </cell>
          <cell r="K571">
            <v>139.125</v>
          </cell>
          <cell r="L571">
            <v>949.11699999999996</v>
          </cell>
          <cell r="M571">
            <v>156.601</v>
          </cell>
          <cell r="N571">
            <v>364.57100000000003</v>
          </cell>
          <cell r="O571">
            <v>951.77300000000002</v>
          </cell>
          <cell r="P571">
            <v>189.93199999999999</v>
          </cell>
          <cell r="Q571">
            <v>989.93100000000004</v>
          </cell>
          <cell r="R571">
            <v>145.47999999999999</v>
          </cell>
          <cell r="S571">
            <v>261.00700000000001</v>
          </cell>
          <cell r="T571">
            <v>107.48399999999999</v>
          </cell>
          <cell r="U571">
            <v>530.9</v>
          </cell>
          <cell r="V571">
            <v>222.10599999999999</v>
          </cell>
          <cell r="W571">
            <v>81.004000000000005</v>
          </cell>
          <cell r="X571">
            <v>60.497</v>
          </cell>
          <cell r="Y571">
            <v>148.345</v>
          </cell>
          <cell r="Z571">
            <v>154.66999999999999</v>
          </cell>
          <cell r="AA571">
            <v>162.74</v>
          </cell>
          <cell r="AB571">
            <v>1088.9169999999999</v>
          </cell>
          <cell r="AC571">
            <v>952.27599999999995</v>
          </cell>
          <cell r="AD571">
            <v>183.47800000000001</v>
          </cell>
          <cell r="AE571">
            <v>214.066</v>
          </cell>
        </row>
        <row r="572">
          <cell r="A572">
            <v>39325</v>
          </cell>
          <cell r="B572">
            <v>4356.7610000000004</v>
          </cell>
          <cell r="C572">
            <v>749.80499999999995</v>
          </cell>
          <cell r="D572">
            <v>399.07600000000002</v>
          </cell>
          <cell r="E572">
            <v>2444.5790000000002</v>
          </cell>
          <cell r="F572">
            <v>10757.987999999999</v>
          </cell>
          <cell r="G572">
            <v>391.23399999999998</v>
          </cell>
          <cell r="H572">
            <v>13314.5</v>
          </cell>
          <cell r="I572">
            <v>1278.6110000000001</v>
          </cell>
          <cell r="J572">
            <v>2712.951</v>
          </cell>
          <cell r="K572">
            <v>139.125</v>
          </cell>
          <cell r="L572">
            <v>949.11699999999996</v>
          </cell>
          <cell r="M572">
            <v>156.601</v>
          </cell>
          <cell r="N572">
            <v>364.57100000000003</v>
          </cell>
          <cell r="O572">
            <v>951.77300000000002</v>
          </cell>
          <cell r="P572">
            <v>189.93199999999999</v>
          </cell>
          <cell r="Q572">
            <v>989.93100000000004</v>
          </cell>
          <cell r="R572">
            <v>145.47999999999999</v>
          </cell>
          <cell r="S572">
            <v>261.00700000000001</v>
          </cell>
          <cell r="T572">
            <v>107.48399999999999</v>
          </cell>
          <cell r="U572">
            <v>530.9</v>
          </cell>
          <cell r="V572">
            <v>222.10599999999999</v>
          </cell>
          <cell r="W572">
            <v>81.004000000000005</v>
          </cell>
          <cell r="X572">
            <v>60.497</v>
          </cell>
          <cell r="Y572">
            <v>148.345</v>
          </cell>
          <cell r="Z572">
            <v>154.66999999999999</v>
          </cell>
          <cell r="AA572">
            <v>162.74</v>
          </cell>
          <cell r="AB572">
            <v>1088.9169999999999</v>
          </cell>
          <cell r="AC572">
            <v>952.27599999999995</v>
          </cell>
          <cell r="AD572">
            <v>183.47800000000001</v>
          </cell>
          <cell r="AE572">
            <v>214.066</v>
          </cell>
        </row>
        <row r="573">
          <cell r="A573">
            <v>39355</v>
          </cell>
          <cell r="B573">
            <v>4356.7610000000004</v>
          </cell>
          <cell r="C573">
            <v>749.80499999999995</v>
          </cell>
          <cell r="D573">
            <v>399.07600000000002</v>
          </cell>
          <cell r="E573">
            <v>2444.5790000000002</v>
          </cell>
          <cell r="F573">
            <v>10757.987999999999</v>
          </cell>
          <cell r="G573">
            <v>391.23399999999998</v>
          </cell>
          <cell r="H573">
            <v>13314.5</v>
          </cell>
          <cell r="I573">
            <v>1278.6110000000001</v>
          </cell>
          <cell r="J573">
            <v>2712.951</v>
          </cell>
          <cell r="K573">
            <v>139.125</v>
          </cell>
          <cell r="L573">
            <v>949.11699999999996</v>
          </cell>
          <cell r="M573">
            <v>156.601</v>
          </cell>
          <cell r="N573">
            <v>364.57100000000003</v>
          </cell>
          <cell r="O573">
            <v>951.77300000000002</v>
          </cell>
          <cell r="P573">
            <v>189.93199999999999</v>
          </cell>
          <cell r="Q573">
            <v>989.93100000000004</v>
          </cell>
          <cell r="R573">
            <v>145.47999999999999</v>
          </cell>
          <cell r="S573">
            <v>261.00700000000001</v>
          </cell>
          <cell r="T573">
            <v>107.48399999999999</v>
          </cell>
          <cell r="U573">
            <v>530.9</v>
          </cell>
          <cell r="V573">
            <v>222.10599999999999</v>
          </cell>
          <cell r="W573">
            <v>81.004000000000005</v>
          </cell>
          <cell r="X573">
            <v>60.497</v>
          </cell>
          <cell r="Y573">
            <v>148.345</v>
          </cell>
          <cell r="Z573">
            <v>154.66999999999999</v>
          </cell>
          <cell r="AA573">
            <v>162.74</v>
          </cell>
          <cell r="AB573">
            <v>1088.9169999999999</v>
          </cell>
          <cell r="AC573">
            <v>952.27599999999995</v>
          </cell>
          <cell r="AD573">
            <v>183.47800000000001</v>
          </cell>
          <cell r="AE573">
            <v>214.066</v>
          </cell>
        </row>
        <row r="574">
          <cell r="A574">
            <v>39386</v>
          </cell>
          <cell r="B574">
            <v>4356.7610000000004</v>
          </cell>
          <cell r="C574">
            <v>749.80499999999995</v>
          </cell>
          <cell r="D574">
            <v>399.07600000000002</v>
          </cell>
          <cell r="E574">
            <v>2444.5790000000002</v>
          </cell>
          <cell r="F574">
            <v>10757.987999999999</v>
          </cell>
          <cell r="G574">
            <v>391.23399999999998</v>
          </cell>
          <cell r="H574">
            <v>13314.5</v>
          </cell>
          <cell r="I574">
            <v>1278.6110000000001</v>
          </cell>
          <cell r="J574">
            <v>2712.951</v>
          </cell>
          <cell r="K574">
            <v>139.125</v>
          </cell>
          <cell r="L574">
            <v>949.11699999999996</v>
          </cell>
          <cell r="M574">
            <v>156.601</v>
          </cell>
          <cell r="N574">
            <v>364.57100000000003</v>
          </cell>
          <cell r="O574">
            <v>951.77300000000002</v>
          </cell>
          <cell r="P574">
            <v>189.93199999999999</v>
          </cell>
          <cell r="Q574">
            <v>989.93100000000004</v>
          </cell>
          <cell r="R574">
            <v>145.47999999999999</v>
          </cell>
          <cell r="S574">
            <v>261.00700000000001</v>
          </cell>
          <cell r="T574">
            <v>107.48399999999999</v>
          </cell>
          <cell r="U574">
            <v>530.9</v>
          </cell>
          <cell r="V574">
            <v>222.10599999999999</v>
          </cell>
          <cell r="W574">
            <v>81.004000000000005</v>
          </cell>
          <cell r="X574">
            <v>60.497</v>
          </cell>
          <cell r="Y574">
            <v>148.345</v>
          </cell>
          <cell r="Z574">
            <v>154.66999999999999</v>
          </cell>
          <cell r="AA574">
            <v>162.74</v>
          </cell>
          <cell r="AB574">
            <v>1088.9169999999999</v>
          </cell>
          <cell r="AC574">
            <v>952.27599999999995</v>
          </cell>
          <cell r="AD574">
            <v>183.47800000000001</v>
          </cell>
          <cell r="AE574">
            <v>214.066</v>
          </cell>
        </row>
        <row r="575">
          <cell r="A575">
            <v>39416</v>
          </cell>
          <cell r="B575">
            <v>4356.7610000000004</v>
          </cell>
          <cell r="C575">
            <v>749.80499999999995</v>
          </cell>
          <cell r="D575">
            <v>399.07600000000002</v>
          </cell>
          <cell r="E575">
            <v>2444.5790000000002</v>
          </cell>
          <cell r="F575">
            <v>10757.987999999999</v>
          </cell>
          <cell r="G575">
            <v>391.23399999999998</v>
          </cell>
          <cell r="H575">
            <v>13314.5</v>
          </cell>
          <cell r="I575">
            <v>1278.6110000000001</v>
          </cell>
          <cell r="J575">
            <v>2712.951</v>
          </cell>
          <cell r="K575">
            <v>139.125</v>
          </cell>
          <cell r="L575">
            <v>949.11699999999996</v>
          </cell>
          <cell r="M575">
            <v>156.601</v>
          </cell>
          <cell r="N575">
            <v>364.57100000000003</v>
          </cell>
          <cell r="O575">
            <v>951.77300000000002</v>
          </cell>
          <cell r="P575">
            <v>189.93199999999999</v>
          </cell>
          <cell r="Q575">
            <v>989.93100000000004</v>
          </cell>
          <cell r="R575">
            <v>145.47999999999999</v>
          </cell>
          <cell r="S575">
            <v>261.00700000000001</v>
          </cell>
          <cell r="T575">
            <v>107.48399999999999</v>
          </cell>
          <cell r="U575">
            <v>530.9</v>
          </cell>
          <cell r="V575">
            <v>222.10599999999999</v>
          </cell>
          <cell r="W575">
            <v>81.004000000000005</v>
          </cell>
          <cell r="X575">
            <v>60.497</v>
          </cell>
          <cell r="Y575">
            <v>148.345</v>
          </cell>
          <cell r="Z575">
            <v>154.66999999999999</v>
          </cell>
          <cell r="AA575">
            <v>162.74</v>
          </cell>
          <cell r="AB575">
            <v>1088.9169999999999</v>
          </cell>
          <cell r="AC575">
            <v>952.27599999999995</v>
          </cell>
          <cell r="AD575">
            <v>183.47800000000001</v>
          </cell>
          <cell r="AE575">
            <v>214.066</v>
          </cell>
        </row>
        <row r="576">
          <cell r="A576">
            <v>39447</v>
          </cell>
          <cell r="B576">
            <v>4356.3289999999997</v>
          </cell>
          <cell r="C576">
            <v>857.05700000000002</v>
          </cell>
          <cell r="D576">
            <v>462.51299999999998</v>
          </cell>
          <cell r="E576">
            <v>2812.875</v>
          </cell>
          <cell r="F576">
            <v>12368.83</v>
          </cell>
          <cell r="G576">
            <v>434.11700000000002</v>
          </cell>
          <cell r="H576">
            <v>13961.8</v>
          </cell>
          <cell r="I576">
            <v>1424.066</v>
          </cell>
          <cell r="J576">
            <v>3494.056</v>
          </cell>
          <cell r="K576">
            <v>168.434</v>
          </cell>
          <cell r="L576">
            <v>1238.7</v>
          </cell>
          <cell r="M576">
            <v>186.77699999999999</v>
          </cell>
          <cell r="N576">
            <v>432.21699999999998</v>
          </cell>
          <cell r="O576">
            <v>1049.2360000000001</v>
          </cell>
          <cell r="P576">
            <v>207.08699999999999</v>
          </cell>
          <cell r="Q576">
            <v>1299.7059999999999</v>
          </cell>
          <cell r="R576">
            <v>167.11199999999999</v>
          </cell>
          <cell r="S576">
            <v>286.17200000000003</v>
          </cell>
          <cell r="T576">
            <v>130.47800000000001</v>
          </cell>
          <cell r="U576">
            <v>647.15499999999997</v>
          </cell>
          <cell r="V576">
            <v>258.14999999999998</v>
          </cell>
          <cell r="W576">
            <v>104.85299999999999</v>
          </cell>
          <cell r="X576">
            <v>79.546999999999997</v>
          </cell>
          <cell r="Y576">
            <v>180.511</v>
          </cell>
          <cell r="Z576">
            <v>173.07900000000001</v>
          </cell>
          <cell r="AA576">
            <v>207.62100000000001</v>
          </cell>
          <cell r="AB576">
            <v>1365.9829999999999</v>
          </cell>
          <cell r="AC576">
            <v>1035.93</v>
          </cell>
          <cell r="AD576">
            <v>230.364</v>
          </cell>
          <cell r="AE576">
            <v>260.76900000000001</v>
          </cell>
        </row>
        <row r="577">
          <cell r="A577">
            <v>39478</v>
          </cell>
          <cell r="B577">
            <v>4356.3289999999997</v>
          </cell>
          <cell r="C577">
            <v>857.05700000000002</v>
          </cell>
          <cell r="D577">
            <v>462.51299999999998</v>
          </cell>
          <cell r="E577">
            <v>2812.875</v>
          </cell>
          <cell r="F577">
            <v>12368.83</v>
          </cell>
          <cell r="G577">
            <v>434.11700000000002</v>
          </cell>
          <cell r="H577">
            <v>13961.8</v>
          </cell>
          <cell r="I577">
            <v>1424.066</v>
          </cell>
          <cell r="J577">
            <v>3494.056</v>
          </cell>
          <cell r="K577">
            <v>168.434</v>
          </cell>
          <cell r="L577">
            <v>1238.7</v>
          </cell>
          <cell r="M577">
            <v>186.77699999999999</v>
          </cell>
          <cell r="N577">
            <v>432.21699999999998</v>
          </cell>
          <cell r="O577">
            <v>1049.2360000000001</v>
          </cell>
          <cell r="P577">
            <v>207.08699999999999</v>
          </cell>
          <cell r="Q577">
            <v>1299.7059999999999</v>
          </cell>
          <cell r="R577">
            <v>167.11199999999999</v>
          </cell>
          <cell r="S577">
            <v>286.17200000000003</v>
          </cell>
          <cell r="T577">
            <v>130.47800000000001</v>
          </cell>
          <cell r="U577">
            <v>647.15499999999997</v>
          </cell>
          <cell r="V577">
            <v>258.14999999999998</v>
          </cell>
          <cell r="W577">
            <v>104.85299999999999</v>
          </cell>
          <cell r="X577">
            <v>79.546999999999997</v>
          </cell>
          <cell r="Y577">
            <v>180.511</v>
          </cell>
          <cell r="Z577">
            <v>173.07900000000001</v>
          </cell>
          <cell r="AA577">
            <v>207.62100000000001</v>
          </cell>
          <cell r="AB577">
            <v>1365.9829999999999</v>
          </cell>
          <cell r="AC577">
            <v>1035.93</v>
          </cell>
          <cell r="AD577">
            <v>230.364</v>
          </cell>
          <cell r="AE577">
            <v>260.76900000000001</v>
          </cell>
        </row>
        <row r="578">
          <cell r="A578">
            <v>39507</v>
          </cell>
          <cell r="B578">
            <v>4356.3289999999997</v>
          </cell>
          <cell r="C578">
            <v>857.05700000000002</v>
          </cell>
          <cell r="D578">
            <v>462.51299999999998</v>
          </cell>
          <cell r="E578">
            <v>2812.875</v>
          </cell>
          <cell r="F578">
            <v>12368.83</v>
          </cell>
          <cell r="G578">
            <v>434.11700000000002</v>
          </cell>
          <cell r="H578">
            <v>13961.8</v>
          </cell>
          <cell r="I578">
            <v>1424.066</v>
          </cell>
          <cell r="J578">
            <v>3494.056</v>
          </cell>
          <cell r="K578">
            <v>168.434</v>
          </cell>
          <cell r="L578">
            <v>1238.7</v>
          </cell>
          <cell r="M578">
            <v>186.77699999999999</v>
          </cell>
          <cell r="N578">
            <v>432.21699999999998</v>
          </cell>
          <cell r="O578">
            <v>1049.2360000000001</v>
          </cell>
          <cell r="P578">
            <v>207.08699999999999</v>
          </cell>
          <cell r="Q578">
            <v>1299.7059999999999</v>
          </cell>
          <cell r="R578">
            <v>167.11199999999999</v>
          </cell>
          <cell r="S578">
            <v>286.17200000000003</v>
          </cell>
          <cell r="T578">
            <v>130.47800000000001</v>
          </cell>
          <cell r="U578">
            <v>647.15499999999997</v>
          </cell>
          <cell r="V578">
            <v>258.14999999999998</v>
          </cell>
          <cell r="W578">
            <v>104.85299999999999</v>
          </cell>
          <cell r="X578">
            <v>79.546999999999997</v>
          </cell>
          <cell r="Y578">
            <v>180.511</v>
          </cell>
          <cell r="Z578">
            <v>173.07900000000001</v>
          </cell>
          <cell r="AA578">
            <v>207.62100000000001</v>
          </cell>
          <cell r="AB578">
            <v>1365.9829999999999</v>
          </cell>
          <cell r="AC578">
            <v>1035.93</v>
          </cell>
          <cell r="AD578">
            <v>230.364</v>
          </cell>
          <cell r="AE578">
            <v>260.76900000000001</v>
          </cell>
        </row>
        <row r="579">
          <cell r="A579">
            <v>39538</v>
          </cell>
          <cell r="B579">
            <v>4356.3289999999997</v>
          </cell>
          <cell r="C579">
            <v>857.05700000000002</v>
          </cell>
          <cell r="D579">
            <v>462.51299999999998</v>
          </cell>
          <cell r="E579">
            <v>2812.875</v>
          </cell>
          <cell r="F579">
            <v>12368.83</v>
          </cell>
          <cell r="G579">
            <v>434.11700000000002</v>
          </cell>
          <cell r="H579">
            <v>13961.8</v>
          </cell>
          <cell r="I579">
            <v>1424.066</v>
          </cell>
          <cell r="J579">
            <v>3494.056</v>
          </cell>
          <cell r="K579">
            <v>168.434</v>
          </cell>
          <cell r="L579">
            <v>1238.7</v>
          </cell>
          <cell r="M579">
            <v>186.77699999999999</v>
          </cell>
          <cell r="N579">
            <v>432.21699999999998</v>
          </cell>
          <cell r="O579">
            <v>1049.2360000000001</v>
          </cell>
          <cell r="P579">
            <v>207.08699999999999</v>
          </cell>
          <cell r="Q579">
            <v>1299.7059999999999</v>
          </cell>
          <cell r="R579">
            <v>167.11199999999999</v>
          </cell>
          <cell r="S579">
            <v>286.17200000000003</v>
          </cell>
          <cell r="T579">
            <v>130.47800000000001</v>
          </cell>
          <cell r="U579">
            <v>647.15499999999997</v>
          </cell>
          <cell r="V579">
            <v>258.14999999999998</v>
          </cell>
          <cell r="W579">
            <v>104.85299999999999</v>
          </cell>
          <cell r="X579">
            <v>79.546999999999997</v>
          </cell>
          <cell r="Y579">
            <v>180.511</v>
          </cell>
          <cell r="Z579">
            <v>173.07900000000001</v>
          </cell>
          <cell r="AA579">
            <v>207.62100000000001</v>
          </cell>
          <cell r="AB579">
            <v>1365.9829999999999</v>
          </cell>
          <cell r="AC579">
            <v>1035.93</v>
          </cell>
          <cell r="AD579">
            <v>230.364</v>
          </cell>
          <cell r="AE579">
            <v>260.76900000000001</v>
          </cell>
        </row>
        <row r="580">
          <cell r="A580">
            <v>39568</v>
          </cell>
          <cell r="B580">
            <v>4356.3289999999997</v>
          </cell>
          <cell r="C580">
            <v>857.05700000000002</v>
          </cell>
          <cell r="D580">
            <v>462.51299999999998</v>
          </cell>
          <cell r="E580">
            <v>2812.875</v>
          </cell>
          <cell r="F580">
            <v>12368.83</v>
          </cell>
          <cell r="G580">
            <v>434.11700000000002</v>
          </cell>
          <cell r="H580">
            <v>13961.8</v>
          </cell>
          <cell r="I580">
            <v>1424.066</v>
          </cell>
          <cell r="J580">
            <v>3494.056</v>
          </cell>
          <cell r="K580">
            <v>168.434</v>
          </cell>
          <cell r="L580">
            <v>1238.7</v>
          </cell>
          <cell r="M580">
            <v>186.77699999999999</v>
          </cell>
          <cell r="N580">
            <v>432.21699999999998</v>
          </cell>
          <cell r="O580">
            <v>1049.2360000000001</v>
          </cell>
          <cell r="P580">
            <v>207.08699999999999</v>
          </cell>
          <cell r="Q580">
            <v>1299.7059999999999</v>
          </cell>
          <cell r="R580">
            <v>167.11199999999999</v>
          </cell>
          <cell r="S580">
            <v>286.17200000000003</v>
          </cell>
          <cell r="T580">
            <v>130.47800000000001</v>
          </cell>
          <cell r="U580">
            <v>647.15499999999997</v>
          </cell>
          <cell r="V580">
            <v>258.14999999999998</v>
          </cell>
          <cell r="W580">
            <v>104.85299999999999</v>
          </cell>
          <cell r="X580">
            <v>79.546999999999997</v>
          </cell>
          <cell r="Y580">
            <v>180.511</v>
          </cell>
          <cell r="Z580">
            <v>173.07900000000001</v>
          </cell>
          <cell r="AA580">
            <v>207.62100000000001</v>
          </cell>
          <cell r="AB580">
            <v>1365.9829999999999</v>
          </cell>
          <cell r="AC580">
            <v>1035.93</v>
          </cell>
          <cell r="AD580">
            <v>230.364</v>
          </cell>
          <cell r="AE580">
            <v>260.76900000000001</v>
          </cell>
        </row>
        <row r="581">
          <cell r="A581">
            <v>39599</v>
          </cell>
          <cell r="B581">
            <v>4356.3289999999997</v>
          </cell>
          <cell r="C581">
            <v>857.05700000000002</v>
          </cell>
          <cell r="D581">
            <v>462.51299999999998</v>
          </cell>
          <cell r="E581">
            <v>2812.875</v>
          </cell>
          <cell r="F581">
            <v>12368.83</v>
          </cell>
          <cell r="G581">
            <v>434.11700000000002</v>
          </cell>
          <cell r="H581">
            <v>13961.8</v>
          </cell>
          <cell r="I581">
            <v>1424.066</v>
          </cell>
          <cell r="J581">
            <v>3494.056</v>
          </cell>
          <cell r="K581">
            <v>168.434</v>
          </cell>
          <cell r="L581">
            <v>1238.7</v>
          </cell>
          <cell r="M581">
            <v>186.77699999999999</v>
          </cell>
          <cell r="N581">
            <v>432.21699999999998</v>
          </cell>
          <cell r="O581">
            <v>1049.2360000000001</v>
          </cell>
          <cell r="P581">
            <v>207.08699999999999</v>
          </cell>
          <cell r="Q581">
            <v>1299.7059999999999</v>
          </cell>
          <cell r="R581">
            <v>167.11199999999999</v>
          </cell>
          <cell r="S581">
            <v>286.17200000000003</v>
          </cell>
          <cell r="T581">
            <v>130.47800000000001</v>
          </cell>
          <cell r="U581">
            <v>647.15499999999997</v>
          </cell>
          <cell r="V581">
            <v>258.14999999999998</v>
          </cell>
          <cell r="W581">
            <v>104.85299999999999</v>
          </cell>
          <cell r="X581">
            <v>79.546999999999997</v>
          </cell>
          <cell r="Y581">
            <v>180.511</v>
          </cell>
          <cell r="Z581">
            <v>173.07900000000001</v>
          </cell>
          <cell r="AA581">
            <v>207.62100000000001</v>
          </cell>
          <cell r="AB581">
            <v>1365.9829999999999</v>
          </cell>
          <cell r="AC581">
            <v>1035.93</v>
          </cell>
          <cell r="AD581">
            <v>230.364</v>
          </cell>
          <cell r="AE581">
            <v>260.76900000000001</v>
          </cell>
        </row>
        <row r="582">
          <cell r="A582">
            <v>39629</v>
          </cell>
          <cell r="B582">
            <v>4356.3289999999997</v>
          </cell>
          <cell r="C582">
            <v>857.05700000000002</v>
          </cell>
          <cell r="D582">
            <v>462.51299999999998</v>
          </cell>
          <cell r="E582">
            <v>2812.875</v>
          </cell>
          <cell r="F582">
            <v>12368.83</v>
          </cell>
          <cell r="G582">
            <v>434.11700000000002</v>
          </cell>
          <cell r="H582">
            <v>13961.8</v>
          </cell>
          <cell r="I582">
            <v>1424.066</v>
          </cell>
          <cell r="J582">
            <v>3494.056</v>
          </cell>
          <cell r="K582">
            <v>168.434</v>
          </cell>
          <cell r="L582">
            <v>1238.7</v>
          </cell>
          <cell r="M582">
            <v>186.77699999999999</v>
          </cell>
          <cell r="N582">
            <v>432.21699999999998</v>
          </cell>
          <cell r="O582">
            <v>1049.2360000000001</v>
          </cell>
          <cell r="P582">
            <v>207.08699999999999</v>
          </cell>
          <cell r="Q582">
            <v>1299.7059999999999</v>
          </cell>
          <cell r="R582">
            <v>167.11199999999999</v>
          </cell>
          <cell r="S582">
            <v>286.17200000000003</v>
          </cell>
          <cell r="T582">
            <v>130.47800000000001</v>
          </cell>
          <cell r="U582">
            <v>647.15499999999997</v>
          </cell>
          <cell r="V582">
            <v>258.14999999999998</v>
          </cell>
          <cell r="W582">
            <v>104.85299999999999</v>
          </cell>
          <cell r="X582">
            <v>79.546999999999997</v>
          </cell>
          <cell r="Y582">
            <v>180.511</v>
          </cell>
          <cell r="Z582">
            <v>173.07900000000001</v>
          </cell>
          <cell r="AA582">
            <v>207.62100000000001</v>
          </cell>
          <cell r="AB582">
            <v>1365.9829999999999</v>
          </cell>
          <cell r="AC582">
            <v>1035.93</v>
          </cell>
          <cell r="AD582">
            <v>230.364</v>
          </cell>
          <cell r="AE582">
            <v>260.76900000000001</v>
          </cell>
        </row>
        <row r="583">
          <cell r="A583">
            <v>39660</v>
          </cell>
          <cell r="B583">
            <v>4356.3289999999997</v>
          </cell>
          <cell r="C583">
            <v>857.05700000000002</v>
          </cell>
          <cell r="D583">
            <v>462.51299999999998</v>
          </cell>
          <cell r="E583">
            <v>2812.875</v>
          </cell>
          <cell r="F583">
            <v>12368.83</v>
          </cell>
          <cell r="G583">
            <v>434.11700000000002</v>
          </cell>
          <cell r="H583">
            <v>13961.8</v>
          </cell>
          <cell r="I583">
            <v>1424.066</v>
          </cell>
          <cell r="J583">
            <v>3494.056</v>
          </cell>
          <cell r="K583">
            <v>168.434</v>
          </cell>
          <cell r="L583">
            <v>1238.7</v>
          </cell>
          <cell r="M583">
            <v>186.77699999999999</v>
          </cell>
          <cell r="N583">
            <v>432.21699999999998</v>
          </cell>
          <cell r="O583">
            <v>1049.2360000000001</v>
          </cell>
          <cell r="P583">
            <v>207.08699999999999</v>
          </cell>
          <cell r="Q583">
            <v>1299.7059999999999</v>
          </cell>
          <cell r="R583">
            <v>167.11199999999999</v>
          </cell>
          <cell r="S583">
            <v>286.17200000000003</v>
          </cell>
          <cell r="T583">
            <v>130.47800000000001</v>
          </cell>
          <cell r="U583">
            <v>647.15499999999997</v>
          </cell>
          <cell r="V583">
            <v>258.14999999999998</v>
          </cell>
          <cell r="W583">
            <v>104.85299999999999</v>
          </cell>
          <cell r="X583">
            <v>79.546999999999997</v>
          </cell>
          <cell r="Y583">
            <v>180.511</v>
          </cell>
          <cell r="Z583">
            <v>173.07900000000001</v>
          </cell>
          <cell r="AA583">
            <v>207.62100000000001</v>
          </cell>
          <cell r="AB583">
            <v>1365.9829999999999</v>
          </cell>
          <cell r="AC583">
            <v>1035.93</v>
          </cell>
          <cell r="AD583">
            <v>230.364</v>
          </cell>
          <cell r="AE583">
            <v>260.76900000000001</v>
          </cell>
        </row>
        <row r="584">
          <cell r="A584">
            <v>39691</v>
          </cell>
          <cell r="B584">
            <v>4356.3289999999997</v>
          </cell>
          <cell r="C584">
            <v>857.05700000000002</v>
          </cell>
          <cell r="D584">
            <v>462.51299999999998</v>
          </cell>
          <cell r="E584">
            <v>2812.875</v>
          </cell>
          <cell r="F584">
            <v>12368.83</v>
          </cell>
          <cell r="G584">
            <v>434.11700000000002</v>
          </cell>
          <cell r="H584">
            <v>13961.8</v>
          </cell>
          <cell r="I584">
            <v>1424.066</v>
          </cell>
          <cell r="J584">
            <v>3494.056</v>
          </cell>
          <cell r="K584">
            <v>168.434</v>
          </cell>
          <cell r="L584">
            <v>1238.7</v>
          </cell>
          <cell r="M584">
            <v>186.77699999999999</v>
          </cell>
          <cell r="N584">
            <v>432.21699999999998</v>
          </cell>
          <cell r="O584">
            <v>1049.2360000000001</v>
          </cell>
          <cell r="P584">
            <v>207.08699999999999</v>
          </cell>
          <cell r="Q584">
            <v>1299.7059999999999</v>
          </cell>
          <cell r="R584">
            <v>167.11199999999999</v>
          </cell>
          <cell r="S584">
            <v>286.17200000000003</v>
          </cell>
          <cell r="T584">
            <v>130.47800000000001</v>
          </cell>
          <cell r="U584">
            <v>647.15499999999997</v>
          </cell>
          <cell r="V584">
            <v>258.14999999999998</v>
          </cell>
          <cell r="W584">
            <v>104.85299999999999</v>
          </cell>
          <cell r="X584">
            <v>79.546999999999997</v>
          </cell>
          <cell r="Y584">
            <v>180.511</v>
          </cell>
          <cell r="Z584">
            <v>173.07900000000001</v>
          </cell>
          <cell r="AA584">
            <v>207.62100000000001</v>
          </cell>
          <cell r="AB584">
            <v>1365.9829999999999</v>
          </cell>
          <cell r="AC584">
            <v>1035.93</v>
          </cell>
          <cell r="AD584">
            <v>230.364</v>
          </cell>
          <cell r="AE584">
            <v>260.76900000000001</v>
          </cell>
        </row>
        <row r="585">
          <cell r="A585">
            <v>39721</v>
          </cell>
          <cell r="B585">
            <v>4356.3289999999997</v>
          </cell>
          <cell r="C585">
            <v>857.05700000000002</v>
          </cell>
          <cell r="D585">
            <v>462.51299999999998</v>
          </cell>
          <cell r="E585">
            <v>2812.875</v>
          </cell>
          <cell r="F585">
            <v>12368.83</v>
          </cell>
          <cell r="G585">
            <v>434.11700000000002</v>
          </cell>
          <cell r="H585">
            <v>13961.8</v>
          </cell>
          <cell r="I585">
            <v>1424.066</v>
          </cell>
          <cell r="J585">
            <v>3494.056</v>
          </cell>
          <cell r="K585">
            <v>168.434</v>
          </cell>
          <cell r="L585">
            <v>1238.7</v>
          </cell>
          <cell r="M585">
            <v>186.77699999999999</v>
          </cell>
          <cell r="N585">
            <v>432.21699999999998</v>
          </cell>
          <cell r="O585">
            <v>1049.2360000000001</v>
          </cell>
          <cell r="P585">
            <v>207.08699999999999</v>
          </cell>
          <cell r="Q585">
            <v>1299.7059999999999</v>
          </cell>
          <cell r="R585">
            <v>167.11199999999999</v>
          </cell>
          <cell r="S585">
            <v>286.17200000000003</v>
          </cell>
          <cell r="T585">
            <v>130.47800000000001</v>
          </cell>
          <cell r="U585">
            <v>647.15499999999997</v>
          </cell>
          <cell r="V585">
            <v>258.14999999999998</v>
          </cell>
          <cell r="W585">
            <v>104.85299999999999</v>
          </cell>
          <cell r="X585">
            <v>79.546999999999997</v>
          </cell>
          <cell r="Y585">
            <v>180.511</v>
          </cell>
          <cell r="Z585">
            <v>173.07900000000001</v>
          </cell>
          <cell r="AA585">
            <v>207.62100000000001</v>
          </cell>
          <cell r="AB585">
            <v>1365.9829999999999</v>
          </cell>
          <cell r="AC585">
            <v>1035.93</v>
          </cell>
          <cell r="AD585">
            <v>230.364</v>
          </cell>
          <cell r="AE585">
            <v>260.76900000000001</v>
          </cell>
        </row>
        <row r="586">
          <cell r="A586">
            <v>39752</v>
          </cell>
          <cell r="B586">
            <v>4356.3289999999997</v>
          </cell>
          <cell r="C586">
            <v>857.05700000000002</v>
          </cell>
          <cell r="D586">
            <v>462.51299999999998</v>
          </cell>
          <cell r="E586">
            <v>2812.875</v>
          </cell>
          <cell r="F586">
            <v>12368.83</v>
          </cell>
          <cell r="G586">
            <v>434.11700000000002</v>
          </cell>
          <cell r="H586">
            <v>13961.8</v>
          </cell>
          <cell r="I586">
            <v>1424.066</v>
          </cell>
          <cell r="J586">
            <v>3494.056</v>
          </cell>
          <cell r="K586">
            <v>168.434</v>
          </cell>
          <cell r="L586">
            <v>1238.7</v>
          </cell>
          <cell r="M586">
            <v>186.77699999999999</v>
          </cell>
          <cell r="N586">
            <v>432.21699999999998</v>
          </cell>
          <cell r="O586">
            <v>1049.2360000000001</v>
          </cell>
          <cell r="P586">
            <v>207.08699999999999</v>
          </cell>
          <cell r="Q586">
            <v>1299.7059999999999</v>
          </cell>
          <cell r="R586">
            <v>167.11199999999999</v>
          </cell>
          <cell r="S586">
            <v>286.17200000000003</v>
          </cell>
          <cell r="T586">
            <v>130.47800000000001</v>
          </cell>
          <cell r="U586">
            <v>647.15499999999997</v>
          </cell>
          <cell r="V586">
            <v>258.14999999999998</v>
          </cell>
          <cell r="W586">
            <v>104.85299999999999</v>
          </cell>
          <cell r="X586">
            <v>79.546999999999997</v>
          </cell>
          <cell r="Y586">
            <v>180.511</v>
          </cell>
          <cell r="Z586">
            <v>173.07900000000001</v>
          </cell>
          <cell r="AA586">
            <v>207.62100000000001</v>
          </cell>
          <cell r="AB586">
            <v>1365.9829999999999</v>
          </cell>
          <cell r="AC586">
            <v>1035.93</v>
          </cell>
          <cell r="AD586">
            <v>230.364</v>
          </cell>
          <cell r="AE586">
            <v>260.76900000000001</v>
          </cell>
        </row>
        <row r="587">
          <cell r="A587">
            <v>39782</v>
          </cell>
          <cell r="B587">
            <v>4356.3289999999997</v>
          </cell>
          <cell r="C587">
            <v>857.05700000000002</v>
          </cell>
          <cell r="D587">
            <v>462.51299999999998</v>
          </cell>
          <cell r="E587">
            <v>2812.875</v>
          </cell>
          <cell r="F587">
            <v>12368.83</v>
          </cell>
          <cell r="G587">
            <v>434.11700000000002</v>
          </cell>
          <cell r="H587">
            <v>13961.8</v>
          </cell>
          <cell r="I587">
            <v>1424.066</v>
          </cell>
          <cell r="J587">
            <v>3494.056</v>
          </cell>
          <cell r="K587">
            <v>168.434</v>
          </cell>
          <cell r="L587">
            <v>1238.7</v>
          </cell>
          <cell r="M587">
            <v>186.77699999999999</v>
          </cell>
          <cell r="N587">
            <v>432.21699999999998</v>
          </cell>
          <cell r="O587">
            <v>1049.2360000000001</v>
          </cell>
          <cell r="P587">
            <v>207.08699999999999</v>
          </cell>
          <cell r="Q587">
            <v>1299.7059999999999</v>
          </cell>
          <cell r="R587">
            <v>167.11199999999999</v>
          </cell>
          <cell r="S587">
            <v>286.17200000000003</v>
          </cell>
          <cell r="T587">
            <v>130.47800000000001</v>
          </cell>
          <cell r="U587">
            <v>647.15499999999997</v>
          </cell>
          <cell r="V587">
            <v>258.14999999999998</v>
          </cell>
          <cell r="W587">
            <v>104.85299999999999</v>
          </cell>
          <cell r="X587">
            <v>79.546999999999997</v>
          </cell>
          <cell r="Y587">
            <v>180.511</v>
          </cell>
          <cell r="Z587">
            <v>173.07900000000001</v>
          </cell>
          <cell r="AA587">
            <v>207.62100000000001</v>
          </cell>
          <cell r="AB587">
            <v>1365.9829999999999</v>
          </cell>
          <cell r="AC587">
            <v>1035.93</v>
          </cell>
          <cell r="AD587">
            <v>230.364</v>
          </cell>
          <cell r="AE587">
            <v>260.76900000000001</v>
          </cell>
        </row>
        <row r="588">
          <cell r="A588">
            <v>39813</v>
          </cell>
          <cell r="B588">
            <v>4849.2079999999996</v>
          </cell>
          <cell r="C588">
            <v>1061.5830000000001</v>
          </cell>
          <cell r="D588">
            <v>486.15899999999999</v>
          </cell>
          <cell r="E588">
            <v>2635.9549999999999</v>
          </cell>
          <cell r="F588">
            <v>13545.316000000001</v>
          </cell>
          <cell r="G588">
            <v>503.21499999999997</v>
          </cell>
          <cell r="H588">
            <v>14219.3</v>
          </cell>
          <cell r="I588">
            <v>1502.6780000000001</v>
          </cell>
          <cell r="J588">
            <v>4521.8270000000002</v>
          </cell>
          <cell r="K588">
            <v>166.792</v>
          </cell>
          <cell r="L588">
            <v>1224.097</v>
          </cell>
          <cell r="M588">
            <v>222.744</v>
          </cell>
          <cell r="N588">
            <v>510.245</v>
          </cell>
          <cell r="O588">
            <v>931.40200000000004</v>
          </cell>
          <cell r="P588">
            <v>215.36600000000001</v>
          </cell>
          <cell r="Q588">
            <v>1660.846</v>
          </cell>
          <cell r="R588">
            <v>201.66200000000001</v>
          </cell>
          <cell r="S588">
            <v>273.87</v>
          </cell>
          <cell r="T588">
            <v>162.81800000000001</v>
          </cell>
          <cell r="U588">
            <v>730.33799999999997</v>
          </cell>
          <cell r="V588">
            <v>314.84500000000003</v>
          </cell>
          <cell r="W588">
            <v>133.44200000000001</v>
          </cell>
          <cell r="X588">
            <v>115.02</v>
          </cell>
          <cell r="Y588">
            <v>225.44900000000001</v>
          </cell>
          <cell r="Z588">
            <v>179.62700000000001</v>
          </cell>
          <cell r="AA588">
            <v>244.54</v>
          </cell>
          <cell r="AB588">
            <v>1652.818</v>
          </cell>
          <cell r="AC588">
            <v>1094.48</v>
          </cell>
          <cell r="AD588">
            <v>315.60000000000002</v>
          </cell>
          <cell r="AE588">
            <v>326.67700000000002</v>
          </cell>
        </row>
        <row r="589">
          <cell r="A589">
            <v>39844</v>
          </cell>
          <cell r="B589">
            <v>4849.2079999999996</v>
          </cell>
          <cell r="C589">
            <v>1061.5830000000001</v>
          </cell>
          <cell r="D589">
            <v>486.15899999999999</v>
          </cell>
          <cell r="E589">
            <v>2635.9549999999999</v>
          </cell>
          <cell r="F589">
            <v>13545.316000000001</v>
          </cell>
          <cell r="G589">
            <v>503.21499999999997</v>
          </cell>
          <cell r="H589">
            <v>14219.3</v>
          </cell>
          <cell r="I589">
            <v>1502.6780000000001</v>
          </cell>
          <cell r="J589">
            <v>4521.8270000000002</v>
          </cell>
          <cell r="K589">
            <v>166.792</v>
          </cell>
          <cell r="L589">
            <v>1224.097</v>
          </cell>
          <cell r="M589">
            <v>222.744</v>
          </cell>
          <cell r="N589">
            <v>510.245</v>
          </cell>
          <cell r="O589">
            <v>931.40200000000004</v>
          </cell>
          <cell r="P589">
            <v>215.36600000000001</v>
          </cell>
          <cell r="Q589">
            <v>1660.846</v>
          </cell>
          <cell r="R589">
            <v>201.66200000000001</v>
          </cell>
          <cell r="S589">
            <v>273.87</v>
          </cell>
          <cell r="T589">
            <v>162.81800000000001</v>
          </cell>
          <cell r="U589">
            <v>730.33799999999997</v>
          </cell>
          <cell r="V589">
            <v>314.84500000000003</v>
          </cell>
          <cell r="W589">
            <v>133.44200000000001</v>
          </cell>
          <cell r="X589">
            <v>115.02</v>
          </cell>
          <cell r="Y589">
            <v>225.44900000000001</v>
          </cell>
          <cell r="Z589">
            <v>179.62700000000001</v>
          </cell>
          <cell r="AA589">
            <v>244.54</v>
          </cell>
          <cell r="AB589">
            <v>1652.818</v>
          </cell>
          <cell r="AC589">
            <v>1094.48</v>
          </cell>
          <cell r="AD589">
            <v>315.60000000000002</v>
          </cell>
          <cell r="AE589">
            <v>326.67700000000002</v>
          </cell>
        </row>
        <row r="590">
          <cell r="A590">
            <v>39872</v>
          </cell>
          <cell r="B590">
            <v>4849.2079999999996</v>
          </cell>
          <cell r="C590">
            <v>1061.5830000000001</v>
          </cell>
          <cell r="D590">
            <v>486.15899999999999</v>
          </cell>
          <cell r="E590">
            <v>2635.9549999999999</v>
          </cell>
          <cell r="F590">
            <v>13545.316000000001</v>
          </cell>
          <cell r="G590">
            <v>503.21499999999997</v>
          </cell>
          <cell r="H590">
            <v>14219.3</v>
          </cell>
          <cell r="I590">
            <v>1502.6780000000001</v>
          </cell>
          <cell r="J590">
            <v>4521.8270000000002</v>
          </cell>
          <cell r="K590">
            <v>166.792</v>
          </cell>
          <cell r="L590">
            <v>1224.097</v>
          </cell>
          <cell r="M590">
            <v>222.744</v>
          </cell>
          <cell r="N590">
            <v>510.245</v>
          </cell>
          <cell r="O590">
            <v>931.40200000000004</v>
          </cell>
          <cell r="P590">
            <v>215.36600000000001</v>
          </cell>
          <cell r="Q590">
            <v>1660.846</v>
          </cell>
          <cell r="R590">
            <v>201.66200000000001</v>
          </cell>
          <cell r="S590">
            <v>273.87</v>
          </cell>
          <cell r="T590">
            <v>162.81800000000001</v>
          </cell>
          <cell r="U590">
            <v>730.33799999999997</v>
          </cell>
          <cell r="V590">
            <v>314.84500000000003</v>
          </cell>
          <cell r="W590">
            <v>133.44200000000001</v>
          </cell>
          <cell r="X590">
            <v>115.02</v>
          </cell>
          <cell r="Y590">
            <v>225.44900000000001</v>
          </cell>
          <cell r="Z590">
            <v>179.62700000000001</v>
          </cell>
          <cell r="AA590">
            <v>244.54</v>
          </cell>
          <cell r="AB590">
            <v>1652.818</v>
          </cell>
          <cell r="AC590">
            <v>1094.48</v>
          </cell>
          <cell r="AD590">
            <v>315.60000000000002</v>
          </cell>
          <cell r="AE590">
            <v>326.67700000000002</v>
          </cell>
        </row>
        <row r="591">
          <cell r="A591">
            <v>39903</v>
          </cell>
          <cell r="B591">
            <v>4849.2079999999996</v>
          </cell>
          <cell r="C591">
            <v>1061.5830000000001</v>
          </cell>
          <cell r="D591">
            <v>486.15899999999999</v>
          </cell>
          <cell r="E591">
            <v>2635.9549999999999</v>
          </cell>
          <cell r="F591">
            <v>13545.316000000001</v>
          </cell>
          <cell r="G591">
            <v>503.21499999999997</v>
          </cell>
          <cell r="H591">
            <v>14219.3</v>
          </cell>
          <cell r="I591">
            <v>1502.6780000000001</v>
          </cell>
          <cell r="J591">
            <v>4521.8270000000002</v>
          </cell>
          <cell r="K591">
            <v>166.792</v>
          </cell>
          <cell r="L591">
            <v>1224.097</v>
          </cell>
          <cell r="M591">
            <v>222.744</v>
          </cell>
          <cell r="N591">
            <v>510.245</v>
          </cell>
          <cell r="O591">
            <v>931.40200000000004</v>
          </cell>
          <cell r="P591">
            <v>215.36600000000001</v>
          </cell>
          <cell r="Q591">
            <v>1660.846</v>
          </cell>
          <cell r="R591">
            <v>201.66200000000001</v>
          </cell>
          <cell r="S591">
            <v>273.87</v>
          </cell>
          <cell r="T591">
            <v>162.81800000000001</v>
          </cell>
          <cell r="U591">
            <v>730.33799999999997</v>
          </cell>
          <cell r="V591">
            <v>314.84500000000003</v>
          </cell>
          <cell r="W591">
            <v>133.44200000000001</v>
          </cell>
          <cell r="X591">
            <v>115.02</v>
          </cell>
          <cell r="Y591">
            <v>225.44900000000001</v>
          </cell>
          <cell r="Z591">
            <v>179.62700000000001</v>
          </cell>
          <cell r="AA591">
            <v>244.54</v>
          </cell>
          <cell r="AB591">
            <v>1652.818</v>
          </cell>
          <cell r="AC591">
            <v>1094.48</v>
          </cell>
          <cell r="AD591">
            <v>315.60000000000002</v>
          </cell>
          <cell r="AE591">
            <v>326.67700000000002</v>
          </cell>
        </row>
        <row r="592">
          <cell r="A592">
            <v>39933</v>
          </cell>
          <cell r="B592">
            <v>4849.2079999999996</v>
          </cell>
          <cell r="C592">
            <v>1061.5830000000001</v>
          </cell>
          <cell r="D592">
            <v>486.15899999999999</v>
          </cell>
          <cell r="E592">
            <v>2635.9549999999999</v>
          </cell>
          <cell r="F592">
            <v>13545.316000000001</v>
          </cell>
          <cell r="G592">
            <v>503.21499999999997</v>
          </cell>
          <cell r="H592">
            <v>14219.3</v>
          </cell>
          <cell r="I592">
            <v>1502.6780000000001</v>
          </cell>
          <cell r="J592">
            <v>4521.8270000000002</v>
          </cell>
          <cell r="K592">
            <v>166.792</v>
          </cell>
          <cell r="L592">
            <v>1224.097</v>
          </cell>
          <cell r="M592">
            <v>222.744</v>
          </cell>
          <cell r="N592">
            <v>510.245</v>
          </cell>
          <cell r="O592">
            <v>931.40200000000004</v>
          </cell>
          <cell r="P592">
            <v>215.36600000000001</v>
          </cell>
          <cell r="Q592">
            <v>1660.846</v>
          </cell>
          <cell r="R592">
            <v>201.66200000000001</v>
          </cell>
          <cell r="S592">
            <v>273.87</v>
          </cell>
          <cell r="T592">
            <v>162.81800000000001</v>
          </cell>
          <cell r="U592">
            <v>730.33799999999997</v>
          </cell>
          <cell r="V592">
            <v>314.84500000000003</v>
          </cell>
          <cell r="W592">
            <v>133.44200000000001</v>
          </cell>
          <cell r="X592">
            <v>115.02</v>
          </cell>
          <cell r="Y592">
            <v>225.44900000000001</v>
          </cell>
          <cell r="Z592">
            <v>179.62700000000001</v>
          </cell>
          <cell r="AA592">
            <v>244.54</v>
          </cell>
          <cell r="AB592">
            <v>1652.818</v>
          </cell>
          <cell r="AC592">
            <v>1094.48</v>
          </cell>
          <cell r="AD592">
            <v>315.60000000000002</v>
          </cell>
          <cell r="AE592">
            <v>326.67700000000002</v>
          </cell>
        </row>
        <row r="593">
          <cell r="A593">
            <v>39964</v>
          </cell>
          <cell r="B593">
            <v>4849.2079999999996</v>
          </cell>
          <cell r="C593">
            <v>1061.5830000000001</v>
          </cell>
          <cell r="D593">
            <v>486.15899999999999</v>
          </cell>
          <cell r="E593">
            <v>2635.9549999999999</v>
          </cell>
          <cell r="F593">
            <v>13545.316000000001</v>
          </cell>
          <cell r="G593">
            <v>503.21499999999997</v>
          </cell>
          <cell r="H593">
            <v>14219.3</v>
          </cell>
          <cell r="I593">
            <v>1502.6780000000001</v>
          </cell>
          <cell r="J593">
            <v>4521.8270000000002</v>
          </cell>
          <cell r="K593">
            <v>166.792</v>
          </cell>
          <cell r="L593">
            <v>1224.097</v>
          </cell>
          <cell r="M593">
            <v>222.744</v>
          </cell>
          <cell r="N593">
            <v>510.245</v>
          </cell>
          <cell r="O593">
            <v>931.40200000000004</v>
          </cell>
          <cell r="P593">
            <v>215.36600000000001</v>
          </cell>
          <cell r="Q593">
            <v>1660.846</v>
          </cell>
          <cell r="R593">
            <v>201.66200000000001</v>
          </cell>
          <cell r="S593">
            <v>273.87</v>
          </cell>
          <cell r="T593">
            <v>162.81800000000001</v>
          </cell>
          <cell r="U593">
            <v>730.33799999999997</v>
          </cell>
          <cell r="V593">
            <v>314.84500000000003</v>
          </cell>
          <cell r="W593">
            <v>133.44200000000001</v>
          </cell>
          <cell r="X593">
            <v>115.02</v>
          </cell>
          <cell r="Y593">
            <v>225.44900000000001</v>
          </cell>
          <cell r="Z593">
            <v>179.62700000000001</v>
          </cell>
          <cell r="AA593">
            <v>244.54</v>
          </cell>
          <cell r="AB593">
            <v>1652.818</v>
          </cell>
          <cell r="AC593">
            <v>1094.48</v>
          </cell>
          <cell r="AD593">
            <v>315.60000000000002</v>
          </cell>
          <cell r="AE593">
            <v>326.67700000000002</v>
          </cell>
        </row>
        <row r="594">
          <cell r="A594">
            <v>39994</v>
          </cell>
          <cell r="B594">
            <v>4849.2079999999996</v>
          </cell>
          <cell r="C594">
            <v>1061.5830000000001</v>
          </cell>
          <cell r="D594">
            <v>486.15899999999999</v>
          </cell>
          <cell r="E594">
            <v>2635.9549999999999</v>
          </cell>
          <cell r="F594">
            <v>13545.316000000001</v>
          </cell>
          <cell r="G594">
            <v>503.21499999999997</v>
          </cell>
          <cell r="H594">
            <v>14219.3</v>
          </cell>
          <cell r="I594">
            <v>1502.6780000000001</v>
          </cell>
          <cell r="J594">
            <v>4521.8270000000002</v>
          </cell>
          <cell r="K594">
            <v>166.792</v>
          </cell>
          <cell r="L594">
            <v>1224.097</v>
          </cell>
          <cell r="M594">
            <v>222.744</v>
          </cell>
          <cell r="N594">
            <v>510.245</v>
          </cell>
          <cell r="O594">
            <v>931.40200000000004</v>
          </cell>
          <cell r="P594">
            <v>215.36600000000001</v>
          </cell>
          <cell r="Q594">
            <v>1660.846</v>
          </cell>
          <cell r="R594">
            <v>201.66200000000001</v>
          </cell>
          <cell r="S594">
            <v>273.87</v>
          </cell>
          <cell r="T594">
            <v>162.81800000000001</v>
          </cell>
          <cell r="U594">
            <v>730.33799999999997</v>
          </cell>
          <cell r="V594">
            <v>314.84500000000003</v>
          </cell>
          <cell r="W594">
            <v>133.44200000000001</v>
          </cell>
          <cell r="X594">
            <v>115.02</v>
          </cell>
          <cell r="Y594">
            <v>225.44900000000001</v>
          </cell>
          <cell r="Z594">
            <v>179.62700000000001</v>
          </cell>
          <cell r="AA594">
            <v>244.54</v>
          </cell>
          <cell r="AB594">
            <v>1652.818</v>
          </cell>
          <cell r="AC594">
            <v>1094.48</v>
          </cell>
          <cell r="AD594">
            <v>315.60000000000002</v>
          </cell>
          <cell r="AE594">
            <v>326.67700000000002</v>
          </cell>
        </row>
        <row r="595">
          <cell r="A595">
            <v>40025</v>
          </cell>
          <cell r="B595">
            <v>4849.2079999999996</v>
          </cell>
          <cell r="C595">
            <v>1061.5830000000001</v>
          </cell>
          <cell r="D595">
            <v>486.15899999999999</v>
          </cell>
          <cell r="E595">
            <v>2635.9549999999999</v>
          </cell>
          <cell r="F595">
            <v>13545.316000000001</v>
          </cell>
          <cell r="G595">
            <v>503.21499999999997</v>
          </cell>
          <cell r="H595">
            <v>14219.3</v>
          </cell>
          <cell r="I595">
            <v>1502.6780000000001</v>
          </cell>
          <cell r="J595">
            <v>4521.8270000000002</v>
          </cell>
          <cell r="K595">
            <v>166.792</v>
          </cell>
          <cell r="L595">
            <v>1224.097</v>
          </cell>
          <cell r="M595">
            <v>222.744</v>
          </cell>
          <cell r="N595">
            <v>510.245</v>
          </cell>
          <cell r="O595">
            <v>931.40200000000004</v>
          </cell>
          <cell r="P595">
            <v>215.36600000000001</v>
          </cell>
          <cell r="Q595">
            <v>1660.846</v>
          </cell>
          <cell r="R595">
            <v>201.66200000000001</v>
          </cell>
          <cell r="S595">
            <v>273.87</v>
          </cell>
          <cell r="T595">
            <v>162.81800000000001</v>
          </cell>
          <cell r="U595">
            <v>730.33799999999997</v>
          </cell>
          <cell r="V595">
            <v>314.84500000000003</v>
          </cell>
          <cell r="W595">
            <v>133.44200000000001</v>
          </cell>
          <cell r="X595">
            <v>115.02</v>
          </cell>
          <cell r="Y595">
            <v>225.44900000000001</v>
          </cell>
          <cell r="Z595">
            <v>179.62700000000001</v>
          </cell>
          <cell r="AA595">
            <v>244.54</v>
          </cell>
          <cell r="AB595">
            <v>1652.818</v>
          </cell>
          <cell r="AC595">
            <v>1094.48</v>
          </cell>
          <cell r="AD595">
            <v>315.60000000000002</v>
          </cell>
          <cell r="AE595">
            <v>326.67700000000002</v>
          </cell>
        </row>
        <row r="596">
          <cell r="A596">
            <v>40056</v>
          </cell>
          <cell r="B596">
            <v>4849.2079999999996</v>
          </cell>
          <cell r="C596">
            <v>1061.5830000000001</v>
          </cell>
          <cell r="D596">
            <v>486.15899999999999</v>
          </cell>
          <cell r="E596">
            <v>2635.9549999999999</v>
          </cell>
          <cell r="F596">
            <v>13545.316000000001</v>
          </cell>
          <cell r="G596">
            <v>503.21499999999997</v>
          </cell>
          <cell r="H596">
            <v>14219.3</v>
          </cell>
          <cell r="I596">
            <v>1502.6780000000001</v>
          </cell>
          <cell r="J596">
            <v>4521.8270000000002</v>
          </cell>
          <cell r="K596">
            <v>166.792</v>
          </cell>
          <cell r="L596">
            <v>1224.097</v>
          </cell>
          <cell r="M596">
            <v>222.744</v>
          </cell>
          <cell r="N596">
            <v>510.245</v>
          </cell>
          <cell r="O596">
            <v>931.40200000000004</v>
          </cell>
          <cell r="P596">
            <v>215.36600000000001</v>
          </cell>
          <cell r="Q596">
            <v>1660.846</v>
          </cell>
          <cell r="R596">
            <v>201.66200000000001</v>
          </cell>
          <cell r="S596">
            <v>273.87</v>
          </cell>
          <cell r="T596">
            <v>162.81800000000001</v>
          </cell>
          <cell r="U596">
            <v>730.33799999999997</v>
          </cell>
          <cell r="V596">
            <v>314.84500000000003</v>
          </cell>
          <cell r="W596">
            <v>133.44200000000001</v>
          </cell>
          <cell r="X596">
            <v>115.02</v>
          </cell>
          <cell r="Y596">
            <v>225.44900000000001</v>
          </cell>
          <cell r="Z596">
            <v>179.62700000000001</v>
          </cell>
          <cell r="AA596">
            <v>244.54</v>
          </cell>
          <cell r="AB596">
            <v>1652.818</v>
          </cell>
          <cell r="AC596">
            <v>1094.48</v>
          </cell>
          <cell r="AD596">
            <v>315.60000000000002</v>
          </cell>
          <cell r="AE596">
            <v>326.67700000000002</v>
          </cell>
        </row>
        <row r="597">
          <cell r="A597">
            <v>40086</v>
          </cell>
          <cell r="B597">
            <v>4849.2079999999996</v>
          </cell>
          <cell r="C597">
            <v>1061.5830000000001</v>
          </cell>
          <cell r="D597">
            <v>486.15899999999999</v>
          </cell>
          <cell r="E597">
            <v>2635.9549999999999</v>
          </cell>
          <cell r="F597">
            <v>13545.316000000001</v>
          </cell>
          <cell r="G597">
            <v>503.21499999999997</v>
          </cell>
          <cell r="H597">
            <v>14219.3</v>
          </cell>
          <cell r="I597">
            <v>1502.6780000000001</v>
          </cell>
          <cell r="J597">
            <v>4521.8270000000002</v>
          </cell>
          <cell r="K597">
            <v>166.792</v>
          </cell>
          <cell r="L597">
            <v>1224.097</v>
          </cell>
          <cell r="M597">
            <v>222.744</v>
          </cell>
          <cell r="N597">
            <v>510.245</v>
          </cell>
          <cell r="O597">
            <v>931.40200000000004</v>
          </cell>
          <cell r="P597">
            <v>215.36600000000001</v>
          </cell>
          <cell r="Q597">
            <v>1660.846</v>
          </cell>
          <cell r="R597">
            <v>201.66200000000001</v>
          </cell>
          <cell r="S597">
            <v>273.87</v>
          </cell>
          <cell r="T597">
            <v>162.81800000000001</v>
          </cell>
          <cell r="U597">
            <v>730.33799999999997</v>
          </cell>
          <cell r="V597">
            <v>314.84500000000003</v>
          </cell>
          <cell r="W597">
            <v>133.44200000000001</v>
          </cell>
          <cell r="X597">
            <v>115.02</v>
          </cell>
          <cell r="Y597">
            <v>225.44900000000001</v>
          </cell>
          <cell r="Z597">
            <v>179.62700000000001</v>
          </cell>
          <cell r="AA597">
            <v>244.54</v>
          </cell>
          <cell r="AB597">
            <v>1652.818</v>
          </cell>
          <cell r="AC597">
            <v>1094.48</v>
          </cell>
          <cell r="AD597">
            <v>315.60000000000002</v>
          </cell>
          <cell r="AE597">
            <v>326.67700000000002</v>
          </cell>
        </row>
        <row r="598">
          <cell r="A598">
            <v>40117</v>
          </cell>
          <cell r="B598">
            <v>4849.2079999999996</v>
          </cell>
          <cell r="C598">
            <v>1061.5830000000001</v>
          </cell>
          <cell r="D598">
            <v>486.15899999999999</v>
          </cell>
          <cell r="E598">
            <v>2635.9549999999999</v>
          </cell>
          <cell r="F598">
            <v>13545.316000000001</v>
          </cell>
          <cell r="G598">
            <v>503.21499999999997</v>
          </cell>
          <cell r="H598">
            <v>14219.3</v>
          </cell>
          <cell r="I598">
            <v>1502.6780000000001</v>
          </cell>
          <cell r="J598">
            <v>4521.8270000000002</v>
          </cell>
          <cell r="K598">
            <v>166.792</v>
          </cell>
          <cell r="L598">
            <v>1224.097</v>
          </cell>
          <cell r="M598">
            <v>222.744</v>
          </cell>
          <cell r="N598">
            <v>510.245</v>
          </cell>
          <cell r="O598">
            <v>931.40200000000004</v>
          </cell>
          <cell r="P598">
            <v>215.36600000000001</v>
          </cell>
          <cell r="Q598">
            <v>1660.846</v>
          </cell>
          <cell r="R598">
            <v>201.66200000000001</v>
          </cell>
          <cell r="S598">
            <v>273.87</v>
          </cell>
          <cell r="T598">
            <v>162.81800000000001</v>
          </cell>
          <cell r="U598">
            <v>730.33799999999997</v>
          </cell>
          <cell r="V598">
            <v>314.84500000000003</v>
          </cell>
          <cell r="W598">
            <v>133.44200000000001</v>
          </cell>
          <cell r="X598">
            <v>115.02</v>
          </cell>
          <cell r="Y598">
            <v>225.44900000000001</v>
          </cell>
          <cell r="Z598">
            <v>179.62700000000001</v>
          </cell>
          <cell r="AA598">
            <v>244.54</v>
          </cell>
          <cell r="AB598">
            <v>1652.818</v>
          </cell>
          <cell r="AC598">
            <v>1094.48</v>
          </cell>
          <cell r="AD598">
            <v>315.60000000000002</v>
          </cell>
          <cell r="AE598">
            <v>326.67700000000002</v>
          </cell>
        </row>
        <row r="599">
          <cell r="A599">
            <v>40147</v>
          </cell>
          <cell r="B599">
            <v>4849.2079999999996</v>
          </cell>
          <cell r="C599">
            <v>1061.5830000000001</v>
          </cell>
          <cell r="D599">
            <v>486.15899999999999</v>
          </cell>
          <cell r="E599">
            <v>2635.9549999999999</v>
          </cell>
          <cell r="F599">
            <v>13545.316000000001</v>
          </cell>
          <cell r="G599">
            <v>503.21499999999997</v>
          </cell>
          <cell r="H599">
            <v>14219.3</v>
          </cell>
          <cell r="I599">
            <v>1502.6780000000001</v>
          </cell>
          <cell r="J599">
            <v>4521.8270000000002</v>
          </cell>
          <cell r="K599">
            <v>166.792</v>
          </cell>
          <cell r="L599">
            <v>1224.097</v>
          </cell>
          <cell r="M599">
            <v>222.744</v>
          </cell>
          <cell r="N599">
            <v>510.245</v>
          </cell>
          <cell r="O599">
            <v>931.40200000000004</v>
          </cell>
          <cell r="P599">
            <v>215.36600000000001</v>
          </cell>
          <cell r="Q599">
            <v>1660.846</v>
          </cell>
          <cell r="R599">
            <v>201.66200000000001</v>
          </cell>
          <cell r="S599">
            <v>273.87</v>
          </cell>
          <cell r="T599">
            <v>162.81800000000001</v>
          </cell>
          <cell r="U599">
            <v>730.33799999999997</v>
          </cell>
          <cell r="V599">
            <v>314.84500000000003</v>
          </cell>
          <cell r="W599">
            <v>133.44200000000001</v>
          </cell>
          <cell r="X599">
            <v>115.02</v>
          </cell>
          <cell r="Y599">
            <v>225.44900000000001</v>
          </cell>
          <cell r="Z599">
            <v>179.62700000000001</v>
          </cell>
          <cell r="AA599">
            <v>244.54</v>
          </cell>
          <cell r="AB599">
            <v>1652.818</v>
          </cell>
          <cell r="AC599">
            <v>1094.48</v>
          </cell>
          <cell r="AD599">
            <v>315.60000000000002</v>
          </cell>
          <cell r="AE599">
            <v>326.67700000000002</v>
          </cell>
        </row>
        <row r="600">
          <cell r="A600">
            <v>40178</v>
          </cell>
          <cell r="B600">
            <v>5035.1419999999998</v>
          </cell>
          <cell r="C600">
            <v>924.197</v>
          </cell>
          <cell r="D600">
            <v>405.78300000000002</v>
          </cell>
          <cell r="E600">
            <v>2171.386</v>
          </cell>
          <cell r="F600">
            <v>12391.48</v>
          </cell>
          <cell r="G600">
            <v>492.262</v>
          </cell>
          <cell r="H600">
            <v>13863.6</v>
          </cell>
          <cell r="I600">
            <v>1337.578</v>
          </cell>
          <cell r="J600">
            <v>4991.2560000000003</v>
          </cell>
          <cell r="K600">
            <v>175.935</v>
          </cell>
          <cell r="L600">
            <v>1361.057</v>
          </cell>
          <cell r="M600">
            <v>192.91200000000001</v>
          </cell>
          <cell r="N600">
            <v>539.58000000000004</v>
          </cell>
          <cell r="O600">
            <v>834.06</v>
          </cell>
          <cell r="P600">
            <v>209.28299999999999</v>
          </cell>
          <cell r="Q600">
            <v>1222.6479999999999</v>
          </cell>
          <cell r="R600">
            <v>194.86600000000001</v>
          </cell>
          <cell r="S600">
            <v>283.012</v>
          </cell>
          <cell r="T600">
            <v>188.98400000000001</v>
          </cell>
          <cell r="U600">
            <v>614.55399999999997</v>
          </cell>
          <cell r="V600">
            <v>270.33499999999998</v>
          </cell>
          <cell r="W600">
            <v>115.306</v>
          </cell>
          <cell r="X600">
            <v>97.584000000000003</v>
          </cell>
          <cell r="Y600">
            <v>196.18199999999999</v>
          </cell>
          <cell r="Z600">
            <v>172.59100000000001</v>
          </cell>
          <cell r="AA600">
            <v>236.16399999999999</v>
          </cell>
          <cell r="AB600">
            <v>1621.6610000000001</v>
          </cell>
          <cell r="AC600">
            <v>882.35500000000002</v>
          </cell>
          <cell r="AD600">
            <v>329.41899999999998</v>
          </cell>
          <cell r="AE600">
            <v>307.08199999999999</v>
          </cell>
        </row>
        <row r="601">
          <cell r="A601">
            <v>40209</v>
          </cell>
          <cell r="B601">
            <v>5035.1419999999998</v>
          </cell>
          <cell r="C601">
            <v>924.197</v>
          </cell>
          <cell r="D601">
            <v>405.78300000000002</v>
          </cell>
          <cell r="E601">
            <v>2171.386</v>
          </cell>
          <cell r="F601">
            <v>12391.48</v>
          </cell>
          <cell r="G601">
            <v>492.262</v>
          </cell>
          <cell r="H601">
            <v>13863.6</v>
          </cell>
          <cell r="I601">
            <v>1337.578</v>
          </cell>
          <cell r="J601">
            <v>4991.2560000000003</v>
          </cell>
          <cell r="K601">
            <v>175.935</v>
          </cell>
          <cell r="L601">
            <v>1361.057</v>
          </cell>
          <cell r="M601">
            <v>192.91200000000001</v>
          </cell>
          <cell r="N601">
            <v>539.58000000000004</v>
          </cell>
          <cell r="O601">
            <v>834.06</v>
          </cell>
          <cell r="P601">
            <v>209.28299999999999</v>
          </cell>
          <cell r="Q601">
            <v>1222.6479999999999</v>
          </cell>
          <cell r="R601">
            <v>194.86600000000001</v>
          </cell>
          <cell r="S601">
            <v>283.012</v>
          </cell>
          <cell r="T601">
            <v>188.98400000000001</v>
          </cell>
          <cell r="U601">
            <v>614.55399999999997</v>
          </cell>
          <cell r="V601">
            <v>270.33499999999998</v>
          </cell>
          <cell r="W601">
            <v>115.306</v>
          </cell>
          <cell r="X601">
            <v>97.584000000000003</v>
          </cell>
          <cell r="Y601">
            <v>196.18199999999999</v>
          </cell>
          <cell r="Z601">
            <v>172.59100000000001</v>
          </cell>
          <cell r="AA601">
            <v>236.16399999999999</v>
          </cell>
          <cell r="AB601">
            <v>1621.6610000000001</v>
          </cell>
          <cell r="AC601">
            <v>882.35500000000002</v>
          </cell>
          <cell r="AD601">
            <v>329.41899999999998</v>
          </cell>
          <cell r="AE601">
            <v>307.08199999999999</v>
          </cell>
        </row>
        <row r="602">
          <cell r="A602">
            <v>40237</v>
          </cell>
          <cell r="B602">
            <v>5035.1419999999998</v>
          </cell>
          <cell r="C602">
            <v>924.197</v>
          </cell>
          <cell r="D602">
            <v>405.78300000000002</v>
          </cell>
          <cell r="E602">
            <v>2171.386</v>
          </cell>
          <cell r="F602">
            <v>12391.48</v>
          </cell>
          <cell r="G602">
            <v>492.262</v>
          </cell>
          <cell r="H602">
            <v>13863.6</v>
          </cell>
          <cell r="I602">
            <v>1337.578</v>
          </cell>
          <cell r="J602">
            <v>4991.2560000000003</v>
          </cell>
          <cell r="K602">
            <v>175.935</v>
          </cell>
          <cell r="L602">
            <v>1361.057</v>
          </cell>
          <cell r="M602">
            <v>192.91200000000001</v>
          </cell>
          <cell r="N602">
            <v>539.58000000000004</v>
          </cell>
          <cell r="O602">
            <v>834.06</v>
          </cell>
          <cell r="P602">
            <v>209.28299999999999</v>
          </cell>
          <cell r="Q602">
            <v>1222.6479999999999</v>
          </cell>
          <cell r="R602">
            <v>194.86600000000001</v>
          </cell>
          <cell r="S602">
            <v>283.012</v>
          </cell>
          <cell r="T602">
            <v>188.98400000000001</v>
          </cell>
          <cell r="U602">
            <v>614.55399999999997</v>
          </cell>
          <cell r="V602">
            <v>270.33499999999998</v>
          </cell>
          <cell r="W602">
            <v>115.306</v>
          </cell>
          <cell r="X602">
            <v>97.584000000000003</v>
          </cell>
          <cell r="Y602">
            <v>196.18199999999999</v>
          </cell>
          <cell r="Z602">
            <v>172.59100000000001</v>
          </cell>
          <cell r="AA602">
            <v>236.16399999999999</v>
          </cell>
          <cell r="AB602">
            <v>1621.6610000000001</v>
          </cell>
          <cell r="AC602">
            <v>882.35500000000002</v>
          </cell>
          <cell r="AD602">
            <v>329.41899999999998</v>
          </cell>
          <cell r="AE602">
            <v>307.08199999999999</v>
          </cell>
        </row>
        <row r="603">
          <cell r="A603">
            <v>40268</v>
          </cell>
          <cell r="B603">
            <v>5035.1419999999998</v>
          </cell>
          <cell r="C603">
            <v>924.197</v>
          </cell>
          <cell r="D603">
            <v>405.78300000000002</v>
          </cell>
          <cell r="E603">
            <v>2171.386</v>
          </cell>
          <cell r="F603">
            <v>12391.48</v>
          </cell>
          <cell r="G603">
            <v>492.262</v>
          </cell>
          <cell r="H603">
            <v>13863.6</v>
          </cell>
          <cell r="I603">
            <v>1337.578</v>
          </cell>
          <cell r="J603">
            <v>4991.2560000000003</v>
          </cell>
          <cell r="K603">
            <v>175.935</v>
          </cell>
          <cell r="L603">
            <v>1361.057</v>
          </cell>
          <cell r="M603">
            <v>192.91200000000001</v>
          </cell>
          <cell r="N603">
            <v>539.58000000000004</v>
          </cell>
          <cell r="O603">
            <v>834.06</v>
          </cell>
          <cell r="P603">
            <v>209.28299999999999</v>
          </cell>
          <cell r="Q603">
            <v>1222.6479999999999</v>
          </cell>
          <cell r="R603">
            <v>194.86600000000001</v>
          </cell>
          <cell r="S603">
            <v>283.012</v>
          </cell>
          <cell r="T603">
            <v>188.98400000000001</v>
          </cell>
          <cell r="U603">
            <v>614.55399999999997</v>
          </cell>
          <cell r="V603">
            <v>270.33499999999998</v>
          </cell>
          <cell r="W603">
            <v>115.306</v>
          </cell>
          <cell r="X603">
            <v>97.584000000000003</v>
          </cell>
          <cell r="Y603">
            <v>196.18199999999999</v>
          </cell>
          <cell r="Z603">
            <v>172.59100000000001</v>
          </cell>
          <cell r="AA603">
            <v>236.16399999999999</v>
          </cell>
          <cell r="AB603">
            <v>1621.6610000000001</v>
          </cell>
          <cell r="AC603">
            <v>882.35500000000002</v>
          </cell>
          <cell r="AD603">
            <v>329.41899999999998</v>
          </cell>
          <cell r="AE603">
            <v>307.08199999999999</v>
          </cell>
        </row>
        <row r="604">
          <cell r="A604">
            <v>40298</v>
          </cell>
          <cell r="B604">
            <v>5035.1419999999998</v>
          </cell>
          <cell r="C604">
            <v>924.197</v>
          </cell>
          <cell r="D604">
            <v>405.78300000000002</v>
          </cell>
          <cell r="E604">
            <v>2171.386</v>
          </cell>
          <cell r="F604">
            <v>12391.48</v>
          </cell>
          <cell r="G604">
            <v>492.262</v>
          </cell>
          <cell r="H604">
            <v>13863.6</v>
          </cell>
          <cell r="I604">
            <v>1337.578</v>
          </cell>
          <cell r="J604">
            <v>4991.2560000000003</v>
          </cell>
          <cell r="K604">
            <v>175.935</v>
          </cell>
          <cell r="L604">
            <v>1361.057</v>
          </cell>
          <cell r="M604">
            <v>192.91200000000001</v>
          </cell>
          <cell r="N604">
            <v>539.58000000000004</v>
          </cell>
          <cell r="O604">
            <v>834.06</v>
          </cell>
          <cell r="P604">
            <v>209.28299999999999</v>
          </cell>
          <cell r="Q604">
            <v>1222.6479999999999</v>
          </cell>
          <cell r="R604">
            <v>194.86600000000001</v>
          </cell>
          <cell r="S604">
            <v>283.012</v>
          </cell>
          <cell r="T604">
            <v>188.98400000000001</v>
          </cell>
          <cell r="U604">
            <v>614.55399999999997</v>
          </cell>
          <cell r="V604">
            <v>270.33499999999998</v>
          </cell>
          <cell r="W604">
            <v>115.306</v>
          </cell>
          <cell r="X604">
            <v>97.584000000000003</v>
          </cell>
          <cell r="Y604">
            <v>196.18199999999999</v>
          </cell>
          <cell r="Z604">
            <v>172.59100000000001</v>
          </cell>
          <cell r="AA604">
            <v>236.16399999999999</v>
          </cell>
          <cell r="AB604">
            <v>1621.6610000000001</v>
          </cell>
          <cell r="AC604">
            <v>882.35500000000002</v>
          </cell>
          <cell r="AD604">
            <v>329.41899999999998</v>
          </cell>
          <cell r="AE604">
            <v>307.08199999999999</v>
          </cell>
        </row>
        <row r="605">
          <cell r="A605">
            <v>40329</v>
          </cell>
          <cell r="B605">
            <v>5035.1419999999998</v>
          </cell>
          <cell r="C605">
            <v>924.197</v>
          </cell>
          <cell r="D605">
            <v>405.78300000000002</v>
          </cell>
          <cell r="E605">
            <v>2171.386</v>
          </cell>
          <cell r="F605">
            <v>12391.48</v>
          </cell>
          <cell r="G605">
            <v>492.262</v>
          </cell>
          <cell r="H605">
            <v>13863.6</v>
          </cell>
          <cell r="I605">
            <v>1337.578</v>
          </cell>
          <cell r="J605">
            <v>4991.2560000000003</v>
          </cell>
          <cell r="K605">
            <v>175.935</v>
          </cell>
          <cell r="L605">
            <v>1361.057</v>
          </cell>
          <cell r="M605">
            <v>192.91200000000001</v>
          </cell>
          <cell r="N605">
            <v>539.58000000000004</v>
          </cell>
          <cell r="O605">
            <v>834.06</v>
          </cell>
          <cell r="P605">
            <v>209.28299999999999</v>
          </cell>
          <cell r="Q605">
            <v>1222.6479999999999</v>
          </cell>
          <cell r="R605">
            <v>194.86600000000001</v>
          </cell>
          <cell r="S605">
            <v>283.012</v>
          </cell>
          <cell r="T605">
            <v>188.98400000000001</v>
          </cell>
          <cell r="U605">
            <v>614.55399999999997</v>
          </cell>
          <cell r="V605">
            <v>270.33499999999998</v>
          </cell>
          <cell r="W605">
            <v>115.306</v>
          </cell>
          <cell r="X605">
            <v>97.584000000000003</v>
          </cell>
          <cell r="Y605">
            <v>196.18199999999999</v>
          </cell>
          <cell r="Z605">
            <v>172.59100000000001</v>
          </cell>
          <cell r="AA605">
            <v>236.16399999999999</v>
          </cell>
          <cell r="AB605">
            <v>1621.6610000000001</v>
          </cell>
          <cell r="AC605">
            <v>882.35500000000002</v>
          </cell>
          <cell r="AD605">
            <v>329.41899999999998</v>
          </cell>
          <cell r="AE605">
            <v>307.08199999999999</v>
          </cell>
        </row>
        <row r="606">
          <cell r="A606">
            <v>40359</v>
          </cell>
          <cell r="B606">
            <v>5035.1419999999998</v>
          </cell>
          <cell r="C606">
            <v>924.197</v>
          </cell>
          <cell r="D606">
            <v>405.78300000000002</v>
          </cell>
          <cell r="E606">
            <v>2171.386</v>
          </cell>
          <cell r="F606">
            <v>12391.48</v>
          </cell>
          <cell r="G606">
            <v>492.262</v>
          </cell>
          <cell r="H606">
            <v>13863.6</v>
          </cell>
          <cell r="I606">
            <v>1337.578</v>
          </cell>
          <cell r="J606">
            <v>4991.2560000000003</v>
          </cell>
          <cell r="K606">
            <v>175.935</v>
          </cell>
          <cell r="L606">
            <v>1361.057</v>
          </cell>
          <cell r="M606">
            <v>192.91200000000001</v>
          </cell>
          <cell r="N606">
            <v>539.58000000000004</v>
          </cell>
          <cell r="O606">
            <v>834.06</v>
          </cell>
          <cell r="P606">
            <v>209.28299999999999</v>
          </cell>
          <cell r="Q606">
            <v>1222.6479999999999</v>
          </cell>
          <cell r="R606">
            <v>194.86600000000001</v>
          </cell>
          <cell r="S606">
            <v>283.012</v>
          </cell>
          <cell r="T606">
            <v>188.98400000000001</v>
          </cell>
          <cell r="U606">
            <v>614.55399999999997</v>
          </cell>
          <cell r="V606">
            <v>270.33499999999998</v>
          </cell>
          <cell r="W606">
            <v>115.306</v>
          </cell>
          <cell r="X606">
            <v>97.584000000000003</v>
          </cell>
          <cell r="Y606">
            <v>196.18199999999999</v>
          </cell>
          <cell r="Z606">
            <v>172.59100000000001</v>
          </cell>
          <cell r="AA606">
            <v>236.16399999999999</v>
          </cell>
          <cell r="AB606">
            <v>1621.6610000000001</v>
          </cell>
          <cell r="AC606">
            <v>882.35500000000002</v>
          </cell>
          <cell r="AD606">
            <v>329.41899999999998</v>
          </cell>
          <cell r="AE606">
            <v>307.08199999999999</v>
          </cell>
        </row>
        <row r="607">
          <cell r="A607">
            <v>40390</v>
          </cell>
          <cell r="B607">
            <v>5035.1419999999998</v>
          </cell>
          <cell r="C607">
            <v>924.197</v>
          </cell>
          <cell r="D607">
            <v>405.78300000000002</v>
          </cell>
          <cell r="E607">
            <v>2171.386</v>
          </cell>
          <cell r="F607">
            <v>12391.48</v>
          </cell>
          <cell r="G607">
            <v>492.262</v>
          </cell>
          <cell r="H607">
            <v>13863.6</v>
          </cell>
          <cell r="I607">
            <v>1337.578</v>
          </cell>
          <cell r="J607">
            <v>4991.2560000000003</v>
          </cell>
          <cell r="K607">
            <v>175.935</v>
          </cell>
          <cell r="L607">
            <v>1361.057</v>
          </cell>
          <cell r="M607">
            <v>192.91200000000001</v>
          </cell>
          <cell r="N607">
            <v>539.58000000000004</v>
          </cell>
          <cell r="O607">
            <v>834.06</v>
          </cell>
          <cell r="P607">
            <v>209.28299999999999</v>
          </cell>
          <cell r="Q607">
            <v>1222.6479999999999</v>
          </cell>
          <cell r="R607">
            <v>194.86600000000001</v>
          </cell>
          <cell r="S607">
            <v>283.012</v>
          </cell>
          <cell r="T607">
            <v>188.98400000000001</v>
          </cell>
          <cell r="U607">
            <v>614.55399999999997</v>
          </cell>
          <cell r="V607">
            <v>270.33499999999998</v>
          </cell>
          <cell r="W607">
            <v>115.306</v>
          </cell>
          <cell r="X607">
            <v>97.584000000000003</v>
          </cell>
          <cell r="Y607">
            <v>196.18199999999999</v>
          </cell>
          <cell r="Z607">
            <v>172.59100000000001</v>
          </cell>
          <cell r="AA607">
            <v>236.16399999999999</v>
          </cell>
          <cell r="AB607">
            <v>1621.6610000000001</v>
          </cell>
          <cell r="AC607">
            <v>882.35500000000002</v>
          </cell>
          <cell r="AD607">
            <v>329.41899999999998</v>
          </cell>
          <cell r="AE607">
            <v>307.08199999999999</v>
          </cell>
        </row>
        <row r="608">
          <cell r="A608">
            <v>40421</v>
          </cell>
          <cell r="B608">
            <v>5035.1419999999998</v>
          </cell>
          <cell r="C608">
            <v>924.197</v>
          </cell>
          <cell r="D608">
            <v>405.78300000000002</v>
          </cell>
          <cell r="E608">
            <v>2171.386</v>
          </cell>
          <cell r="F608">
            <v>12391.48</v>
          </cell>
          <cell r="G608">
            <v>492.262</v>
          </cell>
          <cell r="H608">
            <v>13863.6</v>
          </cell>
          <cell r="I608">
            <v>1337.578</v>
          </cell>
          <cell r="J608">
            <v>4991.2560000000003</v>
          </cell>
          <cell r="K608">
            <v>175.935</v>
          </cell>
          <cell r="L608">
            <v>1361.057</v>
          </cell>
          <cell r="M608">
            <v>192.91200000000001</v>
          </cell>
          <cell r="N608">
            <v>539.58000000000004</v>
          </cell>
          <cell r="O608">
            <v>834.06</v>
          </cell>
          <cell r="P608">
            <v>209.28299999999999</v>
          </cell>
          <cell r="Q608">
            <v>1222.6479999999999</v>
          </cell>
          <cell r="R608">
            <v>194.86600000000001</v>
          </cell>
          <cell r="S608">
            <v>283.012</v>
          </cell>
          <cell r="T608">
            <v>188.98400000000001</v>
          </cell>
          <cell r="U608">
            <v>614.55399999999997</v>
          </cell>
          <cell r="V608">
            <v>270.33499999999998</v>
          </cell>
          <cell r="W608">
            <v>115.306</v>
          </cell>
          <cell r="X608">
            <v>97.584000000000003</v>
          </cell>
          <cell r="Y608">
            <v>196.18199999999999</v>
          </cell>
          <cell r="Z608">
            <v>172.59100000000001</v>
          </cell>
          <cell r="AA608">
            <v>236.16399999999999</v>
          </cell>
          <cell r="AB608">
            <v>1621.6610000000001</v>
          </cell>
          <cell r="AC608">
            <v>882.35500000000002</v>
          </cell>
          <cell r="AD608">
            <v>329.41899999999998</v>
          </cell>
          <cell r="AE608">
            <v>307.08199999999999</v>
          </cell>
        </row>
        <row r="609">
          <cell r="A609">
            <v>40451</v>
          </cell>
          <cell r="B609">
            <v>5035.1419999999998</v>
          </cell>
          <cell r="C609">
            <v>924.197</v>
          </cell>
          <cell r="D609">
            <v>405.78300000000002</v>
          </cell>
          <cell r="E609">
            <v>2171.386</v>
          </cell>
          <cell r="F609">
            <v>12391.48</v>
          </cell>
          <cell r="G609">
            <v>492.262</v>
          </cell>
          <cell r="H609">
            <v>13863.6</v>
          </cell>
          <cell r="I609">
            <v>1337.578</v>
          </cell>
          <cell r="J609">
            <v>4991.2560000000003</v>
          </cell>
          <cell r="K609">
            <v>175.935</v>
          </cell>
          <cell r="L609">
            <v>1361.057</v>
          </cell>
          <cell r="M609">
            <v>192.91200000000001</v>
          </cell>
          <cell r="N609">
            <v>539.58000000000004</v>
          </cell>
          <cell r="O609">
            <v>834.06</v>
          </cell>
          <cell r="P609">
            <v>209.28299999999999</v>
          </cell>
          <cell r="Q609">
            <v>1222.6479999999999</v>
          </cell>
          <cell r="R609">
            <v>194.86600000000001</v>
          </cell>
          <cell r="S609">
            <v>283.012</v>
          </cell>
          <cell r="T609">
            <v>188.98400000000001</v>
          </cell>
          <cell r="U609">
            <v>614.55399999999997</v>
          </cell>
          <cell r="V609">
            <v>270.33499999999998</v>
          </cell>
          <cell r="W609">
            <v>115.306</v>
          </cell>
          <cell r="X609">
            <v>97.584000000000003</v>
          </cell>
          <cell r="Y609">
            <v>196.18199999999999</v>
          </cell>
          <cell r="Z609">
            <v>172.59100000000001</v>
          </cell>
          <cell r="AA609">
            <v>236.16399999999999</v>
          </cell>
          <cell r="AB609">
            <v>1621.6610000000001</v>
          </cell>
          <cell r="AC609">
            <v>882.35500000000002</v>
          </cell>
          <cell r="AD609">
            <v>329.41899999999998</v>
          </cell>
          <cell r="AE609">
            <v>307.08199999999999</v>
          </cell>
        </row>
        <row r="610">
          <cell r="A610">
            <v>40482</v>
          </cell>
          <cell r="B610">
            <v>5035.1419999999998</v>
          </cell>
          <cell r="C610">
            <v>924.197</v>
          </cell>
          <cell r="D610">
            <v>405.78300000000002</v>
          </cell>
          <cell r="E610">
            <v>2171.386</v>
          </cell>
          <cell r="F610">
            <v>12391.48</v>
          </cell>
          <cell r="G610">
            <v>492.262</v>
          </cell>
          <cell r="H610">
            <v>13863.6</v>
          </cell>
          <cell r="I610">
            <v>1337.578</v>
          </cell>
          <cell r="J610">
            <v>4991.2560000000003</v>
          </cell>
          <cell r="K610">
            <v>175.935</v>
          </cell>
          <cell r="L610">
            <v>1361.057</v>
          </cell>
          <cell r="M610">
            <v>192.91200000000001</v>
          </cell>
          <cell r="N610">
            <v>539.58000000000004</v>
          </cell>
          <cell r="O610">
            <v>834.06</v>
          </cell>
          <cell r="P610">
            <v>209.28299999999999</v>
          </cell>
          <cell r="Q610">
            <v>1222.6479999999999</v>
          </cell>
          <cell r="R610">
            <v>194.86600000000001</v>
          </cell>
          <cell r="S610">
            <v>283.012</v>
          </cell>
          <cell r="T610">
            <v>188.98400000000001</v>
          </cell>
          <cell r="U610">
            <v>614.55399999999997</v>
          </cell>
          <cell r="V610">
            <v>270.33499999999998</v>
          </cell>
          <cell r="W610">
            <v>115.306</v>
          </cell>
          <cell r="X610">
            <v>97.584000000000003</v>
          </cell>
          <cell r="Y610">
            <v>196.18199999999999</v>
          </cell>
          <cell r="Z610">
            <v>172.59100000000001</v>
          </cell>
          <cell r="AA610">
            <v>236.16399999999999</v>
          </cell>
          <cell r="AB610">
            <v>1621.6610000000001</v>
          </cell>
          <cell r="AC610">
            <v>882.35500000000002</v>
          </cell>
          <cell r="AD610">
            <v>329.41899999999998</v>
          </cell>
          <cell r="AE610">
            <v>307.08199999999999</v>
          </cell>
        </row>
        <row r="611">
          <cell r="A611">
            <v>40512</v>
          </cell>
          <cell r="B611">
            <v>5035.1419999999998</v>
          </cell>
          <cell r="C611">
            <v>924.197</v>
          </cell>
          <cell r="D611">
            <v>405.78300000000002</v>
          </cell>
          <cell r="E611">
            <v>2171.386</v>
          </cell>
          <cell r="F611">
            <v>12391.48</v>
          </cell>
          <cell r="G611">
            <v>492.262</v>
          </cell>
          <cell r="H611">
            <v>13863.6</v>
          </cell>
          <cell r="I611">
            <v>1337.578</v>
          </cell>
          <cell r="J611">
            <v>4991.2560000000003</v>
          </cell>
          <cell r="K611">
            <v>175.935</v>
          </cell>
          <cell r="L611">
            <v>1361.057</v>
          </cell>
          <cell r="M611">
            <v>192.91200000000001</v>
          </cell>
          <cell r="N611">
            <v>539.58000000000004</v>
          </cell>
          <cell r="O611">
            <v>834.06</v>
          </cell>
          <cell r="P611">
            <v>209.28299999999999</v>
          </cell>
          <cell r="Q611">
            <v>1222.6479999999999</v>
          </cell>
          <cell r="R611">
            <v>194.86600000000001</v>
          </cell>
          <cell r="S611">
            <v>283.012</v>
          </cell>
          <cell r="T611">
            <v>188.98400000000001</v>
          </cell>
          <cell r="U611">
            <v>614.55399999999997</v>
          </cell>
          <cell r="V611">
            <v>270.33499999999998</v>
          </cell>
          <cell r="W611">
            <v>115.306</v>
          </cell>
          <cell r="X611">
            <v>97.584000000000003</v>
          </cell>
          <cell r="Y611">
            <v>196.18199999999999</v>
          </cell>
          <cell r="Z611">
            <v>172.59100000000001</v>
          </cell>
          <cell r="AA611">
            <v>236.16399999999999</v>
          </cell>
          <cell r="AB611">
            <v>1621.6610000000001</v>
          </cell>
          <cell r="AC611">
            <v>882.35500000000002</v>
          </cell>
          <cell r="AD611">
            <v>329.41899999999998</v>
          </cell>
          <cell r="AE611">
            <v>307.08199999999999</v>
          </cell>
        </row>
        <row r="612">
          <cell r="A612">
            <v>40543</v>
          </cell>
          <cell r="B612">
            <v>5488.4170000000004</v>
          </cell>
          <cell r="C612">
            <v>1131.623</v>
          </cell>
          <cell r="D612">
            <v>461.93900000000002</v>
          </cell>
          <cell r="E612">
            <v>2251.8980000000001</v>
          </cell>
          <cell r="F612">
            <v>12057.572</v>
          </cell>
          <cell r="G612">
            <v>529.39499999999998</v>
          </cell>
          <cell r="H612">
            <v>14447.1</v>
          </cell>
          <cell r="I612">
            <v>1577.04</v>
          </cell>
          <cell r="J612">
            <v>5930.5290000000005</v>
          </cell>
          <cell r="K612">
            <v>213.155</v>
          </cell>
          <cell r="L612">
            <v>1684.3240000000001</v>
          </cell>
          <cell r="M612">
            <v>237.797</v>
          </cell>
          <cell r="N612">
            <v>708.02700000000004</v>
          </cell>
          <cell r="O612">
            <v>1014.89</v>
          </cell>
          <cell r="P612">
            <v>224.458</v>
          </cell>
          <cell r="Q612">
            <v>1487.5160000000001</v>
          </cell>
          <cell r="R612">
            <v>217.44300000000001</v>
          </cell>
          <cell r="S612">
            <v>363.52300000000002</v>
          </cell>
          <cell r="T612">
            <v>218.89400000000001</v>
          </cell>
          <cell r="U612">
            <v>731.14400000000001</v>
          </cell>
          <cell r="V612">
            <v>297.64800000000002</v>
          </cell>
          <cell r="W612">
            <v>148.047</v>
          </cell>
          <cell r="X612">
            <v>127.33199999999999</v>
          </cell>
          <cell r="Y612">
            <v>197.65600000000001</v>
          </cell>
          <cell r="Z612">
            <v>216.309</v>
          </cell>
          <cell r="AA612">
            <v>288.76499999999999</v>
          </cell>
          <cell r="AB612">
            <v>2143.0349999999999</v>
          </cell>
          <cell r="AC612">
            <v>1035.8710000000001</v>
          </cell>
          <cell r="AD612">
            <v>393.80700000000002</v>
          </cell>
          <cell r="AE612">
            <v>368.71100000000001</v>
          </cell>
        </row>
        <row r="613">
          <cell r="A613">
            <v>40574</v>
          </cell>
          <cell r="B613">
            <v>5488.4170000000004</v>
          </cell>
          <cell r="C613">
            <v>1131.623</v>
          </cell>
          <cell r="D613">
            <v>461.93900000000002</v>
          </cell>
          <cell r="E613">
            <v>2251.8980000000001</v>
          </cell>
          <cell r="F613">
            <v>12057.572</v>
          </cell>
          <cell r="G613">
            <v>529.39499999999998</v>
          </cell>
          <cell r="H613">
            <v>14447.1</v>
          </cell>
          <cell r="I613">
            <v>1577.04</v>
          </cell>
          <cell r="J613">
            <v>5930.5290000000005</v>
          </cell>
          <cell r="K613">
            <v>213.155</v>
          </cell>
          <cell r="L613">
            <v>1684.3240000000001</v>
          </cell>
          <cell r="M613">
            <v>237.797</v>
          </cell>
          <cell r="N613">
            <v>708.02700000000004</v>
          </cell>
          <cell r="O613">
            <v>1014.89</v>
          </cell>
          <cell r="P613">
            <v>224.458</v>
          </cell>
          <cell r="Q613">
            <v>1487.5160000000001</v>
          </cell>
          <cell r="R613">
            <v>217.44300000000001</v>
          </cell>
          <cell r="S613">
            <v>363.52300000000002</v>
          </cell>
          <cell r="T613">
            <v>218.89400000000001</v>
          </cell>
          <cell r="U613">
            <v>731.14400000000001</v>
          </cell>
          <cell r="V613">
            <v>297.64800000000002</v>
          </cell>
          <cell r="W613">
            <v>148.047</v>
          </cell>
          <cell r="X613">
            <v>127.33199999999999</v>
          </cell>
          <cell r="Y613">
            <v>197.65600000000001</v>
          </cell>
          <cell r="Z613">
            <v>216.309</v>
          </cell>
          <cell r="AA613">
            <v>288.76499999999999</v>
          </cell>
          <cell r="AB613">
            <v>2143.0349999999999</v>
          </cell>
          <cell r="AC613">
            <v>1035.8710000000001</v>
          </cell>
          <cell r="AD613">
            <v>393.80700000000002</v>
          </cell>
          <cell r="AE613">
            <v>368.71100000000001</v>
          </cell>
        </row>
        <row r="614">
          <cell r="A614">
            <v>40602</v>
          </cell>
          <cell r="B614">
            <v>5488.4170000000004</v>
          </cell>
          <cell r="C614">
            <v>1131.623</v>
          </cell>
          <cell r="D614">
            <v>461.93900000000002</v>
          </cell>
          <cell r="E614">
            <v>2251.8980000000001</v>
          </cell>
          <cell r="F614">
            <v>12057.572</v>
          </cell>
          <cell r="G614">
            <v>529.39499999999998</v>
          </cell>
          <cell r="H614">
            <v>14447.1</v>
          </cell>
          <cell r="I614">
            <v>1577.04</v>
          </cell>
          <cell r="J614">
            <v>5930.5290000000005</v>
          </cell>
          <cell r="K614">
            <v>213.155</v>
          </cell>
          <cell r="L614">
            <v>1684.3240000000001</v>
          </cell>
          <cell r="M614">
            <v>237.797</v>
          </cell>
          <cell r="N614">
            <v>708.02700000000004</v>
          </cell>
          <cell r="O614">
            <v>1014.89</v>
          </cell>
          <cell r="P614">
            <v>224.458</v>
          </cell>
          <cell r="Q614">
            <v>1487.5160000000001</v>
          </cell>
          <cell r="R614">
            <v>217.44300000000001</v>
          </cell>
          <cell r="S614">
            <v>363.52300000000002</v>
          </cell>
          <cell r="T614">
            <v>218.89400000000001</v>
          </cell>
          <cell r="U614">
            <v>731.14400000000001</v>
          </cell>
          <cell r="V614">
            <v>297.64800000000002</v>
          </cell>
          <cell r="W614">
            <v>148.047</v>
          </cell>
          <cell r="X614">
            <v>127.33199999999999</v>
          </cell>
          <cell r="Y614">
            <v>197.65600000000001</v>
          </cell>
          <cell r="Z614">
            <v>216.309</v>
          </cell>
          <cell r="AA614">
            <v>288.76499999999999</v>
          </cell>
          <cell r="AB614">
            <v>2143.0349999999999</v>
          </cell>
          <cell r="AC614">
            <v>1035.8710000000001</v>
          </cell>
          <cell r="AD614">
            <v>393.80700000000002</v>
          </cell>
          <cell r="AE614">
            <v>368.71100000000001</v>
          </cell>
        </row>
        <row r="615">
          <cell r="A615">
            <v>40633</v>
          </cell>
          <cell r="B615">
            <v>5488.4170000000004</v>
          </cell>
          <cell r="C615">
            <v>1131.623</v>
          </cell>
          <cell r="D615">
            <v>461.93900000000002</v>
          </cell>
          <cell r="E615">
            <v>2251.8980000000001</v>
          </cell>
          <cell r="F615">
            <v>12057.572</v>
          </cell>
          <cell r="G615">
            <v>529.39499999999998</v>
          </cell>
          <cell r="H615">
            <v>14447.1</v>
          </cell>
          <cell r="I615">
            <v>1577.04</v>
          </cell>
          <cell r="J615">
            <v>5930.5290000000005</v>
          </cell>
          <cell r="K615">
            <v>213.155</v>
          </cell>
          <cell r="L615">
            <v>1684.3240000000001</v>
          </cell>
          <cell r="M615">
            <v>237.797</v>
          </cell>
          <cell r="N615">
            <v>708.02700000000004</v>
          </cell>
          <cell r="O615">
            <v>1014.89</v>
          </cell>
          <cell r="P615">
            <v>224.458</v>
          </cell>
          <cell r="Q615">
            <v>1487.5160000000001</v>
          </cell>
          <cell r="R615">
            <v>217.44300000000001</v>
          </cell>
          <cell r="S615">
            <v>363.52300000000002</v>
          </cell>
          <cell r="T615">
            <v>218.89400000000001</v>
          </cell>
          <cell r="U615">
            <v>731.14400000000001</v>
          </cell>
          <cell r="V615">
            <v>297.64800000000002</v>
          </cell>
          <cell r="W615">
            <v>148.047</v>
          </cell>
          <cell r="X615">
            <v>127.33199999999999</v>
          </cell>
          <cell r="Y615">
            <v>197.65600000000001</v>
          </cell>
          <cell r="Z615">
            <v>216.309</v>
          </cell>
          <cell r="AA615">
            <v>288.76499999999999</v>
          </cell>
          <cell r="AB615">
            <v>2143.0349999999999</v>
          </cell>
          <cell r="AC615">
            <v>1035.8710000000001</v>
          </cell>
          <cell r="AD615">
            <v>393.80700000000002</v>
          </cell>
          <cell r="AE615">
            <v>368.71100000000001</v>
          </cell>
        </row>
        <row r="616">
          <cell r="A616">
            <v>40663</v>
          </cell>
          <cell r="B616">
            <v>5488.4170000000004</v>
          </cell>
          <cell r="C616">
            <v>1131.623</v>
          </cell>
          <cell r="D616">
            <v>461.93900000000002</v>
          </cell>
          <cell r="E616">
            <v>2251.8980000000001</v>
          </cell>
          <cell r="F616">
            <v>12057.572</v>
          </cell>
          <cell r="G616">
            <v>529.39499999999998</v>
          </cell>
          <cell r="H616">
            <v>14447.1</v>
          </cell>
          <cell r="I616">
            <v>1577.04</v>
          </cell>
          <cell r="J616">
            <v>5930.5290000000005</v>
          </cell>
          <cell r="K616">
            <v>213.155</v>
          </cell>
          <cell r="L616">
            <v>1684.3240000000001</v>
          </cell>
          <cell r="M616">
            <v>237.797</v>
          </cell>
          <cell r="N616">
            <v>708.02700000000004</v>
          </cell>
          <cell r="O616">
            <v>1014.89</v>
          </cell>
          <cell r="P616">
            <v>224.458</v>
          </cell>
          <cell r="Q616">
            <v>1487.5160000000001</v>
          </cell>
          <cell r="R616">
            <v>217.44300000000001</v>
          </cell>
          <cell r="S616">
            <v>363.52300000000002</v>
          </cell>
          <cell r="T616">
            <v>218.89400000000001</v>
          </cell>
          <cell r="U616">
            <v>731.14400000000001</v>
          </cell>
          <cell r="V616">
            <v>297.64800000000002</v>
          </cell>
          <cell r="W616">
            <v>148.047</v>
          </cell>
          <cell r="X616">
            <v>127.33199999999999</v>
          </cell>
          <cell r="Y616">
            <v>197.65600000000001</v>
          </cell>
          <cell r="Z616">
            <v>216.309</v>
          </cell>
          <cell r="AA616">
            <v>288.76499999999999</v>
          </cell>
          <cell r="AB616">
            <v>2143.0349999999999</v>
          </cell>
          <cell r="AC616">
            <v>1035.8710000000001</v>
          </cell>
          <cell r="AD616">
            <v>393.80700000000002</v>
          </cell>
          <cell r="AE616">
            <v>368.71100000000001</v>
          </cell>
        </row>
        <row r="617">
          <cell r="A617">
            <v>40694</v>
          </cell>
          <cell r="B617">
            <v>5488.4170000000004</v>
          </cell>
          <cell r="C617">
            <v>1131.623</v>
          </cell>
          <cell r="D617">
            <v>461.93900000000002</v>
          </cell>
          <cell r="E617">
            <v>2251.8980000000001</v>
          </cell>
          <cell r="F617">
            <v>12057.572</v>
          </cell>
          <cell r="G617">
            <v>529.39499999999998</v>
          </cell>
          <cell r="H617">
            <v>14447.1</v>
          </cell>
          <cell r="I617">
            <v>1577.04</v>
          </cell>
          <cell r="J617">
            <v>5930.5290000000005</v>
          </cell>
          <cell r="K617">
            <v>213.155</v>
          </cell>
          <cell r="L617">
            <v>1684.3240000000001</v>
          </cell>
          <cell r="M617">
            <v>237.797</v>
          </cell>
          <cell r="N617">
            <v>708.02700000000004</v>
          </cell>
          <cell r="O617">
            <v>1014.89</v>
          </cell>
          <cell r="P617">
            <v>224.458</v>
          </cell>
          <cell r="Q617">
            <v>1487.5160000000001</v>
          </cell>
          <cell r="R617">
            <v>217.44300000000001</v>
          </cell>
          <cell r="S617">
            <v>363.52300000000002</v>
          </cell>
          <cell r="T617">
            <v>218.89400000000001</v>
          </cell>
          <cell r="U617">
            <v>731.14400000000001</v>
          </cell>
          <cell r="V617">
            <v>297.64800000000002</v>
          </cell>
          <cell r="W617">
            <v>148.047</v>
          </cell>
          <cell r="X617">
            <v>127.33199999999999</v>
          </cell>
          <cell r="Y617">
            <v>197.65600000000001</v>
          </cell>
          <cell r="Z617">
            <v>216.309</v>
          </cell>
          <cell r="AA617">
            <v>288.76499999999999</v>
          </cell>
          <cell r="AB617">
            <v>2143.0349999999999</v>
          </cell>
          <cell r="AC617">
            <v>1035.8710000000001</v>
          </cell>
          <cell r="AD617">
            <v>393.80700000000002</v>
          </cell>
          <cell r="AE617">
            <v>368.71100000000001</v>
          </cell>
        </row>
        <row r="618">
          <cell r="A618">
            <v>40724</v>
          </cell>
          <cell r="B618">
            <v>5488.4170000000004</v>
          </cell>
          <cell r="C618">
            <v>1131.623</v>
          </cell>
          <cell r="D618">
            <v>461.93900000000002</v>
          </cell>
          <cell r="E618">
            <v>2251.8980000000001</v>
          </cell>
          <cell r="F618">
            <v>12057.572</v>
          </cell>
          <cell r="G618">
            <v>529.39499999999998</v>
          </cell>
          <cell r="H618">
            <v>14447.1</v>
          </cell>
          <cell r="I618">
            <v>1577.04</v>
          </cell>
          <cell r="J618">
            <v>5930.5290000000005</v>
          </cell>
          <cell r="K618">
            <v>213.155</v>
          </cell>
          <cell r="L618">
            <v>1684.3240000000001</v>
          </cell>
          <cell r="M618">
            <v>237.797</v>
          </cell>
          <cell r="N618">
            <v>708.02700000000004</v>
          </cell>
          <cell r="O618">
            <v>1014.89</v>
          </cell>
          <cell r="P618">
            <v>224.458</v>
          </cell>
          <cell r="Q618">
            <v>1487.5160000000001</v>
          </cell>
          <cell r="R618">
            <v>217.44300000000001</v>
          </cell>
          <cell r="S618">
            <v>363.52300000000002</v>
          </cell>
          <cell r="T618">
            <v>218.89400000000001</v>
          </cell>
          <cell r="U618">
            <v>731.14400000000001</v>
          </cell>
          <cell r="V618">
            <v>297.64800000000002</v>
          </cell>
          <cell r="W618">
            <v>148.047</v>
          </cell>
          <cell r="X618">
            <v>127.33199999999999</v>
          </cell>
          <cell r="Y618">
            <v>197.65600000000001</v>
          </cell>
          <cell r="Z618">
            <v>216.309</v>
          </cell>
          <cell r="AA618">
            <v>288.76499999999999</v>
          </cell>
          <cell r="AB618">
            <v>2143.0349999999999</v>
          </cell>
          <cell r="AC618">
            <v>1035.8710000000001</v>
          </cell>
          <cell r="AD618">
            <v>393.80700000000002</v>
          </cell>
          <cell r="AE618">
            <v>368.71100000000001</v>
          </cell>
        </row>
        <row r="619">
          <cell r="A619">
            <v>40755</v>
          </cell>
          <cell r="B619">
            <v>5488.4170000000004</v>
          </cell>
          <cell r="C619">
            <v>1131.623</v>
          </cell>
          <cell r="D619">
            <v>461.93900000000002</v>
          </cell>
          <cell r="E619">
            <v>2251.8980000000001</v>
          </cell>
          <cell r="F619">
            <v>12057.572</v>
          </cell>
          <cell r="G619">
            <v>529.39499999999998</v>
          </cell>
          <cell r="H619">
            <v>14447.1</v>
          </cell>
          <cell r="I619">
            <v>1577.04</v>
          </cell>
          <cell r="J619">
            <v>5930.5290000000005</v>
          </cell>
          <cell r="K619">
            <v>213.155</v>
          </cell>
          <cell r="L619">
            <v>1684.3240000000001</v>
          </cell>
          <cell r="M619">
            <v>237.797</v>
          </cell>
          <cell r="N619">
            <v>708.02700000000004</v>
          </cell>
          <cell r="O619">
            <v>1014.89</v>
          </cell>
          <cell r="P619">
            <v>224.458</v>
          </cell>
          <cell r="Q619">
            <v>1487.5160000000001</v>
          </cell>
          <cell r="R619">
            <v>217.44300000000001</v>
          </cell>
          <cell r="S619">
            <v>363.52300000000002</v>
          </cell>
          <cell r="T619">
            <v>218.89400000000001</v>
          </cell>
          <cell r="U619">
            <v>731.14400000000001</v>
          </cell>
          <cell r="V619">
            <v>297.64800000000002</v>
          </cell>
          <cell r="W619">
            <v>148.047</v>
          </cell>
          <cell r="X619">
            <v>127.33199999999999</v>
          </cell>
          <cell r="Y619">
            <v>197.65600000000001</v>
          </cell>
          <cell r="Z619">
            <v>216.309</v>
          </cell>
          <cell r="AA619">
            <v>288.76499999999999</v>
          </cell>
          <cell r="AB619">
            <v>2143.0349999999999</v>
          </cell>
          <cell r="AC619">
            <v>1035.8710000000001</v>
          </cell>
          <cell r="AD619">
            <v>393.80700000000002</v>
          </cell>
          <cell r="AE619">
            <v>368.71100000000001</v>
          </cell>
        </row>
        <row r="620">
          <cell r="A620">
            <v>40786</v>
          </cell>
          <cell r="B620">
            <v>5488.4170000000004</v>
          </cell>
          <cell r="C620">
            <v>1131.623</v>
          </cell>
          <cell r="D620">
            <v>461.93900000000002</v>
          </cell>
          <cell r="E620">
            <v>2251.8980000000001</v>
          </cell>
          <cell r="F620">
            <v>12057.572</v>
          </cell>
          <cell r="G620">
            <v>529.39499999999998</v>
          </cell>
          <cell r="H620">
            <v>14447.1</v>
          </cell>
          <cell r="I620">
            <v>1577.04</v>
          </cell>
          <cell r="J620">
            <v>5930.5290000000005</v>
          </cell>
          <cell r="K620">
            <v>213.155</v>
          </cell>
          <cell r="L620">
            <v>1684.3240000000001</v>
          </cell>
          <cell r="M620">
            <v>237.797</v>
          </cell>
          <cell r="N620">
            <v>708.02700000000004</v>
          </cell>
          <cell r="O620">
            <v>1014.89</v>
          </cell>
          <cell r="P620">
            <v>224.458</v>
          </cell>
          <cell r="Q620">
            <v>1487.5160000000001</v>
          </cell>
          <cell r="R620">
            <v>217.44300000000001</v>
          </cell>
          <cell r="S620">
            <v>363.52300000000002</v>
          </cell>
          <cell r="T620">
            <v>218.89400000000001</v>
          </cell>
          <cell r="U620">
            <v>731.14400000000001</v>
          </cell>
          <cell r="V620">
            <v>297.64800000000002</v>
          </cell>
          <cell r="W620">
            <v>148.047</v>
          </cell>
          <cell r="X620">
            <v>127.33199999999999</v>
          </cell>
          <cell r="Y620">
            <v>197.65600000000001</v>
          </cell>
          <cell r="Z620">
            <v>216.309</v>
          </cell>
          <cell r="AA620">
            <v>288.76499999999999</v>
          </cell>
          <cell r="AB620">
            <v>2143.0349999999999</v>
          </cell>
          <cell r="AC620">
            <v>1035.8710000000001</v>
          </cell>
          <cell r="AD620">
            <v>393.80700000000002</v>
          </cell>
          <cell r="AE620">
            <v>368.71100000000001</v>
          </cell>
        </row>
        <row r="621">
          <cell r="A621">
            <v>40816</v>
          </cell>
          <cell r="B621">
            <v>5488.4170000000004</v>
          </cell>
          <cell r="C621">
            <v>1131.623</v>
          </cell>
          <cell r="D621">
            <v>461.93900000000002</v>
          </cell>
          <cell r="E621">
            <v>2251.8980000000001</v>
          </cell>
          <cell r="F621">
            <v>12057.572</v>
          </cell>
          <cell r="G621">
            <v>529.39499999999998</v>
          </cell>
          <cell r="H621">
            <v>14447.1</v>
          </cell>
          <cell r="I621">
            <v>1577.04</v>
          </cell>
          <cell r="J621">
            <v>5930.5290000000005</v>
          </cell>
          <cell r="K621">
            <v>213.155</v>
          </cell>
          <cell r="L621">
            <v>1684.3240000000001</v>
          </cell>
          <cell r="M621">
            <v>237.797</v>
          </cell>
          <cell r="N621">
            <v>708.02700000000004</v>
          </cell>
          <cell r="O621">
            <v>1014.89</v>
          </cell>
          <cell r="P621">
            <v>224.458</v>
          </cell>
          <cell r="Q621">
            <v>1487.5160000000001</v>
          </cell>
          <cell r="R621">
            <v>217.44300000000001</v>
          </cell>
          <cell r="S621">
            <v>363.52300000000002</v>
          </cell>
          <cell r="T621">
            <v>218.89400000000001</v>
          </cell>
          <cell r="U621">
            <v>731.14400000000001</v>
          </cell>
          <cell r="V621">
            <v>297.64800000000002</v>
          </cell>
          <cell r="W621">
            <v>148.047</v>
          </cell>
          <cell r="X621">
            <v>127.33199999999999</v>
          </cell>
          <cell r="Y621">
            <v>197.65600000000001</v>
          </cell>
          <cell r="Z621">
            <v>216.309</v>
          </cell>
          <cell r="AA621">
            <v>288.76499999999999</v>
          </cell>
          <cell r="AB621">
            <v>2143.0349999999999</v>
          </cell>
          <cell r="AC621">
            <v>1035.8710000000001</v>
          </cell>
          <cell r="AD621">
            <v>393.80700000000002</v>
          </cell>
          <cell r="AE621">
            <v>368.71100000000001</v>
          </cell>
        </row>
        <row r="622">
          <cell r="A622">
            <v>40847</v>
          </cell>
          <cell r="B622">
            <v>5488.4170000000004</v>
          </cell>
          <cell r="C622">
            <v>1131.623</v>
          </cell>
          <cell r="D622">
            <v>461.93900000000002</v>
          </cell>
          <cell r="E622">
            <v>2251.8980000000001</v>
          </cell>
          <cell r="F622">
            <v>12057.572</v>
          </cell>
          <cell r="G622">
            <v>529.39499999999998</v>
          </cell>
          <cell r="H622">
            <v>14447.1</v>
          </cell>
          <cell r="I622">
            <v>1577.04</v>
          </cell>
          <cell r="J622">
            <v>5930.5290000000005</v>
          </cell>
          <cell r="K622">
            <v>213.155</v>
          </cell>
          <cell r="L622">
            <v>1684.3240000000001</v>
          </cell>
          <cell r="M622">
            <v>237.797</v>
          </cell>
          <cell r="N622">
            <v>708.02700000000004</v>
          </cell>
          <cell r="O622">
            <v>1014.89</v>
          </cell>
          <cell r="P622">
            <v>224.458</v>
          </cell>
          <cell r="Q622">
            <v>1487.5160000000001</v>
          </cell>
          <cell r="R622">
            <v>217.44300000000001</v>
          </cell>
          <cell r="S622">
            <v>363.52300000000002</v>
          </cell>
          <cell r="T622">
            <v>218.89400000000001</v>
          </cell>
          <cell r="U622">
            <v>731.14400000000001</v>
          </cell>
          <cell r="V622">
            <v>297.64800000000002</v>
          </cell>
          <cell r="W622">
            <v>148.047</v>
          </cell>
          <cell r="X622">
            <v>127.33199999999999</v>
          </cell>
          <cell r="Y622">
            <v>197.65600000000001</v>
          </cell>
          <cell r="Z622">
            <v>216.309</v>
          </cell>
          <cell r="AA622">
            <v>288.76499999999999</v>
          </cell>
          <cell r="AB622">
            <v>2143.0349999999999</v>
          </cell>
          <cell r="AC622">
            <v>1035.8710000000001</v>
          </cell>
          <cell r="AD622">
            <v>393.80700000000002</v>
          </cell>
          <cell r="AE622">
            <v>368.71100000000001</v>
          </cell>
        </row>
        <row r="623">
          <cell r="A623">
            <v>40877</v>
          </cell>
          <cell r="B623">
            <v>5488.4170000000004</v>
          </cell>
          <cell r="C623">
            <v>1131.623</v>
          </cell>
          <cell r="D623">
            <v>461.93900000000002</v>
          </cell>
          <cell r="E623">
            <v>2251.8980000000001</v>
          </cell>
          <cell r="F623">
            <v>12057.572</v>
          </cell>
          <cell r="G623">
            <v>529.39499999999998</v>
          </cell>
          <cell r="H623">
            <v>14447.1</v>
          </cell>
          <cell r="I623">
            <v>1577.04</v>
          </cell>
          <cell r="J623">
            <v>5930.5290000000005</v>
          </cell>
          <cell r="K623">
            <v>213.155</v>
          </cell>
          <cell r="L623">
            <v>1684.3240000000001</v>
          </cell>
          <cell r="M623">
            <v>237.797</v>
          </cell>
          <cell r="N623">
            <v>708.02700000000004</v>
          </cell>
          <cell r="O623">
            <v>1014.89</v>
          </cell>
          <cell r="P623">
            <v>224.458</v>
          </cell>
          <cell r="Q623">
            <v>1487.5160000000001</v>
          </cell>
          <cell r="R623">
            <v>217.44300000000001</v>
          </cell>
          <cell r="S623">
            <v>363.52300000000002</v>
          </cell>
          <cell r="T623">
            <v>218.89400000000001</v>
          </cell>
          <cell r="U623">
            <v>731.14400000000001</v>
          </cell>
          <cell r="V623">
            <v>297.64800000000002</v>
          </cell>
          <cell r="W623">
            <v>148.047</v>
          </cell>
          <cell r="X623">
            <v>127.33199999999999</v>
          </cell>
          <cell r="Y623">
            <v>197.65600000000001</v>
          </cell>
          <cell r="Z623">
            <v>216.309</v>
          </cell>
          <cell r="AA623">
            <v>288.76499999999999</v>
          </cell>
          <cell r="AB623">
            <v>2143.0349999999999</v>
          </cell>
          <cell r="AC623">
            <v>1035.8710000000001</v>
          </cell>
          <cell r="AD623">
            <v>393.80700000000002</v>
          </cell>
          <cell r="AE623">
            <v>368.71100000000001</v>
          </cell>
        </row>
        <row r="624">
          <cell r="A624">
            <v>40908</v>
          </cell>
          <cell r="B624">
            <v>5867.1540000000005</v>
          </cell>
          <cell r="C624">
            <v>1371.7639999999999</v>
          </cell>
          <cell r="D624">
            <v>538.13099999999997</v>
          </cell>
          <cell r="E624">
            <v>2431.5889999999999</v>
          </cell>
          <cell r="F624">
            <v>13075.791999999999</v>
          </cell>
          <cell r="G624">
            <v>635.65</v>
          </cell>
          <cell r="H624">
            <v>15094</v>
          </cell>
          <cell r="I624">
            <v>1736.05</v>
          </cell>
          <cell r="J624">
            <v>7318.5</v>
          </cell>
          <cell r="K624">
            <v>239.7</v>
          </cell>
          <cell r="L624">
            <v>1847.982</v>
          </cell>
          <cell r="M624">
            <v>278.67099999999999</v>
          </cell>
          <cell r="N624">
            <v>846.83199999999999</v>
          </cell>
          <cell r="O624">
            <v>1116.2470000000001</v>
          </cell>
          <cell r="P624">
            <v>243.666</v>
          </cell>
          <cell r="Q624">
            <v>1857.77</v>
          </cell>
          <cell r="R624">
            <v>242.929</v>
          </cell>
          <cell r="S624">
            <v>408.23700000000002</v>
          </cell>
          <cell r="T624">
            <v>229.53100000000001</v>
          </cell>
          <cell r="U624">
            <v>773.09100000000001</v>
          </cell>
          <cell r="V624">
            <v>360.245</v>
          </cell>
          <cell r="W624">
            <v>186.19800000000001</v>
          </cell>
          <cell r="X624">
            <v>172.982</v>
          </cell>
          <cell r="Y624">
            <v>215.215</v>
          </cell>
          <cell r="Z624">
            <v>248.58500000000001</v>
          </cell>
          <cell r="AA624">
            <v>331.65499999999997</v>
          </cell>
          <cell r="AB624">
            <v>2476.652</v>
          </cell>
          <cell r="AC624">
            <v>1155.316</v>
          </cell>
          <cell r="AD624">
            <v>316.48200000000003</v>
          </cell>
          <cell r="AE624">
            <v>445.98899999999998</v>
          </cell>
        </row>
        <row r="625">
          <cell r="A625">
            <v>40939</v>
          </cell>
          <cell r="B625">
            <v>5867.1540000000005</v>
          </cell>
          <cell r="C625">
            <v>1371.7639999999999</v>
          </cell>
          <cell r="D625">
            <v>538.13099999999997</v>
          </cell>
          <cell r="E625">
            <v>2431.5889999999999</v>
          </cell>
          <cell r="F625">
            <v>13075.791999999999</v>
          </cell>
          <cell r="G625">
            <v>635.65</v>
          </cell>
          <cell r="H625">
            <v>15094</v>
          </cell>
          <cell r="I625">
            <v>1736.05</v>
          </cell>
          <cell r="J625">
            <v>7318.5</v>
          </cell>
          <cell r="K625">
            <v>239.7</v>
          </cell>
          <cell r="L625">
            <v>1847.982</v>
          </cell>
          <cell r="M625">
            <v>278.67099999999999</v>
          </cell>
          <cell r="N625">
            <v>846.83199999999999</v>
          </cell>
          <cell r="O625">
            <v>1116.2470000000001</v>
          </cell>
          <cell r="P625">
            <v>243.666</v>
          </cell>
          <cell r="Q625">
            <v>1857.77</v>
          </cell>
          <cell r="R625">
            <v>242.929</v>
          </cell>
          <cell r="S625">
            <v>408.23700000000002</v>
          </cell>
          <cell r="T625">
            <v>229.53100000000001</v>
          </cell>
          <cell r="U625">
            <v>773.09100000000001</v>
          </cell>
          <cell r="V625">
            <v>360.245</v>
          </cell>
          <cell r="W625">
            <v>186.19800000000001</v>
          </cell>
          <cell r="X625">
            <v>172.982</v>
          </cell>
          <cell r="Y625">
            <v>215.215</v>
          </cell>
          <cell r="Z625">
            <v>248.58500000000001</v>
          </cell>
          <cell r="AA625">
            <v>331.65499999999997</v>
          </cell>
          <cell r="AB625">
            <v>2476.652</v>
          </cell>
          <cell r="AC625">
            <v>1155.316</v>
          </cell>
          <cell r="AD625">
            <v>316.48200000000003</v>
          </cell>
          <cell r="AE625">
            <v>445.98899999999998</v>
          </cell>
        </row>
        <row r="626">
          <cell r="A626">
            <v>40968</v>
          </cell>
          <cell r="B626">
            <v>5867.1540000000005</v>
          </cell>
          <cell r="C626">
            <v>1371.7639999999999</v>
          </cell>
          <cell r="D626">
            <v>538.13099999999997</v>
          </cell>
          <cell r="E626">
            <v>2431.5889999999999</v>
          </cell>
          <cell r="F626">
            <v>13075.791999999999</v>
          </cell>
          <cell r="G626">
            <v>635.65</v>
          </cell>
          <cell r="H626">
            <v>15094</v>
          </cell>
          <cell r="I626">
            <v>1736.05</v>
          </cell>
          <cell r="J626">
            <v>7318.5</v>
          </cell>
          <cell r="K626">
            <v>239.7</v>
          </cell>
          <cell r="L626">
            <v>1847.982</v>
          </cell>
          <cell r="M626">
            <v>278.67099999999999</v>
          </cell>
          <cell r="N626">
            <v>846.83199999999999</v>
          </cell>
          <cell r="O626">
            <v>1116.2470000000001</v>
          </cell>
          <cell r="P626">
            <v>243.666</v>
          </cell>
          <cell r="Q626">
            <v>1857.77</v>
          </cell>
          <cell r="R626">
            <v>242.929</v>
          </cell>
          <cell r="S626">
            <v>408.23700000000002</v>
          </cell>
          <cell r="T626">
            <v>229.53100000000001</v>
          </cell>
          <cell r="U626">
            <v>773.09100000000001</v>
          </cell>
          <cell r="V626">
            <v>360.245</v>
          </cell>
          <cell r="W626">
            <v>186.19800000000001</v>
          </cell>
          <cell r="X626">
            <v>172.982</v>
          </cell>
          <cell r="Y626">
            <v>215.215</v>
          </cell>
          <cell r="Z626">
            <v>248.58500000000001</v>
          </cell>
          <cell r="AA626">
            <v>331.65499999999997</v>
          </cell>
          <cell r="AB626">
            <v>2476.652</v>
          </cell>
          <cell r="AC626">
            <v>1155.316</v>
          </cell>
          <cell r="AD626">
            <v>316.48200000000003</v>
          </cell>
          <cell r="AE626">
            <v>445.98899999999998</v>
          </cell>
        </row>
        <row r="627">
          <cell r="A627">
            <v>40999</v>
          </cell>
          <cell r="B627">
            <v>5867.1540000000005</v>
          </cell>
          <cell r="C627">
            <v>1371.7639999999999</v>
          </cell>
          <cell r="D627">
            <v>538.13099999999997</v>
          </cell>
          <cell r="E627">
            <v>2431.5889999999999</v>
          </cell>
          <cell r="F627">
            <v>13075.791999999999</v>
          </cell>
          <cell r="G627">
            <v>635.65</v>
          </cell>
          <cell r="H627">
            <v>15094</v>
          </cell>
          <cell r="I627">
            <v>1736.05</v>
          </cell>
          <cell r="J627">
            <v>7318.5</v>
          </cell>
          <cell r="K627">
            <v>239.7</v>
          </cell>
          <cell r="L627">
            <v>1847.982</v>
          </cell>
          <cell r="M627">
            <v>278.67099999999999</v>
          </cell>
          <cell r="N627">
            <v>846.83199999999999</v>
          </cell>
          <cell r="O627">
            <v>1116.2470000000001</v>
          </cell>
          <cell r="P627">
            <v>243.666</v>
          </cell>
          <cell r="Q627">
            <v>1857.77</v>
          </cell>
          <cell r="R627">
            <v>242.929</v>
          </cell>
          <cell r="S627">
            <v>408.23700000000002</v>
          </cell>
          <cell r="T627">
            <v>229.53100000000001</v>
          </cell>
          <cell r="U627">
            <v>773.09100000000001</v>
          </cell>
          <cell r="V627">
            <v>360.245</v>
          </cell>
          <cell r="W627">
            <v>186.19800000000001</v>
          </cell>
          <cell r="X627">
            <v>172.982</v>
          </cell>
          <cell r="Y627">
            <v>215.215</v>
          </cell>
          <cell r="Z627">
            <v>248.58500000000001</v>
          </cell>
          <cell r="AA627">
            <v>331.65499999999997</v>
          </cell>
          <cell r="AB627">
            <v>2476.652</v>
          </cell>
          <cell r="AC627">
            <v>1155.316</v>
          </cell>
          <cell r="AD627">
            <v>316.48200000000003</v>
          </cell>
          <cell r="AE627">
            <v>445.98899999999998</v>
          </cell>
        </row>
        <row r="628">
          <cell r="A628">
            <v>41029</v>
          </cell>
          <cell r="B628">
            <v>5867.1540000000005</v>
          </cell>
          <cell r="C628">
            <v>1371.7639999999999</v>
          </cell>
          <cell r="D628">
            <v>538.13099999999997</v>
          </cell>
          <cell r="E628">
            <v>2431.5889999999999</v>
          </cell>
          <cell r="F628">
            <v>13075.791999999999</v>
          </cell>
          <cell r="G628">
            <v>635.65</v>
          </cell>
          <cell r="H628">
            <v>15094</v>
          </cell>
          <cell r="I628">
            <v>1736.05</v>
          </cell>
          <cell r="J628">
            <v>7318.5</v>
          </cell>
          <cell r="K628">
            <v>239.7</v>
          </cell>
          <cell r="L628">
            <v>1847.982</v>
          </cell>
          <cell r="M628">
            <v>278.67099999999999</v>
          </cell>
          <cell r="N628">
            <v>846.83199999999999</v>
          </cell>
          <cell r="O628">
            <v>1116.2470000000001</v>
          </cell>
          <cell r="P628">
            <v>243.666</v>
          </cell>
          <cell r="Q628">
            <v>1857.77</v>
          </cell>
          <cell r="R628">
            <v>242.929</v>
          </cell>
          <cell r="S628">
            <v>408.23700000000002</v>
          </cell>
          <cell r="T628">
            <v>229.53100000000001</v>
          </cell>
          <cell r="U628">
            <v>773.09100000000001</v>
          </cell>
          <cell r="V628">
            <v>360.245</v>
          </cell>
          <cell r="W628">
            <v>186.19800000000001</v>
          </cell>
          <cell r="X628">
            <v>172.982</v>
          </cell>
          <cell r="Y628">
            <v>215.215</v>
          </cell>
          <cell r="Z628">
            <v>248.58500000000001</v>
          </cell>
          <cell r="AA628">
            <v>331.65499999999997</v>
          </cell>
          <cell r="AB628">
            <v>2476.652</v>
          </cell>
          <cell r="AC628">
            <v>1155.316</v>
          </cell>
          <cell r="AD628">
            <v>316.48200000000003</v>
          </cell>
          <cell r="AE628">
            <v>445.98899999999998</v>
          </cell>
        </row>
        <row r="629">
          <cell r="A629">
            <v>41060</v>
          </cell>
          <cell r="B629">
            <v>5867.1540000000005</v>
          </cell>
          <cell r="C629">
            <v>1371.7639999999999</v>
          </cell>
          <cell r="D629">
            <v>538.13099999999997</v>
          </cell>
          <cell r="E629">
            <v>2431.5889999999999</v>
          </cell>
          <cell r="F629">
            <v>13075.791999999999</v>
          </cell>
          <cell r="G629">
            <v>635.65</v>
          </cell>
          <cell r="H629">
            <v>15094</v>
          </cell>
          <cell r="I629">
            <v>1736.05</v>
          </cell>
          <cell r="J629">
            <v>7318.5</v>
          </cell>
          <cell r="K629">
            <v>239.7</v>
          </cell>
          <cell r="L629">
            <v>1847.982</v>
          </cell>
          <cell r="M629">
            <v>278.67099999999999</v>
          </cell>
          <cell r="N629">
            <v>846.83199999999999</v>
          </cell>
          <cell r="O629">
            <v>1116.2470000000001</v>
          </cell>
          <cell r="P629">
            <v>243.666</v>
          </cell>
          <cell r="Q629">
            <v>1857.77</v>
          </cell>
          <cell r="R629">
            <v>242.929</v>
          </cell>
          <cell r="S629">
            <v>408.23700000000002</v>
          </cell>
          <cell r="T629">
            <v>229.53100000000001</v>
          </cell>
          <cell r="U629">
            <v>773.09100000000001</v>
          </cell>
          <cell r="V629">
            <v>360.245</v>
          </cell>
          <cell r="W629">
            <v>186.19800000000001</v>
          </cell>
          <cell r="X629">
            <v>172.982</v>
          </cell>
          <cell r="Y629">
            <v>215.215</v>
          </cell>
          <cell r="Z629">
            <v>248.58500000000001</v>
          </cell>
          <cell r="AA629">
            <v>331.65499999999997</v>
          </cell>
          <cell r="AB629">
            <v>2476.652</v>
          </cell>
          <cell r="AC629">
            <v>1155.316</v>
          </cell>
          <cell r="AD629">
            <v>316.48200000000003</v>
          </cell>
          <cell r="AE629">
            <v>445.98899999999998</v>
          </cell>
        </row>
        <row r="630">
          <cell r="A630">
            <v>41090</v>
          </cell>
          <cell r="B630">
            <v>5867.1540000000005</v>
          </cell>
          <cell r="C630">
            <v>1371.7639999999999</v>
          </cell>
          <cell r="D630">
            <v>538.13099999999997</v>
          </cell>
          <cell r="E630">
            <v>2431.5889999999999</v>
          </cell>
          <cell r="F630">
            <v>13075.791999999999</v>
          </cell>
          <cell r="G630">
            <v>635.65</v>
          </cell>
          <cell r="H630">
            <v>15094</v>
          </cell>
          <cell r="I630">
            <v>1736.05</v>
          </cell>
          <cell r="J630">
            <v>7318.5</v>
          </cell>
          <cell r="K630">
            <v>239.7</v>
          </cell>
          <cell r="L630">
            <v>1847.982</v>
          </cell>
          <cell r="M630">
            <v>278.67099999999999</v>
          </cell>
          <cell r="N630">
            <v>846.83199999999999</v>
          </cell>
          <cell r="O630">
            <v>1116.2470000000001</v>
          </cell>
          <cell r="P630">
            <v>243.666</v>
          </cell>
          <cell r="Q630">
            <v>1857.77</v>
          </cell>
          <cell r="R630">
            <v>242.929</v>
          </cell>
          <cell r="S630">
            <v>408.23700000000002</v>
          </cell>
          <cell r="T630">
            <v>229.53100000000001</v>
          </cell>
          <cell r="U630">
            <v>773.09100000000001</v>
          </cell>
          <cell r="V630">
            <v>360.245</v>
          </cell>
          <cell r="W630">
            <v>186.19800000000001</v>
          </cell>
          <cell r="X630">
            <v>172.982</v>
          </cell>
          <cell r="Y630">
            <v>215.215</v>
          </cell>
          <cell r="Z630">
            <v>248.58500000000001</v>
          </cell>
          <cell r="AA630">
            <v>331.65499999999997</v>
          </cell>
          <cell r="AB630">
            <v>2476.652</v>
          </cell>
          <cell r="AC630">
            <v>1155.316</v>
          </cell>
          <cell r="AD630">
            <v>316.48200000000003</v>
          </cell>
          <cell r="AE630">
            <v>445.98899999999998</v>
          </cell>
        </row>
        <row r="631">
          <cell r="A631">
            <v>41121</v>
          </cell>
          <cell r="B631">
            <v>5867.1540000000005</v>
          </cell>
          <cell r="C631">
            <v>1371.7639999999999</v>
          </cell>
          <cell r="D631">
            <v>538.13099999999997</v>
          </cell>
          <cell r="E631">
            <v>2431.5889999999999</v>
          </cell>
          <cell r="F631">
            <v>13075.791999999999</v>
          </cell>
          <cell r="G631">
            <v>635.65</v>
          </cell>
          <cell r="H631">
            <v>15094</v>
          </cell>
          <cell r="I631">
            <v>1736.05</v>
          </cell>
          <cell r="J631">
            <v>7318.5</v>
          </cell>
          <cell r="K631">
            <v>239.7</v>
          </cell>
          <cell r="L631">
            <v>1847.982</v>
          </cell>
          <cell r="M631">
            <v>278.67099999999999</v>
          </cell>
          <cell r="N631">
            <v>846.83199999999999</v>
          </cell>
          <cell r="O631">
            <v>1116.2470000000001</v>
          </cell>
          <cell r="P631">
            <v>243.666</v>
          </cell>
          <cell r="Q631">
            <v>1857.77</v>
          </cell>
          <cell r="R631">
            <v>242.929</v>
          </cell>
          <cell r="S631">
            <v>408.23700000000002</v>
          </cell>
          <cell r="T631">
            <v>229.53100000000001</v>
          </cell>
          <cell r="U631">
            <v>773.09100000000001</v>
          </cell>
          <cell r="V631">
            <v>360.245</v>
          </cell>
          <cell r="W631">
            <v>186.19800000000001</v>
          </cell>
          <cell r="X631">
            <v>172.982</v>
          </cell>
          <cell r="Y631">
            <v>215.215</v>
          </cell>
          <cell r="Z631">
            <v>248.58500000000001</v>
          </cell>
          <cell r="AA631">
            <v>331.65499999999997</v>
          </cell>
          <cell r="AB631">
            <v>2476.652</v>
          </cell>
          <cell r="AC631">
            <v>1155.316</v>
          </cell>
          <cell r="AD631">
            <v>316.48200000000003</v>
          </cell>
          <cell r="AE631">
            <v>445.98899999999998</v>
          </cell>
        </row>
        <row r="632">
          <cell r="A632">
            <v>41152</v>
          </cell>
          <cell r="B632">
            <v>5867.1540000000005</v>
          </cell>
          <cell r="C632">
            <v>1371.7639999999999</v>
          </cell>
          <cell r="D632">
            <v>538.13099999999997</v>
          </cell>
          <cell r="E632">
            <v>2431.5889999999999</v>
          </cell>
          <cell r="F632">
            <v>13075.791999999999</v>
          </cell>
          <cell r="G632">
            <v>635.65</v>
          </cell>
          <cell r="H632">
            <v>15094</v>
          </cell>
          <cell r="I632">
            <v>1736.05</v>
          </cell>
          <cell r="J632">
            <v>7318.5</v>
          </cell>
          <cell r="K632">
            <v>239.7</v>
          </cell>
          <cell r="L632">
            <v>1847.982</v>
          </cell>
          <cell r="M632">
            <v>278.67099999999999</v>
          </cell>
          <cell r="N632">
            <v>846.83199999999999</v>
          </cell>
          <cell r="O632">
            <v>1116.2470000000001</v>
          </cell>
          <cell r="P632">
            <v>243.666</v>
          </cell>
          <cell r="Q632">
            <v>1857.77</v>
          </cell>
          <cell r="R632">
            <v>242.929</v>
          </cell>
          <cell r="S632">
            <v>408.23700000000002</v>
          </cell>
          <cell r="T632">
            <v>229.53100000000001</v>
          </cell>
          <cell r="U632">
            <v>773.09100000000001</v>
          </cell>
          <cell r="V632">
            <v>360.245</v>
          </cell>
          <cell r="W632">
            <v>186.19800000000001</v>
          </cell>
          <cell r="X632">
            <v>172.982</v>
          </cell>
          <cell r="Y632">
            <v>215.215</v>
          </cell>
          <cell r="Z632">
            <v>248.58500000000001</v>
          </cell>
          <cell r="AA632">
            <v>331.65499999999997</v>
          </cell>
          <cell r="AB632">
            <v>2476.652</v>
          </cell>
          <cell r="AC632">
            <v>1155.316</v>
          </cell>
          <cell r="AD632">
            <v>316.48200000000003</v>
          </cell>
          <cell r="AE632">
            <v>445.98899999999998</v>
          </cell>
        </row>
        <row r="633">
          <cell r="A633">
            <v>41182</v>
          </cell>
          <cell r="B633">
            <v>5867.1540000000005</v>
          </cell>
          <cell r="C633">
            <v>1371.7639999999999</v>
          </cell>
          <cell r="D633">
            <v>538.13099999999997</v>
          </cell>
          <cell r="E633">
            <v>2431.5889999999999</v>
          </cell>
          <cell r="F633">
            <v>13075.791999999999</v>
          </cell>
          <cell r="G633">
            <v>635.65</v>
          </cell>
          <cell r="H633">
            <v>15094</v>
          </cell>
          <cell r="I633">
            <v>1736.05</v>
          </cell>
          <cell r="J633">
            <v>7318.5</v>
          </cell>
          <cell r="K633">
            <v>239.7</v>
          </cell>
          <cell r="L633">
            <v>1847.982</v>
          </cell>
          <cell r="M633">
            <v>278.67099999999999</v>
          </cell>
          <cell r="N633">
            <v>846.83199999999999</v>
          </cell>
          <cell r="O633">
            <v>1116.2470000000001</v>
          </cell>
          <cell r="P633">
            <v>243.666</v>
          </cell>
          <cell r="Q633">
            <v>1857.77</v>
          </cell>
          <cell r="R633">
            <v>242.929</v>
          </cell>
          <cell r="S633">
            <v>408.23700000000002</v>
          </cell>
          <cell r="T633">
            <v>229.53100000000001</v>
          </cell>
          <cell r="U633">
            <v>773.09100000000001</v>
          </cell>
          <cell r="V633">
            <v>360.245</v>
          </cell>
          <cell r="W633">
            <v>186.19800000000001</v>
          </cell>
          <cell r="X633">
            <v>172.982</v>
          </cell>
          <cell r="Y633">
            <v>215.215</v>
          </cell>
          <cell r="Z633">
            <v>248.58500000000001</v>
          </cell>
          <cell r="AA633">
            <v>331.65499999999997</v>
          </cell>
          <cell r="AB633">
            <v>2476.652</v>
          </cell>
          <cell r="AC633">
            <v>1155.316</v>
          </cell>
          <cell r="AD633">
            <v>316.48200000000003</v>
          </cell>
          <cell r="AE633">
            <v>445.98899999999998</v>
          </cell>
        </row>
        <row r="634">
          <cell r="A634">
            <v>41213</v>
          </cell>
          <cell r="B634">
            <v>5867.1540000000005</v>
          </cell>
          <cell r="C634">
            <v>1371.7639999999999</v>
          </cell>
          <cell r="D634">
            <v>538.13099999999997</v>
          </cell>
          <cell r="E634">
            <v>2431.5889999999999</v>
          </cell>
          <cell r="F634">
            <v>13075.791999999999</v>
          </cell>
          <cell r="G634">
            <v>635.65</v>
          </cell>
          <cell r="H634">
            <v>15094</v>
          </cell>
          <cell r="I634">
            <v>1736.05</v>
          </cell>
          <cell r="J634">
            <v>7318.5</v>
          </cell>
          <cell r="K634">
            <v>239.7</v>
          </cell>
          <cell r="L634">
            <v>1847.982</v>
          </cell>
          <cell r="M634">
            <v>278.67099999999999</v>
          </cell>
          <cell r="N634">
            <v>846.83199999999999</v>
          </cell>
          <cell r="O634">
            <v>1116.2470000000001</v>
          </cell>
          <cell r="P634">
            <v>243.666</v>
          </cell>
          <cell r="Q634">
            <v>1857.77</v>
          </cell>
          <cell r="R634">
            <v>242.929</v>
          </cell>
          <cell r="S634">
            <v>408.23700000000002</v>
          </cell>
          <cell r="T634">
            <v>229.53100000000001</v>
          </cell>
          <cell r="U634">
            <v>773.09100000000001</v>
          </cell>
          <cell r="V634">
            <v>360.245</v>
          </cell>
          <cell r="W634">
            <v>186.19800000000001</v>
          </cell>
          <cell r="X634">
            <v>172.982</v>
          </cell>
          <cell r="Y634">
            <v>215.215</v>
          </cell>
          <cell r="Z634">
            <v>248.58500000000001</v>
          </cell>
          <cell r="AA634">
            <v>331.65499999999997</v>
          </cell>
          <cell r="AB634">
            <v>2476.652</v>
          </cell>
          <cell r="AC634">
            <v>1155.316</v>
          </cell>
          <cell r="AD634">
            <v>316.48200000000003</v>
          </cell>
          <cell r="AE634">
            <v>445.98899999999998</v>
          </cell>
        </row>
        <row r="635">
          <cell r="A635">
            <v>41243</v>
          </cell>
          <cell r="B635">
            <v>5867.1540000000005</v>
          </cell>
          <cell r="C635">
            <v>1371.7639999999999</v>
          </cell>
          <cell r="D635">
            <v>538.13099999999997</v>
          </cell>
          <cell r="E635">
            <v>2431.5889999999999</v>
          </cell>
          <cell r="F635">
            <v>13075.791999999999</v>
          </cell>
          <cell r="G635">
            <v>635.65</v>
          </cell>
          <cell r="H635">
            <v>15094</v>
          </cell>
          <cell r="I635">
            <v>1736.05</v>
          </cell>
          <cell r="J635">
            <v>7318.5</v>
          </cell>
          <cell r="K635">
            <v>239.7</v>
          </cell>
          <cell r="L635">
            <v>1847.982</v>
          </cell>
          <cell r="M635">
            <v>278.67099999999999</v>
          </cell>
          <cell r="N635">
            <v>846.83199999999999</v>
          </cell>
          <cell r="O635">
            <v>1116.2470000000001</v>
          </cell>
          <cell r="P635">
            <v>243.666</v>
          </cell>
          <cell r="Q635">
            <v>1857.77</v>
          </cell>
          <cell r="R635">
            <v>242.929</v>
          </cell>
          <cell r="S635">
            <v>408.23700000000002</v>
          </cell>
          <cell r="T635">
            <v>229.53100000000001</v>
          </cell>
          <cell r="U635">
            <v>773.09100000000001</v>
          </cell>
          <cell r="V635">
            <v>360.245</v>
          </cell>
          <cell r="W635">
            <v>186.19800000000001</v>
          </cell>
          <cell r="X635">
            <v>172.982</v>
          </cell>
          <cell r="Y635">
            <v>215.215</v>
          </cell>
          <cell r="Z635">
            <v>248.58500000000001</v>
          </cell>
          <cell r="AA635">
            <v>331.65499999999997</v>
          </cell>
          <cell r="AB635">
            <v>2476.652</v>
          </cell>
          <cell r="AC635">
            <v>1155.316</v>
          </cell>
          <cell r="AD635">
            <v>316.48200000000003</v>
          </cell>
          <cell r="AE635">
            <v>445.98899999999998</v>
          </cell>
        </row>
        <row r="636">
          <cell r="A636">
            <v>41274</v>
          </cell>
          <cell r="B636">
            <v>5867.1540000000005</v>
          </cell>
          <cell r="C636">
            <v>1371.7639999999999</v>
          </cell>
          <cell r="D636">
            <v>538.13099999999997</v>
          </cell>
          <cell r="E636">
            <v>2431.5889999999999</v>
          </cell>
          <cell r="F636">
            <v>13075.791999999999</v>
          </cell>
          <cell r="G636">
            <v>635.65</v>
          </cell>
          <cell r="H636">
            <v>15094</v>
          </cell>
          <cell r="I636">
            <v>1736.05</v>
          </cell>
          <cell r="J636">
            <v>7318.5</v>
          </cell>
          <cell r="K636">
            <v>239.7</v>
          </cell>
          <cell r="L636">
            <v>1847.982</v>
          </cell>
          <cell r="M636">
            <v>278.67099999999999</v>
          </cell>
          <cell r="N636">
            <v>846.83199999999999</v>
          </cell>
          <cell r="O636">
            <v>1116.2470000000001</v>
          </cell>
          <cell r="P636">
            <v>243.666</v>
          </cell>
          <cell r="Q636">
            <v>1857.77</v>
          </cell>
          <cell r="R636">
            <v>242.929</v>
          </cell>
          <cell r="S636">
            <v>408.23700000000002</v>
          </cell>
          <cell r="T636">
            <v>229.53100000000001</v>
          </cell>
          <cell r="U636">
            <v>773.09100000000001</v>
          </cell>
          <cell r="V636">
            <v>360.245</v>
          </cell>
          <cell r="W636">
            <v>186.19800000000001</v>
          </cell>
          <cell r="X636">
            <v>172.982</v>
          </cell>
          <cell r="Y636">
            <v>215.215</v>
          </cell>
          <cell r="Z636">
            <v>248.58500000000001</v>
          </cell>
          <cell r="AA636">
            <v>331.65499999999997</v>
          </cell>
          <cell r="AB636">
            <v>2476.652</v>
          </cell>
          <cell r="AC636">
            <v>1155.316</v>
          </cell>
          <cell r="AD636">
            <v>316.48200000000003</v>
          </cell>
          <cell r="AE636">
            <v>445.98899999999998</v>
          </cell>
        </row>
        <row r="637">
          <cell r="A637">
            <v>41305</v>
          </cell>
          <cell r="B637">
            <v>5867.1540000000005</v>
          </cell>
          <cell r="C637">
            <v>1371.7639999999999</v>
          </cell>
          <cell r="D637">
            <v>538.13099999999997</v>
          </cell>
          <cell r="E637">
            <v>2431.5889999999999</v>
          </cell>
          <cell r="F637">
            <v>13075.791999999999</v>
          </cell>
          <cell r="G637">
            <v>635.65</v>
          </cell>
          <cell r="H637">
            <v>15094</v>
          </cell>
          <cell r="I637">
            <v>1736.05</v>
          </cell>
          <cell r="J637">
            <v>7318.5</v>
          </cell>
          <cell r="K637">
            <v>239.7</v>
          </cell>
          <cell r="L637">
            <v>1847.982</v>
          </cell>
          <cell r="M637">
            <v>278.67099999999999</v>
          </cell>
          <cell r="N637">
            <v>846.83199999999999</v>
          </cell>
          <cell r="O637">
            <v>1116.2470000000001</v>
          </cell>
          <cell r="P637">
            <v>243.666</v>
          </cell>
          <cell r="Q637">
            <v>1857.77</v>
          </cell>
          <cell r="R637">
            <v>242.929</v>
          </cell>
          <cell r="S637">
            <v>408.23700000000002</v>
          </cell>
          <cell r="T637">
            <v>229.53100000000001</v>
          </cell>
          <cell r="U637">
            <v>773.09100000000001</v>
          </cell>
          <cell r="V637">
            <v>360.245</v>
          </cell>
          <cell r="W637">
            <v>186.19800000000001</v>
          </cell>
          <cell r="X637">
            <v>172.982</v>
          </cell>
          <cell r="Y637">
            <v>215.215</v>
          </cell>
          <cell r="Z637">
            <v>248.58500000000001</v>
          </cell>
          <cell r="AA637">
            <v>331.65499999999997</v>
          </cell>
          <cell r="AB637">
            <v>2476.652</v>
          </cell>
          <cell r="AC637">
            <v>1155.316</v>
          </cell>
          <cell r="AD637">
            <v>316.48200000000003</v>
          </cell>
          <cell r="AE637">
            <v>445.98899999999998</v>
          </cell>
        </row>
        <row r="638">
          <cell r="A638">
            <v>41333</v>
          </cell>
          <cell r="B638">
            <v>5867.1540000000005</v>
          </cell>
          <cell r="C638">
            <v>1371.7639999999999</v>
          </cell>
          <cell r="D638">
            <v>538.13099999999997</v>
          </cell>
          <cell r="E638">
            <v>2431.5889999999999</v>
          </cell>
          <cell r="F638">
            <v>13075.791999999999</v>
          </cell>
          <cell r="G638">
            <v>635.65</v>
          </cell>
          <cell r="H638">
            <v>15094</v>
          </cell>
          <cell r="I638">
            <v>1736.05</v>
          </cell>
          <cell r="J638">
            <v>7318.5</v>
          </cell>
          <cell r="K638">
            <v>239.7</v>
          </cell>
          <cell r="L638">
            <v>1847.982</v>
          </cell>
          <cell r="M638">
            <v>278.67099999999999</v>
          </cell>
          <cell r="N638">
            <v>846.83199999999999</v>
          </cell>
          <cell r="O638">
            <v>1116.2470000000001</v>
          </cell>
          <cell r="P638">
            <v>243.666</v>
          </cell>
          <cell r="Q638">
            <v>1857.77</v>
          </cell>
          <cell r="R638">
            <v>242.929</v>
          </cell>
          <cell r="S638">
            <v>408.23700000000002</v>
          </cell>
          <cell r="T638">
            <v>229.53100000000001</v>
          </cell>
          <cell r="U638">
            <v>773.09100000000001</v>
          </cell>
          <cell r="V638">
            <v>360.245</v>
          </cell>
          <cell r="W638">
            <v>186.19800000000001</v>
          </cell>
          <cell r="X638">
            <v>172.982</v>
          </cell>
          <cell r="Y638">
            <v>215.215</v>
          </cell>
          <cell r="Z638">
            <v>248.58500000000001</v>
          </cell>
          <cell r="AA638">
            <v>331.65499999999997</v>
          </cell>
          <cell r="AB638">
            <v>2476.652</v>
          </cell>
          <cell r="AC638">
            <v>1155.316</v>
          </cell>
          <cell r="AD638">
            <v>316.48200000000003</v>
          </cell>
          <cell r="AE638">
            <v>445.98899999999998</v>
          </cell>
        </row>
        <row r="639">
          <cell r="A639">
            <v>41364</v>
          </cell>
          <cell r="B639">
            <v>5867.1540000000005</v>
          </cell>
          <cell r="C639">
            <v>1371.7639999999999</v>
          </cell>
          <cell r="D639">
            <v>538.13099999999997</v>
          </cell>
          <cell r="E639">
            <v>2431.5889999999999</v>
          </cell>
          <cell r="F639">
            <v>13075.791999999999</v>
          </cell>
          <cell r="G639">
            <v>635.65</v>
          </cell>
          <cell r="H639">
            <v>15094</v>
          </cell>
          <cell r="I639">
            <v>1736.05</v>
          </cell>
          <cell r="J639">
            <v>7318.5</v>
          </cell>
          <cell r="K639">
            <v>239.7</v>
          </cell>
          <cell r="L639">
            <v>1847.982</v>
          </cell>
          <cell r="M639">
            <v>278.67099999999999</v>
          </cell>
          <cell r="N639">
            <v>846.83199999999999</v>
          </cell>
          <cell r="O639">
            <v>1116.2470000000001</v>
          </cell>
          <cell r="P639">
            <v>243.666</v>
          </cell>
          <cell r="Q639">
            <v>1857.77</v>
          </cell>
          <cell r="R639">
            <v>242.929</v>
          </cell>
          <cell r="S639">
            <v>408.23700000000002</v>
          </cell>
          <cell r="T639">
            <v>229.53100000000001</v>
          </cell>
          <cell r="U639">
            <v>773.09100000000001</v>
          </cell>
          <cell r="V639">
            <v>360.245</v>
          </cell>
          <cell r="W639">
            <v>186.19800000000001</v>
          </cell>
          <cell r="X639">
            <v>172.982</v>
          </cell>
          <cell r="Y639">
            <v>215.215</v>
          </cell>
          <cell r="Z639">
            <v>248.58500000000001</v>
          </cell>
          <cell r="AA639">
            <v>331.65499999999997</v>
          </cell>
          <cell r="AB639">
            <v>2476.652</v>
          </cell>
          <cell r="AC639">
            <v>1155.316</v>
          </cell>
          <cell r="AD639">
            <v>316.48200000000003</v>
          </cell>
          <cell r="AE639">
            <v>445.98899999999998</v>
          </cell>
        </row>
        <row r="640">
          <cell r="A640">
            <v>41394</v>
          </cell>
          <cell r="B640">
            <v>5867.1540000000005</v>
          </cell>
          <cell r="C640">
            <v>1379.3820000000001</v>
          </cell>
          <cell r="D640">
            <v>539.68200000000002</v>
          </cell>
          <cell r="E640">
            <v>2445.4079999999999</v>
          </cell>
          <cell r="F640">
            <v>13079.861000000001</v>
          </cell>
          <cell r="G640">
            <v>659.30799999999999</v>
          </cell>
          <cell r="H640">
            <v>14991.3</v>
          </cell>
          <cell r="I640">
            <v>1736.05</v>
          </cell>
          <cell r="J640">
            <v>7318.5</v>
          </cell>
          <cell r="K640">
            <v>239.7</v>
          </cell>
          <cell r="L640">
            <v>1847.9770000000001</v>
          </cell>
          <cell r="M640">
            <v>287.93700000000001</v>
          </cell>
          <cell r="N640">
            <v>846.83199999999999</v>
          </cell>
          <cell r="O640">
            <v>1116.2470000000001</v>
          </cell>
          <cell r="P640">
            <v>248.61199999999999</v>
          </cell>
          <cell r="Q640">
            <v>1857.77</v>
          </cell>
          <cell r="R640">
            <v>242.929</v>
          </cell>
          <cell r="S640">
            <v>408.23700000000002</v>
          </cell>
          <cell r="T640">
            <v>229.53100000000001</v>
          </cell>
          <cell r="U640">
            <v>774.98299999999995</v>
          </cell>
          <cell r="V640">
            <v>360.245</v>
          </cell>
          <cell r="W640">
            <v>188.05</v>
          </cell>
          <cell r="X640">
            <v>172.982</v>
          </cell>
          <cell r="Y640">
            <v>217.02699999999999</v>
          </cell>
          <cell r="Z640">
            <v>248.58600000000001</v>
          </cell>
          <cell r="AA640">
            <v>333.37200000000001</v>
          </cell>
          <cell r="AB640">
            <v>2476.652</v>
          </cell>
          <cell r="AC640">
            <v>1153.3430000000001</v>
          </cell>
          <cell r="AD640">
            <v>316.48200000000003</v>
          </cell>
          <cell r="AE640">
            <v>446.04399999999998</v>
          </cell>
        </row>
        <row r="641">
          <cell r="A641">
            <v>41425</v>
          </cell>
          <cell r="B641">
            <v>5867.1540000000005</v>
          </cell>
          <cell r="C641">
            <v>1379.3820000000001</v>
          </cell>
          <cell r="D641">
            <v>539.68200000000002</v>
          </cell>
          <cell r="E641">
            <v>2445.4079999999999</v>
          </cell>
          <cell r="F641">
            <v>13079.861000000001</v>
          </cell>
          <cell r="G641">
            <v>659.30799999999999</v>
          </cell>
          <cell r="H641">
            <v>14991.3</v>
          </cell>
          <cell r="I641">
            <v>1736.05</v>
          </cell>
          <cell r="J641">
            <v>7318.5</v>
          </cell>
          <cell r="K641">
            <v>239.7</v>
          </cell>
          <cell r="L641">
            <v>1872.84</v>
          </cell>
          <cell r="M641">
            <v>287.93700000000001</v>
          </cell>
          <cell r="N641">
            <v>846.83199999999999</v>
          </cell>
          <cell r="O641">
            <v>1116.2470000000001</v>
          </cell>
          <cell r="P641">
            <v>248.61199999999999</v>
          </cell>
          <cell r="Q641">
            <v>1857.77</v>
          </cell>
          <cell r="R641">
            <v>242.929</v>
          </cell>
          <cell r="S641">
            <v>408.23700000000002</v>
          </cell>
          <cell r="T641">
            <v>229.53100000000001</v>
          </cell>
          <cell r="U641">
            <v>774.98299999999995</v>
          </cell>
          <cell r="V641">
            <v>360.245</v>
          </cell>
          <cell r="W641">
            <v>188.05</v>
          </cell>
          <cell r="X641">
            <v>172.982</v>
          </cell>
          <cell r="Y641">
            <v>217.02699999999999</v>
          </cell>
          <cell r="Z641">
            <v>248.58600000000001</v>
          </cell>
          <cell r="AA641">
            <v>333.37200000000001</v>
          </cell>
          <cell r="AB641">
            <v>2476.652</v>
          </cell>
          <cell r="AC641">
            <v>1153.3430000000001</v>
          </cell>
          <cell r="AD641">
            <v>316.48200000000003</v>
          </cell>
          <cell r="AE641">
            <v>446.04399999999998</v>
          </cell>
        </row>
        <row r="642">
          <cell r="A642">
            <v>41455</v>
          </cell>
          <cell r="B642">
            <v>1.2427071655650095</v>
          </cell>
          <cell r="C642">
            <v>1379.3820000000001</v>
          </cell>
          <cell r="D642">
            <v>539.68200000000002</v>
          </cell>
          <cell r="E642">
            <v>2445.4079999999999</v>
          </cell>
          <cell r="F642">
            <v>13079.861000000001</v>
          </cell>
          <cell r="G642">
            <v>659.30799999999999</v>
          </cell>
          <cell r="H642">
            <v>14991.3</v>
          </cell>
          <cell r="I642">
            <v>1736.05</v>
          </cell>
          <cell r="J642">
            <v>7318.5</v>
          </cell>
          <cell r="K642">
            <v>239.7</v>
          </cell>
          <cell r="L642">
            <v>1872.84</v>
          </cell>
          <cell r="M642">
            <v>287.93700000000001</v>
          </cell>
          <cell r="N642">
            <v>846.83199999999999</v>
          </cell>
          <cell r="O642">
            <v>1116.2470000000001</v>
          </cell>
          <cell r="P642">
            <v>248.61199999999999</v>
          </cell>
          <cell r="Q642">
            <v>1857.77</v>
          </cell>
          <cell r="R642">
            <v>242.929</v>
          </cell>
          <cell r="S642">
            <v>408.23700000000002</v>
          </cell>
          <cell r="T642">
            <v>229.53100000000001</v>
          </cell>
          <cell r="U642">
            <v>774.98299999999995</v>
          </cell>
          <cell r="V642">
            <v>360.245</v>
          </cell>
          <cell r="W642">
            <v>188.05</v>
          </cell>
          <cell r="X642">
            <v>172.982</v>
          </cell>
          <cell r="Y642">
            <v>217.02699999999999</v>
          </cell>
          <cell r="Z642">
            <v>248.58600000000001</v>
          </cell>
          <cell r="AA642">
            <v>333.37200000000001</v>
          </cell>
          <cell r="AB642">
            <v>2476.652</v>
          </cell>
          <cell r="AC642">
            <v>1153.3430000000001</v>
          </cell>
          <cell r="AD642">
            <v>316.48200000000003</v>
          </cell>
          <cell r="AE642">
            <v>446.04399999999998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ows"/>
      <sheetName val="zero rates buy time"/>
      <sheetName val="deleveraging"/>
      <sheetName val="leverage buckets"/>
      <sheetName val="LBOs"/>
      <sheetName val="econ - gdp &amp; emplyment"/>
      <sheetName val="redefaults"/>
      <sheetName val="maturities"/>
      <sheetName val="technicals"/>
      <sheetName val="market reopens"/>
      <sheetName val="loans"/>
      <sheetName val="libor coupons"/>
      <sheetName val="default forecast"/>
      <sheetName val="spread forecast"/>
      <sheetName val="return forecast"/>
      <sheetName val="LBOs 4Q09"/>
      <sheetName val="LBOs 3Q09"/>
      <sheetName val="LBOs 1Q10"/>
    </sheetNames>
    <sheetDataSet>
      <sheetData sheetId="0">
        <row r="23">
          <cell r="G23" t="str">
            <v>FY</v>
          </cell>
        </row>
        <row r="26">
          <cell r="C26" t="str">
            <v>Filter</v>
          </cell>
        </row>
      </sheetData>
      <sheetData sheetId="1" refreshError="1"/>
      <sheetData sheetId="2">
        <row r="5">
          <cell r="J5" t="str">
            <v>Uses of Proceeds</v>
          </cell>
        </row>
        <row r="6">
          <cell r="J6" t="str">
            <v>Refinancing</v>
          </cell>
          <cell r="K6" t="str">
            <v>Acquisition</v>
          </cell>
          <cell r="L6" t="str">
            <v>Capex</v>
          </cell>
          <cell r="M6" t="str">
            <v>GCP</v>
          </cell>
          <cell r="N6" t="str">
            <v>Dividend</v>
          </cell>
        </row>
        <row r="7">
          <cell r="J7">
            <v>2275.2122039794922</v>
          </cell>
          <cell r="K7">
            <v>1193.1749725341797</v>
          </cell>
          <cell r="M7">
            <v>924</v>
          </cell>
        </row>
        <row r="8">
          <cell r="J8">
            <v>2425.8933296203613</v>
          </cell>
          <cell r="K8">
            <v>932.22666168212891</v>
          </cell>
          <cell r="M8">
            <v>2287.8333320617676</v>
          </cell>
          <cell r="N8">
            <v>41.666667938232422</v>
          </cell>
        </row>
        <row r="9">
          <cell r="J9">
            <v>2527.4298553466797</v>
          </cell>
          <cell r="K9">
            <v>1263.9698715209961</v>
          </cell>
          <cell r="M9">
            <v>2712.1000137329102</v>
          </cell>
        </row>
        <row r="10">
          <cell r="J10">
            <v>3676.6800079345703</v>
          </cell>
          <cell r="K10">
            <v>1069.5599975585938</v>
          </cell>
          <cell r="M10">
            <v>1409.25</v>
          </cell>
        </row>
        <row r="11">
          <cell r="J11">
            <v>5719.47607421875</v>
          </cell>
          <cell r="K11">
            <v>1492.5650024414063</v>
          </cell>
          <cell r="M11">
            <v>3023.0399932861328</v>
          </cell>
        </row>
        <row r="12">
          <cell r="J12">
            <v>3012.2099838256836</v>
          </cell>
          <cell r="K12">
            <v>848</v>
          </cell>
          <cell r="M12">
            <v>2406.5699768066406</v>
          </cell>
          <cell r="N12">
            <v>500.97999572753906</v>
          </cell>
        </row>
        <row r="13">
          <cell r="J13">
            <v>2409.2099914550781</v>
          </cell>
          <cell r="K13">
            <v>468.94999694824219</v>
          </cell>
          <cell r="M13">
            <v>859</v>
          </cell>
        </row>
        <row r="14">
          <cell r="J14">
            <v>2441.9449920654297</v>
          </cell>
          <cell r="K14">
            <v>500.48999786376953</v>
          </cell>
          <cell r="M14">
            <v>2529.3350067138672</v>
          </cell>
        </row>
        <row r="15">
          <cell r="J15">
            <v>927.5</v>
          </cell>
          <cell r="K15">
            <v>1203.3800048828125</v>
          </cell>
          <cell r="M15">
            <v>1060</v>
          </cell>
        </row>
        <row r="16">
          <cell r="J16">
            <v>5121.5799865722656</v>
          </cell>
          <cell r="K16">
            <v>1045</v>
          </cell>
          <cell r="M16">
            <v>1171.5</v>
          </cell>
        </row>
        <row r="17">
          <cell r="J17">
            <v>2596.3699951171875</v>
          </cell>
          <cell r="K17">
            <v>2523.5</v>
          </cell>
          <cell r="L17">
            <v>24.149999618530273</v>
          </cell>
          <cell r="M17">
            <v>2054.2700042724609</v>
          </cell>
          <cell r="N17">
            <v>300</v>
          </cell>
        </row>
        <row r="18">
          <cell r="J18">
            <v>956.7599983215332</v>
          </cell>
          <cell r="K18">
            <v>677.04999923706055</v>
          </cell>
          <cell r="M18">
            <v>2359.0500030517578</v>
          </cell>
        </row>
        <row r="19">
          <cell r="J19">
            <v>4476.1549987792969</v>
          </cell>
          <cell r="K19">
            <v>531.15499877929688</v>
          </cell>
          <cell r="M19">
            <v>4001</v>
          </cell>
        </row>
        <row r="20">
          <cell r="J20">
            <v>2944.0200042724609</v>
          </cell>
          <cell r="K20">
            <v>1264.5</v>
          </cell>
          <cell r="M20">
            <v>3335</v>
          </cell>
          <cell r="N20">
            <v>770</v>
          </cell>
        </row>
        <row r="21">
          <cell r="J21">
            <v>3256.375</v>
          </cell>
          <cell r="K21">
            <v>1699.0350036621094</v>
          </cell>
          <cell r="M21">
            <v>5043.6200408935547</v>
          </cell>
        </row>
        <row r="22">
          <cell r="J22">
            <v>2682.228609085083</v>
          </cell>
          <cell r="K22">
            <v>1059.1666660308838</v>
          </cell>
          <cell r="L22">
            <v>125</v>
          </cell>
          <cell r="M22">
            <v>455.77166938781738</v>
          </cell>
        </row>
        <row r="23">
          <cell r="J23">
            <v>5686.9608612060547</v>
          </cell>
          <cell r="K23">
            <v>347.97000122070313</v>
          </cell>
          <cell r="L23">
            <v>425</v>
          </cell>
          <cell r="M23">
            <v>3520.4508895874023</v>
          </cell>
        </row>
        <row r="24">
          <cell r="J24">
            <v>7345.7216682434082</v>
          </cell>
          <cell r="K24">
            <v>1535.9166679382324</v>
          </cell>
          <cell r="L24">
            <v>1713</v>
          </cell>
          <cell r="M24">
            <v>6139.6716651916504</v>
          </cell>
          <cell r="N24">
            <v>138.6849365234375</v>
          </cell>
        </row>
        <row r="25">
          <cell r="J25">
            <v>6604.5749969482422</v>
          </cell>
          <cell r="K25">
            <v>2021.8999938964844</v>
          </cell>
          <cell r="L25">
            <v>3281</v>
          </cell>
          <cell r="M25">
            <v>5310.1258163452148</v>
          </cell>
          <cell r="N25">
            <v>100</v>
          </cell>
        </row>
        <row r="26">
          <cell r="J26">
            <v>4169.329216003418</v>
          </cell>
          <cell r="K26">
            <v>3181.829216003418</v>
          </cell>
          <cell r="L26">
            <v>663.30000305175781</v>
          </cell>
          <cell r="M26">
            <v>1450</v>
          </cell>
        </row>
        <row r="27">
          <cell r="J27">
            <v>7066.4470977783203</v>
          </cell>
          <cell r="K27">
            <v>2754.4549942016602</v>
          </cell>
          <cell r="L27">
            <v>1691</v>
          </cell>
          <cell r="M27">
            <v>1735</v>
          </cell>
        </row>
        <row r="28">
          <cell r="J28">
            <v>5868.6699829101563</v>
          </cell>
          <cell r="K28">
            <v>872</v>
          </cell>
          <cell r="L28">
            <v>4594.0992584228516</v>
          </cell>
          <cell r="M28">
            <v>3199.7205505371094</v>
          </cell>
          <cell r="N28">
            <v>350</v>
          </cell>
        </row>
        <row r="29">
          <cell r="J29">
            <v>3957.5349998474121</v>
          </cell>
          <cell r="K29">
            <v>1252.5</v>
          </cell>
          <cell r="L29">
            <v>2578.4424133300781</v>
          </cell>
          <cell r="M29">
            <v>1814.4749984741211</v>
          </cell>
        </row>
        <row r="30">
          <cell r="J30">
            <v>4295.5142498016357</v>
          </cell>
          <cell r="K30">
            <v>1900</v>
          </cell>
          <cell r="L30">
            <v>400</v>
          </cell>
          <cell r="M30">
            <v>1065.6350002288818</v>
          </cell>
        </row>
        <row r="31">
          <cell r="J31">
            <v>6280.8403816223145</v>
          </cell>
          <cell r="K31">
            <v>4012.730411529541</v>
          </cell>
          <cell r="L31">
            <v>2218.6362152099609</v>
          </cell>
          <cell r="M31">
            <v>449.5</v>
          </cell>
          <cell r="N31">
            <v>250</v>
          </cell>
        </row>
        <row r="32">
          <cell r="J32">
            <v>9746.345458984375</v>
          </cell>
          <cell r="K32">
            <v>5234.9754219055176</v>
          </cell>
          <cell r="L32">
            <v>4404.9999847412109</v>
          </cell>
          <cell r="M32">
            <v>708.5</v>
          </cell>
        </row>
        <row r="33">
          <cell r="J33">
            <v>6701.0950012207031</v>
          </cell>
          <cell r="K33">
            <v>8791.2089691162109</v>
          </cell>
          <cell r="L33">
            <v>3602.081111907959</v>
          </cell>
          <cell r="M33">
            <v>745</v>
          </cell>
        </row>
        <row r="34">
          <cell r="J34">
            <v>8315.0649929046631</v>
          </cell>
          <cell r="K34">
            <v>1467.75</v>
          </cell>
          <cell r="L34">
            <v>8025.4839553833008</v>
          </cell>
          <cell r="M34">
            <v>1584.9000091552734</v>
          </cell>
          <cell r="N34">
            <v>319.96499443054199</v>
          </cell>
        </row>
        <row r="35">
          <cell r="J35">
            <v>8732.3387966156006</v>
          </cell>
          <cell r="K35">
            <v>3805.4210433959961</v>
          </cell>
          <cell r="L35">
            <v>2474.8499984741211</v>
          </cell>
          <cell r="M35">
            <v>3464.0644435882568</v>
          </cell>
          <cell r="N35">
            <v>1492.7362308502197</v>
          </cell>
        </row>
        <row r="36">
          <cell r="J36">
            <v>6845.517219543457</v>
          </cell>
          <cell r="K36">
            <v>3441.2299957275391</v>
          </cell>
          <cell r="L36">
            <v>5147.3410987854004</v>
          </cell>
          <cell r="M36">
            <v>645</v>
          </cell>
          <cell r="N36">
            <v>67.379997253417969</v>
          </cell>
        </row>
        <row r="37">
          <cell r="J37">
            <v>9676.6060733795166</v>
          </cell>
          <cell r="K37">
            <v>2451.1800022125244</v>
          </cell>
          <cell r="L37">
            <v>2913.4091491699219</v>
          </cell>
          <cell r="M37">
            <v>796.87807464599609</v>
          </cell>
        </row>
        <row r="38">
          <cell r="J38">
            <v>1615.2950057983398</v>
          </cell>
          <cell r="K38">
            <v>1087.5</v>
          </cell>
          <cell r="M38">
            <v>619.41500091552734</v>
          </cell>
        </row>
        <row r="39">
          <cell r="J39">
            <v>912.5</v>
          </cell>
          <cell r="K39">
            <v>1462.5</v>
          </cell>
          <cell r="L39">
            <v>40</v>
          </cell>
        </row>
        <row r="40">
          <cell r="J40">
            <v>972.5</v>
          </cell>
          <cell r="K40">
            <v>767.5</v>
          </cell>
          <cell r="L40">
            <v>1550</v>
          </cell>
          <cell r="M40">
            <v>350</v>
          </cell>
          <cell r="N40">
            <v>200</v>
          </cell>
        </row>
        <row r="41">
          <cell r="J41">
            <v>4669.5</v>
          </cell>
          <cell r="K41">
            <v>775</v>
          </cell>
          <cell r="L41">
            <v>3368.8099975585938</v>
          </cell>
          <cell r="M41">
            <v>292.5</v>
          </cell>
        </row>
        <row r="42">
          <cell r="J42">
            <v>7904.6800003051758</v>
          </cell>
          <cell r="K42">
            <v>875</v>
          </cell>
          <cell r="L42">
            <v>840</v>
          </cell>
          <cell r="M42">
            <v>822.5</v>
          </cell>
          <cell r="N42">
            <v>500</v>
          </cell>
        </row>
        <row r="43">
          <cell r="J43">
            <v>7856.82350730896</v>
          </cell>
          <cell r="K43">
            <v>1338.3333339691162</v>
          </cell>
          <cell r="L43">
            <v>1056.7999877929688</v>
          </cell>
          <cell r="M43">
            <v>38.958333969116211</v>
          </cell>
        </row>
        <row r="44">
          <cell r="J44">
            <v>5772.7212295532227</v>
          </cell>
          <cell r="K44">
            <v>400</v>
          </cell>
          <cell r="L44">
            <v>2155.5</v>
          </cell>
          <cell r="M44">
            <v>67.5</v>
          </cell>
          <cell r="N44">
            <v>108</v>
          </cell>
        </row>
        <row r="45">
          <cell r="J45">
            <v>6065.925910949707</v>
          </cell>
          <cell r="K45">
            <v>367.5</v>
          </cell>
          <cell r="L45">
            <v>3956.9582901000977</v>
          </cell>
          <cell r="M45">
            <v>475</v>
          </cell>
        </row>
        <row r="46">
          <cell r="J46">
            <v>6259.5267448425293</v>
          </cell>
          <cell r="K46">
            <v>2115.30517578125</v>
          </cell>
          <cell r="L46">
            <v>2057.5978546142578</v>
          </cell>
          <cell r="M46">
            <v>1189.1666679382324</v>
          </cell>
          <cell r="N46">
            <v>56.666667938232422</v>
          </cell>
        </row>
        <row r="47">
          <cell r="J47">
            <v>6694.5065841674805</v>
          </cell>
          <cell r="K47">
            <v>4185.8333358764648</v>
          </cell>
          <cell r="L47">
            <v>6220.3990859985352</v>
          </cell>
          <cell r="M47">
            <v>258.33333587646484</v>
          </cell>
        </row>
        <row r="48">
          <cell r="J48">
            <v>3386.2008781433105</v>
          </cell>
          <cell r="K48">
            <v>2600.0415191650391</v>
          </cell>
          <cell r="L48">
            <v>873.76522445678711</v>
          </cell>
          <cell r="M48">
            <v>680</v>
          </cell>
        </row>
        <row r="49">
          <cell r="J49">
            <v>4524.1685638427734</v>
          </cell>
          <cell r="K49">
            <v>5769.2524490356445</v>
          </cell>
          <cell r="L49">
            <v>1975.023998260498</v>
          </cell>
          <cell r="M49">
            <v>795.72537231445313</v>
          </cell>
        </row>
        <row r="50">
          <cell r="J50">
            <v>1515.4741134643555</v>
          </cell>
          <cell r="K50">
            <v>415</v>
          </cell>
          <cell r="L50">
            <v>405</v>
          </cell>
          <cell r="M50">
            <v>800.47411346435547</v>
          </cell>
        </row>
        <row r="51">
          <cell r="J51">
            <v>2063.3559188842773</v>
          </cell>
          <cell r="K51">
            <v>235</v>
          </cell>
          <cell r="L51">
            <v>1076.6666717529297</v>
          </cell>
          <cell r="M51">
            <v>1326.3641891479492</v>
          </cell>
        </row>
        <row r="52">
          <cell r="J52">
            <v>1212.9860305786133</v>
          </cell>
          <cell r="K52">
            <v>2017.6941146850586</v>
          </cell>
          <cell r="L52">
            <v>450</v>
          </cell>
          <cell r="M52">
            <v>195</v>
          </cell>
        </row>
        <row r="53">
          <cell r="J53">
            <v>6081.2774658203125</v>
          </cell>
          <cell r="K53">
            <v>3310</v>
          </cell>
          <cell r="L53">
            <v>3059.4586791992188</v>
          </cell>
          <cell r="M53">
            <v>1572.1697311401367</v>
          </cell>
        </row>
        <row r="54">
          <cell r="J54">
            <v>316.11343955993652</v>
          </cell>
          <cell r="K54">
            <v>63.659999847412109</v>
          </cell>
          <cell r="L54">
            <v>2459.9972152709961</v>
          </cell>
          <cell r="M54">
            <v>75</v>
          </cell>
        </row>
        <row r="55">
          <cell r="J55">
            <v>432.58798217773438</v>
          </cell>
          <cell r="K55">
            <v>3438.2248153686523</v>
          </cell>
          <cell r="L55">
            <v>3956.4451065063477</v>
          </cell>
          <cell r="M55">
            <v>75</v>
          </cell>
        </row>
        <row r="56">
          <cell r="J56">
            <v>1928.7489318847656</v>
          </cell>
          <cell r="K56">
            <v>990</v>
          </cell>
          <cell r="L56">
            <v>5559.4002380371094</v>
          </cell>
        </row>
        <row r="57">
          <cell r="J57">
            <v>3325.8069229125977</v>
          </cell>
          <cell r="K57">
            <v>632.05618286132813</v>
          </cell>
          <cell r="L57">
            <v>2723.7548522949219</v>
          </cell>
          <cell r="M57">
            <v>462.5</v>
          </cell>
        </row>
        <row r="58">
          <cell r="J58">
            <v>606.98362731933594</v>
          </cell>
          <cell r="K58">
            <v>700</v>
          </cell>
          <cell r="L58">
            <v>1567.8134155273438</v>
          </cell>
        </row>
        <row r="59">
          <cell r="J59">
            <v>761.9708251953125</v>
          </cell>
          <cell r="K59">
            <v>735</v>
          </cell>
          <cell r="L59">
            <v>403.95491027832031</v>
          </cell>
          <cell r="M59">
            <v>292.5</v>
          </cell>
        </row>
        <row r="60">
          <cell r="J60">
            <v>1786.9718742370605</v>
          </cell>
          <cell r="K60">
            <v>3267.7686157226563</v>
          </cell>
          <cell r="L60">
            <v>887.97257995605469</v>
          </cell>
          <cell r="M60">
            <v>269.81711959838867</v>
          </cell>
        </row>
        <row r="61">
          <cell r="J61">
            <v>1123.3278656005859</v>
          </cell>
          <cell r="K61">
            <v>892.08782958984375</v>
          </cell>
          <cell r="L61">
            <v>1500</v>
          </cell>
        </row>
        <row r="62">
          <cell r="J62">
            <v>1800.5250396728516</v>
          </cell>
          <cell r="K62">
            <v>909.71269989013672</v>
          </cell>
          <cell r="L62">
            <v>2000</v>
          </cell>
          <cell r="M62">
            <v>108.73504638671875</v>
          </cell>
        </row>
        <row r="63">
          <cell r="J63">
            <v>4724.263671875</v>
          </cell>
          <cell r="K63">
            <v>250</v>
          </cell>
          <cell r="L63">
            <v>1595</v>
          </cell>
          <cell r="M63">
            <v>199.263671875</v>
          </cell>
        </row>
        <row r="64">
          <cell r="J64">
            <v>1395.1188583374023</v>
          </cell>
          <cell r="L64">
            <v>408</v>
          </cell>
          <cell r="N64">
            <v>250</v>
          </cell>
        </row>
        <row r="65">
          <cell r="J65">
            <v>1932.1664428710938</v>
          </cell>
          <cell r="M65">
            <v>300</v>
          </cell>
        </row>
        <row r="66">
          <cell r="J66">
            <v>81</v>
          </cell>
          <cell r="K66">
            <v>200</v>
          </cell>
          <cell r="M66">
            <v>300</v>
          </cell>
        </row>
        <row r="67">
          <cell r="J67">
            <v>10162.722984313965</v>
          </cell>
          <cell r="K67">
            <v>1149.1423568725586</v>
          </cell>
          <cell r="L67">
            <v>1703.571403503418</v>
          </cell>
          <cell r="M67">
            <v>1957.7835464477539</v>
          </cell>
          <cell r="N67">
            <v>333.33334350585938</v>
          </cell>
        </row>
        <row r="68">
          <cell r="J68">
            <v>5227.9114532470703</v>
          </cell>
          <cell r="K68">
            <v>700</v>
          </cell>
          <cell r="L68">
            <v>434.20967102050781</v>
          </cell>
          <cell r="M68">
            <v>468.15271759033203</v>
          </cell>
        </row>
        <row r="69">
          <cell r="J69">
            <v>5932.6570816040039</v>
          </cell>
          <cell r="K69">
            <v>796.72392272949219</v>
          </cell>
          <cell r="L69">
            <v>200</v>
          </cell>
          <cell r="M69">
            <v>605</v>
          </cell>
        </row>
        <row r="70">
          <cell r="J70">
            <v>4866.8747634887695</v>
          </cell>
          <cell r="K70">
            <v>680</v>
          </cell>
          <cell r="L70">
            <v>825</v>
          </cell>
          <cell r="M70">
            <v>639.41175842285156</v>
          </cell>
        </row>
        <row r="71">
          <cell r="J71">
            <v>5934.1370697021484</v>
          </cell>
          <cell r="K71">
            <v>2949.1942291259766</v>
          </cell>
          <cell r="L71">
            <v>376.88946533203125</v>
          </cell>
          <cell r="M71">
            <v>2060.2002105712891</v>
          </cell>
        </row>
        <row r="72">
          <cell r="J72">
            <v>9288.2038345336914</v>
          </cell>
          <cell r="K72">
            <v>1292.5</v>
          </cell>
          <cell r="M72">
            <v>930.53004455566406</v>
          </cell>
          <cell r="N72">
            <v>65</v>
          </cell>
        </row>
        <row r="73">
          <cell r="J73">
            <v>2196.275562286377</v>
          </cell>
          <cell r="K73">
            <v>485.79548645019531</v>
          </cell>
          <cell r="L73">
            <v>237.5</v>
          </cell>
          <cell r="M73">
            <v>622.64541625976563</v>
          </cell>
        </row>
        <row r="74">
          <cell r="J74">
            <v>2852.5</v>
          </cell>
          <cell r="K74">
            <v>1385</v>
          </cell>
          <cell r="L74">
            <v>225</v>
          </cell>
          <cell r="M74">
            <v>452.5</v>
          </cell>
        </row>
        <row r="75">
          <cell r="J75">
            <v>360</v>
          </cell>
        </row>
        <row r="76">
          <cell r="J76">
            <v>3212.5</v>
          </cell>
          <cell r="K76">
            <v>100</v>
          </cell>
          <cell r="L76">
            <v>150</v>
          </cell>
          <cell r="M76">
            <v>162.5</v>
          </cell>
        </row>
        <row r="77">
          <cell r="J77">
            <v>4102.3677978515625</v>
          </cell>
          <cell r="K77">
            <v>685.10000610351563</v>
          </cell>
          <cell r="M77">
            <v>556.5</v>
          </cell>
        </row>
        <row r="78">
          <cell r="J78">
            <v>3878.8087463378906</v>
          </cell>
          <cell r="K78">
            <v>672.5</v>
          </cell>
          <cell r="L78">
            <v>280</v>
          </cell>
          <cell r="M78">
            <v>1357.5</v>
          </cell>
        </row>
        <row r="79">
          <cell r="J79">
            <v>5068.7799987792969</v>
          </cell>
          <cell r="K79">
            <v>487.5</v>
          </cell>
          <cell r="M79">
            <v>1508.7162475585938</v>
          </cell>
          <cell r="N79">
            <v>375</v>
          </cell>
        </row>
        <row r="80">
          <cell r="J80">
            <v>3293.3549766540527</v>
          </cell>
          <cell r="K80">
            <v>175</v>
          </cell>
          <cell r="M80">
            <v>441.8291130065918</v>
          </cell>
          <cell r="N80">
            <v>796.52586364746094</v>
          </cell>
        </row>
        <row r="81">
          <cell r="J81">
            <v>5841.1595764160156</v>
          </cell>
          <cell r="K81">
            <v>382</v>
          </cell>
          <cell r="L81">
            <v>290</v>
          </cell>
          <cell r="M81">
            <v>753.75</v>
          </cell>
          <cell r="N81">
            <v>300</v>
          </cell>
        </row>
        <row r="82">
          <cell r="J82">
            <v>5503.2547836303711</v>
          </cell>
          <cell r="K82">
            <v>1051.6260147094727</v>
          </cell>
          <cell r="L82">
            <v>400</v>
          </cell>
          <cell r="M82">
            <v>782.5</v>
          </cell>
          <cell r="N82">
            <v>475</v>
          </cell>
        </row>
        <row r="83">
          <cell r="J83">
            <v>5063.4609832763672</v>
          </cell>
          <cell r="K83">
            <v>492.76998901367188</v>
          </cell>
          <cell r="M83">
            <v>112.5</v>
          </cell>
          <cell r="N83">
            <v>325</v>
          </cell>
        </row>
        <row r="84">
          <cell r="J84">
            <v>5576.9509658813477</v>
          </cell>
          <cell r="K84">
            <v>766.66666412353516</v>
          </cell>
          <cell r="L84">
            <v>141.66666412353516</v>
          </cell>
          <cell r="M84">
            <v>646.5</v>
          </cell>
          <cell r="N84">
            <v>315</v>
          </cell>
        </row>
        <row r="85">
          <cell r="J85">
            <v>1785.4220657348633</v>
          </cell>
          <cell r="M85">
            <v>187.5</v>
          </cell>
        </row>
        <row r="86">
          <cell r="J86">
            <v>530.83333587646484</v>
          </cell>
          <cell r="K86">
            <v>575.83333587646484</v>
          </cell>
          <cell r="M86">
            <v>83.333335876464844</v>
          </cell>
        </row>
        <row r="87">
          <cell r="J87">
            <v>2234.7328796386719</v>
          </cell>
          <cell r="K87">
            <v>350</v>
          </cell>
          <cell r="L87">
            <v>153</v>
          </cell>
          <cell r="M87">
            <v>627.73287963867188</v>
          </cell>
        </row>
        <row r="88">
          <cell r="J88">
            <v>1167.5</v>
          </cell>
          <cell r="K88">
            <v>93.75</v>
          </cell>
          <cell r="L88">
            <v>370</v>
          </cell>
          <cell r="M88">
            <v>687.5</v>
          </cell>
        </row>
        <row r="89">
          <cell r="J89">
            <v>3820</v>
          </cell>
          <cell r="K89">
            <v>937.5</v>
          </cell>
          <cell r="M89">
            <v>525</v>
          </cell>
          <cell r="N89">
            <v>42.5</v>
          </cell>
        </row>
        <row r="90">
          <cell r="J90">
            <v>4641</v>
          </cell>
          <cell r="K90">
            <v>750</v>
          </cell>
          <cell r="L90">
            <v>217.5</v>
          </cell>
          <cell r="M90">
            <v>650</v>
          </cell>
          <cell r="N90">
            <v>248.5</v>
          </cell>
        </row>
        <row r="91">
          <cell r="J91">
            <v>4774.3243751525879</v>
          </cell>
          <cell r="K91">
            <v>437.82437515258789</v>
          </cell>
          <cell r="L91">
            <v>300</v>
          </cell>
          <cell r="M91">
            <v>1378.9999961853027</v>
          </cell>
          <cell r="N91">
            <v>302.5</v>
          </cell>
        </row>
        <row r="92">
          <cell r="J92">
            <v>4380.736701965332</v>
          </cell>
          <cell r="K92">
            <v>2142.1508178710938</v>
          </cell>
          <cell r="L92">
            <v>1003.2666549682617</v>
          </cell>
          <cell r="M92">
            <v>783.51191711425781</v>
          </cell>
          <cell r="N92">
            <v>849.99998474121094</v>
          </cell>
        </row>
        <row r="93">
          <cell r="J93">
            <v>5171.212230682373</v>
          </cell>
          <cell r="K93">
            <v>628.33333206176758</v>
          </cell>
          <cell r="L93">
            <v>38.333332061767578</v>
          </cell>
          <cell r="M93">
            <v>1286.1808547973633</v>
          </cell>
          <cell r="N93">
            <v>475</v>
          </cell>
        </row>
        <row r="94">
          <cell r="J94">
            <v>8472.9785003662109</v>
          </cell>
          <cell r="K94">
            <v>1370</v>
          </cell>
          <cell r="L94">
            <v>75</v>
          </cell>
          <cell r="M94">
            <v>110</v>
          </cell>
        </row>
        <row r="95">
          <cell r="J95">
            <v>14860.408462524414</v>
          </cell>
          <cell r="K95">
            <v>925</v>
          </cell>
          <cell r="L95">
            <v>475</v>
          </cell>
          <cell r="M95">
            <v>2267.7010345458984</v>
          </cell>
          <cell r="N95">
            <v>912.30000305175781</v>
          </cell>
        </row>
        <row r="96">
          <cell r="J96">
            <v>11310.196752548218</v>
          </cell>
          <cell r="K96">
            <v>1175.8333320617676</v>
          </cell>
          <cell r="L96">
            <v>29.232927322387695</v>
          </cell>
          <cell r="M96">
            <v>2563.3333320617676</v>
          </cell>
          <cell r="N96">
            <v>1342.5</v>
          </cell>
        </row>
        <row r="97">
          <cell r="J97">
            <v>16404.243667602539</v>
          </cell>
          <cell r="K97">
            <v>448.5</v>
          </cell>
          <cell r="M97">
            <v>586.54985046386719</v>
          </cell>
          <cell r="N97">
            <v>75</v>
          </cell>
        </row>
        <row r="98">
          <cell r="J98">
            <v>5499.5</v>
          </cell>
          <cell r="K98">
            <v>1932.5</v>
          </cell>
          <cell r="M98">
            <v>277.5</v>
          </cell>
          <cell r="N98">
            <v>75</v>
          </cell>
        </row>
        <row r="99">
          <cell r="J99">
            <v>8899.9378509521484</v>
          </cell>
          <cell r="K99">
            <v>410</v>
          </cell>
          <cell r="M99">
            <v>298</v>
          </cell>
          <cell r="N99">
            <v>1025</v>
          </cell>
        </row>
        <row r="100">
          <cell r="J100">
            <v>6510.3152694702148</v>
          </cell>
          <cell r="K100">
            <v>2764.0267028808594</v>
          </cell>
          <cell r="M100">
            <v>954.39527130126953</v>
          </cell>
          <cell r="N100">
            <v>230</v>
          </cell>
        </row>
        <row r="101">
          <cell r="J101">
            <v>7906.3503723144531</v>
          </cell>
          <cell r="K101">
            <v>1717.5</v>
          </cell>
          <cell r="L101">
            <v>100</v>
          </cell>
          <cell r="M101">
            <v>1582.5</v>
          </cell>
          <cell r="N101">
            <v>2709.3031616210938</v>
          </cell>
        </row>
        <row r="102">
          <cell r="J102">
            <v>7086.584098815918</v>
          </cell>
          <cell r="K102">
            <v>2017.5</v>
          </cell>
          <cell r="M102">
            <v>1448.0287017822266</v>
          </cell>
          <cell r="N102">
            <v>985</v>
          </cell>
        </row>
        <row r="103">
          <cell r="J103">
            <v>8911.3300552368164</v>
          </cell>
          <cell r="K103">
            <v>1399.1867218017578</v>
          </cell>
          <cell r="L103">
            <v>235</v>
          </cell>
          <cell r="M103">
            <v>3102.6335372924805</v>
          </cell>
          <cell r="N103">
            <v>1374.5</v>
          </cell>
        </row>
        <row r="104">
          <cell r="J104">
            <v>9063.4229621887207</v>
          </cell>
          <cell r="K104">
            <v>1056.1198616027832</v>
          </cell>
          <cell r="L104">
            <v>220</v>
          </cell>
          <cell r="M104">
            <v>935</v>
          </cell>
          <cell r="N104">
            <v>728</v>
          </cell>
        </row>
        <row r="105">
          <cell r="J105">
            <v>11775.976470947266</v>
          </cell>
          <cell r="K105">
            <v>2328.9901580810547</v>
          </cell>
          <cell r="L105">
            <v>168</v>
          </cell>
          <cell r="M105">
            <v>2036.5408325195313</v>
          </cell>
          <cell r="N105">
            <v>1600.7767944335938</v>
          </cell>
        </row>
        <row r="106">
          <cell r="J106">
            <v>11374.876472473145</v>
          </cell>
          <cell r="K106">
            <v>3447.2338485717773</v>
          </cell>
          <cell r="M106">
            <v>834.83333587646484</v>
          </cell>
          <cell r="N106">
            <v>2579.6417083740234</v>
          </cell>
        </row>
        <row r="107">
          <cell r="J107">
            <v>5650.3378524780273</v>
          </cell>
          <cell r="K107">
            <v>2660.9189758300781</v>
          </cell>
          <cell r="L107">
            <v>76.089607238769531</v>
          </cell>
          <cell r="M107">
            <v>333.35755157470703</v>
          </cell>
          <cell r="N107">
            <v>1254.2369689941406</v>
          </cell>
        </row>
        <row r="108">
          <cell r="J108">
            <v>7002.3915138244629</v>
          </cell>
          <cell r="K108">
            <v>3251.881908416748</v>
          </cell>
          <cell r="L108">
            <v>250</v>
          </cell>
          <cell r="M108">
            <v>1632.3333320617676</v>
          </cell>
          <cell r="N108">
            <v>265</v>
          </cell>
        </row>
        <row r="109">
          <cell r="J109">
            <v>3202.5316467285156</v>
          </cell>
          <cell r="K109">
            <v>4256.25</v>
          </cell>
          <cell r="L109">
            <v>290.18882751464844</v>
          </cell>
          <cell r="M109">
            <v>325</v>
          </cell>
          <cell r="N109">
            <v>1414.4160614013672</v>
          </cell>
        </row>
        <row r="110">
          <cell r="J110">
            <v>3216.2781448364258</v>
          </cell>
          <cell r="K110">
            <v>3653.5</v>
          </cell>
          <cell r="M110">
            <v>1204.1666641235352</v>
          </cell>
          <cell r="N110">
            <v>1541.6766624450684</v>
          </cell>
        </row>
        <row r="111">
          <cell r="J111">
            <v>4945.6392059326172</v>
          </cell>
          <cell r="K111">
            <v>2270.8428649902344</v>
          </cell>
          <cell r="M111">
            <v>1747.0538482666016</v>
          </cell>
          <cell r="N111">
            <v>1593.0599975585938</v>
          </cell>
        </row>
        <row r="112">
          <cell r="J112">
            <v>4670.2889709472656</v>
          </cell>
          <cell r="K112">
            <v>2458.8604736328125</v>
          </cell>
          <cell r="M112">
            <v>567.72000122070313</v>
          </cell>
          <cell r="N112">
            <v>769</v>
          </cell>
        </row>
        <row r="113">
          <cell r="J113">
            <v>11419.397787094116</v>
          </cell>
          <cell r="K113">
            <v>2659.4726104736328</v>
          </cell>
          <cell r="L113">
            <v>650</v>
          </cell>
          <cell r="M113">
            <v>1766.9018001556396</v>
          </cell>
          <cell r="N113">
            <v>1494.8768672943115</v>
          </cell>
        </row>
        <row r="114">
          <cell r="J114">
            <v>7146.994909286499</v>
          </cell>
          <cell r="K114">
            <v>3965</v>
          </cell>
          <cell r="M114">
            <v>1911.0331687927246</v>
          </cell>
          <cell r="N114">
            <v>4520.2799072265625</v>
          </cell>
        </row>
        <row r="115">
          <cell r="J115">
            <v>3879.6677436828613</v>
          </cell>
          <cell r="K115">
            <v>4755</v>
          </cell>
          <cell r="L115">
            <v>41.666667938232422</v>
          </cell>
          <cell r="M115">
            <v>2063.6475563049316</v>
          </cell>
          <cell r="N115">
            <v>3215.9504852294922</v>
          </cell>
        </row>
        <row r="116">
          <cell r="J116">
            <v>5420.4927368164063</v>
          </cell>
          <cell r="K116">
            <v>2225.3864593505859</v>
          </cell>
          <cell r="L116">
            <v>200</v>
          </cell>
          <cell r="M116">
            <v>1290.6480407714844</v>
          </cell>
          <cell r="N116">
            <v>2621.2945404052734</v>
          </cell>
        </row>
        <row r="117">
          <cell r="J117">
            <v>7484.9404449462891</v>
          </cell>
          <cell r="K117">
            <v>2741.8676795959473</v>
          </cell>
          <cell r="L117">
            <v>88</v>
          </cell>
          <cell r="M117">
            <v>1093.8443603515625</v>
          </cell>
          <cell r="N117">
            <v>1085</v>
          </cell>
        </row>
        <row r="118">
          <cell r="J118">
            <v>3403.8098602294922</v>
          </cell>
          <cell r="K118">
            <v>2626.2517700195313</v>
          </cell>
          <cell r="M118">
            <v>288</v>
          </cell>
          <cell r="N118">
            <v>62.5</v>
          </cell>
        </row>
        <row r="119">
          <cell r="J119">
            <v>1310.8333320617676</v>
          </cell>
          <cell r="K119">
            <v>1276.9662475585938</v>
          </cell>
          <cell r="L119">
            <v>66.666664123535156</v>
          </cell>
          <cell r="M119">
            <v>245.83333206176758</v>
          </cell>
        </row>
        <row r="120">
          <cell r="J120">
            <v>7925.0406265258789</v>
          </cell>
          <cell r="K120">
            <v>1347.3090515136719</v>
          </cell>
          <cell r="L120">
            <v>54.854637145996094</v>
          </cell>
          <cell r="M120">
            <v>3067</v>
          </cell>
          <cell r="N120">
            <v>650</v>
          </cell>
        </row>
        <row r="121">
          <cell r="J121">
            <v>3388.7001266479492</v>
          </cell>
          <cell r="K121">
            <v>4573.1792602539063</v>
          </cell>
          <cell r="M121">
            <v>1751.742317199707</v>
          </cell>
          <cell r="N121">
            <v>566.66666412353516</v>
          </cell>
        </row>
        <row r="122">
          <cell r="J122">
            <v>3977</v>
          </cell>
          <cell r="K122">
            <v>1384.195068359375</v>
          </cell>
          <cell r="M122">
            <v>1695</v>
          </cell>
          <cell r="N122">
            <v>366</v>
          </cell>
        </row>
        <row r="123">
          <cell r="J123">
            <v>4939.6933288574219</v>
          </cell>
          <cell r="K123">
            <v>5085.6933288574219</v>
          </cell>
          <cell r="L123">
            <v>127.5</v>
          </cell>
          <cell r="M123">
            <v>977.5</v>
          </cell>
          <cell r="N123">
            <v>175</v>
          </cell>
        </row>
        <row r="124">
          <cell r="J124">
            <v>1248.5699081420898</v>
          </cell>
          <cell r="K124">
            <v>2203.3285903930664</v>
          </cell>
          <cell r="M124">
            <v>255</v>
          </cell>
          <cell r="N124">
            <v>210</v>
          </cell>
        </row>
        <row r="125">
          <cell r="J125">
            <v>3920.0896301269531</v>
          </cell>
          <cell r="K125">
            <v>4589.1716041564941</v>
          </cell>
          <cell r="L125">
            <v>300</v>
          </cell>
          <cell r="M125">
            <v>290</v>
          </cell>
          <cell r="N125">
            <v>842.5</v>
          </cell>
        </row>
        <row r="126">
          <cell r="J126">
            <v>6733.5161771774292</v>
          </cell>
          <cell r="K126">
            <v>4128.599139213562</v>
          </cell>
          <cell r="L126">
            <v>370</v>
          </cell>
          <cell r="M126">
            <v>1597.5</v>
          </cell>
          <cell r="N126">
            <v>550</v>
          </cell>
        </row>
        <row r="127">
          <cell r="J127">
            <v>7681.2574844360352</v>
          </cell>
          <cell r="K127">
            <v>5634.723991394043</v>
          </cell>
          <cell r="M127">
            <v>966.66666412353516</v>
          </cell>
          <cell r="N127">
            <v>1117.5</v>
          </cell>
        </row>
        <row r="128">
          <cell r="J128">
            <v>3888.4685363769531</v>
          </cell>
          <cell r="K128">
            <v>1321.407543182373</v>
          </cell>
          <cell r="L128">
            <v>422</v>
          </cell>
          <cell r="M128">
            <v>100</v>
          </cell>
        </row>
        <row r="129">
          <cell r="J129">
            <v>4244.1043319702148</v>
          </cell>
          <cell r="K129">
            <v>2135</v>
          </cell>
          <cell r="L129">
            <v>1725</v>
          </cell>
          <cell r="M129">
            <v>3571.3765869140625</v>
          </cell>
          <cell r="N129">
            <v>175</v>
          </cell>
        </row>
        <row r="130">
          <cell r="J130">
            <v>9939.0984535217285</v>
          </cell>
          <cell r="K130">
            <v>5073.5068740844727</v>
          </cell>
          <cell r="L130">
            <v>478.33333206176758</v>
          </cell>
          <cell r="M130">
            <v>2015.8624610900879</v>
          </cell>
          <cell r="N130">
            <v>300</v>
          </cell>
        </row>
        <row r="131">
          <cell r="J131">
            <v>5518.447998046875</v>
          </cell>
          <cell r="K131">
            <v>3791.3294830322266</v>
          </cell>
          <cell r="L131">
            <v>41.666667938232422</v>
          </cell>
          <cell r="M131">
            <v>474.89702987670898</v>
          </cell>
          <cell r="N131">
            <v>698.06653213500977</v>
          </cell>
        </row>
        <row r="132">
          <cell r="J132">
            <v>7734.0000038146973</v>
          </cell>
          <cell r="K132">
            <v>4239.6666717529297</v>
          </cell>
          <cell r="L132">
            <v>450.83333206176758</v>
          </cell>
          <cell r="M132">
            <v>1696.6006355285645</v>
          </cell>
          <cell r="N132">
            <v>525</v>
          </cell>
        </row>
        <row r="133">
          <cell r="J133">
            <v>2103.8095855712891</v>
          </cell>
          <cell r="K133">
            <v>2138.1999969482422</v>
          </cell>
          <cell r="L133">
            <v>150</v>
          </cell>
          <cell r="M133">
            <v>295</v>
          </cell>
        </row>
        <row r="134">
          <cell r="J134">
            <v>2302.5</v>
          </cell>
          <cell r="K134">
            <v>5223.8045196533203</v>
          </cell>
          <cell r="L134">
            <v>2225.71240234375</v>
          </cell>
          <cell r="M134">
            <v>3325</v>
          </cell>
          <cell r="N134">
            <v>222.5</v>
          </cell>
        </row>
        <row r="135">
          <cell r="J135">
            <v>4798.6484107971191</v>
          </cell>
          <cell r="K135">
            <v>1740</v>
          </cell>
          <cell r="M135">
            <v>1438.3333320617676</v>
          </cell>
          <cell r="N135">
            <v>1188.6484107971191</v>
          </cell>
        </row>
        <row r="136">
          <cell r="J136">
            <v>5983.3690032958984</v>
          </cell>
          <cell r="K136">
            <v>9998.4114532470703</v>
          </cell>
          <cell r="L136">
            <v>325</v>
          </cell>
          <cell r="M136">
            <v>1926.3952789306641</v>
          </cell>
          <cell r="N136">
            <v>244.16122436523438</v>
          </cell>
        </row>
        <row r="137">
          <cell r="J137">
            <v>8440.8213119506836</v>
          </cell>
          <cell r="K137">
            <v>15421.846885681152</v>
          </cell>
          <cell r="L137">
            <v>374.40999984741211</v>
          </cell>
          <cell r="M137">
            <v>3219.7213134765625</v>
          </cell>
          <cell r="N137">
            <v>4667.6513671875</v>
          </cell>
        </row>
        <row r="138">
          <cell r="J138">
            <v>9220.0798072814941</v>
          </cell>
          <cell r="K138">
            <v>3655.7540550231934</v>
          </cell>
          <cell r="M138">
            <v>4320</v>
          </cell>
          <cell r="N138">
            <v>1184.9999961853027</v>
          </cell>
        </row>
        <row r="139">
          <cell r="J139">
            <v>2650.0606079101563</v>
          </cell>
          <cell r="K139">
            <v>4911.4406585693359</v>
          </cell>
          <cell r="M139">
            <v>2505.052001953125</v>
          </cell>
          <cell r="N139">
            <v>205</v>
          </cell>
        </row>
        <row r="140">
          <cell r="J140">
            <v>5824.0444450378418</v>
          </cell>
          <cell r="K140">
            <v>3555</v>
          </cell>
          <cell r="L140">
            <v>601.66666793823242</v>
          </cell>
          <cell r="M140">
            <v>4710.2944450378418</v>
          </cell>
          <cell r="N140">
            <v>170</v>
          </cell>
        </row>
        <row r="141">
          <cell r="J141">
            <v>5774.8898086547852</v>
          </cell>
          <cell r="K141">
            <v>11022.236274719238</v>
          </cell>
          <cell r="L141">
            <v>718.19000244140625</v>
          </cell>
          <cell r="M141">
            <v>1923.1666641235352</v>
          </cell>
          <cell r="N141">
            <v>227.5</v>
          </cell>
        </row>
        <row r="142">
          <cell r="J142">
            <v>3691.2761535644531</v>
          </cell>
          <cell r="K142">
            <v>9425.7886962890625</v>
          </cell>
          <cell r="L142">
            <v>95</v>
          </cell>
          <cell r="M142">
            <v>634.22457885742188</v>
          </cell>
          <cell r="N142">
            <v>921.76605224609375</v>
          </cell>
        </row>
        <row r="143">
          <cell r="J143">
            <v>11850.584186553955</v>
          </cell>
          <cell r="K143">
            <v>5027.5</v>
          </cell>
          <cell r="L143">
            <v>887.5</v>
          </cell>
          <cell r="M143">
            <v>10628.132946014404</v>
          </cell>
          <cell r="N143">
            <v>150</v>
          </cell>
        </row>
        <row r="144">
          <cell r="J144">
            <v>12372.351428985596</v>
          </cell>
          <cell r="K144">
            <v>9751.3994941711426</v>
          </cell>
          <cell r="L144">
            <v>704.99999237060547</v>
          </cell>
          <cell r="M144">
            <v>1571.5740966796875</v>
          </cell>
          <cell r="N144">
            <v>1027.7742156982422</v>
          </cell>
        </row>
        <row r="145">
          <cell r="J145">
            <v>2749.9262466430664</v>
          </cell>
          <cell r="K145">
            <v>539.38500213623047</v>
          </cell>
          <cell r="L145">
            <v>225</v>
          </cell>
          <cell r="N145">
            <v>206.58311462402344</v>
          </cell>
        </row>
        <row r="146">
          <cell r="J146">
            <v>55</v>
          </cell>
          <cell r="K146">
            <v>1900</v>
          </cell>
          <cell r="L146">
            <v>55</v>
          </cell>
          <cell r="M146">
            <v>55</v>
          </cell>
        </row>
        <row r="147">
          <cell r="J147">
            <v>1814.25</v>
          </cell>
          <cell r="K147">
            <v>4473.1900024414063</v>
          </cell>
          <cell r="L147">
            <v>249</v>
          </cell>
          <cell r="M147">
            <v>500</v>
          </cell>
          <cell r="N147">
            <v>64.25</v>
          </cell>
        </row>
        <row r="148">
          <cell r="J148">
            <v>2823.3333377838135</v>
          </cell>
          <cell r="K148">
            <v>15531.780002593994</v>
          </cell>
          <cell r="L148">
            <v>148.33333778381348</v>
          </cell>
          <cell r="M148">
            <v>893.4333438873291</v>
          </cell>
        </row>
        <row r="149">
          <cell r="J149">
            <v>1258.3333282470703</v>
          </cell>
          <cell r="K149">
            <v>7951.6666564941406</v>
          </cell>
          <cell r="L149">
            <v>416.66667175292969</v>
          </cell>
          <cell r="M149">
            <v>958.33332824707031</v>
          </cell>
          <cell r="N149">
            <v>210.5</v>
          </cell>
        </row>
        <row r="150">
          <cell r="J150">
            <v>862</v>
          </cell>
          <cell r="K150">
            <v>452</v>
          </cell>
          <cell r="M150">
            <v>402</v>
          </cell>
          <cell r="N150">
            <v>150</v>
          </cell>
        </row>
        <row r="151">
          <cell r="J151">
            <v>850</v>
          </cell>
          <cell r="K151">
            <v>6334.9901123046875</v>
          </cell>
        </row>
        <row r="152">
          <cell r="J152">
            <v>201.5</v>
          </cell>
          <cell r="K152">
            <v>528</v>
          </cell>
          <cell r="M152">
            <v>201.5</v>
          </cell>
        </row>
        <row r="153">
          <cell r="J153">
            <v>1120.75</v>
          </cell>
          <cell r="K153">
            <v>1995</v>
          </cell>
          <cell r="M153">
            <v>187.5</v>
          </cell>
        </row>
        <row r="154">
          <cell r="J154">
            <v>1365.2999877929688</v>
          </cell>
          <cell r="K154">
            <v>1589.7999877929688</v>
          </cell>
          <cell r="L154">
            <v>220</v>
          </cell>
          <cell r="M154">
            <v>2122.5</v>
          </cell>
        </row>
        <row r="155">
          <cell r="J155">
            <v>8217.8099975585938</v>
          </cell>
          <cell r="K155">
            <v>842.80999755859375</v>
          </cell>
          <cell r="L155">
            <v>575</v>
          </cell>
          <cell r="M155">
            <v>2875</v>
          </cell>
          <cell r="N155">
            <v>900</v>
          </cell>
        </row>
        <row r="156">
          <cell r="J156">
            <v>8728.0399856567383</v>
          </cell>
          <cell r="K156">
            <v>6047.119987487793</v>
          </cell>
          <cell r="L156">
            <v>875</v>
          </cell>
          <cell r="M156">
            <v>1225</v>
          </cell>
          <cell r="N156">
            <v>375</v>
          </cell>
        </row>
        <row r="157">
          <cell r="J157">
            <v>1333.6600036621094</v>
          </cell>
          <cell r="K157">
            <v>1208.6600036621094</v>
          </cell>
          <cell r="N157">
            <v>540</v>
          </cell>
        </row>
        <row r="158">
          <cell r="J158">
            <v>559</v>
          </cell>
          <cell r="K158">
            <v>110</v>
          </cell>
        </row>
        <row r="159">
          <cell r="J159">
            <v>132</v>
          </cell>
          <cell r="K159">
            <v>728</v>
          </cell>
          <cell r="L159">
            <v>73</v>
          </cell>
          <cell r="M159">
            <v>273</v>
          </cell>
        </row>
        <row r="160">
          <cell r="J160">
            <v>1100</v>
          </cell>
          <cell r="K160">
            <v>725</v>
          </cell>
          <cell r="M160">
            <v>375</v>
          </cell>
        </row>
        <row r="161">
          <cell r="J161">
            <v>245</v>
          </cell>
          <cell r="K161">
            <v>245</v>
          </cell>
        </row>
        <row r="162">
          <cell r="J162">
            <v>440</v>
          </cell>
          <cell r="M162">
            <v>250</v>
          </cell>
        </row>
        <row r="163">
          <cell r="J163">
            <v>1825</v>
          </cell>
          <cell r="M163">
            <v>900</v>
          </cell>
        </row>
        <row r="164">
          <cell r="J164">
            <v>2015</v>
          </cell>
          <cell r="M164">
            <v>500</v>
          </cell>
        </row>
        <row r="165">
          <cell r="J165">
            <v>1114.8999938964844</v>
          </cell>
          <cell r="K165">
            <v>335</v>
          </cell>
          <cell r="M165">
            <v>535</v>
          </cell>
        </row>
        <row r="166">
          <cell r="J166">
            <v>5700</v>
          </cell>
          <cell r="M166">
            <v>1535</v>
          </cell>
        </row>
        <row r="167">
          <cell r="J167">
            <v>17538.113647460938</v>
          </cell>
          <cell r="M167">
            <v>5011.539794921875</v>
          </cell>
        </row>
        <row r="168">
          <cell r="J168">
            <v>8733.6490478515625</v>
          </cell>
          <cell r="K168">
            <v>200</v>
          </cell>
          <cell r="M168">
            <v>1710.3507690429688</v>
          </cell>
          <cell r="N168">
            <v>565</v>
          </cell>
        </row>
        <row r="169">
          <cell r="J169">
            <v>7028.4801025390625</v>
          </cell>
          <cell r="K169">
            <v>545</v>
          </cell>
          <cell r="M169">
            <v>4801.76806640625</v>
          </cell>
        </row>
        <row r="170">
          <cell r="J170">
            <v>2642.5</v>
          </cell>
          <cell r="K170">
            <v>350</v>
          </cell>
          <cell r="L170">
            <v>400</v>
          </cell>
          <cell r="M170">
            <v>4460</v>
          </cell>
        </row>
        <row r="171">
          <cell r="J171">
            <v>11207.191680908203</v>
          </cell>
          <cell r="K171">
            <v>500</v>
          </cell>
          <cell r="L171">
            <v>75</v>
          </cell>
          <cell r="M171">
            <v>9325.710693359375</v>
          </cell>
          <cell r="N171">
            <v>425</v>
          </cell>
        </row>
        <row r="172">
          <cell r="J172">
            <v>16945.994888305664</v>
          </cell>
          <cell r="K172">
            <v>895</v>
          </cell>
          <cell r="L172">
            <v>1000</v>
          </cell>
          <cell r="M172">
            <v>1361.9429321289063</v>
          </cell>
        </row>
        <row r="173">
          <cell r="J173">
            <v>650</v>
          </cell>
        </row>
        <row r="174">
          <cell r="J174">
            <v>7228.5353889465332</v>
          </cell>
          <cell r="K174">
            <v>3389.3715057373047</v>
          </cell>
          <cell r="M174">
            <v>5923.9333457946777</v>
          </cell>
          <cell r="N174">
            <v>41.666667938232422</v>
          </cell>
        </row>
        <row r="175">
          <cell r="J175">
            <v>12408.366065979004</v>
          </cell>
          <cell r="K175">
            <v>3410.125</v>
          </cell>
          <cell r="M175">
            <v>6838.8599700927734</v>
          </cell>
          <cell r="N175">
            <v>500.97999572753906</v>
          </cell>
        </row>
        <row r="176">
          <cell r="J176">
            <v>5778.6549835205078</v>
          </cell>
          <cell r="K176">
            <v>2172.8199996948242</v>
          </cell>
          <cell r="M176">
            <v>4448.3350067138672</v>
          </cell>
        </row>
        <row r="177">
          <cell r="J177">
            <v>8674.7099800109863</v>
          </cell>
          <cell r="K177">
            <v>4245.5499992370605</v>
          </cell>
          <cell r="L177">
            <v>24.149999618530273</v>
          </cell>
          <cell r="M177">
            <v>5584.8200073242188</v>
          </cell>
          <cell r="N177">
            <v>300</v>
          </cell>
        </row>
        <row r="178">
          <cell r="J178">
            <v>10676.550003051758</v>
          </cell>
          <cell r="K178">
            <v>3494.6900024414063</v>
          </cell>
          <cell r="M178">
            <v>12379.620040893555</v>
          </cell>
          <cell r="N178">
            <v>770</v>
          </cell>
        </row>
        <row r="179">
          <cell r="J179">
            <v>15714.911138534546</v>
          </cell>
          <cell r="K179">
            <v>2943.0533351898193</v>
          </cell>
          <cell r="L179">
            <v>2263</v>
          </cell>
          <cell r="M179">
            <v>10115.89422416687</v>
          </cell>
          <cell r="N179">
            <v>138.6849365234375</v>
          </cell>
        </row>
        <row r="180">
          <cell r="J180">
            <v>17840.35131072998</v>
          </cell>
          <cell r="K180">
            <v>7958.1842041015625</v>
          </cell>
          <cell r="L180">
            <v>5635.3000030517578</v>
          </cell>
          <cell r="M180">
            <v>8495.1258163452148</v>
          </cell>
          <cell r="N180">
            <v>100</v>
          </cell>
        </row>
        <row r="181">
          <cell r="J181">
            <v>14121.719232559204</v>
          </cell>
          <cell r="K181">
            <v>4024.5</v>
          </cell>
          <cell r="L181">
            <v>7572.5416717529297</v>
          </cell>
          <cell r="M181">
            <v>6079.8305492401123</v>
          </cell>
          <cell r="N181">
            <v>350</v>
          </cell>
        </row>
        <row r="182">
          <cell r="J182">
            <v>22728.280841827393</v>
          </cell>
          <cell r="K182">
            <v>18038.91480255127</v>
          </cell>
          <cell r="L182">
            <v>10225.717311859131</v>
          </cell>
          <cell r="M182">
            <v>1903</v>
          </cell>
          <cell r="N182">
            <v>250</v>
          </cell>
        </row>
        <row r="183">
          <cell r="J183">
            <v>23892.921009063721</v>
          </cell>
          <cell r="K183">
            <v>8714.4010391235352</v>
          </cell>
          <cell r="L183">
            <v>15647.675052642822</v>
          </cell>
          <cell r="M183">
            <v>5693.9644527435303</v>
          </cell>
          <cell r="N183">
            <v>1880.0812225341797</v>
          </cell>
        </row>
        <row r="184">
          <cell r="J184">
            <v>12204.401079177856</v>
          </cell>
          <cell r="K184">
            <v>5001.1800022125244</v>
          </cell>
          <cell r="L184">
            <v>2953.4091491699219</v>
          </cell>
          <cell r="M184">
            <v>1416.2930755615234</v>
          </cell>
        </row>
        <row r="185">
          <cell r="J185">
            <v>13546.680000305176</v>
          </cell>
          <cell r="K185">
            <v>2417.5</v>
          </cell>
          <cell r="L185">
            <v>5758.8099975585938</v>
          </cell>
          <cell r="M185">
            <v>1465</v>
          </cell>
          <cell r="N185">
            <v>700</v>
          </cell>
        </row>
        <row r="186">
          <cell r="J186">
            <v>19695.47064781189</v>
          </cell>
          <cell r="K186">
            <v>2105.8333339691162</v>
          </cell>
          <cell r="L186">
            <v>7169.2582778930664</v>
          </cell>
          <cell r="M186">
            <v>581.45833396911621</v>
          </cell>
          <cell r="N186">
            <v>108</v>
          </cell>
        </row>
        <row r="187">
          <cell r="J187">
            <v>16340.23420715332</v>
          </cell>
          <cell r="K187">
            <v>8901.1800308227539</v>
          </cell>
          <cell r="L187">
            <v>9151.7621650695801</v>
          </cell>
          <cell r="M187">
            <v>2127.5000038146973</v>
          </cell>
          <cell r="N187">
            <v>56.666667938232422</v>
          </cell>
        </row>
        <row r="188">
          <cell r="J188">
            <v>8102.9985961914063</v>
          </cell>
          <cell r="K188">
            <v>6419.2524490356445</v>
          </cell>
          <cell r="L188">
            <v>3456.6906700134277</v>
          </cell>
          <cell r="M188">
            <v>2922.5636749267578</v>
          </cell>
        </row>
        <row r="189">
          <cell r="J189">
            <v>7610.3769359588623</v>
          </cell>
          <cell r="K189">
            <v>5391.3541145324707</v>
          </cell>
          <cell r="L189">
            <v>5969.4558944702148</v>
          </cell>
          <cell r="M189">
            <v>1842.1697311401367</v>
          </cell>
        </row>
        <row r="190">
          <cell r="J190">
            <v>5687.1438369750977</v>
          </cell>
          <cell r="K190">
            <v>5060.2809982299805</v>
          </cell>
          <cell r="L190">
            <v>12239.600196838379</v>
          </cell>
          <cell r="M190">
            <v>537.5</v>
          </cell>
        </row>
        <row r="191">
          <cell r="J191">
            <v>3155.926326751709</v>
          </cell>
          <cell r="K191">
            <v>4702.7686157226563</v>
          </cell>
          <cell r="L191">
            <v>2859.7409057617188</v>
          </cell>
          <cell r="M191">
            <v>562.31711959838867</v>
          </cell>
        </row>
        <row r="192">
          <cell r="J192">
            <v>7648.1165771484375</v>
          </cell>
          <cell r="K192">
            <v>2051.8005294799805</v>
          </cell>
          <cell r="L192">
            <v>5095</v>
          </cell>
          <cell r="M192">
            <v>307.99871826171875</v>
          </cell>
        </row>
        <row r="193">
          <cell r="J193">
            <v>3408.2853012084961</v>
          </cell>
          <cell r="K193">
            <v>200</v>
          </cell>
          <cell r="L193">
            <v>408</v>
          </cell>
          <cell r="M193">
            <v>600</v>
          </cell>
          <cell r="N193">
            <v>250</v>
          </cell>
        </row>
        <row r="194">
          <cell r="J194">
            <v>21323.291519165039</v>
          </cell>
          <cell r="K194">
            <v>2645.8662796020508</v>
          </cell>
          <cell r="L194">
            <v>2337.7810745239258</v>
          </cell>
          <cell r="M194">
            <v>3030.9362640380859</v>
          </cell>
          <cell r="N194">
            <v>333.33334350585938</v>
          </cell>
        </row>
        <row r="195">
          <cell r="J195">
            <v>20089.215667724609</v>
          </cell>
          <cell r="K195">
            <v>4921.6942291259766</v>
          </cell>
          <cell r="L195">
            <v>1201.8894653320313</v>
          </cell>
          <cell r="M195">
            <v>3630.1420135498047</v>
          </cell>
          <cell r="N195">
            <v>65</v>
          </cell>
        </row>
        <row r="196">
          <cell r="J196">
            <v>5408.775562286377</v>
          </cell>
          <cell r="K196">
            <v>1870.7954864501953</v>
          </cell>
          <cell r="L196">
            <v>462.5</v>
          </cell>
          <cell r="M196">
            <v>1075.1454162597656</v>
          </cell>
        </row>
        <row r="197">
          <cell r="J197">
            <v>11193.676544189453</v>
          </cell>
          <cell r="K197">
            <v>1457.6000061035156</v>
          </cell>
          <cell r="L197">
            <v>430</v>
          </cell>
          <cell r="M197">
            <v>2076.5</v>
          </cell>
        </row>
        <row r="198">
          <cell r="J198">
            <v>14203.294551849365</v>
          </cell>
          <cell r="K198">
            <v>1044.5</v>
          </cell>
          <cell r="L198">
            <v>290</v>
          </cell>
          <cell r="M198">
            <v>2704.2953605651855</v>
          </cell>
          <cell r="N198">
            <v>1471.5258636474609</v>
          </cell>
        </row>
        <row r="199">
          <cell r="J199">
            <v>16143.666732788086</v>
          </cell>
          <cell r="K199">
            <v>2311.0626678466797</v>
          </cell>
          <cell r="L199">
            <v>541.66666412353516</v>
          </cell>
          <cell r="M199">
            <v>1541.5</v>
          </cell>
          <cell r="N199">
            <v>1115</v>
          </cell>
        </row>
        <row r="200">
          <cell r="J200">
            <v>4550.98828125</v>
          </cell>
          <cell r="K200">
            <v>925.83333587646484</v>
          </cell>
          <cell r="L200">
            <v>153</v>
          </cell>
          <cell r="M200">
            <v>898.56621551513672</v>
          </cell>
        </row>
        <row r="201">
          <cell r="J201">
            <v>9628.5</v>
          </cell>
          <cell r="K201">
            <v>1781.25</v>
          </cell>
          <cell r="L201">
            <v>587.5</v>
          </cell>
          <cell r="M201">
            <v>1862.5</v>
          </cell>
          <cell r="N201">
            <v>291</v>
          </cell>
        </row>
        <row r="202">
          <cell r="J202">
            <v>14326.273307800293</v>
          </cell>
          <cell r="K202">
            <v>3208.3085250854492</v>
          </cell>
          <cell r="L202">
            <v>1341.5999870300293</v>
          </cell>
          <cell r="M202">
            <v>3448.6927680969238</v>
          </cell>
          <cell r="N202">
            <v>1627.4999847412109</v>
          </cell>
        </row>
        <row r="203">
          <cell r="J203">
            <v>34643.583715438843</v>
          </cell>
          <cell r="K203">
            <v>3470.8333320617676</v>
          </cell>
          <cell r="L203">
            <v>579.2329273223877</v>
          </cell>
          <cell r="M203">
            <v>4941.034366607666</v>
          </cell>
          <cell r="N203">
            <v>2254.8000030517578</v>
          </cell>
        </row>
        <row r="204">
          <cell r="J204">
            <v>30803.681518554688</v>
          </cell>
          <cell r="K204">
            <v>2791</v>
          </cell>
          <cell r="M204">
            <v>1162.0498504638672</v>
          </cell>
          <cell r="N204">
            <v>1175</v>
          </cell>
        </row>
        <row r="205">
          <cell r="J205">
            <v>21503.249740600586</v>
          </cell>
          <cell r="K205">
            <v>6499.0267028808594</v>
          </cell>
          <cell r="L205">
            <v>100</v>
          </cell>
          <cell r="M205">
            <v>3984.9239730834961</v>
          </cell>
          <cell r="N205">
            <v>3924.3031616210938</v>
          </cell>
        </row>
        <row r="206">
          <cell r="J206">
            <v>29750.729488372803</v>
          </cell>
          <cell r="K206">
            <v>4784.2967414855957</v>
          </cell>
          <cell r="L206">
            <v>623</v>
          </cell>
          <cell r="M206">
            <v>6074.1743698120117</v>
          </cell>
          <cell r="N206">
            <v>3703.2767944335938</v>
          </cell>
        </row>
        <row r="207">
          <cell r="J207">
            <v>24027.605838775635</v>
          </cell>
          <cell r="K207">
            <v>9360.0347328186035</v>
          </cell>
          <cell r="L207">
            <v>326.08960723876953</v>
          </cell>
          <cell r="M207">
            <v>2800.5242195129395</v>
          </cell>
          <cell r="N207">
            <v>4098.8786773681641</v>
          </cell>
        </row>
        <row r="208">
          <cell r="J208">
            <v>11364.448997497559</v>
          </cell>
          <cell r="K208">
            <v>10180.592864990234</v>
          </cell>
          <cell r="L208">
            <v>290.18882751464844</v>
          </cell>
          <cell r="M208">
            <v>3276.2205123901367</v>
          </cell>
          <cell r="N208">
            <v>4549.1527214050293</v>
          </cell>
        </row>
        <row r="209">
          <cell r="J209">
            <v>23236.681667327881</v>
          </cell>
          <cell r="K209">
            <v>9083.3330841064453</v>
          </cell>
          <cell r="L209">
            <v>650</v>
          </cell>
          <cell r="M209">
            <v>4245.6549701690674</v>
          </cell>
          <cell r="N209">
            <v>6784.156774520874</v>
          </cell>
        </row>
        <row r="210">
          <cell r="J210">
            <v>16785.100925445557</v>
          </cell>
          <cell r="K210">
            <v>9722.2541389465332</v>
          </cell>
          <cell r="L210">
            <v>329.66666793823242</v>
          </cell>
          <cell r="M210">
            <v>4448.1399574279785</v>
          </cell>
          <cell r="N210">
            <v>6922.2450256347656</v>
          </cell>
        </row>
        <row r="211">
          <cell r="J211">
            <v>12639.683818817139</v>
          </cell>
          <cell r="K211">
            <v>5250.5270690917969</v>
          </cell>
          <cell r="L211">
            <v>121.52130126953125</v>
          </cell>
          <cell r="M211">
            <v>3600.8333320617676</v>
          </cell>
          <cell r="N211">
            <v>712.5</v>
          </cell>
        </row>
        <row r="212">
          <cell r="J212">
            <v>12305.393455505371</v>
          </cell>
          <cell r="K212">
            <v>11043.067657470703</v>
          </cell>
          <cell r="L212">
            <v>127.5</v>
          </cell>
          <cell r="M212">
            <v>4424.242317199707</v>
          </cell>
          <cell r="N212">
            <v>1107.6666641235352</v>
          </cell>
        </row>
        <row r="213">
          <cell r="J213">
            <v>11902.175715446472</v>
          </cell>
          <cell r="K213">
            <v>10921.099333763123</v>
          </cell>
          <cell r="L213">
            <v>670</v>
          </cell>
          <cell r="M213">
            <v>2142.5</v>
          </cell>
          <cell r="N213">
            <v>1602.5</v>
          </cell>
        </row>
        <row r="214">
          <cell r="J214">
            <v>15813.830352783203</v>
          </cell>
          <cell r="K214">
            <v>9091.131534576416</v>
          </cell>
          <cell r="L214">
            <v>2147</v>
          </cell>
          <cell r="M214">
            <v>4638.0432510375977</v>
          </cell>
          <cell r="N214">
            <v>1292.5</v>
          </cell>
        </row>
        <row r="215">
          <cell r="J215">
            <v>23191.546455383301</v>
          </cell>
          <cell r="K215">
            <v>13104.503028869629</v>
          </cell>
          <cell r="L215">
            <v>970.83333206176758</v>
          </cell>
          <cell r="M215">
            <v>4187.3601264953613</v>
          </cell>
          <cell r="N215">
            <v>1523.0665321350098</v>
          </cell>
        </row>
        <row r="216">
          <cell r="J216">
            <v>9204.9579963684082</v>
          </cell>
          <cell r="K216">
            <v>9102.0045166015625</v>
          </cell>
          <cell r="L216">
            <v>2375.71240234375</v>
          </cell>
          <cell r="M216">
            <v>5058.3333320617676</v>
          </cell>
          <cell r="N216">
            <v>1411.1484107971191</v>
          </cell>
        </row>
        <row r="217">
          <cell r="J217">
            <v>23644.270122528076</v>
          </cell>
          <cell r="K217">
            <v>29076.012393951416</v>
          </cell>
          <cell r="L217">
            <v>699.40999984741211</v>
          </cell>
          <cell r="M217">
            <v>9466.1165924072266</v>
          </cell>
          <cell r="N217">
            <v>6096.8125877380371</v>
          </cell>
        </row>
        <row r="218">
          <cell r="J218">
            <v>14248.994861602783</v>
          </cell>
          <cell r="K218">
            <v>19488.676933288574</v>
          </cell>
          <cell r="L218">
            <v>1319.8566703796387</v>
          </cell>
          <cell r="M218">
            <v>9138.513111114502</v>
          </cell>
          <cell r="N218">
            <v>602.5</v>
          </cell>
        </row>
        <row r="219">
          <cell r="J219">
            <v>27914.211769104004</v>
          </cell>
          <cell r="K219">
            <v>24204.688190460205</v>
          </cell>
          <cell r="L219">
            <v>1687.4999923706055</v>
          </cell>
          <cell r="M219">
            <v>12833.931621551514</v>
          </cell>
          <cell r="N219">
            <v>2099.5402679443359</v>
          </cell>
        </row>
        <row r="220">
          <cell r="J220">
            <v>4619.1762466430664</v>
          </cell>
          <cell r="K220">
            <v>6912.5750045776367</v>
          </cell>
          <cell r="L220">
            <v>529</v>
          </cell>
          <cell r="M220">
            <v>555</v>
          </cell>
          <cell r="N220">
            <v>270.83311462402344</v>
          </cell>
        </row>
        <row r="221">
          <cell r="J221">
            <v>4943.6666660308838</v>
          </cell>
          <cell r="K221">
            <v>23935.446659088135</v>
          </cell>
          <cell r="L221">
            <v>565.00000953674316</v>
          </cell>
          <cell r="M221">
            <v>2253.7666721343994</v>
          </cell>
          <cell r="N221">
            <v>360.5</v>
          </cell>
        </row>
        <row r="222">
          <cell r="J222">
            <v>2172.25</v>
          </cell>
          <cell r="K222">
            <v>8857.9901123046875</v>
          </cell>
          <cell r="M222">
            <v>389</v>
          </cell>
        </row>
        <row r="223">
          <cell r="J223">
            <v>18311.149971008301</v>
          </cell>
          <cell r="K223">
            <v>8479.7299728393555</v>
          </cell>
          <cell r="L223">
            <v>1670</v>
          </cell>
          <cell r="M223">
            <v>6222.5</v>
          </cell>
          <cell r="N223">
            <v>1275</v>
          </cell>
        </row>
        <row r="224">
          <cell r="J224">
            <v>2024.6600036621094</v>
          </cell>
          <cell r="K224">
            <v>2046.6600036621094</v>
          </cell>
          <cell r="L224">
            <v>73</v>
          </cell>
          <cell r="M224">
            <v>273</v>
          </cell>
          <cell r="N224">
            <v>540</v>
          </cell>
        </row>
        <row r="225">
          <cell r="J225">
            <v>1785</v>
          </cell>
          <cell r="K225">
            <v>970</v>
          </cell>
          <cell r="M225">
            <v>625</v>
          </cell>
        </row>
        <row r="226">
          <cell r="J226">
            <v>4954.8999938964844</v>
          </cell>
          <cell r="K226">
            <v>335</v>
          </cell>
          <cell r="M226">
            <v>1935</v>
          </cell>
        </row>
        <row r="227">
          <cell r="J227">
            <v>31971.7626953125</v>
          </cell>
          <cell r="K227">
            <v>200</v>
          </cell>
          <cell r="M227">
            <v>8256.8905639648438</v>
          </cell>
          <cell r="N227">
            <v>565</v>
          </cell>
        </row>
        <row r="228">
          <cell r="J228">
            <v>20878.171783447266</v>
          </cell>
          <cell r="K228">
            <v>1395</v>
          </cell>
          <cell r="L228">
            <v>475</v>
          </cell>
          <cell r="M228">
            <v>18587.478759765625</v>
          </cell>
          <cell r="N228">
            <v>425</v>
          </cell>
        </row>
        <row r="229">
          <cell r="J229">
            <v>17595.994888305664</v>
          </cell>
          <cell r="K229">
            <v>895</v>
          </cell>
          <cell r="L229">
            <v>1000</v>
          </cell>
          <cell r="M229">
            <v>1361.9429321289063</v>
          </cell>
        </row>
        <row r="243">
          <cell r="J243">
            <v>34090.266418457031</v>
          </cell>
          <cell r="K243">
            <v>13217.866504669189</v>
          </cell>
          <cell r="L243">
            <v>24.149999618530273</v>
          </cell>
          <cell r="M243">
            <v>22795.948329925537</v>
          </cell>
          <cell r="N243">
            <v>842.64666366577148</v>
          </cell>
        </row>
        <row r="244">
          <cell r="J244">
            <v>58353.531684875488</v>
          </cell>
          <cell r="K244">
            <v>18420.427541732788</v>
          </cell>
          <cell r="L244">
            <v>15470.841674804688</v>
          </cell>
          <cell r="M244">
            <v>37070.470630645752</v>
          </cell>
          <cell r="N244">
            <v>1358.6849365234375</v>
          </cell>
        </row>
        <row r="245">
          <cell r="J245">
            <v>72372.282930374146</v>
          </cell>
          <cell r="K245">
            <v>34171.995843887329</v>
          </cell>
          <cell r="L245">
            <v>34585.611511230469</v>
          </cell>
          <cell r="M245">
            <v>10478.257528305054</v>
          </cell>
          <cell r="N245">
            <v>2830.0812225341797</v>
          </cell>
        </row>
        <row r="246">
          <cell r="J246">
            <v>51749.080387115479</v>
          </cell>
          <cell r="K246">
            <v>22817.619928359985</v>
          </cell>
          <cell r="L246">
            <v>25747.167007446289</v>
          </cell>
          <cell r="M246">
            <v>7473.691743850708</v>
          </cell>
          <cell r="N246">
            <v>164.66666793823242</v>
          </cell>
        </row>
        <row r="247">
          <cell r="J247">
            <v>19899.47204208374</v>
          </cell>
          <cell r="K247">
            <v>12014.850143432617</v>
          </cell>
          <cell r="L247">
            <v>20602.341102600098</v>
          </cell>
          <cell r="M247">
            <v>2007.8158378601074</v>
          </cell>
          <cell r="N247">
            <v>250</v>
          </cell>
        </row>
        <row r="248">
          <cell r="J248">
            <v>58014.959293365479</v>
          </cell>
          <cell r="K248">
            <v>10895.956001281738</v>
          </cell>
          <cell r="L248">
            <v>4432.170539855957</v>
          </cell>
          <cell r="M248">
            <v>9812.7236938476563</v>
          </cell>
          <cell r="N248">
            <v>398.33334350585938</v>
          </cell>
        </row>
        <row r="249">
          <cell r="J249">
            <v>44526.449565887451</v>
          </cell>
          <cell r="K249">
            <v>6062.6460037231445</v>
          </cell>
          <cell r="L249">
            <v>1572.1666641235352</v>
          </cell>
          <cell r="M249">
            <v>7006.8615760803223</v>
          </cell>
          <cell r="N249">
            <v>2877.5258636474609</v>
          </cell>
        </row>
        <row r="250">
          <cell r="J250">
            <v>101276.78828239441</v>
          </cell>
          <cell r="K250">
            <v>15969.168560028076</v>
          </cell>
          <cell r="L250">
            <v>2020.832914352417</v>
          </cell>
          <cell r="M250">
            <v>13536.700958251953</v>
          </cell>
          <cell r="N250">
            <v>8981.6031494140625</v>
          </cell>
        </row>
        <row r="251">
          <cell r="J251">
            <v>88379.465991973877</v>
          </cell>
          <cell r="K251">
            <v>33408.257423400879</v>
          </cell>
          <cell r="L251">
            <v>1889.278434753418</v>
          </cell>
          <cell r="M251">
            <v>16396.574071884155</v>
          </cell>
          <cell r="N251">
            <v>19135.464967727661</v>
          </cell>
        </row>
        <row r="252">
          <cell r="J252">
            <v>53632.353915214539</v>
          </cell>
          <cell r="K252">
            <v>36936.948199272156</v>
          </cell>
          <cell r="L252">
            <v>1248.6879692077637</v>
          </cell>
          <cell r="M252">
            <v>14615.715606689453</v>
          </cell>
          <cell r="N252">
            <v>10344.911689758301</v>
          </cell>
        </row>
        <row r="253">
          <cell r="J253">
            <v>71854.604927062988</v>
          </cell>
          <cell r="K253">
            <v>60373.651473999023</v>
          </cell>
          <cell r="L253">
            <v>6192.9557342529297</v>
          </cell>
          <cell r="M253">
            <v>23349.853302001953</v>
          </cell>
          <cell r="N253">
            <v>10323.527530670166</v>
          </cell>
        </row>
        <row r="254">
          <cell r="J254">
            <v>51726.049543380737</v>
          </cell>
          <cell r="K254">
            <v>74541.386787414551</v>
          </cell>
          <cell r="L254">
            <v>4101.3566722869873</v>
          </cell>
          <cell r="M254">
            <v>24781.211404800415</v>
          </cell>
          <cell r="N254">
            <v>3333.3733825683594</v>
          </cell>
        </row>
        <row r="255">
          <cell r="J255">
            <v>24293.05997467041</v>
          </cell>
          <cell r="K255">
            <v>20354.380088806152</v>
          </cell>
          <cell r="L255">
            <v>1743</v>
          </cell>
          <cell r="M255">
            <v>7509.5</v>
          </cell>
          <cell r="N255">
            <v>1815</v>
          </cell>
        </row>
        <row r="256">
          <cell r="J256">
            <v>131789.46264197788</v>
          </cell>
          <cell r="K256">
            <v>14822.25</v>
          </cell>
          <cell r="L256">
            <v>610</v>
          </cell>
          <cell r="M256">
            <v>34050.852980905023</v>
          </cell>
          <cell r="N256">
            <v>3774.7325000000001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table"/>
      <sheetName val="issuance"/>
      <sheetName val="Global"/>
      <sheetName val="fallen angels"/>
      <sheetName val="flows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Q ML_Model_Info"/>
      <sheetName val="iQ ML_Model_Summary"/>
      <sheetName val="ML_Model_Metadata"/>
      <sheetName val="TOC"/>
      <sheetName val="Index List"/>
      <sheetName val="1.01"/>
      <sheetName val="1.01a"/>
      <sheetName val="1.01b"/>
      <sheetName val="1.01c"/>
      <sheetName val="1.02"/>
      <sheetName val="1.03"/>
      <sheetName val="1.04"/>
      <sheetName val="1.04a"/>
      <sheetName val="1.05"/>
      <sheetName val="1.06"/>
      <sheetName val="1.06a"/>
      <sheetName val="1.07"/>
      <sheetName val="2.01"/>
      <sheetName val="2.02"/>
      <sheetName val="2.03"/>
      <sheetName val="2.04"/>
      <sheetName val="2.05"/>
      <sheetName val="2.06"/>
      <sheetName val="2.07"/>
      <sheetName val="2.08"/>
      <sheetName val="2.09"/>
      <sheetName val="3.01"/>
      <sheetName val="3.02"/>
      <sheetName val="3.03"/>
      <sheetName val="3.04"/>
      <sheetName val="3.04 (2)"/>
      <sheetName val="3.05"/>
      <sheetName val="3.06"/>
      <sheetName val="3.07"/>
      <sheetName val="3.08"/>
      <sheetName val="3.09"/>
      <sheetName val="4.01"/>
      <sheetName val="4.02"/>
      <sheetName val="4.03"/>
      <sheetName val="4.04"/>
      <sheetName val="4.05"/>
      <sheetName val="4.06"/>
      <sheetName val="4.07"/>
      <sheetName val="4.08"/>
      <sheetName val="4.09"/>
      <sheetName val="4.10"/>
      <sheetName val="4.11"/>
      <sheetName val="5.01"/>
      <sheetName val="5.02"/>
      <sheetName val="5.03a"/>
      <sheetName val="5.03"/>
      <sheetName val="5.04"/>
      <sheetName val="6.01"/>
      <sheetName val="6.02"/>
      <sheetName val="6.03"/>
      <sheetName val="6.01a"/>
      <sheetName val="7.01"/>
      <sheetName val="7.02"/>
      <sheetName val="7.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hibit"/>
      <sheetName val="ExhibitData"/>
      <sheetName val="WebDump"/>
      <sheetName val="Map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Growth</v>
          </cell>
        </row>
        <row r="3">
          <cell r="A3" t="str">
            <v>Sector</v>
          </cell>
        </row>
        <row r="4">
          <cell r="A4" t="str">
            <v>Emerging Markets</v>
          </cell>
        </row>
        <row r="5">
          <cell r="A5" t="str">
            <v>Global Equity</v>
          </cell>
        </row>
        <row r="6">
          <cell r="A6" t="str">
            <v>International Equity</v>
          </cell>
        </row>
        <row r="7">
          <cell r="A7" t="str">
            <v>Regional Equity</v>
          </cell>
        </row>
        <row r="8">
          <cell r="A8" t="str">
            <v>Growth &amp; Income</v>
          </cell>
        </row>
        <row r="9">
          <cell r="A9" t="str">
            <v>Income Equity</v>
          </cell>
        </row>
        <row r="10">
          <cell r="A10" t="str">
            <v>Asset Allocation</v>
          </cell>
        </row>
        <row r="11">
          <cell r="A11" t="str">
            <v>Balanced</v>
          </cell>
        </row>
        <row r="12">
          <cell r="A12" t="str">
            <v>Flexible Port</v>
          </cell>
        </row>
        <row r="13">
          <cell r="A13" t="str">
            <v>Income Mixed</v>
          </cell>
        </row>
        <row r="14">
          <cell r="A14" t="str">
            <v>Corporate-General</v>
          </cell>
        </row>
        <row r="15">
          <cell r="A15" t="str">
            <v>Corporate-Intermediate</v>
          </cell>
        </row>
        <row r="16">
          <cell r="A16" t="str">
            <v>Corporate-Short Term</v>
          </cell>
        </row>
        <row r="17">
          <cell r="A17" t="str">
            <v>High Yield</v>
          </cell>
        </row>
        <row r="18">
          <cell r="A18" t="str">
            <v>Global Bond - General</v>
          </cell>
        </row>
        <row r="19">
          <cell r="A19" t="str">
            <v>Global Bond - Short Term</v>
          </cell>
        </row>
        <row r="20">
          <cell r="A20" t="str">
            <v>Other World Bond</v>
          </cell>
        </row>
        <row r="21">
          <cell r="A21" t="str">
            <v>Govt. Bond - General</v>
          </cell>
        </row>
        <row r="22">
          <cell r="A22" t="str">
            <v>Govt. Bond - Intermediate</v>
          </cell>
        </row>
        <row r="23">
          <cell r="A23" t="str">
            <v>Govt. Bond - Short Term</v>
          </cell>
        </row>
        <row r="24">
          <cell r="A24" t="str">
            <v>Mortgaged Backed</v>
          </cell>
        </row>
        <row r="25">
          <cell r="A25" t="str">
            <v>Strategic Income</v>
          </cell>
        </row>
        <row r="26">
          <cell r="A26" t="str">
            <v>State Muni Bond - General</v>
          </cell>
        </row>
        <row r="27">
          <cell r="A27" t="str">
            <v>State Muni Bond - Short Term</v>
          </cell>
        </row>
        <row r="28">
          <cell r="A28" t="str">
            <v>National Muni Bond - General</v>
          </cell>
        </row>
        <row r="29">
          <cell r="A29" t="str">
            <v>National Muni Bond - Short Term</v>
          </cell>
        </row>
        <row r="30">
          <cell r="A30" t="str">
            <v>Taxable Money Mkt/Govt</v>
          </cell>
        </row>
        <row r="31">
          <cell r="A31" t="str">
            <v>Taxable Money Mkt/Non-Govt</v>
          </cell>
        </row>
        <row r="32">
          <cell r="A32" t="str">
            <v>National Tax-Exempt Money Mkt</v>
          </cell>
        </row>
        <row r="33">
          <cell r="A33" t="str">
            <v>State Tax-Exempt Money Mkt</v>
          </cell>
        </row>
        <row r="35">
          <cell r="A35" t="str">
            <v>All Money Markets</v>
          </cell>
        </row>
        <row r="36">
          <cell r="A36" t="str">
            <v>All Conventional</v>
          </cell>
        </row>
        <row r="37">
          <cell r="A37" t="str">
            <v>All Equity Funds</v>
          </cell>
        </row>
        <row r="38">
          <cell r="A38" t="str">
            <v>All Hybrid Funds</v>
          </cell>
        </row>
        <row r="39">
          <cell r="A39" t="str">
            <v>All Bond &amp; Income Funds</v>
          </cell>
        </row>
        <row r="41">
          <cell r="A41" t="str">
            <v>FOFs - All Conventional</v>
          </cell>
        </row>
        <row r="42">
          <cell r="A42" t="str">
            <v>FOFs - Equity Funds</v>
          </cell>
        </row>
        <row r="43">
          <cell r="A43" t="str">
            <v>FOFs - Hybrid/Bond/Income</v>
          </cell>
        </row>
        <row r="45">
          <cell r="A45" t="str">
            <v>High Yield</v>
          </cell>
          <cell r="B45">
            <v>17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gure 1, 15, 16"/>
      <sheetName val="Figure 2, 7, 8, 10, 11"/>
      <sheetName val="Figure 3, 4"/>
      <sheetName val="Figure 5"/>
      <sheetName val="Figure 6"/>
      <sheetName val="Figure 9"/>
      <sheetName val="Figure 12"/>
      <sheetName val="Figure 13, 14"/>
      <sheetName val="Figure 17 ,18"/>
      <sheetName val="Figure 19, 20"/>
      <sheetName val="Figure 21"/>
      <sheetName val="Figure 22"/>
      <sheetName val="Figure 23, 24"/>
      <sheetName val="Figure 25, 26"/>
    </sheetNames>
    <sheetDataSet>
      <sheetData sheetId="0"/>
      <sheetData sheetId="1"/>
      <sheetData sheetId="2"/>
      <sheetData sheetId="3"/>
      <sheetData sheetId="4"/>
      <sheetData sheetId="5">
        <row r="4">
          <cell r="B4" t="str">
            <v>HY Total Debt, YOY Pct Change</v>
          </cell>
        </row>
        <row r="5">
          <cell r="A5">
            <v>39172</v>
          </cell>
          <cell r="B5">
            <v>20.586710176362221</v>
          </cell>
        </row>
        <row r="6">
          <cell r="A6">
            <v>39263</v>
          </cell>
          <cell r="B6">
            <v>21.716414784552107</v>
          </cell>
        </row>
        <row r="7">
          <cell r="A7">
            <v>39355</v>
          </cell>
          <cell r="B7">
            <v>19.513283193092313</v>
          </cell>
        </row>
        <row r="8">
          <cell r="A8">
            <v>39447</v>
          </cell>
          <cell r="B8">
            <v>18.380532288536287</v>
          </cell>
        </row>
        <row r="9">
          <cell r="A9">
            <v>39538</v>
          </cell>
          <cell r="B9">
            <v>17.480319862344018</v>
          </cell>
        </row>
        <row r="10">
          <cell r="A10">
            <v>39629</v>
          </cell>
          <cell r="B10">
            <v>13.466458178002361</v>
          </cell>
        </row>
        <row r="11">
          <cell r="A11">
            <v>39721</v>
          </cell>
          <cell r="B11">
            <v>10.860286767009431</v>
          </cell>
        </row>
        <row r="12">
          <cell r="A12">
            <v>39813</v>
          </cell>
          <cell r="B12">
            <v>8.4311125917300842</v>
          </cell>
        </row>
        <row r="13">
          <cell r="A13">
            <v>39903</v>
          </cell>
          <cell r="B13">
            <v>1.8175154919937375</v>
          </cell>
        </row>
        <row r="14">
          <cell r="A14">
            <v>39994</v>
          </cell>
          <cell r="B14">
            <v>-0.64026733724291685</v>
          </cell>
        </row>
        <row r="15">
          <cell r="A15">
            <v>40086</v>
          </cell>
          <cell r="B15">
            <v>-2.7386086633777618</v>
          </cell>
        </row>
        <row r="16">
          <cell r="A16">
            <v>40178</v>
          </cell>
          <cell r="B16">
            <v>-2.3412386790883311</v>
          </cell>
        </row>
        <row r="17">
          <cell r="A17">
            <v>40268</v>
          </cell>
          <cell r="B17">
            <v>-0.67653822049086321</v>
          </cell>
        </row>
        <row r="18">
          <cell r="A18">
            <v>40359</v>
          </cell>
          <cell r="B18">
            <v>-0.90597031280456042</v>
          </cell>
        </row>
        <row r="19">
          <cell r="A19">
            <v>40451</v>
          </cell>
          <cell r="B19">
            <v>4.8493006225424962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 Rate"/>
      <sheetName val="Sheet2"/>
      <sheetName val="Recoveries"/>
      <sheetName val="Level Charts-Energy"/>
      <sheetName val="Change Charts-Energy"/>
      <sheetName val="EquityMetrics-Energy"/>
      <sheetName val="Level Charts"/>
      <sheetName val="Change Charts"/>
      <sheetName val="EquityMetric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bg"/>
      <sheetName val="Weekly Flows"/>
      <sheetName val="Annual Flows"/>
      <sheetName val="sqlDataDumpWeekly"/>
      <sheetName val="sqlDataDumpAnnual"/>
      <sheetName val="FullHistory"/>
      <sheetName val="Asset Managers"/>
      <sheetName val="Update"/>
      <sheetName val="maps"/>
      <sheetName val="Exhibits"/>
      <sheetName val="TempYuraWsDELETE"/>
      <sheetName val="ICI"/>
      <sheetName val="EPFR"/>
      <sheetName val="Manual"/>
      <sheetName val="YTD % manual"/>
    </sheetNames>
    <sheetDataSet>
      <sheetData sheetId="0" refreshError="1"/>
      <sheetData sheetId="1" refreshError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>
        <row r="2">
          <cell r="B2" t="str">
            <v>All Equity Funds</v>
          </cell>
          <cell r="D2" t="str">
            <v>Corp-High Yield</v>
          </cell>
        </row>
        <row r="3">
          <cell r="D3" t="str">
            <v>Lipper Loan Participation Funds</v>
          </cell>
        </row>
        <row r="4">
          <cell r="D4" t="str">
            <v>Corp-Investment Grade</v>
          </cell>
        </row>
        <row r="5">
          <cell r="D5" t="str">
            <v xml:space="preserve">Emerging Mkts Debt </v>
          </cell>
        </row>
        <row r="6">
          <cell r="D6" t="str">
            <v>All Equity Funds</v>
          </cell>
        </row>
        <row r="7">
          <cell r="D7" t="str">
            <v>All Money Market Funds</v>
          </cell>
        </row>
        <row r="8">
          <cell r="D8" t="str">
            <v>All Equity Funds</v>
          </cell>
        </row>
        <row r="9">
          <cell r="D9" t="str">
            <v>All Equity Funds WO</v>
          </cell>
        </row>
        <row r="10">
          <cell r="D10" t="str">
            <v>All Money Market Funds</v>
          </cell>
        </row>
        <row r="11">
          <cell r="D11" t="str">
            <v>All Money Market Funds WO</v>
          </cell>
        </row>
        <row r="12">
          <cell r="D12" t="str">
            <v>All Taxable Bond Funds</v>
          </cell>
        </row>
        <row r="13">
          <cell r="D13" t="str">
            <v>All Taxable Bond Funds WO</v>
          </cell>
        </row>
        <row r="14">
          <cell r="D14" t="str">
            <v xml:space="preserve">Emerging Mkts Debt </v>
          </cell>
        </row>
        <row r="15">
          <cell r="D15" t="str">
            <v>Emerging Mkts Debt WO</v>
          </cell>
        </row>
        <row r="16">
          <cell r="D16" t="str">
            <v>Govt-Treasury &amp; Mortgage</v>
          </cell>
        </row>
        <row r="17">
          <cell r="D17" t="str">
            <v>Govt-Treasury &amp; Mortgage WO</v>
          </cell>
        </row>
        <row r="18">
          <cell r="D18" t="str">
            <v>Intl &amp; Global Debt</v>
          </cell>
        </row>
        <row r="19">
          <cell r="D19" t="str">
            <v>Intl &amp; Global Debt WO</v>
          </cell>
        </row>
        <row r="20">
          <cell r="D20" t="str">
            <v>Convertible &amp; Pfd</v>
          </cell>
        </row>
        <row r="21">
          <cell r="D21" t="str">
            <v>Convertible &amp; Pfd WO</v>
          </cell>
        </row>
        <row r="22">
          <cell r="D22" t="str">
            <v>All Municipal Bond Funds</v>
          </cell>
        </row>
        <row r="23">
          <cell r="D23" t="str">
            <v>All Municipal Bond Funds WO</v>
          </cell>
        </row>
        <row r="24">
          <cell r="D24" t="str">
            <v>Municipals-High Yield</v>
          </cell>
        </row>
        <row r="25">
          <cell r="D25" t="str">
            <v>Municipals-High Yield WO</v>
          </cell>
        </row>
        <row r="26">
          <cell r="D26" t="str">
            <v>Sector-Healthcare/Biotech</v>
          </cell>
        </row>
        <row r="27">
          <cell r="D27" t="str">
            <v>Sector-Healthcare/Biotech WO</v>
          </cell>
        </row>
        <row r="28">
          <cell r="D28" t="str">
            <v>Sector-Real Estate</v>
          </cell>
        </row>
        <row r="29">
          <cell r="D29" t="str">
            <v>Sector-Real Estate WO</v>
          </cell>
        </row>
        <row r="30">
          <cell r="D30" t="str">
            <v>Sector-Technology</v>
          </cell>
        </row>
        <row r="31">
          <cell r="D31" t="str">
            <v>Sector-Technology WO</v>
          </cell>
        </row>
        <row r="32">
          <cell r="D32" t="str">
            <v>Sector-Utilities</v>
          </cell>
        </row>
        <row r="33">
          <cell r="D33" t="str">
            <v>Sector-Utilities WO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Q ML_Model_Info"/>
      <sheetName val="iQ ML_Model_Summary"/>
      <sheetName val="ML_Model_Metadata"/>
      <sheetName val="TOC"/>
      <sheetName val="e1.01.01"/>
      <sheetName val="e1.01.02"/>
      <sheetName val="e1.01.03"/>
      <sheetName val="e1.01.04"/>
      <sheetName val="e1.01.05"/>
      <sheetName val="e1.01.06"/>
      <sheetName val="e1.01.07"/>
      <sheetName val="e1.01.08"/>
      <sheetName val="e1.01.09"/>
      <sheetName val="e1.01.10"/>
      <sheetName val="e1.02.01"/>
      <sheetName val="e1.02.02"/>
      <sheetName val="e1.02.03"/>
      <sheetName val="e1.02.04"/>
      <sheetName val="e1.02.05"/>
      <sheetName val="e1.02.06"/>
      <sheetName val="e1.02.07"/>
      <sheetName val="e1.02.08"/>
      <sheetName val="e1.02.09"/>
      <sheetName val="e1.02.10"/>
      <sheetName val="e1.02.11"/>
      <sheetName val="e1.03.01"/>
      <sheetName val="e1.03.02"/>
      <sheetName val="e1.03.03"/>
      <sheetName val="e1.03.04"/>
      <sheetName val="e1.03.05"/>
      <sheetName val="e1.03.06"/>
      <sheetName val="e1.03.07"/>
      <sheetName val="e1.03.08"/>
      <sheetName val="e1.03.09"/>
      <sheetName val="e1.04.01"/>
      <sheetName val="e1.04.02"/>
      <sheetName val="e1.04.03"/>
      <sheetName val="e1.04.04"/>
      <sheetName val="1.04.05"/>
      <sheetName val="1.04.06"/>
      <sheetName val="1.04.07"/>
      <sheetName val="1.04.08"/>
      <sheetName val="1.04.09"/>
      <sheetName val="1.05.01"/>
    </sheetNames>
    <sheetDataSet>
      <sheetData sheetId="0" refreshError="1"/>
      <sheetData sheetId="1">
        <row r="3">
          <cell r="C3" t="str">
            <v>AWA</v>
          </cell>
        </row>
      </sheetData>
      <sheetData sheetId="2">
        <row r="1">
          <cell r="A1" t="str">
            <v>&lt;ArrayOfXLMetadataRef xmlns:xsi="http://www.w3.org/2001/XMLSchema-instance" xmlns:xsd="http://www.w3.org/2001/XMLSchema"&gt;&lt;XLMetadataRef Id="21" Name="MD_21" RngName="A21" /&gt;&lt;/ArrayOfXLMetadataRef&gt;</v>
          </cell>
        </row>
        <row r="9">
          <cell r="A9" t="str">
            <v>&lt;Team xmlns:xsi="http://www.w3.org/2001/XMLSchema-instance" xmlns:xsd="http://www.w3.org/2001/XMLSchema" Id="147e7daa-afa7-4a52-bcd2-6c2dded89492" Name="Melentyev, Oleg" SiteUrl="Analyst/Femac/Team1341"&gt;&lt;TimeZone Id="10" Name="Eastern Standard Time" Displ</v>
          </cell>
        </row>
        <row r="10">
          <cell r="A10" t="str">
            <v>&lt;ArrayOfComponentLandingArea xmlns:xsi="http://www.w3.org/2001/XMLSchema-instance" xmlns:xsd="http://www.w3.org/2001/XMLSchema"&gt;&lt;ComponentLandingArea&gt;&lt;RefreshableComponents&gt;&lt;RefreshableComponent Id="377" Name="DisclaimerFront.xml" FamilyId="2" FamilyName=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Y"/>
      <sheetName val="Loans"/>
      <sheetName val="CDX"/>
      <sheetName val="EM"/>
      <sheetName val="Returns"/>
      <sheetName val="Old Model"/>
      <sheetName val="regression"/>
      <sheetName val="Model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>
            <v>39082</v>
          </cell>
          <cell r="I3">
            <v>39082</v>
          </cell>
          <cell r="S3">
            <v>40724</v>
          </cell>
        </row>
        <row r="4">
          <cell r="S4" t="e">
            <v>#NAME?</v>
          </cell>
        </row>
        <row r="5">
          <cell r="S5" t="e">
            <v>#NAME?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"/>
      <sheetName val="EU"/>
      <sheetName val="Quality Pairs"/>
      <sheetName val="Seniority Pairs"/>
      <sheetName val="Disclosures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Sr-Sub, Sr-Secured Spreads</v>
          </cell>
        </row>
        <row r="5">
          <cell r="A5" t="str">
            <v/>
          </cell>
          <cell r="B5" t="str">
            <v>HY Sr vs Secured</v>
          </cell>
          <cell r="C5" t="str">
            <v>Pair Count</v>
          </cell>
          <cell r="F5" t="str">
            <v>HY Sr vs Sub</v>
          </cell>
          <cell r="G5" t="str">
            <v>Pair Count</v>
          </cell>
        </row>
        <row r="6">
          <cell r="A6">
            <v>38383</v>
          </cell>
          <cell r="E6">
            <v>38383</v>
          </cell>
        </row>
        <row r="7">
          <cell r="A7">
            <v>38411</v>
          </cell>
          <cell r="E7">
            <v>38411</v>
          </cell>
        </row>
        <row r="8">
          <cell r="A8">
            <v>38442</v>
          </cell>
          <cell r="E8">
            <v>38442</v>
          </cell>
        </row>
        <row r="9">
          <cell r="A9">
            <v>38472</v>
          </cell>
          <cell r="E9">
            <v>38472</v>
          </cell>
        </row>
        <row r="10">
          <cell r="A10">
            <v>38503</v>
          </cell>
          <cell r="E10">
            <v>38503</v>
          </cell>
        </row>
        <row r="11">
          <cell r="A11">
            <v>38533</v>
          </cell>
          <cell r="E11">
            <v>38533</v>
          </cell>
        </row>
        <row r="12">
          <cell r="A12">
            <v>38564</v>
          </cell>
          <cell r="E12">
            <v>38564</v>
          </cell>
        </row>
        <row r="13">
          <cell r="A13">
            <v>38595</v>
          </cell>
          <cell r="E13">
            <v>38595</v>
          </cell>
        </row>
        <row r="14">
          <cell r="A14">
            <v>38625</v>
          </cell>
          <cell r="E14">
            <v>38625</v>
          </cell>
        </row>
        <row r="15">
          <cell r="A15">
            <v>38656</v>
          </cell>
          <cell r="E15">
            <v>38656</v>
          </cell>
        </row>
        <row r="16">
          <cell r="A16">
            <v>38686</v>
          </cell>
          <cell r="E16">
            <v>38686</v>
          </cell>
        </row>
        <row r="17">
          <cell r="A17">
            <v>38717</v>
          </cell>
          <cell r="E17">
            <v>38717</v>
          </cell>
        </row>
        <row r="18">
          <cell r="A18">
            <v>38748</v>
          </cell>
          <cell r="E18">
            <v>38748</v>
          </cell>
        </row>
        <row r="19">
          <cell r="A19">
            <v>38776</v>
          </cell>
          <cell r="E19">
            <v>38776</v>
          </cell>
        </row>
        <row r="20">
          <cell r="A20">
            <v>38807</v>
          </cell>
          <cell r="E20">
            <v>38807</v>
          </cell>
        </row>
        <row r="21">
          <cell r="A21">
            <v>38837</v>
          </cell>
          <cell r="E21">
            <v>38837</v>
          </cell>
        </row>
        <row r="22">
          <cell r="A22">
            <v>38868</v>
          </cell>
          <cell r="E22">
            <v>38868</v>
          </cell>
        </row>
        <row r="23">
          <cell r="A23">
            <v>38898</v>
          </cell>
          <cell r="E23">
            <v>38898</v>
          </cell>
        </row>
        <row r="24">
          <cell r="A24">
            <v>38929</v>
          </cell>
          <cell r="E24">
            <v>38929</v>
          </cell>
        </row>
        <row r="25">
          <cell r="A25">
            <v>38960</v>
          </cell>
          <cell r="E25">
            <v>38960</v>
          </cell>
        </row>
        <row r="26">
          <cell r="A26">
            <v>38990</v>
          </cell>
          <cell r="E26">
            <v>38990</v>
          </cell>
        </row>
        <row r="27">
          <cell r="A27">
            <v>39021</v>
          </cell>
          <cell r="E27">
            <v>39021</v>
          </cell>
        </row>
        <row r="28">
          <cell r="A28">
            <v>39051</v>
          </cell>
          <cell r="E28">
            <v>39051</v>
          </cell>
        </row>
        <row r="29">
          <cell r="A29">
            <v>39082</v>
          </cell>
          <cell r="E29">
            <v>39082</v>
          </cell>
        </row>
        <row r="30">
          <cell r="A30">
            <v>39113</v>
          </cell>
          <cell r="E30">
            <v>39113</v>
          </cell>
        </row>
        <row r="31">
          <cell r="A31">
            <v>39141</v>
          </cell>
          <cell r="E31">
            <v>39141</v>
          </cell>
        </row>
        <row r="32">
          <cell r="A32">
            <v>39172</v>
          </cell>
          <cell r="E32">
            <v>39172</v>
          </cell>
        </row>
        <row r="33">
          <cell r="A33">
            <v>39202</v>
          </cell>
          <cell r="E33">
            <v>39202</v>
          </cell>
        </row>
        <row r="34">
          <cell r="A34">
            <v>39233</v>
          </cell>
          <cell r="E34">
            <v>39233</v>
          </cell>
        </row>
        <row r="35">
          <cell r="A35">
            <v>39263</v>
          </cell>
          <cell r="E35">
            <v>39263</v>
          </cell>
        </row>
        <row r="36">
          <cell r="A36">
            <v>39294</v>
          </cell>
          <cell r="E36">
            <v>39294</v>
          </cell>
        </row>
        <row r="37">
          <cell r="A37">
            <v>39325</v>
          </cell>
          <cell r="E37">
            <v>39325</v>
          </cell>
        </row>
        <row r="38">
          <cell r="A38">
            <v>39355</v>
          </cell>
          <cell r="E38">
            <v>39355</v>
          </cell>
        </row>
        <row r="39">
          <cell r="A39">
            <v>39386</v>
          </cell>
          <cell r="E39">
            <v>39386</v>
          </cell>
        </row>
        <row r="40">
          <cell r="A40">
            <v>39416</v>
          </cell>
          <cell r="E40">
            <v>39416</v>
          </cell>
        </row>
        <row r="41">
          <cell r="A41">
            <v>39447</v>
          </cell>
          <cell r="E41">
            <v>39447</v>
          </cell>
        </row>
        <row r="42">
          <cell r="A42">
            <v>39478</v>
          </cell>
          <cell r="E42">
            <v>39478</v>
          </cell>
        </row>
        <row r="43">
          <cell r="A43">
            <v>39507</v>
          </cell>
          <cell r="E43">
            <v>39507</v>
          </cell>
        </row>
        <row r="44">
          <cell r="A44">
            <v>39538</v>
          </cell>
          <cell r="E44">
            <v>39538</v>
          </cell>
        </row>
        <row r="45">
          <cell r="A45">
            <v>39568</v>
          </cell>
          <cell r="E45">
            <v>39568</v>
          </cell>
        </row>
        <row r="46">
          <cell r="A46">
            <v>39599</v>
          </cell>
          <cell r="E46">
            <v>39599</v>
          </cell>
        </row>
        <row r="47">
          <cell r="A47">
            <v>39629</v>
          </cell>
          <cell r="E47">
            <v>39629</v>
          </cell>
        </row>
        <row r="48">
          <cell r="A48">
            <v>39660</v>
          </cell>
          <cell r="E48">
            <v>39660</v>
          </cell>
        </row>
        <row r="49">
          <cell r="A49">
            <v>39691</v>
          </cell>
          <cell r="E49">
            <v>39691</v>
          </cell>
        </row>
        <row r="50">
          <cell r="A50">
            <v>39721</v>
          </cell>
          <cell r="E50">
            <v>39721</v>
          </cell>
        </row>
        <row r="51">
          <cell r="A51">
            <v>39752</v>
          </cell>
          <cell r="E51">
            <v>39752</v>
          </cell>
        </row>
        <row r="52">
          <cell r="A52">
            <v>39782</v>
          </cell>
          <cell r="E52">
            <v>39782</v>
          </cell>
        </row>
        <row r="53">
          <cell r="A53">
            <v>39813</v>
          </cell>
          <cell r="E53">
            <v>39813</v>
          </cell>
        </row>
        <row r="54">
          <cell r="A54">
            <v>39844</v>
          </cell>
          <cell r="E54">
            <v>39844</v>
          </cell>
        </row>
        <row r="55">
          <cell r="A55">
            <v>39872</v>
          </cell>
          <cell r="E55">
            <v>39872</v>
          </cell>
        </row>
        <row r="56">
          <cell r="A56">
            <v>39903</v>
          </cell>
          <cell r="E56">
            <v>39903</v>
          </cell>
        </row>
        <row r="57">
          <cell r="A57">
            <v>39933</v>
          </cell>
          <cell r="E57">
            <v>39933</v>
          </cell>
        </row>
        <row r="58">
          <cell r="A58">
            <v>39964</v>
          </cell>
          <cell r="E58">
            <v>39964</v>
          </cell>
        </row>
        <row r="59">
          <cell r="A59">
            <v>39994</v>
          </cell>
          <cell r="E59">
            <v>39994</v>
          </cell>
        </row>
        <row r="60">
          <cell r="A60">
            <v>40025</v>
          </cell>
          <cell r="E60">
            <v>40025</v>
          </cell>
        </row>
        <row r="61">
          <cell r="A61">
            <v>40056</v>
          </cell>
          <cell r="E61">
            <v>40056</v>
          </cell>
        </row>
        <row r="62">
          <cell r="A62">
            <v>40086</v>
          </cell>
          <cell r="E62">
            <v>40086</v>
          </cell>
        </row>
        <row r="63">
          <cell r="A63">
            <v>40117</v>
          </cell>
          <cell r="E63">
            <v>40117</v>
          </cell>
        </row>
        <row r="64">
          <cell r="A64">
            <v>40147</v>
          </cell>
          <cell r="E64">
            <v>40147</v>
          </cell>
        </row>
        <row r="65">
          <cell r="A65">
            <v>40178</v>
          </cell>
          <cell r="E65">
            <v>40178</v>
          </cell>
        </row>
        <row r="66">
          <cell r="A66">
            <v>40209</v>
          </cell>
          <cell r="E66">
            <v>40209</v>
          </cell>
        </row>
        <row r="67">
          <cell r="A67">
            <v>40237</v>
          </cell>
          <cell r="E67">
            <v>40237</v>
          </cell>
        </row>
        <row r="68">
          <cell r="A68">
            <v>40268</v>
          </cell>
          <cell r="E68">
            <v>40268</v>
          </cell>
        </row>
        <row r="69">
          <cell r="A69">
            <v>40298</v>
          </cell>
          <cell r="E69">
            <v>40298</v>
          </cell>
        </row>
        <row r="70">
          <cell r="A70">
            <v>40329</v>
          </cell>
          <cell r="E70">
            <v>40329</v>
          </cell>
        </row>
        <row r="71">
          <cell r="A71">
            <v>40359</v>
          </cell>
          <cell r="E71">
            <v>40359</v>
          </cell>
        </row>
        <row r="72">
          <cell r="A72">
            <v>40390</v>
          </cell>
          <cell r="E72">
            <v>40390</v>
          </cell>
        </row>
        <row r="73">
          <cell r="A73">
            <v>40421</v>
          </cell>
          <cell r="E73">
            <v>40421</v>
          </cell>
        </row>
        <row r="74">
          <cell r="A74">
            <v>40451</v>
          </cell>
          <cell r="E74">
            <v>40451</v>
          </cell>
        </row>
        <row r="75">
          <cell r="A75">
            <v>40482</v>
          </cell>
          <cell r="E75">
            <v>40482</v>
          </cell>
        </row>
        <row r="76">
          <cell r="A76">
            <v>40512</v>
          </cell>
          <cell r="E76">
            <v>40512</v>
          </cell>
        </row>
        <row r="77">
          <cell r="A77">
            <v>40543</v>
          </cell>
          <cell r="E77">
            <v>40543</v>
          </cell>
        </row>
        <row r="78">
          <cell r="A78">
            <v>40574</v>
          </cell>
          <cell r="E78">
            <v>40574</v>
          </cell>
        </row>
        <row r="79">
          <cell r="A79">
            <v>40602</v>
          </cell>
          <cell r="E79">
            <v>40602</v>
          </cell>
        </row>
        <row r="80">
          <cell r="A80">
            <v>40633</v>
          </cell>
          <cell r="E80">
            <v>40633</v>
          </cell>
        </row>
        <row r="81">
          <cell r="A81">
            <v>40663</v>
          </cell>
          <cell r="E81">
            <v>40663</v>
          </cell>
        </row>
        <row r="82">
          <cell r="A82">
            <v>40694</v>
          </cell>
          <cell r="E82">
            <v>40694</v>
          </cell>
        </row>
        <row r="83">
          <cell r="A83">
            <v>40724</v>
          </cell>
          <cell r="E83">
            <v>40724</v>
          </cell>
        </row>
        <row r="84">
          <cell r="A84">
            <v>40755</v>
          </cell>
          <cell r="E84">
            <v>40755</v>
          </cell>
        </row>
        <row r="85">
          <cell r="A85">
            <v>40786</v>
          </cell>
          <cell r="E85">
            <v>40786</v>
          </cell>
        </row>
        <row r="86">
          <cell r="A86">
            <v>40816</v>
          </cell>
          <cell r="E86">
            <v>40816</v>
          </cell>
        </row>
        <row r="87">
          <cell r="A87">
            <v>40847</v>
          </cell>
          <cell r="E87">
            <v>40847</v>
          </cell>
        </row>
        <row r="88">
          <cell r="A88">
            <v>40877</v>
          </cell>
          <cell r="E88">
            <v>40877</v>
          </cell>
        </row>
        <row r="89">
          <cell r="A89">
            <v>40908</v>
          </cell>
          <cell r="E89">
            <v>40908</v>
          </cell>
        </row>
        <row r="90">
          <cell r="A90">
            <v>40939</v>
          </cell>
          <cell r="E90">
            <v>40939</v>
          </cell>
        </row>
        <row r="91">
          <cell r="A91">
            <v>40968</v>
          </cell>
          <cell r="E91">
            <v>40968</v>
          </cell>
        </row>
        <row r="92">
          <cell r="A92">
            <v>40999</v>
          </cell>
          <cell r="E92">
            <v>40999</v>
          </cell>
        </row>
        <row r="93">
          <cell r="A93">
            <v>41029</v>
          </cell>
          <cell r="E93">
            <v>41029</v>
          </cell>
        </row>
        <row r="94">
          <cell r="A94">
            <v>41060</v>
          </cell>
          <cell r="E94">
            <v>41060</v>
          </cell>
        </row>
        <row r="95">
          <cell r="A95">
            <v>41090</v>
          </cell>
          <cell r="E95">
            <v>41090</v>
          </cell>
        </row>
        <row r="96">
          <cell r="A96">
            <v>41121</v>
          </cell>
          <cell r="E96">
            <v>41121</v>
          </cell>
        </row>
        <row r="97">
          <cell r="A97">
            <v>41152</v>
          </cell>
          <cell r="E97">
            <v>41152</v>
          </cell>
        </row>
        <row r="98">
          <cell r="A98">
            <v>41182</v>
          </cell>
          <cell r="E98">
            <v>41182</v>
          </cell>
        </row>
        <row r="99">
          <cell r="A99">
            <v>41213</v>
          </cell>
          <cell r="E99">
            <v>41213</v>
          </cell>
        </row>
        <row r="100">
          <cell r="A100">
            <v>41243</v>
          </cell>
          <cell r="E100">
            <v>41243</v>
          </cell>
        </row>
      </sheetData>
      <sheetData sheetId="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Charts"/>
      <sheetName val="Bbgs"/>
      <sheetName val="Best &amp; Worst Performers"/>
      <sheetName val="data"/>
      <sheetName val="chartdata"/>
      <sheetName val="map"/>
    </sheetNames>
    <sheetDataSet>
      <sheetData sheetId="0">
        <row r="3">
          <cell r="B3" t="str">
            <v>June 19th -- present</v>
          </cell>
        </row>
      </sheetData>
      <sheetData sheetId="1"/>
      <sheetData sheetId="2"/>
      <sheetData sheetId="3"/>
      <sheetData sheetId="4"/>
      <sheetData sheetId="5">
        <row r="2">
          <cell r="A2" t="str">
            <v>1D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recovery rates"/>
      <sheetName val="Defaulted Issuers"/>
      <sheetName val="Altman DE list"/>
      <sheetName val="Defaulted Issuers Q1"/>
      <sheetName val="Defaulted Issuers Q2"/>
      <sheetName val="Pivot Tables"/>
      <sheetName val="Potential Defaulters"/>
      <sheetName val="Index Exit Prices"/>
      <sheetName val="Distribution by Type"/>
      <sheetName val="LookupTables"/>
      <sheetName val="PricingData"/>
      <sheetName val="Defaults Weekly"/>
      <sheetName val="Other Events"/>
    </sheetNames>
    <sheetDataSet>
      <sheetData sheetId="0">
        <row r="6">
          <cell r="B6" t="str">
            <v>LTM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ReportDate</v>
          </cell>
        </row>
        <row r="2">
          <cell r="A2">
            <v>40008</v>
          </cell>
        </row>
        <row r="3">
          <cell r="A3">
            <v>40008</v>
          </cell>
        </row>
        <row r="4">
          <cell r="A4">
            <v>40008</v>
          </cell>
        </row>
        <row r="5">
          <cell r="A5">
            <v>40008</v>
          </cell>
        </row>
        <row r="6">
          <cell r="A6">
            <v>40008</v>
          </cell>
        </row>
        <row r="7">
          <cell r="A7">
            <v>40008</v>
          </cell>
        </row>
        <row r="8">
          <cell r="A8">
            <v>40008</v>
          </cell>
        </row>
        <row r="9">
          <cell r="A9">
            <v>40008</v>
          </cell>
        </row>
        <row r="10">
          <cell r="A10">
            <v>40008</v>
          </cell>
        </row>
        <row r="11">
          <cell r="A11">
            <v>40008</v>
          </cell>
        </row>
        <row r="12">
          <cell r="A12">
            <v>40008</v>
          </cell>
        </row>
        <row r="13">
          <cell r="A13">
            <v>40008</v>
          </cell>
        </row>
        <row r="14">
          <cell r="A14">
            <v>40008</v>
          </cell>
        </row>
        <row r="15">
          <cell r="A15">
            <v>40008</v>
          </cell>
        </row>
        <row r="16">
          <cell r="A16">
            <v>40008</v>
          </cell>
        </row>
        <row r="17">
          <cell r="A17">
            <v>40008</v>
          </cell>
        </row>
        <row r="18">
          <cell r="A18">
            <v>40008</v>
          </cell>
        </row>
        <row r="19">
          <cell r="A19">
            <v>40008</v>
          </cell>
        </row>
        <row r="20">
          <cell r="A20">
            <v>40008</v>
          </cell>
        </row>
        <row r="21">
          <cell r="A21">
            <v>40008</v>
          </cell>
        </row>
        <row r="22">
          <cell r="A22">
            <v>40008</v>
          </cell>
        </row>
        <row r="23">
          <cell r="A23">
            <v>40008</v>
          </cell>
        </row>
        <row r="24">
          <cell r="A24">
            <v>40008</v>
          </cell>
        </row>
        <row r="25">
          <cell r="A25">
            <v>40008</v>
          </cell>
        </row>
        <row r="26">
          <cell r="A26">
            <v>40008</v>
          </cell>
        </row>
        <row r="27">
          <cell r="A27">
            <v>40008</v>
          </cell>
        </row>
        <row r="28">
          <cell r="A28">
            <v>40008</v>
          </cell>
        </row>
        <row r="29">
          <cell r="A29">
            <v>40008</v>
          </cell>
        </row>
        <row r="30">
          <cell r="A30">
            <v>40008</v>
          </cell>
        </row>
        <row r="31">
          <cell r="A31">
            <v>40008</v>
          </cell>
        </row>
        <row r="32">
          <cell r="A32">
            <v>40008</v>
          </cell>
        </row>
        <row r="33">
          <cell r="A33">
            <v>40008</v>
          </cell>
        </row>
        <row r="34">
          <cell r="A34">
            <v>40008</v>
          </cell>
        </row>
        <row r="35">
          <cell r="A35">
            <v>40008</v>
          </cell>
        </row>
        <row r="36">
          <cell r="A36">
            <v>40008</v>
          </cell>
        </row>
        <row r="37">
          <cell r="A37">
            <v>40008</v>
          </cell>
        </row>
        <row r="38">
          <cell r="A38">
            <v>40008</v>
          </cell>
        </row>
        <row r="39">
          <cell r="A39">
            <v>40008</v>
          </cell>
        </row>
        <row r="40">
          <cell r="A40">
            <v>40008</v>
          </cell>
        </row>
        <row r="41">
          <cell r="A41">
            <v>40008</v>
          </cell>
        </row>
        <row r="42">
          <cell r="A42">
            <v>40008</v>
          </cell>
        </row>
        <row r="43">
          <cell r="A43">
            <v>40008</v>
          </cell>
        </row>
        <row r="44">
          <cell r="A44">
            <v>40008</v>
          </cell>
        </row>
        <row r="45">
          <cell r="A45">
            <v>40008</v>
          </cell>
        </row>
        <row r="46">
          <cell r="A46">
            <v>40008</v>
          </cell>
        </row>
        <row r="47">
          <cell r="A47">
            <v>40008</v>
          </cell>
        </row>
        <row r="48">
          <cell r="A48">
            <v>40008</v>
          </cell>
        </row>
        <row r="49">
          <cell r="A49">
            <v>40008</v>
          </cell>
        </row>
        <row r="50">
          <cell r="A50">
            <v>40008</v>
          </cell>
        </row>
        <row r="51">
          <cell r="A51">
            <v>40008</v>
          </cell>
        </row>
        <row r="52">
          <cell r="A52">
            <v>40008</v>
          </cell>
        </row>
        <row r="53">
          <cell r="A53">
            <v>40008</v>
          </cell>
        </row>
        <row r="54">
          <cell r="A54">
            <v>40008</v>
          </cell>
        </row>
        <row r="55">
          <cell r="A55">
            <v>40008</v>
          </cell>
        </row>
        <row r="56">
          <cell r="A56">
            <v>40008</v>
          </cell>
        </row>
        <row r="57">
          <cell r="A57">
            <v>40008</v>
          </cell>
        </row>
        <row r="58">
          <cell r="A58">
            <v>40008</v>
          </cell>
        </row>
        <row r="59">
          <cell r="A59">
            <v>40008</v>
          </cell>
        </row>
        <row r="60">
          <cell r="A60">
            <v>40008</v>
          </cell>
        </row>
        <row r="61">
          <cell r="A61">
            <v>40008</v>
          </cell>
        </row>
        <row r="62">
          <cell r="A62">
            <v>40008</v>
          </cell>
        </row>
        <row r="63">
          <cell r="A63">
            <v>40008</v>
          </cell>
        </row>
        <row r="64">
          <cell r="A64">
            <v>40008</v>
          </cell>
        </row>
        <row r="65">
          <cell r="A65">
            <v>40008</v>
          </cell>
        </row>
        <row r="66">
          <cell r="A66">
            <v>40008</v>
          </cell>
        </row>
        <row r="67">
          <cell r="A67">
            <v>40008</v>
          </cell>
        </row>
        <row r="68">
          <cell r="A68">
            <v>40008</v>
          </cell>
        </row>
        <row r="69">
          <cell r="A69">
            <v>40008</v>
          </cell>
        </row>
        <row r="70">
          <cell r="A70">
            <v>40008</v>
          </cell>
        </row>
        <row r="71">
          <cell r="A71">
            <v>40008</v>
          </cell>
        </row>
        <row r="72">
          <cell r="A72">
            <v>40008</v>
          </cell>
        </row>
        <row r="73">
          <cell r="A73">
            <v>40008</v>
          </cell>
        </row>
        <row r="74">
          <cell r="A74">
            <v>40008</v>
          </cell>
        </row>
        <row r="75">
          <cell r="A75">
            <v>40008</v>
          </cell>
        </row>
        <row r="76">
          <cell r="A76">
            <v>40008</v>
          </cell>
        </row>
        <row r="77">
          <cell r="A77">
            <v>40008</v>
          </cell>
        </row>
        <row r="78">
          <cell r="A78">
            <v>40008</v>
          </cell>
        </row>
        <row r="79">
          <cell r="A79">
            <v>40008</v>
          </cell>
        </row>
        <row r="80">
          <cell r="A80">
            <v>40008</v>
          </cell>
        </row>
        <row r="81">
          <cell r="A81">
            <v>40008</v>
          </cell>
        </row>
        <row r="82">
          <cell r="A82">
            <v>40008</v>
          </cell>
        </row>
        <row r="83">
          <cell r="A83">
            <v>40008</v>
          </cell>
        </row>
        <row r="84">
          <cell r="A84">
            <v>40008</v>
          </cell>
        </row>
        <row r="85">
          <cell r="A85">
            <v>40008</v>
          </cell>
        </row>
        <row r="86">
          <cell r="A86">
            <v>40008</v>
          </cell>
        </row>
        <row r="87">
          <cell r="A87">
            <v>40008</v>
          </cell>
        </row>
        <row r="88">
          <cell r="A88">
            <v>40008</v>
          </cell>
        </row>
        <row r="89">
          <cell r="A89">
            <v>40008</v>
          </cell>
        </row>
        <row r="90">
          <cell r="A90">
            <v>40008</v>
          </cell>
        </row>
        <row r="91">
          <cell r="A91">
            <v>40008</v>
          </cell>
        </row>
        <row r="92">
          <cell r="A92">
            <v>40008</v>
          </cell>
        </row>
        <row r="93">
          <cell r="A93">
            <v>40008</v>
          </cell>
        </row>
        <row r="94">
          <cell r="A94">
            <v>40008</v>
          </cell>
        </row>
        <row r="95">
          <cell r="A95">
            <v>40008</v>
          </cell>
        </row>
        <row r="96">
          <cell r="A96">
            <v>40008</v>
          </cell>
        </row>
        <row r="97">
          <cell r="A97">
            <v>40008</v>
          </cell>
        </row>
        <row r="98">
          <cell r="A98">
            <v>40008</v>
          </cell>
        </row>
        <row r="99">
          <cell r="A99">
            <v>40008</v>
          </cell>
        </row>
        <row r="100">
          <cell r="A100">
            <v>40008</v>
          </cell>
        </row>
        <row r="101">
          <cell r="A101">
            <v>40008</v>
          </cell>
        </row>
        <row r="102">
          <cell r="A102">
            <v>40008</v>
          </cell>
        </row>
        <row r="103">
          <cell r="A103">
            <v>40008</v>
          </cell>
        </row>
        <row r="104">
          <cell r="A104">
            <v>40008</v>
          </cell>
        </row>
        <row r="105">
          <cell r="A105">
            <v>40008</v>
          </cell>
        </row>
        <row r="106">
          <cell r="A106">
            <v>40008</v>
          </cell>
        </row>
        <row r="107">
          <cell r="A107">
            <v>40008</v>
          </cell>
        </row>
        <row r="108">
          <cell r="A108">
            <v>40008</v>
          </cell>
        </row>
        <row r="109">
          <cell r="A109">
            <v>40008</v>
          </cell>
        </row>
        <row r="110">
          <cell r="A110">
            <v>40008</v>
          </cell>
        </row>
        <row r="111">
          <cell r="A111">
            <v>40008</v>
          </cell>
        </row>
        <row r="112">
          <cell r="A112">
            <v>40008</v>
          </cell>
        </row>
        <row r="113">
          <cell r="A113">
            <v>40008</v>
          </cell>
        </row>
        <row r="114">
          <cell r="A114">
            <v>40008</v>
          </cell>
        </row>
        <row r="115">
          <cell r="A115">
            <v>40008</v>
          </cell>
        </row>
        <row r="116">
          <cell r="A116">
            <v>40008</v>
          </cell>
        </row>
        <row r="117">
          <cell r="A117">
            <v>40008</v>
          </cell>
        </row>
        <row r="118">
          <cell r="A118">
            <v>40008</v>
          </cell>
        </row>
        <row r="119">
          <cell r="A119">
            <v>40008</v>
          </cell>
        </row>
        <row r="120">
          <cell r="A120">
            <v>40008</v>
          </cell>
        </row>
        <row r="121">
          <cell r="A121">
            <v>40008</v>
          </cell>
        </row>
        <row r="122">
          <cell r="A122">
            <v>40008</v>
          </cell>
        </row>
        <row r="123">
          <cell r="A123">
            <v>40008</v>
          </cell>
        </row>
        <row r="124">
          <cell r="A124">
            <v>40008</v>
          </cell>
        </row>
        <row r="125">
          <cell r="A125">
            <v>40008</v>
          </cell>
        </row>
        <row r="126">
          <cell r="A126">
            <v>40008</v>
          </cell>
        </row>
        <row r="127">
          <cell r="A127">
            <v>40008</v>
          </cell>
        </row>
        <row r="128">
          <cell r="A128">
            <v>40008</v>
          </cell>
        </row>
        <row r="129">
          <cell r="A129">
            <v>40008</v>
          </cell>
        </row>
        <row r="130">
          <cell r="A130">
            <v>40008</v>
          </cell>
        </row>
        <row r="131">
          <cell r="A131">
            <v>40008</v>
          </cell>
        </row>
        <row r="132">
          <cell r="A132">
            <v>40008</v>
          </cell>
        </row>
        <row r="133">
          <cell r="A133">
            <v>40008</v>
          </cell>
        </row>
        <row r="134">
          <cell r="A134">
            <v>40008</v>
          </cell>
        </row>
        <row r="135">
          <cell r="A135">
            <v>40008</v>
          </cell>
        </row>
        <row r="136">
          <cell r="A136">
            <v>40008</v>
          </cell>
        </row>
        <row r="137">
          <cell r="A137">
            <v>40008</v>
          </cell>
        </row>
        <row r="138">
          <cell r="A138">
            <v>40008</v>
          </cell>
        </row>
        <row r="139">
          <cell r="A139">
            <v>40008</v>
          </cell>
        </row>
        <row r="140">
          <cell r="A140">
            <v>40008</v>
          </cell>
        </row>
        <row r="141">
          <cell r="A141">
            <v>40008</v>
          </cell>
        </row>
        <row r="142">
          <cell r="A142">
            <v>40008</v>
          </cell>
        </row>
        <row r="143">
          <cell r="A143">
            <v>40008</v>
          </cell>
        </row>
        <row r="144">
          <cell r="A144">
            <v>40008</v>
          </cell>
        </row>
        <row r="145">
          <cell r="A145">
            <v>40008</v>
          </cell>
        </row>
        <row r="146">
          <cell r="A146">
            <v>40008</v>
          </cell>
        </row>
        <row r="147">
          <cell r="A147">
            <v>40008</v>
          </cell>
        </row>
        <row r="148">
          <cell r="A148">
            <v>40008</v>
          </cell>
        </row>
        <row r="149">
          <cell r="A149">
            <v>40008</v>
          </cell>
        </row>
        <row r="150">
          <cell r="A150">
            <v>40008</v>
          </cell>
        </row>
        <row r="151">
          <cell r="A151">
            <v>40008</v>
          </cell>
        </row>
        <row r="152">
          <cell r="A152">
            <v>40008</v>
          </cell>
        </row>
        <row r="153">
          <cell r="A153">
            <v>40008</v>
          </cell>
        </row>
        <row r="154">
          <cell r="A154">
            <v>40008</v>
          </cell>
        </row>
        <row r="155">
          <cell r="A155">
            <v>40008</v>
          </cell>
        </row>
        <row r="156">
          <cell r="A156">
            <v>40008</v>
          </cell>
        </row>
        <row r="157">
          <cell r="A157">
            <v>40008</v>
          </cell>
        </row>
        <row r="158">
          <cell r="A158">
            <v>40008</v>
          </cell>
        </row>
        <row r="159">
          <cell r="A159">
            <v>40008</v>
          </cell>
        </row>
        <row r="160">
          <cell r="A160">
            <v>40008</v>
          </cell>
        </row>
        <row r="161">
          <cell r="A161">
            <v>40008</v>
          </cell>
        </row>
        <row r="162">
          <cell r="A162">
            <v>40008</v>
          </cell>
        </row>
        <row r="163">
          <cell r="A163">
            <v>40008</v>
          </cell>
        </row>
        <row r="164">
          <cell r="A164">
            <v>40008</v>
          </cell>
        </row>
        <row r="165">
          <cell r="A165">
            <v>40008</v>
          </cell>
        </row>
        <row r="166">
          <cell r="A166">
            <v>40008</v>
          </cell>
        </row>
        <row r="167">
          <cell r="A167">
            <v>40008</v>
          </cell>
        </row>
        <row r="168">
          <cell r="A168">
            <v>40008</v>
          </cell>
        </row>
        <row r="169">
          <cell r="A169">
            <v>40008</v>
          </cell>
        </row>
        <row r="170">
          <cell r="A170">
            <v>40008</v>
          </cell>
        </row>
        <row r="171">
          <cell r="A171">
            <v>40008</v>
          </cell>
        </row>
        <row r="172">
          <cell r="A172">
            <v>40008</v>
          </cell>
        </row>
        <row r="173">
          <cell r="A173">
            <v>40008</v>
          </cell>
        </row>
        <row r="174">
          <cell r="A174">
            <v>40008</v>
          </cell>
        </row>
        <row r="175">
          <cell r="A175">
            <v>40008</v>
          </cell>
        </row>
        <row r="176">
          <cell r="A176">
            <v>40008</v>
          </cell>
        </row>
        <row r="177">
          <cell r="A177">
            <v>40008</v>
          </cell>
        </row>
        <row r="178">
          <cell r="A178">
            <v>40008</v>
          </cell>
        </row>
        <row r="179">
          <cell r="A179">
            <v>40008</v>
          </cell>
        </row>
        <row r="180">
          <cell r="A180">
            <v>40008</v>
          </cell>
        </row>
        <row r="181">
          <cell r="A181">
            <v>40008</v>
          </cell>
        </row>
        <row r="182">
          <cell r="A182">
            <v>40008</v>
          </cell>
        </row>
        <row r="183">
          <cell r="A183">
            <v>40008</v>
          </cell>
        </row>
        <row r="184">
          <cell r="A184">
            <v>40008</v>
          </cell>
        </row>
        <row r="185">
          <cell r="A185">
            <v>40008</v>
          </cell>
        </row>
        <row r="186">
          <cell r="A186">
            <v>40008</v>
          </cell>
        </row>
        <row r="187">
          <cell r="A187">
            <v>40008</v>
          </cell>
        </row>
        <row r="188">
          <cell r="A188">
            <v>40008</v>
          </cell>
        </row>
        <row r="189">
          <cell r="A189">
            <v>40008</v>
          </cell>
        </row>
        <row r="190">
          <cell r="A190">
            <v>40008</v>
          </cell>
        </row>
        <row r="191">
          <cell r="A191">
            <v>40008</v>
          </cell>
        </row>
        <row r="192">
          <cell r="A192">
            <v>40008</v>
          </cell>
        </row>
        <row r="193">
          <cell r="A193">
            <v>40008</v>
          </cell>
        </row>
        <row r="194">
          <cell r="A194">
            <v>40008</v>
          </cell>
        </row>
        <row r="195">
          <cell r="A195">
            <v>40008</v>
          </cell>
        </row>
        <row r="196">
          <cell r="A196">
            <v>40008</v>
          </cell>
        </row>
        <row r="197">
          <cell r="A197">
            <v>40008</v>
          </cell>
        </row>
        <row r="198">
          <cell r="A198">
            <v>40008</v>
          </cell>
        </row>
        <row r="199">
          <cell r="A199">
            <v>40008</v>
          </cell>
        </row>
        <row r="200">
          <cell r="A200">
            <v>40008</v>
          </cell>
        </row>
        <row r="201">
          <cell r="A201">
            <v>40008</v>
          </cell>
        </row>
        <row r="202">
          <cell r="A202">
            <v>40008</v>
          </cell>
        </row>
        <row r="203">
          <cell r="A203">
            <v>40008</v>
          </cell>
        </row>
        <row r="204">
          <cell r="A204">
            <v>40008</v>
          </cell>
        </row>
        <row r="205">
          <cell r="A205">
            <v>40008</v>
          </cell>
        </row>
        <row r="206">
          <cell r="A206">
            <v>40008</v>
          </cell>
        </row>
        <row r="207">
          <cell r="A207">
            <v>40008</v>
          </cell>
        </row>
        <row r="208">
          <cell r="A208">
            <v>40008</v>
          </cell>
        </row>
        <row r="209">
          <cell r="A209">
            <v>40008</v>
          </cell>
        </row>
        <row r="210">
          <cell r="A210">
            <v>40008</v>
          </cell>
        </row>
        <row r="211">
          <cell r="A211">
            <v>40008</v>
          </cell>
        </row>
        <row r="212">
          <cell r="A212">
            <v>40008</v>
          </cell>
        </row>
        <row r="213">
          <cell r="A213">
            <v>40008</v>
          </cell>
        </row>
        <row r="214">
          <cell r="A214">
            <v>40008</v>
          </cell>
        </row>
        <row r="215">
          <cell r="A215">
            <v>40008</v>
          </cell>
        </row>
        <row r="216">
          <cell r="A216">
            <v>40008</v>
          </cell>
        </row>
        <row r="217">
          <cell r="A217">
            <v>40008</v>
          </cell>
        </row>
        <row r="218">
          <cell r="A218">
            <v>40008</v>
          </cell>
        </row>
        <row r="219">
          <cell r="A219">
            <v>40008</v>
          </cell>
        </row>
        <row r="220">
          <cell r="A220">
            <v>40008</v>
          </cell>
        </row>
        <row r="221">
          <cell r="A221">
            <v>40008</v>
          </cell>
        </row>
        <row r="222">
          <cell r="A222">
            <v>40008</v>
          </cell>
        </row>
        <row r="223">
          <cell r="A223">
            <v>40008</v>
          </cell>
        </row>
        <row r="224">
          <cell r="A224">
            <v>40008</v>
          </cell>
        </row>
        <row r="225">
          <cell r="A225">
            <v>40008</v>
          </cell>
        </row>
        <row r="226">
          <cell r="A226">
            <v>40008</v>
          </cell>
        </row>
        <row r="227">
          <cell r="A227">
            <v>40008</v>
          </cell>
        </row>
        <row r="228">
          <cell r="A228">
            <v>40008</v>
          </cell>
        </row>
        <row r="229">
          <cell r="A229">
            <v>40008</v>
          </cell>
        </row>
        <row r="230">
          <cell r="A230">
            <v>40008</v>
          </cell>
        </row>
        <row r="231">
          <cell r="A231">
            <v>40008</v>
          </cell>
        </row>
        <row r="232">
          <cell r="A232">
            <v>40008</v>
          </cell>
        </row>
        <row r="233">
          <cell r="A233">
            <v>40008</v>
          </cell>
        </row>
        <row r="234">
          <cell r="A234">
            <v>40008</v>
          </cell>
        </row>
        <row r="235">
          <cell r="A235">
            <v>40008</v>
          </cell>
        </row>
        <row r="236">
          <cell r="A236">
            <v>40008</v>
          </cell>
        </row>
        <row r="237">
          <cell r="A237">
            <v>40008</v>
          </cell>
        </row>
        <row r="238">
          <cell r="A238">
            <v>40008</v>
          </cell>
        </row>
        <row r="239">
          <cell r="A239">
            <v>40008</v>
          </cell>
        </row>
        <row r="240">
          <cell r="A240">
            <v>40008</v>
          </cell>
        </row>
        <row r="241">
          <cell r="A241">
            <v>40008</v>
          </cell>
        </row>
        <row r="242">
          <cell r="A242">
            <v>40008</v>
          </cell>
        </row>
        <row r="243">
          <cell r="A243">
            <v>40008</v>
          </cell>
        </row>
        <row r="244">
          <cell r="A244">
            <v>40008</v>
          </cell>
        </row>
        <row r="245">
          <cell r="A245">
            <v>40008</v>
          </cell>
        </row>
        <row r="246">
          <cell r="A246">
            <v>40008</v>
          </cell>
        </row>
        <row r="247">
          <cell r="A247">
            <v>40008</v>
          </cell>
        </row>
        <row r="248">
          <cell r="A248">
            <v>40008</v>
          </cell>
        </row>
        <row r="249">
          <cell r="A249">
            <v>40008</v>
          </cell>
        </row>
        <row r="250">
          <cell r="A250">
            <v>40008</v>
          </cell>
        </row>
        <row r="251">
          <cell r="A251">
            <v>40008</v>
          </cell>
        </row>
        <row r="252">
          <cell r="A252">
            <v>40008</v>
          </cell>
        </row>
        <row r="253">
          <cell r="A253">
            <v>40008</v>
          </cell>
        </row>
        <row r="254">
          <cell r="A254">
            <v>40008</v>
          </cell>
        </row>
        <row r="255">
          <cell r="A255">
            <v>40008</v>
          </cell>
        </row>
        <row r="256">
          <cell r="A256">
            <v>40008</v>
          </cell>
        </row>
        <row r="257">
          <cell r="A257">
            <v>40008</v>
          </cell>
        </row>
        <row r="258">
          <cell r="A258">
            <v>40008</v>
          </cell>
        </row>
        <row r="259">
          <cell r="A259">
            <v>40008</v>
          </cell>
        </row>
        <row r="260">
          <cell r="A260">
            <v>40008</v>
          </cell>
        </row>
        <row r="261">
          <cell r="A261">
            <v>40008</v>
          </cell>
        </row>
        <row r="262">
          <cell r="A262">
            <v>40008</v>
          </cell>
        </row>
        <row r="263">
          <cell r="A263">
            <v>40008</v>
          </cell>
        </row>
        <row r="264">
          <cell r="A264">
            <v>40008</v>
          </cell>
        </row>
        <row r="265">
          <cell r="A265">
            <v>40008</v>
          </cell>
        </row>
        <row r="266">
          <cell r="A266">
            <v>40008</v>
          </cell>
        </row>
        <row r="267">
          <cell r="A267">
            <v>40008</v>
          </cell>
        </row>
        <row r="268">
          <cell r="A268">
            <v>40008</v>
          </cell>
        </row>
        <row r="269">
          <cell r="A269">
            <v>40008</v>
          </cell>
        </row>
        <row r="270">
          <cell r="A270">
            <v>40008</v>
          </cell>
        </row>
        <row r="271">
          <cell r="A271">
            <v>40008</v>
          </cell>
        </row>
        <row r="272">
          <cell r="A272">
            <v>40008</v>
          </cell>
        </row>
        <row r="273">
          <cell r="A273">
            <v>40008</v>
          </cell>
        </row>
        <row r="274">
          <cell r="A274">
            <v>40008</v>
          </cell>
        </row>
        <row r="275">
          <cell r="A275">
            <v>40008</v>
          </cell>
        </row>
        <row r="276">
          <cell r="A276">
            <v>40008</v>
          </cell>
        </row>
        <row r="277">
          <cell r="A277">
            <v>40008</v>
          </cell>
        </row>
        <row r="278">
          <cell r="A278">
            <v>40008</v>
          </cell>
        </row>
        <row r="279">
          <cell r="A279">
            <v>40008</v>
          </cell>
        </row>
        <row r="280">
          <cell r="A280">
            <v>40008</v>
          </cell>
        </row>
        <row r="281">
          <cell r="A281">
            <v>40008</v>
          </cell>
        </row>
        <row r="282">
          <cell r="A282">
            <v>40008</v>
          </cell>
        </row>
        <row r="283">
          <cell r="A283">
            <v>40008</v>
          </cell>
        </row>
        <row r="284">
          <cell r="A284">
            <v>40008</v>
          </cell>
        </row>
        <row r="285">
          <cell r="A285">
            <v>40008</v>
          </cell>
        </row>
        <row r="286">
          <cell r="A286">
            <v>40008</v>
          </cell>
        </row>
        <row r="287">
          <cell r="A287">
            <v>40008</v>
          </cell>
        </row>
        <row r="288">
          <cell r="A288">
            <v>40008</v>
          </cell>
        </row>
        <row r="289">
          <cell r="A289">
            <v>40008</v>
          </cell>
        </row>
        <row r="290">
          <cell r="A290">
            <v>40008</v>
          </cell>
        </row>
        <row r="291">
          <cell r="A291">
            <v>40008</v>
          </cell>
        </row>
        <row r="292">
          <cell r="A292">
            <v>40008</v>
          </cell>
        </row>
        <row r="293">
          <cell r="A293">
            <v>40008</v>
          </cell>
        </row>
        <row r="294">
          <cell r="A294">
            <v>40008</v>
          </cell>
        </row>
        <row r="295">
          <cell r="A295">
            <v>40008</v>
          </cell>
        </row>
        <row r="296">
          <cell r="A296">
            <v>40008</v>
          </cell>
        </row>
        <row r="297">
          <cell r="A297">
            <v>40008</v>
          </cell>
        </row>
        <row r="298">
          <cell r="A298">
            <v>40008</v>
          </cell>
        </row>
        <row r="299">
          <cell r="A299">
            <v>40008</v>
          </cell>
        </row>
        <row r="300">
          <cell r="A300">
            <v>40008</v>
          </cell>
        </row>
        <row r="301">
          <cell r="A301">
            <v>40008</v>
          </cell>
        </row>
        <row r="302">
          <cell r="A302">
            <v>40008</v>
          </cell>
        </row>
        <row r="303">
          <cell r="A303">
            <v>40008</v>
          </cell>
        </row>
        <row r="304">
          <cell r="A304">
            <v>40008</v>
          </cell>
        </row>
        <row r="305">
          <cell r="A305">
            <v>40008</v>
          </cell>
        </row>
        <row r="306">
          <cell r="A306">
            <v>40008</v>
          </cell>
        </row>
        <row r="307">
          <cell r="A307">
            <v>40008</v>
          </cell>
        </row>
        <row r="308">
          <cell r="A308">
            <v>40008</v>
          </cell>
        </row>
        <row r="309">
          <cell r="A309">
            <v>40008</v>
          </cell>
        </row>
        <row r="310">
          <cell r="A310">
            <v>40008</v>
          </cell>
        </row>
        <row r="311">
          <cell r="A311">
            <v>40008</v>
          </cell>
        </row>
        <row r="312">
          <cell r="A312">
            <v>40008</v>
          </cell>
        </row>
        <row r="313">
          <cell r="A313">
            <v>40008</v>
          </cell>
        </row>
        <row r="314">
          <cell r="A314">
            <v>40008</v>
          </cell>
        </row>
        <row r="315">
          <cell r="A315">
            <v>40008</v>
          </cell>
        </row>
        <row r="316">
          <cell r="A316">
            <v>40008</v>
          </cell>
        </row>
        <row r="317">
          <cell r="A317">
            <v>40008</v>
          </cell>
        </row>
        <row r="318">
          <cell r="A318">
            <v>40008</v>
          </cell>
        </row>
        <row r="319">
          <cell r="A319">
            <v>40008</v>
          </cell>
        </row>
        <row r="320">
          <cell r="A320">
            <v>40008</v>
          </cell>
        </row>
        <row r="321">
          <cell r="A321">
            <v>40008</v>
          </cell>
        </row>
        <row r="322">
          <cell r="A322">
            <v>40008</v>
          </cell>
        </row>
        <row r="323">
          <cell r="A323">
            <v>40008</v>
          </cell>
        </row>
        <row r="324">
          <cell r="A324">
            <v>40008</v>
          </cell>
        </row>
        <row r="325">
          <cell r="A325">
            <v>40008</v>
          </cell>
        </row>
        <row r="326">
          <cell r="A326">
            <v>40008</v>
          </cell>
        </row>
        <row r="327">
          <cell r="A327">
            <v>40008</v>
          </cell>
        </row>
        <row r="328">
          <cell r="A328">
            <v>40008</v>
          </cell>
        </row>
        <row r="329">
          <cell r="A329">
            <v>40008</v>
          </cell>
        </row>
        <row r="330">
          <cell r="A330">
            <v>40008</v>
          </cell>
        </row>
        <row r="331">
          <cell r="A331">
            <v>40008</v>
          </cell>
        </row>
        <row r="332">
          <cell r="A332">
            <v>40008</v>
          </cell>
        </row>
        <row r="333">
          <cell r="A333">
            <v>40008</v>
          </cell>
        </row>
        <row r="334">
          <cell r="A334">
            <v>40008</v>
          </cell>
        </row>
        <row r="335">
          <cell r="A335">
            <v>40008</v>
          </cell>
        </row>
        <row r="336">
          <cell r="A336">
            <v>40008</v>
          </cell>
        </row>
        <row r="337">
          <cell r="A337">
            <v>40008</v>
          </cell>
        </row>
        <row r="338">
          <cell r="A338">
            <v>40008</v>
          </cell>
        </row>
        <row r="339">
          <cell r="A339">
            <v>40008</v>
          </cell>
        </row>
        <row r="340">
          <cell r="A340">
            <v>40008</v>
          </cell>
        </row>
        <row r="341">
          <cell r="A341">
            <v>40008</v>
          </cell>
        </row>
        <row r="342">
          <cell r="A342">
            <v>40008</v>
          </cell>
        </row>
        <row r="343">
          <cell r="A343">
            <v>40008</v>
          </cell>
        </row>
        <row r="344">
          <cell r="A344">
            <v>40008</v>
          </cell>
        </row>
        <row r="345">
          <cell r="A345">
            <v>40008</v>
          </cell>
        </row>
        <row r="346">
          <cell r="A346">
            <v>40008</v>
          </cell>
        </row>
        <row r="347">
          <cell r="A347">
            <v>40008</v>
          </cell>
        </row>
        <row r="348">
          <cell r="A348">
            <v>40008</v>
          </cell>
        </row>
        <row r="349">
          <cell r="A349">
            <v>40008</v>
          </cell>
        </row>
        <row r="350">
          <cell r="A350">
            <v>40008</v>
          </cell>
        </row>
        <row r="351">
          <cell r="A351">
            <v>40008</v>
          </cell>
        </row>
        <row r="352">
          <cell r="A352">
            <v>40008</v>
          </cell>
        </row>
        <row r="353">
          <cell r="A353">
            <v>40008</v>
          </cell>
        </row>
        <row r="354">
          <cell r="A354">
            <v>40008</v>
          </cell>
        </row>
        <row r="355">
          <cell r="A355">
            <v>40008</v>
          </cell>
        </row>
        <row r="356">
          <cell r="A356">
            <v>40008</v>
          </cell>
        </row>
        <row r="357">
          <cell r="A357">
            <v>40008</v>
          </cell>
        </row>
        <row r="358">
          <cell r="A358">
            <v>40008</v>
          </cell>
        </row>
        <row r="359">
          <cell r="A359">
            <v>40008</v>
          </cell>
        </row>
        <row r="360">
          <cell r="A360">
            <v>40008</v>
          </cell>
        </row>
        <row r="361">
          <cell r="A361">
            <v>40008</v>
          </cell>
        </row>
        <row r="362">
          <cell r="A362">
            <v>40008</v>
          </cell>
        </row>
        <row r="363">
          <cell r="A363">
            <v>40008</v>
          </cell>
        </row>
        <row r="364">
          <cell r="A364">
            <v>40008</v>
          </cell>
        </row>
        <row r="365">
          <cell r="A365">
            <v>40008</v>
          </cell>
        </row>
        <row r="366">
          <cell r="A366">
            <v>40008</v>
          </cell>
        </row>
        <row r="367">
          <cell r="A367">
            <v>40008</v>
          </cell>
        </row>
        <row r="368">
          <cell r="A368">
            <v>40008</v>
          </cell>
        </row>
        <row r="369">
          <cell r="A369">
            <v>40008</v>
          </cell>
        </row>
        <row r="370">
          <cell r="A370">
            <v>40008</v>
          </cell>
        </row>
        <row r="371">
          <cell r="A371">
            <v>40008</v>
          </cell>
        </row>
        <row r="372">
          <cell r="A372">
            <v>40008</v>
          </cell>
        </row>
        <row r="373">
          <cell r="A373">
            <v>40008</v>
          </cell>
        </row>
        <row r="374">
          <cell r="A374">
            <v>40008</v>
          </cell>
        </row>
        <row r="375">
          <cell r="A375">
            <v>40008</v>
          </cell>
        </row>
        <row r="376">
          <cell r="A376">
            <v>40008</v>
          </cell>
        </row>
        <row r="377">
          <cell r="A377">
            <v>40008</v>
          </cell>
        </row>
        <row r="378">
          <cell r="A378">
            <v>40008</v>
          </cell>
        </row>
        <row r="379">
          <cell r="A379">
            <v>40008</v>
          </cell>
        </row>
        <row r="380">
          <cell r="A380">
            <v>40008</v>
          </cell>
        </row>
        <row r="381">
          <cell r="A381">
            <v>40008</v>
          </cell>
        </row>
        <row r="382">
          <cell r="A382">
            <v>40008</v>
          </cell>
        </row>
        <row r="383">
          <cell r="A383">
            <v>40008</v>
          </cell>
        </row>
        <row r="384">
          <cell r="A384">
            <v>40008</v>
          </cell>
        </row>
        <row r="385">
          <cell r="A385">
            <v>40008</v>
          </cell>
        </row>
        <row r="386">
          <cell r="A386">
            <v>40008</v>
          </cell>
        </row>
        <row r="387">
          <cell r="A387">
            <v>40008</v>
          </cell>
        </row>
        <row r="388">
          <cell r="A388">
            <v>40008</v>
          </cell>
        </row>
        <row r="389">
          <cell r="A389">
            <v>40008</v>
          </cell>
        </row>
        <row r="390">
          <cell r="A390">
            <v>40008</v>
          </cell>
        </row>
        <row r="391">
          <cell r="A391">
            <v>40008</v>
          </cell>
        </row>
        <row r="392">
          <cell r="A392">
            <v>40008</v>
          </cell>
        </row>
        <row r="393">
          <cell r="A393">
            <v>40008</v>
          </cell>
        </row>
        <row r="394">
          <cell r="A394">
            <v>40008</v>
          </cell>
        </row>
        <row r="395">
          <cell r="A395">
            <v>40008</v>
          </cell>
        </row>
        <row r="396">
          <cell r="A396">
            <v>40008</v>
          </cell>
        </row>
        <row r="397">
          <cell r="A397">
            <v>40008</v>
          </cell>
        </row>
        <row r="398">
          <cell r="A398">
            <v>40008</v>
          </cell>
        </row>
        <row r="399">
          <cell r="A399">
            <v>40008</v>
          </cell>
        </row>
        <row r="400">
          <cell r="A400">
            <v>40008</v>
          </cell>
        </row>
        <row r="401">
          <cell r="A401">
            <v>40008</v>
          </cell>
        </row>
        <row r="402">
          <cell r="A402">
            <v>40008</v>
          </cell>
        </row>
        <row r="403">
          <cell r="A403">
            <v>40008</v>
          </cell>
        </row>
        <row r="404">
          <cell r="A404">
            <v>40008</v>
          </cell>
        </row>
        <row r="405">
          <cell r="A405">
            <v>40008</v>
          </cell>
        </row>
        <row r="406">
          <cell r="A406">
            <v>40008</v>
          </cell>
        </row>
        <row r="407">
          <cell r="A407">
            <v>40008</v>
          </cell>
        </row>
        <row r="408">
          <cell r="A408">
            <v>40008</v>
          </cell>
        </row>
        <row r="409">
          <cell r="A409">
            <v>40008</v>
          </cell>
        </row>
        <row r="410">
          <cell r="A410">
            <v>40008</v>
          </cell>
        </row>
        <row r="411">
          <cell r="A411">
            <v>40008</v>
          </cell>
        </row>
        <row r="412">
          <cell r="A412">
            <v>40008</v>
          </cell>
        </row>
        <row r="413">
          <cell r="A413">
            <v>40008</v>
          </cell>
        </row>
        <row r="414">
          <cell r="A414">
            <v>40008</v>
          </cell>
        </row>
        <row r="415">
          <cell r="A415">
            <v>40008</v>
          </cell>
        </row>
        <row r="416">
          <cell r="A416">
            <v>40008</v>
          </cell>
        </row>
        <row r="417">
          <cell r="A417">
            <v>40008</v>
          </cell>
        </row>
        <row r="418">
          <cell r="A418">
            <v>40008</v>
          </cell>
        </row>
        <row r="419">
          <cell r="A419">
            <v>40008</v>
          </cell>
        </row>
        <row r="420">
          <cell r="A420">
            <v>40008</v>
          </cell>
        </row>
        <row r="421">
          <cell r="A421">
            <v>40008</v>
          </cell>
        </row>
        <row r="422">
          <cell r="A422">
            <v>40008</v>
          </cell>
        </row>
        <row r="423">
          <cell r="A423">
            <v>40008</v>
          </cell>
        </row>
        <row r="424">
          <cell r="A424">
            <v>40008</v>
          </cell>
        </row>
        <row r="425">
          <cell r="A425">
            <v>40008</v>
          </cell>
        </row>
        <row r="426">
          <cell r="A426">
            <v>40008</v>
          </cell>
        </row>
        <row r="427">
          <cell r="A427">
            <v>40008</v>
          </cell>
        </row>
        <row r="428">
          <cell r="A428">
            <v>40008</v>
          </cell>
        </row>
        <row r="429">
          <cell r="A429">
            <v>40008</v>
          </cell>
        </row>
        <row r="430">
          <cell r="A430">
            <v>40008</v>
          </cell>
        </row>
        <row r="431">
          <cell r="A431">
            <v>40008</v>
          </cell>
        </row>
        <row r="432">
          <cell r="A432">
            <v>40008</v>
          </cell>
        </row>
        <row r="433">
          <cell r="A433">
            <v>40008</v>
          </cell>
        </row>
        <row r="434">
          <cell r="A434">
            <v>40008</v>
          </cell>
        </row>
        <row r="435">
          <cell r="A435">
            <v>40008</v>
          </cell>
        </row>
        <row r="436">
          <cell r="A436">
            <v>40008</v>
          </cell>
        </row>
        <row r="437">
          <cell r="A437">
            <v>40008</v>
          </cell>
        </row>
        <row r="438">
          <cell r="A438">
            <v>40008</v>
          </cell>
        </row>
        <row r="439">
          <cell r="A439">
            <v>40008</v>
          </cell>
        </row>
        <row r="440">
          <cell r="A440">
            <v>40008</v>
          </cell>
        </row>
        <row r="441">
          <cell r="A441">
            <v>40008</v>
          </cell>
        </row>
        <row r="442">
          <cell r="A442">
            <v>40008</v>
          </cell>
        </row>
        <row r="443">
          <cell r="A443">
            <v>40008</v>
          </cell>
        </row>
        <row r="444">
          <cell r="A444">
            <v>40008</v>
          </cell>
        </row>
        <row r="445">
          <cell r="A445">
            <v>40008</v>
          </cell>
        </row>
        <row r="446">
          <cell r="A446">
            <v>40008</v>
          </cell>
        </row>
        <row r="447">
          <cell r="A447">
            <v>40008</v>
          </cell>
        </row>
        <row r="448">
          <cell r="A448">
            <v>40008</v>
          </cell>
        </row>
        <row r="449">
          <cell r="A449">
            <v>40008</v>
          </cell>
        </row>
        <row r="450">
          <cell r="A450">
            <v>40008</v>
          </cell>
        </row>
        <row r="451">
          <cell r="A451">
            <v>40008</v>
          </cell>
        </row>
        <row r="452">
          <cell r="A452">
            <v>40008</v>
          </cell>
        </row>
        <row r="453">
          <cell r="A453">
            <v>40008</v>
          </cell>
        </row>
        <row r="454">
          <cell r="A454">
            <v>40008</v>
          </cell>
        </row>
        <row r="455">
          <cell r="A455">
            <v>40008</v>
          </cell>
        </row>
        <row r="456">
          <cell r="A456">
            <v>40008</v>
          </cell>
        </row>
        <row r="457">
          <cell r="A457">
            <v>40008</v>
          </cell>
        </row>
        <row r="458">
          <cell r="A458">
            <v>40008</v>
          </cell>
        </row>
        <row r="459">
          <cell r="A459">
            <v>40008</v>
          </cell>
        </row>
        <row r="460">
          <cell r="A460">
            <v>40008</v>
          </cell>
        </row>
        <row r="461">
          <cell r="A461">
            <v>40008</v>
          </cell>
        </row>
        <row r="462">
          <cell r="A462">
            <v>40008</v>
          </cell>
        </row>
        <row r="463">
          <cell r="A463">
            <v>40008</v>
          </cell>
        </row>
        <row r="464">
          <cell r="A464">
            <v>40008</v>
          </cell>
        </row>
        <row r="465">
          <cell r="A465">
            <v>40008</v>
          </cell>
        </row>
        <row r="466">
          <cell r="A466">
            <v>40008</v>
          </cell>
        </row>
        <row r="467">
          <cell r="A467">
            <v>40008</v>
          </cell>
        </row>
        <row r="468">
          <cell r="A468">
            <v>40008</v>
          </cell>
        </row>
        <row r="469">
          <cell r="A469">
            <v>40008</v>
          </cell>
        </row>
        <row r="470">
          <cell r="A470">
            <v>40008</v>
          </cell>
        </row>
        <row r="471">
          <cell r="A471">
            <v>40008</v>
          </cell>
        </row>
        <row r="472">
          <cell r="A472">
            <v>40008</v>
          </cell>
        </row>
        <row r="473">
          <cell r="A473">
            <v>40008</v>
          </cell>
        </row>
        <row r="474">
          <cell r="A474">
            <v>40008</v>
          </cell>
        </row>
        <row r="475">
          <cell r="A475">
            <v>40008</v>
          </cell>
        </row>
        <row r="476">
          <cell r="A476">
            <v>40008</v>
          </cell>
        </row>
        <row r="477">
          <cell r="A477">
            <v>40008</v>
          </cell>
        </row>
        <row r="478">
          <cell r="A478">
            <v>40008</v>
          </cell>
        </row>
        <row r="479">
          <cell r="A479">
            <v>40008</v>
          </cell>
        </row>
        <row r="480">
          <cell r="A480">
            <v>40008</v>
          </cell>
        </row>
        <row r="481">
          <cell r="A481">
            <v>40008</v>
          </cell>
        </row>
        <row r="482">
          <cell r="A482">
            <v>40008</v>
          </cell>
        </row>
        <row r="483">
          <cell r="A483">
            <v>40008</v>
          </cell>
        </row>
        <row r="484">
          <cell r="A484">
            <v>40008</v>
          </cell>
        </row>
        <row r="485">
          <cell r="A485">
            <v>40008</v>
          </cell>
        </row>
        <row r="486">
          <cell r="A486">
            <v>40008</v>
          </cell>
        </row>
        <row r="487">
          <cell r="A487">
            <v>40008</v>
          </cell>
        </row>
        <row r="488">
          <cell r="A488">
            <v>40008</v>
          </cell>
        </row>
        <row r="489">
          <cell r="A489">
            <v>40008</v>
          </cell>
        </row>
        <row r="490">
          <cell r="A490">
            <v>40008</v>
          </cell>
        </row>
        <row r="491">
          <cell r="A491">
            <v>40008</v>
          </cell>
        </row>
        <row r="492">
          <cell r="A492">
            <v>40008</v>
          </cell>
        </row>
        <row r="493">
          <cell r="A493">
            <v>40008</v>
          </cell>
        </row>
        <row r="494">
          <cell r="A494">
            <v>40008</v>
          </cell>
        </row>
        <row r="495">
          <cell r="A495">
            <v>40008</v>
          </cell>
        </row>
        <row r="496">
          <cell r="A496">
            <v>40008</v>
          </cell>
        </row>
        <row r="497">
          <cell r="A497">
            <v>40008</v>
          </cell>
        </row>
        <row r="498">
          <cell r="A498">
            <v>40008</v>
          </cell>
        </row>
        <row r="499">
          <cell r="A499">
            <v>40008</v>
          </cell>
        </row>
        <row r="500">
          <cell r="A500">
            <v>40008</v>
          </cell>
        </row>
        <row r="501">
          <cell r="A501">
            <v>40008</v>
          </cell>
        </row>
        <row r="502">
          <cell r="A502">
            <v>40008</v>
          </cell>
        </row>
        <row r="503">
          <cell r="A503">
            <v>40008</v>
          </cell>
        </row>
        <row r="504">
          <cell r="A504">
            <v>40008</v>
          </cell>
        </row>
        <row r="505">
          <cell r="A505">
            <v>40008</v>
          </cell>
        </row>
        <row r="506">
          <cell r="A506">
            <v>40008</v>
          </cell>
        </row>
        <row r="507">
          <cell r="A507">
            <v>40008</v>
          </cell>
        </row>
        <row r="508">
          <cell r="A508">
            <v>40008</v>
          </cell>
        </row>
        <row r="509">
          <cell r="A509">
            <v>40008</v>
          </cell>
        </row>
        <row r="510">
          <cell r="A510">
            <v>40008</v>
          </cell>
        </row>
        <row r="511">
          <cell r="A511">
            <v>40008</v>
          </cell>
        </row>
        <row r="512">
          <cell r="A512">
            <v>40008</v>
          </cell>
        </row>
        <row r="513">
          <cell r="A513">
            <v>40008</v>
          </cell>
        </row>
        <row r="514">
          <cell r="A514">
            <v>40008</v>
          </cell>
        </row>
        <row r="515">
          <cell r="A515">
            <v>40008</v>
          </cell>
        </row>
        <row r="516">
          <cell r="A516">
            <v>40008</v>
          </cell>
        </row>
        <row r="517">
          <cell r="A517">
            <v>40008</v>
          </cell>
        </row>
        <row r="518">
          <cell r="A518">
            <v>40008</v>
          </cell>
        </row>
        <row r="519">
          <cell r="A519">
            <v>40008</v>
          </cell>
        </row>
        <row r="520">
          <cell r="A520">
            <v>40008</v>
          </cell>
        </row>
        <row r="521">
          <cell r="A521">
            <v>40008</v>
          </cell>
        </row>
        <row r="522">
          <cell r="A522">
            <v>40008</v>
          </cell>
        </row>
        <row r="523">
          <cell r="A523">
            <v>40008</v>
          </cell>
        </row>
        <row r="524">
          <cell r="A524">
            <v>40008</v>
          </cell>
        </row>
        <row r="525">
          <cell r="A525">
            <v>40008</v>
          </cell>
        </row>
        <row r="526">
          <cell r="A526">
            <v>40008</v>
          </cell>
        </row>
        <row r="527">
          <cell r="A527">
            <v>40008</v>
          </cell>
        </row>
        <row r="528">
          <cell r="A528">
            <v>40008</v>
          </cell>
        </row>
        <row r="529">
          <cell r="A529">
            <v>40008</v>
          </cell>
        </row>
        <row r="530">
          <cell r="A530">
            <v>40008</v>
          </cell>
        </row>
        <row r="531">
          <cell r="A531">
            <v>40008</v>
          </cell>
        </row>
        <row r="532">
          <cell r="A532">
            <v>40008</v>
          </cell>
        </row>
        <row r="533">
          <cell r="A533">
            <v>40008</v>
          </cell>
        </row>
        <row r="534">
          <cell r="A534">
            <v>40008</v>
          </cell>
        </row>
        <row r="535">
          <cell r="A535">
            <v>40008</v>
          </cell>
        </row>
        <row r="536">
          <cell r="A536">
            <v>40008</v>
          </cell>
        </row>
        <row r="537">
          <cell r="A537">
            <v>40008</v>
          </cell>
        </row>
        <row r="538">
          <cell r="A538">
            <v>40008</v>
          </cell>
        </row>
        <row r="539">
          <cell r="A539">
            <v>40008</v>
          </cell>
        </row>
        <row r="540">
          <cell r="A540">
            <v>40008</v>
          </cell>
        </row>
        <row r="541">
          <cell r="A541">
            <v>40008</v>
          </cell>
        </row>
        <row r="542">
          <cell r="A542">
            <v>40008</v>
          </cell>
        </row>
        <row r="543">
          <cell r="A543">
            <v>40008</v>
          </cell>
        </row>
        <row r="544">
          <cell r="A544">
            <v>40008</v>
          </cell>
        </row>
        <row r="545">
          <cell r="A545">
            <v>40008</v>
          </cell>
        </row>
        <row r="546">
          <cell r="A546">
            <v>40008</v>
          </cell>
        </row>
        <row r="547">
          <cell r="A547">
            <v>40008</v>
          </cell>
        </row>
        <row r="548">
          <cell r="A548">
            <v>40008</v>
          </cell>
        </row>
        <row r="549">
          <cell r="A549">
            <v>40008</v>
          </cell>
        </row>
        <row r="550">
          <cell r="A550">
            <v>40008</v>
          </cell>
        </row>
        <row r="551">
          <cell r="A551">
            <v>40008</v>
          </cell>
        </row>
        <row r="552">
          <cell r="A552">
            <v>40008</v>
          </cell>
        </row>
        <row r="553">
          <cell r="A553">
            <v>40008</v>
          </cell>
        </row>
        <row r="554">
          <cell r="A554">
            <v>40008</v>
          </cell>
        </row>
        <row r="555">
          <cell r="A555">
            <v>40008</v>
          </cell>
        </row>
        <row r="556">
          <cell r="A556">
            <v>40008</v>
          </cell>
        </row>
        <row r="557">
          <cell r="A557">
            <v>40008</v>
          </cell>
        </row>
        <row r="558">
          <cell r="A558">
            <v>40008</v>
          </cell>
        </row>
        <row r="559">
          <cell r="A559">
            <v>40008</v>
          </cell>
        </row>
        <row r="560">
          <cell r="A560">
            <v>40008</v>
          </cell>
        </row>
        <row r="561">
          <cell r="A561">
            <v>40008</v>
          </cell>
        </row>
        <row r="562">
          <cell r="A562">
            <v>40008</v>
          </cell>
        </row>
        <row r="563">
          <cell r="A563">
            <v>40008</v>
          </cell>
        </row>
        <row r="564">
          <cell r="A564">
            <v>40008</v>
          </cell>
        </row>
        <row r="565">
          <cell r="A565">
            <v>40008</v>
          </cell>
        </row>
        <row r="566">
          <cell r="A566">
            <v>40008</v>
          </cell>
        </row>
        <row r="567">
          <cell r="A567">
            <v>40008</v>
          </cell>
        </row>
        <row r="568">
          <cell r="A568">
            <v>40008</v>
          </cell>
        </row>
        <row r="569">
          <cell r="A569">
            <v>40008</v>
          </cell>
        </row>
        <row r="570">
          <cell r="A570">
            <v>40008</v>
          </cell>
        </row>
        <row r="571">
          <cell r="A571">
            <v>40008</v>
          </cell>
        </row>
        <row r="572">
          <cell r="A572">
            <v>40008</v>
          </cell>
        </row>
        <row r="573">
          <cell r="A573">
            <v>40008</v>
          </cell>
        </row>
        <row r="574">
          <cell r="A574">
            <v>40008</v>
          </cell>
        </row>
        <row r="575">
          <cell r="A575">
            <v>40008</v>
          </cell>
        </row>
        <row r="576">
          <cell r="A576">
            <v>40008</v>
          </cell>
        </row>
        <row r="577">
          <cell r="A577">
            <v>40008</v>
          </cell>
        </row>
        <row r="578">
          <cell r="A578">
            <v>40008</v>
          </cell>
        </row>
        <row r="579">
          <cell r="A579">
            <v>40008</v>
          </cell>
        </row>
        <row r="580">
          <cell r="A580">
            <v>40008</v>
          </cell>
        </row>
        <row r="581">
          <cell r="A581">
            <v>40008</v>
          </cell>
        </row>
        <row r="582">
          <cell r="A582">
            <v>40008</v>
          </cell>
        </row>
        <row r="583">
          <cell r="A583">
            <v>40008</v>
          </cell>
        </row>
        <row r="584">
          <cell r="A584">
            <v>40008</v>
          </cell>
        </row>
        <row r="585">
          <cell r="A585">
            <v>40008</v>
          </cell>
        </row>
        <row r="586">
          <cell r="A586">
            <v>40008</v>
          </cell>
        </row>
        <row r="587">
          <cell r="A587">
            <v>40008</v>
          </cell>
        </row>
        <row r="588">
          <cell r="A588">
            <v>40008</v>
          </cell>
        </row>
        <row r="589">
          <cell r="A589">
            <v>40008</v>
          </cell>
        </row>
        <row r="590">
          <cell r="A590">
            <v>40008</v>
          </cell>
        </row>
        <row r="591">
          <cell r="A591">
            <v>40008</v>
          </cell>
        </row>
        <row r="592">
          <cell r="A592">
            <v>40008</v>
          </cell>
        </row>
        <row r="593">
          <cell r="A593">
            <v>40008</v>
          </cell>
        </row>
        <row r="594">
          <cell r="A594">
            <v>40008</v>
          </cell>
        </row>
        <row r="595">
          <cell r="A595">
            <v>40008</v>
          </cell>
        </row>
        <row r="596">
          <cell r="A596">
            <v>40008</v>
          </cell>
        </row>
        <row r="597">
          <cell r="A597">
            <v>40008</v>
          </cell>
        </row>
        <row r="598">
          <cell r="A598">
            <v>40008</v>
          </cell>
        </row>
        <row r="599">
          <cell r="A599">
            <v>40008</v>
          </cell>
        </row>
        <row r="600">
          <cell r="A600">
            <v>40008</v>
          </cell>
        </row>
        <row r="601">
          <cell r="A601">
            <v>40008</v>
          </cell>
        </row>
        <row r="602">
          <cell r="A602">
            <v>40008</v>
          </cell>
        </row>
        <row r="603">
          <cell r="A603">
            <v>40008</v>
          </cell>
        </row>
        <row r="604">
          <cell r="A604">
            <v>40008</v>
          </cell>
        </row>
        <row r="605">
          <cell r="A605">
            <v>40008</v>
          </cell>
        </row>
        <row r="606">
          <cell r="A606">
            <v>40008</v>
          </cell>
        </row>
        <row r="607">
          <cell r="A607">
            <v>40008</v>
          </cell>
        </row>
        <row r="608">
          <cell r="A608">
            <v>40008</v>
          </cell>
        </row>
        <row r="609">
          <cell r="A609">
            <v>40008</v>
          </cell>
        </row>
        <row r="610">
          <cell r="A610">
            <v>40008</v>
          </cell>
        </row>
        <row r="611">
          <cell r="A611">
            <v>40008</v>
          </cell>
        </row>
        <row r="612">
          <cell r="A612">
            <v>40008</v>
          </cell>
        </row>
        <row r="613">
          <cell r="A613">
            <v>40008</v>
          </cell>
        </row>
        <row r="614">
          <cell r="A614">
            <v>40008</v>
          </cell>
        </row>
        <row r="615">
          <cell r="A615">
            <v>40008</v>
          </cell>
        </row>
        <row r="616">
          <cell r="A616">
            <v>40008</v>
          </cell>
        </row>
        <row r="617">
          <cell r="A617">
            <v>40008</v>
          </cell>
        </row>
        <row r="618">
          <cell r="A618">
            <v>40008</v>
          </cell>
        </row>
        <row r="619">
          <cell r="A619">
            <v>40008</v>
          </cell>
        </row>
        <row r="620">
          <cell r="A620">
            <v>40008</v>
          </cell>
        </row>
        <row r="621">
          <cell r="A621">
            <v>40008</v>
          </cell>
        </row>
        <row r="622">
          <cell r="A622">
            <v>40008</v>
          </cell>
        </row>
        <row r="623">
          <cell r="A623">
            <v>40008</v>
          </cell>
        </row>
        <row r="624">
          <cell r="A624">
            <v>40008</v>
          </cell>
        </row>
        <row r="625">
          <cell r="A625">
            <v>40008</v>
          </cell>
        </row>
        <row r="626">
          <cell r="A626">
            <v>40008</v>
          </cell>
        </row>
        <row r="627">
          <cell r="A627">
            <v>40008</v>
          </cell>
        </row>
        <row r="628">
          <cell r="A628">
            <v>40008</v>
          </cell>
        </row>
        <row r="629">
          <cell r="A629">
            <v>40008</v>
          </cell>
        </row>
        <row r="630">
          <cell r="A630">
            <v>40008</v>
          </cell>
        </row>
        <row r="631">
          <cell r="A631">
            <v>40008</v>
          </cell>
        </row>
        <row r="632">
          <cell r="A632">
            <v>40008</v>
          </cell>
        </row>
        <row r="633">
          <cell r="A633">
            <v>40008</v>
          </cell>
        </row>
        <row r="634">
          <cell r="A634">
            <v>40008</v>
          </cell>
        </row>
        <row r="635">
          <cell r="A635">
            <v>40008</v>
          </cell>
        </row>
        <row r="636">
          <cell r="A636">
            <v>40008</v>
          </cell>
        </row>
        <row r="637">
          <cell r="A637">
            <v>40008</v>
          </cell>
        </row>
        <row r="638">
          <cell r="A638">
            <v>40008</v>
          </cell>
        </row>
        <row r="639">
          <cell r="A639">
            <v>40008</v>
          </cell>
        </row>
        <row r="640">
          <cell r="A640">
            <v>40008</v>
          </cell>
        </row>
        <row r="641">
          <cell r="A641">
            <v>40008</v>
          </cell>
        </row>
        <row r="642">
          <cell r="A642">
            <v>40008</v>
          </cell>
        </row>
        <row r="643">
          <cell r="A643">
            <v>40008</v>
          </cell>
        </row>
        <row r="644">
          <cell r="A644">
            <v>40008</v>
          </cell>
        </row>
        <row r="645">
          <cell r="A645">
            <v>40008</v>
          </cell>
        </row>
        <row r="646">
          <cell r="A646">
            <v>40008</v>
          </cell>
        </row>
        <row r="647">
          <cell r="A647">
            <v>40008</v>
          </cell>
        </row>
        <row r="648">
          <cell r="A648">
            <v>40008</v>
          </cell>
        </row>
        <row r="649">
          <cell r="A649">
            <v>40008</v>
          </cell>
        </row>
        <row r="650">
          <cell r="A650">
            <v>40008</v>
          </cell>
        </row>
        <row r="651">
          <cell r="A651">
            <v>40008</v>
          </cell>
        </row>
        <row r="652">
          <cell r="A652">
            <v>40008</v>
          </cell>
        </row>
        <row r="653">
          <cell r="A653">
            <v>40008</v>
          </cell>
        </row>
        <row r="654">
          <cell r="A654">
            <v>40008</v>
          </cell>
        </row>
        <row r="655">
          <cell r="A655">
            <v>40008</v>
          </cell>
        </row>
        <row r="656">
          <cell r="A656">
            <v>40008</v>
          </cell>
        </row>
        <row r="657">
          <cell r="A657">
            <v>40008</v>
          </cell>
        </row>
        <row r="658">
          <cell r="A658">
            <v>40008</v>
          </cell>
        </row>
        <row r="659">
          <cell r="A659">
            <v>40008</v>
          </cell>
        </row>
        <row r="660">
          <cell r="A660">
            <v>40008</v>
          </cell>
        </row>
        <row r="661">
          <cell r="A661">
            <v>40008</v>
          </cell>
        </row>
        <row r="662">
          <cell r="A662">
            <v>40008</v>
          </cell>
        </row>
        <row r="663">
          <cell r="A663">
            <v>40008</v>
          </cell>
        </row>
        <row r="664">
          <cell r="A664">
            <v>40008</v>
          </cell>
        </row>
        <row r="665">
          <cell r="A665">
            <v>40008</v>
          </cell>
        </row>
        <row r="666">
          <cell r="A666">
            <v>40008</v>
          </cell>
        </row>
        <row r="667">
          <cell r="A667">
            <v>40008</v>
          </cell>
        </row>
        <row r="668">
          <cell r="A668">
            <v>40008</v>
          </cell>
        </row>
        <row r="669">
          <cell r="A669">
            <v>40008</v>
          </cell>
        </row>
        <row r="670">
          <cell r="A670">
            <v>40008</v>
          </cell>
        </row>
        <row r="671">
          <cell r="A671">
            <v>40008</v>
          </cell>
        </row>
        <row r="672">
          <cell r="A672">
            <v>40008</v>
          </cell>
        </row>
        <row r="673">
          <cell r="A673">
            <v>40008</v>
          </cell>
        </row>
        <row r="674">
          <cell r="A674">
            <v>40008</v>
          </cell>
        </row>
        <row r="675">
          <cell r="A675">
            <v>40008</v>
          </cell>
        </row>
        <row r="676">
          <cell r="A676">
            <v>40008</v>
          </cell>
        </row>
        <row r="677">
          <cell r="A677">
            <v>40008</v>
          </cell>
        </row>
        <row r="678">
          <cell r="A678">
            <v>40008</v>
          </cell>
        </row>
        <row r="679">
          <cell r="A679">
            <v>40008</v>
          </cell>
        </row>
        <row r="680">
          <cell r="A680">
            <v>40008</v>
          </cell>
        </row>
        <row r="681">
          <cell r="A681">
            <v>40008</v>
          </cell>
        </row>
        <row r="682">
          <cell r="A682">
            <v>40008</v>
          </cell>
        </row>
        <row r="683">
          <cell r="A683">
            <v>40008</v>
          </cell>
        </row>
        <row r="684">
          <cell r="A684">
            <v>40008</v>
          </cell>
        </row>
        <row r="685">
          <cell r="A685">
            <v>40008</v>
          </cell>
        </row>
        <row r="686">
          <cell r="A686">
            <v>40008</v>
          </cell>
        </row>
        <row r="687">
          <cell r="A687">
            <v>40008</v>
          </cell>
        </row>
        <row r="688">
          <cell r="A688">
            <v>40008</v>
          </cell>
        </row>
        <row r="689">
          <cell r="A689">
            <v>40008</v>
          </cell>
        </row>
        <row r="690">
          <cell r="A690">
            <v>40008</v>
          </cell>
        </row>
        <row r="691">
          <cell r="A691">
            <v>40008</v>
          </cell>
        </row>
        <row r="692">
          <cell r="A692">
            <v>40008</v>
          </cell>
        </row>
        <row r="693">
          <cell r="A693">
            <v>40008</v>
          </cell>
        </row>
        <row r="694">
          <cell r="A694">
            <v>40008</v>
          </cell>
        </row>
        <row r="695">
          <cell r="A695">
            <v>40008</v>
          </cell>
        </row>
        <row r="696">
          <cell r="A696">
            <v>40008</v>
          </cell>
        </row>
        <row r="697">
          <cell r="A697">
            <v>40008</v>
          </cell>
        </row>
        <row r="698">
          <cell r="A698">
            <v>40008</v>
          </cell>
        </row>
        <row r="699">
          <cell r="A699">
            <v>40008</v>
          </cell>
        </row>
        <row r="700">
          <cell r="A700">
            <v>40008</v>
          </cell>
        </row>
        <row r="701">
          <cell r="A701">
            <v>40008</v>
          </cell>
        </row>
        <row r="702">
          <cell r="A702">
            <v>40008</v>
          </cell>
        </row>
        <row r="703">
          <cell r="A703">
            <v>40008</v>
          </cell>
        </row>
        <row r="704">
          <cell r="A704">
            <v>40008</v>
          </cell>
        </row>
        <row r="705">
          <cell r="A705">
            <v>40008</v>
          </cell>
        </row>
        <row r="706">
          <cell r="A706">
            <v>40008</v>
          </cell>
        </row>
        <row r="707">
          <cell r="A707">
            <v>40008</v>
          </cell>
        </row>
        <row r="708">
          <cell r="A708">
            <v>40008</v>
          </cell>
        </row>
        <row r="709">
          <cell r="A709">
            <v>40008</v>
          </cell>
        </row>
        <row r="710">
          <cell r="A710">
            <v>40008</v>
          </cell>
        </row>
        <row r="711">
          <cell r="A711">
            <v>40008</v>
          </cell>
        </row>
        <row r="712">
          <cell r="A712">
            <v>40008</v>
          </cell>
        </row>
        <row r="713">
          <cell r="A713">
            <v>40008</v>
          </cell>
        </row>
        <row r="714">
          <cell r="A714">
            <v>40008</v>
          </cell>
        </row>
        <row r="715">
          <cell r="A715">
            <v>40008</v>
          </cell>
        </row>
        <row r="716">
          <cell r="A716">
            <v>40008</v>
          </cell>
        </row>
        <row r="717">
          <cell r="A717">
            <v>40008</v>
          </cell>
        </row>
        <row r="718">
          <cell r="A718">
            <v>40008</v>
          </cell>
        </row>
        <row r="719">
          <cell r="A719">
            <v>40008</v>
          </cell>
        </row>
        <row r="720">
          <cell r="A720">
            <v>40008</v>
          </cell>
        </row>
        <row r="721">
          <cell r="A721">
            <v>40008</v>
          </cell>
        </row>
        <row r="722">
          <cell r="A722">
            <v>40008</v>
          </cell>
        </row>
        <row r="723">
          <cell r="A723">
            <v>40008</v>
          </cell>
        </row>
        <row r="724">
          <cell r="A724">
            <v>40008</v>
          </cell>
        </row>
        <row r="725">
          <cell r="A725">
            <v>40008</v>
          </cell>
        </row>
        <row r="726">
          <cell r="A726">
            <v>40008</v>
          </cell>
        </row>
        <row r="727">
          <cell r="A727">
            <v>40008</v>
          </cell>
        </row>
        <row r="728">
          <cell r="A728">
            <v>40008</v>
          </cell>
        </row>
        <row r="729">
          <cell r="A729">
            <v>40008</v>
          </cell>
        </row>
        <row r="730">
          <cell r="A730">
            <v>40008</v>
          </cell>
        </row>
        <row r="731">
          <cell r="A731">
            <v>40008</v>
          </cell>
        </row>
        <row r="732">
          <cell r="A732">
            <v>40008</v>
          </cell>
        </row>
        <row r="733">
          <cell r="A733">
            <v>40008</v>
          </cell>
        </row>
        <row r="734">
          <cell r="A734">
            <v>40008</v>
          </cell>
        </row>
        <row r="735">
          <cell r="A735">
            <v>40008</v>
          </cell>
        </row>
        <row r="736">
          <cell r="A736">
            <v>40008</v>
          </cell>
        </row>
        <row r="737">
          <cell r="A737">
            <v>40008</v>
          </cell>
        </row>
        <row r="738">
          <cell r="A738">
            <v>40008</v>
          </cell>
        </row>
        <row r="739">
          <cell r="A739">
            <v>40008</v>
          </cell>
        </row>
        <row r="740">
          <cell r="A740">
            <v>40008</v>
          </cell>
        </row>
        <row r="741">
          <cell r="A741">
            <v>40008</v>
          </cell>
        </row>
        <row r="742">
          <cell r="A742">
            <v>40008</v>
          </cell>
        </row>
        <row r="743">
          <cell r="A743">
            <v>40008</v>
          </cell>
        </row>
        <row r="744">
          <cell r="A744">
            <v>40008</v>
          </cell>
        </row>
        <row r="745">
          <cell r="A745">
            <v>40008</v>
          </cell>
        </row>
        <row r="746">
          <cell r="A746">
            <v>40008</v>
          </cell>
        </row>
        <row r="747">
          <cell r="A747">
            <v>40008</v>
          </cell>
        </row>
        <row r="748">
          <cell r="A748">
            <v>40008</v>
          </cell>
        </row>
        <row r="749">
          <cell r="A749">
            <v>40008</v>
          </cell>
        </row>
        <row r="750">
          <cell r="A750">
            <v>40008</v>
          </cell>
        </row>
        <row r="751">
          <cell r="A751">
            <v>40008</v>
          </cell>
        </row>
        <row r="752">
          <cell r="A752">
            <v>40008</v>
          </cell>
        </row>
        <row r="753">
          <cell r="A753">
            <v>40008</v>
          </cell>
        </row>
        <row r="754">
          <cell r="A754">
            <v>40008</v>
          </cell>
        </row>
        <row r="755">
          <cell r="A755">
            <v>40008</v>
          </cell>
        </row>
        <row r="756">
          <cell r="A756">
            <v>40008</v>
          </cell>
        </row>
        <row r="757">
          <cell r="A757">
            <v>40008</v>
          </cell>
        </row>
        <row r="758">
          <cell r="A758">
            <v>40008</v>
          </cell>
        </row>
        <row r="759">
          <cell r="A759">
            <v>40008</v>
          </cell>
        </row>
        <row r="760">
          <cell r="A760">
            <v>40008</v>
          </cell>
        </row>
        <row r="761">
          <cell r="A761">
            <v>40008</v>
          </cell>
        </row>
        <row r="762">
          <cell r="A762">
            <v>40008</v>
          </cell>
        </row>
        <row r="763">
          <cell r="A763">
            <v>40008</v>
          </cell>
        </row>
        <row r="764">
          <cell r="A764">
            <v>40008</v>
          </cell>
        </row>
        <row r="765">
          <cell r="A765">
            <v>40008</v>
          </cell>
        </row>
        <row r="766">
          <cell r="A766">
            <v>40008</v>
          </cell>
        </row>
        <row r="767">
          <cell r="A767">
            <v>40008</v>
          </cell>
        </row>
        <row r="768">
          <cell r="A768">
            <v>40008</v>
          </cell>
        </row>
        <row r="769">
          <cell r="A769">
            <v>40008</v>
          </cell>
        </row>
        <row r="770">
          <cell r="A770">
            <v>40008</v>
          </cell>
        </row>
        <row r="771">
          <cell r="A771">
            <v>40008</v>
          </cell>
        </row>
        <row r="772">
          <cell r="A772">
            <v>40008</v>
          </cell>
        </row>
        <row r="773">
          <cell r="A773">
            <v>40008</v>
          </cell>
        </row>
        <row r="774">
          <cell r="A774">
            <v>40008</v>
          </cell>
        </row>
        <row r="775">
          <cell r="A775">
            <v>40008</v>
          </cell>
        </row>
        <row r="776">
          <cell r="A776">
            <v>40008</v>
          </cell>
        </row>
        <row r="777">
          <cell r="A777">
            <v>40008</v>
          </cell>
        </row>
        <row r="778">
          <cell r="A778">
            <v>40008</v>
          </cell>
        </row>
        <row r="779">
          <cell r="A779">
            <v>40008</v>
          </cell>
        </row>
        <row r="780">
          <cell r="A780">
            <v>40008</v>
          </cell>
        </row>
        <row r="781">
          <cell r="A781">
            <v>40008</v>
          </cell>
        </row>
        <row r="782">
          <cell r="A782">
            <v>40008</v>
          </cell>
        </row>
        <row r="783">
          <cell r="A783">
            <v>40008</v>
          </cell>
        </row>
        <row r="784">
          <cell r="A784">
            <v>40008</v>
          </cell>
        </row>
        <row r="785">
          <cell r="A785">
            <v>40008</v>
          </cell>
        </row>
        <row r="786">
          <cell r="A786">
            <v>40008</v>
          </cell>
        </row>
        <row r="787">
          <cell r="A787">
            <v>40008</v>
          </cell>
        </row>
        <row r="788">
          <cell r="A788">
            <v>40008</v>
          </cell>
        </row>
        <row r="789">
          <cell r="A789">
            <v>40008</v>
          </cell>
        </row>
        <row r="790">
          <cell r="A790">
            <v>40008</v>
          </cell>
        </row>
        <row r="791">
          <cell r="A791">
            <v>40008</v>
          </cell>
        </row>
        <row r="792">
          <cell r="A792">
            <v>40008</v>
          </cell>
        </row>
        <row r="793">
          <cell r="A793">
            <v>40008</v>
          </cell>
        </row>
        <row r="794">
          <cell r="A794">
            <v>40008</v>
          </cell>
        </row>
        <row r="795">
          <cell r="A795">
            <v>40008</v>
          </cell>
        </row>
        <row r="796">
          <cell r="A796">
            <v>40008</v>
          </cell>
        </row>
        <row r="797">
          <cell r="A797">
            <v>40008</v>
          </cell>
        </row>
        <row r="798">
          <cell r="A798">
            <v>40008</v>
          </cell>
        </row>
        <row r="799">
          <cell r="A799">
            <v>40008</v>
          </cell>
        </row>
        <row r="800">
          <cell r="A800">
            <v>40008</v>
          </cell>
        </row>
        <row r="801">
          <cell r="A801">
            <v>40008</v>
          </cell>
        </row>
        <row r="802">
          <cell r="A802">
            <v>40008</v>
          </cell>
        </row>
        <row r="803">
          <cell r="A803">
            <v>40008</v>
          </cell>
        </row>
        <row r="804">
          <cell r="A804">
            <v>40008</v>
          </cell>
        </row>
        <row r="805">
          <cell r="A805">
            <v>40008</v>
          </cell>
        </row>
        <row r="806">
          <cell r="A806">
            <v>40008</v>
          </cell>
        </row>
        <row r="807">
          <cell r="A807">
            <v>40008</v>
          </cell>
        </row>
        <row r="808">
          <cell r="A808">
            <v>40008</v>
          </cell>
        </row>
        <row r="809">
          <cell r="A809">
            <v>40008</v>
          </cell>
        </row>
        <row r="810">
          <cell r="A810">
            <v>40008</v>
          </cell>
        </row>
        <row r="811">
          <cell r="A811">
            <v>40008</v>
          </cell>
        </row>
        <row r="812">
          <cell r="A812">
            <v>40008</v>
          </cell>
        </row>
        <row r="813">
          <cell r="A813">
            <v>40008</v>
          </cell>
        </row>
        <row r="814">
          <cell r="A814">
            <v>40008</v>
          </cell>
        </row>
        <row r="815">
          <cell r="A815">
            <v>40008</v>
          </cell>
        </row>
        <row r="816">
          <cell r="A816">
            <v>40008</v>
          </cell>
        </row>
        <row r="817">
          <cell r="A817">
            <v>40008</v>
          </cell>
        </row>
        <row r="818">
          <cell r="A818">
            <v>40008</v>
          </cell>
        </row>
        <row r="819">
          <cell r="A819">
            <v>40008</v>
          </cell>
        </row>
        <row r="820">
          <cell r="A820">
            <v>40008</v>
          </cell>
        </row>
        <row r="821">
          <cell r="A821">
            <v>40008</v>
          </cell>
        </row>
        <row r="822">
          <cell r="A822">
            <v>40008</v>
          </cell>
        </row>
        <row r="823">
          <cell r="A823">
            <v>40008</v>
          </cell>
        </row>
        <row r="824">
          <cell r="A824">
            <v>40008</v>
          </cell>
        </row>
        <row r="825">
          <cell r="A825">
            <v>40008</v>
          </cell>
        </row>
        <row r="826">
          <cell r="A826">
            <v>40008</v>
          </cell>
        </row>
        <row r="827">
          <cell r="A827">
            <v>40008</v>
          </cell>
        </row>
        <row r="828">
          <cell r="A828">
            <v>40008</v>
          </cell>
        </row>
        <row r="829">
          <cell r="A829">
            <v>40008</v>
          </cell>
        </row>
        <row r="830">
          <cell r="A830">
            <v>40008</v>
          </cell>
        </row>
        <row r="831">
          <cell r="A831">
            <v>40008</v>
          </cell>
        </row>
        <row r="832">
          <cell r="A832">
            <v>40008</v>
          </cell>
        </row>
        <row r="833">
          <cell r="A833">
            <v>40008</v>
          </cell>
        </row>
        <row r="834">
          <cell r="A834">
            <v>40008</v>
          </cell>
        </row>
        <row r="835">
          <cell r="A835">
            <v>40008</v>
          </cell>
        </row>
        <row r="836">
          <cell r="A836">
            <v>40008</v>
          </cell>
        </row>
        <row r="837">
          <cell r="A837">
            <v>40008</v>
          </cell>
        </row>
        <row r="838">
          <cell r="A838">
            <v>40008</v>
          </cell>
        </row>
        <row r="839">
          <cell r="A839">
            <v>40008</v>
          </cell>
        </row>
        <row r="840">
          <cell r="A840">
            <v>40008</v>
          </cell>
        </row>
        <row r="841">
          <cell r="A841">
            <v>40008</v>
          </cell>
        </row>
        <row r="842">
          <cell r="A842">
            <v>40008</v>
          </cell>
        </row>
        <row r="843">
          <cell r="A843">
            <v>40008</v>
          </cell>
        </row>
        <row r="844">
          <cell r="A844">
            <v>40008</v>
          </cell>
        </row>
        <row r="845">
          <cell r="A845">
            <v>40008</v>
          </cell>
        </row>
        <row r="846">
          <cell r="A846">
            <v>40008</v>
          </cell>
        </row>
        <row r="847">
          <cell r="A847">
            <v>40008</v>
          </cell>
        </row>
        <row r="848">
          <cell r="A848">
            <v>40008</v>
          </cell>
        </row>
        <row r="849">
          <cell r="A849">
            <v>40008</v>
          </cell>
        </row>
        <row r="850">
          <cell r="A850">
            <v>40008</v>
          </cell>
        </row>
        <row r="851">
          <cell r="A851">
            <v>40008</v>
          </cell>
        </row>
        <row r="852">
          <cell r="A852">
            <v>40008</v>
          </cell>
        </row>
        <row r="853">
          <cell r="A853">
            <v>40008</v>
          </cell>
        </row>
        <row r="854">
          <cell r="A854">
            <v>40008</v>
          </cell>
        </row>
        <row r="855">
          <cell r="A855">
            <v>40008</v>
          </cell>
        </row>
        <row r="856">
          <cell r="A856">
            <v>40008</v>
          </cell>
        </row>
        <row r="857">
          <cell r="A857">
            <v>40008</v>
          </cell>
        </row>
        <row r="858">
          <cell r="A858">
            <v>40008</v>
          </cell>
        </row>
        <row r="859">
          <cell r="A859">
            <v>40008</v>
          </cell>
        </row>
        <row r="860">
          <cell r="A860">
            <v>40008</v>
          </cell>
        </row>
        <row r="861">
          <cell r="A861">
            <v>40008</v>
          </cell>
        </row>
        <row r="862">
          <cell r="A862">
            <v>40008</v>
          </cell>
        </row>
        <row r="863">
          <cell r="A863">
            <v>40008</v>
          </cell>
        </row>
        <row r="864">
          <cell r="A864">
            <v>40008</v>
          </cell>
        </row>
        <row r="865">
          <cell r="A865">
            <v>40008</v>
          </cell>
        </row>
        <row r="866">
          <cell r="A866">
            <v>40008</v>
          </cell>
        </row>
        <row r="867">
          <cell r="A867">
            <v>40008</v>
          </cell>
        </row>
        <row r="868">
          <cell r="A868">
            <v>40008</v>
          </cell>
        </row>
        <row r="869">
          <cell r="A869">
            <v>40008</v>
          </cell>
        </row>
        <row r="870">
          <cell r="A870">
            <v>40008</v>
          </cell>
        </row>
        <row r="871">
          <cell r="A871">
            <v>40008</v>
          </cell>
        </row>
        <row r="872">
          <cell r="A872">
            <v>40008</v>
          </cell>
        </row>
        <row r="873">
          <cell r="A873">
            <v>40008</v>
          </cell>
        </row>
        <row r="874">
          <cell r="A874">
            <v>40008</v>
          </cell>
        </row>
        <row r="875">
          <cell r="A875">
            <v>40008</v>
          </cell>
        </row>
        <row r="876">
          <cell r="A876">
            <v>40008</v>
          </cell>
        </row>
        <row r="877">
          <cell r="A877">
            <v>40008</v>
          </cell>
        </row>
        <row r="878">
          <cell r="A878">
            <v>40008</v>
          </cell>
        </row>
        <row r="879">
          <cell r="A879">
            <v>40008</v>
          </cell>
        </row>
        <row r="880">
          <cell r="A880">
            <v>40008</v>
          </cell>
        </row>
        <row r="881">
          <cell r="A881">
            <v>40008</v>
          </cell>
        </row>
        <row r="882">
          <cell r="A882">
            <v>40008</v>
          </cell>
        </row>
        <row r="883">
          <cell r="A883">
            <v>40008</v>
          </cell>
        </row>
        <row r="884">
          <cell r="A884">
            <v>40008</v>
          </cell>
        </row>
        <row r="885">
          <cell r="A885">
            <v>40008</v>
          </cell>
        </row>
        <row r="886">
          <cell r="A886">
            <v>40008</v>
          </cell>
        </row>
        <row r="887">
          <cell r="A887">
            <v>40008</v>
          </cell>
        </row>
        <row r="888">
          <cell r="A888">
            <v>40008</v>
          </cell>
        </row>
        <row r="889">
          <cell r="A889">
            <v>40008</v>
          </cell>
        </row>
        <row r="890">
          <cell r="A890">
            <v>40008</v>
          </cell>
        </row>
        <row r="891">
          <cell r="A891">
            <v>40008</v>
          </cell>
        </row>
        <row r="892">
          <cell r="A892">
            <v>40008</v>
          </cell>
        </row>
        <row r="893">
          <cell r="A893">
            <v>40008</v>
          </cell>
        </row>
        <row r="894">
          <cell r="A894">
            <v>40008</v>
          </cell>
        </row>
        <row r="895">
          <cell r="A895">
            <v>40008</v>
          </cell>
        </row>
        <row r="896">
          <cell r="A896">
            <v>40008</v>
          </cell>
        </row>
        <row r="897">
          <cell r="A897">
            <v>40008</v>
          </cell>
        </row>
        <row r="898">
          <cell r="A898">
            <v>40008</v>
          </cell>
        </row>
        <row r="899">
          <cell r="A899">
            <v>40008</v>
          </cell>
        </row>
        <row r="900">
          <cell r="A900">
            <v>40008</v>
          </cell>
        </row>
        <row r="901">
          <cell r="A901">
            <v>40008</v>
          </cell>
        </row>
        <row r="902">
          <cell r="A902">
            <v>40008</v>
          </cell>
        </row>
        <row r="903">
          <cell r="A903">
            <v>40008</v>
          </cell>
        </row>
        <row r="904">
          <cell r="A904">
            <v>40008</v>
          </cell>
        </row>
        <row r="905">
          <cell r="A905">
            <v>40008</v>
          </cell>
        </row>
        <row r="906">
          <cell r="A906">
            <v>40008</v>
          </cell>
        </row>
        <row r="907">
          <cell r="A907">
            <v>40008</v>
          </cell>
        </row>
        <row r="908">
          <cell r="A908">
            <v>40008</v>
          </cell>
        </row>
        <row r="909">
          <cell r="A909">
            <v>40008</v>
          </cell>
        </row>
        <row r="910">
          <cell r="A910">
            <v>40008</v>
          </cell>
        </row>
        <row r="911">
          <cell r="A911">
            <v>40008</v>
          </cell>
        </row>
        <row r="912">
          <cell r="A912">
            <v>40008</v>
          </cell>
        </row>
        <row r="913">
          <cell r="A913">
            <v>40008</v>
          </cell>
        </row>
        <row r="914">
          <cell r="A914">
            <v>40008</v>
          </cell>
        </row>
        <row r="915">
          <cell r="A915">
            <v>40008</v>
          </cell>
        </row>
        <row r="916">
          <cell r="A916">
            <v>40008</v>
          </cell>
        </row>
        <row r="917">
          <cell r="A917">
            <v>40008</v>
          </cell>
        </row>
        <row r="918">
          <cell r="A918">
            <v>40008</v>
          </cell>
        </row>
        <row r="919">
          <cell r="A919">
            <v>40008</v>
          </cell>
        </row>
        <row r="920">
          <cell r="A920">
            <v>40008</v>
          </cell>
        </row>
        <row r="921">
          <cell r="A921">
            <v>40008</v>
          </cell>
        </row>
        <row r="922">
          <cell r="A922">
            <v>40008</v>
          </cell>
        </row>
        <row r="923">
          <cell r="A923">
            <v>40008</v>
          </cell>
        </row>
        <row r="924">
          <cell r="A924">
            <v>40008</v>
          </cell>
        </row>
        <row r="925">
          <cell r="A925">
            <v>40008</v>
          </cell>
        </row>
        <row r="926">
          <cell r="A926">
            <v>40008</v>
          </cell>
        </row>
        <row r="927">
          <cell r="A927">
            <v>40008</v>
          </cell>
        </row>
        <row r="928">
          <cell r="A928">
            <v>40008</v>
          </cell>
        </row>
        <row r="929">
          <cell r="A929">
            <v>40008</v>
          </cell>
        </row>
        <row r="930">
          <cell r="A930">
            <v>40008</v>
          </cell>
        </row>
        <row r="931">
          <cell r="A931">
            <v>40008</v>
          </cell>
        </row>
        <row r="932">
          <cell r="A932">
            <v>40008</v>
          </cell>
        </row>
        <row r="933">
          <cell r="A933">
            <v>40008</v>
          </cell>
        </row>
        <row r="934">
          <cell r="A934">
            <v>40008</v>
          </cell>
        </row>
        <row r="935">
          <cell r="A935">
            <v>40008</v>
          </cell>
        </row>
        <row r="936">
          <cell r="A936">
            <v>40008</v>
          </cell>
        </row>
        <row r="937">
          <cell r="A937">
            <v>40008</v>
          </cell>
        </row>
        <row r="938">
          <cell r="A938">
            <v>40008</v>
          </cell>
        </row>
        <row r="939">
          <cell r="A939">
            <v>40008</v>
          </cell>
        </row>
        <row r="940">
          <cell r="A940">
            <v>40008</v>
          </cell>
        </row>
        <row r="941">
          <cell r="A941">
            <v>40008</v>
          </cell>
        </row>
        <row r="942">
          <cell r="A942">
            <v>40008</v>
          </cell>
        </row>
        <row r="943">
          <cell r="A943">
            <v>40008</v>
          </cell>
        </row>
        <row r="944">
          <cell r="A944">
            <v>40008</v>
          </cell>
        </row>
        <row r="945">
          <cell r="A945">
            <v>40008</v>
          </cell>
        </row>
        <row r="946">
          <cell r="A946">
            <v>40008</v>
          </cell>
        </row>
        <row r="947">
          <cell r="A947">
            <v>40008</v>
          </cell>
        </row>
        <row r="948">
          <cell r="A948">
            <v>40008</v>
          </cell>
        </row>
        <row r="949">
          <cell r="A949">
            <v>40008</v>
          </cell>
        </row>
        <row r="950">
          <cell r="A950">
            <v>40008</v>
          </cell>
        </row>
        <row r="951">
          <cell r="A951">
            <v>40008</v>
          </cell>
        </row>
        <row r="952">
          <cell r="A952">
            <v>40008</v>
          </cell>
        </row>
        <row r="953">
          <cell r="A953">
            <v>40008</v>
          </cell>
        </row>
        <row r="954">
          <cell r="A954">
            <v>40008</v>
          </cell>
        </row>
        <row r="955">
          <cell r="A955">
            <v>40008</v>
          </cell>
        </row>
        <row r="956">
          <cell r="A956">
            <v>40008</v>
          </cell>
        </row>
        <row r="957">
          <cell r="A957">
            <v>40008</v>
          </cell>
        </row>
        <row r="958">
          <cell r="A958">
            <v>40008</v>
          </cell>
        </row>
        <row r="959">
          <cell r="A959">
            <v>40008</v>
          </cell>
        </row>
        <row r="960">
          <cell r="A960">
            <v>40008</v>
          </cell>
        </row>
        <row r="961">
          <cell r="A961">
            <v>40008</v>
          </cell>
        </row>
        <row r="962">
          <cell r="A962">
            <v>40008</v>
          </cell>
        </row>
        <row r="963">
          <cell r="A963">
            <v>40008</v>
          </cell>
        </row>
        <row r="964">
          <cell r="A964">
            <v>40008</v>
          </cell>
        </row>
        <row r="965">
          <cell r="A965">
            <v>40008</v>
          </cell>
        </row>
        <row r="966">
          <cell r="A966">
            <v>40008</v>
          </cell>
        </row>
        <row r="967">
          <cell r="A967">
            <v>40008</v>
          </cell>
        </row>
        <row r="968">
          <cell r="A968">
            <v>40008</v>
          </cell>
        </row>
        <row r="969">
          <cell r="A969">
            <v>40008</v>
          </cell>
        </row>
        <row r="970">
          <cell r="A970">
            <v>40008</v>
          </cell>
        </row>
        <row r="971">
          <cell r="A971">
            <v>40008</v>
          </cell>
        </row>
        <row r="972">
          <cell r="A972">
            <v>40008</v>
          </cell>
        </row>
        <row r="973">
          <cell r="A973">
            <v>40008</v>
          </cell>
        </row>
        <row r="974">
          <cell r="A974">
            <v>40008</v>
          </cell>
        </row>
        <row r="975">
          <cell r="A975">
            <v>40008</v>
          </cell>
        </row>
        <row r="976">
          <cell r="A976">
            <v>40008</v>
          </cell>
        </row>
        <row r="977">
          <cell r="A977">
            <v>40008</v>
          </cell>
        </row>
        <row r="978">
          <cell r="A978">
            <v>40008</v>
          </cell>
        </row>
        <row r="979">
          <cell r="A979">
            <v>40008</v>
          </cell>
        </row>
        <row r="980">
          <cell r="A980">
            <v>40008</v>
          </cell>
        </row>
        <row r="981">
          <cell r="A981">
            <v>40008</v>
          </cell>
        </row>
        <row r="982">
          <cell r="A982">
            <v>40008</v>
          </cell>
        </row>
        <row r="983">
          <cell r="A983">
            <v>40008</v>
          </cell>
        </row>
        <row r="984">
          <cell r="A984">
            <v>40008</v>
          </cell>
        </row>
        <row r="985">
          <cell r="A985">
            <v>40008</v>
          </cell>
        </row>
        <row r="986">
          <cell r="A986">
            <v>40008</v>
          </cell>
        </row>
        <row r="987">
          <cell r="A987">
            <v>40008</v>
          </cell>
        </row>
        <row r="988">
          <cell r="A988">
            <v>40008</v>
          </cell>
        </row>
        <row r="989">
          <cell r="A989">
            <v>40008</v>
          </cell>
        </row>
        <row r="990">
          <cell r="A990">
            <v>40008</v>
          </cell>
        </row>
        <row r="991">
          <cell r="A991">
            <v>40008</v>
          </cell>
        </row>
        <row r="992">
          <cell r="A992">
            <v>40008</v>
          </cell>
        </row>
        <row r="993">
          <cell r="A993">
            <v>40008</v>
          </cell>
        </row>
        <row r="994">
          <cell r="A994">
            <v>40008</v>
          </cell>
        </row>
        <row r="995">
          <cell r="A995">
            <v>40008</v>
          </cell>
        </row>
        <row r="996">
          <cell r="A996">
            <v>40008</v>
          </cell>
        </row>
        <row r="997">
          <cell r="A997">
            <v>40008</v>
          </cell>
        </row>
        <row r="998">
          <cell r="A998">
            <v>40008</v>
          </cell>
        </row>
        <row r="999">
          <cell r="A999">
            <v>40008</v>
          </cell>
        </row>
        <row r="1000">
          <cell r="A1000">
            <v>40008</v>
          </cell>
        </row>
        <row r="1001">
          <cell r="A1001">
            <v>40008</v>
          </cell>
        </row>
        <row r="1002">
          <cell r="A1002">
            <v>40008</v>
          </cell>
        </row>
        <row r="1003">
          <cell r="A1003">
            <v>40008</v>
          </cell>
        </row>
        <row r="1004">
          <cell r="A1004">
            <v>40008</v>
          </cell>
        </row>
        <row r="1005">
          <cell r="A1005">
            <v>40008</v>
          </cell>
        </row>
        <row r="1006">
          <cell r="A1006">
            <v>40008</v>
          </cell>
        </row>
        <row r="1007">
          <cell r="A1007">
            <v>40008</v>
          </cell>
        </row>
        <row r="1008">
          <cell r="A1008">
            <v>40008</v>
          </cell>
        </row>
        <row r="1009">
          <cell r="A1009">
            <v>40008</v>
          </cell>
        </row>
        <row r="1010">
          <cell r="A1010">
            <v>40008</v>
          </cell>
        </row>
        <row r="1011">
          <cell r="A1011">
            <v>40008</v>
          </cell>
        </row>
        <row r="1012">
          <cell r="A1012">
            <v>40008</v>
          </cell>
        </row>
        <row r="1013">
          <cell r="A1013">
            <v>40008</v>
          </cell>
        </row>
        <row r="1014">
          <cell r="A1014">
            <v>40008</v>
          </cell>
        </row>
        <row r="1015">
          <cell r="A1015">
            <v>40008</v>
          </cell>
        </row>
        <row r="1016">
          <cell r="A1016">
            <v>40008</v>
          </cell>
        </row>
        <row r="1017">
          <cell r="A1017">
            <v>40008</v>
          </cell>
        </row>
        <row r="1018">
          <cell r="A1018">
            <v>40008</v>
          </cell>
        </row>
        <row r="1019">
          <cell r="A1019">
            <v>40008</v>
          </cell>
        </row>
        <row r="1020">
          <cell r="A1020">
            <v>40008</v>
          </cell>
        </row>
        <row r="1021">
          <cell r="A1021">
            <v>40008</v>
          </cell>
        </row>
        <row r="1022">
          <cell r="A1022">
            <v>40008</v>
          </cell>
        </row>
        <row r="1023">
          <cell r="A1023">
            <v>40008</v>
          </cell>
        </row>
        <row r="1024">
          <cell r="A1024">
            <v>40008</v>
          </cell>
        </row>
        <row r="1025">
          <cell r="A1025">
            <v>40008</v>
          </cell>
        </row>
        <row r="1026">
          <cell r="A1026">
            <v>40008</v>
          </cell>
        </row>
        <row r="1027">
          <cell r="A1027">
            <v>40008</v>
          </cell>
        </row>
        <row r="1028">
          <cell r="A1028">
            <v>40008</v>
          </cell>
        </row>
        <row r="1029">
          <cell r="A1029">
            <v>40008</v>
          </cell>
        </row>
        <row r="1030">
          <cell r="A1030">
            <v>40008</v>
          </cell>
        </row>
        <row r="1031">
          <cell r="A1031">
            <v>40008</v>
          </cell>
        </row>
        <row r="1032">
          <cell r="A1032">
            <v>40008</v>
          </cell>
        </row>
        <row r="1033">
          <cell r="A1033">
            <v>40008</v>
          </cell>
        </row>
        <row r="1034">
          <cell r="A1034">
            <v>40008</v>
          </cell>
        </row>
        <row r="1035">
          <cell r="A1035">
            <v>40008</v>
          </cell>
        </row>
        <row r="1036">
          <cell r="A1036">
            <v>40008</v>
          </cell>
        </row>
        <row r="1037">
          <cell r="A1037">
            <v>40008</v>
          </cell>
        </row>
        <row r="1038">
          <cell r="A1038">
            <v>40008</v>
          </cell>
        </row>
        <row r="1039">
          <cell r="A1039">
            <v>40008</v>
          </cell>
        </row>
        <row r="1040">
          <cell r="A1040">
            <v>40008</v>
          </cell>
        </row>
        <row r="1041">
          <cell r="A1041">
            <v>40008</v>
          </cell>
        </row>
        <row r="1042">
          <cell r="A1042">
            <v>40008</v>
          </cell>
        </row>
        <row r="1043">
          <cell r="A1043">
            <v>40008</v>
          </cell>
        </row>
        <row r="1044">
          <cell r="A1044">
            <v>40008</v>
          </cell>
        </row>
        <row r="1045">
          <cell r="A1045">
            <v>40008</v>
          </cell>
        </row>
        <row r="1046">
          <cell r="A1046">
            <v>40008</v>
          </cell>
        </row>
        <row r="1047">
          <cell r="A1047">
            <v>40008</v>
          </cell>
        </row>
        <row r="1048">
          <cell r="A1048">
            <v>40008</v>
          </cell>
        </row>
        <row r="1049">
          <cell r="A1049">
            <v>40008</v>
          </cell>
        </row>
        <row r="1050">
          <cell r="A1050">
            <v>40008</v>
          </cell>
        </row>
        <row r="1051">
          <cell r="A1051">
            <v>40008</v>
          </cell>
        </row>
        <row r="1052">
          <cell r="A1052">
            <v>40008</v>
          </cell>
        </row>
        <row r="1053">
          <cell r="A1053">
            <v>40008</v>
          </cell>
        </row>
        <row r="1054">
          <cell r="A1054">
            <v>40008</v>
          </cell>
        </row>
        <row r="1055">
          <cell r="A1055">
            <v>40008</v>
          </cell>
        </row>
        <row r="1056">
          <cell r="A1056">
            <v>40008</v>
          </cell>
        </row>
        <row r="1057">
          <cell r="A1057">
            <v>40008</v>
          </cell>
        </row>
        <row r="1058">
          <cell r="A1058">
            <v>40008</v>
          </cell>
        </row>
        <row r="1059">
          <cell r="A1059">
            <v>40008</v>
          </cell>
        </row>
        <row r="1060">
          <cell r="A1060">
            <v>40008</v>
          </cell>
        </row>
        <row r="1061">
          <cell r="A1061">
            <v>40008</v>
          </cell>
        </row>
        <row r="1062">
          <cell r="A1062">
            <v>40008</v>
          </cell>
        </row>
        <row r="1063">
          <cell r="A1063">
            <v>40008</v>
          </cell>
        </row>
        <row r="1064">
          <cell r="A1064">
            <v>40008</v>
          </cell>
        </row>
        <row r="1065">
          <cell r="A1065">
            <v>40008</v>
          </cell>
        </row>
        <row r="1066">
          <cell r="A1066">
            <v>40008</v>
          </cell>
        </row>
        <row r="1067">
          <cell r="A1067">
            <v>40008</v>
          </cell>
        </row>
        <row r="1068">
          <cell r="A1068">
            <v>40008</v>
          </cell>
        </row>
        <row r="1069">
          <cell r="A1069">
            <v>40008</v>
          </cell>
        </row>
        <row r="1070">
          <cell r="A1070">
            <v>40008</v>
          </cell>
        </row>
        <row r="1071">
          <cell r="A1071">
            <v>40008</v>
          </cell>
        </row>
        <row r="1072">
          <cell r="A1072">
            <v>40008</v>
          </cell>
        </row>
        <row r="1073">
          <cell r="A1073">
            <v>40008</v>
          </cell>
        </row>
        <row r="1074">
          <cell r="A1074">
            <v>40008</v>
          </cell>
        </row>
        <row r="1075">
          <cell r="A1075">
            <v>40008</v>
          </cell>
        </row>
        <row r="1076">
          <cell r="A1076">
            <v>40008</v>
          </cell>
        </row>
        <row r="1077">
          <cell r="A1077">
            <v>40008</v>
          </cell>
        </row>
        <row r="1078">
          <cell r="A1078">
            <v>40008</v>
          </cell>
        </row>
        <row r="1079">
          <cell r="A1079">
            <v>40008</v>
          </cell>
        </row>
        <row r="1080">
          <cell r="A1080">
            <v>40008</v>
          </cell>
        </row>
        <row r="1081">
          <cell r="A1081">
            <v>40008</v>
          </cell>
        </row>
        <row r="1082">
          <cell r="A1082">
            <v>40008</v>
          </cell>
        </row>
        <row r="1083">
          <cell r="A1083">
            <v>40008</v>
          </cell>
        </row>
        <row r="1084">
          <cell r="A1084">
            <v>40008</v>
          </cell>
        </row>
        <row r="1085">
          <cell r="A1085">
            <v>40008</v>
          </cell>
        </row>
        <row r="1086">
          <cell r="A1086">
            <v>40008</v>
          </cell>
        </row>
        <row r="1087">
          <cell r="A1087">
            <v>40008</v>
          </cell>
        </row>
        <row r="1088">
          <cell r="A1088">
            <v>40008</v>
          </cell>
        </row>
        <row r="1089">
          <cell r="A1089">
            <v>40008</v>
          </cell>
        </row>
        <row r="1090">
          <cell r="A1090">
            <v>40008</v>
          </cell>
        </row>
        <row r="1091">
          <cell r="A1091">
            <v>40008</v>
          </cell>
        </row>
        <row r="1092">
          <cell r="A1092">
            <v>40008</v>
          </cell>
        </row>
        <row r="1093">
          <cell r="A1093">
            <v>40008</v>
          </cell>
        </row>
        <row r="1094">
          <cell r="A1094">
            <v>40008</v>
          </cell>
        </row>
        <row r="1095">
          <cell r="A1095">
            <v>40008</v>
          </cell>
        </row>
        <row r="1096">
          <cell r="A1096">
            <v>40008</v>
          </cell>
        </row>
        <row r="1097">
          <cell r="A1097">
            <v>40008</v>
          </cell>
        </row>
        <row r="1098">
          <cell r="A1098">
            <v>40008</v>
          </cell>
        </row>
        <row r="1099">
          <cell r="A1099">
            <v>40008</v>
          </cell>
        </row>
        <row r="1100">
          <cell r="A1100">
            <v>40008</v>
          </cell>
        </row>
        <row r="1101">
          <cell r="A1101">
            <v>40008</v>
          </cell>
        </row>
        <row r="1102">
          <cell r="A1102">
            <v>40008</v>
          </cell>
        </row>
        <row r="1103">
          <cell r="A1103">
            <v>40008</v>
          </cell>
        </row>
        <row r="1104">
          <cell r="A1104">
            <v>40008</v>
          </cell>
        </row>
        <row r="1105">
          <cell r="A1105">
            <v>40008</v>
          </cell>
        </row>
        <row r="1106">
          <cell r="A1106">
            <v>40008</v>
          </cell>
        </row>
        <row r="1107">
          <cell r="A1107">
            <v>40008</v>
          </cell>
        </row>
        <row r="1108">
          <cell r="A1108">
            <v>40008</v>
          </cell>
        </row>
        <row r="1109">
          <cell r="A1109">
            <v>40008</v>
          </cell>
        </row>
        <row r="1110">
          <cell r="A1110">
            <v>40008</v>
          </cell>
        </row>
        <row r="1111">
          <cell r="A1111">
            <v>40008</v>
          </cell>
        </row>
        <row r="1112">
          <cell r="A1112">
            <v>40008</v>
          </cell>
        </row>
        <row r="1113">
          <cell r="A1113">
            <v>40008</v>
          </cell>
        </row>
        <row r="1114">
          <cell r="A1114">
            <v>40008</v>
          </cell>
        </row>
        <row r="1115">
          <cell r="A1115">
            <v>40008</v>
          </cell>
        </row>
        <row r="1116">
          <cell r="A1116">
            <v>40008</v>
          </cell>
        </row>
        <row r="1117">
          <cell r="A1117">
            <v>40008</v>
          </cell>
        </row>
        <row r="1118">
          <cell r="A1118">
            <v>40008</v>
          </cell>
        </row>
        <row r="1119">
          <cell r="A1119">
            <v>40008</v>
          </cell>
        </row>
        <row r="1120">
          <cell r="A1120">
            <v>40008</v>
          </cell>
        </row>
        <row r="1121">
          <cell r="A1121">
            <v>40008</v>
          </cell>
        </row>
        <row r="1122">
          <cell r="A1122">
            <v>40008</v>
          </cell>
        </row>
        <row r="1123">
          <cell r="A1123">
            <v>40008</v>
          </cell>
        </row>
        <row r="1124">
          <cell r="A1124">
            <v>40008</v>
          </cell>
        </row>
        <row r="1125">
          <cell r="A1125">
            <v>40008</v>
          </cell>
        </row>
        <row r="1126">
          <cell r="A1126">
            <v>40008</v>
          </cell>
        </row>
        <row r="1127">
          <cell r="A1127">
            <v>40008</v>
          </cell>
        </row>
        <row r="1128">
          <cell r="A1128">
            <v>40008</v>
          </cell>
        </row>
        <row r="1129">
          <cell r="A1129">
            <v>40008</v>
          </cell>
        </row>
        <row r="1130">
          <cell r="A1130">
            <v>40008</v>
          </cell>
        </row>
        <row r="1131">
          <cell r="A1131">
            <v>40008</v>
          </cell>
        </row>
        <row r="1132">
          <cell r="A1132">
            <v>40008</v>
          </cell>
        </row>
        <row r="1133">
          <cell r="A1133">
            <v>40008</v>
          </cell>
        </row>
        <row r="1134">
          <cell r="A1134">
            <v>40008</v>
          </cell>
        </row>
        <row r="1135">
          <cell r="A1135">
            <v>40008</v>
          </cell>
        </row>
        <row r="1136">
          <cell r="A1136">
            <v>40008</v>
          </cell>
        </row>
        <row r="1137">
          <cell r="A1137">
            <v>40008</v>
          </cell>
        </row>
        <row r="1138">
          <cell r="A1138">
            <v>40008</v>
          </cell>
        </row>
        <row r="1139">
          <cell r="A1139">
            <v>40008</v>
          </cell>
        </row>
        <row r="1140">
          <cell r="A1140">
            <v>40008</v>
          </cell>
        </row>
        <row r="1141">
          <cell r="A1141">
            <v>40008</v>
          </cell>
        </row>
        <row r="1142">
          <cell r="A1142">
            <v>40008</v>
          </cell>
        </row>
        <row r="1143">
          <cell r="A1143">
            <v>40008</v>
          </cell>
        </row>
        <row r="1144">
          <cell r="A1144">
            <v>40008</v>
          </cell>
        </row>
        <row r="1145">
          <cell r="A1145">
            <v>40008</v>
          </cell>
        </row>
        <row r="1146">
          <cell r="A1146">
            <v>40008</v>
          </cell>
        </row>
        <row r="1147">
          <cell r="A1147">
            <v>40008</v>
          </cell>
        </row>
        <row r="1148">
          <cell r="A1148">
            <v>40008</v>
          </cell>
        </row>
        <row r="1149">
          <cell r="A1149">
            <v>40008</v>
          </cell>
        </row>
        <row r="1150">
          <cell r="A1150">
            <v>40008</v>
          </cell>
        </row>
        <row r="1151">
          <cell r="A1151">
            <v>40008</v>
          </cell>
        </row>
        <row r="1152">
          <cell r="A1152">
            <v>40008</v>
          </cell>
        </row>
        <row r="1153">
          <cell r="A1153">
            <v>40008</v>
          </cell>
        </row>
        <row r="1154">
          <cell r="A1154">
            <v>40008</v>
          </cell>
        </row>
        <row r="1155">
          <cell r="A1155">
            <v>40008</v>
          </cell>
        </row>
        <row r="1156">
          <cell r="A1156">
            <v>40008</v>
          </cell>
        </row>
        <row r="1157">
          <cell r="A1157">
            <v>40008</v>
          </cell>
        </row>
        <row r="1158">
          <cell r="A1158">
            <v>40008</v>
          </cell>
        </row>
        <row r="1159">
          <cell r="A1159">
            <v>40008</v>
          </cell>
        </row>
        <row r="1160">
          <cell r="A1160">
            <v>40008</v>
          </cell>
        </row>
        <row r="1161">
          <cell r="A1161">
            <v>40008</v>
          </cell>
        </row>
        <row r="1162">
          <cell r="A1162">
            <v>40008</v>
          </cell>
        </row>
        <row r="1163">
          <cell r="A1163">
            <v>40008</v>
          </cell>
        </row>
        <row r="1164">
          <cell r="A1164">
            <v>40008</v>
          </cell>
        </row>
        <row r="1165">
          <cell r="A1165">
            <v>40008</v>
          </cell>
        </row>
        <row r="1166">
          <cell r="A1166">
            <v>40008</v>
          </cell>
        </row>
        <row r="1167">
          <cell r="A1167">
            <v>40008</v>
          </cell>
        </row>
        <row r="1168">
          <cell r="A1168">
            <v>40008</v>
          </cell>
        </row>
        <row r="1169">
          <cell r="A1169">
            <v>40008</v>
          </cell>
        </row>
        <row r="1170">
          <cell r="A1170">
            <v>40008</v>
          </cell>
        </row>
        <row r="1171">
          <cell r="A1171">
            <v>40008</v>
          </cell>
        </row>
        <row r="1172">
          <cell r="A1172">
            <v>40008</v>
          </cell>
        </row>
        <row r="1173">
          <cell r="A1173">
            <v>40008</v>
          </cell>
        </row>
        <row r="1174">
          <cell r="A1174">
            <v>40008</v>
          </cell>
        </row>
        <row r="1175">
          <cell r="A1175">
            <v>40008</v>
          </cell>
        </row>
        <row r="1176">
          <cell r="A1176">
            <v>40008</v>
          </cell>
        </row>
        <row r="1177">
          <cell r="A1177">
            <v>40008</v>
          </cell>
        </row>
        <row r="1178">
          <cell r="A1178">
            <v>40008</v>
          </cell>
        </row>
        <row r="1179">
          <cell r="A1179">
            <v>40008</v>
          </cell>
        </row>
        <row r="1180">
          <cell r="A1180">
            <v>40008</v>
          </cell>
        </row>
        <row r="1181">
          <cell r="A1181">
            <v>40008</v>
          </cell>
        </row>
        <row r="1182">
          <cell r="A1182">
            <v>40008</v>
          </cell>
        </row>
        <row r="1183">
          <cell r="A1183">
            <v>40008</v>
          </cell>
        </row>
        <row r="1184">
          <cell r="A1184">
            <v>40008</v>
          </cell>
        </row>
        <row r="1185">
          <cell r="A1185">
            <v>40008</v>
          </cell>
        </row>
        <row r="1186">
          <cell r="A1186">
            <v>40008</v>
          </cell>
        </row>
        <row r="1187">
          <cell r="A1187">
            <v>40008</v>
          </cell>
        </row>
        <row r="1188">
          <cell r="A1188">
            <v>40008</v>
          </cell>
        </row>
        <row r="1189">
          <cell r="A1189">
            <v>40008</v>
          </cell>
        </row>
        <row r="1190">
          <cell r="A1190">
            <v>40008</v>
          </cell>
        </row>
        <row r="1191">
          <cell r="A1191">
            <v>40008</v>
          </cell>
        </row>
        <row r="1192">
          <cell r="A1192">
            <v>40008</v>
          </cell>
        </row>
        <row r="1193">
          <cell r="A1193">
            <v>40008</v>
          </cell>
        </row>
        <row r="1194">
          <cell r="A1194">
            <v>40008</v>
          </cell>
        </row>
        <row r="1195">
          <cell r="A1195">
            <v>40008</v>
          </cell>
        </row>
        <row r="1196">
          <cell r="A1196">
            <v>40008</v>
          </cell>
        </row>
        <row r="1197">
          <cell r="A1197">
            <v>40008</v>
          </cell>
        </row>
        <row r="1198">
          <cell r="A1198">
            <v>40008</v>
          </cell>
        </row>
        <row r="1199">
          <cell r="A1199">
            <v>40008</v>
          </cell>
        </row>
        <row r="1200">
          <cell r="A1200">
            <v>40008</v>
          </cell>
        </row>
        <row r="1201">
          <cell r="A1201">
            <v>40008</v>
          </cell>
        </row>
        <row r="1202">
          <cell r="A1202">
            <v>40008</v>
          </cell>
        </row>
        <row r="1203">
          <cell r="A1203">
            <v>40008</v>
          </cell>
        </row>
        <row r="1204">
          <cell r="A1204">
            <v>40008</v>
          </cell>
        </row>
        <row r="1205">
          <cell r="A1205">
            <v>40008</v>
          </cell>
        </row>
        <row r="1206">
          <cell r="A1206">
            <v>40008</v>
          </cell>
        </row>
        <row r="1207">
          <cell r="A1207">
            <v>40008</v>
          </cell>
        </row>
        <row r="1208">
          <cell r="A1208">
            <v>40008</v>
          </cell>
        </row>
        <row r="1209">
          <cell r="A1209">
            <v>40008</v>
          </cell>
        </row>
        <row r="1210">
          <cell r="A1210">
            <v>40008</v>
          </cell>
        </row>
        <row r="1211">
          <cell r="A1211">
            <v>40008</v>
          </cell>
        </row>
        <row r="1212">
          <cell r="A1212">
            <v>40008</v>
          </cell>
        </row>
        <row r="1213">
          <cell r="A1213">
            <v>40008</v>
          </cell>
        </row>
        <row r="1214">
          <cell r="A1214">
            <v>40008</v>
          </cell>
        </row>
        <row r="1215">
          <cell r="A1215">
            <v>40008</v>
          </cell>
        </row>
        <row r="1216">
          <cell r="A1216">
            <v>40008</v>
          </cell>
        </row>
        <row r="1217">
          <cell r="A1217">
            <v>40008</v>
          </cell>
        </row>
        <row r="1218">
          <cell r="A1218">
            <v>40008</v>
          </cell>
        </row>
        <row r="1219">
          <cell r="A1219">
            <v>40008</v>
          </cell>
        </row>
        <row r="1220">
          <cell r="A1220">
            <v>40008</v>
          </cell>
        </row>
        <row r="1221">
          <cell r="A1221">
            <v>40008</v>
          </cell>
        </row>
        <row r="1222">
          <cell r="A1222">
            <v>40008</v>
          </cell>
        </row>
        <row r="1223">
          <cell r="A1223">
            <v>40008</v>
          </cell>
        </row>
        <row r="1224">
          <cell r="A1224">
            <v>40008</v>
          </cell>
        </row>
        <row r="1225">
          <cell r="A1225">
            <v>40008</v>
          </cell>
        </row>
        <row r="1226">
          <cell r="A1226">
            <v>40008</v>
          </cell>
        </row>
        <row r="1227">
          <cell r="A1227">
            <v>40008</v>
          </cell>
        </row>
        <row r="1228">
          <cell r="A1228">
            <v>40008</v>
          </cell>
        </row>
        <row r="1229">
          <cell r="A1229">
            <v>40008</v>
          </cell>
        </row>
        <row r="1230">
          <cell r="A1230">
            <v>40008</v>
          </cell>
        </row>
        <row r="1231">
          <cell r="A1231">
            <v>40008</v>
          </cell>
        </row>
        <row r="1232">
          <cell r="A1232">
            <v>40008</v>
          </cell>
        </row>
        <row r="1233">
          <cell r="A1233">
            <v>40008</v>
          </cell>
        </row>
        <row r="1234">
          <cell r="A1234">
            <v>40008</v>
          </cell>
        </row>
        <row r="1235">
          <cell r="A1235">
            <v>40008</v>
          </cell>
        </row>
        <row r="1236">
          <cell r="A1236">
            <v>40008</v>
          </cell>
        </row>
        <row r="1237">
          <cell r="A1237">
            <v>40008</v>
          </cell>
        </row>
        <row r="1238">
          <cell r="A1238">
            <v>40008</v>
          </cell>
        </row>
        <row r="1239">
          <cell r="A1239">
            <v>40008</v>
          </cell>
        </row>
        <row r="1240">
          <cell r="A1240">
            <v>40008</v>
          </cell>
        </row>
        <row r="1241">
          <cell r="A1241">
            <v>40008</v>
          </cell>
        </row>
        <row r="1242">
          <cell r="A1242">
            <v>40008</v>
          </cell>
        </row>
        <row r="1243">
          <cell r="A1243">
            <v>40008</v>
          </cell>
        </row>
        <row r="1244">
          <cell r="A1244">
            <v>40008</v>
          </cell>
        </row>
        <row r="1245">
          <cell r="A1245">
            <v>40008</v>
          </cell>
        </row>
        <row r="1246">
          <cell r="A1246">
            <v>40008</v>
          </cell>
        </row>
        <row r="1247">
          <cell r="A1247">
            <v>40008</v>
          </cell>
        </row>
        <row r="1248">
          <cell r="A1248">
            <v>40008</v>
          </cell>
        </row>
        <row r="1249">
          <cell r="A1249">
            <v>40008</v>
          </cell>
        </row>
        <row r="1250">
          <cell r="A1250">
            <v>40008</v>
          </cell>
        </row>
        <row r="1251">
          <cell r="A1251">
            <v>40008</v>
          </cell>
        </row>
        <row r="1252">
          <cell r="A1252">
            <v>40008</v>
          </cell>
        </row>
        <row r="1253">
          <cell r="A1253">
            <v>40008</v>
          </cell>
        </row>
        <row r="1254">
          <cell r="A1254">
            <v>40008</v>
          </cell>
        </row>
        <row r="1255">
          <cell r="A1255">
            <v>40008</v>
          </cell>
        </row>
        <row r="1256">
          <cell r="A1256">
            <v>40008</v>
          </cell>
        </row>
        <row r="1257">
          <cell r="A1257">
            <v>40008</v>
          </cell>
        </row>
        <row r="1258">
          <cell r="A1258">
            <v>40008</v>
          </cell>
        </row>
        <row r="1259">
          <cell r="A1259">
            <v>40008</v>
          </cell>
        </row>
        <row r="1260">
          <cell r="A1260">
            <v>40008</v>
          </cell>
        </row>
        <row r="1261">
          <cell r="A1261">
            <v>40008</v>
          </cell>
        </row>
        <row r="1262">
          <cell r="A1262">
            <v>40008</v>
          </cell>
        </row>
        <row r="1263">
          <cell r="A1263">
            <v>40008</v>
          </cell>
        </row>
        <row r="1264">
          <cell r="A1264">
            <v>40008</v>
          </cell>
        </row>
        <row r="1265">
          <cell r="A1265">
            <v>40008</v>
          </cell>
        </row>
        <row r="1266">
          <cell r="A1266">
            <v>40008</v>
          </cell>
        </row>
        <row r="1267">
          <cell r="A1267">
            <v>40008</v>
          </cell>
        </row>
        <row r="1268">
          <cell r="A1268">
            <v>40008</v>
          </cell>
        </row>
        <row r="1269">
          <cell r="A1269">
            <v>40008</v>
          </cell>
        </row>
        <row r="1270">
          <cell r="A1270">
            <v>40008</v>
          </cell>
        </row>
        <row r="1271">
          <cell r="A1271">
            <v>40008</v>
          </cell>
        </row>
        <row r="1272">
          <cell r="A1272">
            <v>40008</v>
          </cell>
        </row>
        <row r="1273">
          <cell r="A1273">
            <v>40008</v>
          </cell>
        </row>
        <row r="1274">
          <cell r="A1274">
            <v>40008</v>
          </cell>
        </row>
        <row r="1275">
          <cell r="A1275">
            <v>40008</v>
          </cell>
        </row>
        <row r="1276">
          <cell r="A1276">
            <v>40008</v>
          </cell>
        </row>
        <row r="1277">
          <cell r="A1277">
            <v>40008</v>
          </cell>
        </row>
        <row r="1278">
          <cell r="A1278">
            <v>40008</v>
          </cell>
        </row>
        <row r="1279">
          <cell r="A1279">
            <v>40008</v>
          </cell>
        </row>
        <row r="1280">
          <cell r="A1280">
            <v>40008</v>
          </cell>
        </row>
        <row r="1281">
          <cell r="A1281">
            <v>40008</v>
          </cell>
        </row>
        <row r="1282">
          <cell r="A1282">
            <v>40008</v>
          </cell>
        </row>
        <row r="1283">
          <cell r="A1283">
            <v>40008</v>
          </cell>
        </row>
        <row r="1284">
          <cell r="A1284">
            <v>40008</v>
          </cell>
        </row>
        <row r="1285">
          <cell r="A1285">
            <v>40008</v>
          </cell>
        </row>
        <row r="1286">
          <cell r="A1286">
            <v>40008</v>
          </cell>
        </row>
        <row r="1287">
          <cell r="A1287">
            <v>40008</v>
          </cell>
        </row>
        <row r="1288">
          <cell r="A1288">
            <v>40008</v>
          </cell>
        </row>
        <row r="1289">
          <cell r="A1289">
            <v>40008</v>
          </cell>
        </row>
        <row r="1290">
          <cell r="A1290">
            <v>40008</v>
          </cell>
        </row>
        <row r="1291">
          <cell r="A1291">
            <v>40008</v>
          </cell>
        </row>
        <row r="1292">
          <cell r="A1292">
            <v>40008</v>
          </cell>
        </row>
        <row r="1293">
          <cell r="A1293">
            <v>40008</v>
          </cell>
        </row>
        <row r="1294">
          <cell r="A1294">
            <v>40008</v>
          </cell>
        </row>
        <row r="1295">
          <cell r="A1295">
            <v>40008</v>
          </cell>
        </row>
        <row r="1296">
          <cell r="A1296">
            <v>40008</v>
          </cell>
        </row>
        <row r="1297">
          <cell r="A1297">
            <v>40008</v>
          </cell>
        </row>
        <row r="1298">
          <cell r="A1298">
            <v>40008</v>
          </cell>
        </row>
        <row r="1299">
          <cell r="A1299">
            <v>40008</v>
          </cell>
        </row>
        <row r="1300">
          <cell r="A1300">
            <v>40008</v>
          </cell>
        </row>
        <row r="1301">
          <cell r="A1301">
            <v>40008</v>
          </cell>
        </row>
        <row r="1302">
          <cell r="A1302">
            <v>40008</v>
          </cell>
        </row>
        <row r="1303">
          <cell r="A1303">
            <v>40008</v>
          </cell>
        </row>
        <row r="1304">
          <cell r="A1304">
            <v>40008</v>
          </cell>
        </row>
        <row r="1305">
          <cell r="A1305">
            <v>40008</v>
          </cell>
        </row>
        <row r="1306">
          <cell r="A1306">
            <v>40008</v>
          </cell>
        </row>
        <row r="1307">
          <cell r="A1307">
            <v>40008</v>
          </cell>
        </row>
        <row r="1308">
          <cell r="A1308">
            <v>40008</v>
          </cell>
        </row>
        <row r="1309">
          <cell r="A1309">
            <v>40008</v>
          </cell>
        </row>
        <row r="1310">
          <cell r="A1310">
            <v>40008</v>
          </cell>
        </row>
        <row r="1311">
          <cell r="A1311">
            <v>40008</v>
          </cell>
        </row>
        <row r="1312">
          <cell r="A1312">
            <v>40008</v>
          </cell>
        </row>
        <row r="1313">
          <cell r="A1313">
            <v>40008</v>
          </cell>
        </row>
        <row r="1314">
          <cell r="A1314">
            <v>40008</v>
          </cell>
        </row>
        <row r="1315">
          <cell r="A1315">
            <v>40008</v>
          </cell>
        </row>
        <row r="1316">
          <cell r="A1316">
            <v>40008</v>
          </cell>
        </row>
        <row r="1317">
          <cell r="A1317">
            <v>40008</v>
          </cell>
        </row>
        <row r="1318">
          <cell r="A1318">
            <v>40008</v>
          </cell>
        </row>
        <row r="1319">
          <cell r="A1319">
            <v>40008</v>
          </cell>
        </row>
        <row r="1320">
          <cell r="A1320">
            <v>40008</v>
          </cell>
        </row>
        <row r="1321">
          <cell r="A1321">
            <v>40008</v>
          </cell>
        </row>
        <row r="1322">
          <cell r="A1322">
            <v>40008</v>
          </cell>
        </row>
        <row r="1323">
          <cell r="A1323">
            <v>40008</v>
          </cell>
        </row>
        <row r="1324">
          <cell r="A1324">
            <v>40008</v>
          </cell>
        </row>
        <row r="1325">
          <cell r="A1325">
            <v>40008</v>
          </cell>
        </row>
        <row r="1326">
          <cell r="A1326">
            <v>40008</v>
          </cell>
        </row>
        <row r="1327">
          <cell r="A1327">
            <v>40008</v>
          </cell>
        </row>
        <row r="1328">
          <cell r="A1328">
            <v>40008</v>
          </cell>
        </row>
        <row r="1329">
          <cell r="A1329">
            <v>40008</v>
          </cell>
        </row>
        <row r="1330">
          <cell r="A1330">
            <v>40008</v>
          </cell>
        </row>
        <row r="1331">
          <cell r="A1331">
            <v>40008</v>
          </cell>
        </row>
        <row r="1332">
          <cell r="A1332">
            <v>40008</v>
          </cell>
        </row>
        <row r="1333">
          <cell r="A1333">
            <v>40008</v>
          </cell>
        </row>
        <row r="1334">
          <cell r="A1334">
            <v>40008</v>
          </cell>
        </row>
        <row r="1335">
          <cell r="A1335">
            <v>40008</v>
          </cell>
        </row>
        <row r="1336">
          <cell r="A1336">
            <v>40008</v>
          </cell>
        </row>
        <row r="1337">
          <cell r="A1337">
            <v>40008</v>
          </cell>
        </row>
        <row r="1338">
          <cell r="A1338">
            <v>40008</v>
          </cell>
        </row>
        <row r="1339">
          <cell r="A1339">
            <v>40008</v>
          </cell>
        </row>
        <row r="1340">
          <cell r="A1340">
            <v>40008</v>
          </cell>
        </row>
        <row r="1341">
          <cell r="A1341">
            <v>40008</v>
          </cell>
        </row>
        <row r="1342">
          <cell r="A1342">
            <v>40008</v>
          </cell>
        </row>
        <row r="1343">
          <cell r="A1343">
            <v>40008</v>
          </cell>
        </row>
        <row r="1344">
          <cell r="A1344">
            <v>40008</v>
          </cell>
        </row>
        <row r="1345">
          <cell r="A1345">
            <v>40008</v>
          </cell>
        </row>
        <row r="1346">
          <cell r="A1346">
            <v>40008</v>
          </cell>
        </row>
        <row r="1347">
          <cell r="A1347">
            <v>40008</v>
          </cell>
        </row>
        <row r="1348">
          <cell r="A1348">
            <v>40008</v>
          </cell>
        </row>
        <row r="1349">
          <cell r="A1349">
            <v>40008</v>
          </cell>
        </row>
        <row r="1350">
          <cell r="A1350">
            <v>40008</v>
          </cell>
        </row>
        <row r="1351">
          <cell r="A1351">
            <v>40008</v>
          </cell>
        </row>
        <row r="1352">
          <cell r="A1352">
            <v>40008</v>
          </cell>
        </row>
        <row r="1353">
          <cell r="A1353">
            <v>40008</v>
          </cell>
        </row>
        <row r="1354">
          <cell r="A1354">
            <v>40008</v>
          </cell>
        </row>
        <row r="1355">
          <cell r="A1355">
            <v>40008</v>
          </cell>
        </row>
        <row r="1356">
          <cell r="A1356">
            <v>40008</v>
          </cell>
        </row>
        <row r="1357">
          <cell r="A1357">
            <v>40008</v>
          </cell>
        </row>
        <row r="1358">
          <cell r="A1358">
            <v>40008</v>
          </cell>
        </row>
        <row r="1359">
          <cell r="A1359">
            <v>40008</v>
          </cell>
        </row>
        <row r="1360">
          <cell r="A1360">
            <v>40008</v>
          </cell>
        </row>
        <row r="1361">
          <cell r="A1361">
            <v>40008</v>
          </cell>
        </row>
        <row r="1362">
          <cell r="A1362">
            <v>40008</v>
          </cell>
        </row>
        <row r="1363">
          <cell r="A1363">
            <v>40008</v>
          </cell>
        </row>
        <row r="1364">
          <cell r="A1364">
            <v>40008</v>
          </cell>
        </row>
        <row r="1365">
          <cell r="A1365">
            <v>40008</v>
          </cell>
        </row>
        <row r="1366">
          <cell r="A1366">
            <v>40008</v>
          </cell>
        </row>
        <row r="1367">
          <cell r="A1367">
            <v>40008</v>
          </cell>
        </row>
        <row r="1368">
          <cell r="A1368">
            <v>40008</v>
          </cell>
        </row>
        <row r="1369">
          <cell r="A1369">
            <v>40008</v>
          </cell>
        </row>
        <row r="1370">
          <cell r="A1370">
            <v>40008</v>
          </cell>
        </row>
        <row r="1371">
          <cell r="A1371">
            <v>40008</v>
          </cell>
        </row>
        <row r="1372">
          <cell r="A1372">
            <v>40008</v>
          </cell>
        </row>
        <row r="1373">
          <cell r="A1373">
            <v>40008</v>
          </cell>
        </row>
        <row r="1374">
          <cell r="A1374">
            <v>40008</v>
          </cell>
        </row>
        <row r="1375">
          <cell r="A1375">
            <v>40008</v>
          </cell>
        </row>
        <row r="1376">
          <cell r="A1376">
            <v>40008</v>
          </cell>
        </row>
        <row r="1377">
          <cell r="A1377">
            <v>40008</v>
          </cell>
        </row>
        <row r="1378">
          <cell r="A1378">
            <v>40008</v>
          </cell>
        </row>
        <row r="1379">
          <cell r="A1379">
            <v>40008</v>
          </cell>
        </row>
        <row r="1380">
          <cell r="A1380">
            <v>40008</v>
          </cell>
        </row>
        <row r="1381">
          <cell r="A1381">
            <v>40008</v>
          </cell>
        </row>
        <row r="1382">
          <cell r="A1382">
            <v>40008</v>
          </cell>
        </row>
        <row r="1383">
          <cell r="A1383">
            <v>40008</v>
          </cell>
        </row>
        <row r="1384">
          <cell r="A1384">
            <v>40008</v>
          </cell>
        </row>
        <row r="1385">
          <cell r="A1385">
            <v>40008</v>
          </cell>
        </row>
        <row r="1386">
          <cell r="A1386">
            <v>40008</v>
          </cell>
        </row>
        <row r="1387">
          <cell r="A1387">
            <v>40008</v>
          </cell>
        </row>
        <row r="1388">
          <cell r="A1388">
            <v>40008</v>
          </cell>
        </row>
        <row r="1389">
          <cell r="A1389">
            <v>40008</v>
          </cell>
        </row>
        <row r="1390">
          <cell r="A1390">
            <v>40008</v>
          </cell>
        </row>
        <row r="1391">
          <cell r="A1391">
            <v>40008</v>
          </cell>
        </row>
        <row r="1392">
          <cell r="A1392">
            <v>40008</v>
          </cell>
        </row>
        <row r="1393">
          <cell r="A1393">
            <v>40008</v>
          </cell>
        </row>
        <row r="1394">
          <cell r="A1394">
            <v>40008</v>
          </cell>
        </row>
        <row r="1395">
          <cell r="A1395">
            <v>40008</v>
          </cell>
        </row>
        <row r="1396">
          <cell r="A1396">
            <v>40008</v>
          </cell>
        </row>
        <row r="1397">
          <cell r="A1397">
            <v>40008</v>
          </cell>
        </row>
        <row r="1398">
          <cell r="A1398">
            <v>40008</v>
          </cell>
        </row>
        <row r="1399">
          <cell r="A1399">
            <v>40008</v>
          </cell>
        </row>
        <row r="1400">
          <cell r="A1400">
            <v>40008</v>
          </cell>
        </row>
        <row r="1401">
          <cell r="A1401">
            <v>40008</v>
          </cell>
        </row>
        <row r="1402">
          <cell r="A1402">
            <v>40008</v>
          </cell>
        </row>
        <row r="1403">
          <cell r="A1403">
            <v>40008</v>
          </cell>
        </row>
        <row r="1404">
          <cell r="A1404">
            <v>40008</v>
          </cell>
        </row>
        <row r="1405">
          <cell r="A1405">
            <v>40008</v>
          </cell>
        </row>
        <row r="1406">
          <cell r="A1406">
            <v>40008</v>
          </cell>
        </row>
        <row r="1407">
          <cell r="A1407">
            <v>40008</v>
          </cell>
        </row>
        <row r="1408">
          <cell r="A1408">
            <v>40008</v>
          </cell>
        </row>
        <row r="1409">
          <cell r="A1409">
            <v>40008</v>
          </cell>
        </row>
        <row r="1410">
          <cell r="A1410">
            <v>40008</v>
          </cell>
        </row>
        <row r="1411">
          <cell r="A1411">
            <v>40008</v>
          </cell>
        </row>
        <row r="1412">
          <cell r="A1412">
            <v>40008</v>
          </cell>
        </row>
        <row r="1413">
          <cell r="A1413">
            <v>40008</v>
          </cell>
        </row>
        <row r="1414">
          <cell r="A1414">
            <v>40008</v>
          </cell>
        </row>
        <row r="1415">
          <cell r="A1415">
            <v>40008</v>
          </cell>
        </row>
        <row r="1416">
          <cell r="A1416">
            <v>40008</v>
          </cell>
        </row>
        <row r="1417">
          <cell r="A1417">
            <v>40008</v>
          </cell>
        </row>
        <row r="1418">
          <cell r="A1418">
            <v>40008</v>
          </cell>
        </row>
        <row r="1419">
          <cell r="A1419">
            <v>40008</v>
          </cell>
        </row>
        <row r="1420">
          <cell r="A1420">
            <v>40008</v>
          </cell>
        </row>
        <row r="1421">
          <cell r="A1421">
            <v>40008</v>
          </cell>
        </row>
        <row r="1422">
          <cell r="A1422">
            <v>40008</v>
          </cell>
        </row>
        <row r="1423">
          <cell r="A1423">
            <v>40008</v>
          </cell>
        </row>
        <row r="1424">
          <cell r="A1424">
            <v>40008</v>
          </cell>
        </row>
        <row r="1425">
          <cell r="A1425">
            <v>40008</v>
          </cell>
        </row>
        <row r="1426">
          <cell r="A1426">
            <v>40008</v>
          </cell>
        </row>
        <row r="1427">
          <cell r="A1427">
            <v>40008</v>
          </cell>
        </row>
        <row r="1428">
          <cell r="A1428">
            <v>40008</v>
          </cell>
        </row>
        <row r="1429">
          <cell r="A1429">
            <v>40008</v>
          </cell>
        </row>
        <row r="1430">
          <cell r="A1430">
            <v>40008</v>
          </cell>
        </row>
        <row r="1431">
          <cell r="A1431">
            <v>40008</v>
          </cell>
        </row>
        <row r="1432">
          <cell r="A1432">
            <v>40008</v>
          </cell>
        </row>
        <row r="1433">
          <cell r="A1433">
            <v>40008</v>
          </cell>
        </row>
        <row r="1434">
          <cell r="A1434">
            <v>40008</v>
          </cell>
        </row>
        <row r="1435">
          <cell r="A1435">
            <v>40008</v>
          </cell>
        </row>
        <row r="1436">
          <cell r="A1436">
            <v>40008</v>
          </cell>
        </row>
        <row r="1437">
          <cell r="A1437">
            <v>40008</v>
          </cell>
        </row>
        <row r="1438">
          <cell r="A1438">
            <v>40008</v>
          </cell>
        </row>
        <row r="1439">
          <cell r="A1439">
            <v>40008</v>
          </cell>
        </row>
        <row r="1440">
          <cell r="A1440">
            <v>40008</v>
          </cell>
        </row>
        <row r="1441">
          <cell r="A1441">
            <v>40008</v>
          </cell>
        </row>
        <row r="1442">
          <cell r="A1442">
            <v>40008</v>
          </cell>
        </row>
        <row r="1443">
          <cell r="A1443">
            <v>40008</v>
          </cell>
        </row>
        <row r="1444">
          <cell r="A1444">
            <v>40008</v>
          </cell>
        </row>
        <row r="1445">
          <cell r="A1445">
            <v>40008</v>
          </cell>
        </row>
        <row r="1446">
          <cell r="A1446">
            <v>40008</v>
          </cell>
        </row>
        <row r="1447">
          <cell r="A1447">
            <v>40008</v>
          </cell>
        </row>
        <row r="1448">
          <cell r="A1448">
            <v>40008</v>
          </cell>
        </row>
        <row r="1449">
          <cell r="A1449">
            <v>40008</v>
          </cell>
        </row>
        <row r="1450">
          <cell r="A1450">
            <v>40008</v>
          </cell>
        </row>
        <row r="1451">
          <cell r="A1451">
            <v>40008</v>
          </cell>
        </row>
        <row r="1452">
          <cell r="A1452">
            <v>40008</v>
          </cell>
        </row>
        <row r="1453">
          <cell r="A1453">
            <v>40008</v>
          </cell>
        </row>
        <row r="1454">
          <cell r="A1454">
            <v>40008</v>
          </cell>
        </row>
        <row r="1455">
          <cell r="A1455">
            <v>40008</v>
          </cell>
        </row>
        <row r="1456">
          <cell r="A1456">
            <v>40008</v>
          </cell>
        </row>
        <row r="1457">
          <cell r="A1457">
            <v>40008</v>
          </cell>
        </row>
        <row r="1458">
          <cell r="A1458">
            <v>40008</v>
          </cell>
        </row>
        <row r="1459">
          <cell r="A1459">
            <v>40008</v>
          </cell>
        </row>
        <row r="1460">
          <cell r="A1460">
            <v>40008</v>
          </cell>
        </row>
        <row r="1461">
          <cell r="A1461">
            <v>40008</v>
          </cell>
        </row>
        <row r="1462">
          <cell r="A1462">
            <v>40008</v>
          </cell>
        </row>
        <row r="1463">
          <cell r="A1463">
            <v>40008</v>
          </cell>
        </row>
        <row r="1464">
          <cell r="A1464">
            <v>40008</v>
          </cell>
        </row>
        <row r="1465">
          <cell r="A1465">
            <v>40008</v>
          </cell>
        </row>
        <row r="1466">
          <cell r="A1466">
            <v>40008</v>
          </cell>
        </row>
        <row r="1467">
          <cell r="A1467">
            <v>40008</v>
          </cell>
        </row>
        <row r="1468">
          <cell r="A1468">
            <v>40008</v>
          </cell>
        </row>
        <row r="1469">
          <cell r="A1469">
            <v>40008</v>
          </cell>
        </row>
        <row r="1470">
          <cell r="A1470">
            <v>40008</v>
          </cell>
        </row>
        <row r="1471">
          <cell r="A1471">
            <v>40008</v>
          </cell>
        </row>
        <row r="1472">
          <cell r="A1472">
            <v>40008</v>
          </cell>
        </row>
        <row r="1473">
          <cell r="A1473">
            <v>40008</v>
          </cell>
        </row>
        <row r="1474">
          <cell r="A1474">
            <v>40008</v>
          </cell>
        </row>
        <row r="1475">
          <cell r="A1475">
            <v>40008</v>
          </cell>
        </row>
        <row r="1476">
          <cell r="A1476">
            <v>40008</v>
          </cell>
        </row>
        <row r="1477">
          <cell r="A1477">
            <v>40008</v>
          </cell>
        </row>
        <row r="1478">
          <cell r="A1478">
            <v>40008</v>
          </cell>
        </row>
        <row r="1479">
          <cell r="A1479">
            <v>40008</v>
          </cell>
        </row>
        <row r="1480">
          <cell r="A1480">
            <v>40008</v>
          </cell>
        </row>
        <row r="1481">
          <cell r="A1481">
            <v>40008</v>
          </cell>
        </row>
        <row r="1482">
          <cell r="A1482">
            <v>40008</v>
          </cell>
        </row>
        <row r="1483">
          <cell r="A1483">
            <v>40008</v>
          </cell>
        </row>
        <row r="1484">
          <cell r="A1484">
            <v>40008</v>
          </cell>
        </row>
        <row r="1485">
          <cell r="A1485">
            <v>40008</v>
          </cell>
        </row>
        <row r="1486">
          <cell r="A1486">
            <v>40008</v>
          </cell>
        </row>
        <row r="1487">
          <cell r="A1487">
            <v>40008</v>
          </cell>
        </row>
        <row r="1488">
          <cell r="A1488">
            <v>40008</v>
          </cell>
        </row>
        <row r="1489">
          <cell r="A1489">
            <v>40008</v>
          </cell>
        </row>
        <row r="1490">
          <cell r="A1490">
            <v>40008</v>
          </cell>
        </row>
        <row r="1491">
          <cell r="A1491">
            <v>40008</v>
          </cell>
        </row>
        <row r="1492">
          <cell r="A1492">
            <v>40008</v>
          </cell>
        </row>
        <row r="1493">
          <cell r="A1493">
            <v>40008</v>
          </cell>
        </row>
        <row r="1494">
          <cell r="A1494">
            <v>40008</v>
          </cell>
        </row>
        <row r="1495">
          <cell r="A1495">
            <v>40008</v>
          </cell>
        </row>
        <row r="1496">
          <cell r="A1496">
            <v>40008</v>
          </cell>
        </row>
        <row r="1497">
          <cell r="A1497">
            <v>40008</v>
          </cell>
        </row>
        <row r="1498">
          <cell r="A1498">
            <v>40008</v>
          </cell>
        </row>
        <row r="1499">
          <cell r="A1499">
            <v>40008</v>
          </cell>
        </row>
        <row r="1500">
          <cell r="A1500">
            <v>40008</v>
          </cell>
        </row>
        <row r="1501">
          <cell r="A1501">
            <v>40008</v>
          </cell>
        </row>
        <row r="1502">
          <cell r="A1502">
            <v>40008</v>
          </cell>
        </row>
        <row r="1503">
          <cell r="A1503">
            <v>40008</v>
          </cell>
        </row>
        <row r="1504">
          <cell r="A1504">
            <v>40008</v>
          </cell>
        </row>
        <row r="1505">
          <cell r="A1505">
            <v>40008</v>
          </cell>
        </row>
        <row r="1506">
          <cell r="A1506">
            <v>40008</v>
          </cell>
        </row>
        <row r="1507">
          <cell r="A1507">
            <v>40008</v>
          </cell>
        </row>
        <row r="1508">
          <cell r="A1508">
            <v>40008</v>
          </cell>
        </row>
        <row r="1509">
          <cell r="A1509">
            <v>40008</v>
          </cell>
        </row>
        <row r="1510">
          <cell r="A1510">
            <v>40008</v>
          </cell>
        </row>
        <row r="1511">
          <cell r="A1511">
            <v>40008</v>
          </cell>
        </row>
        <row r="1512">
          <cell r="A1512">
            <v>40008</v>
          </cell>
        </row>
        <row r="1513">
          <cell r="A1513">
            <v>40008</v>
          </cell>
        </row>
        <row r="1514">
          <cell r="A1514">
            <v>40008</v>
          </cell>
        </row>
        <row r="1515">
          <cell r="A1515">
            <v>40008</v>
          </cell>
        </row>
        <row r="1516">
          <cell r="A1516">
            <v>40008</v>
          </cell>
        </row>
        <row r="1517">
          <cell r="A1517">
            <v>40008</v>
          </cell>
        </row>
        <row r="1518">
          <cell r="A1518">
            <v>40008</v>
          </cell>
        </row>
        <row r="1519">
          <cell r="A1519">
            <v>40008</v>
          </cell>
        </row>
        <row r="1520">
          <cell r="A1520">
            <v>40008</v>
          </cell>
        </row>
        <row r="1521">
          <cell r="A1521">
            <v>40008</v>
          </cell>
        </row>
        <row r="1522">
          <cell r="A1522">
            <v>40008</v>
          </cell>
        </row>
        <row r="1523">
          <cell r="A1523">
            <v>40008</v>
          </cell>
        </row>
        <row r="1524">
          <cell r="A1524">
            <v>40008</v>
          </cell>
        </row>
        <row r="1525">
          <cell r="A1525">
            <v>40008</v>
          </cell>
        </row>
        <row r="1526">
          <cell r="A1526">
            <v>40008</v>
          </cell>
        </row>
        <row r="1527">
          <cell r="A1527">
            <v>40008</v>
          </cell>
        </row>
        <row r="1528">
          <cell r="A1528">
            <v>40008</v>
          </cell>
        </row>
        <row r="1529">
          <cell r="A1529">
            <v>40008</v>
          </cell>
        </row>
        <row r="1530">
          <cell r="A1530">
            <v>40008</v>
          </cell>
        </row>
        <row r="1531">
          <cell r="A1531">
            <v>40008</v>
          </cell>
        </row>
        <row r="1532">
          <cell r="A1532">
            <v>40008</v>
          </cell>
        </row>
        <row r="1533">
          <cell r="A1533">
            <v>40008</v>
          </cell>
        </row>
        <row r="1534">
          <cell r="A1534">
            <v>40008</v>
          </cell>
        </row>
        <row r="1535">
          <cell r="A1535">
            <v>40008</v>
          </cell>
        </row>
        <row r="1536">
          <cell r="A1536">
            <v>40008</v>
          </cell>
        </row>
        <row r="1537">
          <cell r="A1537">
            <v>40008</v>
          </cell>
        </row>
        <row r="1538">
          <cell r="A1538">
            <v>40008</v>
          </cell>
        </row>
        <row r="1539">
          <cell r="A1539">
            <v>40008</v>
          </cell>
        </row>
        <row r="1540">
          <cell r="A1540">
            <v>40008</v>
          </cell>
        </row>
        <row r="1541">
          <cell r="A1541">
            <v>40008</v>
          </cell>
        </row>
        <row r="1542">
          <cell r="A1542">
            <v>40008</v>
          </cell>
        </row>
        <row r="1543">
          <cell r="A1543">
            <v>40008</v>
          </cell>
        </row>
        <row r="1544">
          <cell r="A1544">
            <v>40008</v>
          </cell>
        </row>
        <row r="1545">
          <cell r="A1545">
            <v>40008</v>
          </cell>
        </row>
        <row r="1546">
          <cell r="A1546">
            <v>40008</v>
          </cell>
        </row>
        <row r="1547">
          <cell r="A1547">
            <v>40008</v>
          </cell>
        </row>
        <row r="1548">
          <cell r="A1548">
            <v>40008</v>
          </cell>
        </row>
        <row r="1549">
          <cell r="A1549">
            <v>40008</v>
          </cell>
        </row>
        <row r="1550">
          <cell r="A1550">
            <v>40008</v>
          </cell>
        </row>
        <row r="1551">
          <cell r="A1551">
            <v>40008</v>
          </cell>
        </row>
        <row r="1552">
          <cell r="A1552">
            <v>40008</v>
          </cell>
        </row>
        <row r="1553">
          <cell r="A1553">
            <v>40008</v>
          </cell>
        </row>
        <row r="1554">
          <cell r="A1554">
            <v>40008</v>
          </cell>
        </row>
        <row r="1555">
          <cell r="A1555">
            <v>40008</v>
          </cell>
        </row>
        <row r="1556">
          <cell r="A1556">
            <v>40008</v>
          </cell>
        </row>
        <row r="1557">
          <cell r="A1557">
            <v>40008</v>
          </cell>
        </row>
        <row r="1558">
          <cell r="A1558">
            <v>40008</v>
          </cell>
        </row>
        <row r="1559">
          <cell r="A1559">
            <v>40008</v>
          </cell>
        </row>
        <row r="1560">
          <cell r="A1560">
            <v>40008</v>
          </cell>
        </row>
        <row r="1561">
          <cell r="A1561">
            <v>40008</v>
          </cell>
        </row>
        <row r="1562">
          <cell r="A1562">
            <v>40008</v>
          </cell>
        </row>
        <row r="1563">
          <cell r="A1563">
            <v>40008</v>
          </cell>
        </row>
        <row r="1564">
          <cell r="A1564">
            <v>40008</v>
          </cell>
        </row>
        <row r="1565">
          <cell r="A1565">
            <v>40008</v>
          </cell>
        </row>
        <row r="1566">
          <cell r="A1566">
            <v>40008</v>
          </cell>
        </row>
        <row r="1567">
          <cell r="A1567">
            <v>40008</v>
          </cell>
        </row>
        <row r="1568">
          <cell r="A1568">
            <v>40008</v>
          </cell>
        </row>
        <row r="1569">
          <cell r="A1569">
            <v>40008</v>
          </cell>
        </row>
        <row r="1570">
          <cell r="A1570">
            <v>40008</v>
          </cell>
        </row>
        <row r="1571">
          <cell r="A1571">
            <v>40008</v>
          </cell>
        </row>
        <row r="1572">
          <cell r="A1572">
            <v>40008</v>
          </cell>
        </row>
        <row r="1573">
          <cell r="A1573">
            <v>40008</v>
          </cell>
        </row>
        <row r="1574">
          <cell r="A1574">
            <v>40008</v>
          </cell>
        </row>
        <row r="1575">
          <cell r="A1575">
            <v>40008</v>
          </cell>
        </row>
        <row r="1576">
          <cell r="A1576">
            <v>40008</v>
          </cell>
        </row>
        <row r="1577">
          <cell r="A1577">
            <v>40008</v>
          </cell>
        </row>
        <row r="1578">
          <cell r="A1578">
            <v>40008</v>
          </cell>
        </row>
        <row r="1579">
          <cell r="A1579">
            <v>40008</v>
          </cell>
        </row>
        <row r="1580">
          <cell r="A1580">
            <v>40008</v>
          </cell>
        </row>
        <row r="1581">
          <cell r="A1581">
            <v>40008</v>
          </cell>
        </row>
        <row r="1582">
          <cell r="A1582">
            <v>40008</v>
          </cell>
        </row>
        <row r="1583">
          <cell r="A1583">
            <v>40008</v>
          </cell>
        </row>
        <row r="1584">
          <cell r="A1584">
            <v>40008</v>
          </cell>
        </row>
        <row r="1585">
          <cell r="A1585">
            <v>40008</v>
          </cell>
        </row>
        <row r="1586">
          <cell r="A1586">
            <v>40008</v>
          </cell>
        </row>
        <row r="1587">
          <cell r="A1587">
            <v>40008</v>
          </cell>
        </row>
        <row r="1588">
          <cell r="A1588">
            <v>40008</v>
          </cell>
        </row>
        <row r="1589">
          <cell r="A1589">
            <v>40008</v>
          </cell>
        </row>
        <row r="1590">
          <cell r="A1590">
            <v>40008</v>
          </cell>
        </row>
        <row r="1591">
          <cell r="A1591">
            <v>40008</v>
          </cell>
        </row>
        <row r="1592">
          <cell r="A1592">
            <v>40008</v>
          </cell>
        </row>
        <row r="1593">
          <cell r="A1593">
            <v>40008</v>
          </cell>
        </row>
        <row r="1594">
          <cell r="A1594">
            <v>40008</v>
          </cell>
        </row>
        <row r="1595">
          <cell r="A1595">
            <v>40008</v>
          </cell>
        </row>
        <row r="1596">
          <cell r="A1596">
            <v>40008</v>
          </cell>
        </row>
        <row r="1597">
          <cell r="A1597">
            <v>40008</v>
          </cell>
        </row>
        <row r="1598">
          <cell r="A1598">
            <v>40008</v>
          </cell>
        </row>
        <row r="1599">
          <cell r="A1599">
            <v>40008</v>
          </cell>
        </row>
        <row r="1600">
          <cell r="A1600">
            <v>40008</v>
          </cell>
        </row>
        <row r="1601">
          <cell r="A1601">
            <v>40008</v>
          </cell>
        </row>
        <row r="1602">
          <cell r="A1602">
            <v>40008</v>
          </cell>
        </row>
        <row r="1603">
          <cell r="A1603">
            <v>40008</v>
          </cell>
        </row>
        <row r="1604">
          <cell r="A1604">
            <v>40008</v>
          </cell>
        </row>
        <row r="1605">
          <cell r="A1605">
            <v>40008</v>
          </cell>
        </row>
        <row r="1606">
          <cell r="A1606">
            <v>40008</v>
          </cell>
        </row>
        <row r="1607">
          <cell r="A1607">
            <v>40008</v>
          </cell>
        </row>
        <row r="1608">
          <cell r="A1608">
            <v>40008</v>
          </cell>
        </row>
        <row r="1609">
          <cell r="A1609">
            <v>40008</v>
          </cell>
        </row>
        <row r="1610">
          <cell r="A1610">
            <v>40008</v>
          </cell>
        </row>
        <row r="1611">
          <cell r="A1611">
            <v>40008</v>
          </cell>
        </row>
        <row r="1612">
          <cell r="A1612">
            <v>40008</v>
          </cell>
        </row>
        <row r="1613">
          <cell r="A1613">
            <v>40008</v>
          </cell>
        </row>
        <row r="1614">
          <cell r="A1614">
            <v>40008</v>
          </cell>
        </row>
        <row r="1615">
          <cell r="A1615">
            <v>40008</v>
          </cell>
        </row>
        <row r="1616">
          <cell r="A1616">
            <v>40008</v>
          </cell>
        </row>
        <row r="1617">
          <cell r="A1617">
            <v>40008</v>
          </cell>
        </row>
        <row r="1618">
          <cell r="A1618">
            <v>40008</v>
          </cell>
        </row>
        <row r="1619">
          <cell r="A1619">
            <v>40008</v>
          </cell>
        </row>
        <row r="1620">
          <cell r="A1620">
            <v>40008</v>
          </cell>
        </row>
        <row r="1621">
          <cell r="A1621">
            <v>40008</v>
          </cell>
        </row>
        <row r="1622">
          <cell r="A1622">
            <v>40008</v>
          </cell>
        </row>
        <row r="1623">
          <cell r="A1623">
            <v>40008</v>
          </cell>
        </row>
        <row r="1624">
          <cell r="A1624">
            <v>40008</v>
          </cell>
        </row>
        <row r="1625">
          <cell r="A1625">
            <v>40008</v>
          </cell>
        </row>
        <row r="1626">
          <cell r="A1626">
            <v>40008</v>
          </cell>
        </row>
        <row r="1627">
          <cell r="A1627">
            <v>40008</v>
          </cell>
        </row>
        <row r="1628">
          <cell r="A1628">
            <v>40008</v>
          </cell>
        </row>
        <row r="1629">
          <cell r="A1629">
            <v>40008</v>
          </cell>
        </row>
        <row r="1630">
          <cell r="A1630">
            <v>40008</v>
          </cell>
        </row>
        <row r="1631">
          <cell r="A1631">
            <v>40008</v>
          </cell>
        </row>
        <row r="1632">
          <cell r="A1632">
            <v>40008</v>
          </cell>
        </row>
        <row r="1633">
          <cell r="A1633">
            <v>40008</v>
          </cell>
        </row>
        <row r="1634">
          <cell r="A1634">
            <v>40008</v>
          </cell>
        </row>
        <row r="1635">
          <cell r="A1635">
            <v>40008</v>
          </cell>
        </row>
        <row r="1636">
          <cell r="A1636">
            <v>40008</v>
          </cell>
        </row>
        <row r="1637">
          <cell r="A1637">
            <v>40008</v>
          </cell>
        </row>
        <row r="1638">
          <cell r="A1638">
            <v>40008</v>
          </cell>
        </row>
        <row r="1639">
          <cell r="A1639">
            <v>40008</v>
          </cell>
        </row>
        <row r="1640">
          <cell r="A1640">
            <v>40008</v>
          </cell>
        </row>
        <row r="1641">
          <cell r="A1641">
            <v>40008</v>
          </cell>
        </row>
        <row r="1642">
          <cell r="A1642">
            <v>40008</v>
          </cell>
        </row>
        <row r="1643">
          <cell r="A1643">
            <v>40008</v>
          </cell>
        </row>
        <row r="1644">
          <cell r="A1644">
            <v>40008</v>
          </cell>
        </row>
        <row r="1645">
          <cell r="A1645">
            <v>40008</v>
          </cell>
        </row>
        <row r="1646">
          <cell r="A1646">
            <v>40008</v>
          </cell>
        </row>
        <row r="1647">
          <cell r="A1647">
            <v>40008</v>
          </cell>
        </row>
        <row r="1648">
          <cell r="A1648">
            <v>40008</v>
          </cell>
        </row>
        <row r="1649">
          <cell r="A1649">
            <v>40008</v>
          </cell>
        </row>
        <row r="1650">
          <cell r="A1650">
            <v>40008</v>
          </cell>
        </row>
        <row r="1651">
          <cell r="A1651">
            <v>40008</v>
          </cell>
        </row>
        <row r="1652">
          <cell r="A1652">
            <v>40008</v>
          </cell>
        </row>
        <row r="1653">
          <cell r="A1653">
            <v>40008</v>
          </cell>
        </row>
        <row r="1654">
          <cell r="A1654">
            <v>40008</v>
          </cell>
        </row>
        <row r="1655">
          <cell r="A1655">
            <v>40008</v>
          </cell>
        </row>
        <row r="1656">
          <cell r="A1656">
            <v>40008</v>
          </cell>
        </row>
        <row r="1657">
          <cell r="A1657">
            <v>40008</v>
          </cell>
        </row>
        <row r="1658">
          <cell r="A1658">
            <v>40008</v>
          </cell>
        </row>
        <row r="1659">
          <cell r="A1659">
            <v>40008</v>
          </cell>
        </row>
        <row r="1660">
          <cell r="A1660">
            <v>40008</v>
          </cell>
        </row>
        <row r="1661">
          <cell r="A1661">
            <v>40008</v>
          </cell>
        </row>
        <row r="1662">
          <cell r="A1662">
            <v>40008</v>
          </cell>
        </row>
        <row r="1663">
          <cell r="A1663">
            <v>40008</v>
          </cell>
        </row>
        <row r="1664">
          <cell r="A1664">
            <v>40008</v>
          </cell>
        </row>
        <row r="1665">
          <cell r="A1665">
            <v>40008</v>
          </cell>
        </row>
        <row r="1666">
          <cell r="A1666">
            <v>40008</v>
          </cell>
        </row>
        <row r="1667">
          <cell r="A1667">
            <v>40008</v>
          </cell>
        </row>
        <row r="1668">
          <cell r="A1668">
            <v>40008</v>
          </cell>
        </row>
        <row r="1669">
          <cell r="A1669">
            <v>40008</v>
          </cell>
        </row>
        <row r="1670">
          <cell r="A1670">
            <v>40008</v>
          </cell>
        </row>
        <row r="1671">
          <cell r="A1671">
            <v>40008</v>
          </cell>
        </row>
        <row r="1672">
          <cell r="A1672">
            <v>40008</v>
          </cell>
        </row>
        <row r="1673">
          <cell r="A1673">
            <v>40008</v>
          </cell>
        </row>
        <row r="1674">
          <cell r="A1674">
            <v>40008</v>
          </cell>
        </row>
        <row r="1675">
          <cell r="A1675">
            <v>40008</v>
          </cell>
        </row>
        <row r="1676">
          <cell r="A1676">
            <v>40008</v>
          </cell>
        </row>
        <row r="1677">
          <cell r="A1677">
            <v>40008</v>
          </cell>
        </row>
        <row r="1678">
          <cell r="A1678">
            <v>40008</v>
          </cell>
        </row>
        <row r="1679">
          <cell r="A1679">
            <v>40008</v>
          </cell>
        </row>
        <row r="1680">
          <cell r="A1680">
            <v>40008</v>
          </cell>
        </row>
        <row r="1681">
          <cell r="A1681">
            <v>40008</v>
          </cell>
        </row>
        <row r="1682">
          <cell r="A1682">
            <v>40008</v>
          </cell>
        </row>
        <row r="1683">
          <cell r="A1683">
            <v>40008</v>
          </cell>
        </row>
        <row r="1684">
          <cell r="A1684">
            <v>40008</v>
          </cell>
        </row>
        <row r="1685">
          <cell r="A1685">
            <v>40008</v>
          </cell>
        </row>
        <row r="1686">
          <cell r="A1686">
            <v>40008</v>
          </cell>
        </row>
        <row r="1687">
          <cell r="A1687">
            <v>40008</v>
          </cell>
        </row>
      </sheetData>
      <sheetData sheetId="12"/>
      <sheetData sheetId="13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pload"/>
      <sheetName val="Charts"/>
      <sheetName val="LeverageStats"/>
    </sheetNames>
    <sheetDataSet>
      <sheetData sheetId="0"/>
      <sheetData sheetId="1"/>
      <sheetData sheetId="2">
        <row r="1">
          <cell r="B1">
            <v>39938</v>
          </cell>
          <cell r="F1" t="str">
            <v>Leverage</v>
          </cell>
          <cell r="G1" t="str">
            <v>Coverage</v>
          </cell>
          <cell r="H1" t="str">
            <v>H0A0 OAS</v>
          </cell>
        </row>
        <row r="3">
          <cell r="A3" t="str">
            <v>SectorGICS18</v>
          </cell>
        </row>
        <row r="24">
          <cell r="A24" t="str">
            <v>SectorGICS18</v>
          </cell>
        </row>
        <row r="45">
          <cell r="A45" t="str">
            <v>SectorGICS18</v>
          </cell>
        </row>
        <row r="62">
          <cell r="H62">
            <v>1308</v>
          </cell>
        </row>
        <row r="67">
          <cell r="A67" t="str">
            <v>LeverageRange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A1:AT318"/>
  <sheetViews>
    <sheetView zoomScale="85" workbookViewId="0">
      <pane ySplit="5" topLeftCell="A255" activePane="bottomLeft" state="frozen"/>
      <selection activeCell="U219" sqref="U219"/>
      <selection pane="bottomLeft" activeCell="AN265" sqref="AN265:AN266"/>
    </sheetView>
  </sheetViews>
  <sheetFormatPr defaultRowHeight="12.75"/>
  <cols>
    <col min="1" max="1" width="10.28515625" style="21" customWidth="1"/>
    <col min="2" max="2" width="5.85546875" customWidth="1"/>
    <col min="3" max="3" width="8.85546875" style="9" customWidth="1"/>
    <col min="4" max="4" width="6.5703125" style="7" customWidth="1"/>
    <col min="5" max="5" width="1" style="32" customWidth="1"/>
    <col min="6" max="6" width="11.140625" style="41" hidden="1" customWidth="1"/>
    <col min="7" max="8" width="6.5703125" style="9" customWidth="1"/>
    <col min="9" max="9" width="6.5703125" style="7" customWidth="1"/>
    <col min="10" max="10" width="1.140625" customWidth="1"/>
    <col min="11" max="11" width="10.140625" style="21" hidden="1" customWidth="1"/>
    <col min="12" max="12" width="6.140625" customWidth="1"/>
    <col min="13" max="13" width="6.7109375" customWidth="1"/>
    <col min="14" max="14" width="6.5703125" customWidth="1"/>
    <col min="15" max="15" width="1.28515625" customWidth="1"/>
    <col min="16" max="16" width="6.140625" customWidth="1"/>
    <col min="17" max="18" width="6.7109375" customWidth="1"/>
    <col min="19" max="19" width="1.28515625" customWidth="1"/>
    <col min="20" max="20" width="9.85546875" style="21" hidden="1" customWidth="1"/>
    <col min="21" max="21" width="5.140625" customWidth="1"/>
    <col min="22" max="22" width="6.140625" customWidth="1"/>
    <col min="23" max="23" width="7.5703125" customWidth="1"/>
    <col min="24" max="24" width="1" customWidth="1"/>
    <col min="25" max="25" width="10" style="21" hidden="1" customWidth="1"/>
    <col min="26" max="26" width="4.85546875" customWidth="1"/>
    <col min="27" max="27" width="6.5703125" customWidth="1"/>
    <col min="28" max="28" width="6.42578125" customWidth="1"/>
    <col min="29" max="29" width="0.85546875" style="21" customWidth="1"/>
    <col min="30" max="30" width="4.28515625" customWidth="1"/>
    <col min="31" max="31" width="5.5703125" customWidth="1"/>
    <col min="32" max="32" width="6.140625" style="21" customWidth="1"/>
    <col min="33" max="33" width="0.85546875" style="21" customWidth="1"/>
    <col min="34" max="34" width="4.5703125" customWidth="1"/>
    <col min="35" max="35" width="4.7109375" customWidth="1"/>
    <col min="36" max="36" width="6.5703125" style="21" customWidth="1"/>
    <col min="37" max="37" width="0.85546875" style="21" customWidth="1"/>
    <col min="38" max="39" width="4.7109375" customWidth="1"/>
    <col min="40" max="40" width="6.5703125" customWidth="1"/>
    <col min="41" max="41" width="1.140625" customWidth="1"/>
    <col min="42" max="42" width="6.140625" customWidth="1"/>
    <col min="43" max="44" width="6.7109375" customWidth="1"/>
  </cols>
  <sheetData>
    <row r="1" spans="1:46" ht="18">
      <c r="A1" s="161" t="s">
        <v>1271</v>
      </c>
      <c r="C1" s="7"/>
      <c r="D1"/>
      <c r="E1"/>
      <c r="F1" s="21"/>
      <c r="G1"/>
      <c r="H1"/>
      <c r="I1"/>
    </row>
    <row r="2" spans="1:46">
      <c r="A2" s="165" t="s">
        <v>1237</v>
      </c>
      <c r="C2" s="7"/>
      <c r="D2"/>
      <c r="E2"/>
      <c r="F2" s="21"/>
      <c r="G2"/>
      <c r="H2"/>
      <c r="I2"/>
    </row>
    <row r="3" spans="1:46" ht="12.75" customHeight="1">
      <c r="A3" s="36"/>
      <c r="C3" s="7"/>
      <c r="D3"/>
      <c r="E3"/>
      <c r="F3" s="21"/>
      <c r="G3"/>
      <c r="H3"/>
      <c r="I3"/>
      <c r="AG3" s="30"/>
      <c r="AK3" s="30"/>
    </row>
    <row r="4" spans="1:46">
      <c r="A4" s="30"/>
      <c r="B4" s="179" t="s">
        <v>49</v>
      </c>
      <c r="C4" s="179"/>
      <c r="D4" s="179"/>
      <c r="E4" s="37"/>
      <c r="F4" s="180" t="s">
        <v>1260</v>
      </c>
      <c r="G4" s="180"/>
      <c r="H4" s="180"/>
      <c r="I4" s="180"/>
      <c r="K4" s="179" t="s">
        <v>1268</v>
      </c>
      <c r="L4" s="179"/>
      <c r="M4" s="179"/>
      <c r="N4" s="179"/>
      <c r="P4" s="179" t="s">
        <v>1217</v>
      </c>
      <c r="Q4" s="179"/>
      <c r="R4" s="179"/>
      <c r="T4" s="179" t="s">
        <v>97</v>
      </c>
      <c r="U4" s="179"/>
      <c r="V4" s="179"/>
      <c r="W4" s="179"/>
      <c r="Y4" s="179" t="s">
        <v>98</v>
      </c>
      <c r="Z4" s="179"/>
      <c r="AA4" s="179"/>
      <c r="AB4" s="179"/>
      <c r="AD4" s="179" t="s">
        <v>99</v>
      </c>
      <c r="AE4" s="179"/>
      <c r="AF4" s="179"/>
      <c r="AG4" s="37"/>
      <c r="AH4" s="179" t="s">
        <v>100</v>
      </c>
      <c r="AI4" s="179"/>
      <c r="AJ4" s="179"/>
      <c r="AK4" s="37"/>
      <c r="AL4" s="179" t="s">
        <v>101</v>
      </c>
      <c r="AM4" s="179"/>
      <c r="AN4" s="179"/>
      <c r="AP4" s="179" t="s">
        <v>1259</v>
      </c>
      <c r="AQ4" s="179"/>
      <c r="AR4" s="179"/>
    </row>
    <row r="5" spans="1:46" s="3" customFormat="1">
      <c r="A5" s="42" t="s">
        <v>1</v>
      </c>
      <c r="B5" s="2" t="s">
        <v>541</v>
      </c>
      <c r="C5" s="8" t="s">
        <v>2</v>
      </c>
      <c r="D5" s="5" t="s">
        <v>542</v>
      </c>
      <c r="E5" s="38"/>
      <c r="F5" s="39" t="s">
        <v>40</v>
      </c>
      <c r="G5" s="8" t="s">
        <v>541</v>
      </c>
      <c r="H5" s="8" t="s">
        <v>2</v>
      </c>
      <c r="I5" s="5" t="s">
        <v>353</v>
      </c>
      <c r="K5" s="20" t="s">
        <v>1</v>
      </c>
      <c r="L5" s="8" t="s">
        <v>541</v>
      </c>
      <c r="M5" s="2" t="s">
        <v>2</v>
      </c>
      <c r="N5" s="2" t="s">
        <v>1272</v>
      </c>
      <c r="P5" s="2" t="s">
        <v>541</v>
      </c>
      <c r="Q5" s="2" t="s">
        <v>2</v>
      </c>
      <c r="R5" s="2" t="s">
        <v>1273</v>
      </c>
      <c r="T5" s="20" t="s">
        <v>1</v>
      </c>
      <c r="U5" s="19" t="s">
        <v>541</v>
      </c>
      <c r="V5" s="2" t="s">
        <v>2</v>
      </c>
      <c r="W5" s="2" t="s">
        <v>84</v>
      </c>
      <c r="Y5" s="20" t="s">
        <v>1</v>
      </c>
      <c r="Z5" s="2" t="s">
        <v>541</v>
      </c>
      <c r="AA5" s="2" t="s">
        <v>2</v>
      </c>
      <c r="AB5" s="2" t="s">
        <v>66</v>
      </c>
      <c r="AC5" s="16"/>
      <c r="AD5" s="2" t="s">
        <v>541</v>
      </c>
      <c r="AE5" s="2" t="s">
        <v>2</v>
      </c>
      <c r="AF5" s="20" t="s">
        <v>1274</v>
      </c>
      <c r="AG5" s="42"/>
      <c r="AH5" s="2" t="s">
        <v>541</v>
      </c>
      <c r="AI5" s="2" t="s">
        <v>2</v>
      </c>
      <c r="AJ5" s="39" t="s">
        <v>543</v>
      </c>
      <c r="AK5" s="124"/>
      <c r="AL5" s="2" t="s">
        <v>541</v>
      </c>
      <c r="AM5" s="2" t="s">
        <v>2</v>
      </c>
      <c r="AN5" s="5" t="s">
        <v>544</v>
      </c>
      <c r="AP5" s="2" t="s">
        <v>541</v>
      </c>
      <c r="AQ5" s="2" t="s">
        <v>2</v>
      </c>
      <c r="AR5" s="2" t="s">
        <v>1275</v>
      </c>
    </row>
    <row r="6" spans="1:46">
      <c r="A6" s="21">
        <v>35826</v>
      </c>
      <c r="B6">
        <v>11</v>
      </c>
      <c r="C6" s="9">
        <v>565</v>
      </c>
      <c r="D6" s="7">
        <f t="shared" ref="D6:D69" si="0">B6/C6*100</f>
        <v>1.9469026548672566</v>
      </c>
      <c r="E6" s="33"/>
      <c r="F6" s="26">
        <v>35826</v>
      </c>
      <c r="G6" s="25">
        <v>11</v>
      </c>
      <c r="H6" s="25">
        <v>558</v>
      </c>
      <c r="I6" s="7">
        <f t="shared" ref="I6:I69" si="1">G6/H6*100</f>
        <v>1.9713261648745519</v>
      </c>
      <c r="J6" s="1"/>
      <c r="K6" s="21">
        <v>35826</v>
      </c>
      <c r="L6">
        <v>11</v>
      </c>
      <c r="M6">
        <v>515</v>
      </c>
      <c r="N6" s="7">
        <f t="shared" ref="N6:N69" si="2">L6/M6*100</f>
        <v>2.1359223300970873</v>
      </c>
      <c r="P6" s="9">
        <v>11</v>
      </c>
      <c r="Q6">
        <v>418</v>
      </c>
      <c r="R6" s="7">
        <f t="shared" ref="R6:R69" si="3">P6/Q6*100</f>
        <v>2.6315789473684208</v>
      </c>
      <c r="T6" s="21">
        <v>35826</v>
      </c>
      <c r="V6">
        <v>14</v>
      </c>
      <c r="W6" s="7">
        <f t="shared" ref="W6:W69" si="4">U6/V6*100</f>
        <v>0</v>
      </c>
      <c r="X6" s="1"/>
      <c r="AB6" s="7"/>
      <c r="AF6" s="26"/>
      <c r="AG6" s="43"/>
      <c r="AJ6" s="41"/>
      <c r="AK6" s="40"/>
      <c r="AL6" s="22"/>
      <c r="AN6" s="7"/>
      <c r="AP6" s="9">
        <v>11</v>
      </c>
      <c r="AQ6">
        <v>483</v>
      </c>
      <c r="AR6" s="7">
        <f t="shared" ref="AR6:AR69" si="5">AP6/AQ6*100</f>
        <v>2.2774327122153206</v>
      </c>
      <c r="AS6" s="73"/>
      <c r="AT6" s="73"/>
    </row>
    <row r="7" spans="1:46">
      <c r="A7" s="21">
        <v>35854</v>
      </c>
      <c r="B7">
        <v>15</v>
      </c>
      <c r="C7" s="9">
        <v>581</v>
      </c>
      <c r="D7" s="7">
        <f t="shared" si="0"/>
        <v>2.5817555938037864</v>
      </c>
      <c r="E7" s="33"/>
      <c r="F7" s="26">
        <v>35854</v>
      </c>
      <c r="G7" s="25">
        <v>15</v>
      </c>
      <c r="H7" s="25">
        <v>574</v>
      </c>
      <c r="I7" s="7">
        <f t="shared" si="1"/>
        <v>2.6132404181184667</v>
      </c>
      <c r="K7" s="21">
        <v>35854</v>
      </c>
      <c r="L7">
        <v>15</v>
      </c>
      <c r="M7">
        <v>530</v>
      </c>
      <c r="N7" s="7">
        <f t="shared" si="2"/>
        <v>2.8301886792452833</v>
      </c>
      <c r="P7" s="9">
        <v>14</v>
      </c>
      <c r="Q7">
        <v>426</v>
      </c>
      <c r="R7" s="7">
        <f t="shared" si="3"/>
        <v>3.286384976525822</v>
      </c>
      <c r="T7" s="21">
        <v>35854</v>
      </c>
      <c r="V7">
        <v>15</v>
      </c>
      <c r="W7" s="7">
        <f t="shared" si="4"/>
        <v>0</v>
      </c>
      <c r="AB7" s="7"/>
      <c r="AF7" s="26"/>
      <c r="AG7" s="43"/>
      <c r="AJ7" s="41"/>
      <c r="AK7" s="40"/>
      <c r="AL7" s="22"/>
      <c r="AN7" s="7"/>
      <c r="AP7" s="9">
        <v>14</v>
      </c>
      <c r="AQ7">
        <v>492</v>
      </c>
      <c r="AR7" s="7">
        <f t="shared" si="5"/>
        <v>2.8455284552845526</v>
      </c>
      <c r="AS7" s="73"/>
      <c r="AT7" s="73"/>
    </row>
    <row r="8" spans="1:46">
      <c r="A8" s="21">
        <v>35885</v>
      </c>
      <c r="B8">
        <v>15</v>
      </c>
      <c r="C8" s="9">
        <v>583</v>
      </c>
      <c r="D8" s="7">
        <f t="shared" si="0"/>
        <v>2.5728987993138936</v>
      </c>
      <c r="E8" s="33"/>
      <c r="F8" s="26">
        <v>35885</v>
      </c>
      <c r="G8" s="25">
        <v>15</v>
      </c>
      <c r="H8" s="25">
        <v>576</v>
      </c>
      <c r="I8" s="7">
        <f t="shared" si="1"/>
        <v>2.604166666666667</v>
      </c>
      <c r="K8" s="21">
        <v>35885</v>
      </c>
      <c r="L8">
        <v>15</v>
      </c>
      <c r="M8">
        <v>532</v>
      </c>
      <c r="N8" s="7">
        <f t="shared" si="2"/>
        <v>2.8195488721804511</v>
      </c>
      <c r="P8" s="9">
        <v>14</v>
      </c>
      <c r="Q8">
        <v>428</v>
      </c>
      <c r="R8" s="7">
        <f t="shared" si="3"/>
        <v>3.2710280373831773</v>
      </c>
      <c r="T8" s="21">
        <v>35885</v>
      </c>
      <c r="V8">
        <v>15</v>
      </c>
      <c r="W8" s="7">
        <f t="shared" si="4"/>
        <v>0</v>
      </c>
      <c r="AB8" s="7"/>
      <c r="AF8" s="26"/>
      <c r="AG8" s="43"/>
      <c r="AJ8" s="41"/>
      <c r="AK8" s="41"/>
      <c r="AL8" s="22"/>
      <c r="AN8" s="7"/>
      <c r="AP8" s="9">
        <v>14</v>
      </c>
      <c r="AQ8">
        <v>493</v>
      </c>
      <c r="AR8" s="7">
        <f t="shared" si="5"/>
        <v>2.8397565922920891</v>
      </c>
      <c r="AS8" s="73"/>
      <c r="AT8" s="73"/>
    </row>
    <row r="9" spans="1:46">
      <c r="A9" s="21">
        <v>35915</v>
      </c>
      <c r="B9">
        <v>16</v>
      </c>
      <c r="C9" s="9">
        <v>589</v>
      </c>
      <c r="D9" s="7">
        <f t="shared" si="0"/>
        <v>2.7164685908319184</v>
      </c>
      <c r="E9" s="33"/>
      <c r="F9" s="26">
        <v>35915</v>
      </c>
      <c r="G9" s="25">
        <v>16</v>
      </c>
      <c r="H9" s="25">
        <v>582</v>
      </c>
      <c r="I9" s="7">
        <f t="shared" si="1"/>
        <v>2.7491408934707904</v>
      </c>
      <c r="K9" s="21">
        <v>35915</v>
      </c>
      <c r="L9">
        <v>16</v>
      </c>
      <c r="M9">
        <v>537</v>
      </c>
      <c r="N9" s="7">
        <f t="shared" si="2"/>
        <v>2.9795158286778398</v>
      </c>
      <c r="P9" s="9">
        <v>15</v>
      </c>
      <c r="Q9">
        <v>427</v>
      </c>
      <c r="R9" s="7">
        <f t="shared" si="3"/>
        <v>3.5128805620608898</v>
      </c>
      <c r="T9" s="21">
        <v>35915</v>
      </c>
      <c r="V9">
        <v>16</v>
      </c>
      <c r="W9" s="7">
        <f t="shared" si="4"/>
        <v>0</v>
      </c>
      <c r="AB9" s="7"/>
      <c r="AF9" s="26"/>
      <c r="AG9" s="43"/>
      <c r="AJ9" s="41"/>
      <c r="AK9" s="41"/>
      <c r="AL9" s="22"/>
      <c r="AN9" s="7"/>
      <c r="AP9" s="9">
        <v>15</v>
      </c>
      <c r="AQ9">
        <v>493</v>
      </c>
      <c r="AR9" s="7">
        <f t="shared" si="5"/>
        <v>3.0425963488843815</v>
      </c>
      <c r="AS9" s="73"/>
      <c r="AT9" s="73"/>
    </row>
    <row r="10" spans="1:46">
      <c r="A10" s="21">
        <v>35946</v>
      </c>
      <c r="B10">
        <v>16</v>
      </c>
      <c r="C10" s="9">
        <v>583</v>
      </c>
      <c r="D10" s="7">
        <f t="shared" si="0"/>
        <v>2.7444253859348198</v>
      </c>
      <c r="E10" s="33"/>
      <c r="F10" s="26">
        <v>35946</v>
      </c>
      <c r="G10" s="25">
        <v>16</v>
      </c>
      <c r="H10" s="25">
        <v>574</v>
      </c>
      <c r="I10" s="7">
        <f t="shared" si="1"/>
        <v>2.7874564459930316</v>
      </c>
      <c r="K10" s="21">
        <v>35946</v>
      </c>
      <c r="L10">
        <v>16</v>
      </c>
      <c r="M10">
        <v>532</v>
      </c>
      <c r="N10" s="7">
        <f t="shared" si="2"/>
        <v>3.007518796992481</v>
      </c>
      <c r="P10" s="9">
        <v>15</v>
      </c>
      <c r="Q10">
        <v>421</v>
      </c>
      <c r="R10" s="7">
        <f t="shared" si="3"/>
        <v>3.5629453681710213</v>
      </c>
      <c r="T10" s="21">
        <v>35946</v>
      </c>
      <c r="V10">
        <v>16</v>
      </c>
      <c r="W10" s="7">
        <f t="shared" si="4"/>
        <v>0</v>
      </c>
      <c r="AB10" s="7"/>
      <c r="AF10" s="26"/>
      <c r="AG10" s="26"/>
      <c r="AJ10" s="41"/>
      <c r="AK10" s="41"/>
      <c r="AL10" s="22"/>
      <c r="AN10" s="7"/>
      <c r="AP10" s="9">
        <v>15</v>
      </c>
      <c r="AQ10">
        <v>487</v>
      </c>
      <c r="AR10" s="7">
        <f t="shared" si="5"/>
        <v>3.0800821355236137</v>
      </c>
      <c r="AS10" s="73"/>
      <c r="AT10" s="73"/>
    </row>
    <row r="11" spans="1:46">
      <c r="A11" s="21">
        <v>35976</v>
      </c>
      <c r="B11">
        <v>16</v>
      </c>
      <c r="C11" s="9">
        <v>584</v>
      </c>
      <c r="D11" s="7">
        <f t="shared" si="0"/>
        <v>2.7397260273972601</v>
      </c>
      <c r="E11" s="33"/>
      <c r="F11" s="26">
        <v>35976</v>
      </c>
      <c r="G11" s="25">
        <v>16</v>
      </c>
      <c r="H11" s="25">
        <v>574</v>
      </c>
      <c r="I11" s="7">
        <f t="shared" si="1"/>
        <v>2.7874564459930316</v>
      </c>
      <c r="K11" s="21">
        <v>35976</v>
      </c>
      <c r="L11">
        <v>14</v>
      </c>
      <c r="M11">
        <v>531</v>
      </c>
      <c r="N11" s="7">
        <f t="shared" si="2"/>
        <v>2.6365348399246704</v>
      </c>
      <c r="P11" s="9">
        <v>13</v>
      </c>
      <c r="Q11">
        <v>420</v>
      </c>
      <c r="R11" s="7">
        <f t="shared" si="3"/>
        <v>3.0952380952380953</v>
      </c>
      <c r="T11" s="21">
        <v>35976</v>
      </c>
      <c r="U11">
        <v>2</v>
      </c>
      <c r="V11">
        <v>17</v>
      </c>
      <c r="W11" s="7">
        <f t="shared" si="4"/>
        <v>11.76470588235294</v>
      </c>
      <c r="AB11" s="7"/>
      <c r="AF11" s="26"/>
      <c r="AG11" s="26"/>
      <c r="AJ11" s="41"/>
      <c r="AK11" s="41"/>
      <c r="AL11" s="22"/>
      <c r="AN11" s="7"/>
      <c r="AP11" s="9">
        <v>13</v>
      </c>
      <c r="AQ11">
        <v>487</v>
      </c>
      <c r="AR11" s="7">
        <f t="shared" si="5"/>
        <v>2.6694045174537986</v>
      </c>
      <c r="AS11" s="73"/>
      <c r="AT11" s="73"/>
    </row>
    <row r="12" spans="1:46">
      <c r="A12" s="21">
        <v>36007</v>
      </c>
      <c r="B12">
        <v>14</v>
      </c>
      <c r="C12" s="9">
        <v>588</v>
      </c>
      <c r="D12" s="7">
        <f t="shared" si="0"/>
        <v>2.3809523809523809</v>
      </c>
      <c r="E12" s="33"/>
      <c r="F12" s="26">
        <v>36007</v>
      </c>
      <c r="G12" s="25">
        <v>14</v>
      </c>
      <c r="H12" s="25">
        <v>577</v>
      </c>
      <c r="I12" s="7">
        <f t="shared" si="1"/>
        <v>2.4263431542461005</v>
      </c>
      <c r="K12" s="21">
        <v>36007</v>
      </c>
      <c r="L12">
        <v>12</v>
      </c>
      <c r="M12">
        <v>534</v>
      </c>
      <c r="N12" s="7">
        <f t="shared" si="2"/>
        <v>2.2471910112359552</v>
      </c>
      <c r="P12" s="9">
        <v>11</v>
      </c>
      <c r="Q12">
        <v>424</v>
      </c>
      <c r="R12" s="7">
        <f t="shared" si="3"/>
        <v>2.5943396226415096</v>
      </c>
      <c r="T12" s="21">
        <v>36007</v>
      </c>
      <c r="U12">
        <v>2</v>
      </c>
      <c r="V12">
        <v>17</v>
      </c>
      <c r="W12" s="7">
        <f t="shared" si="4"/>
        <v>11.76470588235294</v>
      </c>
      <c r="AB12" s="7"/>
      <c r="AF12" s="26"/>
      <c r="AG12" s="26"/>
      <c r="AJ12" s="41"/>
      <c r="AK12" s="41"/>
      <c r="AL12" s="22"/>
      <c r="AN12" s="7"/>
      <c r="AP12" s="9">
        <v>11</v>
      </c>
      <c r="AQ12">
        <v>490</v>
      </c>
      <c r="AR12" s="7">
        <f t="shared" si="5"/>
        <v>2.2448979591836733</v>
      </c>
      <c r="AS12" s="73"/>
      <c r="AT12" s="73"/>
    </row>
    <row r="13" spans="1:46">
      <c r="A13" s="21">
        <v>36038</v>
      </c>
      <c r="B13">
        <v>14</v>
      </c>
      <c r="C13" s="9">
        <v>582</v>
      </c>
      <c r="D13" s="7">
        <f t="shared" si="0"/>
        <v>2.4054982817869419</v>
      </c>
      <c r="E13" s="33"/>
      <c r="F13" s="26">
        <v>36038</v>
      </c>
      <c r="G13" s="25">
        <v>14</v>
      </c>
      <c r="H13" s="25">
        <v>571</v>
      </c>
      <c r="I13" s="7">
        <f t="shared" si="1"/>
        <v>2.4518388791593697</v>
      </c>
      <c r="K13" s="21">
        <v>36038</v>
      </c>
      <c r="L13">
        <v>12</v>
      </c>
      <c r="M13">
        <v>529</v>
      </c>
      <c r="N13" s="7">
        <f t="shared" si="2"/>
        <v>2.2684310018903595</v>
      </c>
      <c r="P13" s="9">
        <v>11</v>
      </c>
      <c r="Q13">
        <v>421</v>
      </c>
      <c r="R13" s="7">
        <f t="shared" si="3"/>
        <v>2.6128266033254155</v>
      </c>
      <c r="T13" s="21">
        <v>36038</v>
      </c>
      <c r="U13">
        <v>2</v>
      </c>
      <c r="V13">
        <v>14</v>
      </c>
      <c r="W13" s="7">
        <f t="shared" si="4"/>
        <v>14.285714285714285</v>
      </c>
      <c r="AB13" s="7"/>
      <c r="AF13" s="26"/>
      <c r="AG13" s="26"/>
      <c r="AJ13" s="41"/>
      <c r="AK13" s="41"/>
      <c r="AL13" s="22"/>
      <c r="AN13" s="7"/>
      <c r="AP13" s="9">
        <v>11</v>
      </c>
      <c r="AQ13">
        <v>488</v>
      </c>
      <c r="AR13" s="7">
        <f t="shared" si="5"/>
        <v>2.2540983606557377</v>
      </c>
      <c r="AS13" s="73"/>
      <c r="AT13" s="73"/>
    </row>
    <row r="14" spans="1:46">
      <c r="A14" s="21">
        <v>36068</v>
      </c>
      <c r="B14">
        <v>15</v>
      </c>
      <c r="C14" s="9">
        <v>589</v>
      </c>
      <c r="D14" s="7">
        <f t="shared" si="0"/>
        <v>2.5466893039049237</v>
      </c>
      <c r="E14" s="33"/>
      <c r="F14" s="26">
        <v>36068</v>
      </c>
      <c r="G14" s="25">
        <v>15</v>
      </c>
      <c r="H14" s="25">
        <v>578</v>
      </c>
      <c r="I14" s="7">
        <f t="shared" si="1"/>
        <v>2.5951557093425603</v>
      </c>
      <c r="K14" s="21">
        <v>36068</v>
      </c>
      <c r="L14">
        <v>13</v>
      </c>
      <c r="M14">
        <v>536</v>
      </c>
      <c r="N14" s="7">
        <f t="shared" si="2"/>
        <v>2.4253731343283582</v>
      </c>
      <c r="P14" s="9">
        <v>11</v>
      </c>
      <c r="Q14">
        <v>428</v>
      </c>
      <c r="R14" s="7">
        <f t="shared" si="3"/>
        <v>2.570093457943925</v>
      </c>
      <c r="T14" s="21">
        <v>36068</v>
      </c>
      <c r="U14">
        <v>2</v>
      </c>
      <c r="V14">
        <v>14</v>
      </c>
      <c r="W14" s="7">
        <f t="shared" si="4"/>
        <v>14.285714285714285</v>
      </c>
      <c r="AB14" s="7"/>
      <c r="AF14" s="26"/>
      <c r="AG14" s="26"/>
      <c r="AJ14" s="41"/>
      <c r="AK14" s="41"/>
      <c r="AL14" s="22"/>
      <c r="AN14" s="7"/>
      <c r="AP14" s="9">
        <v>12</v>
      </c>
      <c r="AQ14">
        <v>495</v>
      </c>
      <c r="AR14" s="7">
        <f t="shared" si="5"/>
        <v>2.4242424242424243</v>
      </c>
      <c r="AS14" s="73"/>
      <c r="AT14" s="73"/>
    </row>
    <row r="15" spans="1:46">
      <c r="A15" s="21">
        <v>36099</v>
      </c>
      <c r="B15">
        <v>15</v>
      </c>
      <c r="C15" s="9">
        <v>605</v>
      </c>
      <c r="D15" s="7">
        <f t="shared" si="0"/>
        <v>2.4793388429752068</v>
      </c>
      <c r="E15" s="33"/>
      <c r="F15" s="26">
        <v>36099</v>
      </c>
      <c r="G15" s="25">
        <v>15</v>
      </c>
      <c r="H15" s="25">
        <v>592</v>
      </c>
      <c r="I15" s="7">
        <f t="shared" si="1"/>
        <v>2.5337837837837838</v>
      </c>
      <c r="K15" s="21">
        <v>36099</v>
      </c>
      <c r="L15">
        <v>13</v>
      </c>
      <c r="M15">
        <v>548</v>
      </c>
      <c r="N15" s="7">
        <f t="shared" si="2"/>
        <v>2.3722627737226274</v>
      </c>
      <c r="P15" s="9">
        <v>11</v>
      </c>
      <c r="Q15">
        <v>442</v>
      </c>
      <c r="R15" s="7">
        <f t="shared" si="3"/>
        <v>2.4886877828054299</v>
      </c>
      <c r="T15" s="21">
        <v>36099</v>
      </c>
      <c r="U15">
        <v>2</v>
      </c>
      <c r="V15">
        <v>14</v>
      </c>
      <c r="W15" s="7">
        <f t="shared" si="4"/>
        <v>14.285714285714285</v>
      </c>
      <c r="AB15" s="7"/>
      <c r="AF15" s="26"/>
      <c r="AG15" s="26"/>
      <c r="AJ15" s="41"/>
      <c r="AK15" s="41"/>
      <c r="AL15" s="22"/>
      <c r="AN15" s="7"/>
      <c r="AP15" s="9">
        <v>12</v>
      </c>
      <c r="AQ15">
        <v>505</v>
      </c>
      <c r="AR15" s="7">
        <f t="shared" si="5"/>
        <v>2.3762376237623761</v>
      </c>
      <c r="AS15" s="73"/>
      <c r="AT15" s="73"/>
    </row>
    <row r="16" spans="1:46">
      <c r="A16" s="21">
        <v>36129</v>
      </c>
      <c r="B16">
        <v>17</v>
      </c>
      <c r="C16" s="9">
        <v>612</v>
      </c>
      <c r="D16" s="7">
        <f t="shared" si="0"/>
        <v>2.7777777777777777</v>
      </c>
      <c r="E16" s="33"/>
      <c r="F16" s="26">
        <v>36129</v>
      </c>
      <c r="G16" s="25">
        <v>17</v>
      </c>
      <c r="H16" s="25">
        <v>599</v>
      </c>
      <c r="I16" s="7">
        <f t="shared" si="1"/>
        <v>2.8380634390651087</v>
      </c>
      <c r="K16" s="21">
        <v>36129</v>
      </c>
      <c r="L16">
        <v>15</v>
      </c>
      <c r="M16">
        <v>556</v>
      </c>
      <c r="N16" s="7">
        <f t="shared" si="2"/>
        <v>2.6978417266187051</v>
      </c>
      <c r="P16" s="9">
        <v>12</v>
      </c>
      <c r="Q16">
        <v>450</v>
      </c>
      <c r="R16" s="7">
        <f t="shared" si="3"/>
        <v>2.666666666666667</v>
      </c>
      <c r="T16" s="21">
        <v>36129</v>
      </c>
      <c r="U16">
        <v>2</v>
      </c>
      <c r="V16">
        <v>15</v>
      </c>
      <c r="W16" s="7">
        <f t="shared" si="4"/>
        <v>13.333333333333334</v>
      </c>
      <c r="AB16" s="7"/>
      <c r="AF16" s="26"/>
      <c r="AG16" s="26"/>
      <c r="AJ16" s="41"/>
      <c r="AK16" s="41"/>
      <c r="AL16" s="22"/>
      <c r="AN16" s="7"/>
      <c r="AP16" s="9">
        <v>13</v>
      </c>
      <c r="AQ16">
        <v>513</v>
      </c>
      <c r="AR16" s="7">
        <f t="shared" si="5"/>
        <v>2.53411306042885</v>
      </c>
      <c r="AS16" s="73"/>
      <c r="AT16" s="73"/>
    </row>
    <row r="17" spans="1:46">
      <c r="A17" s="21">
        <v>36160</v>
      </c>
      <c r="B17">
        <v>21</v>
      </c>
      <c r="C17" s="9">
        <v>634</v>
      </c>
      <c r="D17" s="7">
        <f t="shared" si="0"/>
        <v>3.3123028391167195</v>
      </c>
      <c r="E17" s="33"/>
      <c r="F17" s="26">
        <v>36160</v>
      </c>
      <c r="G17" s="25">
        <v>21</v>
      </c>
      <c r="H17" s="25">
        <v>619</v>
      </c>
      <c r="I17" s="7">
        <f t="shared" si="1"/>
        <v>3.3925686591276252</v>
      </c>
      <c r="K17" s="21">
        <v>36160</v>
      </c>
      <c r="L17">
        <v>19</v>
      </c>
      <c r="M17">
        <v>558</v>
      </c>
      <c r="N17" s="7">
        <f t="shared" si="2"/>
        <v>3.4050179211469538</v>
      </c>
      <c r="P17" s="9">
        <v>16</v>
      </c>
      <c r="Q17">
        <v>451</v>
      </c>
      <c r="R17" s="7">
        <f t="shared" si="3"/>
        <v>3.5476718403547673</v>
      </c>
      <c r="T17" s="21">
        <v>36160</v>
      </c>
      <c r="U17">
        <v>2</v>
      </c>
      <c r="V17">
        <v>21</v>
      </c>
      <c r="W17" s="7">
        <f t="shared" si="4"/>
        <v>9.5238095238095237</v>
      </c>
      <c r="AB17" s="7"/>
      <c r="AF17" s="26"/>
      <c r="AG17" s="26"/>
      <c r="AJ17" s="41"/>
      <c r="AK17" s="41"/>
      <c r="AL17" s="22"/>
      <c r="AN17" s="7"/>
      <c r="AP17" s="9">
        <v>17</v>
      </c>
      <c r="AQ17">
        <v>514</v>
      </c>
      <c r="AR17" s="7">
        <f t="shared" si="5"/>
        <v>3.3073929961089497</v>
      </c>
      <c r="AS17" s="73"/>
      <c r="AT17" s="73"/>
    </row>
    <row r="18" spans="1:46">
      <c r="A18" s="21">
        <v>36191</v>
      </c>
      <c r="B18">
        <v>16</v>
      </c>
      <c r="C18" s="9">
        <v>648</v>
      </c>
      <c r="D18" s="7">
        <f t="shared" si="0"/>
        <v>2.4691358024691357</v>
      </c>
      <c r="E18" s="33"/>
      <c r="F18" s="26">
        <v>36191</v>
      </c>
      <c r="G18" s="25">
        <v>16</v>
      </c>
      <c r="H18" s="25">
        <v>631</v>
      </c>
      <c r="I18" s="7">
        <f t="shared" si="1"/>
        <v>2.5356576862123612</v>
      </c>
      <c r="K18" s="21">
        <v>36191</v>
      </c>
      <c r="L18">
        <v>14</v>
      </c>
      <c r="M18">
        <v>568</v>
      </c>
      <c r="N18" s="7">
        <f t="shared" si="2"/>
        <v>2.464788732394366</v>
      </c>
      <c r="P18" s="9">
        <v>13</v>
      </c>
      <c r="Q18">
        <v>461</v>
      </c>
      <c r="R18" s="7">
        <f t="shared" si="3"/>
        <v>2.8199566160520604</v>
      </c>
      <c r="T18" s="21">
        <v>36191</v>
      </c>
      <c r="U18">
        <v>2</v>
      </c>
      <c r="V18">
        <v>22</v>
      </c>
      <c r="W18" s="7">
        <f t="shared" si="4"/>
        <v>9.0909090909090917</v>
      </c>
      <c r="AB18" s="7"/>
      <c r="AF18" s="26"/>
      <c r="AG18" s="26"/>
      <c r="AJ18" s="41"/>
      <c r="AK18" s="41"/>
      <c r="AL18" s="22"/>
      <c r="AN18" s="7"/>
      <c r="AP18" s="9">
        <v>14</v>
      </c>
      <c r="AQ18">
        <v>523</v>
      </c>
      <c r="AR18" s="7">
        <f t="shared" si="5"/>
        <v>2.676864244741874</v>
      </c>
      <c r="AS18" s="73"/>
      <c r="AT18" s="73"/>
    </row>
    <row r="19" spans="1:46">
      <c r="A19" s="21">
        <v>36219</v>
      </c>
      <c r="B19">
        <v>17</v>
      </c>
      <c r="C19" s="9">
        <v>666</v>
      </c>
      <c r="D19" s="7">
        <f t="shared" si="0"/>
        <v>2.5525525525525525</v>
      </c>
      <c r="E19" s="33"/>
      <c r="F19" s="26">
        <v>36219</v>
      </c>
      <c r="G19" s="25">
        <v>17</v>
      </c>
      <c r="H19" s="25">
        <v>646</v>
      </c>
      <c r="I19" s="7">
        <f t="shared" si="1"/>
        <v>2.6315789473684208</v>
      </c>
      <c r="K19" s="21">
        <v>36219</v>
      </c>
      <c r="L19">
        <v>14</v>
      </c>
      <c r="M19">
        <v>581</v>
      </c>
      <c r="N19" s="7">
        <f t="shared" si="2"/>
        <v>2.4096385542168677</v>
      </c>
      <c r="P19" s="9">
        <v>12</v>
      </c>
      <c r="Q19">
        <v>472</v>
      </c>
      <c r="R19" s="7">
        <f t="shared" si="3"/>
        <v>2.5423728813559325</v>
      </c>
      <c r="T19" s="21">
        <v>36219</v>
      </c>
      <c r="U19">
        <v>3</v>
      </c>
      <c r="V19">
        <v>24</v>
      </c>
      <c r="W19" s="7">
        <f t="shared" si="4"/>
        <v>12.5</v>
      </c>
      <c r="AB19" s="7"/>
      <c r="AF19" s="26"/>
      <c r="AG19" s="26"/>
      <c r="AJ19" s="41"/>
      <c r="AK19" s="41"/>
      <c r="AL19" s="22"/>
      <c r="AN19" s="7"/>
      <c r="AP19" s="9">
        <v>13</v>
      </c>
      <c r="AQ19">
        <v>534</v>
      </c>
      <c r="AR19" s="7">
        <f t="shared" si="5"/>
        <v>2.4344569288389515</v>
      </c>
      <c r="AS19" s="73"/>
      <c r="AT19" s="73"/>
    </row>
    <row r="20" spans="1:46">
      <c r="A20" s="21">
        <v>36250</v>
      </c>
      <c r="B20">
        <v>18</v>
      </c>
      <c r="C20" s="9">
        <v>682</v>
      </c>
      <c r="D20" s="7">
        <f t="shared" si="0"/>
        <v>2.6392961876832843</v>
      </c>
      <c r="E20" s="33"/>
      <c r="F20" s="26">
        <v>36250</v>
      </c>
      <c r="G20" s="25">
        <v>18</v>
      </c>
      <c r="H20" s="25">
        <v>659</v>
      </c>
      <c r="I20" s="7">
        <f t="shared" si="1"/>
        <v>2.7314112291350532</v>
      </c>
      <c r="K20" s="21">
        <v>36250</v>
      </c>
      <c r="L20">
        <v>15</v>
      </c>
      <c r="M20">
        <v>590</v>
      </c>
      <c r="N20" s="7">
        <f t="shared" si="2"/>
        <v>2.5423728813559325</v>
      </c>
      <c r="P20" s="9">
        <v>12</v>
      </c>
      <c r="Q20">
        <v>478</v>
      </c>
      <c r="R20" s="7">
        <f t="shared" si="3"/>
        <v>2.510460251046025</v>
      </c>
      <c r="T20" s="21">
        <v>36250</v>
      </c>
      <c r="U20">
        <v>3</v>
      </c>
      <c r="V20">
        <v>26</v>
      </c>
      <c r="W20" s="7">
        <f t="shared" si="4"/>
        <v>11.538461538461538</v>
      </c>
      <c r="AB20" s="7"/>
      <c r="AF20" s="26"/>
      <c r="AG20" s="26"/>
      <c r="AJ20" s="41"/>
      <c r="AK20" s="41"/>
      <c r="AL20" s="22"/>
      <c r="AN20" s="7"/>
      <c r="AP20" s="9">
        <v>13</v>
      </c>
      <c r="AQ20">
        <v>539</v>
      </c>
      <c r="AR20" s="7">
        <f t="shared" si="5"/>
        <v>2.4118738404452689</v>
      </c>
      <c r="AS20" s="73"/>
      <c r="AT20" s="73"/>
    </row>
    <row r="21" spans="1:46">
      <c r="A21" s="21">
        <v>36280</v>
      </c>
      <c r="B21">
        <v>24</v>
      </c>
      <c r="C21" s="9">
        <v>688</v>
      </c>
      <c r="D21" s="7">
        <f t="shared" si="0"/>
        <v>3.4883720930232558</v>
      </c>
      <c r="E21" s="33"/>
      <c r="F21" s="26">
        <v>36280</v>
      </c>
      <c r="G21" s="25">
        <v>23</v>
      </c>
      <c r="H21" s="25">
        <v>665</v>
      </c>
      <c r="I21" s="7">
        <f t="shared" si="1"/>
        <v>3.4586466165413534</v>
      </c>
      <c r="K21" s="21">
        <v>36280</v>
      </c>
      <c r="L21">
        <v>19</v>
      </c>
      <c r="M21">
        <v>592</v>
      </c>
      <c r="N21" s="7">
        <f t="shared" si="2"/>
        <v>3.2094594594594592</v>
      </c>
      <c r="P21" s="9">
        <v>14</v>
      </c>
      <c r="Q21">
        <v>477</v>
      </c>
      <c r="R21" s="7">
        <f t="shared" si="3"/>
        <v>2.9350104821802936</v>
      </c>
      <c r="T21" s="21">
        <v>36280</v>
      </c>
      <c r="U21">
        <v>4</v>
      </c>
      <c r="V21">
        <v>27</v>
      </c>
      <c r="W21" s="7">
        <f t="shared" si="4"/>
        <v>14.814814814814813</v>
      </c>
      <c r="AB21" s="7"/>
      <c r="AF21" s="26"/>
      <c r="AG21" s="26"/>
      <c r="AJ21" s="41"/>
      <c r="AK21" s="41"/>
      <c r="AL21" s="22"/>
      <c r="AN21" s="7"/>
      <c r="AP21" s="9">
        <v>16</v>
      </c>
      <c r="AQ21">
        <v>539</v>
      </c>
      <c r="AR21" s="7">
        <f t="shared" si="5"/>
        <v>2.9684601113172544</v>
      </c>
      <c r="AS21" s="73"/>
      <c r="AT21" s="73"/>
    </row>
    <row r="22" spans="1:46">
      <c r="A22" s="21">
        <v>36311</v>
      </c>
      <c r="B22">
        <v>28</v>
      </c>
      <c r="C22" s="9">
        <v>692</v>
      </c>
      <c r="D22" s="7">
        <f t="shared" si="0"/>
        <v>4.0462427745664744</v>
      </c>
      <c r="E22" s="33"/>
      <c r="F22" s="26">
        <v>36311</v>
      </c>
      <c r="G22" s="25">
        <v>27</v>
      </c>
      <c r="H22" s="25">
        <v>668</v>
      </c>
      <c r="I22" s="7">
        <f t="shared" si="1"/>
        <v>4.0419161676646702</v>
      </c>
      <c r="K22" s="21">
        <v>36311</v>
      </c>
      <c r="L22">
        <v>23</v>
      </c>
      <c r="M22">
        <v>591</v>
      </c>
      <c r="N22" s="7">
        <f t="shared" si="2"/>
        <v>3.8917089678511001</v>
      </c>
      <c r="P22" s="9">
        <v>17</v>
      </c>
      <c r="Q22">
        <v>475</v>
      </c>
      <c r="R22" s="7">
        <f t="shared" si="3"/>
        <v>3.5789473684210522</v>
      </c>
      <c r="T22" s="21">
        <v>36311</v>
      </c>
      <c r="U22">
        <v>4</v>
      </c>
      <c r="V22">
        <v>31</v>
      </c>
      <c r="W22" s="7">
        <f t="shared" si="4"/>
        <v>12.903225806451612</v>
      </c>
      <c r="AB22" s="7"/>
      <c r="AF22" s="26"/>
      <c r="AG22" s="26"/>
      <c r="AJ22" s="41"/>
      <c r="AK22" s="41"/>
      <c r="AL22" s="22"/>
      <c r="AN22" s="7"/>
      <c r="AP22" s="9">
        <v>19</v>
      </c>
      <c r="AQ22">
        <v>538</v>
      </c>
      <c r="AR22" s="7">
        <f t="shared" si="5"/>
        <v>3.5315985130111525</v>
      </c>
      <c r="AS22" s="73"/>
      <c r="AT22" s="73"/>
    </row>
    <row r="23" spans="1:46">
      <c r="A23" s="21">
        <v>36341</v>
      </c>
      <c r="B23">
        <v>32</v>
      </c>
      <c r="C23" s="9">
        <v>695</v>
      </c>
      <c r="D23" s="7">
        <f t="shared" si="0"/>
        <v>4.6043165467625897</v>
      </c>
      <c r="E23" s="33"/>
      <c r="F23" s="26">
        <v>36341</v>
      </c>
      <c r="G23" s="25">
        <v>31</v>
      </c>
      <c r="H23" s="25">
        <v>670</v>
      </c>
      <c r="I23" s="7">
        <f t="shared" si="1"/>
        <v>4.6268656716417906</v>
      </c>
      <c r="K23" s="21">
        <v>36341</v>
      </c>
      <c r="L23">
        <v>28</v>
      </c>
      <c r="M23">
        <v>589</v>
      </c>
      <c r="N23" s="7">
        <f t="shared" si="2"/>
        <v>4.7538200339558569</v>
      </c>
      <c r="P23" s="9">
        <v>21</v>
      </c>
      <c r="Q23">
        <v>472</v>
      </c>
      <c r="R23" s="7">
        <f t="shared" si="3"/>
        <v>4.4491525423728815</v>
      </c>
      <c r="T23" s="21">
        <v>36341</v>
      </c>
      <c r="U23">
        <v>3</v>
      </c>
      <c r="V23">
        <v>33</v>
      </c>
      <c r="W23" s="7">
        <f t="shared" si="4"/>
        <v>9.0909090909090917</v>
      </c>
      <c r="AB23" s="7"/>
      <c r="AF23" s="26"/>
      <c r="AG23" s="26"/>
      <c r="AJ23" s="41"/>
      <c r="AK23" s="41"/>
      <c r="AL23" s="22"/>
      <c r="AN23" s="7"/>
      <c r="AP23" s="9">
        <v>23</v>
      </c>
      <c r="AQ23">
        <v>537</v>
      </c>
      <c r="AR23" s="7">
        <f t="shared" si="5"/>
        <v>4.2830540037243949</v>
      </c>
      <c r="AS23" s="73"/>
      <c r="AT23" s="73"/>
    </row>
    <row r="24" spans="1:46">
      <c r="A24" s="21">
        <v>36372</v>
      </c>
      <c r="B24">
        <v>35</v>
      </c>
      <c r="C24" s="9">
        <v>707</v>
      </c>
      <c r="D24" s="7">
        <f t="shared" si="0"/>
        <v>4.9504950495049505</v>
      </c>
      <c r="E24" s="33"/>
      <c r="F24" s="26">
        <v>36372</v>
      </c>
      <c r="G24" s="25">
        <v>33</v>
      </c>
      <c r="H24" s="25">
        <v>676</v>
      </c>
      <c r="I24" s="7">
        <f t="shared" si="1"/>
        <v>4.8816568047337281</v>
      </c>
      <c r="K24" s="21">
        <v>36372</v>
      </c>
      <c r="L24">
        <v>30</v>
      </c>
      <c r="M24">
        <v>593</v>
      </c>
      <c r="N24" s="7">
        <f t="shared" si="2"/>
        <v>5.0590219224283306</v>
      </c>
      <c r="P24" s="9">
        <v>21</v>
      </c>
      <c r="Q24">
        <v>475</v>
      </c>
      <c r="R24" s="7">
        <f t="shared" si="3"/>
        <v>4.4210526315789469</v>
      </c>
      <c r="T24" s="21">
        <v>36372</v>
      </c>
      <c r="U24">
        <v>3</v>
      </c>
      <c r="V24">
        <v>36</v>
      </c>
      <c r="W24" s="7">
        <f t="shared" si="4"/>
        <v>8.3333333333333321</v>
      </c>
      <c r="AB24" s="7"/>
      <c r="AF24" s="26"/>
      <c r="AG24" s="26"/>
      <c r="AJ24" s="41"/>
      <c r="AK24" s="41"/>
      <c r="AL24" s="22"/>
      <c r="AN24" s="7"/>
      <c r="AP24" s="9">
        <v>24</v>
      </c>
      <c r="AQ24">
        <v>539</v>
      </c>
      <c r="AR24" s="7">
        <f t="shared" si="5"/>
        <v>4.4526901669758807</v>
      </c>
      <c r="AS24" s="73"/>
      <c r="AT24" s="73"/>
    </row>
    <row r="25" spans="1:46">
      <c r="A25" s="21">
        <v>36403</v>
      </c>
      <c r="B25">
        <v>37</v>
      </c>
      <c r="C25" s="9">
        <v>705</v>
      </c>
      <c r="D25" s="7">
        <f t="shared" si="0"/>
        <v>5.24822695035461</v>
      </c>
      <c r="E25" s="33"/>
      <c r="F25" s="26">
        <v>36403</v>
      </c>
      <c r="G25" s="25">
        <v>34</v>
      </c>
      <c r="H25" s="25">
        <v>672</v>
      </c>
      <c r="I25" s="7">
        <f t="shared" si="1"/>
        <v>5.0595238095238093</v>
      </c>
      <c r="K25" s="21">
        <v>36403</v>
      </c>
      <c r="L25">
        <v>31</v>
      </c>
      <c r="M25">
        <v>587</v>
      </c>
      <c r="N25" s="7">
        <f t="shared" si="2"/>
        <v>5.2810902896081773</v>
      </c>
      <c r="P25" s="9">
        <v>22</v>
      </c>
      <c r="Q25">
        <v>465</v>
      </c>
      <c r="R25" s="7">
        <f t="shared" si="3"/>
        <v>4.731182795698925</v>
      </c>
      <c r="T25" s="21">
        <v>36403</v>
      </c>
      <c r="U25">
        <v>3</v>
      </c>
      <c r="V25">
        <v>38</v>
      </c>
      <c r="W25" s="7">
        <f t="shared" si="4"/>
        <v>7.8947368421052628</v>
      </c>
      <c r="AB25" s="7"/>
      <c r="AF25" s="26"/>
      <c r="AG25" s="26"/>
      <c r="AJ25" s="41"/>
      <c r="AK25" s="41"/>
      <c r="AL25" s="22"/>
      <c r="AN25" s="7"/>
      <c r="AP25" s="9">
        <v>25</v>
      </c>
      <c r="AQ25">
        <v>530</v>
      </c>
      <c r="AR25" s="7">
        <f t="shared" si="5"/>
        <v>4.716981132075472</v>
      </c>
      <c r="AS25" s="73"/>
      <c r="AT25" s="73"/>
    </row>
    <row r="26" spans="1:46">
      <c r="A26" s="21">
        <v>36433</v>
      </c>
      <c r="B26">
        <v>40</v>
      </c>
      <c r="C26" s="9">
        <v>725</v>
      </c>
      <c r="D26" s="7">
        <f t="shared" si="0"/>
        <v>5.5172413793103452</v>
      </c>
      <c r="E26" s="33"/>
      <c r="F26" s="26">
        <v>36433</v>
      </c>
      <c r="G26" s="25">
        <v>36</v>
      </c>
      <c r="H26" s="25">
        <v>690</v>
      </c>
      <c r="I26" s="7">
        <f t="shared" si="1"/>
        <v>5.2173913043478262</v>
      </c>
      <c r="K26" s="21">
        <v>36433</v>
      </c>
      <c r="L26">
        <v>31</v>
      </c>
      <c r="M26">
        <v>601</v>
      </c>
      <c r="N26" s="7">
        <f t="shared" si="2"/>
        <v>5.1580698835274541</v>
      </c>
      <c r="P26" s="9">
        <v>22</v>
      </c>
      <c r="Q26">
        <v>474</v>
      </c>
      <c r="R26" s="7">
        <f t="shared" si="3"/>
        <v>4.6413502109704643</v>
      </c>
      <c r="T26" s="21">
        <v>36433</v>
      </c>
      <c r="U26">
        <v>4</v>
      </c>
      <c r="V26">
        <v>41</v>
      </c>
      <c r="W26" s="7">
        <f t="shared" si="4"/>
        <v>9.7560975609756095</v>
      </c>
      <c r="AB26" s="7"/>
      <c r="AF26" s="26"/>
      <c r="AG26" s="26"/>
      <c r="AJ26" s="41"/>
      <c r="AK26" s="41"/>
      <c r="AL26" s="22"/>
      <c r="AN26" s="7"/>
      <c r="AP26" s="9">
        <v>24</v>
      </c>
      <c r="AQ26">
        <v>542</v>
      </c>
      <c r="AR26" s="7">
        <f t="shared" si="5"/>
        <v>4.428044280442804</v>
      </c>
      <c r="AS26" s="73"/>
      <c r="AT26" s="73"/>
    </row>
    <row r="27" spans="1:46">
      <c r="A27" s="21">
        <v>36464</v>
      </c>
      <c r="B27">
        <v>46</v>
      </c>
      <c r="C27" s="9">
        <v>732</v>
      </c>
      <c r="D27" s="7">
        <f t="shared" si="0"/>
        <v>6.2841530054644812</v>
      </c>
      <c r="E27" s="33"/>
      <c r="F27" s="26">
        <v>36464</v>
      </c>
      <c r="G27" s="25">
        <v>42</v>
      </c>
      <c r="H27" s="25">
        <v>695</v>
      </c>
      <c r="I27" s="7">
        <f t="shared" si="1"/>
        <v>6.043165467625899</v>
      </c>
      <c r="K27" s="21">
        <v>36464</v>
      </c>
      <c r="L27">
        <v>37</v>
      </c>
      <c r="M27">
        <v>608</v>
      </c>
      <c r="N27" s="7">
        <f t="shared" si="2"/>
        <v>6.0855263157894735</v>
      </c>
      <c r="P27" s="9">
        <v>26</v>
      </c>
      <c r="Q27">
        <v>480</v>
      </c>
      <c r="R27" s="7">
        <f t="shared" si="3"/>
        <v>5.416666666666667</v>
      </c>
      <c r="T27" s="21">
        <v>36464</v>
      </c>
      <c r="U27">
        <v>4</v>
      </c>
      <c r="V27">
        <v>41</v>
      </c>
      <c r="W27" s="7">
        <f t="shared" si="4"/>
        <v>9.7560975609756095</v>
      </c>
      <c r="AB27" s="7"/>
      <c r="AF27" s="26"/>
      <c r="AG27" s="26"/>
      <c r="AJ27" s="41"/>
      <c r="AK27" s="41"/>
      <c r="AL27" s="22"/>
      <c r="AN27" s="7"/>
      <c r="AP27" s="9">
        <v>29</v>
      </c>
      <c r="AQ27">
        <v>549</v>
      </c>
      <c r="AR27" s="7">
        <f t="shared" si="5"/>
        <v>5.2823315118397085</v>
      </c>
      <c r="AS27" s="73"/>
      <c r="AT27" s="73"/>
    </row>
    <row r="28" spans="1:46">
      <c r="A28" s="21">
        <v>36494</v>
      </c>
      <c r="B28">
        <v>47</v>
      </c>
      <c r="C28" s="9">
        <v>735</v>
      </c>
      <c r="D28" s="7">
        <f t="shared" si="0"/>
        <v>6.3945578231292517</v>
      </c>
      <c r="E28" s="33"/>
      <c r="F28" s="26">
        <v>36494</v>
      </c>
      <c r="G28" s="25">
        <v>43</v>
      </c>
      <c r="H28" s="25">
        <v>696</v>
      </c>
      <c r="I28" s="7">
        <f t="shared" si="1"/>
        <v>6.1781609195402298</v>
      </c>
      <c r="K28" s="21">
        <v>36494</v>
      </c>
      <c r="L28">
        <v>38</v>
      </c>
      <c r="M28">
        <v>610</v>
      </c>
      <c r="N28" s="7">
        <f t="shared" si="2"/>
        <v>6.2295081967213122</v>
      </c>
      <c r="P28" s="9">
        <v>27</v>
      </c>
      <c r="Q28">
        <v>483</v>
      </c>
      <c r="R28" s="7">
        <f t="shared" si="3"/>
        <v>5.5900621118012426</v>
      </c>
      <c r="T28" s="21">
        <v>36494</v>
      </c>
      <c r="U28">
        <v>4</v>
      </c>
      <c r="V28">
        <v>41</v>
      </c>
      <c r="W28" s="7">
        <f t="shared" si="4"/>
        <v>9.7560975609756095</v>
      </c>
      <c r="Y28" s="21" t="s">
        <v>40</v>
      </c>
      <c r="Z28" s="2" t="s">
        <v>352</v>
      </c>
      <c r="AA28" t="s">
        <v>2</v>
      </c>
      <c r="AB28" s="7"/>
      <c r="AD28" s="2" t="s">
        <v>352</v>
      </c>
      <c r="AE28" s="22" t="s">
        <v>2</v>
      </c>
      <c r="AF28" s="43" t="s">
        <v>40</v>
      </c>
      <c r="AG28" s="43"/>
      <c r="AH28" s="2" t="s">
        <v>352</v>
      </c>
      <c r="AI28" s="22" t="s">
        <v>2</v>
      </c>
      <c r="AJ28" s="40" t="s">
        <v>40</v>
      </c>
      <c r="AK28" s="40"/>
      <c r="AL28" s="2" t="s">
        <v>352</v>
      </c>
      <c r="AM28" s="22" t="s">
        <v>2</v>
      </c>
      <c r="AN28" s="32"/>
      <c r="AP28" s="9">
        <v>31</v>
      </c>
      <c r="AQ28">
        <v>552</v>
      </c>
      <c r="AR28" s="7">
        <f t="shared" si="5"/>
        <v>5.6159420289855069</v>
      </c>
      <c r="AS28" s="73"/>
      <c r="AT28" s="73"/>
    </row>
    <row r="29" spans="1:46">
      <c r="A29" s="21">
        <v>36525</v>
      </c>
      <c r="B29">
        <v>48</v>
      </c>
      <c r="C29" s="9">
        <v>822</v>
      </c>
      <c r="D29" s="7">
        <f t="shared" si="0"/>
        <v>5.8394160583941606</v>
      </c>
      <c r="E29" s="33"/>
      <c r="F29" s="26">
        <v>36525</v>
      </c>
      <c r="G29" s="25">
        <v>41</v>
      </c>
      <c r="H29" s="25">
        <v>690</v>
      </c>
      <c r="I29" s="7">
        <f t="shared" si="1"/>
        <v>5.9420289855072461</v>
      </c>
      <c r="K29" s="21">
        <v>36525</v>
      </c>
      <c r="L29">
        <v>37</v>
      </c>
      <c r="M29">
        <v>605</v>
      </c>
      <c r="N29" s="7">
        <f t="shared" si="2"/>
        <v>6.115702479338843</v>
      </c>
      <c r="O29" s="18"/>
      <c r="P29" s="9">
        <v>26</v>
      </c>
      <c r="Q29">
        <v>479</v>
      </c>
      <c r="R29" s="7">
        <f t="shared" si="3"/>
        <v>5.4279749478079333</v>
      </c>
      <c r="S29" s="18"/>
      <c r="T29" s="21">
        <v>36525</v>
      </c>
      <c r="U29">
        <v>3</v>
      </c>
      <c r="V29">
        <v>39</v>
      </c>
      <c r="W29" s="7">
        <f t="shared" si="4"/>
        <v>7.6923076923076925</v>
      </c>
      <c r="Y29" s="21">
        <v>36525</v>
      </c>
      <c r="Z29">
        <v>7</v>
      </c>
      <c r="AA29">
        <v>127</v>
      </c>
      <c r="AB29" s="7">
        <f t="shared" ref="AB29:AB39" si="6">Z29/AA29*100</f>
        <v>5.5118110236220472</v>
      </c>
      <c r="AD29" s="22">
        <v>4</v>
      </c>
      <c r="AE29" s="22">
        <v>90</v>
      </c>
      <c r="AF29" s="7">
        <f t="shared" ref="AF29:AF92" si="7">AD29/AE29*100</f>
        <v>4.4444444444444446</v>
      </c>
      <c r="AG29" s="7"/>
      <c r="AH29" s="22">
        <v>2</v>
      </c>
      <c r="AI29" s="22">
        <v>9</v>
      </c>
      <c r="AJ29" s="7">
        <f t="shared" ref="AJ29:AJ92" si="8">AH29/AI29*100</f>
        <v>22.222222222222221</v>
      </c>
      <c r="AK29" s="7"/>
      <c r="AL29" s="22">
        <v>2</v>
      </c>
      <c r="AM29" s="22">
        <v>29</v>
      </c>
      <c r="AN29" s="7">
        <f t="shared" ref="AN29:AN92" si="9">AL29/AM29*100</f>
        <v>6.8965517241379306</v>
      </c>
      <c r="AP29" s="9">
        <v>29</v>
      </c>
      <c r="AQ29">
        <v>547</v>
      </c>
      <c r="AR29" s="7">
        <f t="shared" si="5"/>
        <v>5.3016453382084094</v>
      </c>
      <c r="AS29" s="73"/>
      <c r="AT29" s="73"/>
    </row>
    <row r="30" spans="1:46">
      <c r="A30" s="21">
        <v>36556</v>
      </c>
      <c r="B30">
        <v>49</v>
      </c>
      <c r="C30" s="9">
        <v>821</v>
      </c>
      <c r="D30" s="7">
        <f t="shared" si="0"/>
        <v>5.9683313032886725</v>
      </c>
      <c r="E30" s="33"/>
      <c r="F30" s="26">
        <v>36556</v>
      </c>
      <c r="G30" s="25">
        <v>43</v>
      </c>
      <c r="H30" s="25">
        <v>687</v>
      </c>
      <c r="I30" s="7">
        <f t="shared" si="1"/>
        <v>6.2590975254730719</v>
      </c>
      <c r="K30" s="21">
        <v>36556</v>
      </c>
      <c r="L30">
        <v>39</v>
      </c>
      <c r="M30">
        <v>603</v>
      </c>
      <c r="N30" s="7">
        <f t="shared" si="2"/>
        <v>6.467661691542288</v>
      </c>
      <c r="P30" s="9">
        <v>28</v>
      </c>
      <c r="Q30">
        <v>477</v>
      </c>
      <c r="R30" s="7">
        <f t="shared" si="3"/>
        <v>5.8700209643605872</v>
      </c>
      <c r="T30" s="21">
        <v>36556</v>
      </c>
      <c r="U30">
        <v>3</v>
      </c>
      <c r="V30">
        <v>41</v>
      </c>
      <c r="W30" s="7">
        <f t="shared" si="4"/>
        <v>7.3170731707317067</v>
      </c>
      <c r="Y30" s="21">
        <v>36556</v>
      </c>
      <c r="Z30">
        <v>6</v>
      </c>
      <c r="AA30">
        <v>129</v>
      </c>
      <c r="AB30" s="7">
        <f t="shared" si="6"/>
        <v>4.6511627906976747</v>
      </c>
      <c r="AD30" s="22">
        <v>4</v>
      </c>
      <c r="AE30" s="22">
        <v>91</v>
      </c>
      <c r="AF30" s="7">
        <f t="shared" si="7"/>
        <v>4.395604395604396</v>
      </c>
      <c r="AG30" s="7"/>
      <c r="AH30" s="22">
        <v>1</v>
      </c>
      <c r="AI30" s="22">
        <v>10</v>
      </c>
      <c r="AJ30" s="7">
        <f t="shared" si="8"/>
        <v>10</v>
      </c>
      <c r="AK30" s="7"/>
      <c r="AL30" s="22">
        <v>2</v>
      </c>
      <c r="AM30" s="22">
        <v>29</v>
      </c>
      <c r="AN30" s="7">
        <f t="shared" si="9"/>
        <v>6.8965517241379306</v>
      </c>
      <c r="AP30" s="9">
        <v>31</v>
      </c>
      <c r="AQ30">
        <v>544</v>
      </c>
      <c r="AR30" s="7">
        <f t="shared" si="5"/>
        <v>5.6985294117647056</v>
      </c>
      <c r="AS30" s="73"/>
      <c r="AT30" s="73"/>
    </row>
    <row r="31" spans="1:46">
      <c r="A31" s="21">
        <v>36585</v>
      </c>
      <c r="B31">
        <v>48</v>
      </c>
      <c r="C31" s="9">
        <v>823</v>
      </c>
      <c r="D31" s="7">
        <f t="shared" si="0"/>
        <v>5.8323207776427699</v>
      </c>
      <c r="E31" s="33"/>
      <c r="F31" s="26">
        <v>36585</v>
      </c>
      <c r="G31" s="25">
        <v>42</v>
      </c>
      <c r="H31" s="25">
        <v>686</v>
      </c>
      <c r="I31" s="7">
        <f t="shared" si="1"/>
        <v>6.1224489795918364</v>
      </c>
      <c r="K31" s="21">
        <v>36585</v>
      </c>
      <c r="L31">
        <v>39</v>
      </c>
      <c r="M31">
        <v>601</v>
      </c>
      <c r="N31" s="7">
        <f t="shared" si="2"/>
        <v>6.4891846921797001</v>
      </c>
      <c r="P31" s="9">
        <v>28</v>
      </c>
      <c r="Q31">
        <v>477</v>
      </c>
      <c r="R31" s="7">
        <f t="shared" si="3"/>
        <v>5.8700209643605872</v>
      </c>
      <c r="T31" s="21">
        <v>36585</v>
      </c>
      <c r="U31">
        <v>2</v>
      </c>
      <c r="V31">
        <v>41</v>
      </c>
      <c r="W31" s="7">
        <f t="shared" si="4"/>
        <v>4.8780487804878048</v>
      </c>
      <c r="Y31" s="21">
        <v>36585</v>
      </c>
      <c r="Z31">
        <v>6</v>
      </c>
      <c r="AA31">
        <v>132</v>
      </c>
      <c r="AB31" s="7">
        <f t="shared" si="6"/>
        <v>4.5454545454545459</v>
      </c>
      <c r="AD31" s="22">
        <v>4</v>
      </c>
      <c r="AE31" s="22">
        <v>92</v>
      </c>
      <c r="AF31" s="7">
        <f t="shared" si="7"/>
        <v>4.3478260869565215</v>
      </c>
      <c r="AG31" s="7"/>
      <c r="AH31" s="22">
        <v>1</v>
      </c>
      <c r="AI31" s="22">
        <v>10</v>
      </c>
      <c r="AJ31" s="7">
        <f t="shared" si="8"/>
        <v>10</v>
      </c>
      <c r="AK31" s="7"/>
      <c r="AL31" s="22">
        <v>2</v>
      </c>
      <c r="AM31" s="22">
        <v>31</v>
      </c>
      <c r="AN31" s="7">
        <f t="shared" si="9"/>
        <v>6.4516129032258061</v>
      </c>
      <c r="AP31" s="9">
        <v>31</v>
      </c>
      <c r="AQ31">
        <v>543</v>
      </c>
      <c r="AR31" s="7">
        <f t="shared" si="5"/>
        <v>5.70902394106814</v>
      </c>
      <c r="AS31" s="73"/>
      <c r="AT31" s="73"/>
    </row>
    <row r="32" spans="1:46">
      <c r="A32" s="21">
        <v>36616</v>
      </c>
      <c r="B32">
        <v>50</v>
      </c>
      <c r="C32" s="9">
        <v>826</v>
      </c>
      <c r="D32" s="7">
        <f t="shared" si="0"/>
        <v>6.053268765133172</v>
      </c>
      <c r="E32" s="33"/>
      <c r="F32" s="26">
        <v>36616</v>
      </c>
      <c r="G32" s="25">
        <v>45</v>
      </c>
      <c r="H32" s="25">
        <v>686</v>
      </c>
      <c r="I32" s="7">
        <f t="shared" si="1"/>
        <v>6.5597667638483959</v>
      </c>
      <c r="K32" s="21">
        <v>36616</v>
      </c>
      <c r="L32">
        <v>42</v>
      </c>
      <c r="M32">
        <v>597</v>
      </c>
      <c r="N32" s="7">
        <f t="shared" si="2"/>
        <v>7.0351758793969852</v>
      </c>
      <c r="P32" s="9">
        <v>29</v>
      </c>
      <c r="Q32">
        <v>475</v>
      </c>
      <c r="R32" s="7">
        <f t="shared" si="3"/>
        <v>6.1052631578947363</v>
      </c>
      <c r="T32" s="21">
        <v>36616</v>
      </c>
      <c r="U32">
        <v>2</v>
      </c>
      <c r="V32">
        <v>44</v>
      </c>
      <c r="W32" s="7">
        <f t="shared" si="4"/>
        <v>4.5454545454545459</v>
      </c>
      <c r="Y32" s="21">
        <v>36616</v>
      </c>
      <c r="Z32">
        <v>5</v>
      </c>
      <c r="AA32">
        <v>135</v>
      </c>
      <c r="AB32" s="7">
        <f t="shared" si="6"/>
        <v>3.7037037037037033</v>
      </c>
      <c r="AD32" s="22">
        <v>4</v>
      </c>
      <c r="AE32" s="22">
        <v>93</v>
      </c>
      <c r="AF32" s="7">
        <f t="shared" si="7"/>
        <v>4.3010752688172049</v>
      </c>
      <c r="AG32" s="7"/>
      <c r="AH32" s="22">
        <v>1</v>
      </c>
      <c r="AI32" s="22">
        <v>10</v>
      </c>
      <c r="AJ32" s="7">
        <f t="shared" si="8"/>
        <v>10</v>
      </c>
      <c r="AK32" s="7"/>
      <c r="AL32" s="22">
        <v>1</v>
      </c>
      <c r="AM32" s="22">
        <v>33</v>
      </c>
      <c r="AN32" s="7">
        <f t="shared" si="9"/>
        <v>3.0303030303030303</v>
      </c>
      <c r="AP32" s="9">
        <v>35</v>
      </c>
      <c r="AQ32">
        <v>541</v>
      </c>
      <c r="AR32" s="7">
        <f t="shared" si="5"/>
        <v>6.4695009242144179</v>
      </c>
      <c r="AS32" s="73"/>
      <c r="AT32" s="73"/>
    </row>
    <row r="33" spans="1:46">
      <c r="A33" s="21">
        <v>36646</v>
      </c>
      <c r="B33">
        <v>46</v>
      </c>
      <c r="C33" s="9">
        <v>847</v>
      </c>
      <c r="D33" s="7">
        <f t="shared" si="0"/>
        <v>5.4309327036599759</v>
      </c>
      <c r="E33" s="33"/>
      <c r="F33" s="26">
        <v>36646</v>
      </c>
      <c r="G33" s="25">
        <v>42</v>
      </c>
      <c r="H33" s="25">
        <v>704</v>
      </c>
      <c r="I33" s="7">
        <f t="shared" si="1"/>
        <v>5.9659090909090908</v>
      </c>
      <c r="K33" s="21">
        <v>36646</v>
      </c>
      <c r="L33">
        <v>39</v>
      </c>
      <c r="M33">
        <v>607</v>
      </c>
      <c r="N33" s="7">
        <f t="shared" si="2"/>
        <v>6.4250411861614491</v>
      </c>
      <c r="P33" s="9">
        <v>29</v>
      </c>
      <c r="Q33">
        <v>485</v>
      </c>
      <c r="R33" s="7">
        <f t="shared" si="3"/>
        <v>5.9793814432989691</v>
      </c>
      <c r="T33" s="21">
        <v>36646</v>
      </c>
      <c r="U33">
        <v>1</v>
      </c>
      <c r="V33">
        <v>50</v>
      </c>
      <c r="W33" s="7">
        <f t="shared" si="4"/>
        <v>2</v>
      </c>
      <c r="Y33" s="21">
        <v>36646</v>
      </c>
      <c r="Z33">
        <v>4</v>
      </c>
      <c r="AA33">
        <v>138</v>
      </c>
      <c r="AB33" s="7">
        <f t="shared" si="6"/>
        <v>2.8985507246376812</v>
      </c>
      <c r="AD33" s="22">
        <v>3</v>
      </c>
      <c r="AE33" s="22">
        <v>96</v>
      </c>
      <c r="AF33" s="7">
        <f t="shared" si="7"/>
        <v>3.125</v>
      </c>
      <c r="AG33" s="7"/>
      <c r="AH33" s="22">
        <v>1</v>
      </c>
      <c r="AI33" s="22">
        <v>10</v>
      </c>
      <c r="AJ33" s="7">
        <f t="shared" si="8"/>
        <v>10</v>
      </c>
      <c r="AK33" s="7"/>
      <c r="AL33" s="22">
        <v>1</v>
      </c>
      <c r="AM33" s="22">
        <v>33</v>
      </c>
      <c r="AN33" s="7">
        <f t="shared" si="9"/>
        <v>3.0303030303030303</v>
      </c>
      <c r="AP33" s="9">
        <v>33</v>
      </c>
      <c r="AQ33">
        <v>552</v>
      </c>
      <c r="AR33" s="7">
        <f t="shared" si="5"/>
        <v>5.9782608695652177</v>
      </c>
      <c r="AS33" s="73"/>
      <c r="AT33" s="73"/>
    </row>
    <row r="34" spans="1:46">
      <c r="A34" s="21">
        <v>36677</v>
      </c>
      <c r="B34">
        <v>43</v>
      </c>
      <c r="C34" s="9">
        <v>838</v>
      </c>
      <c r="D34" s="7">
        <f t="shared" si="0"/>
        <v>5.1312649164677797</v>
      </c>
      <c r="E34" s="33"/>
      <c r="F34" s="26">
        <v>36677</v>
      </c>
      <c r="G34" s="25">
        <v>39</v>
      </c>
      <c r="H34" s="25">
        <v>696</v>
      </c>
      <c r="I34" s="7">
        <f t="shared" si="1"/>
        <v>5.6034482758620694</v>
      </c>
      <c r="K34" s="21">
        <v>36677</v>
      </c>
      <c r="L34">
        <v>36</v>
      </c>
      <c r="M34">
        <v>599</v>
      </c>
      <c r="N34" s="7">
        <f t="shared" si="2"/>
        <v>6.010016694490818</v>
      </c>
      <c r="P34" s="9">
        <v>28</v>
      </c>
      <c r="Q34">
        <v>477</v>
      </c>
      <c r="R34" s="7">
        <f t="shared" si="3"/>
        <v>5.8700209643605872</v>
      </c>
      <c r="T34" s="21">
        <v>36677</v>
      </c>
      <c r="U34">
        <v>1</v>
      </c>
      <c r="V34">
        <v>50</v>
      </c>
      <c r="W34" s="7">
        <f t="shared" si="4"/>
        <v>2</v>
      </c>
      <c r="Y34" s="21">
        <v>36677</v>
      </c>
      <c r="Z34">
        <v>4</v>
      </c>
      <c r="AA34">
        <v>137</v>
      </c>
      <c r="AB34" s="7">
        <f t="shared" si="6"/>
        <v>2.9197080291970803</v>
      </c>
      <c r="AD34" s="22">
        <v>3</v>
      </c>
      <c r="AE34" s="22">
        <v>96</v>
      </c>
      <c r="AF34" s="7">
        <f t="shared" si="7"/>
        <v>3.125</v>
      </c>
      <c r="AG34" s="7"/>
      <c r="AH34" s="22">
        <v>1</v>
      </c>
      <c r="AI34" s="22">
        <v>10</v>
      </c>
      <c r="AJ34" s="7">
        <f t="shared" si="8"/>
        <v>10</v>
      </c>
      <c r="AK34" s="7"/>
      <c r="AL34" s="22">
        <v>1</v>
      </c>
      <c r="AM34" s="22">
        <v>32</v>
      </c>
      <c r="AN34" s="7">
        <f t="shared" si="9"/>
        <v>3.125</v>
      </c>
      <c r="AP34" s="9">
        <v>32</v>
      </c>
      <c r="AQ34">
        <v>544</v>
      </c>
      <c r="AR34" s="7">
        <f t="shared" si="5"/>
        <v>5.8823529411764701</v>
      </c>
      <c r="AS34" s="73"/>
      <c r="AT34" s="73"/>
    </row>
    <row r="35" spans="1:46">
      <c r="A35" s="21">
        <v>36707</v>
      </c>
      <c r="B35">
        <v>37</v>
      </c>
      <c r="C35" s="9">
        <v>829</v>
      </c>
      <c r="D35" s="7">
        <f t="shared" si="0"/>
        <v>4.4632086851628472</v>
      </c>
      <c r="E35" s="33"/>
      <c r="F35" s="26">
        <v>36707</v>
      </c>
      <c r="G35" s="25">
        <v>36</v>
      </c>
      <c r="H35" s="25">
        <v>691</v>
      </c>
      <c r="I35" s="7">
        <f t="shared" si="1"/>
        <v>5.2098408104196814</v>
      </c>
      <c r="K35" s="21">
        <v>36707</v>
      </c>
      <c r="L35">
        <v>33</v>
      </c>
      <c r="M35">
        <v>591</v>
      </c>
      <c r="N35" s="7">
        <f t="shared" si="2"/>
        <v>5.5837563451776653</v>
      </c>
      <c r="P35" s="9">
        <v>25</v>
      </c>
      <c r="Q35">
        <v>470</v>
      </c>
      <c r="R35" s="7">
        <f t="shared" si="3"/>
        <v>5.3191489361702127</v>
      </c>
      <c r="T35" s="21">
        <v>36707</v>
      </c>
      <c r="U35">
        <v>1</v>
      </c>
      <c r="V35">
        <v>56</v>
      </c>
      <c r="W35" s="7">
        <f t="shared" si="4"/>
        <v>1.7857142857142856</v>
      </c>
      <c r="Y35" s="21">
        <v>36707</v>
      </c>
      <c r="Z35">
        <v>1</v>
      </c>
      <c r="AA35">
        <v>133</v>
      </c>
      <c r="AB35" s="7">
        <f t="shared" si="6"/>
        <v>0.75187969924812026</v>
      </c>
      <c r="AD35" s="22">
        <v>1</v>
      </c>
      <c r="AE35" s="22">
        <v>92</v>
      </c>
      <c r="AF35" s="7">
        <f t="shared" si="7"/>
        <v>1.0869565217391304</v>
      </c>
      <c r="AG35" s="7"/>
      <c r="AH35" s="22">
        <v>1</v>
      </c>
      <c r="AI35" s="22">
        <v>10</v>
      </c>
      <c r="AJ35" s="7">
        <f t="shared" si="8"/>
        <v>10</v>
      </c>
      <c r="AK35" s="7"/>
      <c r="AL35" s="22"/>
      <c r="AM35" s="22">
        <v>32</v>
      </c>
      <c r="AN35" s="7">
        <f t="shared" si="9"/>
        <v>0</v>
      </c>
      <c r="AP35" s="9">
        <v>29</v>
      </c>
      <c r="AQ35">
        <v>538</v>
      </c>
      <c r="AR35" s="7">
        <f t="shared" si="5"/>
        <v>5.3903345724907066</v>
      </c>
      <c r="AS35" s="73"/>
      <c r="AT35" s="73"/>
    </row>
    <row r="36" spans="1:46">
      <c r="A36" s="21">
        <v>36738</v>
      </c>
      <c r="B36">
        <v>35</v>
      </c>
      <c r="C36" s="9">
        <v>842</v>
      </c>
      <c r="D36" s="7">
        <f t="shared" si="0"/>
        <v>4.156769596199525</v>
      </c>
      <c r="E36" s="33"/>
      <c r="F36" s="26">
        <v>36738</v>
      </c>
      <c r="G36" s="25">
        <v>35</v>
      </c>
      <c r="H36" s="25">
        <v>705</v>
      </c>
      <c r="I36" s="7">
        <f t="shared" si="1"/>
        <v>4.9645390070921991</v>
      </c>
      <c r="K36" s="21">
        <v>36738</v>
      </c>
      <c r="L36">
        <v>32</v>
      </c>
      <c r="M36">
        <v>601</v>
      </c>
      <c r="N36" s="7">
        <f t="shared" si="2"/>
        <v>5.3244592346089847</v>
      </c>
      <c r="P36" s="9">
        <v>25</v>
      </c>
      <c r="Q36">
        <v>480</v>
      </c>
      <c r="R36" s="7">
        <f t="shared" si="3"/>
        <v>5.2083333333333339</v>
      </c>
      <c r="T36" s="21">
        <v>36738</v>
      </c>
      <c r="U36">
        <v>1</v>
      </c>
      <c r="V36">
        <v>61</v>
      </c>
      <c r="W36" s="7">
        <f t="shared" si="4"/>
        <v>1.639344262295082</v>
      </c>
      <c r="Y36" s="21">
        <v>36738</v>
      </c>
      <c r="AA36">
        <v>132</v>
      </c>
      <c r="AB36" s="7">
        <f t="shared" si="6"/>
        <v>0</v>
      </c>
      <c r="AD36" s="22"/>
      <c r="AE36" s="22">
        <v>90</v>
      </c>
      <c r="AF36" s="7">
        <f t="shared" si="7"/>
        <v>0</v>
      </c>
      <c r="AG36" s="7"/>
      <c r="AH36" s="22"/>
      <c r="AI36" s="22">
        <v>8</v>
      </c>
      <c r="AJ36" s="7">
        <f t="shared" si="8"/>
        <v>0</v>
      </c>
      <c r="AK36" s="7"/>
      <c r="AL36" s="22"/>
      <c r="AM36" s="22">
        <v>34</v>
      </c>
      <c r="AN36" s="7">
        <f t="shared" si="9"/>
        <v>0</v>
      </c>
      <c r="AP36" s="9">
        <v>29</v>
      </c>
      <c r="AQ36">
        <v>547</v>
      </c>
      <c r="AR36" s="7">
        <f t="shared" si="5"/>
        <v>5.3016453382084094</v>
      </c>
      <c r="AS36" s="73"/>
      <c r="AT36" s="73"/>
    </row>
    <row r="37" spans="1:46">
      <c r="A37" s="21">
        <v>36769</v>
      </c>
      <c r="B37">
        <v>40</v>
      </c>
      <c r="C37" s="9">
        <v>840</v>
      </c>
      <c r="D37" s="7">
        <f t="shared" si="0"/>
        <v>4.7619047619047619</v>
      </c>
      <c r="E37" s="33"/>
      <c r="F37" s="26">
        <v>36769</v>
      </c>
      <c r="G37" s="25">
        <v>39</v>
      </c>
      <c r="H37" s="25">
        <v>704</v>
      </c>
      <c r="I37" s="7">
        <f t="shared" si="1"/>
        <v>5.5397727272727275</v>
      </c>
      <c r="K37" s="21">
        <v>36769</v>
      </c>
      <c r="L37">
        <v>36</v>
      </c>
      <c r="M37">
        <v>599</v>
      </c>
      <c r="N37" s="7">
        <f t="shared" si="2"/>
        <v>6.010016694490818</v>
      </c>
      <c r="P37" s="9">
        <v>30</v>
      </c>
      <c r="Q37">
        <v>480</v>
      </c>
      <c r="R37" s="7">
        <f t="shared" si="3"/>
        <v>6.25</v>
      </c>
      <c r="T37" s="21">
        <v>36769</v>
      </c>
      <c r="U37">
        <v>1</v>
      </c>
      <c r="V37">
        <v>63</v>
      </c>
      <c r="W37" s="7">
        <f t="shared" si="4"/>
        <v>1.5873015873015872</v>
      </c>
      <c r="Y37" s="21">
        <v>36769</v>
      </c>
      <c r="AA37">
        <v>130</v>
      </c>
      <c r="AB37" s="7">
        <f t="shared" si="6"/>
        <v>0</v>
      </c>
      <c r="AD37" s="22"/>
      <c r="AE37" s="22">
        <v>89</v>
      </c>
      <c r="AF37" s="7">
        <f t="shared" si="7"/>
        <v>0</v>
      </c>
      <c r="AG37" s="7"/>
      <c r="AH37" s="22"/>
      <c r="AI37" s="22">
        <v>7</v>
      </c>
      <c r="AJ37" s="7">
        <f t="shared" si="8"/>
        <v>0</v>
      </c>
      <c r="AK37" s="7"/>
      <c r="AL37" s="22"/>
      <c r="AM37" s="22">
        <v>34</v>
      </c>
      <c r="AN37" s="7">
        <f t="shared" si="9"/>
        <v>0</v>
      </c>
      <c r="AP37" s="9">
        <v>34</v>
      </c>
      <c r="AQ37">
        <v>548</v>
      </c>
      <c r="AR37" s="7">
        <f t="shared" si="5"/>
        <v>6.2043795620437958</v>
      </c>
      <c r="AS37" s="73"/>
      <c r="AT37" s="73"/>
    </row>
    <row r="38" spans="1:46">
      <c r="A38" s="21">
        <v>36799</v>
      </c>
      <c r="B38">
        <v>40</v>
      </c>
      <c r="C38" s="9">
        <v>849</v>
      </c>
      <c r="D38" s="7">
        <f t="shared" si="0"/>
        <v>4.7114252061248525</v>
      </c>
      <c r="E38" s="33"/>
      <c r="F38" s="26">
        <v>36799</v>
      </c>
      <c r="G38" s="25">
        <v>39</v>
      </c>
      <c r="H38" s="25">
        <v>711</v>
      </c>
      <c r="I38" s="7">
        <f t="shared" si="1"/>
        <v>5.485232067510549</v>
      </c>
      <c r="K38" s="21">
        <v>36799</v>
      </c>
      <c r="L38">
        <v>38</v>
      </c>
      <c r="M38">
        <v>604</v>
      </c>
      <c r="N38" s="7">
        <f t="shared" si="2"/>
        <v>6.2913907284768218</v>
      </c>
      <c r="P38" s="9">
        <v>32</v>
      </c>
      <c r="Q38">
        <v>486</v>
      </c>
      <c r="R38" s="7">
        <f t="shared" si="3"/>
        <v>6.5843621399176957</v>
      </c>
      <c r="T38" s="21">
        <v>36799</v>
      </c>
      <c r="V38">
        <v>64</v>
      </c>
      <c r="W38" s="7">
        <f t="shared" si="4"/>
        <v>0</v>
      </c>
      <c r="Y38" s="21">
        <v>36799</v>
      </c>
      <c r="AA38">
        <v>131</v>
      </c>
      <c r="AB38" s="7">
        <f t="shared" si="6"/>
        <v>0</v>
      </c>
      <c r="AD38" s="22"/>
      <c r="AE38" s="22">
        <v>90</v>
      </c>
      <c r="AF38" s="7">
        <f t="shared" si="7"/>
        <v>0</v>
      </c>
      <c r="AG38" s="7"/>
      <c r="AH38" s="22"/>
      <c r="AI38" s="22">
        <v>7</v>
      </c>
      <c r="AJ38" s="7">
        <f t="shared" si="8"/>
        <v>0</v>
      </c>
      <c r="AK38" s="7"/>
      <c r="AL38" s="22"/>
      <c r="AM38" s="22">
        <v>34</v>
      </c>
      <c r="AN38" s="7">
        <f t="shared" si="9"/>
        <v>0</v>
      </c>
      <c r="AP38" s="9">
        <v>36</v>
      </c>
      <c r="AQ38">
        <v>553</v>
      </c>
      <c r="AR38" s="7">
        <f t="shared" si="5"/>
        <v>6.5099457504520801</v>
      </c>
      <c r="AS38" s="73"/>
      <c r="AT38" s="73"/>
    </row>
    <row r="39" spans="1:46">
      <c r="A39" s="21">
        <v>36830</v>
      </c>
      <c r="B39">
        <v>40</v>
      </c>
      <c r="C39" s="9">
        <v>878</v>
      </c>
      <c r="D39" s="7">
        <f t="shared" si="0"/>
        <v>4.5558086560364464</v>
      </c>
      <c r="E39" s="33"/>
      <c r="F39" s="26">
        <v>36830</v>
      </c>
      <c r="G39" s="25">
        <v>39</v>
      </c>
      <c r="H39" s="25">
        <v>729</v>
      </c>
      <c r="I39" s="7">
        <f t="shared" si="1"/>
        <v>5.3497942386831276</v>
      </c>
      <c r="K39" s="21">
        <v>36830</v>
      </c>
      <c r="L39">
        <v>37</v>
      </c>
      <c r="M39">
        <v>618</v>
      </c>
      <c r="N39" s="7">
        <f t="shared" si="2"/>
        <v>5.9870550161812295</v>
      </c>
      <c r="P39" s="9">
        <v>32</v>
      </c>
      <c r="Q39">
        <v>501</v>
      </c>
      <c r="R39" s="7">
        <f t="shared" si="3"/>
        <v>6.3872255489021947</v>
      </c>
      <c r="T39" s="21">
        <v>36830</v>
      </c>
      <c r="V39">
        <v>66</v>
      </c>
      <c r="W39" s="7">
        <f t="shared" si="4"/>
        <v>0</v>
      </c>
      <c r="Y39" s="21">
        <v>36830</v>
      </c>
      <c r="AA39">
        <v>142</v>
      </c>
      <c r="AB39" s="7">
        <f t="shared" si="6"/>
        <v>0</v>
      </c>
      <c r="AD39" s="22"/>
      <c r="AE39" s="22">
        <v>98</v>
      </c>
      <c r="AF39" s="7">
        <f t="shared" si="7"/>
        <v>0</v>
      </c>
      <c r="AG39" s="7"/>
      <c r="AH39" s="22"/>
      <c r="AI39" s="22">
        <v>7</v>
      </c>
      <c r="AJ39" s="7">
        <f t="shared" si="8"/>
        <v>0</v>
      </c>
      <c r="AK39" s="7"/>
      <c r="AL39" s="22"/>
      <c r="AM39" s="22">
        <v>37</v>
      </c>
      <c r="AN39" s="7">
        <f t="shared" si="9"/>
        <v>0</v>
      </c>
      <c r="AP39" s="9">
        <v>36</v>
      </c>
      <c r="AQ39">
        <v>567</v>
      </c>
      <c r="AR39" s="7">
        <f t="shared" si="5"/>
        <v>6.3492063492063489</v>
      </c>
      <c r="AS39" s="73"/>
      <c r="AT39" s="73"/>
    </row>
    <row r="40" spans="1:46">
      <c r="A40" s="21">
        <v>36860</v>
      </c>
      <c r="B40">
        <v>43</v>
      </c>
      <c r="C40" s="9">
        <v>873</v>
      </c>
      <c r="D40" s="7">
        <f t="shared" si="0"/>
        <v>4.925544100801833</v>
      </c>
      <c r="E40" s="33"/>
      <c r="F40" s="26">
        <v>36860</v>
      </c>
      <c r="G40" s="25">
        <v>42</v>
      </c>
      <c r="H40" s="25">
        <v>728</v>
      </c>
      <c r="I40" s="7">
        <f t="shared" si="1"/>
        <v>5.7692307692307692</v>
      </c>
      <c r="K40" s="21">
        <v>36860</v>
      </c>
      <c r="L40">
        <v>40</v>
      </c>
      <c r="M40">
        <v>611</v>
      </c>
      <c r="N40" s="7">
        <f t="shared" si="2"/>
        <v>6.5466448445171856</v>
      </c>
      <c r="P40" s="9">
        <v>36</v>
      </c>
      <c r="Q40">
        <v>493</v>
      </c>
      <c r="R40" s="7">
        <f t="shared" si="3"/>
        <v>7.3022312373225153</v>
      </c>
      <c r="T40" s="21">
        <v>36860</v>
      </c>
      <c r="V40">
        <v>71</v>
      </c>
      <c r="W40" s="7">
        <f t="shared" si="4"/>
        <v>0</v>
      </c>
      <c r="Y40" s="21">
        <v>36860</v>
      </c>
      <c r="AA40">
        <v>139</v>
      </c>
      <c r="AB40" s="7">
        <f t="shared" ref="AB40:AB103" si="10">Z40/AA40*100</f>
        <v>0</v>
      </c>
      <c r="AD40" s="22"/>
      <c r="AE40" s="22">
        <v>98</v>
      </c>
      <c r="AF40" s="7">
        <f t="shared" si="7"/>
        <v>0</v>
      </c>
      <c r="AG40" s="7"/>
      <c r="AH40" s="22"/>
      <c r="AI40" s="22">
        <v>7</v>
      </c>
      <c r="AJ40" s="7">
        <f t="shared" si="8"/>
        <v>0</v>
      </c>
      <c r="AK40" s="7"/>
      <c r="AL40" s="22"/>
      <c r="AM40" s="22">
        <v>34</v>
      </c>
      <c r="AN40" s="7">
        <f t="shared" si="9"/>
        <v>0</v>
      </c>
      <c r="AP40" s="9">
        <v>40</v>
      </c>
      <c r="AQ40">
        <v>561</v>
      </c>
      <c r="AR40" s="7">
        <f t="shared" si="5"/>
        <v>7.1301247771836014</v>
      </c>
      <c r="AS40" s="73"/>
      <c r="AT40" s="73"/>
    </row>
    <row r="41" spans="1:46">
      <c r="A41" s="21">
        <v>36891</v>
      </c>
      <c r="B41">
        <v>45</v>
      </c>
      <c r="C41" s="9">
        <v>877</v>
      </c>
      <c r="D41" s="7">
        <f t="shared" si="0"/>
        <v>5.131128848346636</v>
      </c>
      <c r="E41" s="33"/>
      <c r="F41" s="26">
        <v>36891</v>
      </c>
      <c r="G41" s="25">
        <v>43</v>
      </c>
      <c r="H41" s="25">
        <v>726</v>
      </c>
      <c r="I41" s="7">
        <f t="shared" si="1"/>
        <v>5.9228650137741052</v>
      </c>
      <c r="K41" s="21">
        <v>36891</v>
      </c>
      <c r="L41">
        <v>39</v>
      </c>
      <c r="M41">
        <v>606</v>
      </c>
      <c r="N41" s="7">
        <f t="shared" si="2"/>
        <v>6.435643564356436</v>
      </c>
      <c r="P41" s="9">
        <v>33</v>
      </c>
      <c r="Q41">
        <v>490</v>
      </c>
      <c r="R41" s="7">
        <f t="shared" si="3"/>
        <v>6.7346938775510203</v>
      </c>
      <c r="T41" s="21">
        <v>36891</v>
      </c>
      <c r="U41">
        <v>1</v>
      </c>
      <c r="V41">
        <v>74</v>
      </c>
      <c r="W41" s="7">
        <f t="shared" si="4"/>
        <v>1.3513513513513513</v>
      </c>
      <c r="Y41" s="21">
        <v>36891</v>
      </c>
      <c r="Z41">
        <v>1</v>
      </c>
      <c r="AA41">
        <v>145</v>
      </c>
      <c r="AB41" s="7">
        <f t="shared" si="10"/>
        <v>0.68965517241379315</v>
      </c>
      <c r="AD41" s="22"/>
      <c r="AE41" s="22">
        <v>101</v>
      </c>
      <c r="AF41" s="7">
        <f t="shared" si="7"/>
        <v>0</v>
      </c>
      <c r="AG41" s="7"/>
      <c r="AH41" s="22"/>
      <c r="AI41" s="22">
        <v>10</v>
      </c>
      <c r="AJ41" s="7">
        <f t="shared" si="8"/>
        <v>0</v>
      </c>
      <c r="AK41" s="7"/>
      <c r="AL41" s="22">
        <v>1</v>
      </c>
      <c r="AM41" s="22">
        <v>34</v>
      </c>
      <c r="AN41" s="7">
        <f t="shared" si="9"/>
        <v>2.9411764705882351</v>
      </c>
      <c r="AP41" s="9">
        <v>39</v>
      </c>
      <c r="AQ41">
        <v>557</v>
      </c>
      <c r="AR41" s="7">
        <f t="shared" si="5"/>
        <v>7.0017953321364459</v>
      </c>
      <c r="AS41" s="73"/>
      <c r="AT41" s="73"/>
    </row>
    <row r="42" spans="1:46">
      <c r="A42" s="21">
        <v>36922</v>
      </c>
      <c r="B42">
        <v>50</v>
      </c>
      <c r="C42" s="9">
        <v>872</v>
      </c>
      <c r="D42" s="7">
        <f t="shared" si="0"/>
        <v>5.7339449541284404</v>
      </c>
      <c r="E42" s="33"/>
      <c r="F42" s="26">
        <v>36922</v>
      </c>
      <c r="G42" s="25">
        <v>47</v>
      </c>
      <c r="H42" s="25">
        <v>724</v>
      </c>
      <c r="I42" s="7">
        <f t="shared" si="1"/>
        <v>6.4917127071823204</v>
      </c>
      <c r="K42" s="21">
        <v>36922</v>
      </c>
      <c r="L42">
        <v>43</v>
      </c>
      <c r="M42">
        <v>602</v>
      </c>
      <c r="N42" s="7">
        <f t="shared" si="2"/>
        <v>7.1428571428571423</v>
      </c>
      <c r="P42" s="9">
        <v>36</v>
      </c>
      <c r="Q42">
        <v>486</v>
      </c>
      <c r="R42" s="7">
        <f t="shared" si="3"/>
        <v>7.4074074074074066</v>
      </c>
      <c r="T42" s="21">
        <v>36922</v>
      </c>
      <c r="U42">
        <v>1</v>
      </c>
      <c r="V42">
        <v>77</v>
      </c>
      <c r="W42" s="7">
        <f t="shared" si="4"/>
        <v>1.2987012987012987</v>
      </c>
      <c r="Y42" s="21">
        <v>36922</v>
      </c>
      <c r="Z42">
        <v>2</v>
      </c>
      <c r="AA42">
        <v>142</v>
      </c>
      <c r="AB42" s="7">
        <f t="shared" si="10"/>
        <v>1.4084507042253522</v>
      </c>
      <c r="AD42" s="22"/>
      <c r="AE42" s="22">
        <v>99</v>
      </c>
      <c r="AF42" s="7">
        <f t="shared" si="7"/>
        <v>0</v>
      </c>
      <c r="AG42" s="7"/>
      <c r="AH42" s="22"/>
      <c r="AI42" s="22">
        <v>9</v>
      </c>
      <c r="AJ42" s="7">
        <f t="shared" si="8"/>
        <v>0</v>
      </c>
      <c r="AK42" s="7"/>
      <c r="AL42" s="22">
        <v>2</v>
      </c>
      <c r="AM42" s="22">
        <v>34</v>
      </c>
      <c r="AN42" s="7">
        <f t="shared" si="9"/>
        <v>5.8823529411764701</v>
      </c>
      <c r="AP42" s="9">
        <v>43</v>
      </c>
      <c r="AQ42">
        <v>553</v>
      </c>
      <c r="AR42" s="7">
        <f t="shared" si="5"/>
        <v>7.7757685352622063</v>
      </c>
      <c r="AS42" s="73"/>
      <c r="AT42" s="73"/>
    </row>
    <row r="43" spans="1:46">
      <c r="A43" s="21">
        <v>36950</v>
      </c>
      <c r="B43">
        <v>57</v>
      </c>
      <c r="C43" s="9">
        <v>887</v>
      </c>
      <c r="D43" s="7">
        <f t="shared" si="0"/>
        <v>6.4261555806087927</v>
      </c>
      <c r="E43" s="33"/>
      <c r="F43" s="26">
        <v>36950</v>
      </c>
      <c r="G43" s="25">
        <v>52</v>
      </c>
      <c r="H43" s="25">
        <v>737</v>
      </c>
      <c r="I43" s="7">
        <f t="shared" si="1"/>
        <v>7.055630936227951</v>
      </c>
      <c r="K43" s="21">
        <v>36950</v>
      </c>
      <c r="L43">
        <v>46</v>
      </c>
      <c r="M43">
        <v>609</v>
      </c>
      <c r="N43" s="7">
        <f t="shared" si="2"/>
        <v>7.5533661740558298</v>
      </c>
      <c r="P43" s="9">
        <v>38</v>
      </c>
      <c r="Q43">
        <v>491</v>
      </c>
      <c r="R43" s="7">
        <f t="shared" si="3"/>
        <v>7.7393075356415473</v>
      </c>
      <c r="T43" s="21">
        <v>36950</v>
      </c>
      <c r="U43">
        <v>1</v>
      </c>
      <c r="V43">
        <v>82</v>
      </c>
      <c r="W43" s="7">
        <f t="shared" si="4"/>
        <v>1.2195121951219512</v>
      </c>
      <c r="Y43" s="21">
        <v>36950</v>
      </c>
      <c r="Z43">
        <v>4</v>
      </c>
      <c r="AA43">
        <v>144</v>
      </c>
      <c r="AB43" s="7">
        <f t="shared" si="10"/>
        <v>2.7777777777777777</v>
      </c>
      <c r="AD43" s="22"/>
      <c r="AE43" s="22">
        <v>102</v>
      </c>
      <c r="AF43" s="7">
        <f t="shared" si="7"/>
        <v>0</v>
      </c>
      <c r="AG43" s="7"/>
      <c r="AH43" s="22"/>
      <c r="AI43" s="22">
        <v>8</v>
      </c>
      <c r="AJ43" s="7">
        <f t="shared" si="8"/>
        <v>0</v>
      </c>
      <c r="AK43" s="7"/>
      <c r="AL43" s="22">
        <v>4</v>
      </c>
      <c r="AM43" s="22">
        <v>34</v>
      </c>
      <c r="AN43" s="7">
        <f t="shared" si="9"/>
        <v>11.76470588235294</v>
      </c>
      <c r="AP43" s="9">
        <v>46</v>
      </c>
      <c r="AQ43">
        <v>560</v>
      </c>
      <c r="AR43" s="7">
        <f t="shared" si="5"/>
        <v>8.2142857142857135</v>
      </c>
      <c r="AS43" s="73"/>
      <c r="AT43" s="73"/>
    </row>
    <row r="44" spans="1:46">
      <c r="A44" s="21">
        <v>36981</v>
      </c>
      <c r="B44">
        <v>64</v>
      </c>
      <c r="C44" s="9">
        <v>920</v>
      </c>
      <c r="D44" s="7">
        <f t="shared" si="0"/>
        <v>6.9565217391304346</v>
      </c>
      <c r="E44" s="33"/>
      <c r="F44" s="26">
        <v>36981</v>
      </c>
      <c r="G44" s="25">
        <v>54</v>
      </c>
      <c r="H44" s="25">
        <v>772</v>
      </c>
      <c r="I44" s="7">
        <f t="shared" si="1"/>
        <v>6.9948186528497409</v>
      </c>
      <c r="K44" s="21">
        <v>36981</v>
      </c>
      <c r="L44">
        <v>45</v>
      </c>
      <c r="M44">
        <v>635</v>
      </c>
      <c r="N44" s="7">
        <f t="shared" si="2"/>
        <v>7.0866141732283463</v>
      </c>
      <c r="P44" s="9">
        <v>40</v>
      </c>
      <c r="Q44">
        <v>517</v>
      </c>
      <c r="R44" s="7">
        <f t="shared" si="3"/>
        <v>7.7369439071566735</v>
      </c>
      <c r="T44" s="21">
        <v>36981</v>
      </c>
      <c r="U44">
        <v>3</v>
      </c>
      <c r="V44">
        <v>89</v>
      </c>
      <c r="W44" s="7">
        <f t="shared" si="4"/>
        <v>3.3707865168539324</v>
      </c>
      <c r="Y44" s="21">
        <v>36981</v>
      </c>
      <c r="Z44">
        <v>9</v>
      </c>
      <c r="AA44">
        <v>141</v>
      </c>
      <c r="AB44" s="7">
        <f t="shared" si="10"/>
        <v>6.3829787234042552</v>
      </c>
      <c r="AD44" s="22"/>
      <c r="AE44" s="22">
        <v>100</v>
      </c>
      <c r="AF44" s="7">
        <f t="shared" si="7"/>
        <v>0</v>
      </c>
      <c r="AG44" s="7"/>
      <c r="AH44" s="22"/>
      <c r="AI44" s="22">
        <v>8</v>
      </c>
      <c r="AJ44" s="7">
        <f t="shared" si="8"/>
        <v>0</v>
      </c>
      <c r="AK44" s="7"/>
      <c r="AL44" s="22">
        <v>9</v>
      </c>
      <c r="AM44" s="22">
        <v>33</v>
      </c>
      <c r="AN44" s="7">
        <f t="shared" si="9"/>
        <v>27.27272727272727</v>
      </c>
      <c r="AP44" s="9">
        <v>45</v>
      </c>
      <c r="AQ44">
        <v>584</v>
      </c>
      <c r="AR44" s="7">
        <f t="shared" si="5"/>
        <v>7.7054794520547949</v>
      </c>
      <c r="AS44" s="73"/>
      <c r="AT44" s="73"/>
    </row>
    <row r="45" spans="1:46">
      <c r="A45" s="21">
        <v>37011</v>
      </c>
      <c r="B45">
        <v>66</v>
      </c>
      <c r="C45" s="9">
        <v>913</v>
      </c>
      <c r="D45" s="7">
        <f t="shared" si="0"/>
        <v>7.2289156626506017</v>
      </c>
      <c r="E45" s="33"/>
      <c r="F45" s="26">
        <v>37011</v>
      </c>
      <c r="G45" s="25">
        <v>56</v>
      </c>
      <c r="H45" s="25">
        <v>766</v>
      </c>
      <c r="I45" s="7">
        <f t="shared" si="1"/>
        <v>7.3107049608355092</v>
      </c>
      <c r="K45" s="21">
        <v>37011</v>
      </c>
      <c r="L45">
        <v>46</v>
      </c>
      <c r="M45">
        <v>629</v>
      </c>
      <c r="N45" s="7">
        <f t="shared" si="2"/>
        <v>7.3131955484896665</v>
      </c>
      <c r="P45" s="9">
        <v>40</v>
      </c>
      <c r="Q45">
        <v>511</v>
      </c>
      <c r="R45" s="7">
        <f t="shared" si="3"/>
        <v>7.8277886497064575</v>
      </c>
      <c r="T45" s="21">
        <v>37011</v>
      </c>
      <c r="U45">
        <v>4</v>
      </c>
      <c r="V45">
        <v>89</v>
      </c>
      <c r="W45" s="7">
        <f t="shared" si="4"/>
        <v>4.4943820224719104</v>
      </c>
      <c r="Y45" s="21">
        <v>37011</v>
      </c>
      <c r="Z45">
        <v>9</v>
      </c>
      <c r="AA45">
        <v>139</v>
      </c>
      <c r="AB45" s="7">
        <f t="shared" si="10"/>
        <v>6.4748201438848918</v>
      </c>
      <c r="AD45" s="22"/>
      <c r="AE45" s="22">
        <v>100</v>
      </c>
      <c r="AF45" s="7">
        <f t="shared" si="7"/>
        <v>0</v>
      </c>
      <c r="AG45" s="7"/>
      <c r="AH45" s="22"/>
      <c r="AI45" s="22">
        <v>7</v>
      </c>
      <c r="AJ45" s="7">
        <f t="shared" si="8"/>
        <v>0</v>
      </c>
      <c r="AK45" s="7"/>
      <c r="AL45" s="22">
        <v>9</v>
      </c>
      <c r="AM45" s="22">
        <v>32</v>
      </c>
      <c r="AN45" s="7">
        <f t="shared" si="9"/>
        <v>28.125</v>
      </c>
      <c r="AP45" s="9">
        <v>46</v>
      </c>
      <c r="AQ45">
        <v>578</v>
      </c>
      <c r="AR45" s="7">
        <f t="shared" si="5"/>
        <v>7.9584775086505193</v>
      </c>
      <c r="AS45" s="73"/>
      <c r="AT45" s="73"/>
    </row>
    <row r="46" spans="1:46">
      <c r="A46" s="21">
        <v>37042</v>
      </c>
      <c r="B46">
        <v>67</v>
      </c>
      <c r="C46" s="9">
        <v>917</v>
      </c>
      <c r="D46" s="7">
        <f t="shared" si="0"/>
        <v>7.306434023991276</v>
      </c>
      <c r="E46" s="33"/>
      <c r="F46" s="26">
        <v>37042</v>
      </c>
      <c r="G46" s="25">
        <v>57</v>
      </c>
      <c r="H46" s="25">
        <v>771</v>
      </c>
      <c r="I46" s="7">
        <f t="shared" si="1"/>
        <v>7.3929961089494167</v>
      </c>
      <c r="K46" s="21">
        <v>37042</v>
      </c>
      <c r="L46">
        <v>49</v>
      </c>
      <c r="M46">
        <v>633</v>
      </c>
      <c r="N46" s="7">
        <f t="shared" si="2"/>
        <v>7.7409162717219591</v>
      </c>
      <c r="P46" s="9">
        <v>42</v>
      </c>
      <c r="Q46">
        <v>514</v>
      </c>
      <c r="R46" s="7">
        <f t="shared" si="3"/>
        <v>8.1712062256809332</v>
      </c>
      <c r="T46" s="21">
        <v>37042</v>
      </c>
      <c r="U46">
        <v>4</v>
      </c>
      <c r="V46">
        <v>90</v>
      </c>
      <c r="W46" s="7">
        <f t="shared" si="4"/>
        <v>4.4444444444444446</v>
      </c>
      <c r="Y46" s="21">
        <v>37042</v>
      </c>
      <c r="Z46">
        <v>9</v>
      </c>
      <c r="AA46">
        <v>137</v>
      </c>
      <c r="AB46" s="7">
        <f t="shared" si="10"/>
        <v>6.5693430656934311</v>
      </c>
      <c r="AD46" s="22"/>
      <c r="AE46" s="22">
        <v>97</v>
      </c>
      <c r="AF46" s="7">
        <f t="shared" si="7"/>
        <v>0</v>
      </c>
      <c r="AG46" s="7"/>
      <c r="AH46" s="22"/>
      <c r="AI46" s="22">
        <v>6</v>
      </c>
      <c r="AJ46" s="7">
        <f t="shared" si="8"/>
        <v>0</v>
      </c>
      <c r="AK46" s="7"/>
      <c r="AL46" s="22">
        <v>9</v>
      </c>
      <c r="AM46" s="22">
        <v>34</v>
      </c>
      <c r="AN46" s="7">
        <f t="shared" si="9"/>
        <v>26.47058823529412</v>
      </c>
      <c r="AP46" s="9">
        <v>49</v>
      </c>
      <c r="AQ46">
        <v>582</v>
      </c>
      <c r="AR46" s="7">
        <f t="shared" si="5"/>
        <v>8.4192439862542958</v>
      </c>
      <c r="AS46" s="73"/>
      <c r="AT46" s="73"/>
    </row>
    <row r="47" spans="1:46">
      <c r="A47" s="21">
        <v>37072</v>
      </c>
      <c r="B47">
        <v>73</v>
      </c>
      <c r="C47" s="9">
        <v>897</v>
      </c>
      <c r="D47" s="7">
        <f t="shared" si="0"/>
        <v>8.1382385730211819</v>
      </c>
      <c r="E47" s="33"/>
      <c r="F47" s="26">
        <v>37072</v>
      </c>
      <c r="G47" s="25">
        <v>63</v>
      </c>
      <c r="H47" s="25">
        <v>757</v>
      </c>
      <c r="I47" s="7">
        <f t="shared" si="1"/>
        <v>8.3223249669749002</v>
      </c>
      <c r="K47" s="21">
        <v>37072</v>
      </c>
      <c r="L47">
        <v>52</v>
      </c>
      <c r="M47">
        <v>617</v>
      </c>
      <c r="N47" s="7">
        <f t="shared" si="2"/>
        <v>8.4278768233387353</v>
      </c>
      <c r="P47" s="9">
        <v>45</v>
      </c>
      <c r="Q47">
        <v>501</v>
      </c>
      <c r="R47" s="7">
        <f t="shared" si="3"/>
        <v>8.9820359281437128</v>
      </c>
      <c r="T47" s="21">
        <v>37072</v>
      </c>
      <c r="U47">
        <v>5</v>
      </c>
      <c r="V47">
        <v>92</v>
      </c>
      <c r="W47" s="7">
        <f t="shared" si="4"/>
        <v>5.4347826086956523</v>
      </c>
      <c r="Y47" s="21">
        <v>37072</v>
      </c>
      <c r="Z47">
        <v>9</v>
      </c>
      <c r="AA47">
        <v>131</v>
      </c>
      <c r="AB47" s="7">
        <f t="shared" si="10"/>
        <v>6.8702290076335881</v>
      </c>
      <c r="AD47" s="22"/>
      <c r="AE47" s="22">
        <v>97</v>
      </c>
      <c r="AF47" s="7">
        <f t="shared" si="7"/>
        <v>0</v>
      </c>
      <c r="AG47" s="7"/>
      <c r="AH47" s="22"/>
      <c r="AI47" s="22">
        <v>6</v>
      </c>
      <c r="AJ47" s="7">
        <f t="shared" si="8"/>
        <v>0</v>
      </c>
      <c r="AK47" s="7"/>
      <c r="AL47" s="22">
        <v>9</v>
      </c>
      <c r="AM47" s="22">
        <v>28</v>
      </c>
      <c r="AN47" s="7">
        <f t="shared" si="9"/>
        <v>32.142857142857146</v>
      </c>
      <c r="AP47" s="9">
        <v>52</v>
      </c>
      <c r="AQ47">
        <v>567</v>
      </c>
      <c r="AR47" s="7">
        <f t="shared" si="5"/>
        <v>9.171075837742503</v>
      </c>
      <c r="AS47" s="73"/>
      <c r="AT47" s="73"/>
    </row>
    <row r="48" spans="1:46">
      <c r="A48" s="21">
        <v>37103</v>
      </c>
      <c r="B48">
        <v>84</v>
      </c>
      <c r="C48" s="9">
        <v>910</v>
      </c>
      <c r="D48" s="7">
        <f t="shared" si="0"/>
        <v>9.2307692307692317</v>
      </c>
      <c r="E48" s="33"/>
      <c r="F48" s="26">
        <v>37103</v>
      </c>
      <c r="G48" s="25">
        <v>74</v>
      </c>
      <c r="H48" s="25">
        <v>773</v>
      </c>
      <c r="I48" s="7">
        <f t="shared" si="1"/>
        <v>9.5730918499353166</v>
      </c>
      <c r="K48" s="21">
        <v>37103</v>
      </c>
      <c r="L48">
        <v>61</v>
      </c>
      <c r="M48">
        <v>627</v>
      </c>
      <c r="N48" s="7">
        <f t="shared" si="2"/>
        <v>9.7288676236044669</v>
      </c>
      <c r="P48" s="9">
        <v>52</v>
      </c>
      <c r="Q48">
        <v>507</v>
      </c>
      <c r="R48" s="7">
        <f t="shared" si="3"/>
        <v>10.256410256410255</v>
      </c>
      <c r="T48" s="21">
        <v>37103</v>
      </c>
      <c r="U48">
        <v>7</v>
      </c>
      <c r="V48">
        <v>97</v>
      </c>
      <c r="W48" s="7">
        <f t="shared" si="4"/>
        <v>7.216494845360824</v>
      </c>
      <c r="Y48" s="21">
        <v>37103</v>
      </c>
      <c r="Z48">
        <v>9</v>
      </c>
      <c r="AA48">
        <v>129</v>
      </c>
      <c r="AB48" s="7">
        <f t="shared" si="10"/>
        <v>6.9767441860465116</v>
      </c>
      <c r="AD48" s="22"/>
      <c r="AE48" s="22">
        <v>96</v>
      </c>
      <c r="AF48" s="7">
        <f t="shared" si="7"/>
        <v>0</v>
      </c>
      <c r="AG48" s="7"/>
      <c r="AH48" s="22"/>
      <c r="AI48" s="22">
        <v>6</v>
      </c>
      <c r="AJ48" s="7">
        <f t="shared" si="8"/>
        <v>0</v>
      </c>
      <c r="AK48" s="7"/>
      <c r="AL48" s="22">
        <v>9</v>
      </c>
      <c r="AM48" s="22">
        <v>27</v>
      </c>
      <c r="AN48" s="7">
        <f t="shared" si="9"/>
        <v>33.333333333333329</v>
      </c>
      <c r="AP48" s="9">
        <v>61</v>
      </c>
      <c r="AQ48">
        <v>576</v>
      </c>
      <c r="AR48" s="7">
        <f t="shared" si="5"/>
        <v>10.590277777777777</v>
      </c>
      <c r="AS48" s="73"/>
      <c r="AT48" s="73"/>
    </row>
    <row r="49" spans="1:46">
      <c r="A49" s="21">
        <v>37134</v>
      </c>
      <c r="B49">
        <v>88</v>
      </c>
      <c r="C49" s="9">
        <v>920</v>
      </c>
      <c r="D49" s="7">
        <f t="shared" si="0"/>
        <v>9.5652173913043477</v>
      </c>
      <c r="E49" s="33"/>
      <c r="F49" s="26">
        <v>37134</v>
      </c>
      <c r="G49" s="25">
        <v>79</v>
      </c>
      <c r="H49" s="25">
        <v>781</v>
      </c>
      <c r="I49" s="7">
        <f t="shared" si="1"/>
        <v>10.115236875800255</v>
      </c>
      <c r="K49" s="21">
        <v>37134</v>
      </c>
      <c r="L49">
        <v>65</v>
      </c>
      <c r="M49">
        <v>633</v>
      </c>
      <c r="N49" s="7">
        <f t="shared" si="2"/>
        <v>10.268562401263823</v>
      </c>
      <c r="P49" s="9">
        <v>55</v>
      </c>
      <c r="Q49">
        <v>514</v>
      </c>
      <c r="R49" s="7">
        <f t="shared" si="3"/>
        <v>10.700389105058365</v>
      </c>
      <c r="T49" s="21">
        <v>37134</v>
      </c>
      <c r="U49">
        <v>8</v>
      </c>
      <c r="V49">
        <v>99</v>
      </c>
      <c r="W49" s="7">
        <f t="shared" si="4"/>
        <v>8.0808080808080813</v>
      </c>
      <c r="Y49" s="21">
        <v>37134</v>
      </c>
      <c r="Z49">
        <v>9</v>
      </c>
      <c r="AA49">
        <v>131</v>
      </c>
      <c r="AB49" s="7">
        <f t="shared" si="10"/>
        <v>6.8702290076335881</v>
      </c>
      <c r="AD49" s="22">
        <v>1</v>
      </c>
      <c r="AE49" s="22">
        <v>98</v>
      </c>
      <c r="AF49" s="7">
        <f t="shared" si="7"/>
        <v>1.0204081632653061</v>
      </c>
      <c r="AG49" s="7"/>
      <c r="AH49" s="22"/>
      <c r="AI49" s="22">
        <v>7</v>
      </c>
      <c r="AJ49" s="7">
        <f t="shared" si="8"/>
        <v>0</v>
      </c>
      <c r="AK49" s="7"/>
      <c r="AL49" s="22">
        <v>8</v>
      </c>
      <c r="AM49" s="22">
        <v>26</v>
      </c>
      <c r="AN49" s="7">
        <f t="shared" si="9"/>
        <v>30.76923076923077</v>
      </c>
      <c r="AP49" s="9">
        <v>65</v>
      </c>
      <c r="AQ49">
        <v>583</v>
      </c>
      <c r="AR49" s="7">
        <f t="shared" si="5"/>
        <v>11.149228130360205</v>
      </c>
      <c r="AS49" s="73"/>
      <c r="AT49" s="73"/>
    </row>
    <row r="50" spans="1:46">
      <c r="A50" s="21">
        <v>37164</v>
      </c>
      <c r="B50">
        <v>92</v>
      </c>
      <c r="C50" s="9">
        <v>929</v>
      </c>
      <c r="D50" s="7">
        <f t="shared" si="0"/>
        <v>9.9031216361679224</v>
      </c>
      <c r="E50" s="33"/>
      <c r="F50" s="26">
        <v>37164</v>
      </c>
      <c r="G50" s="25">
        <v>83</v>
      </c>
      <c r="H50" s="25">
        <v>793</v>
      </c>
      <c r="I50" s="7">
        <f t="shared" si="1"/>
        <v>10.466582597730138</v>
      </c>
      <c r="K50" s="21">
        <v>37164</v>
      </c>
      <c r="L50">
        <v>68</v>
      </c>
      <c r="M50">
        <v>645</v>
      </c>
      <c r="N50" s="7">
        <f t="shared" si="2"/>
        <v>10.542635658914728</v>
      </c>
      <c r="P50" s="9">
        <v>58</v>
      </c>
      <c r="Q50">
        <v>526</v>
      </c>
      <c r="R50" s="7">
        <f t="shared" si="3"/>
        <v>11.02661596958175</v>
      </c>
      <c r="T50" s="21">
        <v>37164</v>
      </c>
      <c r="U50">
        <v>8</v>
      </c>
      <c r="V50">
        <v>99</v>
      </c>
      <c r="W50" s="7">
        <f t="shared" si="4"/>
        <v>8.0808080808080813</v>
      </c>
      <c r="Y50" s="21">
        <v>37164</v>
      </c>
      <c r="Z50">
        <v>9</v>
      </c>
      <c r="AA50">
        <v>129</v>
      </c>
      <c r="AB50" s="7">
        <f t="shared" si="10"/>
        <v>6.9767441860465116</v>
      </c>
      <c r="AD50" s="22">
        <v>1</v>
      </c>
      <c r="AE50" s="22">
        <v>96</v>
      </c>
      <c r="AF50" s="7">
        <f t="shared" si="7"/>
        <v>1.0416666666666665</v>
      </c>
      <c r="AG50" s="7"/>
      <c r="AH50" s="22"/>
      <c r="AI50" s="22">
        <v>7</v>
      </c>
      <c r="AJ50" s="7">
        <f t="shared" si="8"/>
        <v>0</v>
      </c>
      <c r="AK50" s="7"/>
      <c r="AL50" s="22">
        <v>8</v>
      </c>
      <c r="AM50" s="22">
        <v>26</v>
      </c>
      <c r="AN50" s="7">
        <f t="shared" si="9"/>
        <v>30.76923076923077</v>
      </c>
      <c r="AP50" s="9">
        <v>68</v>
      </c>
      <c r="AQ50">
        <v>595</v>
      </c>
      <c r="AR50" s="7">
        <f t="shared" si="5"/>
        <v>11.428571428571429</v>
      </c>
      <c r="AS50" s="73"/>
      <c r="AT50" s="73"/>
    </row>
    <row r="51" spans="1:46">
      <c r="A51" s="21">
        <v>37195</v>
      </c>
      <c r="B51">
        <v>109</v>
      </c>
      <c r="C51" s="9">
        <v>1034</v>
      </c>
      <c r="D51" s="7">
        <f t="shared" si="0"/>
        <v>10.541586073500966</v>
      </c>
      <c r="E51" s="33"/>
      <c r="F51" s="26">
        <v>37195</v>
      </c>
      <c r="G51" s="25">
        <v>100</v>
      </c>
      <c r="H51" s="25">
        <v>898</v>
      </c>
      <c r="I51" s="7">
        <f t="shared" si="1"/>
        <v>11.1358574610245</v>
      </c>
      <c r="K51" s="21">
        <v>37195</v>
      </c>
      <c r="L51">
        <v>83</v>
      </c>
      <c r="M51">
        <v>740</v>
      </c>
      <c r="N51" s="7">
        <f t="shared" si="2"/>
        <v>11.216216216216218</v>
      </c>
      <c r="P51" s="9">
        <v>70</v>
      </c>
      <c r="Q51">
        <v>605</v>
      </c>
      <c r="R51" s="7">
        <f t="shared" si="3"/>
        <v>11.570247933884298</v>
      </c>
      <c r="T51" s="21">
        <v>37195</v>
      </c>
      <c r="U51">
        <v>11</v>
      </c>
      <c r="V51">
        <v>108</v>
      </c>
      <c r="W51" s="7">
        <f t="shared" si="4"/>
        <v>10.185185185185185</v>
      </c>
      <c r="Y51" s="21">
        <v>37195</v>
      </c>
      <c r="Z51">
        <v>9</v>
      </c>
      <c r="AA51">
        <v>129</v>
      </c>
      <c r="AB51" s="7">
        <f t="shared" si="10"/>
        <v>6.9767441860465116</v>
      </c>
      <c r="AD51" s="22">
        <v>1</v>
      </c>
      <c r="AE51" s="22">
        <v>97</v>
      </c>
      <c r="AF51" s="7">
        <f t="shared" si="7"/>
        <v>1.0309278350515463</v>
      </c>
      <c r="AG51" s="7"/>
      <c r="AH51" s="22"/>
      <c r="AI51" s="22">
        <v>7</v>
      </c>
      <c r="AJ51" s="7">
        <f t="shared" si="8"/>
        <v>0</v>
      </c>
      <c r="AK51" s="7"/>
      <c r="AL51" s="22">
        <v>8</v>
      </c>
      <c r="AM51" s="22">
        <v>25</v>
      </c>
      <c r="AN51" s="7">
        <f t="shared" si="9"/>
        <v>32</v>
      </c>
      <c r="AP51" s="9">
        <v>83</v>
      </c>
      <c r="AQ51">
        <v>685</v>
      </c>
      <c r="AR51" s="7">
        <f t="shared" si="5"/>
        <v>12.116788321167883</v>
      </c>
      <c r="AS51" s="73"/>
      <c r="AT51" s="73"/>
    </row>
    <row r="52" spans="1:46">
      <c r="A52" s="21">
        <v>37225</v>
      </c>
      <c r="B52">
        <v>116</v>
      </c>
      <c r="C52" s="9">
        <v>1046</v>
      </c>
      <c r="D52" s="7">
        <f t="shared" si="0"/>
        <v>11.089866156787762</v>
      </c>
      <c r="E52" s="33"/>
      <c r="F52" s="26">
        <v>37225</v>
      </c>
      <c r="G52" s="25">
        <v>106</v>
      </c>
      <c r="H52" s="25">
        <v>910</v>
      </c>
      <c r="I52" s="7">
        <f t="shared" si="1"/>
        <v>11.648351648351648</v>
      </c>
      <c r="K52" s="21">
        <v>37225</v>
      </c>
      <c r="L52">
        <v>87</v>
      </c>
      <c r="M52">
        <v>746</v>
      </c>
      <c r="N52" s="7">
        <f t="shared" si="2"/>
        <v>11.662198391420912</v>
      </c>
      <c r="P52" s="9">
        <v>72</v>
      </c>
      <c r="Q52">
        <v>607</v>
      </c>
      <c r="R52" s="7">
        <f t="shared" si="3"/>
        <v>11.86161449752883</v>
      </c>
      <c r="T52" s="21">
        <v>37225</v>
      </c>
      <c r="U52">
        <v>13</v>
      </c>
      <c r="V52">
        <v>114</v>
      </c>
      <c r="W52" s="7">
        <f t="shared" si="4"/>
        <v>11.403508771929824</v>
      </c>
      <c r="Y52" s="21">
        <v>37225</v>
      </c>
      <c r="Z52">
        <v>10</v>
      </c>
      <c r="AA52">
        <v>128</v>
      </c>
      <c r="AB52" s="7">
        <f t="shared" si="10"/>
        <v>7.8125</v>
      </c>
      <c r="AD52" s="22">
        <v>2</v>
      </c>
      <c r="AE52" s="22">
        <v>96</v>
      </c>
      <c r="AF52" s="7">
        <f t="shared" si="7"/>
        <v>2.083333333333333</v>
      </c>
      <c r="AG52" s="7"/>
      <c r="AH52" s="22"/>
      <c r="AI52" s="22">
        <v>7</v>
      </c>
      <c r="AJ52" s="7">
        <f t="shared" si="8"/>
        <v>0</v>
      </c>
      <c r="AK52" s="7"/>
      <c r="AL52" s="22">
        <v>8</v>
      </c>
      <c r="AM52" s="22">
        <v>25</v>
      </c>
      <c r="AN52" s="7">
        <f t="shared" si="9"/>
        <v>32</v>
      </c>
      <c r="AP52" s="9">
        <v>87</v>
      </c>
      <c r="AQ52">
        <v>691</v>
      </c>
      <c r="AR52" s="7">
        <f t="shared" si="5"/>
        <v>12.590448625180898</v>
      </c>
      <c r="AS52" s="73"/>
      <c r="AT52" s="73"/>
    </row>
    <row r="53" spans="1:46">
      <c r="A53" s="21">
        <v>37256</v>
      </c>
      <c r="B53">
        <v>122</v>
      </c>
      <c r="C53" s="9">
        <v>1043</v>
      </c>
      <c r="D53" s="7">
        <f t="shared" si="0"/>
        <v>11.697027804410356</v>
      </c>
      <c r="E53" s="33"/>
      <c r="F53" s="26">
        <v>37256</v>
      </c>
      <c r="G53" s="25">
        <v>110</v>
      </c>
      <c r="H53" s="25">
        <v>909</v>
      </c>
      <c r="I53" s="7">
        <f t="shared" si="1"/>
        <v>12.101210121012102</v>
      </c>
      <c r="K53" s="21">
        <v>37256</v>
      </c>
      <c r="L53">
        <v>92</v>
      </c>
      <c r="M53">
        <v>743</v>
      </c>
      <c r="N53" s="7">
        <f t="shared" si="2"/>
        <v>12.382234185733513</v>
      </c>
      <c r="P53" s="9">
        <v>78</v>
      </c>
      <c r="Q53">
        <v>603</v>
      </c>
      <c r="R53" s="7">
        <f t="shared" si="3"/>
        <v>12.935323383084576</v>
      </c>
      <c r="T53" s="21">
        <v>37256</v>
      </c>
      <c r="U53">
        <v>13</v>
      </c>
      <c r="V53">
        <v>118</v>
      </c>
      <c r="W53" s="7">
        <f t="shared" si="4"/>
        <v>11.016949152542372</v>
      </c>
      <c r="Y53" s="21">
        <v>37256</v>
      </c>
      <c r="Z53">
        <v>11</v>
      </c>
      <c r="AA53">
        <v>126</v>
      </c>
      <c r="AB53" s="7">
        <f t="shared" si="10"/>
        <v>8.7301587301587293</v>
      </c>
      <c r="AD53" s="22">
        <v>4</v>
      </c>
      <c r="AE53" s="22">
        <v>94</v>
      </c>
      <c r="AF53" s="7">
        <f t="shared" si="7"/>
        <v>4.2553191489361701</v>
      </c>
      <c r="AG53" s="7"/>
      <c r="AH53" s="22"/>
      <c r="AI53" s="22">
        <v>8</v>
      </c>
      <c r="AJ53" s="7">
        <f t="shared" si="8"/>
        <v>0</v>
      </c>
      <c r="AK53" s="7"/>
      <c r="AL53" s="22">
        <v>7</v>
      </c>
      <c r="AM53" s="22">
        <v>24</v>
      </c>
      <c r="AN53" s="7">
        <f t="shared" si="9"/>
        <v>29.166666666666668</v>
      </c>
      <c r="AP53" s="9">
        <v>92</v>
      </c>
      <c r="AQ53">
        <v>686</v>
      </c>
      <c r="AR53" s="7">
        <f t="shared" si="5"/>
        <v>13.411078717201166</v>
      </c>
      <c r="AS53" s="73"/>
      <c r="AT53" s="73"/>
    </row>
    <row r="54" spans="1:46">
      <c r="A54" s="21">
        <v>37287</v>
      </c>
      <c r="B54">
        <v>127</v>
      </c>
      <c r="C54" s="9">
        <v>1046</v>
      </c>
      <c r="D54" s="7">
        <f t="shared" si="0"/>
        <v>12.1414913957935</v>
      </c>
      <c r="E54" s="33"/>
      <c r="F54" s="26">
        <v>37287</v>
      </c>
      <c r="G54" s="25">
        <v>115</v>
      </c>
      <c r="H54" s="25">
        <v>909</v>
      </c>
      <c r="I54" s="7">
        <f t="shared" si="1"/>
        <v>12.651265126512651</v>
      </c>
      <c r="K54" s="21">
        <v>37287</v>
      </c>
      <c r="L54">
        <v>95</v>
      </c>
      <c r="M54">
        <v>741</v>
      </c>
      <c r="N54" s="7">
        <f t="shared" si="2"/>
        <v>12.820512820512819</v>
      </c>
      <c r="P54" s="9">
        <v>80</v>
      </c>
      <c r="Q54">
        <v>600</v>
      </c>
      <c r="R54" s="7">
        <f t="shared" si="3"/>
        <v>13.333333333333334</v>
      </c>
      <c r="T54" s="21">
        <v>37287</v>
      </c>
      <c r="U54">
        <v>15</v>
      </c>
      <c r="V54">
        <v>121</v>
      </c>
      <c r="W54" s="7">
        <f t="shared" si="4"/>
        <v>12.396694214876034</v>
      </c>
      <c r="Y54" s="21">
        <v>37287</v>
      </c>
      <c r="Z54">
        <v>10</v>
      </c>
      <c r="AA54">
        <v>128</v>
      </c>
      <c r="AB54" s="7">
        <f t="shared" si="10"/>
        <v>7.8125</v>
      </c>
      <c r="AD54" s="22">
        <v>4</v>
      </c>
      <c r="AE54" s="22">
        <v>96</v>
      </c>
      <c r="AF54" s="7">
        <f t="shared" si="7"/>
        <v>4.1666666666666661</v>
      </c>
      <c r="AG54" s="7"/>
      <c r="AH54" s="22"/>
      <c r="AI54" s="22">
        <v>8</v>
      </c>
      <c r="AJ54" s="7">
        <f t="shared" si="8"/>
        <v>0</v>
      </c>
      <c r="AK54" s="7"/>
      <c r="AL54" s="22">
        <v>6</v>
      </c>
      <c r="AM54" s="22">
        <v>24</v>
      </c>
      <c r="AN54" s="7">
        <f t="shared" si="9"/>
        <v>25</v>
      </c>
      <c r="AP54" s="9">
        <v>95</v>
      </c>
      <c r="AQ54">
        <v>682</v>
      </c>
      <c r="AR54" s="7">
        <f t="shared" si="5"/>
        <v>13.929618768328444</v>
      </c>
      <c r="AS54" s="73"/>
      <c r="AT54" s="73"/>
    </row>
    <row r="55" spans="1:46">
      <c r="A55" s="21">
        <v>37315</v>
      </c>
      <c r="B55">
        <v>129</v>
      </c>
      <c r="C55" s="9">
        <v>1048</v>
      </c>
      <c r="D55" s="7">
        <f t="shared" si="0"/>
        <v>12.309160305343511</v>
      </c>
      <c r="E55" s="33"/>
      <c r="F55" s="26">
        <v>37315</v>
      </c>
      <c r="G55" s="25">
        <v>116</v>
      </c>
      <c r="H55" s="25">
        <v>908</v>
      </c>
      <c r="I55" s="7">
        <f t="shared" si="1"/>
        <v>12.77533039647577</v>
      </c>
      <c r="K55" s="21">
        <v>37315</v>
      </c>
      <c r="L55">
        <v>93</v>
      </c>
      <c r="M55">
        <v>738</v>
      </c>
      <c r="N55" s="7">
        <f t="shared" si="2"/>
        <v>12.601626016260163</v>
      </c>
      <c r="P55" s="9">
        <v>79</v>
      </c>
      <c r="Q55">
        <v>600</v>
      </c>
      <c r="R55" s="7">
        <f t="shared" si="3"/>
        <v>13.166666666666666</v>
      </c>
      <c r="T55" s="21">
        <v>37315</v>
      </c>
      <c r="U55">
        <v>18</v>
      </c>
      <c r="V55">
        <v>121</v>
      </c>
      <c r="W55" s="7">
        <f t="shared" si="4"/>
        <v>14.87603305785124</v>
      </c>
      <c r="Y55" s="21">
        <v>37315</v>
      </c>
      <c r="Z55">
        <v>11</v>
      </c>
      <c r="AA55">
        <v>131</v>
      </c>
      <c r="AB55" s="7">
        <f t="shared" si="10"/>
        <v>8.3969465648854964</v>
      </c>
      <c r="AD55" s="22">
        <v>6</v>
      </c>
      <c r="AE55" s="22">
        <v>100</v>
      </c>
      <c r="AF55" s="7">
        <f t="shared" si="7"/>
        <v>6</v>
      </c>
      <c r="AG55" s="7"/>
      <c r="AH55" s="22"/>
      <c r="AI55" s="22">
        <v>8</v>
      </c>
      <c r="AJ55" s="7">
        <f t="shared" si="8"/>
        <v>0</v>
      </c>
      <c r="AK55" s="7"/>
      <c r="AL55" s="22">
        <v>5</v>
      </c>
      <c r="AM55" s="22">
        <v>23</v>
      </c>
      <c r="AN55" s="7">
        <f t="shared" si="9"/>
        <v>21.739130434782609</v>
      </c>
      <c r="AP55" s="9">
        <v>93</v>
      </c>
      <c r="AQ55">
        <v>681</v>
      </c>
      <c r="AR55" s="7">
        <f t="shared" si="5"/>
        <v>13.656387665198238</v>
      </c>
      <c r="AS55" s="73"/>
      <c r="AT55" s="73"/>
    </row>
    <row r="56" spans="1:46">
      <c r="A56" s="21">
        <v>37346</v>
      </c>
      <c r="B56">
        <v>133</v>
      </c>
      <c r="C56" s="9">
        <v>1051</v>
      </c>
      <c r="D56" s="7">
        <f t="shared" si="0"/>
        <v>12.654614652711704</v>
      </c>
      <c r="E56" s="33"/>
      <c r="F56" s="26">
        <v>37346</v>
      </c>
      <c r="G56" s="25">
        <v>119</v>
      </c>
      <c r="H56" s="25">
        <v>920</v>
      </c>
      <c r="I56" s="7">
        <f t="shared" si="1"/>
        <v>12.934782608695652</v>
      </c>
      <c r="K56" s="21">
        <v>37346</v>
      </c>
      <c r="L56">
        <v>96</v>
      </c>
      <c r="M56">
        <v>745</v>
      </c>
      <c r="N56" s="7">
        <f t="shared" si="2"/>
        <v>12.885906040268457</v>
      </c>
      <c r="P56" s="9">
        <v>77</v>
      </c>
      <c r="Q56">
        <v>599</v>
      </c>
      <c r="R56" s="7">
        <f t="shared" si="3"/>
        <v>12.85475792988314</v>
      </c>
      <c r="T56" s="21">
        <v>37346</v>
      </c>
      <c r="U56">
        <v>18</v>
      </c>
      <c r="V56">
        <v>123</v>
      </c>
      <c r="W56" s="7">
        <f t="shared" si="4"/>
        <v>14.634146341463413</v>
      </c>
      <c r="Y56" s="21">
        <v>37346</v>
      </c>
      <c r="Z56">
        <v>12</v>
      </c>
      <c r="AA56">
        <v>123</v>
      </c>
      <c r="AB56" s="7">
        <f t="shared" si="10"/>
        <v>9.7560975609756095</v>
      </c>
      <c r="AD56" s="22">
        <v>12</v>
      </c>
      <c r="AE56" s="22">
        <v>98</v>
      </c>
      <c r="AF56" s="7">
        <f t="shared" si="7"/>
        <v>12.244897959183673</v>
      </c>
      <c r="AG56" s="7"/>
      <c r="AH56" s="22"/>
      <c r="AI56" s="22">
        <v>8</v>
      </c>
      <c r="AJ56" s="7">
        <f t="shared" si="8"/>
        <v>0</v>
      </c>
      <c r="AK56" s="7"/>
      <c r="AL56" s="22"/>
      <c r="AM56" s="22">
        <v>17</v>
      </c>
      <c r="AN56" s="7">
        <f t="shared" si="9"/>
        <v>0</v>
      </c>
      <c r="AP56" s="9">
        <v>96</v>
      </c>
      <c r="AQ56">
        <v>687</v>
      </c>
      <c r="AR56" s="7">
        <f t="shared" si="5"/>
        <v>13.973799126637553</v>
      </c>
      <c r="AS56" s="73"/>
      <c r="AT56" s="73"/>
    </row>
    <row r="57" spans="1:46">
      <c r="A57" s="21">
        <v>37376</v>
      </c>
      <c r="B57">
        <v>144</v>
      </c>
      <c r="C57" s="9">
        <v>1048</v>
      </c>
      <c r="D57" s="7">
        <f t="shared" si="0"/>
        <v>13.740458015267176</v>
      </c>
      <c r="E57" s="33"/>
      <c r="F57" s="26">
        <v>37376</v>
      </c>
      <c r="G57" s="25">
        <v>125</v>
      </c>
      <c r="H57" s="25">
        <v>918</v>
      </c>
      <c r="I57" s="7">
        <f t="shared" si="1"/>
        <v>13.616557734204793</v>
      </c>
      <c r="K57" s="21">
        <v>37376</v>
      </c>
      <c r="L57">
        <v>101</v>
      </c>
      <c r="M57">
        <v>745</v>
      </c>
      <c r="N57" s="7">
        <f t="shared" si="2"/>
        <v>13.557046979865772</v>
      </c>
      <c r="P57" s="9">
        <v>83</v>
      </c>
      <c r="Q57">
        <v>601</v>
      </c>
      <c r="R57" s="7">
        <f t="shared" si="3"/>
        <v>13.810316139767053</v>
      </c>
      <c r="T57" s="21">
        <v>37376</v>
      </c>
      <c r="U57">
        <v>19</v>
      </c>
      <c r="V57">
        <v>123</v>
      </c>
      <c r="W57" s="7">
        <f t="shared" si="4"/>
        <v>15.447154471544716</v>
      </c>
      <c r="Y57" s="21">
        <v>37376</v>
      </c>
      <c r="Z57">
        <v>17</v>
      </c>
      <c r="AA57">
        <v>123</v>
      </c>
      <c r="AB57" s="7">
        <f t="shared" si="10"/>
        <v>13.821138211382115</v>
      </c>
      <c r="AD57" s="22">
        <v>17</v>
      </c>
      <c r="AE57" s="22">
        <v>98</v>
      </c>
      <c r="AF57" s="7">
        <f t="shared" si="7"/>
        <v>17.346938775510203</v>
      </c>
      <c r="AG57" s="7"/>
      <c r="AH57" s="22"/>
      <c r="AI57" s="22">
        <v>8</v>
      </c>
      <c r="AJ57" s="7">
        <f t="shared" si="8"/>
        <v>0</v>
      </c>
      <c r="AK57" s="7"/>
      <c r="AL57" s="22"/>
      <c r="AM57" s="22">
        <v>17</v>
      </c>
      <c r="AN57" s="7">
        <f t="shared" si="9"/>
        <v>0</v>
      </c>
      <c r="AP57" s="9">
        <v>101</v>
      </c>
      <c r="AQ57">
        <v>688</v>
      </c>
      <c r="AR57" s="7">
        <f t="shared" si="5"/>
        <v>14.680232558139537</v>
      </c>
      <c r="AS57" s="73"/>
      <c r="AT57" s="73"/>
    </row>
    <row r="58" spans="1:46">
      <c r="A58" s="21">
        <v>37407</v>
      </c>
      <c r="B58">
        <v>148</v>
      </c>
      <c r="C58" s="9">
        <v>1039</v>
      </c>
      <c r="D58" s="7">
        <f t="shared" si="0"/>
        <v>14.244465832531281</v>
      </c>
      <c r="E58" s="33"/>
      <c r="F58" s="26">
        <v>37407</v>
      </c>
      <c r="G58" s="25">
        <v>129</v>
      </c>
      <c r="H58" s="25">
        <v>910</v>
      </c>
      <c r="I58" s="7">
        <f t="shared" si="1"/>
        <v>14.175824175824175</v>
      </c>
      <c r="K58" s="21">
        <v>37407</v>
      </c>
      <c r="L58">
        <v>98</v>
      </c>
      <c r="M58">
        <v>736</v>
      </c>
      <c r="N58" s="7">
        <f t="shared" si="2"/>
        <v>13.315217391304349</v>
      </c>
      <c r="P58" s="9">
        <v>79</v>
      </c>
      <c r="Q58">
        <v>591</v>
      </c>
      <c r="R58" s="7">
        <f t="shared" si="3"/>
        <v>13.367174280879865</v>
      </c>
      <c r="T58" s="21">
        <v>37407</v>
      </c>
      <c r="U58">
        <v>26</v>
      </c>
      <c r="V58">
        <v>124</v>
      </c>
      <c r="W58" s="7">
        <f t="shared" si="4"/>
        <v>20.967741935483872</v>
      </c>
      <c r="Y58" s="21">
        <v>37407</v>
      </c>
      <c r="Z58">
        <v>17</v>
      </c>
      <c r="AA58">
        <v>122</v>
      </c>
      <c r="AB58" s="7">
        <f t="shared" si="10"/>
        <v>13.934426229508196</v>
      </c>
      <c r="AD58" s="22">
        <v>17</v>
      </c>
      <c r="AE58" s="22">
        <v>98</v>
      </c>
      <c r="AF58" s="7">
        <f t="shared" si="7"/>
        <v>17.346938775510203</v>
      </c>
      <c r="AG58" s="7"/>
      <c r="AH58" s="22"/>
      <c r="AI58" s="22">
        <v>7</v>
      </c>
      <c r="AJ58" s="7">
        <f t="shared" si="8"/>
        <v>0</v>
      </c>
      <c r="AK58" s="7"/>
      <c r="AL58" s="22"/>
      <c r="AM58" s="22">
        <v>17</v>
      </c>
      <c r="AN58" s="7">
        <f t="shared" si="9"/>
        <v>0</v>
      </c>
      <c r="AP58" s="9">
        <v>98</v>
      </c>
      <c r="AQ58">
        <v>679</v>
      </c>
      <c r="AR58" s="7">
        <f t="shared" si="5"/>
        <v>14.432989690721648</v>
      </c>
      <c r="AS58" s="73"/>
      <c r="AT58" s="73"/>
    </row>
    <row r="59" spans="1:46">
      <c r="A59" s="21">
        <v>37437</v>
      </c>
      <c r="B59">
        <v>145</v>
      </c>
      <c r="C59" s="9">
        <v>1028</v>
      </c>
      <c r="D59" s="7">
        <f t="shared" si="0"/>
        <v>14.105058365758754</v>
      </c>
      <c r="E59" s="33"/>
      <c r="F59" s="26">
        <v>37437</v>
      </c>
      <c r="G59" s="25">
        <v>125</v>
      </c>
      <c r="H59" s="25">
        <v>902</v>
      </c>
      <c r="I59" s="7">
        <f t="shared" si="1"/>
        <v>13.858093126385809</v>
      </c>
      <c r="K59" s="21">
        <v>37437</v>
      </c>
      <c r="L59">
        <v>95</v>
      </c>
      <c r="M59">
        <v>728</v>
      </c>
      <c r="N59" s="7">
        <f t="shared" si="2"/>
        <v>13.049450549450551</v>
      </c>
      <c r="P59" s="9">
        <v>78</v>
      </c>
      <c r="Q59">
        <v>583</v>
      </c>
      <c r="R59" s="7">
        <f t="shared" si="3"/>
        <v>13.379073756432247</v>
      </c>
      <c r="T59" s="21">
        <v>37437</v>
      </c>
      <c r="U59">
        <v>26</v>
      </c>
      <c r="V59">
        <v>125</v>
      </c>
      <c r="W59" s="7">
        <f t="shared" si="4"/>
        <v>20.8</v>
      </c>
      <c r="Y59" s="21">
        <v>37437</v>
      </c>
      <c r="Z59">
        <v>18</v>
      </c>
      <c r="AA59">
        <v>119</v>
      </c>
      <c r="AB59" s="7">
        <f t="shared" si="10"/>
        <v>15.126050420168067</v>
      </c>
      <c r="AD59" s="22">
        <v>18</v>
      </c>
      <c r="AE59" s="22">
        <v>96</v>
      </c>
      <c r="AF59" s="7">
        <f t="shared" si="7"/>
        <v>18.75</v>
      </c>
      <c r="AG59" s="7"/>
      <c r="AH59" s="22"/>
      <c r="AI59" s="22">
        <v>6</v>
      </c>
      <c r="AJ59" s="7">
        <f t="shared" si="8"/>
        <v>0</v>
      </c>
      <c r="AK59" s="7"/>
      <c r="AL59" s="22"/>
      <c r="AM59" s="22">
        <v>17</v>
      </c>
      <c r="AN59" s="7">
        <f t="shared" si="9"/>
        <v>0</v>
      </c>
      <c r="AP59" s="9">
        <v>95</v>
      </c>
      <c r="AQ59">
        <v>672</v>
      </c>
      <c r="AR59" s="7">
        <f t="shared" si="5"/>
        <v>14.136904761904761</v>
      </c>
      <c r="AS59" s="73"/>
      <c r="AT59" s="73"/>
    </row>
    <row r="60" spans="1:46">
      <c r="A60" s="21">
        <v>37468</v>
      </c>
      <c r="B60">
        <v>140</v>
      </c>
      <c r="C60" s="9">
        <v>1022</v>
      </c>
      <c r="D60" s="7">
        <f t="shared" si="0"/>
        <v>13.698630136986301</v>
      </c>
      <c r="E60" s="33"/>
      <c r="F60" s="26">
        <v>37468</v>
      </c>
      <c r="G60" s="25">
        <v>119</v>
      </c>
      <c r="H60" s="25">
        <v>896</v>
      </c>
      <c r="I60" s="7">
        <f t="shared" si="1"/>
        <v>13.28125</v>
      </c>
      <c r="K60" s="21">
        <v>37468</v>
      </c>
      <c r="L60">
        <v>89</v>
      </c>
      <c r="M60">
        <v>722</v>
      </c>
      <c r="N60" s="7">
        <f t="shared" si="2"/>
        <v>12.326869806094184</v>
      </c>
      <c r="P60" s="9">
        <v>74</v>
      </c>
      <c r="Q60">
        <v>576</v>
      </c>
      <c r="R60" s="7">
        <f t="shared" si="3"/>
        <v>12.847222222222221</v>
      </c>
      <c r="T60" s="21">
        <v>37468</v>
      </c>
      <c r="U60">
        <v>26</v>
      </c>
      <c r="V60">
        <v>127</v>
      </c>
      <c r="W60" s="7">
        <f t="shared" si="4"/>
        <v>20.472440944881889</v>
      </c>
      <c r="Y60" s="21">
        <v>37468</v>
      </c>
      <c r="Z60">
        <v>19</v>
      </c>
      <c r="AA60">
        <v>119</v>
      </c>
      <c r="AB60" s="7">
        <f t="shared" si="10"/>
        <v>15.966386554621847</v>
      </c>
      <c r="AD60" s="22">
        <v>19</v>
      </c>
      <c r="AE60" s="22">
        <v>94</v>
      </c>
      <c r="AF60" s="7">
        <f t="shared" si="7"/>
        <v>20.212765957446805</v>
      </c>
      <c r="AG60" s="7"/>
      <c r="AH60" s="22"/>
      <c r="AI60" s="22">
        <v>8</v>
      </c>
      <c r="AJ60" s="7">
        <f t="shared" si="8"/>
        <v>0</v>
      </c>
      <c r="AK60" s="7"/>
      <c r="AL60" s="22"/>
      <c r="AM60" s="22">
        <v>17</v>
      </c>
      <c r="AN60" s="7">
        <f t="shared" si="9"/>
        <v>0</v>
      </c>
      <c r="AP60" s="9">
        <v>89</v>
      </c>
      <c r="AQ60">
        <v>664</v>
      </c>
      <c r="AR60" s="7">
        <f t="shared" si="5"/>
        <v>13.403614457831326</v>
      </c>
      <c r="AS60" s="73"/>
      <c r="AT60" s="73"/>
    </row>
    <row r="61" spans="1:46">
      <c r="A61" s="21">
        <v>37499</v>
      </c>
      <c r="B61">
        <v>138</v>
      </c>
      <c r="C61" s="9">
        <v>1012</v>
      </c>
      <c r="D61" s="7">
        <f t="shared" si="0"/>
        <v>13.636363636363635</v>
      </c>
      <c r="E61" s="33"/>
      <c r="F61" s="26">
        <v>37499</v>
      </c>
      <c r="G61" s="25">
        <v>117</v>
      </c>
      <c r="H61" s="25">
        <v>893</v>
      </c>
      <c r="I61" s="7">
        <f t="shared" si="1"/>
        <v>13.101903695408733</v>
      </c>
      <c r="K61" s="21">
        <v>37499</v>
      </c>
      <c r="L61">
        <v>83</v>
      </c>
      <c r="M61">
        <v>719</v>
      </c>
      <c r="N61" s="7">
        <f t="shared" si="2"/>
        <v>11.543810848400557</v>
      </c>
      <c r="P61" s="9">
        <v>70</v>
      </c>
      <c r="Q61">
        <v>576</v>
      </c>
      <c r="R61" s="7">
        <f t="shared" si="3"/>
        <v>12.152777777777777</v>
      </c>
      <c r="T61" s="21">
        <v>37499</v>
      </c>
      <c r="U61">
        <v>30</v>
      </c>
      <c r="V61">
        <v>127</v>
      </c>
      <c r="W61" s="7">
        <f t="shared" si="4"/>
        <v>23.622047244094489</v>
      </c>
      <c r="Y61" s="21">
        <v>37499</v>
      </c>
      <c r="Z61">
        <v>19</v>
      </c>
      <c r="AA61">
        <v>112</v>
      </c>
      <c r="AB61" s="7">
        <f t="shared" si="10"/>
        <v>16.964285714285715</v>
      </c>
      <c r="AD61" s="22">
        <v>19</v>
      </c>
      <c r="AE61" s="22">
        <v>88</v>
      </c>
      <c r="AF61" s="7">
        <f t="shared" si="7"/>
        <v>21.59090909090909</v>
      </c>
      <c r="AG61" s="7"/>
      <c r="AH61" s="22"/>
      <c r="AI61" s="22">
        <v>7</v>
      </c>
      <c r="AJ61" s="7">
        <f t="shared" si="8"/>
        <v>0</v>
      </c>
      <c r="AK61" s="7"/>
      <c r="AL61" s="22"/>
      <c r="AM61" s="22">
        <v>17</v>
      </c>
      <c r="AN61" s="7">
        <f t="shared" si="9"/>
        <v>0</v>
      </c>
      <c r="AP61" s="9">
        <v>83</v>
      </c>
      <c r="AQ61">
        <v>663</v>
      </c>
      <c r="AR61" s="7">
        <f t="shared" si="5"/>
        <v>12.518853695324283</v>
      </c>
      <c r="AS61" s="73"/>
      <c r="AT61" s="73"/>
    </row>
    <row r="62" spans="1:46">
      <c r="A62" s="21">
        <v>37529</v>
      </c>
      <c r="B62">
        <v>136</v>
      </c>
      <c r="C62" s="9">
        <v>1014</v>
      </c>
      <c r="D62" s="7">
        <f t="shared" si="0"/>
        <v>13.412228796844181</v>
      </c>
      <c r="E62" s="33"/>
      <c r="F62" s="26">
        <v>37529</v>
      </c>
      <c r="G62" s="25">
        <v>115</v>
      </c>
      <c r="H62" s="25">
        <v>897</v>
      </c>
      <c r="I62" s="7">
        <f t="shared" si="1"/>
        <v>12.820512820512819</v>
      </c>
      <c r="K62" s="21">
        <v>37529</v>
      </c>
      <c r="L62">
        <v>79</v>
      </c>
      <c r="M62">
        <v>724</v>
      </c>
      <c r="N62" s="7">
        <f t="shared" si="2"/>
        <v>10.911602209944752</v>
      </c>
      <c r="P62" s="9">
        <v>66</v>
      </c>
      <c r="Q62">
        <v>582</v>
      </c>
      <c r="R62" s="7">
        <f t="shared" si="3"/>
        <v>11.340206185567011</v>
      </c>
      <c r="T62" s="21">
        <v>37529</v>
      </c>
      <c r="U62">
        <v>33</v>
      </c>
      <c r="V62">
        <v>127</v>
      </c>
      <c r="W62" s="7">
        <f t="shared" si="4"/>
        <v>25.984251968503933</v>
      </c>
      <c r="Y62" s="21">
        <v>37529</v>
      </c>
      <c r="Z62">
        <v>19</v>
      </c>
      <c r="AA62">
        <v>110</v>
      </c>
      <c r="AB62" s="7">
        <f t="shared" si="10"/>
        <v>17.272727272727273</v>
      </c>
      <c r="AD62" s="22">
        <v>19</v>
      </c>
      <c r="AE62" s="22">
        <v>86</v>
      </c>
      <c r="AF62" s="7">
        <f t="shared" si="7"/>
        <v>22.093023255813954</v>
      </c>
      <c r="AG62" s="7"/>
      <c r="AH62" s="22"/>
      <c r="AI62" s="22">
        <v>7</v>
      </c>
      <c r="AJ62" s="7">
        <f t="shared" si="8"/>
        <v>0</v>
      </c>
      <c r="AK62" s="7"/>
      <c r="AL62" s="22"/>
      <c r="AM62" s="22">
        <v>17</v>
      </c>
      <c r="AN62" s="7">
        <f t="shared" si="9"/>
        <v>0</v>
      </c>
      <c r="AP62" s="9">
        <v>79</v>
      </c>
      <c r="AQ62">
        <v>669</v>
      </c>
      <c r="AR62" s="7">
        <f t="shared" si="5"/>
        <v>11.808669656203289</v>
      </c>
      <c r="AS62" s="73"/>
      <c r="AT62" s="73"/>
    </row>
    <row r="63" spans="1:46">
      <c r="A63" s="21">
        <v>37560</v>
      </c>
      <c r="B63">
        <v>128</v>
      </c>
      <c r="C63" s="9">
        <v>1009</v>
      </c>
      <c r="D63" s="7">
        <f t="shared" si="0"/>
        <v>12.685827552031714</v>
      </c>
      <c r="E63" s="33"/>
      <c r="F63" s="26">
        <v>37560</v>
      </c>
      <c r="G63" s="25">
        <v>107</v>
      </c>
      <c r="H63" s="25">
        <v>891</v>
      </c>
      <c r="I63" s="7">
        <f t="shared" si="1"/>
        <v>12.008978675645341</v>
      </c>
      <c r="K63" s="21">
        <v>37560</v>
      </c>
      <c r="L63">
        <v>73</v>
      </c>
      <c r="M63">
        <v>721</v>
      </c>
      <c r="N63" s="7">
        <f t="shared" si="2"/>
        <v>10.124826629680998</v>
      </c>
      <c r="P63" s="9">
        <v>62</v>
      </c>
      <c r="Q63">
        <v>579</v>
      </c>
      <c r="R63" s="7">
        <f t="shared" si="3"/>
        <v>10.708117443868739</v>
      </c>
      <c r="T63" s="21">
        <v>37560</v>
      </c>
      <c r="U63">
        <v>31</v>
      </c>
      <c r="V63">
        <v>123</v>
      </c>
      <c r="W63" s="7">
        <f t="shared" si="4"/>
        <v>25.203252032520325</v>
      </c>
      <c r="Y63" s="21">
        <v>37560</v>
      </c>
      <c r="Z63">
        <v>19</v>
      </c>
      <c r="AA63">
        <v>111</v>
      </c>
      <c r="AB63" s="7">
        <f t="shared" si="10"/>
        <v>17.117117117117118</v>
      </c>
      <c r="AD63" s="22">
        <v>19</v>
      </c>
      <c r="AE63" s="22">
        <v>85</v>
      </c>
      <c r="AF63" s="7">
        <f t="shared" si="7"/>
        <v>22.352941176470591</v>
      </c>
      <c r="AG63" s="7"/>
      <c r="AH63" s="22"/>
      <c r="AI63" s="22">
        <v>9</v>
      </c>
      <c r="AJ63" s="7">
        <f t="shared" si="8"/>
        <v>0</v>
      </c>
      <c r="AK63" s="7"/>
      <c r="AL63" s="22"/>
      <c r="AM63" s="22">
        <v>17</v>
      </c>
      <c r="AN63" s="7">
        <f t="shared" si="9"/>
        <v>0</v>
      </c>
      <c r="AP63" s="9">
        <v>72</v>
      </c>
      <c r="AQ63">
        <v>665</v>
      </c>
      <c r="AR63" s="7">
        <f t="shared" si="5"/>
        <v>10.827067669172932</v>
      </c>
      <c r="AS63" s="73"/>
      <c r="AT63" s="73"/>
    </row>
    <row r="64" spans="1:46">
      <c r="A64" s="21">
        <v>37590</v>
      </c>
      <c r="B64">
        <v>124</v>
      </c>
      <c r="C64" s="9">
        <v>1020</v>
      </c>
      <c r="D64" s="7">
        <f t="shared" si="0"/>
        <v>12.156862745098039</v>
      </c>
      <c r="E64" s="33"/>
      <c r="F64" s="26">
        <v>37590</v>
      </c>
      <c r="G64" s="25">
        <v>102</v>
      </c>
      <c r="H64" s="25">
        <v>896</v>
      </c>
      <c r="I64" s="7">
        <f t="shared" si="1"/>
        <v>11.383928571428571</v>
      </c>
      <c r="K64" s="21">
        <v>37590</v>
      </c>
      <c r="L64">
        <v>69</v>
      </c>
      <c r="M64">
        <v>724</v>
      </c>
      <c r="N64" s="7">
        <f t="shared" si="2"/>
        <v>9.5303867403314921</v>
      </c>
      <c r="P64" s="9">
        <v>59</v>
      </c>
      <c r="Q64">
        <v>583</v>
      </c>
      <c r="R64" s="7">
        <f t="shared" si="3"/>
        <v>10.120068610634648</v>
      </c>
      <c r="T64" s="21">
        <v>37590</v>
      </c>
      <c r="U64">
        <v>30</v>
      </c>
      <c r="V64">
        <v>122</v>
      </c>
      <c r="W64" s="7">
        <f t="shared" si="4"/>
        <v>24.590163934426229</v>
      </c>
      <c r="Y64" s="21">
        <v>37590</v>
      </c>
      <c r="Z64">
        <v>20</v>
      </c>
      <c r="AA64">
        <v>119</v>
      </c>
      <c r="AB64" s="7">
        <f t="shared" si="10"/>
        <v>16.806722689075631</v>
      </c>
      <c r="AD64" s="22">
        <v>20</v>
      </c>
      <c r="AE64" s="22">
        <v>91</v>
      </c>
      <c r="AF64" s="7">
        <f t="shared" si="7"/>
        <v>21.978021978021978</v>
      </c>
      <c r="AG64" s="7"/>
      <c r="AH64" s="22"/>
      <c r="AI64" s="22">
        <v>11</v>
      </c>
      <c r="AJ64" s="7">
        <f t="shared" si="8"/>
        <v>0</v>
      </c>
      <c r="AK64" s="7"/>
      <c r="AL64" s="22"/>
      <c r="AM64" s="22">
        <v>17</v>
      </c>
      <c r="AN64" s="7">
        <f t="shared" si="9"/>
        <v>0</v>
      </c>
      <c r="AP64" s="9">
        <v>67</v>
      </c>
      <c r="AQ64">
        <v>669</v>
      </c>
      <c r="AR64" s="7">
        <f t="shared" si="5"/>
        <v>10.014947683109119</v>
      </c>
      <c r="AS64" s="73"/>
      <c r="AT64" s="73"/>
    </row>
    <row r="65" spans="1:46">
      <c r="A65" s="21">
        <v>37621</v>
      </c>
      <c r="B65">
        <v>122</v>
      </c>
      <c r="C65" s="9">
        <v>1026</v>
      </c>
      <c r="D65" s="7">
        <f t="shared" si="0"/>
        <v>11.890838206627679</v>
      </c>
      <c r="E65" s="33"/>
      <c r="F65" s="26">
        <v>37621</v>
      </c>
      <c r="G65" s="25">
        <v>103</v>
      </c>
      <c r="H65" s="25">
        <v>904</v>
      </c>
      <c r="I65" s="7">
        <f t="shared" si="1"/>
        <v>11.393805309734512</v>
      </c>
      <c r="K65" s="21">
        <v>37621</v>
      </c>
      <c r="L65">
        <v>66</v>
      </c>
      <c r="M65">
        <v>722</v>
      </c>
      <c r="N65" s="7">
        <f t="shared" si="2"/>
        <v>9.1412742382271475</v>
      </c>
      <c r="P65" s="9">
        <v>58</v>
      </c>
      <c r="Q65">
        <v>583</v>
      </c>
      <c r="R65" s="7">
        <f t="shared" si="3"/>
        <v>9.9485420240137223</v>
      </c>
      <c r="T65" s="21">
        <v>37621</v>
      </c>
      <c r="U65">
        <v>33</v>
      </c>
      <c r="V65">
        <v>130</v>
      </c>
      <c r="W65" s="7">
        <f t="shared" si="4"/>
        <v>25.384615384615383</v>
      </c>
      <c r="Y65" s="21">
        <v>37621</v>
      </c>
      <c r="Z65">
        <v>18</v>
      </c>
      <c r="AA65">
        <v>117</v>
      </c>
      <c r="AB65" s="7">
        <f t="shared" si="10"/>
        <v>15.384615384615385</v>
      </c>
      <c r="AD65" s="22">
        <v>18</v>
      </c>
      <c r="AE65" s="22">
        <v>90</v>
      </c>
      <c r="AF65" s="7">
        <f t="shared" si="7"/>
        <v>20</v>
      </c>
      <c r="AG65" s="7"/>
      <c r="AH65" s="22"/>
      <c r="AI65" s="22">
        <v>10</v>
      </c>
      <c r="AJ65" s="7">
        <f t="shared" si="8"/>
        <v>0</v>
      </c>
      <c r="AK65" s="7"/>
      <c r="AL65" s="22"/>
      <c r="AM65" s="22">
        <v>17</v>
      </c>
      <c r="AN65" s="7">
        <f t="shared" si="9"/>
        <v>0</v>
      </c>
      <c r="AP65" s="9">
        <v>65</v>
      </c>
      <c r="AQ65">
        <v>668</v>
      </c>
      <c r="AR65" s="7">
        <f t="shared" si="5"/>
        <v>9.7305389221556897</v>
      </c>
      <c r="AS65" s="73"/>
      <c r="AT65" s="73"/>
    </row>
    <row r="66" spans="1:46">
      <c r="A66" s="21">
        <v>37652</v>
      </c>
      <c r="B66">
        <v>112</v>
      </c>
      <c r="C66" s="9">
        <v>1013</v>
      </c>
      <c r="D66" s="7">
        <f t="shared" si="0"/>
        <v>11.056268509378086</v>
      </c>
      <c r="E66" s="33"/>
      <c r="F66" s="26">
        <v>37652</v>
      </c>
      <c r="G66" s="25">
        <v>93</v>
      </c>
      <c r="H66" s="25">
        <v>894</v>
      </c>
      <c r="I66" s="7">
        <f t="shared" si="1"/>
        <v>10.40268456375839</v>
      </c>
      <c r="K66" s="21">
        <v>37652</v>
      </c>
      <c r="L66">
        <v>56</v>
      </c>
      <c r="M66">
        <v>720</v>
      </c>
      <c r="N66" s="7">
        <f t="shared" si="2"/>
        <v>7.7777777777777777</v>
      </c>
      <c r="P66" s="9">
        <v>50</v>
      </c>
      <c r="Q66">
        <v>582</v>
      </c>
      <c r="R66" s="7">
        <f t="shared" si="3"/>
        <v>8.5910652920962196</v>
      </c>
      <c r="T66" s="21">
        <v>37652</v>
      </c>
      <c r="U66">
        <v>33</v>
      </c>
      <c r="V66">
        <v>123</v>
      </c>
      <c r="W66" s="7">
        <f t="shared" si="4"/>
        <v>26.829268292682929</v>
      </c>
      <c r="Y66" s="21">
        <v>37652</v>
      </c>
      <c r="Z66">
        <v>19</v>
      </c>
      <c r="AA66">
        <v>116</v>
      </c>
      <c r="AB66" s="7">
        <f t="shared" si="10"/>
        <v>16.379310344827587</v>
      </c>
      <c r="AD66" s="22">
        <v>19</v>
      </c>
      <c r="AE66" s="22">
        <v>89</v>
      </c>
      <c r="AF66" s="7">
        <f t="shared" si="7"/>
        <v>21.348314606741571</v>
      </c>
      <c r="AG66" s="7"/>
      <c r="AH66" s="22"/>
      <c r="AI66" s="22">
        <v>10</v>
      </c>
      <c r="AJ66" s="7">
        <f t="shared" si="8"/>
        <v>0</v>
      </c>
      <c r="AK66" s="7"/>
      <c r="AL66" s="22"/>
      <c r="AM66" s="22">
        <v>17</v>
      </c>
      <c r="AN66" s="7">
        <f t="shared" si="9"/>
        <v>0</v>
      </c>
      <c r="AP66" s="9">
        <v>55</v>
      </c>
      <c r="AQ66">
        <v>665</v>
      </c>
      <c r="AR66" s="7">
        <f t="shared" si="5"/>
        <v>8.2706766917293226</v>
      </c>
      <c r="AS66" s="73"/>
      <c r="AT66" s="73"/>
    </row>
    <row r="67" spans="1:46">
      <c r="A67" s="21">
        <v>37680</v>
      </c>
      <c r="B67">
        <v>109</v>
      </c>
      <c r="C67" s="9">
        <v>1003</v>
      </c>
      <c r="D67" s="7">
        <f t="shared" si="0"/>
        <v>10.867397806580259</v>
      </c>
      <c r="E67" s="33"/>
      <c r="F67" s="26">
        <v>37680</v>
      </c>
      <c r="G67" s="25">
        <v>93</v>
      </c>
      <c r="H67" s="25">
        <v>895</v>
      </c>
      <c r="I67" s="7">
        <f t="shared" si="1"/>
        <v>10.391061452513966</v>
      </c>
      <c r="K67" s="21">
        <v>37680</v>
      </c>
      <c r="L67">
        <v>54</v>
      </c>
      <c r="M67">
        <v>717</v>
      </c>
      <c r="N67" s="7">
        <f t="shared" si="2"/>
        <v>7.5313807531380759</v>
      </c>
      <c r="P67" s="9">
        <v>48</v>
      </c>
      <c r="Q67">
        <v>576</v>
      </c>
      <c r="R67" s="7">
        <f t="shared" si="3"/>
        <v>8.3333333333333321</v>
      </c>
      <c r="T67" s="21">
        <v>37680</v>
      </c>
      <c r="U67">
        <v>33</v>
      </c>
      <c r="V67">
        <v>125</v>
      </c>
      <c r="W67" s="7">
        <f t="shared" si="4"/>
        <v>26.400000000000002</v>
      </c>
      <c r="Y67" s="21">
        <v>37680</v>
      </c>
      <c r="Z67">
        <v>16</v>
      </c>
      <c r="AA67">
        <v>106</v>
      </c>
      <c r="AB67" s="7">
        <f t="shared" si="10"/>
        <v>15.09433962264151</v>
      </c>
      <c r="AD67" s="22">
        <v>16</v>
      </c>
      <c r="AE67" s="22">
        <v>77</v>
      </c>
      <c r="AF67" s="7">
        <f t="shared" si="7"/>
        <v>20.779220779220779</v>
      </c>
      <c r="AG67" s="7"/>
      <c r="AH67" s="22"/>
      <c r="AI67" s="22">
        <v>12</v>
      </c>
      <c r="AJ67" s="7">
        <f t="shared" si="8"/>
        <v>0</v>
      </c>
      <c r="AK67" s="7"/>
      <c r="AL67" s="22"/>
      <c r="AM67" s="22">
        <v>17</v>
      </c>
      <c r="AN67" s="7">
        <f t="shared" si="9"/>
        <v>0</v>
      </c>
      <c r="AP67" s="9">
        <v>53</v>
      </c>
      <c r="AQ67">
        <v>660</v>
      </c>
      <c r="AR67" s="7">
        <f t="shared" si="5"/>
        <v>8.0303030303030312</v>
      </c>
      <c r="AS67" s="73"/>
      <c r="AT67" s="73"/>
    </row>
    <row r="68" spans="1:46">
      <c r="A68" s="21">
        <v>37711</v>
      </c>
      <c r="B68">
        <v>100</v>
      </c>
      <c r="C68" s="9">
        <v>998</v>
      </c>
      <c r="D68" s="7">
        <f t="shared" si="0"/>
        <v>10.020040080160321</v>
      </c>
      <c r="E68" s="33"/>
      <c r="F68" s="26">
        <v>37711</v>
      </c>
      <c r="G68" s="25">
        <v>87</v>
      </c>
      <c r="H68" s="25">
        <v>894</v>
      </c>
      <c r="I68" s="7">
        <f t="shared" si="1"/>
        <v>9.7315436241610733</v>
      </c>
      <c r="K68" s="21">
        <v>37711</v>
      </c>
      <c r="L68">
        <v>51</v>
      </c>
      <c r="M68">
        <v>720</v>
      </c>
      <c r="N68" s="7">
        <f t="shared" si="2"/>
        <v>7.083333333333333</v>
      </c>
      <c r="P68" s="9">
        <v>48</v>
      </c>
      <c r="Q68">
        <v>579</v>
      </c>
      <c r="R68" s="7">
        <f t="shared" si="3"/>
        <v>8.2901554404145088</v>
      </c>
      <c r="T68" s="21">
        <v>37711</v>
      </c>
      <c r="U68">
        <v>31</v>
      </c>
      <c r="V68">
        <v>123</v>
      </c>
      <c r="W68" s="7">
        <f t="shared" si="4"/>
        <v>25.203252032520325</v>
      </c>
      <c r="Y68" s="21">
        <v>37711</v>
      </c>
      <c r="Z68">
        <v>13</v>
      </c>
      <c r="AA68">
        <v>102</v>
      </c>
      <c r="AB68" s="7">
        <f t="shared" si="10"/>
        <v>12.745098039215685</v>
      </c>
      <c r="AD68" s="22">
        <v>13</v>
      </c>
      <c r="AE68" s="22">
        <v>73</v>
      </c>
      <c r="AF68" s="7">
        <f t="shared" si="7"/>
        <v>17.80821917808219</v>
      </c>
      <c r="AG68" s="7"/>
      <c r="AH68" s="22"/>
      <c r="AI68" s="22">
        <v>12</v>
      </c>
      <c r="AJ68" s="7">
        <f t="shared" si="8"/>
        <v>0</v>
      </c>
      <c r="AK68" s="7"/>
      <c r="AL68" s="22"/>
      <c r="AM68" s="22">
        <v>17</v>
      </c>
      <c r="AN68" s="7">
        <f t="shared" si="9"/>
        <v>0</v>
      </c>
      <c r="AP68" s="9">
        <v>50</v>
      </c>
      <c r="AQ68">
        <v>662</v>
      </c>
      <c r="AR68" s="7">
        <f t="shared" si="5"/>
        <v>7.5528700906344408</v>
      </c>
      <c r="AS68" s="73"/>
      <c r="AT68" s="73"/>
    </row>
    <row r="69" spans="1:46">
      <c r="A69" s="21">
        <v>37741</v>
      </c>
      <c r="B69">
        <v>91</v>
      </c>
      <c r="C69" s="9">
        <v>994</v>
      </c>
      <c r="D69" s="7">
        <f t="shared" si="0"/>
        <v>9.1549295774647899</v>
      </c>
      <c r="E69" s="33"/>
      <c r="F69" s="26">
        <v>37741</v>
      </c>
      <c r="G69" s="25">
        <v>82</v>
      </c>
      <c r="H69" s="25">
        <v>897</v>
      </c>
      <c r="I69" s="7">
        <f t="shared" si="1"/>
        <v>9.1415830546265333</v>
      </c>
      <c r="K69" s="21">
        <v>37741</v>
      </c>
      <c r="L69">
        <v>46</v>
      </c>
      <c r="M69">
        <v>723</v>
      </c>
      <c r="N69" s="7">
        <f t="shared" si="2"/>
        <v>6.3623789764868599</v>
      </c>
      <c r="P69" s="9">
        <v>43</v>
      </c>
      <c r="Q69">
        <v>582</v>
      </c>
      <c r="R69" s="7">
        <f t="shared" si="3"/>
        <v>7.3883161512027495</v>
      </c>
      <c r="T69" s="21">
        <v>37741</v>
      </c>
      <c r="U69">
        <v>30</v>
      </c>
      <c r="V69">
        <v>117</v>
      </c>
      <c r="W69" s="7">
        <f t="shared" si="4"/>
        <v>25.641025641025639</v>
      </c>
      <c r="Y69" s="21">
        <v>37741</v>
      </c>
      <c r="Z69">
        <v>8</v>
      </c>
      <c r="AA69">
        <v>95</v>
      </c>
      <c r="AB69" s="7">
        <f t="shared" si="10"/>
        <v>8.4210526315789469</v>
      </c>
      <c r="AD69" s="22">
        <v>8</v>
      </c>
      <c r="AE69" s="22">
        <v>64</v>
      </c>
      <c r="AF69" s="7">
        <f t="shared" si="7"/>
        <v>12.5</v>
      </c>
      <c r="AG69" s="7"/>
      <c r="AH69" s="22"/>
      <c r="AI69" s="22">
        <v>14</v>
      </c>
      <c r="AJ69" s="7">
        <f t="shared" si="8"/>
        <v>0</v>
      </c>
      <c r="AK69" s="7"/>
      <c r="AL69" s="22"/>
      <c r="AM69" s="22">
        <v>17</v>
      </c>
      <c r="AN69" s="7">
        <f t="shared" si="9"/>
        <v>0</v>
      </c>
      <c r="AP69" s="9">
        <v>45</v>
      </c>
      <c r="AQ69">
        <v>664</v>
      </c>
      <c r="AR69" s="7">
        <f t="shared" si="5"/>
        <v>6.7771084337349397</v>
      </c>
      <c r="AS69" s="73"/>
      <c r="AT69" s="73"/>
    </row>
    <row r="70" spans="1:46">
      <c r="A70" s="21">
        <v>37772</v>
      </c>
      <c r="B70">
        <v>82</v>
      </c>
      <c r="C70" s="9">
        <v>997</v>
      </c>
      <c r="D70" s="7">
        <f t="shared" ref="D70:D133" si="11">B70/C70*100</f>
        <v>8.224674022066198</v>
      </c>
      <c r="E70" s="33"/>
      <c r="F70" s="26">
        <v>37772</v>
      </c>
      <c r="G70" s="25">
        <v>73</v>
      </c>
      <c r="H70" s="25">
        <v>897</v>
      </c>
      <c r="I70" s="7">
        <f t="shared" ref="I70:I133" si="12">G70/H70*100</f>
        <v>8.1382385730211819</v>
      </c>
      <c r="K70" s="21">
        <v>37772</v>
      </c>
      <c r="L70">
        <v>45</v>
      </c>
      <c r="M70">
        <v>726</v>
      </c>
      <c r="N70" s="7">
        <f t="shared" ref="N70:N133" si="13">L70/M70*100</f>
        <v>6.1983471074380168</v>
      </c>
      <c r="P70" s="9">
        <v>41</v>
      </c>
      <c r="Q70">
        <v>579</v>
      </c>
      <c r="R70" s="7">
        <f t="shared" ref="R70:R133" si="14">P70/Q70*100</f>
        <v>7.081174438687392</v>
      </c>
      <c r="T70" s="21">
        <v>37772</v>
      </c>
      <c r="U70">
        <v>23</v>
      </c>
      <c r="V70">
        <v>113</v>
      </c>
      <c r="W70" s="7">
        <f t="shared" ref="W70:W133" si="15">U70/V70*100</f>
        <v>20.353982300884958</v>
      </c>
      <c r="Y70" s="21">
        <v>37772</v>
      </c>
      <c r="Z70">
        <v>8</v>
      </c>
      <c r="AA70">
        <v>97</v>
      </c>
      <c r="AB70" s="7">
        <f t="shared" si="10"/>
        <v>8.2474226804123703</v>
      </c>
      <c r="AD70" s="22">
        <v>8</v>
      </c>
      <c r="AE70" s="22">
        <v>64</v>
      </c>
      <c r="AF70" s="7">
        <f t="shared" si="7"/>
        <v>12.5</v>
      </c>
      <c r="AG70" s="7"/>
      <c r="AH70" s="22"/>
      <c r="AI70" s="22">
        <v>14</v>
      </c>
      <c r="AJ70" s="7">
        <f t="shared" si="8"/>
        <v>0</v>
      </c>
      <c r="AK70" s="7"/>
      <c r="AL70" s="22"/>
      <c r="AM70" s="22">
        <v>19</v>
      </c>
      <c r="AN70" s="7">
        <f t="shared" si="9"/>
        <v>0</v>
      </c>
      <c r="AP70" s="9">
        <v>44</v>
      </c>
      <c r="AQ70">
        <v>667</v>
      </c>
      <c r="AR70" s="7">
        <f t="shared" ref="AR70:AR133" si="16">AP70/AQ70*100</f>
        <v>6.5967016491754125</v>
      </c>
      <c r="AS70" s="73"/>
      <c r="AT70" s="73"/>
    </row>
    <row r="71" spans="1:46">
      <c r="A71" s="21">
        <v>37802</v>
      </c>
      <c r="B71">
        <v>79</v>
      </c>
      <c r="C71" s="9">
        <v>1114</v>
      </c>
      <c r="D71" s="7">
        <f t="shared" si="11"/>
        <v>7.0915619389587068</v>
      </c>
      <c r="E71" s="33"/>
      <c r="F71" s="26">
        <v>37802</v>
      </c>
      <c r="G71" s="25">
        <v>69</v>
      </c>
      <c r="H71" s="25">
        <v>1000</v>
      </c>
      <c r="I71" s="7">
        <f t="shared" si="12"/>
        <v>6.9</v>
      </c>
      <c r="K71" s="21">
        <v>37802</v>
      </c>
      <c r="L71">
        <v>43</v>
      </c>
      <c r="M71">
        <v>818</v>
      </c>
      <c r="N71" s="7">
        <f t="shared" si="13"/>
        <v>5.2567237163814182</v>
      </c>
      <c r="P71" s="9">
        <v>39</v>
      </c>
      <c r="Q71">
        <v>650</v>
      </c>
      <c r="R71" s="7">
        <f t="shared" si="14"/>
        <v>6</v>
      </c>
      <c r="T71" s="21">
        <v>37802</v>
      </c>
      <c r="U71">
        <v>22</v>
      </c>
      <c r="V71">
        <v>120</v>
      </c>
      <c r="W71" s="7">
        <f t="shared" si="15"/>
        <v>18.333333333333332</v>
      </c>
      <c r="Y71" s="21">
        <v>37802</v>
      </c>
      <c r="Z71">
        <v>9</v>
      </c>
      <c r="AA71">
        <v>112</v>
      </c>
      <c r="AB71" s="7">
        <f t="shared" si="10"/>
        <v>8.0357142857142865</v>
      </c>
      <c r="AD71" s="22">
        <v>9</v>
      </c>
      <c r="AE71" s="22">
        <v>66</v>
      </c>
      <c r="AF71" s="7">
        <f t="shared" si="7"/>
        <v>13.636363636363635</v>
      </c>
      <c r="AG71" s="7"/>
      <c r="AH71" s="22"/>
      <c r="AI71" s="22">
        <v>15</v>
      </c>
      <c r="AJ71" s="7">
        <f t="shared" si="8"/>
        <v>0</v>
      </c>
      <c r="AK71" s="7"/>
      <c r="AL71" s="22"/>
      <c r="AM71" s="22">
        <v>31</v>
      </c>
      <c r="AN71" s="7">
        <f t="shared" si="9"/>
        <v>0</v>
      </c>
      <c r="AP71" s="9">
        <v>42</v>
      </c>
      <c r="AQ71">
        <v>754</v>
      </c>
      <c r="AR71" s="7">
        <f t="shared" si="16"/>
        <v>5.5702917771883289</v>
      </c>
      <c r="AS71" s="73"/>
      <c r="AT71" s="73"/>
    </row>
    <row r="72" spans="1:46">
      <c r="A72" s="21">
        <v>37833</v>
      </c>
      <c r="B72">
        <v>81</v>
      </c>
      <c r="C72" s="9">
        <v>1144</v>
      </c>
      <c r="D72" s="7">
        <f t="shared" si="11"/>
        <v>7.0804195804195809</v>
      </c>
      <c r="E72" s="33"/>
      <c r="F72" s="26">
        <v>37833</v>
      </c>
      <c r="G72" s="25">
        <v>71</v>
      </c>
      <c r="H72" s="25">
        <v>1032</v>
      </c>
      <c r="I72" s="7">
        <f t="shared" si="12"/>
        <v>6.8798449612403099</v>
      </c>
      <c r="K72" s="21">
        <v>37833</v>
      </c>
      <c r="L72">
        <v>45</v>
      </c>
      <c r="M72">
        <v>835</v>
      </c>
      <c r="N72" s="7">
        <f t="shared" si="13"/>
        <v>5.3892215568862278</v>
      </c>
      <c r="P72" s="9">
        <v>40</v>
      </c>
      <c r="Q72">
        <v>657</v>
      </c>
      <c r="R72" s="7">
        <f t="shared" si="14"/>
        <v>6.0882800608828003</v>
      </c>
      <c r="T72" s="21">
        <v>37833</v>
      </c>
      <c r="U72">
        <v>21</v>
      </c>
      <c r="V72">
        <v>132</v>
      </c>
      <c r="W72" s="7">
        <f t="shared" si="15"/>
        <v>15.909090909090908</v>
      </c>
      <c r="Y72" s="21">
        <v>37833</v>
      </c>
      <c r="Z72">
        <v>9</v>
      </c>
      <c r="AA72">
        <v>111</v>
      </c>
      <c r="AB72" s="7">
        <f t="shared" si="10"/>
        <v>8.1081081081081088</v>
      </c>
      <c r="AD72" s="22">
        <v>9</v>
      </c>
      <c r="AE72" s="22">
        <v>64</v>
      </c>
      <c r="AF72" s="7">
        <f t="shared" si="7"/>
        <v>14.0625</v>
      </c>
      <c r="AG72" s="7"/>
      <c r="AH72" s="22"/>
      <c r="AI72" s="22">
        <v>16</v>
      </c>
      <c r="AJ72" s="7">
        <f t="shared" si="8"/>
        <v>0</v>
      </c>
      <c r="AK72" s="7"/>
      <c r="AL72" s="22"/>
      <c r="AM72" s="22">
        <v>31</v>
      </c>
      <c r="AN72" s="7">
        <f t="shared" si="9"/>
        <v>0</v>
      </c>
      <c r="AP72" s="9">
        <v>44</v>
      </c>
      <c r="AQ72">
        <v>760</v>
      </c>
      <c r="AR72" s="7">
        <f t="shared" si="16"/>
        <v>5.7894736842105265</v>
      </c>
      <c r="AS72" s="73"/>
      <c r="AT72" s="73"/>
    </row>
    <row r="73" spans="1:46">
      <c r="A73" s="21">
        <v>37864</v>
      </c>
      <c r="B73">
        <v>80</v>
      </c>
      <c r="C73" s="9">
        <v>1161</v>
      </c>
      <c r="D73" s="7">
        <f t="shared" si="11"/>
        <v>6.8906115417743328</v>
      </c>
      <c r="E73" s="33"/>
      <c r="F73" s="26">
        <v>37864</v>
      </c>
      <c r="G73" s="25">
        <v>69</v>
      </c>
      <c r="H73" s="25">
        <v>1051</v>
      </c>
      <c r="I73" s="7">
        <f t="shared" si="12"/>
        <v>6.565176022835395</v>
      </c>
      <c r="K73" s="21">
        <v>37864</v>
      </c>
      <c r="L73">
        <v>49</v>
      </c>
      <c r="M73">
        <v>852</v>
      </c>
      <c r="N73" s="7">
        <f t="shared" si="13"/>
        <v>5.751173708920188</v>
      </c>
      <c r="P73" s="9">
        <v>42</v>
      </c>
      <c r="Q73">
        <v>675</v>
      </c>
      <c r="R73" s="7">
        <f t="shared" si="14"/>
        <v>6.2222222222222223</v>
      </c>
      <c r="T73" s="21">
        <v>37864</v>
      </c>
      <c r="U73">
        <v>15</v>
      </c>
      <c r="V73">
        <v>131</v>
      </c>
      <c r="W73" s="7">
        <f t="shared" si="15"/>
        <v>11.450381679389313</v>
      </c>
      <c r="Y73" s="21">
        <v>37864</v>
      </c>
      <c r="Z73">
        <v>10</v>
      </c>
      <c r="AA73">
        <v>109</v>
      </c>
      <c r="AB73" s="7">
        <f t="shared" si="10"/>
        <v>9.1743119266055047</v>
      </c>
      <c r="AD73" s="22">
        <v>10</v>
      </c>
      <c r="AE73" s="22">
        <v>62</v>
      </c>
      <c r="AF73" s="7">
        <f t="shared" si="7"/>
        <v>16.129032258064516</v>
      </c>
      <c r="AG73" s="7"/>
      <c r="AH73" s="22"/>
      <c r="AI73" s="22">
        <v>16</v>
      </c>
      <c r="AJ73" s="7">
        <f t="shared" si="8"/>
        <v>0</v>
      </c>
      <c r="AK73" s="7"/>
      <c r="AL73" s="22"/>
      <c r="AM73" s="22">
        <v>31</v>
      </c>
      <c r="AN73" s="7">
        <f t="shared" si="9"/>
        <v>0</v>
      </c>
      <c r="AP73" s="9">
        <v>48</v>
      </c>
      <c r="AQ73">
        <v>778</v>
      </c>
      <c r="AR73" s="7">
        <f t="shared" si="16"/>
        <v>6.1696658097686372</v>
      </c>
      <c r="AS73" s="73"/>
      <c r="AT73" s="73"/>
    </row>
    <row r="74" spans="1:46">
      <c r="A74" s="21">
        <v>37894</v>
      </c>
      <c r="B74">
        <v>72</v>
      </c>
      <c r="C74" s="9">
        <v>1168</v>
      </c>
      <c r="D74" s="7">
        <f t="shared" si="11"/>
        <v>6.1643835616438354</v>
      </c>
      <c r="E74" s="33"/>
      <c r="F74" s="26">
        <v>37894</v>
      </c>
      <c r="G74" s="25">
        <v>61</v>
      </c>
      <c r="H74" s="25">
        <v>1063</v>
      </c>
      <c r="I74" s="7">
        <f t="shared" si="12"/>
        <v>5.7384760112888049</v>
      </c>
      <c r="K74" s="21">
        <v>37894</v>
      </c>
      <c r="L74">
        <v>45</v>
      </c>
      <c r="M74">
        <v>862</v>
      </c>
      <c r="N74" s="7">
        <f t="shared" si="13"/>
        <v>5.2204176334106727</v>
      </c>
      <c r="P74" s="9">
        <v>38</v>
      </c>
      <c r="Q74">
        <v>684</v>
      </c>
      <c r="R74" s="7">
        <f t="shared" si="14"/>
        <v>5.5555555555555554</v>
      </c>
      <c r="T74" s="21">
        <v>37894</v>
      </c>
      <c r="U74">
        <v>13</v>
      </c>
      <c r="V74">
        <v>135</v>
      </c>
      <c r="W74" s="7">
        <f t="shared" si="15"/>
        <v>9.6296296296296298</v>
      </c>
      <c r="Y74" s="21">
        <v>37894</v>
      </c>
      <c r="Z74">
        <v>10</v>
      </c>
      <c r="AA74">
        <v>104</v>
      </c>
      <c r="AB74" s="7">
        <f t="shared" si="10"/>
        <v>9.6153846153846168</v>
      </c>
      <c r="AD74" s="22">
        <v>10</v>
      </c>
      <c r="AE74" s="22">
        <v>60</v>
      </c>
      <c r="AF74" s="7">
        <f t="shared" si="7"/>
        <v>16.666666666666664</v>
      </c>
      <c r="AG74" s="7"/>
      <c r="AH74" s="22"/>
      <c r="AI74" s="22">
        <v>15</v>
      </c>
      <c r="AJ74" s="7">
        <f t="shared" si="8"/>
        <v>0</v>
      </c>
      <c r="AK74" s="7"/>
      <c r="AL74" s="22"/>
      <c r="AM74" s="22">
        <v>29</v>
      </c>
      <c r="AN74" s="7">
        <f t="shared" si="9"/>
        <v>0</v>
      </c>
      <c r="AP74" s="9">
        <v>44</v>
      </c>
      <c r="AQ74">
        <v>786</v>
      </c>
      <c r="AR74" s="7">
        <f t="shared" si="16"/>
        <v>5.5979643765903306</v>
      </c>
      <c r="AS74" s="73"/>
      <c r="AT74" s="73"/>
    </row>
    <row r="75" spans="1:46">
      <c r="A75" s="21">
        <v>37925</v>
      </c>
      <c r="B75">
        <v>68</v>
      </c>
      <c r="C75" s="9">
        <v>1186</v>
      </c>
      <c r="D75" s="7">
        <f t="shared" si="11"/>
        <v>5.7335581787521077</v>
      </c>
      <c r="E75" s="33"/>
      <c r="F75" s="26">
        <v>37925</v>
      </c>
      <c r="G75" s="25">
        <v>57</v>
      </c>
      <c r="H75" s="25">
        <v>1080</v>
      </c>
      <c r="I75" s="7">
        <f t="shared" si="12"/>
        <v>5.2777777777777777</v>
      </c>
      <c r="K75" s="21">
        <v>37925</v>
      </c>
      <c r="L75">
        <v>43</v>
      </c>
      <c r="M75">
        <v>881</v>
      </c>
      <c r="N75" s="7">
        <f t="shared" si="13"/>
        <v>4.8808172531214531</v>
      </c>
      <c r="P75" s="9">
        <v>37</v>
      </c>
      <c r="Q75">
        <v>700</v>
      </c>
      <c r="R75" s="7">
        <f t="shared" si="14"/>
        <v>5.2857142857142856</v>
      </c>
      <c r="T75" s="21">
        <v>37925</v>
      </c>
      <c r="U75">
        <v>11</v>
      </c>
      <c r="V75">
        <v>135</v>
      </c>
      <c r="W75" s="7">
        <f t="shared" si="15"/>
        <v>8.1481481481481488</v>
      </c>
      <c r="Y75" s="21">
        <v>37925</v>
      </c>
      <c r="Z75">
        <v>10</v>
      </c>
      <c r="AA75">
        <v>104</v>
      </c>
      <c r="AB75" s="7">
        <f t="shared" si="10"/>
        <v>9.6153846153846168</v>
      </c>
      <c r="AD75" s="22">
        <v>10</v>
      </c>
      <c r="AE75" s="22">
        <v>57</v>
      </c>
      <c r="AF75" s="7">
        <f t="shared" si="7"/>
        <v>17.543859649122805</v>
      </c>
      <c r="AG75" s="7"/>
      <c r="AH75" s="22"/>
      <c r="AI75" s="22">
        <v>17</v>
      </c>
      <c r="AJ75" s="7">
        <f t="shared" si="8"/>
        <v>0</v>
      </c>
      <c r="AK75" s="7"/>
      <c r="AL75" s="22"/>
      <c r="AM75" s="22">
        <v>30</v>
      </c>
      <c r="AN75" s="7">
        <f t="shared" si="9"/>
        <v>0</v>
      </c>
      <c r="AP75" s="9">
        <v>43</v>
      </c>
      <c r="AQ75">
        <v>805</v>
      </c>
      <c r="AR75" s="7">
        <f t="shared" si="16"/>
        <v>5.341614906832298</v>
      </c>
      <c r="AS75" s="73"/>
      <c r="AT75" s="73"/>
    </row>
    <row r="76" spans="1:46">
      <c r="A76" s="21">
        <v>37955</v>
      </c>
      <c r="B76">
        <v>63</v>
      </c>
      <c r="C76" s="9">
        <v>1222</v>
      </c>
      <c r="D76" s="7">
        <f t="shared" si="11"/>
        <v>5.1554828150572831</v>
      </c>
      <c r="E76" s="33"/>
      <c r="F76" s="26">
        <v>37955</v>
      </c>
      <c r="G76" s="25">
        <v>54</v>
      </c>
      <c r="H76" s="25">
        <v>1111</v>
      </c>
      <c r="I76" s="7">
        <f t="shared" si="12"/>
        <v>4.8604860486048604</v>
      </c>
      <c r="K76" s="21">
        <v>37955</v>
      </c>
      <c r="L76">
        <v>41</v>
      </c>
      <c r="M76">
        <v>902</v>
      </c>
      <c r="N76" s="7">
        <f t="shared" si="13"/>
        <v>4.5454545454545459</v>
      </c>
      <c r="P76" s="9">
        <v>36</v>
      </c>
      <c r="Q76">
        <v>713</v>
      </c>
      <c r="R76" s="7">
        <f t="shared" si="14"/>
        <v>5.0490883590462836</v>
      </c>
      <c r="T76" s="21">
        <v>37955</v>
      </c>
      <c r="U76">
        <v>10</v>
      </c>
      <c r="V76">
        <v>141</v>
      </c>
      <c r="W76" s="7">
        <f t="shared" si="15"/>
        <v>7.0921985815602842</v>
      </c>
      <c r="Y76" s="21">
        <v>37955</v>
      </c>
      <c r="Z76">
        <v>8</v>
      </c>
      <c r="AA76">
        <v>110</v>
      </c>
      <c r="AB76" s="7">
        <f t="shared" si="10"/>
        <v>7.2727272727272725</v>
      </c>
      <c r="AD76" s="22">
        <v>8</v>
      </c>
      <c r="AE76" s="22">
        <v>60</v>
      </c>
      <c r="AF76" s="7">
        <f t="shared" si="7"/>
        <v>13.333333333333334</v>
      </c>
      <c r="AG76" s="7"/>
      <c r="AH76" s="22"/>
      <c r="AI76" s="22">
        <v>20</v>
      </c>
      <c r="AJ76" s="7">
        <f t="shared" si="8"/>
        <v>0</v>
      </c>
      <c r="AK76" s="7"/>
      <c r="AL76" s="22"/>
      <c r="AM76" s="22">
        <v>30</v>
      </c>
      <c r="AN76" s="7">
        <f t="shared" si="9"/>
        <v>0</v>
      </c>
      <c r="AP76" s="9">
        <v>41</v>
      </c>
      <c r="AQ76">
        <v>820</v>
      </c>
      <c r="AR76" s="7">
        <f t="shared" si="16"/>
        <v>5</v>
      </c>
      <c r="AS76" s="73"/>
      <c r="AT76" s="73"/>
    </row>
    <row r="77" spans="1:46">
      <c r="A77" s="21">
        <v>37986</v>
      </c>
      <c r="B77">
        <v>55</v>
      </c>
      <c r="C77" s="9">
        <v>1253</v>
      </c>
      <c r="D77" s="7">
        <f t="shared" si="11"/>
        <v>4.3894652833200318</v>
      </c>
      <c r="E77" s="33"/>
      <c r="F77" s="26">
        <v>37986</v>
      </c>
      <c r="G77" s="25">
        <v>47</v>
      </c>
      <c r="H77" s="25">
        <v>1141</v>
      </c>
      <c r="I77" s="7">
        <f t="shared" si="12"/>
        <v>4.1191936897458366</v>
      </c>
      <c r="K77" s="21">
        <v>37986</v>
      </c>
      <c r="L77">
        <v>39</v>
      </c>
      <c r="M77">
        <v>928</v>
      </c>
      <c r="N77" s="7">
        <f t="shared" si="13"/>
        <v>4.2025862068965516</v>
      </c>
      <c r="P77" s="9">
        <v>33</v>
      </c>
      <c r="Q77">
        <v>730</v>
      </c>
      <c r="R77" s="7">
        <f t="shared" si="14"/>
        <v>4.5205479452054798</v>
      </c>
      <c r="T77" s="21">
        <v>37986</v>
      </c>
      <c r="U77">
        <v>6</v>
      </c>
      <c r="V77">
        <v>145</v>
      </c>
      <c r="W77" s="7">
        <f t="shared" si="15"/>
        <v>4.1379310344827589</v>
      </c>
      <c r="Y77" s="21">
        <v>37986</v>
      </c>
      <c r="Z77">
        <v>7</v>
      </c>
      <c r="AA77">
        <v>111</v>
      </c>
      <c r="AB77" s="7">
        <f t="shared" si="10"/>
        <v>6.3063063063063058</v>
      </c>
      <c r="AD77" s="22">
        <v>7</v>
      </c>
      <c r="AE77" s="22">
        <v>57</v>
      </c>
      <c r="AF77" s="7">
        <f t="shared" si="7"/>
        <v>12.280701754385964</v>
      </c>
      <c r="AG77" s="7"/>
      <c r="AH77" s="22"/>
      <c r="AI77" s="22">
        <v>22</v>
      </c>
      <c r="AJ77" s="7">
        <f t="shared" si="8"/>
        <v>0</v>
      </c>
      <c r="AK77" s="7"/>
      <c r="AL77" s="22"/>
      <c r="AM77" s="22">
        <v>32</v>
      </c>
      <c r="AN77" s="7">
        <f t="shared" si="9"/>
        <v>0</v>
      </c>
      <c r="AP77" s="9">
        <v>39</v>
      </c>
      <c r="AQ77">
        <v>837</v>
      </c>
      <c r="AR77" s="7">
        <f t="shared" si="16"/>
        <v>4.6594982078853047</v>
      </c>
      <c r="AS77" s="73"/>
      <c r="AT77" s="73"/>
    </row>
    <row r="78" spans="1:46">
      <c r="A78" s="21">
        <v>38017</v>
      </c>
      <c r="B78">
        <v>56</v>
      </c>
      <c r="C78" s="9">
        <v>1248</v>
      </c>
      <c r="D78" s="7">
        <f t="shared" si="11"/>
        <v>4.4871794871794872</v>
      </c>
      <c r="E78" s="33"/>
      <c r="F78" s="26">
        <v>38017</v>
      </c>
      <c r="G78" s="25">
        <v>49</v>
      </c>
      <c r="H78" s="25">
        <v>1145</v>
      </c>
      <c r="I78" s="7">
        <f t="shared" si="12"/>
        <v>4.2794759825327509</v>
      </c>
      <c r="K78" s="21">
        <v>38017</v>
      </c>
      <c r="L78">
        <v>39</v>
      </c>
      <c r="M78">
        <v>933</v>
      </c>
      <c r="N78" s="7">
        <f t="shared" si="13"/>
        <v>4.180064308681672</v>
      </c>
      <c r="P78" s="9">
        <v>33</v>
      </c>
      <c r="Q78">
        <v>737</v>
      </c>
      <c r="R78" s="7">
        <f t="shared" si="14"/>
        <v>4.4776119402985071</v>
      </c>
      <c r="T78" s="21">
        <v>38017</v>
      </c>
      <c r="U78">
        <v>8</v>
      </c>
      <c r="V78">
        <v>143</v>
      </c>
      <c r="W78" s="7">
        <f t="shared" si="15"/>
        <v>5.5944055944055942</v>
      </c>
      <c r="Y78" s="21">
        <v>38017</v>
      </c>
      <c r="Z78">
        <v>6</v>
      </c>
      <c r="AA78">
        <v>104</v>
      </c>
      <c r="AB78" s="7">
        <f t="shared" si="10"/>
        <v>5.7692307692307692</v>
      </c>
      <c r="AD78" s="22">
        <v>6</v>
      </c>
      <c r="AE78" s="22">
        <v>51</v>
      </c>
      <c r="AF78" s="7">
        <f t="shared" si="7"/>
        <v>11.76470588235294</v>
      </c>
      <c r="AG78" s="7"/>
      <c r="AH78" s="22"/>
      <c r="AI78" s="22">
        <v>21</v>
      </c>
      <c r="AJ78" s="7">
        <f t="shared" si="8"/>
        <v>0</v>
      </c>
      <c r="AK78" s="7"/>
      <c r="AL78" s="22"/>
      <c r="AM78" s="22">
        <v>32</v>
      </c>
      <c r="AN78" s="7">
        <f t="shared" si="9"/>
        <v>0</v>
      </c>
      <c r="AP78" s="9">
        <v>39</v>
      </c>
      <c r="AQ78">
        <v>842</v>
      </c>
      <c r="AR78" s="7">
        <f t="shared" si="16"/>
        <v>4.6318289786223277</v>
      </c>
      <c r="AS78" s="73"/>
      <c r="AT78" s="73"/>
    </row>
    <row r="79" spans="1:46">
      <c r="A79" s="21">
        <v>38046</v>
      </c>
      <c r="B79">
        <v>49</v>
      </c>
      <c r="C79" s="9">
        <v>1263</v>
      </c>
      <c r="D79" s="7">
        <f t="shared" si="11"/>
        <v>3.8796516231195568</v>
      </c>
      <c r="E79" s="33"/>
      <c r="F79" s="26">
        <v>38046</v>
      </c>
      <c r="G79" s="25">
        <v>43</v>
      </c>
      <c r="H79" s="25">
        <v>1162</v>
      </c>
      <c r="I79" s="7">
        <f t="shared" si="12"/>
        <v>3.7005163511187606</v>
      </c>
      <c r="K79" s="21">
        <v>38046</v>
      </c>
      <c r="L79">
        <v>36</v>
      </c>
      <c r="M79">
        <v>941</v>
      </c>
      <c r="N79" s="7">
        <f t="shared" si="13"/>
        <v>3.8257173219978751</v>
      </c>
      <c r="P79" s="9">
        <v>30</v>
      </c>
      <c r="Q79">
        <v>741</v>
      </c>
      <c r="R79" s="7">
        <f t="shared" si="14"/>
        <v>4.048582995951417</v>
      </c>
      <c r="T79" s="21">
        <v>38046</v>
      </c>
      <c r="U79">
        <v>5</v>
      </c>
      <c r="V79">
        <v>150</v>
      </c>
      <c r="W79" s="7">
        <f t="shared" si="15"/>
        <v>3.3333333333333335</v>
      </c>
      <c r="Y79" s="21">
        <v>38046</v>
      </c>
      <c r="Z79">
        <v>5</v>
      </c>
      <c r="AA79">
        <v>102</v>
      </c>
      <c r="AB79" s="7">
        <f t="shared" si="10"/>
        <v>4.9019607843137258</v>
      </c>
      <c r="AD79" s="22">
        <v>5</v>
      </c>
      <c r="AE79" s="22">
        <v>48</v>
      </c>
      <c r="AF79" s="7">
        <f t="shared" si="7"/>
        <v>10.416666666666668</v>
      </c>
      <c r="AG79" s="7"/>
      <c r="AH79" s="22"/>
      <c r="AI79" s="22">
        <v>24</v>
      </c>
      <c r="AJ79" s="7">
        <f t="shared" si="8"/>
        <v>0</v>
      </c>
      <c r="AK79" s="7"/>
      <c r="AL79" s="22"/>
      <c r="AM79" s="22">
        <v>30</v>
      </c>
      <c r="AN79" s="7">
        <f t="shared" si="9"/>
        <v>0</v>
      </c>
      <c r="AP79" s="9">
        <v>36</v>
      </c>
      <c r="AQ79">
        <v>847</v>
      </c>
      <c r="AR79" s="7">
        <f t="shared" si="16"/>
        <v>4.2502951593860683</v>
      </c>
      <c r="AS79" s="73"/>
      <c r="AT79" s="73"/>
    </row>
    <row r="80" spans="1:46">
      <c r="A80" s="21">
        <v>38077</v>
      </c>
      <c r="B80">
        <v>49</v>
      </c>
      <c r="C80" s="9">
        <v>1273</v>
      </c>
      <c r="D80" s="7">
        <f t="shared" si="11"/>
        <v>3.8491751767478397</v>
      </c>
      <c r="E80" s="33"/>
      <c r="F80" s="26">
        <v>38077</v>
      </c>
      <c r="G80" s="25">
        <v>43</v>
      </c>
      <c r="H80" s="25">
        <v>1172</v>
      </c>
      <c r="I80" s="7">
        <f t="shared" si="12"/>
        <v>3.668941979522184</v>
      </c>
      <c r="K80" s="21">
        <v>38077</v>
      </c>
      <c r="L80">
        <v>35</v>
      </c>
      <c r="M80">
        <v>955</v>
      </c>
      <c r="N80" s="7">
        <f t="shared" si="13"/>
        <v>3.664921465968586</v>
      </c>
      <c r="P80" s="9">
        <v>26</v>
      </c>
      <c r="Q80">
        <v>752</v>
      </c>
      <c r="R80" s="7">
        <f t="shared" si="14"/>
        <v>3.4574468085106385</v>
      </c>
      <c r="T80" s="21">
        <v>38077</v>
      </c>
      <c r="U80">
        <v>6</v>
      </c>
      <c r="V80">
        <v>146</v>
      </c>
      <c r="W80" s="7">
        <f t="shared" si="15"/>
        <v>4.10958904109589</v>
      </c>
      <c r="Y80" s="21">
        <v>38077</v>
      </c>
      <c r="Z80">
        <v>5</v>
      </c>
      <c r="AA80">
        <v>104</v>
      </c>
      <c r="AB80" s="7">
        <f t="shared" si="10"/>
        <v>4.8076923076923084</v>
      </c>
      <c r="AD80" s="22">
        <v>5</v>
      </c>
      <c r="AE80" s="22">
        <v>50</v>
      </c>
      <c r="AF80" s="7">
        <f t="shared" si="7"/>
        <v>10</v>
      </c>
      <c r="AG80" s="7"/>
      <c r="AH80" s="22"/>
      <c r="AI80" s="22">
        <v>23</v>
      </c>
      <c r="AJ80" s="7">
        <f t="shared" si="8"/>
        <v>0</v>
      </c>
      <c r="AK80" s="7"/>
      <c r="AL80" s="22"/>
      <c r="AM80" s="22">
        <v>31</v>
      </c>
      <c r="AN80" s="7">
        <f t="shared" si="9"/>
        <v>0</v>
      </c>
      <c r="AP80" s="9">
        <v>35</v>
      </c>
      <c r="AQ80">
        <v>859</v>
      </c>
      <c r="AR80" s="7">
        <f t="shared" si="16"/>
        <v>4.0745052386495919</v>
      </c>
      <c r="AS80" s="73"/>
      <c r="AT80" s="73"/>
    </row>
    <row r="81" spans="1:46">
      <c r="A81" s="21">
        <v>38107</v>
      </c>
      <c r="B81">
        <v>44</v>
      </c>
      <c r="C81" s="9">
        <v>1269</v>
      </c>
      <c r="D81" s="7">
        <f t="shared" si="11"/>
        <v>3.467297084318361</v>
      </c>
      <c r="E81" s="33"/>
      <c r="F81" s="26">
        <v>38107</v>
      </c>
      <c r="G81" s="25">
        <v>39</v>
      </c>
      <c r="H81" s="25">
        <v>1172</v>
      </c>
      <c r="I81" s="7">
        <f t="shared" si="12"/>
        <v>3.3276450511945397</v>
      </c>
      <c r="K81" s="21">
        <v>38107</v>
      </c>
      <c r="L81">
        <v>34</v>
      </c>
      <c r="M81">
        <v>952</v>
      </c>
      <c r="N81" s="7">
        <f t="shared" si="13"/>
        <v>3.5714285714285712</v>
      </c>
      <c r="P81" s="9">
        <v>25</v>
      </c>
      <c r="Q81">
        <v>748</v>
      </c>
      <c r="R81" s="7">
        <f t="shared" si="14"/>
        <v>3.3422459893048129</v>
      </c>
      <c r="T81" s="21">
        <v>38107</v>
      </c>
      <c r="U81">
        <v>4</v>
      </c>
      <c r="V81">
        <v>150</v>
      </c>
      <c r="W81" s="7">
        <f t="shared" si="15"/>
        <v>2.666666666666667</v>
      </c>
      <c r="Y81" s="21">
        <v>38107</v>
      </c>
      <c r="Z81">
        <v>5</v>
      </c>
      <c r="AA81">
        <v>101</v>
      </c>
      <c r="AB81" s="7">
        <f t="shared" si="10"/>
        <v>4.9504950495049505</v>
      </c>
      <c r="AD81" s="22">
        <v>5</v>
      </c>
      <c r="AE81" s="22">
        <v>47</v>
      </c>
      <c r="AF81" s="7">
        <f t="shared" si="7"/>
        <v>10.638297872340425</v>
      </c>
      <c r="AG81" s="7"/>
      <c r="AH81" s="22"/>
      <c r="AI81" s="22">
        <v>23</v>
      </c>
      <c r="AJ81" s="7">
        <f t="shared" si="8"/>
        <v>0</v>
      </c>
      <c r="AK81" s="7"/>
      <c r="AL81" s="22"/>
      <c r="AM81" s="22">
        <v>31</v>
      </c>
      <c r="AN81" s="7">
        <f t="shared" si="9"/>
        <v>0</v>
      </c>
      <c r="AP81" s="9">
        <v>34</v>
      </c>
      <c r="AQ81">
        <v>856</v>
      </c>
      <c r="AR81" s="7">
        <f t="shared" si="16"/>
        <v>3.9719626168224296</v>
      </c>
      <c r="AS81" s="73"/>
      <c r="AT81" s="73"/>
    </row>
    <row r="82" spans="1:46">
      <c r="A82" s="21">
        <v>38138</v>
      </c>
      <c r="B82">
        <v>38</v>
      </c>
      <c r="C82" s="9">
        <v>1287</v>
      </c>
      <c r="D82" s="7">
        <f t="shared" si="11"/>
        <v>2.9526029526029527</v>
      </c>
      <c r="E82" s="33"/>
      <c r="F82" s="26">
        <v>38138</v>
      </c>
      <c r="G82" s="25">
        <v>34</v>
      </c>
      <c r="H82" s="25">
        <v>1188</v>
      </c>
      <c r="I82" s="7">
        <f t="shared" si="12"/>
        <v>2.861952861952862</v>
      </c>
      <c r="K82" s="21">
        <v>38138</v>
      </c>
      <c r="L82">
        <v>30</v>
      </c>
      <c r="M82">
        <v>964</v>
      </c>
      <c r="N82" s="7">
        <f t="shared" si="13"/>
        <v>3.1120331950207469</v>
      </c>
      <c r="P82" s="9">
        <v>21</v>
      </c>
      <c r="Q82">
        <v>759</v>
      </c>
      <c r="R82" s="7">
        <f t="shared" si="14"/>
        <v>2.766798418972332</v>
      </c>
      <c r="T82" s="21">
        <v>38138</v>
      </c>
      <c r="U82">
        <v>3</v>
      </c>
      <c r="V82">
        <v>153</v>
      </c>
      <c r="W82" s="7">
        <f t="shared" si="15"/>
        <v>1.9607843137254901</v>
      </c>
      <c r="Y82" s="21">
        <v>38138</v>
      </c>
      <c r="Z82">
        <v>4</v>
      </c>
      <c r="AA82">
        <v>103</v>
      </c>
      <c r="AB82" s="7">
        <f t="shared" si="10"/>
        <v>3.8834951456310676</v>
      </c>
      <c r="AD82" s="22">
        <v>4</v>
      </c>
      <c r="AE82" s="22">
        <v>45</v>
      </c>
      <c r="AF82" s="7">
        <f t="shared" si="7"/>
        <v>8.8888888888888893</v>
      </c>
      <c r="AG82" s="7"/>
      <c r="AH82" s="22"/>
      <c r="AI82" s="22">
        <v>26</v>
      </c>
      <c r="AJ82" s="7">
        <f t="shared" si="8"/>
        <v>0</v>
      </c>
      <c r="AK82" s="7"/>
      <c r="AL82" s="22"/>
      <c r="AM82" s="22">
        <v>32</v>
      </c>
      <c r="AN82" s="7">
        <f t="shared" si="9"/>
        <v>0</v>
      </c>
      <c r="AP82" s="9">
        <v>29</v>
      </c>
      <c r="AQ82">
        <v>869</v>
      </c>
      <c r="AR82" s="7">
        <f t="shared" si="16"/>
        <v>3.3371691599539699</v>
      </c>
      <c r="AS82" s="73"/>
      <c r="AT82" s="73"/>
    </row>
    <row r="83" spans="1:46">
      <c r="A83" s="21">
        <v>38168</v>
      </c>
      <c r="B83">
        <v>40</v>
      </c>
      <c r="C83" s="9">
        <v>1321</v>
      </c>
      <c r="D83" s="7">
        <f t="shared" si="11"/>
        <v>3.0280090840272522</v>
      </c>
      <c r="E83" s="33"/>
      <c r="F83" s="26">
        <v>38168</v>
      </c>
      <c r="G83" s="25">
        <v>37</v>
      </c>
      <c r="H83" s="25">
        <v>1220</v>
      </c>
      <c r="I83" s="7">
        <f t="shared" si="12"/>
        <v>3.0327868852459017</v>
      </c>
      <c r="K83" s="21">
        <v>38168</v>
      </c>
      <c r="L83">
        <v>33</v>
      </c>
      <c r="M83">
        <v>987</v>
      </c>
      <c r="N83" s="7">
        <f t="shared" si="13"/>
        <v>3.3434650455927049</v>
      </c>
      <c r="P83" s="9">
        <v>22</v>
      </c>
      <c r="Q83">
        <v>782</v>
      </c>
      <c r="R83" s="7">
        <f t="shared" si="14"/>
        <v>2.8132992327365729</v>
      </c>
      <c r="T83" s="21">
        <v>38168</v>
      </c>
      <c r="U83">
        <v>3</v>
      </c>
      <c r="V83">
        <v>160</v>
      </c>
      <c r="W83" s="7">
        <f t="shared" si="15"/>
        <v>1.875</v>
      </c>
      <c r="Y83" s="21">
        <v>38168</v>
      </c>
      <c r="Z83">
        <v>3</v>
      </c>
      <c r="AA83">
        <v>107</v>
      </c>
      <c r="AB83" s="7">
        <f t="shared" si="10"/>
        <v>2.8037383177570092</v>
      </c>
      <c r="AD83" s="22">
        <v>3</v>
      </c>
      <c r="AE83" s="22">
        <v>45</v>
      </c>
      <c r="AF83" s="7">
        <f t="shared" si="7"/>
        <v>6.666666666666667</v>
      </c>
      <c r="AG83" s="7"/>
      <c r="AH83" s="22"/>
      <c r="AI83" s="22">
        <v>29</v>
      </c>
      <c r="AJ83" s="7">
        <f t="shared" si="8"/>
        <v>0</v>
      </c>
      <c r="AK83" s="7"/>
      <c r="AL83" s="22"/>
      <c r="AM83" s="22">
        <v>33</v>
      </c>
      <c r="AN83" s="7">
        <f t="shared" si="9"/>
        <v>0</v>
      </c>
      <c r="AP83" s="9">
        <v>32</v>
      </c>
      <c r="AQ83">
        <v>895</v>
      </c>
      <c r="AR83" s="7">
        <f t="shared" si="16"/>
        <v>3.5754189944134076</v>
      </c>
      <c r="AS83" s="73"/>
      <c r="AT83" s="73"/>
    </row>
    <row r="84" spans="1:46">
      <c r="A84" s="21">
        <v>38199</v>
      </c>
      <c r="B84">
        <v>32</v>
      </c>
      <c r="C84" s="9">
        <v>1323</v>
      </c>
      <c r="D84" s="7">
        <f t="shared" si="11"/>
        <v>2.4187452758881332</v>
      </c>
      <c r="E84" s="33"/>
      <c r="F84" s="26">
        <v>38199</v>
      </c>
      <c r="G84" s="25">
        <v>31</v>
      </c>
      <c r="H84" s="25">
        <v>1223</v>
      </c>
      <c r="I84" s="7">
        <f t="shared" si="12"/>
        <v>2.5347506132461164</v>
      </c>
      <c r="K84" s="21">
        <v>38199</v>
      </c>
      <c r="L84">
        <v>29</v>
      </c>
      <c r="M84">
        <v>985</v>
      </c>
      <c r="N84" s="7">
        <f t="shared" si="13"/>
        <v>2.9441624365482233</v>
      </c>
      <c r="P84" s="9">
        <v>18</v>
      </c>
      <c r="Q84">
        <v>781</v>
      </c>
      <c r="R84" s="7">
        <f t="shared" si="14"/>
        <v>2.3047375160051216</v>
      </c>
      <c r="T84" s="21">
        <v>38199</v>
      </c>
      <c r="U84">
        <v>2</v>
      </c>
      <c r="V84">
        <v>167</v>
      </c>
      <c r="W84" s="7">
        <f t="shared" si="15"/>
        <v>1.1976047904191618</v>
      </c>
      <c r="Y84" s="21">
        <v>38199</v>
      </c>
      <c r="Z84">
        <v>1</v>
      </c>
      <c r="AA84">
        <v>105</v>
      </c>
      <c r="AB84" s="7">
        <f t="shared" si="10"/>
        <v>0.95238095238095244</v>
      </c>
      <c r="AD84" s="22">
        <v>1</v>
      </c>
      <c r="AE84" s="22">
        <v>43</v>
      </c>
      <c r="AF84" s="7">
        <f t="shared" si="7"/>
        <v>2.3255813953488373</v>
      </c>
      <c r="AG84" s="7"/>
      <c r="AH84" s="22"/>
      <c r="AI84" s="22">
        <v>29</v>
      </c>
      <c r="AJ84" s="7">
        <f t="shared" si="8"/>
        <v>0</v>
      </c>
      <c r="AK84" s="7"/>
      <c r="AL84" s="22"/>
      <c r="AM84" s="22">
        <v>33</v>
      </c>
      <c r="AN84" s="7">
        <f t="shared" si="9"/>
        <v>0</v>
      </c>
      <c r="AP84" s="9">
        <v>28</v>
      </c>
      <c r="AQ84">
        <v>894</v>
      </c>
      <c r="AR84" s="7">
        <f t="shared" si="16"/>
        <v>3.1319910514541389</v>
      </c>
      <c r="AS84" s="73"/>
      <c r="AT84" s="73"/>
    </row>
    <row r="85" spans="1:46">
      <c r="A85" s="21">
        <v>38230</v>
      </c>
      <c r="B85">
        <v>29</v>
      </c>
      <c r="C85" s="9">
        <v>1341</v>
      </c>
      <c r="D85" s="7">
        <f t="shared" si="11"/>
        <v>2.1625652498135719</v>
      </c>
      <c r="E85" s="33"/>
      <c r="F85" s="26">
        <v>38230</v>
      </c>
      <c r="G85" s="25">
        <v>29</v>
      </c>
      <c r="H85" s="25">
        <v>1244</v>
      </c>
      <c r="I85" s="7">
        <f t="shared" si="12"/>
        <v>2.3311897106109325</v>
      </c>
      <c r="K85" s="21">
        <v>38230</v>
      </c>
      <c r="L85">
        <v>27</v>
      </c>
      <c r="M85">
        <v>1002</v>
      </c>
      <c r="N85" s="7">
        <f t="shared" si="13"/>
        <v>2.6946107784431139</v>
      </c>
      <c r="P85" s="9">
        <v>17</v>
      </c>
      <c r="Q85">
        <v>793</v>
      </c>
      <c r="R85" s="7">
        <f t="shared" si="14"/>
        <v>2.1437578814627996</v>
      </c>
      <c r="T85" s="21">
        <v>38230</v>
      </c>
      <c r="U85">
        <v>2</v>
      </c>
      <c r="V85">
        <v>170</v>
      </c>
      <c r="W85" s="7">
        <f t="shared" si="15"/>
        <v>1.1764705882352942</v>
      </c>
      <c r="Y85" s="21">
        <v>38230</v>
      </c>
      <c r="AA85">
        <v>103</v>
      </c>
      <c r="AB85" s="7">
        <f t="shared" si="10"/>
        <v>0</v>
      </c>
      <c r="AD85" s="22"/>
      <c r="AE85" s="22">
        <v>41</v>
      </c>
      <c r="AF85" s="7">
        <f t="shared" si="7"/>
        <v>0</v>
      </c>
      <c r="AG85" s="7"/>
      <c r="AH85" s="22"/>
      <c r="AI85" s="22">
        <v>30</v>
      </c>
      <c r="AJ85" s="7">
        <f t="shared" si="8"/>
        <v>0</v>
      </c>
      <c r="AK85" s="7"/>
      <c r="AL85" s="22"/>
      <c r="AM85" s="22">
        <v>32</v>
      </c>
      <c r="AN85" s="7">
        <f t="shared" si="9"/>
        <v>0</v>
      </c>
      <c r="AP85" s="9">
        <v>26</v>
      </c>
      <c r="AQ85">
        <v>907</v>
      </c>
      <c r="AR85" s="7">
        <f t="shared" si="16"/>
        <v>2.8665931642778393</v>
      </c>
      <c r="AS85" s="73"/>
      <c r="AT85" s="73"/>
    </row>
    <row r="86" spans="1:46">
      <c r="A86" s="21">
        <v>38260</v>
      </c>
      <c r="B86">
        <v>28</v>
      </c>
      <c r="C86" s="9">
        <v>1352</v>
      </c>
      <c r="D86" s="7">
        <f t="shared" si="11"/>
        <v>2.0710059171597637</v>
      </c>
      <c r="E86" s="33"/>
      <c r="F86" s="26">
        <v>38260</v>
      </c>
      <c r="G86" s="25">
        <v>28</v>
      </c>
      <c r="H86" s="25">
        <v>1251</v>
      </c>
      <c r="I86" s="7">
        <f t="shared" si="12"/>
        <v>2.2382094324540369</v>
      </c>
      <c r="K86" s="21">
        <v>38260</v>
      </c>
      <c r="L86">
        <v>26</v>
      </c>
      <c r="M86">
        <v>1008</v>
      </c>
      <c r="N86" s="7">
        <f t="shared" si="13"/>
        <v>2.5793650793650791</v>
      </c>
      <c r="P86" s="9">
        <v>17</v>
      </c>
      <c r="Q86">
        <v>798</v>
      </c>
      <c r="R86" s="7">
        <f t="shared" si="14"/>
        <v>2.1303258145363406</v>
      </c>
      <c r="T86" s="21">
        <v>38260</v>
      </c>
      <c r="U86">
        <v>2</v>
      </c>
      <c r="V86">
        <v>173</v>
      </c>
      <c r="W86" s="7">
        <f t="shared" si="15"/>
        <v>1.1560693641618496</v>
      </c>
      <c r="Y86" s="21">
        <v>38260</v>
      </c>
      <c r="AA86">
        <v>109</v>
      </c>
      <c r="AB86" s="7">
        <f t="shared" si="10"/>
        <v>0</v>
      </c>
      <c r="AD86" s="22"/>
      <c r="AE86" s="22">
        <v>43</v>
      </c>
      <c r="AF86" s="7">
        <f t="shared" si="7"/>
        <v>0</v>
      </c>
      <c r="AG86" s="7"/>
      <c r="AH86" s="22"/>
      <c r="AI86" s="22">
        <v>31</v>
      </c>
      <c r="AJ86" s="7">
        <f t="shared" si="8"/>
        <v>0</v>
      </c>
      <c r="AK86" s="7"/>
      <c r="AL86" s="22"/>
      <c r="AM86" s="22">
        <v>35</v>
      </c>
      <c r="AN86" s="7">
        <f t="shared" si="9"/>
        <v>0</v>
      </c>
      <c r="AP86" s="9">
        <v>25</v>
      </c>
      <c r="AQ86">
        <v>913</v>
      </c>
      <c r="AR86" s="7">
        <f t="shared" si="16"/>
        <v>2.7382256297918945</v>
      </c>
      <c r="AS86" s="73"/>
      <c r="AT86" s="73"/>
    </row>
    <row r="87" spans="1:46">
      <c r="A87" s="21">
        <v>38291</v>
      </c>
      <c r="B87">
        <v>29</v>
      </c>
      <c r="C87" s="9">
        <v>1360</v>
      </c>
      <c r="D87" s="7">
        <f t="shared" si="11"/>
        <v>2.1323529411764706</v>
      </c>
      <c r="E87" s="33"/>
      <c r="F87" s="26">
        <v>38291</v>
      </c>
      <c r="G87" s="25">
        <v>29</v>
      </c>
      <c r="H87" s="25">
        <v>1252</v>
      </c>
      <c r="I87" s="7">
        <f t="shared" si="12"/>
        <v>2.3162939297124598</v>
      </c>
      <c r="K87" s="21">
        <v>38291</v>
      </c>
      <c r="L87">
        <v>27</v>
      </c>
      <c r="M87">
        <v>1011</v>
      </c>
      <c r="N87" s="7">
        <f t="shared" si="13"/>
        <v>2.6706231454005933</v>
      </c>
      <c r="P87" s="9">
        <v>18</v>
      </c>
      <c r="Q87">
        <v>796</v>
      </c>
      <c r="R87" s="7">
        <f t="shared" si="14"/>
        <v>2.2613065326633168</v>
      </c>
      <c r="T87" s="21">
        <v>38291</v>
      </c>
      <c r="U87">
        <v>2</v>
      </c>
      <c r="V87">
        <v>170</v>
      </c>
      <c r="W87" s="7">
        <f t="shared" si="15"/>
        <v>1.1764705882352942</v>
      </c>
      <c r="Y87" s="21">
        <v>38291</v>
      </c>
      <c r="AA87">
        <v>116</v>
      </c>
      <c r="AB87" s="7">
        <f t="shared" si="10"/>
        <v>0</v>
      </c>
      <c r="AD87" s="22"/>
      <c r="AE87" s="22">
        <v>46</v>
      </c>
      <c r="AF87" s="7">
        <f t="shared" si="7"/>
        <v>0</v>
      </c>
      <c r="AG87" s="7"/>
      <c r="AH87" s="22"/>
      <c r="AI87" s="22">
        <v>33</v>
      </c>
      <c r="AJ87" s="7">
        <f t="shared" si="8"/>
        <v>0</v>
      </c>
      <c r="AK87" s="7"/>
      <c r="AL87" s="22"/>
      <c r="AM87" s="22">
        <v>37</v>
      </c>
      <c r="AN87" s="7">
        <f t="shared" si="9"/>
        <v>0</v>
      </c>
      <c r="AP87" s="9">
        <v>26</v>
      </c>
      <c r="AQ87">
        <v>917</v>
      </c>
      <c r="AR87" s="7">
        <f t="shared" si="16"/>
        <v>2.8353326063249726</v>
      </c>
      <c r="AS87" s="73"/>
      <c r="AT87" s="73"/>
    </row>
    <row r="88" spans="1:46">
      <c r="A88" s="21">
        <v>38321</v>
      </c>
      <c r="B88">
        <v>29</v>
      </c>
      <c r="C88" s="9">
        <v>1374</v>
      </c>
      <c r="D88" s="7">
        <f t="shared" si="11"/>
        <v>2.1106259097525473</v>
      </c>
      <c r="E88" s="33"/>
      <c r="F88" s="26">
        <v>38321</v>
      </c>
      <c r="G88" s="25">
        <v>29</v>
      </c>
      <c r="H88" s="25">
        <v>1265</v>
      </c>
      <c r="I88" s="7">
        <f t="shared" si="12"/>
        <v>2.2924901185770752</v>
      </c>
      <c r="K88" s="21">
        <v>38321</v>
      </c>
      <c r="L88">
        <v>27</v>
      </c>
      <c r="M88">
        <v>1020</v>
      </c>
      <c r="N88" s="7">
        <f t="shared" si="13"/>
        <v>2.6470588235294117</v>
      </c>
      <c r="P88" s="9">
        <v>18</v>
      </c>
      <c r="Q88">
        <v>804</v>
      </c>
      <c r="R88" s="7">
        <f t="shared" si="14"/>
        <v>2.2388059701492535</v>
      </c>
      <c r="T88" s="21">
        <v>38321</v>
      </c>
      <c r="U88">
        <v>2</v>
      </c>
      <c r="V88">
        <v>173</v>
      </c>
      <c r="W88" s="7">
        <f t="shared" si="15"/>
        <v>1.1560693641618496</v>
      </c>
      <c r="Y88" s="21">
        <v>38321</v>
      </c>
      <c r="AA88">
        <v>118</v>
      </c>
      <c r="AB88" s="7">
        <f t="shared" si="10"/>
        <v>0</v>
      </c>
      <c r="AD88" s="22"/>
      <c r="AE88" s="22">
        <v>47</v>
      </c>
      <c r="AF88" s="7">
        <f t="shared" si="7"/>
        <v>0</v>
      </c>
      <c r="AG88" s="7"/>
      <c r="AH88" s="22"/>
      <c r="AI88" s="22">
        <v>34</v>
      </c>
      <c r="AJ88" s="7">
        <f t="shared" si="8"/>
        <v>0</v>
      </c>
      <c r="AK88" s="7"/>
      <c r="AL88" s="22"/>
      <c r="AM88" s="22">
        <v>37</v>
      </c>
      <c r="AN88" s="7">
        <f t="shared" si="9"/>
        <v>0</v>
      </c>
      <c r="AP88" s="9">
        <v>26</v>
      </c>
      <c r="AQ88">
        <v>926</v>
      </c>
      <c r="AR88" s="7">
        <f t="shared" si="16"/>
        <v>2.8077753779697625</v>
      </c>
      <c r="AS88" s="73"/>
      <c r="AT88" s="73"/>
    </row>
    <row r="89" spans="1:46">
      <c r="A89" s="21">
        <v>38352</v>
      </c>
      <c r="B89">
        <v>27</v>
      </c>
      <c r="C89" s="9">
        <v>1395</v>
      </c>
      <c r="D89" s="7">
        <f t="shared" si="11"/>
        <v>1.935483870967742</v>
      </c>
      <c r="E89" s="33"/>
      <c r="F89" s="26">
        <v>38352</v>
      </c>
      <c r="G89" s="25">
        <v>27</v>
      </c>
      <c r="H89" s="25">
        <v>1283</v>
      </c>
      <c r="I89" s="7">
        <f t="shared" si="12"/>
        <v>2.1044427123928293</v>
      </c>
      <c r="K89" s="21">
        <v>38352</v>
      </c>
      <c r="L89">
        <v>25</v>
      </c>
      <c r="M89">
        <v>1034</v>
      </c>
      <c r="N89" s="7">
        <f t="shared" si="13"/>
        <v>2.4177949709864603</v>
      </c>
      <c r="P89" s="9">
        <v>19</v>
      </c>
      <c r="Q89">
        <v>815</v>
      </c>
      <c r="R89" s="7">
        <f t="shared" si="14"/>
        <v>2.3312883435582821</v>
      </c>
      <c r="T89" s="21">
        <v>38352</v>
      </c>
      <c r="U89">
        <v>2</v>
      </c>
      <c r="V89">
        <v>176</v>
      </c>
      <c r="W89" s="7">
        <f t="shared" si="15"/>
        <v>1.1363636363636365</v>
      </c>
      <c r="Y89" s="21">
        <v>38352</v>
      </c>
      <c r="AA89">
        <v>124</v>
      </c>
      <c r="AB89" s="7">
        <f t="shared" si="10"/>
        <v>0</v>
      </c>
      <c r="AD89" s="22"/>
      <c r="AE89" s="22">
        <v>49</v>
      </c>
      <c r="AF89" s="7">
        <f t="shared" si="7"/>
        <v>0</v>
      </c>
      <c r="AG89" s="7"/>
      <c r="AH89" s="22"/>
      <c r="AI89" s="22">
        <v>35</v>
      </c>
      <c r="AJ89" s="7">
        <f t="shared" si="8"/>
        <v>0</v>
      </c>
      <c r="AK89" s="7"/>
      <c r="AL89" s="22"/>
      <c r="AM89" s="22">
        <v>40</v>
      </c>
      <c r="AN89" s="7">
        <f t="shared" si="9"/>
        <v>0</v>
      </c>
      <c r="AP89" s="9">
        <v>24</v>
      </c>
      <c r="AQ89">
        <v>941</v>
      </c>
      <c r="AR89" s="7">
        <f t="shared" si="16"/>
        <v>2.5504782146652496</v>
      </c>
      <c r="AS89" s="73"/>
      <c r="AT89" s="73"/>
    </row>
    <row r="90" spans="1:46">
      <c r="A90" s="21">
        <v>38383</v>
      </c>
      <c r="B90">
        <v>24</v>
      </c>
      <c r="C90" s="9">
        <v>1408</v>
      </c>
      <c r="D90" s="7">
        <f t="shared" si="11"/>
        <v>1.7045454545454544</v>
      </c>
      <c r="E90" s="33"/>
      <c r="F90" s="26">
        <v>38383</v>
      </c>
      <c r="G90" s="25">
        <v>24</v>
      </c>
      <c r="H90" s="25">
        <v>1288</v>
      </c>
      <c r="I90" s="7">
        <f t="shared" si="12"/>
        <v>1.8633540372670807</v>
      </c>
      <c r="K90" s="21">
        <v>38383</v>
      </c>
      <c r="L90">
        <v>24</v>
      </c>
      <c r="M90">
        <v>1036</v>
      </c>
      <c r="N90" s="7">
        <f t="shared" si="13"/>
        <v>2.3166023166023164</v>
      </c>
      <c r="P90" s="9">
        <v>18</v>
      </c>
      <c r="Q90">
        <v>814</v>
      </c>
      <c r="R90" s="7">
        <f t="shared" si="14"/>
        <v>2.2113022113022112</v>
      </c>
      <c r="T90" s="21">
        <v>38383</v>
      </c>
      <c r="V90">
        <v>179</v>
      </c>
      <c r="W90" s="7">
        <f t="shared" si="15"/>
        <v>0</v>
      </c>
      <c r="Y90" s="21">
        <v>38383</v>
      </c>
      <c r="AA90">
        <v>133</v>
      </c>
      <c r="AB90" s="7">
        <f t="shared" si="10"/>
        <v>0</v>
      </c>
      <c r="AD90" s="22"/>
      <c r="AE90" s="22">
        <v>57</v>
      </c>
      <c r="AF90" s="7">
        <f t="shared" si="7"/>
        <v>0</v>
      </c>
      <c r="AG90" s="7"/>
      <c r="AH90" s="22"/>
      <c r="AI90" s="22">
        <v>36</v>
      </c>
      <c r="AJ90" s="7">
        <f t="shared" si="8"/>
        <v>0</v>
      </c>
      <c r="AK90" s="7"/>
      <c r="AL90" s="22"/>
      <c r="AM90" s="22">
        <v>40</v>
      </c>
      <c r="AN90" s="7">
        <f t="shared" si="9"/>
        <v>0</v>
      </c>
      <c r="AP90" s="9">
        <v>23</v>
      </c>
      <c r="AQ90">
        <v>941</v>
      </c>
      <c r="AR90" s="7">
        <f t="shared" si="16"/>
        <v>2.4442082890541976</v>
      </c>
      <c r="AS90" s="73"/>
      <c r="AT90" s="73"/>
    </row>
    <row r="91" spans="1:46">
      <c r="A91" s="21">
        <v>38411</v>
      </c>
      <c r="B91">
        <v>26</v>
      </c>
      <c r="C91" s="9">
        <v>1426</v>
      </c>
      <c r="D91" s="7">
        <f t="shared" si="11"/>
        <v>1.8232819074333801</v>
      </c>
      <c r="E91" s="33"/>
      <c r="F91" s="26">
        <v>38411</v>
      </c>
      <c r="G91" s="25">
        <v>26</v>
      </c>
      <c r="H91" s="25">
        <v>1304</v>
      </c>
      <c r="I91" s="7">
        <f t="shared" si="12"/>
        <v>1.9938650306748467</v>
      </c>
      <c r="K91" s="21">
        <v>38411</v>
      </c>
      <c r="L91">
        <v>25</v>
      </c>
      <c r="M91">
        <v>1053</v>
      </c>
      <c r="N91" s="7">
        <f t="shared" si="13"/>
        <v>2.3741690408357075</v>
      </c>
      <c r="P91" s="9">
        <v>19</v>
      </c>
      <c r="Q91">
        <v>830</v>
      </c>
      <c r="R91" s="7">
        <f t="shared" si="14"/>
        <v>2.2891566265060241</v>
      </c>
      <c r="T91" s="21">
        <v>38411</v>
      </c>
      <c r="U91">
        <v>1</v>
      </c>
      <c r="V91">
        <v>177</v>
      </c>
      <c r="W91" s="7">
        <f t="shared" si="15"/>
        <v>0.56497175141242939</v>
      </c>
      <c r="Y91" s="21">
        <v>38411</v>
      </c>
      <c r="AA91">
        <v>135</v>
      </c>
      <c r="AB91" s="7">
        <f t="shared" si="10"/>
        <v>0</v>
      </c>
      <c r="AD91" s="22"/>
      <c r="AE91" s="22">
        <v>57</v>
      </c>
      <c r="AF91" s="7">
        <f t="shared" si="7"/>
        <v>0</v>
      </c>
      <c r="AG91" s="7"/>
      <c r="AH91" s="22"/>
      <c r="AI91" s="22">
        <v>39</v>
      </c>
      <c r="AJ91" s="7">
        <f t="shared" si="8"/>
        <v>0</v>
      </c>
      <c r="AK91" s="7"/>
      <c r="AL91" s="22"/>
      <c r="AM91" s="22">
        <v>39</v>
      </c>
      <c r="AN91" s="7">
        <f t="shared" si="9"/>
        <v>0</v>
      </c>
      <c r="AP91" s="9">
        <v>24</v>
      </c>
      <c r="AQ91">
        <v>958</v>
      </c>
      <c r="AR91" s="7">
        <f t="shared" si="16"/>
        <v>2.5052192066805845</v>
      </c>
      <c r="AS91" s="73"/>
      <c r="AT91" s="73"/>
    </row>
    <row r="92" spans="1:46">
      <c r="A92" s="21">
        <v>38442</v>
      </c>
      <c r="B92">
        <v>24</v>
      </c>
      <c r="C92" s="9">
        <v>1438</v>
      </c>
      <c r="D92" s="7">
        <f t="shared" si="11"/>
        <v>1.6689847009735743</v>
      </c>
      <c r="E92" s="33"/>
      <c r="F92" s="26">
        <v>38442</v>
      </c>
      <c r="G92" s="25">
        <v>24</v>
      </c>
      <c r="H92" s="25">
        <v>1312</v>
      </c>
      <c r="I92" s="7">
        <f t="shared" si="12"/>
        <v>1.8292682926829267</v>
      </c>
      <c r="K92" s="21">
        <v>38442</v>
      </c>
      <c r="L92">
        <v>23</v>
      </c>
      <c r="M92">
        <v>1053</v>
      </c>
      <c r="N92" s="7">
        <f t="shared" si="13"/>
        <v>2.184235517568851</v>
      </c>
      <c r="P92" s="9">
        <v>18</v>
      </c>
      <c r="Q92">
        <v>835</v>
      </c>
      <c r="R92" s="7">
        <f t="shared" si="14"/>
        <v>2.1556886227544911</v>
      </c>
      <c r="T92" s="21">
        <v>38442</v>
      </c>
      <c r="U92">
        <v>1</v>
      </c>
      <c r="V92">
        <v>184</v>
      </c>
      <c r="W92" s="7">
        <f t="shared" si="15"/>
        <v>0.54347826086956519</v>
      </c>
      <c r="Y92" s="21">
        <v>38442</v>
      </c>
      <c r="AA92">
        <v>140</v>
      </c>
      <c r="AB92" s="7">
        <f t="shared" si="10"/>
        <v>0</v>
      </c>
      <c r="AD92" s="22"/>
      <c r="AE92" s="22">
        <v>58</v>
      </c>
      <c r="AF92" s="7">
        <f t="shared" si="7"/>
        <v>0</v>
      </c>
      <c r="AG92" s="7"/>
      <c r="AH92" s="22"/>
      <c r="AI92" s="22">
        <v>40</v>
      </c>
      <c r="AJ92" s="7">
        <f t="shared" si="8"/>
        <v>0</v>
      </c>
      <c r="AK92" s="7"/>
      <c r="AL92" s="22"/>
      <c r="AM92" s="22">
        <v>42</v>
      </c>
      <c r="AN92" s="7">
        <f t="shared" si="9"/>
        <v>0</v>
      </c>
      <c r="AP92" s="9">
        <v>22</v>
      </c>
      <c r="AQ92">
        <v>961</v>
      </c>
      <c r="AR92" s="7">
        <f t="shared" si="16"/>
        <v>2.2892819979188346</v>
      </c>
      <c r="AS92" s="73"/>
      <c r="AT92" s="73"/>
    </row>
    <row r="93" spans="1:46">
      <c r="A93" s="21">
        <v>38472</v>
      </c>
      <c r="B93">
        <v>22</v>
      </c>
      <c r="C93" s="9">
        <v>1450</v>
      </c>
      <c r="D93" s="7">
        <f t="shared" si="11"/>
        <v>1.5172413793103448</v>
      </c>
      <c r="E93" s="33"/>
      <c r="F93" s="26">
        <v>38472</v>
      </c>
      <c r="G93" s="25">
        <v>22</v>
      </c>
      <c r="H93" s="25">
        <v>1322</v>
      </c>
      <c r="I93" s="7">
        <f t="shared" si="12"/>
        <v>1.6641452344931922</v>
      </c>
      <c r="K93" s="21">
        <v>38472</v>
      </c>
      <c r="L93">
        <v>21</v>
      </c>
      <c r="M93">
        <v>1061</v>
      </c>
      <c r="N93" s="7">
        <f t="shared" si="13"/>
        <v>1.9792648444863337</v>
      </c>
      <c r="P93" s="9">
        <v>17</v>
      </c>
      <c r="Q93">
        <v>841</v>
      </c>
      <c r="R93" s="7">
        <f t="shared" si="14"/>
        <v>2.0214030915576697</v>
      </c>
      <c r="T93" s="21">
        <v>38472</v>
      </c>
      <c r="U93">
        <v>1</v>
      </c>
      <c r="V93">
        <v>186</v>
      </c>
      <c r="W93" s="7">
        <f t="shared" si="15"/>
        <v>0.53763440860215062</v>
      </c>
      <c r="Y93" s="21">
        <v>38472</v>
      </c>
      <c r="AA93">
        <v>142</v>
      </c>
      <c r="AB93" s="7">
        <f t="shared" si="10"/>
        <v>0</v>
      </c>
      <c r="AD93" s="22"/>
      <c r="AE93" s="22">
        <v>56</v>
      </c>
      <c r="AF93" s="7">
        <f t="shared" ref="AF93:AF156" si="17">AD93/AE93*100</f>
        <v>0</v>
      </c>
      <c r="AG93" s="7"/>
      <c r="AH93" s="22"/>
      <c r="AI93" s="22">
        <v>43</v>
      </c>
      <c r="AJ93" s="7">
        <f t="shared" ref="AJ93:AJ156" si="18">AH93/AI93*100</f>
        <v>0</v>
      </c>
      <c r="AK93" s="7"/>
      <c r="AL93" s="22"/>
      <c r="AM93" s="22">
        <v>43</v>
      </c>
      <c r="AN93" s="7">
        <f t="shared" ref="AN93:AN156" si="19">AL93/AM93*100</f>
        <v>0</v>
      </c>
      <c r="AP93" s="9">
        <v>20</v>
      </c>
      <c r="AQ93">
        <v>966</v>
      </c>
      <c r="AR93" s="7">
        <f t="shared" si="16"/>
        <v>2.0703933747412009</v>
      </c>
      <c r="AS93" s="73"/>
      <c r="AT93" s="73"/>
    </row>
    <row r="94" spans="1:46">
      <c r="A94" s="21">
        <v>38503</v>
      </c>
      <c r="B94">
        <v>21</v>
      </c>
      <c r="C94" s="9">
        <v>1458</v>
      </c>
      <c r="D94" s="7">
        <f t="shared" si="11"/>
        <v>1.440329218106996</v>
      </c>
      <c r="E94" s="33"/>
      <c r="F94" s="26">
        <v>38503</v>
      </c>
      <c r="G94" s="25">
        <v>21</v>
      </c>
      <c r="H94" s="25">
        <v>1334</v>
      </c>
      <c r="I94" s="7">
        <f t="shared" si="12"/>
        <v>1.5742128935532234</v>
      </c>
      <c r="K94" s="21">
        <v>38503</v>
      </c>
      <c r="L94">
        <v>20</v>
      </c>
      <c r="M94">
        <v>1068</v>
      </c>
      <c r="N94" s="7">
        <f t="shared" si="13"/>
        <v>1.8726591760299627</v>
      </c>
      <c r="P94" s="9">
        <v>17</v>
      </c>
      <c r="Q94">
        <v>849</v>
      </c>
      <c r="R94" s="7">
        <f t="shared" si="14"/>
        <v>2.0023557126030624</v>
      </c>
      <c r="T94" s="21">
        <v>38503</v>
      </c>
      <c r="U94">
        <v>1</v>
      </c>
      <c r="V94">
        <v>192</v>
      </c>
      <c r="W94" s="7">
        <f t="shared" si="15"/>
        <v>0.52083333333333326</v>
      </c>
      <c r="Y94" s="21">
        <v>38503</v>
      </c>
      <c r="AA94">
        <v>139</v>
      </c>
      <c r="AB94" s="7">
        <f t="shared" si="10"/>
        <v>0</v>
      </c>
      <c r="AD94" s="22"/>
      <c r="AE94" s="22">
        <v>55</v>
      </c>
      <c r="AF94" s="7">
        <f t="shared" si="17"/>
        <v>0</v>
      </c>
      <c r="AG94" s="7"/>
      <c r="AH94" s="22"/>
      <c r="AI94" s="22">
        <v>41</v>
      </c>
      <c r="AJ94" s="7">
        <f t="shared" si="18"/>
        <v>0</v>
      </c>
      <c r="AK94" s="7"/>
      <c r="AL94" s="22"/>
      <c r="AM94" s="22">
        <v>43</v>
      </c>
      <c r="AN94" s="7">
        <f t="shared" si="19"/>
        <v>0</v>
      </c>
      <c r="AP94" s="9">
        <v>20</v>
      </c>
      <c r="AQ94">
        <v>974</v>
      </c>
      <c r="AR94" s="7">
        <f t="shared" si="16"/>
        <v>2.0533880903490758</v>
      </c>
      <c r="AS94" s="73"/>
      <c r="AT94" s="73"/>
    </row>
    <row r="95" spans="1:46">
      <c r="A95" s="21">
        <v>38533</v>
      </c>
      <c r="B95">
        <v>18</v>
      </c>
      <c r="C95" s="9">
        <v>1450</v>
      </c>
      <c r="D95" s="7">
        <f t="shared" si="11"/>
        <v>1.2413793103448276</v>
      </c>
      <c r="E95" s="33"/>
      <c r="F95" s="26">
        <v>38533</v>
      </c>
      <c r="G95" s="25">
        <v>18</v>
      </c>
      <c r="H95" s="25">
        <v>1330</v>
      </c>
      <c r="I95" s="7">
        <f t="shared" si="12"/>
        <v>1.3533834586466165</v>
      </c>
      <c r="K95" s="21">
        <v>38533</v>
      </c>
      <c r="L95">
        <v>17</v>
      </c>
      <c r="M95">
        <v>1066</v>
      </c>
      <c r="N95" s="7">
        <f t="shared" si="13"/>
        <v>1.5947467166979361</v>
      </c>
      <c r="P95" s="9">
        <v>15</v>
      </c>
      <c r="Q95">
        <v>849</v>
      </c>
      <c r="R95" s="7">
        <f t="shared" si="14"/>
        <v>1.7667844522968199</v>
      </c>
      <c r="T95" s="21">
        <v>38533</v>
      </c>
      <c r="U95">
        <v>1</v>
      </c>
      <c r="V95">
        <v>189</v>
      </c>
      <c r="W95" s="7">
        <f t="shared" si="15"/>
        <v>0.52910052910052907</v>
      </c>
      <c r="Y95" s="21">
        <v>38533</v>
      </c>
      <c r="AA95">
        <v>135</v>
      </c>
      <c r="AB95" s="7">
        <f t="shared" si="10"/>
        <v>0</v>
      </c>
      <c r="AD95" s="22"/>
      <c r="AE95" s="22">
        <v>52</v>
      </c>
      <c r="AF95" s="7">
        <f t="shared" si="17"/>
        <v>0</v>
      </c>
      <c r="AG95" s="7"/>
      <c r="AH95" s="22"/>
      <c r="AI95" s="22">
        <v>41</v>
      </c>
      <c r="AJ95" s="7">
        <f t="shared" si="18"/>
        <v>0</v>
      </c>
      <c r="AK95" s="7"/>
      <c r="AL95" s="22"/>
      <c r="AM95" s="22">
        <v>42</v>
      </c>
      <c r="AN95" s="7">
        <f t="shared" si="19"/>
        <v>0</v>
      </c>
      <c r="AP95" s="9">
        <v>17</v>
      </c>
      <c r="AQ95">
        <v>974</v>
      </c>
      <c r="AR95" s="7">
        <f t="shared" si="16"/>
        <v>1.7453798767967144</v>
      </c>
      <c r="AS95" s="73"/>
      <c r="AT95" s="73"/>
    </row>
    <row r="96" spans="1:46">
      <c r="A96" s="21">
        <v>38564</v>
      </c>
      <c r="B96">
        <v>19</v>
      </c>
      <c r="C96" s="9">
        <v>1453</v>
      </c>
      <c r="D96" s="7">
        <f t="shared" si="11"/>
        <v>1.3076393668272539</v>
      </c>
      <c r="E96" s="33"/>
      <c r="F96" s="26">
        <v>38564</v>
      </c>
      <c r="G96" s="25">
        <v>19</v>
      </c>
      <c r="H96" s="25">
        <v>1328</v>
      </c>
      <c r="I96" s="7">
        <f t="shared" si="12"/>
        <v>1.4307228915662651</v>
      </c>
      <c r="K96" s="21">
        <v>38564</v>
      </c>
      <c r="L96">
        <v>18</v>
      </c>
      <c r="M96">
        <v>1060</v>
      </c>
      <c r="N96" s="7">
        <f t="shared" si="13"/>
        <v>1.6981132075471699</v>
      </c>
      <c r="P96" s="9">
        <v>17</v>
      </c>
      <c r="Q96">
        <v>845</v>
      </c>
      <c r="R96" s="7">
        <f t="shared" si="14"/>
        <v>2.0118343195266273</v>
      </c>
      <c r="T96" s="21">
        <v>38564</v>
      </c>
      <c r="U96">
        <v>1</v>
      </c>
      <c r="V96">
        <v>192</v>
      </c>
      <c r="W96" s="7">
        <f t="shared" si="15"/>
        <v>0.52083333333333326</v>
      </c>
      <c r="Y96" s="21">
        <v>38564</v>
      </c>
      <c r="AA96">
        <v>140</v>
      </c>
      <c r="AB96" s="7">
        <f t="shared" si="10"/>
        <v>0</v>
      </c>
      <c r="AD96" s="22"/>
      <c r="AE96" s="22">
        <v>53</v>
      </c>
      <c r="AF96" s="7">
        <f t="shared" si="17"/>
        <v>0</v>
      </c>
      <c r="AG96" s="7"/>
      <c r="AH96" s="22"/>
      <c r="AI96" s="22">
        <v>43</v>
      </c>
      <c r="AJ96" s="7">
        <f t="shared" si="18"/>
        <v>0</v>
      </c>
      <c r="AK96" s="7"/>
      <c r="AL96" s="22"/>
      <c r="AM96" s="22">
        <v>44</v>
      </c>
      <c r="AN96" s="7">
        <f t="shared" si="19"/>
        <v>0</v>
      </c>
      <c r="AP96" s="9">
        <v>18</v>
      </c>
      <c r="AQ96">
        <v>972</v>
      </c>
      <c r="AR96" s="7">
        <f t="shared" si="16"/>
        <v>1.8518518518518516</v>
      </c>
      <c r="AS96" s="73"/>
      <c r="AT96" s="73"/>
    </row>
    <row r="97" spans="1:46">
      <c r="A97" s="21">
        <v>38595</v>
      </c>
      <c r="B97">
        <v>21</v>
      </c>
      <c r="C97" s="9">
        <v>1455</v>
      </c>
      <c r="D97" s="7">
        <f t="shared" si="11"/>
        <v>1.4432989690721649</v>
      </c>
      <c r="E97" s="33"/>
      <c r="F97" s="26">
        <v>38595</v>
      </c>
      <c r="G97" s="25">
        <v>21</v>
      </c>
      <c r="H97" s="25">
        <v>1329</v>
      </c>
      <c r="I97" s="7">
        <f t="shared" si="12"/>
        <v>1.5801354401805869</v>
      </c>
      <c r="K97" s="21">
        <v>38595</v>
      </c>
      <c r="L97">
        <v>20</v>
      </c>
      <c r="M97">
        <v>1065</v>
      </c>
      <c r="N97" s="7">
        <f t="shared" si="13"/>
        <v>1.8779342723004695</v>
      </c>
      <c r="P97" s="9">
        <v>17</v>
      </c>
      <c r="Q97">
        <v>849</v>
      </c>
      <c r="R97" s="7">
        <f t="shared" si="14"/>
        <v>2.0023557126030624</v>
      </c>
      <c r="T97" s="21">
        <v>38595</v>
      </c>
      <c r="U97">
        <v>1</v>
      </c>
      <c r="V97">
        <v>190</v>
      </c>
      <c r="W97" s="7">
        <f t="shared" si="15"/>
        <v>0.52631578947368418</v>
      </c>
      <c r="Y97" s="21">
        <v>38595</v>
      </c>
      <c r="AA97">
        <v>143</v>
      </c>
      <c r="AB97" s="7">
        <f t="shared" si="10"/>
        <v>0</v>
      </c>
      <c r="AD97" s="22"/>
      <c r="AE97" s="22">
        <v>51</v>
      </c>
      <c r="AF97" s="7">
        <f t="shared" si="17"/>
        <v>0</v>
      </c>
      <c r="AG97" s="7"/>
      <c r="AH97" s="22"/>
      <c r="AI97" s="22">
        <v>46</v>
      </c>
      <c r="AJ97" s="7">
        <f t="shared" si="18"/>
        <v>0</v>
      </c>
      <c r="AK97" s="7"/>
      <c r="AL97" s="22"/>
      <c r="AM97" s="22">
        <v>46</v>
      </c>
      <c r="AN97" s="7">
        <f t="shared" si="19"/>
        <v>0</v>
      </c>
      <c r="AP97" s="9">
        <v>20</v>
      </c>
      <c r="AQ97">
        <v>978</v>
      </c>
      <c r="AR97" s="7">
        <f t="shared" si="16"/>
        <v>2.0449897750511248</v>
      </c>
      <c r="AS97" s="73"/>
      <c r="AT97" s="73"/>
    </row>
    <row r="98" spans="1:46">
      <c r="A98" s="21">
        <v>38625</v>
      </c>
      <c r="B98">
        <v>24</v>
      </c>
      <c r="C98" s="9">
        <v>1459</v>
      </c>
      <c r="D98" s="7">
        <f t="shared" si="11"/>
        <v>1.644962302947224</v>
      </c>
      <c r="E98" s="33"/>
      <c r="F98" s="26">
        <v>38625</v>
      </c>
      <c r="G98" s="25">
        <v>24</v>
      </c>
      <c r="H98" s="25">
        <v>1328</v>
      </c>
      <c r="I98" s="7">
        <f t="shared" si="12"/>
        <v>1.8072289156626504</v>
      </c>
      <c r="K98" s="21">
        <v>38625</v>
      </c>
      <c r="L98">
        <v>23</v>
      </c>
      <c r="M98">
        <v>1066</v>
      </c>
      <c r="N98" s="7">
        <f t="shared" si="13"/>
        <v>2.1575984990619137</v>
      </c>
      <c r="P98" s="9">
        <v>20</v>
      </c>
      <c r="Q98">
        <v>852</v>
      </c>
      <c r="R98" s="7">
        <f t="shared" si="14"/>
        <v>2.3474178403755865</v>
      </c>
      <c r="T98" s="21">
        <v>38625</v>
      </c>
      <c r="U98">
        <v>1</v>
      </c>
      <c r="V98">
        <v>188</v>
      </c>
      <c r="W98" s="7">
        <f t="shared" si="15"/>
        <v>0.53191489361702127</v>
      </c>
      <c r="Y98" s="21">
        <v>38625</v>
      </c>
      <c r="AA98">
        <v>149</v>
      </c>
      <c r="AB98" s="7">
        <f t="shared" si="10"/>
        <v>0</v>
      </c>
      <c r="AD98" s="22"/>
      <c r="AE98" s="22">
        <v>52</v>
      </c>
      <c r="AF98" s="7">
        <f t="shared" si="17"/>
        <v>0</v>
      </c>
      <c r="AG98" s="7"/>
      <c r="AH98" s="22"/>
      <c r="AI98" s="22">
        <v>51</v>
      </c>
      <c r="AJ98" s="7">
        <f t="shared" si="18"/>
        <v>0</v>
      </c>
      <c r="AK98" s="7"/>
      <c r="AL98" s="22"/>
      <c r="AM98" s="22">
        <v>47</v>
      </c>
      <c r="AN98" s="7">
        <f t="shared" si="19"/>
        <v>0</v>
      </c>
      <c r="AP98" s="9">
        <v>23</v>
      </c>
      <c r="AQ98">
        <v>982</v>
      </c>
      <c r="AR98" s="7">
        <f t="shared" si="16"/>
        <v>2.3421588594704685</v>
      </c>
      <c r="AS98" s="73"/>
      <c r="AT98" s="73"/>
    </row>
    <row r="99" spans="1:46">
      <c r="A99" s="21">
        <v>38656</v>
      </c>
      <c r="B99">
        <v>23</v>
      </c>
      <c r="C99" s="9">
        <v>1458</v>
      </c>
      <c r="D99" s="7">
        <f t="shared" si="11"/>
        <v>1.577503429355281</v>
      </c>
      <c r="E99" s="33"/>
      <c r="F99" s="26">
        <v>38656</v>
      </c>
      <c r="G99" s="25">
        <v>23</v>
      </c>
      <c r="H99" s="25">
        <v>1322</v>
      </c>
      <c r="I99" s="7">
        <f t="shared" si="12"/>
        <v>1.739788199697428</v>
      </c>
      <c r="K99" s="21">
        <v>38656</v>
      </c>
      <c r="L99">
        <v>22</v>
      </c>
      <c r="M99">
        <v>1057</v>
      </c>
      <c r="N99" s="7">
        <f t="shared" si="13"/>
        <v>2.0813623462630089</v>
      </c>
      <c r="P99" s="9">
        <v>19</v>
      </c>
      <c r="Q99">
        <v>846</v>
      </c>
      <c r="R99" s="7">
        <f t="shared" si="14"/>
        <v>2.2458628841607564</v>
      </c>
      <c r="T99" s="21">
        <v>38656</v>
      </c>
      <c r="U99">
        <v>1</v>
      </c>
      <c r="V99">
        <v>189</v>
      </c>
      <c r="W99" s="7">
        <f t="shared" si="15"/>
        <v>0.52910052910052907</v>
      </c>
      <c r="Y99" s="21">
        <v>38656</v>
      </c>
      <c r="AA99">
        <v>153</v>
      </c>
      <c r="AB99" s="7">
        <f t="shared" si="10"/>
        <v>0</v>
      </c>
      <c r="AD99" s="22"/>
      <c r="AE99" s="22">
        <v>53</v>
      </c>
      <c r="AF99" s="7">
        <f t="shared" si="17"/>
        <v>0</v>
      </c>
      <c r="AG99" s="7"/>
      <c r="AH99" s="22"/>
      <c r="AI99" s="22">
        <v>54</v>
      </c>
      <c r="AJ99" s="7">
        <f t="shared" si="18"/>
        <v>0</v>
      </c>
      <c r="AK99" s="7"/>
      <c r="AL99" s="22"/>
      <c r="AM99" s="22">
        <v>47</v>
      </c>
      <c r="AN99" s="7">
        <f t="shared" si="19"/>
        <v>0</v>
      </c>
      <c r="AP99" s="9">
        <v>22</v>
      </c>
      <c r="AQ99">
        <v>975</v>
      </c>
      <c r="AR99" s="7">
        <f t="shared" si="16"/>
        <v>2.2564102564102564</v>
      </c>
      <c r="AS99" s="73"/>
      <c r="AT99" s="73"/>
    </row>
    <row r="100" spans="1:46">
      <c r="A100" s="21">
        <v>38686</v>
      </c>
      <c r="B100">
        <v>20</v>
      </c>
      <c r="C100" s="9">
        <v>1466</v>
      </c>
      <c r="D100" s="7">
        <f t="shared" si="11"/>
        <v>1.3642564802182811</v>
      </c>
      <c r="E100" s="33"/>
      <c r="F100" s="26">
        <v>38686</v>
      </c>
      <c r="G100" s="25">
        <v>20</v>
      </c>
      <c r="H100" s="25">
        <v>1327</v>
      </c>
      <c r="I100" s="7">
        <f t="shared" si="12"/>
        <v>1.5071590052750565</v>
      </c>
      <c r="K100" s="21">
        <v>38686</v>
      </c>
      <c r="L100">
        <v>19</v>
      </c>
      <c r="M100">
        <v>1055</v>
      </c>
      <c r="N100" s="7">
        <f t="shared" si="13"/>
        <v>1.8009478672985781</v>
      </c>
      <c r="P100" s="9">
        <v>16</v>
      </c>
      <c r="Q100">
        <v>846</v>
      </c>
      <c r="R100" s="7">
        <f t="shared" si="14"/>
        <v>1.8912529550827424</v>
      </c>
      <c r="T100" s="21">
        <v>38686</v>
      </c>
      <c r="U100">
        <v>1</v>
      </c>
      <c r="V100">
        <v>193</v>
      </c>
      <c r="W100" s="7">
        <f t="shared" si="15"/>
        <v>0.5181347150259068</v>
      </c>
      <c r="Y100" s="21">
        <v>38686</v>
      </c>
      <c r="AA100">
        <v>157</v>
      </c>
      <c r="AB100" s="7">
        <f t="shared" si="10"/>
        <v>0</v>
      </c>
      <c r="AD100" s="22"/>
      <c r="AE100" s="22">
        <v>52</v>
      </c>
      <c r="AF100" s="7">
        <f t="shared" si="17"/>
        <v>0</v>
      </c>
      <c r="AG100" s="7"/>
      <c r="AH100" s="22"/>
      <c r="AI100" s="22">
        <v>57</v>
      </c>
      <c r="AJ100" s="7">
        <f t="shared" si="18"/>
        <v>0</v>
      </c>
      <c r="AK100" s="7"/>
      <c r="AL100" s="22"/>
      <c r="AM100" s="22">
        <v>49</v>
      </c>
      <c r="AN100" s="7">
        <f t="shared" si="19"/>
        <v>0</v>
      </c>
      <c r="AP100" s="9">
        <v>19</v>
      </c>
      <c r="AQ100">
        <v>975</v>
      </c>
      <c r="AR100" s="7">
        <f t="shared" si="16"/>
        <v>1.9487179487179489</v>
      </c>
      <c r="AS100" s="73"/>
      <c r="AT100" s="73"/>
    </row>
    <row r="101" spans="1:46">
      <c r="A101" s="21">
        <v>38717</v>
      </c>
      <c r="B101">
        <v>26</v>
      </c>
      <c r="C101" s="9">
        <v>1439</v>
      </c>
      <c r="D101" s="7">
        <f t="shared" si="11"/>
        <v>1.8068102849200833</v>
      </c>
      <c r="E101" s="33"/>
      <c r="F101" s="26">
        <v>38717</v>
      </c>
      <c r="G101" s="25">
        <v>26</v>
      </c>
      <c r="H101" s="25">
        <v>1299</v>
      </c>
      <c r="I101" s="7">
        <f t="shared" si="12"/>
        <v>2.0015396458814472</v>
      </c>
      <c r="K101" s="21">
        <v>38717</v>
      </c>
      <c r="L101">
        <v>23</v>
      </c>
      <c r="M101">
        <v>1030</v>
      </c>
      <c r="N101" s="7">
        <f t="shared" si="13"/>
        <v>2.233009708737864</v>
      </c>
      <c r="P101" s="9">
        <v>17</v>
      </c>
      <c r="Q101">
        <v>829</v>
      </c>
      <c r="R101" s="7">
        <f t="shared" si="14"/>
        <v>2.0506634499396865</v>
      </c>
      <c r="T101" s="21">
        <v>38717</v>
      </c>
      <c r="U101">
        <v>1</v>
      </c>
      <c r="V101">
        <v>190</v>
      </c>
      <c r="W101" s="7">
        <f t="shared" si="15"/>
        <v>0.52631578947368418</v>
      </c>
      <c r="Y101" s="21">
        <v>38717</v>
      </c>
      <c r="AA101">
        <v>159</v>
      </c>
      <c r="AB101" s="7">
        <f t="shared" si="10"/>
        <v>0</v>
      </c>
      <c r="AD101" s="22"/>
      <c r="AE101" s="22">
        <v>52</v>
      </c>
      <c r="AF101" s="7">
        <f t="shared" si="17"/>
        <v>0</v>
      </c>
      <c r="AG101" s="7"/>
      <c r="AH101" s="22"/>
      <c r="AI101" s="22">
        <v>55</v>
      </c>
      <c r="AJ101" s="7">
        <f t="shared" si="18"/>
        <v>0</v>
      </c>
      <c r="AK101" s="7"/>
      <c r="AL101" s="22"/>
      <c r="AM101" s="22">
        <v>53</v>
      </c>
      <c r="AN101" s="7">
        <f t="shared" si="19"/>
        <v>0</v>
      </c>
      <c r="AP101" s="9">
        <v>22</v>
      </c>
      <c r="AQ101">
        <v>955</v>
      </c>
      <c r="AR101" s="7">
        <f t="shared" si="16"/>
        <v>2.3036649214659684</v>
      </c>
      <c r="AS101" s="73"/>
      <c r="AT101" s="73"/>
    </row>
    <row r="102" spans="1:46">
      <c r="A102" s="21">
        <v>38748</v>
      </c>
      <c r="B102">
        <v>26</v>
      </c>
      <c r="C102" s="9">
        <v>1439</v>
      </c>
      <c r="D102" s="7">
        <f t="shared" si="11"/>
        <v>1.8068102849200833</v>
      </c>
      <c r="E102" s="33"/>
      <c r="F102" s="26">
        <v>38748</v>
      </c>
      <c r="G102" s="25">
        <v>26</v>
      </c>
      <c r="H102" s="25">
        <v>1300</v>
      </c>
      <c r="I102" s="7">
        <f t="shared" si="12"/>
        <v>2</v>
      </c>
      <c r="K102" s="21">
        <v>38748</v>
      </c>
      <c r="L102">
        <v>23</v>
      </c>
      <c r="M102">
        <v>1033</v>
      </c>
      <c r="N102" s="7">
        <f t="shared" si="13"/>
        <v>2.2265246853823815</v>
      </c>
      <c r="P102" s="9">
        <v>17</v>
      </c>
      <c r="Q102">
        <v>831</v>
      </c>
      <c r="R102" s="7">
        <f t="shared" si="14"/>
        <v>2.0457280385078223</v>
      </c>
      <c r="T102" s="21">
        <v>38748</v>
      </c>
      <c r="U102">
        <v>1</v>
      </c>
      <c r="V102">
        <v>188</v>
      </c>
      <c r="W102" s="7">
        <f t="shared" si="15"/>
        <v>0.53191489361702127</v>
      </c>
      <c r="Y102" s="21">
        <v>38748</v>
      </c>
      <c r="AA102">
        <v>158</v>
      </c>
      <c r="AB102" s="7">
        <f t="shared" si="10"/>
        <v>0</v>
      </c>
      <c r="AD102" s="22"/>
      <c r="AE102" s="22">
        <v>49</v>
      </c>
      <c r="AF102" s="7">
        <f t="shared" si="17"/>
        <v>0</v>
      </c>
      <c r="AG102" s="7"/>
      <c r="AH102" s="22"/>
      <c r="AI102" s="22">
        <v>54</v>
      </c>
      <c r="AJ102" s="7">
        <f t="shared" si="18"/>
        <v>0</v>
      </c>
      <c r="AK102" s="7"/>
      <c r="AL102" s="22"/>
      <c r="AM102" s="22">
        <v>56</v>
      </c>
      <c r="AN102" s="7">
        <f t="shared" si="19"/>
        <v>0</v>
      </c>
      <c r="AP102" s="9">
        <v>22</v>
      </c>
      <c r="AQ102">
        <v>959</v>
      </c>
      <c r="AR102" s="7">
        <f t="shared" si="16"/>
        <v>2.2940563086548487</v>
      </c>
      <c r="AS102" s="73"/>
      <c r="AT102" s="73"/>
    </row>
    <row r="103" spans="1:46">
      <c r="A103" s="21">
        <v>38776</v>
      </c>
      <c r="B103">
        <v>23</v>
      </c>
      <c r="C103" s="9">
        <v>1442</v>
      </c>
      <c r="D103" s="7">
        <f t="shared" si="11"/>
        <v>1.59500693481276</v>
      </c>
      <c r="E103" s="33"/>
      <c r="F103" s="26">
        <v>38776</v>
      </c>
      <c r="G103" s="25">
        <v>23</v>
      </c>
      <c r="H103" s="25">
        <v>1301</v>
      </c>
      <c r="I103" s="7">
        <f t="shared" si="12"/>
        <v>1.7678708685626443</v>
      </c>
      <c r="K103" s="21">
        <v>38776</v>
      </c>
      <c r="L103">
        <v>21</v>
      </c>
      <c r="M103">
        <v>1036</v>
      </c>
      <c r="N103" s="7">
        <f t="shared" si="13"/>
        <v>2.0270270270270272</v>
      </c>
      <c r="P103" s="9">
        <v>15</v>
      </c>
      <c r="Q103">
        <v>833</v>
      </c>
      <c r="R103" s="7">
        <f t="shared" si="14"/>
        <v>1.800720288115246</v>
      </c>
      <c r="T103" s="21">
        <v>38776</v>
      </c>
      <c r="V103">
        <v>188</v>
      </c>
      <c r="W103" s="7">
        <f t="shared" si="15"/>
        <v>0</v>
      </c>
      <c r="Y103" s="21">
        <v>38776</v>
      </c>
      <c r="AA103">
        <v>163</v>
      </c>
      <c r="AB103" s="7">
        <f t="shared" si="10"/>
        <v>0</v>
      </c>
      <c r="AD103" s="22"/>
      <c r="AE103" s="22">
        <v>50</v>
      </c>
      <c r="AF103" s="7">
        <f t="shared" si="17"/>
        <v>0</v>
      </c>
      <c r="AG103" s="7"/>
      <c r="AH103" s="22"/>
      <c r="AI103" s="22">
        <v>58</v>
      </c>
      <c r="AJ103" s="7">
        <f t="shared" si="18"/>
        <v>0</v>
      </c>
      <c r="AK103" s="7"/>
      <c r="AL103" s="22"/>
      <c r="AM103" s="22">
        <v>56</v>
      </c>
      <c r="AN103" s="7">
        <f t="shared" si="19"/>
        <v>0</v>
      </c>
      <c r="AP103" s="9">
        <v>20</v>
      </c>
      <c r="AQ103">
        <v>961</v>
      </c>
      <c r="AR103" s="7">
        <f t="shared" si="16"/>
        <v>2.0811654526534862</v>
      </c>
      <c r="AS103" s="73"/>
      <c r="AT103" s="73"/>
    </row>
    <row r="104" spans="1:46">
      <c r="A104" s="21">
        <v>38807</v>
      </c>
      <c r="B104">
        <v>25</v>
      </c>
      <c r="C104" s="9">
        <v>1450</v>
      </c>
      <c r="D104" s="7">
        <f t="shared" si="11"/>
        <v>1.7241379310344827</v>
      </c>
      <c r="E104" s="33"/>
      <c r="F104" s="26">
        <v>38807</v>
      </c>
      <c r="G104" s="25">
        <v>25</v>
      </c>
      <c r="H104" s="25">
        <v>1307</v>
      </c>
      <c r="I104" s="7">
        <f t="shared" si="12"/>
        <v>1.9127773527161436</v>
      </c>
      <c r="K104" s="21">
        <v>38807</v>
      </c>
      <c r="L104">
        <v>23</v>
      </c>
      <c r="M104">
        <v>1040</v>
      </c>
      <c r="N104" s="7">
        <f t="shared" si="13"/>
        <v>2.2115384615384617</v>
      </c>
      <c r="P104" s="9">
        <v>17</v>
      </c>
      <c r="Q104">
        <v>839</v>
      </c>
      <c r="R104" s="7">
        <f t="shared" si="14"/>
        <v>2.026221692491061</v>
      </c>
      <c r="T104" s="21">
        <v>38807</v>
      </c>
      <c r="V104">
        <v>189</v>
      </c>
      <c r="W104" s="7">
        <f t="shared" si="15"/>
        <v>0</v>
      </c>
      <c r="Y104" s="21">
        <v>38807</v>
      </c>
      <c r="AA104">
        <v>167</v>
      </c>
      <c r="AB104" s="7">
        <f t="shared" ref="AB104:AB167" si="20">Z104/AA104*100</f>
        <v>0</v>
      </c>
      <c r="AD104" s="22"/>
      <c r="AE104" s="22">
        <v>50</v>
      </c>
      <c r="AF104" s="7">
        <f t="shared" si="17"/>
        <v>0</v>
      </c>
      <c r="AG104" s="7"/>
      <c r="AH104" s="22"/>
      <c r="AI104" s="22">
        <v>59</v>
      </c>
      <c r="AJ104" s="7">
        <f t="shared" si="18"/>
        <v>0</v>
      </c>
      <c r="AK104" s="7"/>
      <c r="AL104" s="22"/>
      <c r="AM104" s="22">
        <v>59</v>
      </c>
      <c r="AN104" s="7">
        <f t="shared" si="19"/>
        <v>0</v>
      </c>
      <c r="AP104" s="9">
        <v>22</v>
      </c>
      <c r="AQ104">
        <v>967</v>
      </c>
      <c r="AR104" s="7">
        <f t="shared" si="16"/>
        <v>2.2750775594622543</v>
      </c>
      <c r="AS104" s="73"/>
      <c r="AT104" s="73"/>
    </row>
    <row r="105" spans="1:46">
      <c r="A105" s="21">
        <v>38837</v>
      </c>
      <c r="B105">
        <v>25</v>
      </c>
      <c r="C105" s="9">
        <v>1443</v>
      </c>
      <c r="D105" s="7">
        <f t="shared" si="11"/>
        <v>1.7325017325017324</v>
      </c>
      <c r="E105" s="33"/>
      <c r="F105" s="26">
        <v>38837</v>
      </c>
      <c r="G105" s="25">
        <v>25</v>
      </c>
      <c r="H105" s="25">
        <v>1299</v>
      </c>
      <c r="I105" s="7">
        <f t="shared" si="12"/>
        <v>1.9245573518090839</v>
      </c>
      <c r="K105" s="21">
        <v>38837</v>
      </c>
      <c r="L105">
        <v>23</v>
      </c>
      <c r="M105">
        <v>1031</v>
      </c>
      <c r="N105" s="7">
        <f t="shared" si="13"/>
        <v>2.2308438409311346</v>
      </c>
      <c r="P105" s="9">
        <v>17</v>
      </c>
      <c r="Q105">
        <v>833</v>
      </c>
      <c r="R105" s="7">
        <f t="shared" si="14"/>
        <v>2.0408163265306123</v>
      </c>
      <c r="T105" s="21">
        <v>38837</v>
      </c>
      <c r="V105">
        <v>191</v>
      </c>
      <c r="W105" s="7">
        <f t="shared" si="15"/>
        <v>0</v>
      </c>
      <c r="Y105" s="21">
        <v>38837</v>
      </c>
      <c r="AA105">
        <v>168</v>
      </c>
      <c r="AB105" s="7">
        <f t="shared" si="20"/>
        <v>0</v>
      </c>
      <c r="AD105" s="22"/>
      <c r="AE105" s="22">
        <v>50</v>
      </c>
      <c r="AF105" s="7">
        <f t="shared" si="17"/>
        <v>0</v>
      </c>
      <c r="AG105" s="7"/>
      <c r="AH105" s="22"/>
      <c r="AI105" s="22">
        <v>60</v>
      </c>
      <c r="AJ105" s="7">
        <f t="shared" si="18"/>
        <v>0</v>
      </c>
      <c r="AK105" s="7"/>
      <c r="AL105" s="22"/>
      <c r="AM105" s="22">
        <v>59</v>
      </c>
      <c r="AN105" s="7">
        <f t="shared" si="19"/>
        <v>0</v>
      </c>
      <c r="AP105" s="9">
        <v>22</v>
      </c>
      <c r="AQ105">
        <v>960</v>
      </c>
      <c r="AR105" s="7">
        <f t="shared" si="16"/>
        <v>2.2916666666666665</v>
      </c>
      <c r="AS105" s="73"/>
      <c r="AT105" s="73"/>
    </row>
    <row r="106" spans="1:46">
      <c r="A106" s="21">
        <v>38868</v>
      </c>
      <c r="B106">
        <v>26</v>
      </c>
      <c r="C106" s="9">
        <v>1458</v>
      </c>
      <c r="D106" s="7">
        <f t="shared" si="11"/>
        <v>1.7832647462277091</v>
      </c>
      <c r="E106" s="33"/>
      <c r="F106" s="26">
        <v>38868</v>
      </c>
      <c r="G106" s="25">
        <v>26</v>
      </c>
      <c r="H106" s="25">
        <v>1318</v>
      </c>
      <c r="I106" s="7">
        <f t="shared" si="12"/>
        <v>1.9726858877086493</v>
      </c>
      <c r="K106" s="21">
        <v>38868</v>
      </c>
      <c r="L106">
        <v>23</v>
      </c>
      <c r="M106">
        <v>1040</v>
      </c>
      <c r="N106" s="7">
        <f t="shared" si="13"/>
        <v>2.2115384615384617</v>
      </c>
      <c r="P106" s="9">
        <v>18</v>
      </c>
      <c r="Q106">
        <v>839</v>
      </c>
      <c r="R106" s="7">
        <f t="shared" si="14"/>
        <v>2.1454112038140645</v>
      </c>
      <c r="T106" s="21">
        <v>38868</v>
      </c>
      <c r="U106">
        <v>1</v>
      </c>
      <c r="V106">
        <v>195</v>
      </c>
      <c r="W106" s="7">
        <f t="shared" si="15"/>
        <v>0.51282051282051277</v>
      </c>
      <c r="Y106" s="21">
        <v>38868</v>
      </c>
      <c r="AA106">
        <v>166</v>
      </c>
      <c r="AB106" s="7">
        <f t="shared" si="20"/>
        <v>0</v>
      </c>
      <c r="AD106" s="22"/>
      <c r="AE106" s="22">
        <v>50</v>
      </c>
      <c r="AF106" s="7">
        <f t="shared" si="17"/>
        <v>0</v>
      </c>
      <c r="AG106" s="7"/>
      <c r="AH106" s="22"/>
      <c r="AI106" s="22">
        <v>59</v>
      </c>
      <c r="AJ106" s="7">
        <f t="shared" si="18"/>
        <v>0</v>
      </c>
      <c r="AK106" s="7"/>
      <c r="AL106" s="22"/>
      <c r="AM106" s="22">
        <v>58</v>
      </c>
      <c r="AN106" s="7">
        <f t="shared" si="19"/>
        <v>0</v>
      </c>
      <c r="AP106" s="9">
        <v>22</v>
      </c>
      <c r="AQ106">
        <v>968</v>
      </c>
      <c r="AR106" s="7">
        <f t="shared" si="16"/>
        <v>2.2727272727272729</v>
      </c>
      <c r="AS106" s="73"/>
      <c r="AT106" s="73"/>
    </row>
    <row r="107" spans="1:46">
      <c r="A107" s="21">
        <v>38898</v>
      </c>
      <c r="B107">
        <v>27</v>
      </c>
      <c r="C107" s="9">
        <v>1449</v>
      </c>
      <c r="D107" s="7">
        <f t="shared" si="11"/>
        <v>1.8633540372670807</v>
      </c>
      <c r="E107" s="33"/>
      <c r="F107" s="26">
        <v>38898</v>
      </c>
      <c r="G107" s="25">
        <v>27</v>
      </c>
      <c r="H107" s="25">
        <v>1308</v>
      </c>
      <c r="I107" s="7">
        <f t="shared" si="12"/>
        <v>2.0642201834862388</v>
      </c>
      <c r="K107" s="21">
        <v>38898</v>
      </c>
      <c r="L107">
        <v>24</v>
      </c>
      <c r="M107">
        <v>1030</v>
      </c>
      <c r="N107" s="7">
        <f t="shared" si="13"/>
        <v>2.3300970873786406</v>
      </c>
      <c r="P107" s="9">
        <v>19</v>
      </c>
      <c r="Q107">
        <v>829</v>
      </c>
      <c r="R107" s="7">
        <f t="shared" si="14"/>
        <v>2.2919179734620023</v>
      </c>
      <c r="T107" s="21">
        <v>38898</v>
      </c>
      <c r="U107">
        <v>1</v>
      </c>
      <c r="V107">
        <v>196</v>
      </c>
      <c r="W107" s="7">
        <f t="shared" si="15"/>
        <v>0.51020408163265307</v>
      </c>
      <c r="Y107" s="21">
        <v>38898</v>
      </c>
      <c r="AA107">
        <v>170</v>
      </c>
      <c r="AB107" s="7">
        <f t="shared" si="20"/>
        <v>0</v>
      </c>
      <c r="AD107" s="22"/>
      <c r="AE107" s="22">
        <v>51</v>
      </c>
      <c r="AF107" s="7">
        <f t="shared" si="17"/>
        <v>0</v>
      </c>
      <c r="AG107" s="7"/>
      <c r="AH107" s="22"/>
      <c r="AI107" s="22">
        <v>62</v>
      </c>
      <c r="AJ107" s="7">
        <f t="shared" si="18"/>
        <v>0</v>
      </c>
      <c r="AK107" s="7"/>
      <c r="AL107" s="22"/>
      <c r="AM107" s="22">
        <v>58</v>
      </c>
      <c r="AN107" s="7">
        <f t="shared" si="19"/>
        <v>0</v>
      </c>
      <c r="AP107" s="9">
        <v>23</v>
      </c>
      <c r="AQ107">
        <v>958</v>
      </c>
      <c r="AR107" s="7">
        <f t="shared" si="16"/>
        <v>2.4008350730688934</v>
      </c>
      <c r="AS107" s="73"/>
      <c r="AT107" s="73"/>
    </row>
    <row r="108" spans="1:46">
      <c r="A108" s="21">
        <v>38929</v>
      </c>
      <c r="B108">
        <v>25</v>
      </c>
      <c r="C108" s="9">
        <v>1446</v>
      </c>
      <c r="D108" s="7">
        <f t="shared" si="11"/>
        <v>1.7289073305670817</v>
      </c>
      <c r="E108" s="33"/>
      <c r="F108" s="26">
        <v>38929</v>
      </c>
      <c r="G108" s="25">
        <v>25</v>
      </c>
      <c r="H108" s="25">
        <v>1297</v>
      </c>
      <c r="I108" s="7">
        <f t="shared" si="12"/>
        <v>1.9275250578257519</v>
      </c>
      <c r="K108" s="21">
        <v>38929</v>
      </c>
      <c r="L108">
        <v>22</v>
      </c>
      <c r="M108">
        <v>1019</v>
      </c>
      <c r="N108" s="7">
        <f t="shared" si="13"/>
        <v>2.1589793915603535</v>
      </c>
      <c r="P108" s="9">
        <v>17</v>
      </c>
      <c r="Q108">
        <v>814</v>
      </c>
      <c r="R108" s="7">
        <f t="shared" si="14"/>
        <v>2.0884520884520885</v>
      </c>
      <c r="T108" s="21">
        <v>38929</v>
      </c>
      <c r="U108">
        <v>1</v>
      </c>
      <c r="V108">
        <v>199</v>
      </c>
      <c r="W108" s="7">
        <f t="shared" si="15"/>
        <v>0.50251256281407031</v>
      </c>
      <c r="Y108" s="21">
        <v>38929</v>
      </c>
      <c r="AA108">
        <v>180</v>
      </c>
      <c r="AB108" s="7">
        <f t="shared" si="20"/>
        <v>0</v>
      </c>
      <c r="AD108" s="22"/>
      <c r="AE108" s="22">
        <v>57</v>
      </c>
      <c r="AF108" s="7">
        <f t="shared" si="17"/>
        <v>0</v>
      </c>
      <c r="AG108" s="7"/>
      <c r="AH108" s="22"/>
      <c r="AI108" s="22">
        <v>65</v>
      </c>
      <c r="AJ108" s="7">
        <f t="shared" si="18"/>
        <v>0</v>
      </c>
      <c r="AK108" s="7"/>
      <c r="AL108" s="22"/>
      <c r="AM108" s="22">
        <v>59</v>
      </c>
      <c r="AN108" s="7">
        <f t="shared" si="19"/>
        <v>0</v>
      </c>
      <c r="AP108" s="9">
        <v>21</v>
      </c>
      <c r="AQ108">
        <v>946</v>
      </c>
      <c r="AR108" s="7">
        <f t="shared" si="16"/>
        <v>2.2198731501057085</v>
      </c>
      <c r="AS108" s="73"/>
      <c r="AT108" s="73"/>
    </row>
    <row r="109" spans="1:46">
      <c r="A109" s="21">
        <v>38960</v>
      </c>
      <c r="B109">
        <v>24</v>
      </c>
      <c r="C109" s="9">
        <v>1460</v>
      </c>
      <c r="D109" s="7">
        <f t="shared" si="11"/>
        <v>1.6438356164383561</v>
      </c>
      <c r="E109" s="33"/>
      <c r="F109" s="26">
        <v>38960</v>
      </c>
      <c r="G109" s="25">
        <v>24</v>
      </c>
      <c r="H109" s="25">
        <v>1307</v>
      </c>
      <c r="I109" s="7">
        <f t="shared" si="12"/>
        <v>1.8362662586074983</v>
      </c>
      <c r="K109" s="21">
        <v>38960</v>
      </c>
      <c r="L109">
        <v>21</v>
      </c>
      <c r="M109">
        <v>1021</v>
      </c>
      <c r="N109" s="7">
        <f t="shared" si="13"/>
        <v>2.056807051909892</v>
      </c>
      <c r="P109" s="9">
        <v>17</v>
      </c>
      <c r="Q109">
        <v>815</v>
      </c>
      <c r="R109" s="7">
        <f t="shared" si="14"/>
        <v>2.0858895705521472</v>
      </c>
      <c r="T109" s="21">
        <v>38960</v>
      </c>
      <c r="U109">
        <v>1</v>
      </c>
      <c r="V109">
        <v>201</v>
      </c>
      <c r="W109" s="7">
        <f t="shared" si="15"/>
        <v>0.49751243781094528</v>
      </c>
      <c r="Y109" s="21">
        <v>38960</v>
      </c>
      <c r="AA109">
        <v>184</v>
      </c>
      <c r="AB109" s="7">
        <f t="shared" si="20"/>
        <v>0</v>
      </c>
      <c r="AD109" s="22"/>
      <c r="AE109" s="22">
        <v>57</v>
      </c>
      <c r="AF109" s="7">
        <f t="shared" si="17"/>
        <v>0</v>
      </c>
      <c r="AG109" s="7"/>
      <c r="AH109" s="22"/>
      <c r="AI109" s="22">
        <v>68</v>
      </c>
      <c r="AJ109" s="7">
        <f t="shared" si="18"/>
        <v>0</v>
      </c>
      <c r="AK109" s="7"/>
      <c r="AL109" s="22"/>
      <c r="AM109" s="22">
        <v>60</v>
      </c>
      <c r="AN109" s="7">
        <f t="shared" si="19"/>
        <v>0</v>
      </c>
      <c r="AP109" s="9">
        <v>20</v>
      </c>
      <c r="AQ109">
        <v>945</v>
      </c>
      <c r="AR109" s="7">
        <f t="shared" si="16"/>
        <v>2.1164021164021163</v>
      </c>
      <c r="AS109" s="73"/>
      <c r="AT109" s="73"/>
    </row>
    <row r="110" spans="1:46">
      <c r="A110" s="21">
        <v>38990</v>
      </c>
      <c r="B110">
        <v>20</v>
      </c>
      <c r="C110" s="9">
        <v>1444</v>
      </c>
      <c r="D110" s="7">
        <f t="shared" si="11"/>
        <v>1.3850415512465373</v>
      </c>
      <c r="E110" s="33"/>
      <c r="F110" s="26">
        <v>38990</v>
      </c>
      <c r="G110" s="25">
        <v>20</v>
      </c>
      <c r="H110" s="25">
        <v>1293</v>
      </c>
      <c r="I110" s="7">
        <f t="shared" si="12"/>
        <v>1.5467904098994587</v>
      </c>
      <c r="K110" s="21">
        <v>38990</v>
      </c>
      <c r="L110">
        <v>17</v>
      </c>
      <c r="M110">
        <v>1006</v>
      </c>
      <c r="N110" s="7">
        <f t="shared" si="13"/>
        <v>1.6898608349900597</v>
      </c>
      <c r="P110" s="9">
        <v>13</v>
      </c>
      <c r="Q110">
        <v>803</v>
      </c>
      <c r="R110" s="7">
        <f t="shared" si="14"/>
        <v>1.61892901618929</v>
      </c>
      <c r="T110" s="21">
        <v>38990</v>
      </c>
      <c r="U110">
        <v>1</v>
      </c>
      <c r="V110">
        <v>202</v>
      </c>
      <c r="W110" s="7">
        <f t="shared" si="15"/>
        <v>0.49504950495049505</v>
      </c>
      <c r="Y110" s="21">
        <v>38990</v>
      </c>
      <c r="AA110">
        <v>183</v>
      </c>
      <c r="AB110" s="7">
        <f t="shared" si="20"/>
        <v>0</v>
      </c>
      <c r="AD110" s="22"/>
      <c r="AE110" s="22">
        <v>58</v>
      </c>
      <c r="AF110" s="7">
        <f t="shared" si="17"/>
        <v>0</v>
      </c>
      <c r="AG110" s="7"/>
      <c r="AH110" s="22"/>
      <c r="AI110" s="22">
        <v>64</v>
      </c>
      <c r="AJ110" s="7">
        <f t="shared" si="18"/>
        <v>0</v>
      </c>
      <c r="AK110" s="7"/>
      <c r="AL110" s="22"/>
      <c r="AM110" s="22">
        <v>62</v>
      </c>
      <c r="AN110" s="7">
        <f t="shared" si="19"/>
        <v>0</v>
      </c>
      <c r="AP110" s="9">
        <v>16</v>
      </c>
      <c r="AQ110">
        <v>931</v>
      </c>
      <c r="AR110" s="7">
        <f t="shared" si="16"/>
        <v>1.7185821697099892</v>
      </c>
      <c r="AS110" s="73"/>
      <c r="AT110" s="73"/>
    </row>
    <row r="111" spans="1:46">
      <c r="A111" s="21">
        <v>39021</v>
      </c>
      <c r="B111">
        <v>22</v>
      </c>
      <c r="C111" s="9">
        <v>1431</v>
      </c>
      <c r="D111" s="7">
        <f t="shared" si="11"/>
        <v>1.5373864430468203</v>
      </c>
      <c r="E111" s="33"/>
      <c r="F111" s="26">
        <v>39021</v>
      </c>
      <c r="G111" s="25">
        <v>22</v>
      </c>
      <c r="H111" s="25">
        <v>1280</v>
      </c>
      <c r="I111" s="7">
        <f t="shared" si="12"/>
        <v>1.7187500000000002</v>
      </c>
      <c r="K111" s="21">
        <v>39021</v>
      </c>
      <c r="L111">
        <v>17</v>
      </c>
      <c r="M111">
        <v>998</v>
      </c>
      <c r="N111" s="7">
        <f t="shared" si="13"/>
        <v>1.7034068136272544</v>
      </c>
      <c r="P111" s="9">
        <v>13</v>
      </c>
      <c r="Q111">
        <v>796</v>
      </c>
      <c r="R111" s="7">
        <f t="shared" si="14"/>
        <v>1.6331658291457287</v>
      </c>
      <c r="T111" s="21">
        <v>39021</v>
      </c>
      <c r="U111">
        <v>3</v>
      </c>
      <c r="V111">
        <v>199</v>
      </c>
      <c r="W111" s="7">
        <f t="shared" si="15"/>
        <v>1.5075376884422109</v>
      </c>
      <c r="Y111" s="21">
        <v>39021</v>
      </c>
      <c r="AA111">
        <v>183</v>
      </c>
      <c r="AB111" s="7">
        <f t="shared" si="20"/>
        <v>0</v>
      </c>
      <c r="AD111" s="22"/>
      <c r="AE111" s="22">
        <v>57</v>
      </c>
      <c r="AF111" s="7">
        <f t="shared" si="17"/>
        <v>0</v>
      </c>
      <c r="AG111" s="7"/>
      <c r="AH111" s="22"/>
      <c r="AI111" s="22">
        <v>65</v>
      </c>
      <c r="AJ111" s="7">
        <f t="shared" si="18"/>
        <v>0</v>
      </c>
      <c r="AK111" s="7"/>
      <c r="AL111" s="22"/>
      <c r="AM111" s="22">
        <v>62</v>
      </c>
      <c r="AN111" s="7">
        <f t="shared" si="19"/>
        <v>0</v>
      </c>
      <c r="AP111" s="9">
        <v>16</v>
      </c>
      <c r="AQ111">
        <v>922</v>
      </c>
      <c r="AR111" s="7">
        <f t="shared" si="16"/>
        <v>1.735357917570499</v>
      </c>
      <c r="AS111" s="73"/>
      <c r="AT111" s="73"/>
    </row>
    <row r="112" spans="1:46">
      <c r="A112" s="21">
        <v>39051</v>
      </c>
      <c r="B112">
        <v>24</v>
      </c>
      <c r="C112" s="9">
        <v>1425</v>
      </c>
      <c r="D112" s="7">
        <f t="shared" si="11"/>
        <v>1.6842105263157894</v>
      </c>
      <c r="E112" s="33"/>
      <c r="F112" s="26">
        <v>39051</v>
      </c>
      <c r="G112" s="25">
        <v>24</v>
      </c>
      <c r="H112" s="25">
        <v>1274</v>
      </c>
      <c r="I112" s="7">
        <f t="shared" si="12"/>
        <v>1.8838304552590266</v>
      </c>
      <c r="K112" s="21">
        <v>39051</v>
      </c>
      <c r="L112">
        <v>18</v>
      </c>
      <c r="M112">
        <v>991</v>
      </c>
      <c r="N112" s="7">
        <f t="shared" si="13"/>
        <v>1.8163471241170535</v>
      </c>
      <c r="P112" s="9">
        <v>14</v>
      </c>
      <c r="Q112">
        <v>786</v>
      </c>
      <c r="R112" s="7">
        <f t="shared" si="14"/>
        <v>1.7811704834605597</v>
      </c>
      <c r="T112" s="21">
        <v>39051</v>
      </c>
      <c r="U112">
        <v>4</v>
      </c>
      <c r="V112">
        <v>201</v>
      </c>
      <c r="W112" s="7">
        <f t="shared" si="15"/>
        <v>1.9900497512437811</v>
      </c>
      <c r="Y112" s="21">
        <v>39051</v>
      </c>
      <c r="AA112">
        <v>183</v>
      </c>
      <c r="AB112" s="7">
        <f t="shared" si="20"/>
        <v>0</v>
      </c>
      <c r="AD112" s="22"/>
      <c r="AE112" s="22">
        <v>58</v>
      </c>
      <c r="AF112" s="7">
        <f t="shared" si="17"/>
        <v>0</v>
      </c>
      <c r="AG112" s="7"/>
      <c r="AH112" s="22"/>
      <c r="AI112" s="22">
        <v>66</v>
      </c>
      <c r="AJ112" s="7">
        <f t="shared" si="18"/>
        <v>0</v>
      </c>
      <c r="AK112" s="7"/>
      <c r="AL112" s="22"/>
      <c r="AM112" s="22">
        <v>60</v>
      </c>
      <c r="AN112" s="7">
        <f t="shared" si="19"/>
        <v>0</v>
      </c>
      <c r="AP112" s="9">
        <v>17</v>
      </c>
      <c r="AQ112">
        <v>916</v>
      </c>
      <c r="AR112" s="7">
        <f t="shared" si="16"/>
        <v>1.8558951965065504</v>
      </c>
      <c r="AS112" s="73"/>
      <c r="AT112" s="73"/>
    </row>
    <row r="113" spans="1:46">
      <c r="A113" s="21">
        <v>39082</v>
      </c>
      <c r="B113">
        <v>17</v>
      </c>
      <c r="C113" s="9">
        <v>1439</v>
      </c>
      <c r="D113" s="7">
        <f t="shared" si="11"/>
        <v>1.1813759555246699</v>
      </c>
      <c r="E113" s="33"/>
      <c r="F113" s="26">
        <v>39082</v>
      </c>
      <c r="G113" s="25">
        <v>17</v>
      </c>
      <c r="H113" s="25">
        <v>1245</v>
      </c>
      <c r="I113" s="7">
        <f t="shared" si="12"/>
        <v>1.3654618473895583</v>
      </c>
      <c r="K113" s="21">
        <v>39082</v>
      </c>
      <c r="L113">
        <v>14</v>
      </c>
      <c r="M113">
        <v>1008</v>
      </c>
      <c r="N113" s="7">
        <f t="shared" si="13"/>
        <v>1.3888888888888888</v>
      </c>
      <c r="P113" s="9">
        <v>13</v>
      </c>
      <c r="Q113">
        <v>800</v>
      </c>
      <c r="R113" s="7">
        <f t="shared" si="14"/>
        <v>1.625</v>
      </c>
      <c r="T113" s="21">
        <v>39082</v>
      </c>
      <c r="U113">
        <v>3</v>
      </c>
      <c r="V113">
        <v>166</v>
      </c>
      <c r="W113" s="7">
        <f t="shared" si="15"/>
        <v>1.8072289156626504</v>
      </c>
      <c r="Y113" s="21">
        <v>39082</v>
      </c>
      <c r="AA113">
        <v>194</v>
      </c>
      <c r="AB113" s="7">
        <f t="shared" si="20"/>
        <v>0</v>
      </c>
      <c r="AD113" s="22"/>
      <c r="AE113" s="22">
        <v>60</v>
      </c>
      <c r="AF113" s="7">
        <f t="shared" si="17"/>
        <v>0</v>
      </c>
      <c r="AG113" s="7"/>
      <c r="AH113" s="22"/>
      <c r="AI113" s="22">
        <v>71</v>
      </c>
      <c r="AJ113" s="7">
        <f t="shared" si="18"/>
        <v>0</v>
      </c>
      <c r="AK113" s="7"/>
      <c r="AL113" s="22"/>
      <c r="AM113" s="22">
        <v>64</v>
      </c>
      <c r="AN113" s="7">
        <f t="shared" si="19"/>
        <v>0</v>
      </c>
      <c r="AP113" s="9">
        <v>14</v>
      </c>
      <c r="AQ113">
        <v>930</v>
      </c>
      <c r="AR113" s="7">
        <f t="shared" si="16"/>
        <v>1.5053763440860215</v>
      </c>
      <c r="AS113" s="73"/>
      <c r="AT113" s="73"/>
    </row>
    <row r="114" spans="1:46">
      <c r="A114" s="21">
        <v>39113</v>
      </c>
      <c r="B114">
        <v>19</v>
      </c>
      <c r="C114" s="9">
        <v>1426</v>
      </c>
      <c r="D114" s="7">
        <f t="shared" si="11"/>
        <v>1.3323983169705469</v>
      </c>
      <c r="E114" s="33"/>
      <c r="F114" s="26">
        <v>39113</v>
      </c>
      <c r="G114" s="25">
        <v>19</v>
      </c>
      <c r="H114" s="25">
        <v>1230</v>
      </c>
      <c r="I114" s="7">
        <f t="shared" si="12"/>
        <v>1.5447154471544715</v>
      </c>
      <c r="K114" s="21">
        <v>39113</v>
      </c>
      <c r="L114">
        <v>15</v>
      </c>
      <c r="M114">
        <v>998</v>
      </c>
      <c r="N114" s="7">
        <f t="shared" si="13"/>
        <v>1.503006012024048</v>
      </c>
      <c r="P114" s="9">
        <v>14</v>
      </c>
      <c r="Q114">
        <v>792</v>
      </c>
      <c r="R114" s="7">
        <f t="shared" si="14"/>
        <v>1.7676767676767675</v>
      </c>
      <c r="T114" s="21">
        <v>39113</v>
      </c>
      <c r="U114">
        <v>4</v>
      </c>
      <c r="V114">
        <v>165</v>
      </c>
      <c r="W114" s="7">
        <f t="shared" si="15"/>
        <v>2.4242424242424243</v>
      </c>
      <c r="Y114" s="21">
        <v>39113</v>
      </c>
      <c r="AA114">
        <v>196</v>
      </c>
      <c r="AB114" s="7">
        <f t="shared" si="20"/>
        <v>0</v>
      </c>
      <c r="AD114" s="22"/>
      <c r="AE114" s="22">
        <v>63</v>
      </c>
      <c r="AF114" s="7">
        <f t="shared" si="17"/>
        <v>0</v>
      </c>
      <c r="AG114" s="7"/>
      <c r="AH114" s="22"/>
      <c r="AI114" s="22">
        <v>69</v>
      </c>
      <c r="AJ114" s="7">
        <f t="shared" si="18"/>
        <v>0</v>
      </c>
      <c r="AK114" s="7"/>
      <c r="AL114" s="22"/>
      <c r="AM114" s="22">
        <v>65</v>
      </c>
      <c r="AN114" s="7">
        <f t="shared" si="19"/>
        <v>0</v>
      </c>
      <c r="AP114" s="9">
        <v>15</v>
      </c>
      <c r="AQ114">
        <v>918</v>
      </c>
      <c r="AR114" s="7">
        <f t="shared" si="16"/>
        <v>1.6339869281045754</v>
      </c>
      <c r="AS114" s="73"/>
      <c r="AT114" s="73"/>
    </row>
    <row r="115" spans="1:46">
      <c r="A115" s="21">
        <v>39141</v>
      </c>
      <c r="B115">
        <v>18</v>
      </c>
      <c r="C115" s="9">
        <v>1418</v>
      </c>
      <c r="D115" s="7">
        <f t="shared" si="11"/>
        <v>1.2693935119887165</v>
      </c>
      <c r="E115" s="33"/>
      <c r="F115" s="26">
        <v>39141</v>
      </c>
      <c r="G115" s="25">
        <v>18</v>
      </c>
      <c r="H115" s="25">
        <v>1224</v>
      </c>
      <c r="I115" s="7">
        <f t="shared" si="12"/>
        <v>1.4705882352941175</v>
      </c>
      <c r="K115" s="21">
        <v>39141</v>
      </c>
      <c r="L115">
        <v>14</v>
      </c>
      <c r="M115">
        <v>990</v>
      </c>
      <c r="N115" s="7">
        <f t="shared" si="13"/>
        <v>1.4141414141414141</v>
      </c>
      <c r="P115" s="9">
        <v>13</v>
      </c>
      <c r="Q115">
        <v>782</v>
      </c>
      <c r="R115" s="7">
        <f t="shared" si="14"/>
        <v>1.6624040920716114</v>
      </c>
      <c r="T115" s="21">
        <v>39141</v>
      </c>
      <c r="U115">
        <v>4</v>
      </c>
      <c r="V115">
        <v>167</v>
      </c>
      <c r="W115" s="7">
        <f t="shared" si="15"/>
        <v>2.3952095808383236</v>
      </c>
      <c r="Y115" s="21">
        <v>39141</v>
      </c>
      <c r="AA115">
        <v>194</v>
      </c>
      <c r="AB115" s="7">
        <f t="shared" si="20"/>
        <v>0</v>
      </c>
      <c r="AD115" s="22"/>
      <c r="AE115" s="22">
        <v>64</v>
      </c>
      <c r="AF115" s="7">
        <f t="shared" si="17"/>
        <v>0</v>
      </c>
      <c r="AG115" s="7"/>
      <c r="AH115" s="22"/>
      <c r="AI115" s="22">
        <v>65</v>
      </c>
      <c r="AJ115" s="7">
        <f t="shared" si="18"/>
        <v>0</v>
      </c>
      <c r="AK115" s="7"/>
      <c r="AL115" s="22"/>
      <c r="AM115" s="22">
        <v>66</v>
      </c>
      <c r="AN115" s="7">
        <f t="shared" si="19"/>
        <v>0</v>
      </c>
      <c r="AP115" s="9">
        <v>14</v>
      </c>
      <c r="AQ115">
        <v>911</v>
      </c>
      <c r="AR115" s="7">
        <f t="shared" si="16"/>
        <v>1.5367727771679474</v>
      </c>
      <c r="AS115" s="73"/>
      <c r="AT115" s="73"/>
    </row>
    <row r="116" spans="1:46">
      <c r="A116" s="21">
        <v>39172</v>
      </c>
      <c r="B116">
        <v>17</v>
      </c>
      <c r="C116" s="9">
        <v>1415</v>
      </c>
      <c r="D116" s="7">
        <f t="shared" si="11"/>
        <v>1.2014134275618376</v>
      </c>
      <c r="E116" s="33"/>
      <c r="F116" s="26">
        <v>39172</v>
      </c>
      <c r="G116" s="25">
        <v>17</v>
      </c>
      <c r="H116" s="25">
        <v>1218</v>
      </c>
      <c r="I116" s="7">
        <f t="shared" si="12"/>
        <v>1.3957307060755337</v>
      </c>
      <c r="K116" s="21">
        <v>39172</v>
      </c>
      <c r="L116">
        <v>13</v>
      </c>
      <c r="M116">
        <v>980</v>
      </c>
      <c r="N116" s="7">
        <f t="shared" si="13"/>
        <v>1.3265306122448979</v>
      </c>
      <c r="P116" s="9">
        <v>12</v>
      </c>
      <c r="Q116">
        <v>774</v>
      </c>
      <c r="R116" s="7">
        <f t="shared" si="14"/>
        <v>1.5503875968992249</v>
      </c>
      <c r="T116" s="21">
        <v>39172</v>
      </c>
      <c r="U116">
        <v>4</v>
      </c>
      <c r="V116">
        <v>169</v>
      </c>
      <c r="W116" s="7">
        <f t="shared" si="15"/>
        <v>2.3668639053254439</v>
      </c>
      <c r="Y116" s="21">
        <v>39172</v>
      </c>
      <c r="AA116">
        <v>197</v>
      </c>
      <c r="AB116" s="7">
        <f t="shared" si="20"/>
        <v>0</v>
      </c>
      <c r="AD116" s="22"/>
      <c r="AE116" s="22">
        <v>65</v>
      </c>
      <c r="AF116" s="7">
        <f t="shared" si="17"/>
        <v>0</v>
      </c>
      <c r="AG116" s="7"/>
      <c r="AH116" s="22"/>
      <c r="AI116" s="22">
        <v>65</v>
      </c>
      <c r="AJ116" s="7">
        <f t="shared" si="18"/>
        <v>0</v>
      </c>
      <c r="AK116" s="7"/>
      <c r="AL116" s="22"/>
      <c r="AM116" s="22">
        <v>68</v>
      </c>
      <c r="AN116" s="7">
        <f t="shared" si="19"/>
        <v>0</v>
      </c>
      <c r="AP116" s="9">
        <v>13</v>
      </c>
      <c r="AQ116">
        <v>900</v>
      </c>
      <c r="AR116" s="7">
        <f t="shared" si="16"/>
        <v>1.4444444444444444</v>
      </c>
      <c r="AS116" s="73"/>
      <c r="AT116" s="73"/>
    </row>
    <row r="117" spans="1:46">
      <c r="A117" s="21">
        <v>39202</v>
      </c>
      <c r="B117">
        <v>17</v>
      </c>
      <c r="C117" s="9">
        <v>1441</v>
      </c>
      <c r="D117" s="7">
        <f t="shared" si="11"/>
        <v>1.1797362942401111</v>
      </c>
      <c r="E117" s="33"/>
      <c r="F117" s="26">
        <v>39202</v>
      </c>
      <c r="G117" s="25">
        <v>17</v>
      </c>
      <c r="H117" s="25">
        <v>1240</v>
      </c>
      <c r="I117" s="7">
        <f t="shared" si="12"/>
        <v>1.370967741935484</v>
      </c>
      <c r="K117" s="21">
        <v>39202</v>
      </c>
      <c r="L117">
        <v>13</v>
      </c>
      <c r="M117">
        <v>998</v>
      </c>
      <c r="N117" s="7">
        <f t="shared" si="13"/>
        <v>1.3026052104208417</v>
      </c>
      <c r="P117" s="9">
        <v>12</v>
      </c>
      <c r="Q117">
        <v>784</v>
      </c>
      <c r="R117" s="7">
        <f t="shared" si="14"/>
        <v>1.5306122448979591</v>
      </c>
      <c r="T117" s="21">
        <v>39202</v>
      </c>
      <c r="U117">
        <v>4</v>
      </c>
      <c r="V117">
        <v>174</v>
      </c>
      <c r="W117" s="7">
        <f t="shared" si="15"/>
        <v>2.2988505747126435</v>
      </c>
      <c r="Y117" s="21">
        <v>39202</v>
      </c>
      <c r="AA117">
        <v>200</v>
      </c>
      <c r="AB117" s="7">
        <f t="shared" si="20"/>
        <v>0</v>
      </c>
      <c r="AD117" s="22"/>
      <c r="AE117" s="22">
        <v>67</v>
      </c>
      <c r="AF117" s="7">
        <f t="shared" si="17"/>
        <v>0</v>
      </c>
      <c r="AG117" s="7"/>
      <c r="AH117" s="22"/>
      <c r="AI117" s="22">
        <v>64</v>
      </c>
      <c r="AJ117" s="7">
        <f t="shared" si="18"/>
        <v>0</v>
      </c>
      <c r="AK117" s="7"/>
      <c r="AL117" s="22"/>
      <c r="AM117" s="22">
        <v>70</v>
      </c>
      <c r="AN117" s="7">
        <f t="shared" si="19"/>
        <v>0</v>
      </c>
      <c r="AP117" s="9">
        <v>13</v>
      </c>
      <c r="AQ117">
        <v>914</v>
      </c>
      <c r="AR117" s="7">
        <f t="shared" si="16"/>
        <v>1.4223194748358863</v>
      </c>
      <c r="AS117" s="73"/>
      <c r="AT117" s="73"/>
    </row>
    <row r="118" spans="1:46">
      <c r="A118" s="21">
        <v>39233</v>
      </c>
      <c r="B118">
        <v>17</v>
      </c>
      <c r="C118" s="9">
        <v>1426</v>
      </c>
      <c r="D118" s="7">
        <f t="shared" si="11"/>
        <v>1.1921458625525947</v>
      </c>
      <c r="E118" s="33"/>
      <c r="F118" s="26">
        <v>39233</v>
      </c>
      <c r="G118" s="25">
        <v>17</v>
      </c>
      <c r="H118" s="25">
        <v>1225</v>
      </c>
      <c r="I118" s="7">
        <f t="shared" si="12"/>
        <v>1.3877551020408163</v>
      </c>
      <c r="K118" s="21">
        <v>39233</v>
      </c>
      <c r="L118">
        <v>14</v>
      </c>
      <c r="M118">
        <v>987</v>
      </c>
      <c r="N118" s="7">
        <f t="shared" si="13"/>
        <v>1.4184397163120568</v>
      </c>
      <c r="P118" s="9">
        <v>13</v>
      </c>
      <c r="Q118">
        <v>775</v>
      </c>
      <c r="R118" s="7">
        <f t="shared" si="14"/>
        <v>1.6774193548387095</v>
      </c>
      <c r="T118" s="21">
        <v>39233</v>
      </c>
      <c r="U118">
        <v>3</v>
      </c>
      <c r="V118">
        <v>170</v>
      </c>
      <c r="W118" s="7">
        <f t="shared" si="15"/>
        <v>1.7647058823529411</v>
      </c>
      <c r="Y118" s="21">
        <v>39233</v>
      </c>
      <c r="AA118">
        <v>198</v>
      </c>
      <c r="AB118" s="7">
        <f t="shared" si="20"/>
        <v>0</v>
      </c>
      <c r="AD118" s="22"/>
      <c r="AE118" s="22">
        <v>66</v>
      </c>
      <c r="AF118" s="7">
        <f t="shared" si="17"/>
        <v>0</v>
      </c>
      <c r="AG118" s="7"/>
      <c r="AH118" s="22"/>
      <c r="AI118" s="22">
        <v>69</v>
      </c>
      <c r="AJ118" s="7">
        <f t="shared" si="18"/>
        <v>0</v>
      </c>
      <c r="AK118" s="7"/>
      <c r="AL118" s="22"/>
      <c r="AM118" s="22">
        <v>64</v>
      </c>
      <c r="AN118" s="7">
        <f t="shared" si="19"/>
        <v>0</v>
      </c>
      <c r="AP118" s="9">
        <v>14</v>
      </c>
      <c r="AQ118">
        <v>906</v>
      </c>
      <c r="AR118" s="7">
        <f t="shared" si="16"/>
        <v>1.545253863134658</v>
      </c>
      <c r="AS118" s="73"/>
      <c r="AT118" s="73"/>
    </row>
    <row r="119" spans="1:46">
      <c r="A119" s="21">
        <v>39263</v>
      </c>
      <c r="B119">
        <v>16</v>
      </c>
      <c r="C119" s="9">
        <v>1413</v>
      </c>
      <c r="D119" s="7">
        <f t="shared" si="11"/>
        <v>1.132342533616419</v>
      </c>
      <c r="E119" s="33"/>
      <c r="F119" s="26">
        <v>39263</v>
      </c>
      <c r="G119" s="25">
        <v>16</v>
      </c>
      <c r="H119" s="25">
        <v>1214</v>
      </c>
      <c r="I119" s="7">
        <f t="shared" si="12"/>
        <v>1.3179571663920924</v>
      </c>
      <c r="K119" s="21">
        <v>39263</v>
      </c>
      <c r="L119">
        <v>13</v>
      </c>
      <c r="M119">
        <v>980</v>
      </c>
      <c r="N119" s="7">
        <f t="shared" si="13"/>
        <v>1.3265306122448979</v>
      </c>
      <c r="P119" s="9">
        <v>12</v>
      </c>
      <c r="Q119">
        <v>769</v>
      </c>
      <c r="R119" s="7">
        <f t="shared" si="14"/>
        <v>1.5604681404421328</v>
      </c>
      <c r="T119" s="21">
        <v>39263</v>
      </c>
      <c r="U119">
        <v>3</v>
      </c>
      <c r="V119">
        <v>168</v>
      </c>
      <c r="W119" s="7">
        <f t="shared" si="15"/>
        <v>1.7857142857142856</v>
      </c>
      <c r="Y119" s="21">
        <v>39263</v>
      </c>
      <c r="AA119">
        <v>196</v>
      </c>
      <c r="AB119" s="7">
        <f t="shared" si="20"/>
        <v>0</v>
      </c>
      <c r="AD119" s="22"/>
      <c r="AE119" s="22">
        <v>66</v>
      </c>
      <c r="AF119" s="7">
        <f t="shared" si="17"/>
        <v>0</v>
      </c>
      <c r="AG119" s="7"/>
      <c r="AH119" s="22"/>
      <c r="AI119" s="22">
        <v>67</v>
      </c>
      <c r="AJ119" s="7">
        <f t="shared" si="18"/>
        <v>0</v>
      </c>
      <c r="AK119" s="7"/>
      <c r="AL119" s="22"/>
      <c r="AM119" s="22">
        <v>64</v>
      </c>
      <c r="AN119" s="7">
        <f t="shared" si="19"/>
        <v>0</v>
      </c>
      <c r="AP119" s="9">
        <v>13</v>
      </c>
      <c r="AQ119">
        <v>898</v>
      </c>
      <c r="AR119" s="7">
        <f t="shared" si="16"/>
        <v>1.4476614699331849</v>
      </c>
      <c r="AS119" s="73"/>
      <c r="AT119" s="73"/>
    </row>
    <row r="120" spans="1:46">
      <c r="A120" s="21">
        <v>39294</v>
      </c>
      <c r="B120">
        <v>18</v>
      </c>
      <c r="C120" s="9">
        <v>1409</v>
      </c>
      <c r="D120" s="7">
        <f t="shared" si="11"/>
        <v>1.2775017743080199</v>
      </c>
      <c r="E120" s="33"/>
      <c r="F120" s="26">
        <v>39294</v>
      </c>
      <c r="G120" s="25">
        <v>18</v>
      </c>
      <c r="H120" s="25">
        <v>1211</v>
      </c>
      <c r="I120" s="7">
        <f t="shared" si="12"/>
        <v>1.4863748967795209</v>
      </c>
      <c r="K120" s="21">
        <v>39294</v>
      </c>
      <c r="L120">
        <v>14</v>
      </c>
      <c r="M120">
        <v>975</v>
      </c>
      <c r="N120" s="7">
        <f t="shared" si="13"/>
        <v>1.4358974358974359</v>
      </c>
      <c r="P120" s="9">
        <v>13</v>
      </c>
      <c r="Q120">
        <v>763</v>
      </c>
      <c r="R120" s="7">
        <f t="shared" si="14"/>
        <v>1.7038007863695939</v>
      </c>
      <c r="T120" s="21">
        <v>39294</v>
      </c>
      <c r="U120">
        <v>4</v>
      </c>
      <c r="V120">
        <v>169</v>
      </c>
      <c r="W120" s="7">
        <f t="shared" si="15"/>
        <v>2.3668639053254439</v>
      </c>
      <c r="Y120" s="21">
        <v>39294</v>
      </c>
      <c r="AA120">
        <v>194</v>
      </c>
      <c r="AB120" s="7">
        <f t="shared" si="20"/>
        <v>0</v>
      </c>
      <c r="AD120" s="22"/>
      <c r="AE120" s="22">
        <v>66</v>
      </c>
      <c r="AF120" s="7">
        <f t="shared" si="17"/>
        <v>0</v>
      </c>
      <c r="AG120" s="7"/>
      <c r="AH120" s="22"/>
      <c r="AI120" s="22">
        <v>66</v>
      </c>
      <c r="AJ120" s="7">
        <f t="shared" si="18"/>
        <v>0</v>
      </c>
      <c r="AK120" s="7"/>
      <c r="AL120" s="22"/>
      <c r="AM120" s="22">
        <v>63</v>
      </c>
      <c r="AN120" s="7">
        <f t="shared" si="19"/>
        <v>0</v>
      </c>
      <c r="AP120" s="9">
        <v>14</v>
      </c>
      <c r="AQ120">
        <v>891</v>
      </c>
      <c r="AR120" s="7">
        <f t="shared" si="16"/>
        <v>1.5712682379349048</v>
      </c>
      <c r="AS120" s="73"/>
      <c r="AT120" s="73"/>
    </row>
    <row r="121" spans="1:46">
      <c r="A121" s="21">
        <v>39325</v>
      </c>
      <c r="B121">
        <v>17</v>
      </c>
      <c r="C121" s="9">
        <v>1405</v>
      </c>
      <c r="D121" s="7">
        <f t="shared" si="11"/>
        <v>1.2099644128113878</v>
      </c>
      <c r="E121" s="33"/>
      <c r="F121" s="26">
        <v>39325</v>
      </c>
      <c r="G121" s="25">
        <v>17</v>
      </c>
      <c r="H121" s="25">
        <v>1209</v>
      </c>
      <c r="I121" s="7">
        <f t="shared" si="12"/>
        <v>1.4061207609594708</v>
      </c>
      <c r="K121" s="21">
        <v>39325</v>
      </c>
      <c r="L121">
        <v>13</v>
      </c>
      <c r="M121">
        <v>976</v>
      </c>
      <c r="N121" s="7">
        <f t="shared" si="13"/>
        <v>1.331967213114754</v>
      </c>
      <c r="P121" s="9">
        <v>13</v>
      </c>
      <c r="Q121">
        <v>763</v>
      </c>
      <c r="R121" s="7">
        <f t="shared" si="14"/>
        <v>1.7038007863695939</v>
      </c>
      <c r="T121" s="21">
        <v>39325</v>
      </c>
      <c r="U121">
        <v>4</v>
      </c>
      <c r="V121">
        <v>163</v>
      </c>
      <c r="W121" s="7">
        <f t="shared" si="15"/>
        <v>2.4539877300613497</v>
      </c>
      <c r="Y121" s="21">
        <v>39325</v>
      </c>
      <c r="AA121">
        <v>192</v>
      </c>
      <c r="AB121" s="7">
        <f t="shared" si="20"/>
        <v>0</v>
      </c>
      <c r="AD121" s="22"/>
      <c r="AE121" s="22">
        <v>67</v>
      </c>
      <c r="AF121" s="7">
        <f t="shared" si="17"/>
        <v>0</v>
      </c>
      <c r="AG121" s="7"/>
      <c r="AH121" s="22"/>
      <c r="AI121" s="22">
        <v>64</v>
      </c>
      <c r="AJ121" s="7">
        <f t="shared" si="18"/>
        <v>0</v>
      </c>
      <c r="AK121" s="7"/>
      <c r="AL121" s="22"/>
      <c r="AM121" s="22">
        <v>62</v>
      </c>
      <c r="AN121" s="7">
        <f t="shared" si="19"/>
        <v>0</v>
      </c>
      <c r="AP121" s="9">
        <v>13</v>
      </c>
      <c r="AQ121">
        <v>893</v>
      </c>
      <c r="AR121" s="7">
        <f t="shared" si="16"/>
        <v>1.4557670772676372</v>
      </c>
      <c r="AS121" s="73"/>
      <c r="AT121" s="73"/>
    </row>
    <row r="122" spans="1:46">
      <c r="A122" s="21">
        <v>39355</v>
      </c>
      <c r="B122">
        <v>16</v>
      </c>
      <c r="C122" s="9">
        <v>1412</v>
      </c>
      <c r="D122" s="7">
        <f t="shared" si="11"/>
        <v>1.1331444759206799</v>
      </c>
      <c r="E122" s="33"/>
      <c r="F122" s="26">
        <v>39355</v>
      </c>
      <c r="G122" s="25">
        <v>16</v>
      </c>
      <c r="H122" s="25">
        <v>1209</v>
      </c>
      <c r="I122" s="7">
        <f t="shared" si="12"/>
        <v>1.3234077750206783</v>
      </c>
      <c r="K122" s="21">
        <v>39355</v>
      </c>
      <c r="L122">
        <v>12</v>
      </c>
      <c r="M122">
        <v>977</v>
      </c>
      <c r="N122" s="7">
        <f t="shared" si="13"/>
        <v>1.2282497441146365</v>
      </c>
      <c r="P122" s="9">
        <v>12</v>
      </c>
      <c r="Q122">
        <v>763</v>
      </c>
      <c r="R122" s="7">
        <f t="shared" si="14"/>
        <v>1.5727391874180863</v>
      </c>
      <c r="T122" s="21">
        <v>39355</v>
      </c>
      <c r="U122">
        <v>4</v>
      </c>
      <c r="V122">
        <v>163</v>
      </c>
      <c r="W122" s="7">
        <f t="shared" si="15"/>
        <v>2.4539877300613497</v>
      </c>
      <c r="Y122" s="21">
        <v>39355</v>
      </c>
      <c r="AA122">
        <v>199</v>
      </c>
      <c r="AB122" s="7">
        <f t="shared" si="20"/>
        <v>0</v>
      </c>
      <c r="AD122" s="22"/>
      <c r="AE122" s="22">
        <v>68</v>
      </c>
      <c r="AF122" s="7">
        <f t="shared" si="17"/>
        <v>0</v>
      </c>
      <c r="AG122" s="7"/>
      <c r="AH122" s="22"/>
      <c r="AI122" s="22">
        <v>68</v>
      </c>
      <c r="AJ122" s="7">
        <f t="shared" si="18"/>
        <v>0</v>
      </c>
      <c r="AK122" s="7"/>
      <c r="AL122" s="22"/>
      <c r="AM122" s="22">
        <v>63</v>
      </c>
      <c r="AN122" s="7">
        <f t="shared" si="19"/>
        <v>0</v>
      </c>
      <c r="AP122" s="9">
        <v>12</v>
      </c>
      <c r="AQ122">
        <v>895</v>
      </c>
      <c r="AR122" s="7">
        <f t="shared" si="16"/>
        <v>1.3407821229050279</v>
      </c>
      <c r="AS122" s="73"/>
      <c r="AT122" s="73"/>
    </row>
    <row r="123" spans="1:46">
      <c r="A123" s="21">
        <v>39386</v>
      </c>
      <c r="B123">
        <v>13</v>
      </c>
      <c r="C123" s="9">
        <v>1426</v>
      </c>
      <c r="D123" s="7">
        <f t="shared" si="11"/>
        <v>0.91164095371669007</v>
      </c>
      <c r="E123" s="33"/>
      <c r="F123" s="26">
        <v>39386</v>
      </c>
      <c r="G123" s="25">
        <v>13</v>
      </c>
      <c r="H123" s="25">
        <v>1212</v>
      </c>
      <c r="I123" s="7">
        <f t="shared" si="12"/>
        <v>1.0726072607260726</v>
      </c>
      <c r="K123" s="21">
        <v>39386</v>
      </c>
      <c r="L123">
        <v>10</v>
      </c>
      <c r="M123">
        <v>979</v>
      </c>
      <c r="N123" s="7">
        <f t="shared" si="13"/>
        <v>1.0214504596527068</v>
      </c>
      <c r="P123" s="9">
        <v>10</v>
      </c>
      <c r="Q123">
        <v>764</v>
      </c>
      <c r="R123" s="7">
        <f t="shared" si="14"/>
        <v>1.3089005235602094</v>
      </c>
      <c r="T123" s="21">
        <v>39386</v>
      </c>
      <c r="U123">
        <v>3</v>
      </c>
      <c r="V123">
        <v>165</v>
      </c>
      <c r="W123" s="7">
        <f t="shared" si="15"/>
        <v>1.8181818181818181</v>
      </c>
      <c r="Y123" s="21">
        <v>39386</v>
      </c>
      <c r="AA123">
        <v>210</v>
      </c>
      <c r="AB123" s="7">
        <f t="shared" si="20"/>
        <v>0</v>
      </c>
      <c r="AD123" s="22"/>
      <c r="AE123" s="22">
        <v>71</v>
      </c>
      <c r="AF123" s="7">
        <f t="shared" si="17"/>
        <v>0</v>
      </c>
      <c r="AG123" s="7"/>
      <c r="AH123" s="22"/>
      <c r="AI123" s="22">
        <v>73</v>
      </c>
      <c r="AJ123" s="7">
        <f t="shared" si="18"/>
        <v>0</v>
      </c>
      <c r="AK123" s="7"/>
      <c r="AL123" s="22"/>
      <c r="AM123" s="22">
        <v>66</v>
      </c>
      <c r="AN123" s="7">
        <f t="shared" si="19"/>
        <v>0</v>
      </c>
      <c r="AP123" s="9">
        <v>10</v>
      </c>
      <c r="AQ123">
        <v>897</v>
      </c>
      <c r="AR123" s="7">
        <f t="shared" si="16"/>
        <v>1.1148272017837235</v>
      </c>
      <c r="AS123" s="73"/>
      <c r="AT123" s="73"/>
    </row>
    <row r="124" spans="1:46">
      <c r="A124" s="21">
        <v>39416</v>
      </c>
      <c r="B124">
        <v>12</v>
      </c>
      <c r="C124" s="9">
        <v>1436</v>
      </c>
      <c r="D124" s="7">
        <f t="shared" si="11"/>
        <v>0.83565459610027859</v>
      </c>
      <c r="E124" s="33"/>
      <c r="F124" s="26">
        <v>39416</v>
      </c>
      <c r="G124" s="25">
        <v>12</v>
      </c>
      <c r="H124" s="25">
        <v>1204</v>
      </c>
      <c r="I124" s="7">
        <f t="shared" si="12"/>
        <v>0.99667774086378735</v>
      </c>
      <c r="K124" s="21">
        <v>39416</v>
      </c>
      <c r="L124">
        <v>10</v>
      </c>
      <c r="M124">
        <v>971</v>
      </c>
      <c r="N124" s="7">
        <f t="shared" si="13"/>
        <v>1.0298661174047374</v>
      </c>
      <c r="P124" s="9">
        <v>10</v>
      </c>
      <c r="Q124">
        <v>761</v>
      </c>
      <c r="R124" s="7">
        <f t="shared" si="14"/>
        <v>1.3140604467805519</v>
      </c>
      <c r="T124" s="21">
        <v>39416</v>
      </c>
      <c r="U124">
        <v>2</v>
      </c>
      <c r="V124">
        <v>167</v>
      </c>
      <c r="W124" s="7">
        <f t="shared" si="15"/>
        <v>1.1976047904191618</v>
      </c>
      <c r="Y124" s="21">
        <v>39416</v>
      </c>
      <c r="AA124">
        <v>228</v>
      </c>
      <c r="AB124" s="7">
        <f t="shared" si="20"/>
        <v>0</v>
      </c>
      <c r="AD124" s="22"/>
      <c r="AE124" s="22">
        <v>77</v>
      </c>
      <c r="AF124" s="7">
        <f t="shared" si="17"/>
        <v>0</v>
      </c>
      <c r="AG124" s="7"/>
      <c r="AH124" s="22"/>
      <c r="AI124" s="22">
        <v>80</v>
      </c>
      <c r="AJ124" s="7">
        <f t="shared" si="18"/>
        <v>0</v>
      </c>
      <c r="AK124" s="7"/>
      <c r="AL124" s="22"/>
      <c r="AM124" s="22">
        <v>71</v>
      </c>
      <c r="AN124" s="7">
        <f t="shared" si="19"/>
        <v>0</v>
      </c>
      <c r="AP124" s="9">
        <v>10</v>
      </c>
      <c r="AQ124">
        <v>891</v>
      </c>
      <c r="AR124" s="7">
        <f t="shared" si="16"/>
        <v>1.122334455667789</v>
      </c>
      <c r="AS124" s="73"/>
      <c r="AT124" s="73"/>
    </row>
    <row r="125" spans="1:46">
      <c r="A125" s="21">
        <v>39447</v>
      </c>
      <c r="B125">
        <v>11</v>
      </c>
      <c r="C125" s="9">
        <v>1466</v>
      </c>
      <c r="D125" s="7">
        <f t="shared" si="11"/>
        <v>0.75034106412005463</v>
      </c>
      <c r="E125" s="33"/>
      <c r="F125" s="26">
        <v>39447</v>
      </c>
      <c r="G125" s="25">
        <v>11</v>
      </c>
      <c r="H125" s="25">
        <v>1208</v>
      </c>
      <c r="I125" s="7">
        <f t="shared" si="12"/>
        <v>0.91059602649006621</v>
      </c>
      <c r="K125" s="21">
        <v>39447</v>
      </c>
      <c r="L125">
        <v>9</v>
      </c>
      <c r="M125">
        <v>969</v>
      </c>
      <c r="N125" s="7">
        <f t="shared" si="13"/>
        <v>0.92879256965944268</v>
      </c>
      <c r="P125" s="9">
        <v>9</v>
      </c>
      <c r="Q125">
        <v>753</v>
      </c>
      <c r="R125" s="7">
        <f t="shared" si="14"/>
        <v>1.1952191235059761</v>
      </c>
      <c r="T125" s="21">
        <v>39447</v>
      </c>
      <c r="U125">
        <v>2</v>
      </c>
      <c r="V125">
        <v>174</v>
      </c>
      <c r="W125" s="7">
        <f t="shared" si="15"/>
        <v>1.1494252873563218</v>
      </c>
      <c r="Y125" s="21">
        <v>39447</v>
      </c>
      <c r="AA125">
        <v>254</v>
      </c>
      <c r="AB125" s="7">
        <f t="shared" si="20"/>
        <v>0</v>
      </c>
      <c r="AD125" s="22"/>
      <c r="AE125" s="22">
        <v>84</v>
      </c>
      <c r="AF125" s="7">
        <f t="shared" si="17"/>
        <v>0</v>
      </c>
      <c r="AG125" s="7"/>
      <c r="AH125" s="22"/>
      <c r="AI125" s="22">
        <v>85</v>
      </c>
      <c r="AJ125" s="7">
        <f t="shared" si="18"/>
        <v>0</v>
      </c>
      <c r="AK125" s="7"/>
      <c r="AL125" s="22"/>
      <c r="AM125" s="22">
        <v>85</v>
      </c>
      <c r="AN125" s="7">
        <f t="shared" si="19"/>
        <v>0</v>
      </c>
      <c r="AP125" s="9">
        <v>9</v>
      </c>
      <c r="AQ125">
        <v>884</v>
      </c>
      <c r="AR125" s="7">
        <f t="shared" si="16"/>
        <v>1.0180995475113122</v>
      </c>
      <c r="AS125" s="73"/>
      <c r="AT125" s="73"/>
    </row>
    <row r="126" spans="1:46">
      <c r="A126" s="21">
        <v>39478</v>
      </c>
      <c r="B126">
        <v>17</v>
      </c>
      <c r="C126" s="9">
        <v>1468</v>
      </c>
      <c r="D126" s="7">
        <f t="shared" si="11"/>
        <v>1.1580381471389645</v>
      </c>
      <c r="E126" s="33"/>
      <c r="F126" s="26">
        <v>39478</v>
      </c>
      <c r="G126" s="25">
        <v>17</v>
      </c>
      <c r="H126" s="25">
        <v>1208</v>
      </c>
      <c r="I126" s="7">
        <f t="shared" si="12"/>
        <v>1.4072847682119205</v>
      </c>
      <c r="K126" s="21">
        <v>39478</v>
      </c>
      <c r="L126">
        <v>13</v>
      </c>
      <c r="M126">
        <v>971</v>
      </c>
      <c r="N126" s="7">
        <f t="shared" si="13"/>
        <v>1.3388259526261586</v>
      </c>
      <c r="P126" s="9">
        <v>12</v>
      </c>
      <c r="Q126">
        <v>750</v>
      </c>
      <c r="R126" s="7">
        <f t="shared" si="14"/>
        <v>1.6</v>
      </c>
      <c r="T126" s="21">
        <v>39478</v>
      </c>
      <c r="U126">
        <v>1</v>
      </c>
      <c r="V126">
        <v>170</v>
      </c>
      <c r="W126" s="7">
        <f t="shared" si="15"/>
        <v>0.58823529411764708</v>
      </c>
      <c r="Y126" s="21">
        <v>39478</v>
      </c>
      <c r="AA126">
        <v>256</v>
      </c>
      <c r="AB126" s="7">
        <f t="shared" si="20"/>
        <v>0</v>
      </c>
      <c r="AD126" s="22"/>
      <c r="AE126" s="22">
        <v>83</v>
      </c>
      <c r="AF126" s="7">
        <f t="shared" si="17"/>
        <v>0</v>
      </c>
      <c r="AG126" s="7"/>
      <c r="AH126" s="22"/>
      <c r="AI126" s="22">
        <v>87</v>
      </c>
      <c r="AJ126" s="7">
        <f t="shared" si="18"/>
        <v>0</v>
      </c>
      <c r="AK126" s="7"/>
      <c r="AL126" s="22"/>
      <c r="AM126" s="22">
        <v>86</v>
      </c>
      <c r="AN126" s="7">
        <f t="shared" si="19"/>
        <v>0</v>
      </c>
      <c r="AP126" s="9">
        <v>13</v>
      </c>
      <c r="AQ126">
        <v>882</v>
      </c>
      <c r="AR126" s="7">
        <f t="shared" si="16"/>
        <v>1.473922902494331</v>
      </c>
      <c r="AS126" s="73"/>
      <c r="AT126" s="73"/>
    </row>
    <row r="127" spans="1:46">
      <c r="A127" s="21">
        <v>39507</v>
      </c>
      <c r="B127">
        <v>17</v>
      </c>
      <c r="C127" s="9">
        <v>1473</v>
      </c>
      <c r="D127" s="7">
        <f t="shared" si="11"/>
        <v>1.1541072640868975</v>
      </c>
      <c r="E127" s="33"/>
      <c r="F127" s="26">
        <v>39507</v>
      </c>
      <c r="G127" s="25">
        <v>17</v>
      </c>
      <c r="H127" s="25">
        <v>1205</v>
      </c>
      <c r="I127" s="7">
        <f t="shared" si="12"/>
        <v>1.4107883817427387</v>
      </c>
      <c r="K127" s="21">
        <v>39507</v>
      </c>
      <c r="L127">
        <v>12</v>
      </c>
      <c r="M127">
        <v>965</v>
      </c>
      <c r="N127" s="7">
        <f t="shared" si="13"/>
        <v>1.2435233160621761</v>
      </c>
      <c r="P127" s="9">
        <v>11</v>
      </c>
      <c r="Q127">
        <v>744</v>
      </c>
      <c r="R127" s="7">
        <f t="shared" si="14"/>
        <v>1.478494623655914</v>
      </c>
      <c r="T127" s="21">
        <v>39507</v>
      </c>
      <c r="U127">
        <v>1</v>
      </c>
      <c r="V127">
        <v>170</v>
      </c>
      <c r="W127" s="7">
        <f t="shared" si="15"/>
        <v>0.58823529411764708</v>
      </c>
      <c r="Y127" s="21">
        <v>39507</v>
      </c>
      <c r="AA127">
        <v>265</v>
      </c>
      <c r="AB127" s="7">
        <f t="shared" si="20"/>
        <v>0</v>
      </c>
      <c r="AD127" s="22"/>
      <c r="AE127" s="22">
        <v>87</v>
      </c>
      <c r="AF127" s="7">
        <f t="shared" si="17"/>
        <v>0</v>
      </c>
      <c r="AG127" s="7"/>
      <c r="AH127" s="22"/>
      <c r="AI127" s="22">
        <v>93</v>
      </c>
      <c r="AJ127" s="7">
        <f t="shared" si="18"/>
        <v>0</v>
      </c>
      <c r="AK127" s="7"/>
      <c r="AL127" s="22"/>
      <c r="AM127" s="22">
        <v>85</v>
      </c>
      <c r="AN127" s="7">
        <f t="shared" si="19"/>
        <v>0</v>
      </c>
      <c r="AP127" s="9">
        <v>12</v>
      </c>
      <c r="AQ127">
        <v>876</v>
      </c>
      <c r="AR127" s="7">
        <f t="shared" si="16"/>
        <v>1.3698630136986301</v>
      </c>
      <c r="AS127" s="73"/>
      <c r="AT127" s="73"/>
    </row>
    <row r="128" spans="1:46">
      <c r="A128" s="21">
        <v>39538</v>
      </c>
      <c r="B128">
        <v>19</v>
      </c>
      <c r="C128" s="9">
        <v>1476</v>
      </c>
      <c r="D128" s="7">
        <f t="shared" si="11"/>
        <v>1.2872628726287263</v>
      </c>
      <c r="E128" s="33"/>
      <c r="F128" s="26">
        <v>39538</v>
      </c>
      <c r="G128" s="25">
        <v>19</v>
      </c>
      <c r="H128" s="25">
        <v>1200</v>
      </c>
      <c r="I128" s="7">
        <f t="shared" si="12"/>
        <v>1.5833333333333335</v>
      </c>
      <c r="K128" s="21">
        <v>39538</v>
      </c>
      <c r="L128">
        <v>14</v>
      </c>
      <c r="M128">
        <v>966</v>
      </c>
      <c r="N128" s="7">
        <f t="shared" si="13"/>
        <v>1.4492753623188406</v>
      </c>
      <c r="P128" s="9">
        <v>13</v>
      </c>
      <c r="Q128">
        <v>743</v>
      </c>
      <c r="R128" s="7">
        <f t="shared" si="14"/>
        <v>1.7496635262449527</v>
      </c>
      <c r="T128" s="21">
        <v>39538</v>
      </c>
      <c r="U128">
        <v>1</v>
      </c>
      <c r="V128">
        <v>167</v>
      </c>
      <c r="W128" s="7">
        <f t="shared" si="15"/>
        <v>0.5988023952095809</v>
      </c>
      <c r="Y128" s="21">
        <v>39538</v>
      </c>
      <c r="AA128">
        <v>273</v>
      </c>
      <c r="AB128" s="7">
        <f t="shared" si="20"/>
        <v>0</v>
      </c>
      <c r="AD128" s="22"/>
      <c r="AE128" s="22">
        <v>89</v>
      </c>
      <c r="AF128" s="7">
        <f t="shared" si="17"/>
        <v>0</v>
      </c>
      <c r="AG128" s="7"/>
      <c r="AH128" s="22"/>
      <c r="AI128" s="22">
        <v>100</v>
      </c>
      <c r="AJ128" s="7">
        <f t="shared" si="18"/>
        <v>0</v>
      </c>
      <c r="AK128" s="7"/>
      <c r="AL128" s="22"/>
      <c r="AM128" s="22">
        <v>84</v>
      </c>
      <c r="AN128" s="7">
        <f t="shared" si="19"/>
        <v>0</v>
      </c>
      <c r="AP128" s="9">
        <v>14</v>
      </c>
      <c r="AQ128">
        <v>874</v>
      </c>
      <c r="AR128" s="7">
        <f t="shared" si="16"/>
        <v>1.6018306636155606</v>
      </c>
      <c r="AS128" s="73"/>
      <c r="AT128" s="73"/>
    </row>
    <row r="129" spans="1:46">
      <c r="A129" s="21">
        <v>39568</v>
      </c>
      <c r="B129">
        <v>25</v>
      </c>
      <c r="C129" s="9">
        <v>1471</v>
      </c>
      <c r="D129" s="7">
        <f t="shared" si="11"/>
        <v>1.699524133242692</v>
      </c>
      <c r="E129" s="33"/>
      <c r="F129" s="26">
        <v>39568</v>
      </c>
      <c r="G129" s="25">
        <v>25</v>
      </c>
      <c r="H129" s="25">
        <v>1187</v>
      </c>
      <c r="I129" s="7">
        <f t="shared" si="12"/>
        <v>2.1061499578770007</v>
      </c>
      <c r="K129" s="21">
        <v>39568</v>
      </c>
      <c r="L129">
        <v>17</v>
      </c>
      <c r="M129">
        <v>955</v>
      </c>
      <c r="N129" s="7">
        <f t="shared" si="13"/>
        <v>1.7801047120418849</v>
      </c>
      <c r="P129" s="9">
        <v>16</v>
      </c>
      <c r="Q129">
        <v>733</v>
      </c>
      <c r="R129" s="7">
        <f t="shared" si="14"/>
        <v>2.1828103683492497</v>
      </c>
      <c r="T129" s="21">
        <v>39568</v>
      </c>
      <c r="U129">
        <v>1</v>
      </c>
      <c r="V129">
        <v>165</v>
      </c>
      <c r="W129" s="7">
        <f t="shared" si="15"/>
        <v>0.60606060606060608</v>
      </c>
      <c r="Y129" s="21">
        <v>39568</v>
      </c>
      <c r="AA129">
        <v>283</v>
      </c>
      <c r="AB129" s="7">
        <f t="shared" si="20"/>
        <v>0</v>
      </c>
      <c r="AD129" s="22"/>
      <c r="AE129" s="22">
        <v>94</v>
      </c>
      <c r="AF129" s="7">
        <f t="shared" si="17"/>
        <v>0</v>
      </c>
      <c r="AG129" s="7"/>
      <c r="AH129" s="22"/>
      <c r="AI129" s="22">
        <v>105</v>
      </c>
      <c r="AJ129" s="7">
        <f t="shared" si="18"/>
        <v>0</v>
      </c>
      <c r="AK129" s="7"/>
      <c r="AL129" s="22"/>
      <c r="AM129" s="22">
        <v>84</v>
      </c>
      <c r="AN129" s="7">
        <f t="shared" si="19"/>
        <v>0</v>
      </c>
      <c r="AP129" s="9">
        <v>17</v>
      </c>
      <c r="AQ129">
        <v>863</v>
      </c>
      <c r="AR129" s="7">
        <f t="shared" si="16"/>
        <v>1.9698725376593278</v>
      </c>
      <c r="AS129" s="73"/>
      <c r="AT129" s="73"/>
    </row>
    <row r="130" spans="1:46">
      <c r="A130" s="21">
        <v>39599</v>
      </c>
      <c r="B130">
        <v>27</v>
      </c>
      <c r="C130" s="9">
        <v>1491</v>
      </c>
      <c r="D130" s="7">
        <f t="shared" si="11"/>
        <v>1.8108651911468814</v>
      </c>
      <c r="E130" s="33"/>
      <c r="F130" s="26">
        <v>39599</v>
      </c>
      <c r="G130" s="25">
        <v>26</v>
      </c>
      <c r="H130" s="25">
        <v>1194</v>
      </c>
      <c r="I130" s="7">
        <f t="shared" si="12"/>
        <v>2.1775544388609713</v>
      </c>
      <c r="K130" s="21">
        <v>39599</v>
      </c>
      <c r="L130">
        <v>18</v>
      </c>
      <c r="M130">
        <v>962</v>
      </c>
      <c r="N130" s="7">
        <f t="shared" si="13"/>
        <v>1.8711018711018712</v>
      </c>
      <c r="P130" s="9">
        <v>17</v>
      </c>
      <c r="Q130">
        <v>738</v>
      </c>
      <c r="R130" s="7">
        <f t="shared" si="14"/>
        <v>2.3035230352303522</v>
      </c>
      <c r="T130" s="21">
        <v>39599</v>
      </c>
      <c r="U130">
        <v>1</v>
      </c>
      <c r="V130">
        <v>165</v>
      </c>
      <c r="W130" s="7">
        <f t="shared" si="15"/>
        <v>0.60606060606060608</v>
      </c>
      <c r="Y130" s="21">
        <v>39599</v>
      </c>
      <c r="Z130">
        <v>1</v>
      </c>
      <c r="AA130">
        <v>296</v>
      </c>
      <c r="AB130" s="7">
        <f t="shared" si="20"/>
        <v>0.33783783783783783</v>
      </c>
      <c r="AD130" s="22"/>
      <c r="AE130" s="22">
        <v>98</v>
      </c>
      <c r="AF130" s="7">
        <f t="shared" si="17"/>
        <v>0</v>
      </c>
      <c r="AG130" s="7"/>
      <c r="AH130" s="22">
        <v>1</v>
      </c>
      <c r="AI130" s="22">
        <v>111</v>
      </c>
      <c r="AJ130" s="7">
        <f t="shared" si="18"/>
        <v>0.90090090090090091</v>
      </c>
      <c r="AK130" s="7"/>
      <c r="AL130" s="22"/>
      <c r="AM130" s="22">
        <v>87</v>
      </c>
      <c r="AN130" s="7">
        <f t="shared" si="19"/>
        <v>0</v>
      </c>
      <c r="AP130" s="9">
        <v>18</v>
      </c>
      <c r="AQ130">
        <v>867</v>
      </c>
      <c r="AR130" s="7">
        <f t="shared" si="16"/>
        <v>2.0761245674740483</v>
      </c>
      <c r="AS130" s="73"/>
      <c r="AT130" s="73"/>
    </row>
    <row r="131" spans="1:46">
      <c r="A131" s="21">
        <v>39629</v>
      </c>
      <c r="B131">
        <v>30</v>
      </c>
      <c r="C131" s="9">
        <v>1485</v>
      </c>
      <c r="D131" s="7">
        <f t="shared" si="11"/>
        <v>2.0202020202020203</v>
      </c>
      <c r="E131" s="33"/>
      <c r="F131" s="26">
        <v>39629</v>
      </c>
      <c r="G131" s="25">
        <v>29</v>
      </c>
      <c r="H131" s="25">
        <v>1178</v>
      </c>
      <c r="I131" s="7">
        <f t="shared" si="12"/>
        <v>2.4617996604414261</v>
      </c>
      <c r="K131" s="21">
        <v>39629</v>
      </c>
      <c r="L131">
        <v>20</v>
      </c>
      <c r="M131">
        <v>947</v>
      </c>
      <c r="N131" s="7">
        <f t="shared" si="13"/>
        <v>2.1119324181626187</v>
      </c>
      <c r="P131" s="9">
        <v>19</v>
      </c>
      <c r="Q131">
        <v>727</v>
      </c>
      <c r="R131" s="7">
        <f t="shared" si="14"/>
        <v>2.613480055020633</v>
      </c>
      <c r="T131" s="21">
        <v>39629</v>
      </c>
      <c r="U131">
        <v>1</v>
      </c>
      <c r="V131">
        <v>165</v>
      </c>
      <c r="W131" s="7">
        <f t="shared" si="15"/>
        <v>0.60606060606060608</v>
      </c>
      <c r="Y131" s="21">
        <v>39629</v>
      </c>
      <c r="Z131">
        <v>1</v>
      </c>
      <c r="AA131">
        <v>306</v>
      </c>
      <c r="AB131" s="7">
        <f t="shared" si="20"/>
        <v>0.32679738562091504</v>
      </c>
      <c r="AD131" s="22"/>
      <c r="AE131" s="22">
        <v>98</v>
      </c>
      <c r="AF131" s="7">
        <f t="shared" si="17"/>
        <v>0</v>
      </c>
      <c r="AG131" s="7"/>
      <c r="AH131" s="22">
        <v>1</v>
      </c>
      <c r="AI131" s="22">
        <v>118</v>
      </c>
      <c r="AJ131" s="7">
        <f t="shared" si="18"/>
        <v>0.84745762711864403</v>
      </c>
      <c r="AK131" s="7"/>
      <c r="AL131" s="22"/>
      <c r="AM131" s="22">
        <v>90</v>
      </c>
      <c r="AN131" s="7">
        <f t="shared" si="19"/>
        <v>0</v>
      </c>
      <c r="AP131" s="9">
        <v>20</v>
      </c>
      <c r="AQ131">
        <v>854</v>
      </c>
      <c r="AR131" s="7">
        <f t="shared" si="16"/>
        <v>2.3419203747072603</v>
      </c>
      <c r="AS131" s="73"/>
      <c r="AT131" s="73"/>
    </row>
    <row r="132" spans="1:46">
      <c r="A132" s="21">
        <v>39660</v>
      </c>
      <c r="B132">
        <v>32</v>
      </c>
      <c r="C132" s="9">
        <v>1473</v>
      </c>
      <c r="D132" s="7">
        <f t="shared" si="11"/>
        <v>2.1724372029871009</v>
      </c>
      <c r="E132" s="33"/>
      <c r="F132" s="26">
        <v>39660</v>
      </c>
      <c r="G132" s="25">
        <v>31</v>
      </c>
      <c r="H132" s="25">
        <v>1168</v>
      </c>
      <c r="I132" s="7">
        <f t="shared" si="12"/>
        <v>2.654109589041096</v>
      </c>
      <c r="K132" s="21">
        <v>39660</v>
      </c>
      <c r="L132">
        <v>22</v>
      </c>
      <c r="M132">
        <v>939</v>
      </c>
      <c r="N132" s="7">
        <f t="shared" si="13"/>
        <v>2.3429179978700745</v>
      </c>
      <c r="P132" s="9">
        <v>20</v>
      </c>
      <c r="Q132">
        <v>713</v>
      </c>
      <c r="R132" s="7">
        <f t="shared" si="14"/>
        <v>2.8050490883590462</v>
      </c>
      <c r="T132" s="21">
        <v>39660</v>
      </c>
      <c r="V132">
        <v>162</v>
      </c>
      <c r="W132" s="7">
        <f t="shared" si="15"/>
        <v>0</v>
      </c>
      <c r="Y132" s="21">
        <v>39660</v>
      </c>
      <c r="Z132">
        <v>1</v>
      </c>
      <c r="AA132">
        <v>305</v>
      </c>
      <c r="AB132" s="7">
        <f t="shared" si="20"/>
        <v>0.32786885245901637</v>
      </c>
      <c r="AD132" s="22"/>
      <c r="AE132" s="22">
        <v>95</v>
      </c>
      <c r="AF132" s="7">
        <f t="shared" si="17"/>
        <v>0</v>
      </c>
      <c r="AG132" s="7"/>
      <c r="AH132" s="22">
        <v>1</v>
      </c>
      <c r="AI132" s="22">
        <v>121</v>
      </c>
      <c r="AJ132" s="7">
        <f t="shared" si="18"/>
        <v>0.82644628099173556</v>
      </c>
      <c r="AK132" s="7"/>
      <c r="AL132" s="22"/>
      <c r="AM132" s="22">
        <v>89</v>
      </c>
      <c r="AN132" s="7">
        <f t="shared" si="19"/>
        <v>0</v>
      </c>
      <c r="AP132" s="9">
        <v>21</v>
      </c>
      <c r="AQ132">
        <v>841</v>
      </c>
      <c r="AR132" s="7">
        <f t="shared" si="16"/>
        <v>2.4970273483947683</v>
      </c>
      <c r="AS132" s="73"/>
      <c r="AT132" s="73"/>
    </row>
    <row r="133" spans="1:46">
      <c r="A133" s="21">
        <v>39691</v>
      </c>
      <c r="B133">
        <v>39</v>
      </c>
      <c r="C133" s="9">
        <v>1457</v>
      </c>
      <c r="D133" s="7">
        <f t="shared" si="11"/>
        <v>2.6767330130404945</v>
      </c>
      <c r="E133" s="33"/>
      <c r="F133" s="26">
        <v>39691</v>
      </c>
      <c r="G133" s="25">
        <v>38</v>
      </c>
      <c r="H133" s="25">
        <v>1155</v>
      </c>
      <c r="I133" s="7">
        <f t="shared" si="12"/>
        <v>3.2900432900432901</v>
      </c>
      <c r="K133" s="21">
        <v>39691</v>
      </c>
      <c r="L133">
        <v>29</v>
      </c>
      <c r="M133">
        <v>930</v>
      </c>
      <c r="N133" s="7">
        <f t="shared" si="13"/>
        <v>3.118279569892473</v>
      </c>
      <c r="P133" s="9">
        <v>26</v>
      </c>
      <c r="Q133">
        <v>704</v>
      </c>
      <c r="R133" s="7">
        <f t="shared" si="14"/>
        <v>3.6931818181818183</v>
      </c>
      <c r="T133" s="21">
        <v>39691</v>
      </c>
      <c r="V133">
        <v>158</v>
      </c>
      <c r="W133" s="7">
        <f t="shared" si="15"/>
        <v>0</v>
      </c>
      <c r="Y133" s="21">
        <v>39691</v>
      </c>
      <c r="Z133">
        <v>1</v>
      </c>
      <c r="AA133">
        <v>301</v>
      </c>
      <c r="AB133" s="7">
        <f t="shared" si="20"/>
        <v>0.33222591362126247</v>
      </c>
      <c r="AD133" s="22"/>
      <c r="AE133" s="22">
        <v>95</v>
      </c>
      <c r="AF133" s="7">
        <f t="shared" si="17"/>
        <v>0</v>
      </c>
      <c r="AG133" s="7"/>
      <c r="AH133" s="22">
        <v>1</v>
      </c>
      <c r="AI133" s="22">
        <v>117</v>
      </c>
      <c r="AJ133" s="7">
        <f t="shared" si="18"/>
        <v>0.85470085470085477</v>
      </c>
      <c r="AK133" s="7"/>
      <c r="AL133" s="22"/>
      <c r="AM133" s="22">
        <v>89</v>
      </c>
      <c r="AN133" s="7">
        <f t="shared" si="19"/>
        <v>0</v>
      </c>
      <c r="AP133" s="9">
        <v>28</v>
      </c>
      <c r="AQ133">
        <v>833</v>
      </c>
      <c r="AR133" s="7">
        <f t="shared" si="16"/>
        <v>3.3613445378151261</v>
      </c>
      <c r="AS133" s="73"/>
      <c r="AT133" s="73"/>
    </row>
    <row r="134" spans="1:46">
      <c r="A134" s="21">
        <v>39721</v>
      </c>
      <c r="B134">
        <v>39</v>
      </c>
      <c r="C134" s="9">
        <v>1456</v>
      </c>
      <c r="D134" s="7">
        <f t="shared" ref="D134:D188" si="21">B134/C134*100</f>
        <v>2.6785714285714284</v>
      </c>
      <c r="E134" s="33"/>
      <c r="F134" s="26">
        <v>39721</v>
      </c>
      <c r="G134" s="25">
        <v>38</v>
      </c>
      <c r="H134" s="25">
        <v>1153</v>
      </c>
      <c r="I134" s="7">
        <f t="shared" ref="I134:I186" si="22">G134/H134*100</f>
        <v>3.295750216825672</v>
      </c>
      <c r="K134" s="21">
        <v>39721</v>
      </c>
      <c r="L134">
        <v>29</v>
      </c>
      <c r="M134">
        <v>930</v>
      </c>
      <c r="N134" s="7">
        <f t="shared" ref="N134:N188" si="23">L134/M134*100</f>
        <v>3.118279569892473</v>
      </c>
      <c r="P134" s="9">
        <v>26</v>
      </c>
      <c r="Q134">
        <v>701</v>
      </c>
      <c r="R134" s="7">
        <f t="shared" ref="R134:R197" si="24">P134/Q134*100</f>
        <v>3.7089871611982885</v>
      </c>
      <c r="T134" s="21">
        <v>39721</v>
      </c>
      <c r="V134">
        <v>154</v>
      </c>
      <c r="W134" s="7">
        <f t="shared" ref="W134:W189" si="25">U134/V134*100</f>
        <v>0</v>
      </c>
      <c r="Y134" s="21">
        <v>39721</v>
      </c>
      <c r="Z134">
        <v>1</v>
      </c>
      <c r="AA134">
        <v>302</v>
      </c>
      <c r="AB134" s="7">
        <f t="shared" si="20"/>
        <v>0.33112582781456956</v>
      </c>
      <c r="AD134" s="22"/>
      <c r="AE134" s="22">
        <v>93</v>
      </c>
      <c r="AF134" s="7">
        <f t="shared" si="17"/>
        <v>0</v>
      </c>
      <c r="AG134" s="7"/>
      <c r="AH134" s="22">
        <v>1</v>
      </c>
      <c r="AI134" s="22">
        <v>120</v>
      </c>
      <c r="AJ134" s="7">
        <f t="shared" si="18"/>
        <v>0.83333333333333337</v>
      </c>
      <c r="AK134" s="7"/>
      <c r="AL134" s="22"/>
      <c r="AM134" s="22">
        <v>89</v>
      </c>
      <c r="AN134" s="7">
        <f t="shared" si="19"/>
        <v>0</v>
      </c>
      <c r="AP134" s="9">
        <v>28</v>
      </c>
      <c r="AQ134">
        <v>832</v>
      </c>
      <c r="AR134" s="7">
        <f t="shared" ref="AR134:AR197" si="26">AP134/AQ134*100</f>
        <v>3.3653846153846154</v>
      </c>
      <c r="AS134" s="73"/>
      <c r="AT134" s="73"/>
    </row>
    <row r="135" spans="1:46">
      <c r="A135" s="21">
        <v>39752</v>
      </c>
      <c r="B135">
        <v>44</v>
      </c>
      <c r="C135" s="9">
        <v>1460</v>
      </c>
      <c r="D135" s="7">
        <f t="shared" si="21"/>
        <v>3.0136986301369864</v>
      </c>
      <c r="E135" s="33"/>
      <c r="F135" s="26">
        <v>39752</v>
      </c>
      <c r="G135" s="25">
        <v>42</v>
      </c>
      <c r="H135" s="25">
        <v>1151</v>
      </c>
      <c r="I135" s="7">
        <f t="shared" si="22"/>
        <v>3.6490008688097304</v>
      </c>
      <c r="K135" s="21">
        <v>39752</v>
      </c>
      <c r="L135">
        <v>32</v>
      </c>
      <c r="M135">
        <v>931</v>
      </c>
      <c r="N135" s="7">
        <f t="shared" si="23"/>
        <v>3.4371643394199785</v>
      </c>
      <c r="P135" s="9">
        <v>28</v>
      </c>
      <c r="Q135">
        <v>704</v>
      </c>
      <c r="R135" s="7">
        <f t="shared" si="24"/>
        <v>3.9772727272727271</v>
      </c>
      <c r="T135" s="21">
        <v>39752</v>
      </c>
      <c r="U135">
        <v>1</v>
      </c>
      <c r="V135">
        <v>152</v>
      </c>
      <c r="W135" s="7">
        <f t="shared" si="25"/>
        <v>0.6578947368421052</v>
      </c>
      <c r="Y135" s="21">
        <v>39752</v>
      </c>
      <c r="Z135">
        <v>2</v>
      </c>
      <c r="AA135">
        <v>308</v>
      </c>
      <c r="AB135" s="7">
        <f t="shared" si="20"/>
        <v>0.64935064935064934</v>
      </c>
      <c r="AD135" s="22"/>
      <c r="AE135" s="22">
        <v>98</v>
      </c>
      <c r="AF135" s="7">
        <f t="shared" si="17"/>
        <v>0</v>
      </c>
      <c r="AG135" s="7"/>
      <c r="AH135" s="22">
        <v>1</v>
      </c>
      <c r="AI135" s="22">
        <v>118</v>
      </c>
      <c r="AJ135" s="7">
        <f t="shared" si="18"/>
        <v>0.84745762711864403</v>
      </c>
      <c r="AK135" s="7"/>
      <c r="AL135" s="22">
        <v>1</v>
      </c>
      <c r="AM135" s="22">
        <v>92</v>
      </c>
      <c r="AN135" s="7">
        <f t="shared" si="19"/>
        <v>1.0869565217391304</v>
      </c>
      <c r="AP135" s="9">
        <v>30</v>
      </c>
      <c r="AQ135">
        <v>833</v>
      </c>
      <c r="AR135" s="7">
        <f t="shared" si="26"/>
        <v>3.601440576230492</v>
      </c>
      <c r="AS135" s="73"/>
      <c r="AT135" s="73"/>
    </row>
    <row r="136" spans="1:46">
      <c r="A136" s="21">
        <v>39782</v>
      </c>
      <c r="B136">
        <v>49</v>
      </c>
      <c r="C136" s="9">
        <v>1457</v>
      </c>
      <c r="D136" s="7">
        <f t="shared" si="21"/>
        <v>3.3630748112560052</v>
      </c>
      <c r="E136" s="33"/>
      <c r="F136" s="26">
        <v>39782</v>
      </c>
      <c r="G136" s="25">
        <v>46</v>
      </c>
      <c r="H136" s="25">
        <v>1149</v>
      </c>
      <c r="I136" s="7">
        <f t="shared" si="22"/>
        <v>4.0034812880765891</v>
      </c>
      <c r="K136" s="21">
        <v>39782</v>
      </c>
      <c r="L136">
        <v>36</v>
      </c>
      <c r="M136">
        <v>930</v>
      </c>
      <c r="N136" s="7">
        <f t="shared" si="23"/>
        <v>3.870967741935484</v>
      </c>
      <c r="P136" s="9">
        <v>31</v>
      </c>
      <c r="Q136">
        <v>702</v>
      </c>
      <c r="R136" s="7">
        <f t="shared" si="24"/>
        <v>4.415954415954416</v>
      </c>
      <c r="T136" s="21">
        <v>39782</v>
      </c>
      <c r="U136">
        <v>1</v>
      </c>
      <c r="V136">
        <v>152</v>
      </c>
      <c r="W136" s="7">
        <f t="shared" si="25"/>
        <v>0.6578947368421052</v>
      </c>
      <c r="Y136" s="21">
        <v>39782</v>
      </c>
      <c r="Z136">
        <v>3</v>
      </c>
      <c r="AA136">
        <v>307</v>
      </c>
      <c r="AB136" s="7">
        <f t="shared" si="20"/>
        <v>0.97719869706840379</v>
      </c>
      <c r="AD136" s="22">
        <v>1</v>
      </c>
      <c r="AE136" s="22">
        <v>98</v>
      </c>
      <c r="AF136" s="7">
        <f t="shared" si="17"/>
        <v>1.0204081632653061</v>
      </c>
      <c r="AG136" s="7"/>
      <c r="AH136" s="22">
        <v>1</v>
      </c>
      <c r="AI136" s="22">
        <v>120</v>
      </c>
      <c r="AJ136" s="7">
        <f t="shared" si="18"/>
        <v>0.83333333333333337</v>
      </c>
      <c r="AK136" s="7"/>
      <c r="AL136" s="22">
        <v>1</v>
      </c>
      <c r="AM136" s="22">
        <v>89</v>
      </c>
      <c r="AN136" s="7">
        <f t="shared" si="19"/>
        <v>1.1235955056179776</v>
      </c>
      <c r="AP136" s="9">
        <v>33</v>
      </c>
      <c r="AQ136">
        <v>833</v>
      </c>
      <c r="AR136" s="7">
        <f t="shared" si="26"/>
        <v>3.961584633853541</v>
      </c>
      <c r="AS136" s="73"/>
      <c r="AT136" s="73"/>
    </row>
    <row r="137" spans="1:46">
      <c r="A137" s="21">
        <v>39813</v>
      </c>
      <c r="B137">
        <v>75</v>
      </c>
      <c r="C137" s="9">
        <v>1471</v>
      </c>
      <c r="D137" s="7">
        <f t="shared" si="21"/>
        <v>5.0985723997280763</v>
      </c>
      <c r="E137" s="33"/>
      <c r="F137" s="26">
        <v>39813</v>
      </c>
      <c r="G137" s="25">
        <v>72</v>
      </c>
      <c r="H137" s="25">
        <v>1164</v>
      </c>
      <c r="I137" s="7">
        <f t="shared" si="22"/>
        <v>6.1855670103092786</v>
      </c>
      <c r="K137" s="21">
        <v>39813</v>
      </c>
      <c r="L137">
        <v>60</v>
      </c>
      <c r="M137">
        <v>934</v>
      </c>
      <c r="N137" s="7">
        <f t="shared" si="23"/>
        <v>6.4239828693790146</v>
      </c>
      <c r="P137" s="9">
        <v>51</v>
      </c>
      <c r="Q137">
        <v>708</v>
      </c>
      <c r="R137" s="7">
        <f t="shared" si="24"/>
        <v>7.2033898305084749</v>
      </c>
      <c r="T137" s="21">
        <v>39813</v>
      </c>
      <c r="U137">
        <v>2</v>
      </c>
      <c r="V137">
        <v>163</v>
      </c>
      <c r="W137" s="7">
        <f t="shared" si="25"/>
        <v>1.2269938650306749</v>
      </c>
      <c r="Y137" s="21">
        <v>39813</v>
      </c>
      <c r="Z137">
        <v>3</v>
      </c>
      <c r="AA137">
        <v>305</v>
      </c>
      <c r="AB137" s="7">
        <f t="shared" si="20"/>
        <v>0.98360655737704927</v>
      </c>
      <c r="AD137" s="22">
        <v>1</v>
      </c>
      <c r="AE137" s="22">
        <v>99</v>
      </c>
      <c r="AF137" s="7">
        <f t="shared" si="17"/>
        <v>1.0101010101010102</v>
      </c>
      <c r="AG137" s="7"/>
      <c r="AH137" s="22">
        <v>1</v>
      </c>
      <c r="AI137" s="22">
        <v>118</v>
      </c>
      <c r="AJ137" s="7">
        <f t="shared" si="18"/>
        <v>0.84745762711864403</v>
      </c>
      <c r="AK137" s="7"/>
      <c r="AL137" s="22">
        <v>1</v>
      </c>
      <c r="AM137" s="22">
        <v>88</v>
      </c>
      <c r="AN137" s="7">
        <f t="shared" si="19"/>
        <v>1.1363636363636365</v>
      </c>
      <c r="AP137" s="9">
        <v>57</v>
      </c>
      <c r="AQ137">
        <v>836</v>
      </c>
      <c r="AR137" s="7">
        <f t="shared" si="26"/>
        <v>6.8181818181818175</v>
      </c>
      <c r="AS137" s="73"/>
      <c r="AT137" s="73"/>
    </row>
    <row r="138" spans="1:46">
      <c r="A138" s="21">
        <v>39844</v>
      </c>
      <c r="B138">
        <v>83</v>
      </c>
      <c r="C138" s="9">
        <v>1464</v>
      </c>
      <c r="D138" s="7">
        <f t="shared" si="21"/>
        <v>5.6693989071038251</v>
      </c>
      <c r="E138" s="33"/>
      <c r="F138" s="26">
        <v>39844</v>
      </c>
      <c r="G138" s="25">
        <v>79</v>
      </c>
      <c r="H138" s="25">
        <v>1159</v>
      </c>
      <c r="I138" s="7">
        <f t="shared" si="22"/>
        <v>6.8162208800690252</v>
      </c>
      <c r="K138" s="21">
        <v>39844</v>
      </c>
      <c r="L138">
        <v>66</v>
      </c>
      <c r="M138">
        <v>932</v>
      </c>
      <c r="N138" s="7">
        <f t="shared" si="23"/>
        <v>7.0815450643776829</v>
      </c>
      <c r="P138" s="9">
        <v>51</v>
      </c>
      <c r="Q138">
        <v>704</v>
      </c>
      <c r="R138" s="7">
        <f t="shared" si="24"/>
        <v>7.2443181818181825</v>
      </c>
      <c r="T138" s="21">
        <v>39844</v>
      </c>
      <c r="U138">
        <v>3</v>
      </c>
      <c r="V138">
        <v>163</v>
      </c>
      <c r="W138" s="7">
        <f t="shared" si="25"/>
        <v>1.8404907975460123</v>
      </c>
      <c r="Y138" s="21">
        <v>39844</v>
      </c>
      <c r="Z138">
        <v>4</v>
      </c>
      <c r="AA138">
        <v>304</v>
      </c>
      <c r="AB138" s="7">
        <f t="shared" si="20"/>
        <v>1.3157894736842104</v>
      </c>
      <c r="AD138" s="22">
        <v>1</v>
      </c>
      <c r="AE138" s="22">
        <v>98</v>
      </c>
      <c r="AF138" s="7">
        <f t="shared" si="17"/>
        <v>1.0204081632653061</v>
      </c>
      <c r="AG138" s="7"/>
      <c r="AH138" s="22">
        <v>1</v>
      </c>
      <c r="AI138" s="22">
        <v>119</v>
      </c>
      <c r="AJ138" s="7">
        <f t="shared" si="18"/>
        <v>0.84033613445378152</v>
      </c>
      <c r="AK138" s="7"/>
      <c r="AL138" s="22">
        <v>2</v>
      </c>
      <c r="AM138" s="22">
        <v>87</v>
      </c>
      <c r="AN138" s="7">
        <f t="shared" si="19"/>
        <v>2.2988505747126435</v>
      </c>
      <c r="AP138" s="9">
        <v>63</v>
      </c>
      <c r="AQ138">
        <v>832</v>
      </c>
      <c r="AR138" s="7">
        <f t="shared" si="26"/>
        <v>7.5721153846153841</v>
      </c>
      <c r="AS138" s="73"/>
      <c r="AT138" s="73"/>
    </row>
    <row r="139" spans="1:46">
      <c r="A139" s="21">
        <v>39872</v>
      </c>
      <c r="B139">
        <v>95</v>
      </c>
      <c r="C139" s="9">
        <v>1445</v>
      </c>
      <c r="D139" s="7">
        <f t="shared" si="21"/>
        <v>6.5743944636678195</v>
      </c>
      <c r="E139" s="33"/>
      <c r="F139" s="26">
        <v>39872</v>
      </c>
      <c r="G139" s="25">
        <v>89</v>
      </c>
      <c r="H139" s="25">
        <v>1142</v>
      </c>
      <c r="I139" s="7">
        <f t="shared" si="22"/>
        <v>7.7933450087565674</v>
      </c>
      <c r="K139" s="21">
        <v>39872</v>
      </c>
      <c r="L139">
        <v>75</v>
      </c>
      <c r="M139">
        <v>917</v>
      </c>
      <c r="N139" s="7">
        <f t="shared" si="23"/>
        <v>8.1788440567066516</v>
      </c>
      <c r="P139" s="9">
        <v>58</v>
      </c>
      <c r="Q139">
        <v>693</v>
      </c>
      <c r="R139" s="7">
        <f t="shared" si="24"/>
        <v>8.3694083694083687</v>
      </c>
      <c r="T139" s="21">
        <v>39872</v>
      </c>
      <c r="U139">
        <v>5</v>
      </c>
      <c r="V139">
        <v>162</v>
      </c>
      <c r="W139" s="7">
        <f t="shared" si="25"/>
        <v>3.0864197530864197</v>
      </c>
      <c r="Y139" s="21">
        <v>39872</v>
      </c>
      <c r="Z139">
        <v>6</v>
      </c>
      <c r="AA139">
        <v>302</v>
      </c>
      <c r="AB139" s="7">
        <f t="shared" si="20"/>
        <v>1.9867549668874174</v>
      </c>
      <c r="AD139" s="22">
        <v>2</v>
      </c>
      <c r="AE139" s="22">
        <v>98</v>
      </c>
      <c r="AF139" s="7">
        <f t="shared" si="17"/>
        <v>2.0408163265306123</v>
      </c>
      <c r="AG139" s="7"/>
      <c r="AH139" s="22">
        <v>2</v>
      </c>
      <c r="AI139" s="22">
        <v>117</v>
      </c>
      <c r="AJ139" s="7">
        <f t="shared" si="18"/>
        <v>1.7094017094017095</v>
      </c>
      <c r="AK139" s="7"/>
      <c r="AL139" s="22">
        <v>2</v>
      </c>
      <c r="AM139" s="22">
        <v>87</v>
      </c>
      <c r="AN139" s="7">
        <f t="shared" si="19"/>
        <v>2.2988505747126435</v>
      </c>
      <c r="AP139" s="9">
        <v>72</v>
      </c>
      <c r="AQ139">
        <v>816</v>
      </c>
      <c r="AR139" s="7">
        <f t="shared" si="26"/>
        <v>8.8235294117647065</v>
      </c>
      <c r="AS139" s="73"/>
      <c r="AT139" s="73"/>
    </row>
    <row r="140" spans="1:46">
      <c r="A140" s="21">
        <v>39903</v>
      </c>
      <c r="B140">
        <v>130</v>
      </c>
      <c r="C140" s="9">
        <v>1431</v>
      </c>
      <c r="D140" s="7">
        <f t="shared" si="21"/>
        <v>9.0845562543675751</v>
      </c>
      <c r="E140" s="33"/>
      <c r="F140" s="26">
        <v>39903</v>
      </c>
      <c r="G140" s="25">
        <v>116</v>
      </c>
      <c r="H140" s="25">
        <v>1131</v>
      </c>
      <c r="I140" s="7">
        <f t="shared" si="22"/>
        <v>10.256410256410255</v>
      </c>
      <c r="K140" s="21">
        <v>39903</v>
      </c>
      <c r="L140">
        <v>98</v>
      </c>
      <c r="M140">
        <v>911</v>
      </c>
      <c r="N140" s="7">
        <f t="shared" si="23"/>
        <v>10.757409440175632</v>
      </c>
      <c r="P140" s="9">
        <v>76</v>
      </c>
      <c r="Q140">
        <v>686</v>
      </c>
      <c r="R140" s="7">
        <f t="shared" si="24"/>
        <v>11.078717201166182</v>
      </c>
      <c r="T140" s="21">
        <v>39903</v>
      </c>
      <c r="U140">
        <v>9</v>
      </c>
      <c r="V140">
        <v>159</v>
      </c>
      <c r="W140" s="7">
        <f t="shared" si="25"/>
        <v>5.6603773584905666</v>
      </c>
      <c r="Y140" s="21">
        <v>39903</v>
      </c>
      <c r="Z140">
        <v>14</v>
      </c>
      <c r="AA140">
        <v>299</v>
      </c>
      <c r="AB140" s="7">
        <f t="shared" si="20"/>
        <v>4.6822742474916383</v>
      </c>
      <c r="AD140" s="22">
        <v>5</v>
      </c>
      <c r="AE140" s="22">
        <v>97</v>
      </c>
      <c r="AF140" s="7">
        <f t="shared" si="17"/>
        <v>5.1546391752577314</v>
      </c>
      <c r="AG140" s="7"/>
      <c r="AH140" s="22">
        <v>5</v>
      </c>
      <c r="AI140" s="22">
        <v>117</v>
      </c>
      <c r="AJ140" s="7">
        <f t="shared" si="18"/>
        <v>4.2735042735042734</v>
      </c>
      <c r="AK140" s="7"/>
      <c r="AL140" s="22">
        <v>4</v>
      </c>
      <c r="AM140" s="22">
        <v>85</v>
      </c>
      <c r="AN140" s="7">
        <f t="shared" si="19"/>
        <v>4.7058823529411766</v>
      </c>
      <c r="AP140" s="9">
        <v>95</v>
      </c>
      <c r="AQ140">
        <v>811</v>
      </c>
      <c r="AR140" s="7">
        <f t="shared" si="26"/>
        <v>11.713933415536374</v>
      </c>
      <c r="AS140" s="73"/>
      <c r="AT140" s="73"/>
    </row>
    <row r="141" spans="1:46">
      <c r="A141" s="21">
        <v>39933</v>
      </c>
      <c r="B141">
        <v>140</v>
      </c>
      <c r="C141" s="9">
        <v>1422</v>
      </c>
      <c r="D141" s="7">
        <f t="shared" si="21"/>
        <v>9.8452883263009845</v>
      </c>
      <c r="E141" s="33"/>
      <c r="F141" s="26">
        <v>39933</v>
      </c>
      <c r="G141" s="25">
        <v>121</v>
      </c>
      <c r="H141" s="25">
        <v>1121</v>
      </c>
      <c r="I141" s="7">
        <f t="shared" si="22"/>
        <v>10.793933987511151</v>
      </c>
      <c r="K141" s="21">
        <v>39933</v>
      </c>
      <c r="L141">
        <v>105</v>
      </c>
      <c r="M141">
        <v>904</v>
      </c>
      <c r="N141" s="7">
        <f t="shared" si="23"/>
        <v>11.61504424778761</v>
      </c>
      <c r="P141" s="9">
        <v>78</v>
      </c>
      <c r="Q141">
        <v>682</v>
      </c>
      <c r="R141" s="7">
        <f t="shared" si="24"/>
        <v>11.436950146627565</v>
      </c>
      <c r="T141" s="21">
        <v>39933</v>
      </c>
      <c r="U141">
        <v>10</v>
      </c>
      <c r="V141">
        <v>158</v>
      </c>
      <c r="W141" s="7">
        <f t="shared" si="25"/>
        <v>6.3291139240506329</v>
      </c>
      <c r="Y141" s="21">
        <v>39933</v>
      </c>
      <c r="Z141">
        <v>18</v>
      </c>
      <c r="AA141">
        <v>300</v>
      </c>
      <c r="AB141" s="7">
        <f t="shared" si="20"/>
        <v>6</v>
      </c>
      <c r="AD141" s="22">
        <v>5</v>
      </c>
      <c r="AE141" s="22">
        <v>97</v>
      </c>
      <c r="AF141" s="7">
        <f t="shared" si="17"/>
        <v>5.1546391752577314</v>
      </c>
      <c r="AG141" s="7"/>
      <c r="AH141" s="22">
        <v>8</v>
      </c>
      <c r="AI141" s="22">
        <v>118</v>
      </c>
      <c r="AJ141" s="7">
        <f t="shared" si="18"/>
        <v>6.7796610169491522</v>
      </c>
      <c r="AK141" s="7"/>
      <c r="AL141" s="22">
        <v>5</v>
      </c>
      <c r="AM141" s="22">
        <v>85</v>
      </c>
      <c r="AN141" s="7">
        <f t="shared" si="19"/>
        <v>5.8823529411764701</v>
      </c>
      <c r="AP141" s="9">
        <v>101</v>
      </c>
      <c r="AQ141">
        <v>807</v>
      </c>
      <c r="AR141" s="7">
        <f t="shared" si="26"/>
        <v>12.515489467162331</v>
      </c>
      <c r="AS141" s="73"/>
      <c r="AT141" s="73"/>
    </row>
    <row r="142" spans="1:46">
      <c r="A142" s="21">
        <v>39964</v>
      </c>
      <c r="B142">
        <v>151</v>
      </c>
      <c r="C142" s="9">
        <v>1423</v>
      </c>
      <c r="D142" s="7">
        <f t="shared" si="21"/>
        <v>10.611384399156711</v>
      </c>
      <c r="E142" s="33"/>
      <c r="F142" s="26">
        <v>39964</v>
      </c>
      <c r="G142" s="25">
        <v>129</v>
      </c>
      <c r="H142" s="25">
        <v>1125</v>
      </c>
      <c r="I142" s="7">
        <f t="shared" si="22"/>
        <v>11.466666666666667</v>
      </c>
      <c r="K142" s="21">
        <v>39964</v>
      </c>
      <c r="L142">
        <v>111</v>
      </c>
      <c r="M142">
        <v>909</v>
      </c>
      <c r="N142" s="7">
        <f t="shared" si="23"/>
        <v>12.211221122112212</v>
      </c>
      <c r="P142" s="9">
        <v>82</v>
      </c>
      <c r="Q142">
        <v>690</v>
      </c>
      <c r="R142" s="7">
        <f t="shared" si="24"/>
        <v>11.884057971014492</v>
      </c>
      <c r="T142" s="21">
        <v>39964</v>
      </c>
      <c r="U142">
        <v>11</v>
      </c>
      <c r="V142">
        <v>153</v>
      </c>
      <c r="W142" s="7">
        <f t="shared" si="25"/>
        <v>7.18954248366013</v>
      </c>
      <c r="Y142" s="21">
        <v>39964</v>
      </c>
      <c r="Z142">
        <v>22</v>
      </c>
      <c r="AA142">
        <v>296</v>
      </c>
      <c r="AB142" s="7">
        <f t="shared" si="20"/>
        <v>7.4324324324324325</v>
      </c>
      <c r="AD142" s="22">
        <v>5</v>
      </c>
      <c r="AE142" s="22">
        <v>98</v>
      </c>
      <c r="AF142" s="7">
        <f t="shared" si="17"/>
        <v>5.1020408163265305</v>
      </c>
      <c r="AG142" s="7"/>
      <c r="AH142" s="22">
        <v>9</v>
      </c>
      <c r="AI142" s="22">
        <v>115</v>
      </c>
      <c r="AJ142" s="7">
        <f t="shared" si="18"/>
        <v>7.8260869565217401</v>
      </c>
      <c r="AK142" s="7"/>
      <c r="AL142" s="22">
        <v>8</v>
      </c>
      <c r="AM142" s="22">
        <v>83</v>
      </c>
      <c r="AN142" s="7">
        <f t="shared" si="19"/>
        <v>9.6385542168674707</v>
      </c>
      <c r="AP142" s="9">
        <v>106</v>
      </c>
      <c r="AQ142">
        <v>812</v>
      </c>
      <c r="AR142" s="7">
        <f t="shared" si="26"/>
        <v>13.054187192118228</v>
      </c>
      <c r="AS142" s="73"/>
      <c r="AT142" s="73"/>
    </row>
    <row r="143" spans="1:46">
      <c r="A143" s="21">
        <v>39994</v>
      </c>
      <c r="B143">
        <v>165</v>
      </c>
      <c r="C143" s="9">
        <v>1436</v>
      </c>
      <c r="D143" s="7">
        <f t="shared" si="21"/>
        <v>11.49025069637883</v>
      </c>
      <c r="E143" s="33"/>
      <c r="F143" s="26">
        <v>39994</v>
      </c>
      <c r="G143" s="25">
        <v>139</v>
      </c>
      <c r="H143" s="25">
        <v>1128</v>
      </c>
      <c r="I143" s="7">
        <f t="shared" si="22"/>
        <v>12.322695035460992</v>
      </c>
      <c r="K143" s="21">
        <v>39994</v>
      </c>
      <c r="L143">
        <v>120</v>
      </c>
      <c r="M143">
        <v>910</v>
      </c>
      <c r="N143" s="7">
        <f t="shared" si="23"/>
        <v>13.186813186813188</v>
      </c>
      <c r="P143" s="9">
        <v>87</v>
      </c>
      <c r="Q143">
        <v>692</v>
      </c>
      <c r="R143" s="7">
        <f t="shared" si="24"/>
        <v>12.572254335260116</v>
      </c>
      <c r="T143" s="21">
        <v>39994</v>
      </c>
      <c r="U143">
        <v>12</v>
      </c>
      <c r="V143">
        <v>156</v>
      </c>
      <c r="W143" s="7">
        <f t="shared" si="25"/>
        <v>7.6923076923076925</v>
      </c>
      <c r="Y143" s="21">
        <v>39994</v>
      </c>
      <c r="Z143">
        <v>26</v>
      </c>
      <c r="AA143">
        <v>304</v>
      </c>
      <c r="AB143" s="7">
        <f t="shared" si="20"/>
        <v>8.5526315789473681</v>
      </c>
      <c r="AD143" s="22">
        <v>5</v>
      </c>
      <c r="AE143" s="22">
        <v>106</v>
      </c>
      <c r="AF143" s="7">
        <f t="shared" si="17"/>
        <v>4.716981132075472</v>
      </c>
      <c r="AG143" s="7"/>
      <c r="AH143" s="22">
        <v>11</v>
      </c>
      <c r="AI143" s="22">
        <v>116</v>
      </c>
      <c r="AJ143" s="7">
        <f t="shared" si="18"/>
        <v>9.4827586206896548</v>
      </c>
      <c r="AK143" s="7"/>
      <c r="AL143" s="22">
        <v>10</v>
      </c>
      <c r="AM143" s="22">
        <v>82</v>
      </c>
      <c r="AN143" s="7">
        <f t="shared" si="19"/>
        <v>12.195121951219512</v>
      </c>
      <c r="AP143" s="9">
        <v>114</v>
      </c>
      <c r="AQ143">
        <v>811</v>
      </c>
      <c r="AR143" s="7">
        <f t="shared" si="26"/>
        <v>14.056720098643648</v>
      </c>
      <c r="AS143" s="73"/>
      <c r="AT143" s="73"/>
    </row>
    <row r="144" spans="1:46">
      <c r="A144" s="21">
        <v>40025</v>
      </c>
      <c r="B144">
        <v>171</v>
      </c>
      <c r="C144" s="9">
        <v>1433</v>
      </c>
      <c r="D144" s="7">
        <f t="shared" si="21"/>
        <v>11.933007676203768</v>
      </c>
      <c r="E144" s="33"/>
      <c r="F144" s="26">
        <v>40025</v>
      </c>
      <c r="G144" s="25">
        <v>144</v>
      </c>
      <c r="H144" s="25">
        <v>1125</v>
      </c>
      <c r="I144" s="7">
        <f t="shared" si="22"/>
        <v>12.8</v>
      </c>
      <c r="K144" s="21">
        <v>40025</v>
      </c>
      <c r="L144">
        <v>124</v>
      </c>
      <c r="M144">
        <v>910</v>
      </c>
      <c r="N144" s="7">
        <f t="shared" si="23"/>
        <v>13.626373626373626</v>
      </c>
      <c r="P144" s="9">
        <v>90</v>
      </c>
      <c r="Q144">
        <v>691</v>
      </c>
      <c r="R144" s="7">
        <f t="shared" si="24"/>
        <v>13.024602026049203</v>
      </c>
      <c r="T144" s="21">
        <v>40025</v>
      </c>
      <c r="U144">
        <v>14</v>
      </c>
      <c r="V144">
        <v>156</v>
      </c>
      <c r="W144" s="7">
        <f t="shared" si="25"/>
        <v>8.9743589743589745</v>
      </c>
      <c r="Y144" s="21">
        <v>40025</v>
      </c>
      <c r="Z144">
        <v>27</v>
      </c>
      <c r="AA144">
        <v>303</v>
      </c>
      <c r="AB144" s="7">
        <f t="shared" si="20"/>
        <v>8.9108910891089099</v>
      </c>
      <c r="AD144" s="22">
        <v>5</v>
      </c>
      <c r="AE144" s="22">
        <v>106</v>
      </c>
      <c r="AF144" s="7">
        <f t="shared" si="17"/>
        <v>4.716981132075472</v>
      </c>
      <c r="AG144" s="7"/>
      <c r="AH144" s="22">
        <v>11</v>
      </c>
      <c r="AI144" s="22">
        <v>117</v>
      </c>
      <c r="AJ144" s="7">
        <f t="shared" si="18"/>
        <v>9.4017094017094021</v>
      </c>
      <c r="AK144" s="7"/>
      <c r="AL144" s="22">
        <v>11</v>
      </c>
      <c r="AM144" s="22">
        <v>80</v>
      </c>
      <c r="AN144" s="7">
        <f t="shared" si="19"/>
        <v>13.750000000000002</v>
      </c>
      <c r="AP144" s="9">
        <v>119</v>
      </c>
      <c r="AQ144">
        <v>811</v>
      </c>
      <c r="AR144" s="7">
        <f t="shared" si="26"/>
        <v>14.673242909987669</v>
      </c>
      <c r="AS144" s="73"/>
      <c r="AT144" s="73"/>
    </row>
    <row r="145" spans="1:46">
      <c r="A145" s="21">
        <v>40056</v>
      </c>
      <c r="B145">
        <v>178</v>
      </c>
      <c r="C145" s="9">
        <v>1424</v>
      </c>
      <c r="D145" s="7">
        <f t="shared" si="21"/>
        <v>12.5</v>
      </c>
      <c r="E145" s="33"/>
      <c r="F145" s="26">
        <v>40056</v>
      </c>
      <c r="G145" s="25">
        <v>149</v>
      </c>
      <c r="H145" s="25">
        <v>1114</v>
      </c>
      <c r="I145" s="7">
        <f t="shared" si="22"/>
        <v>13.375224416517057</v>
      </c>
      <c r="K145" s="21">
        <v>40056</v>
      </c>
      <c r="L145">
        <v>127</v>
      </c>
      <c r="M145">
        <v>900</v>
      </c>
      <c r="N145" s="7">
        <f t="shared" si="23"/>
        <v>14.111111111111111</v>
      </c>
      <c r="P145" s="9">
        <v>94</v>
      </c>
      <c r="Q145">
        <v>686</v>
      </c>
      <c r="R145" s="7">
        <f t="shared" si="24"/>
        <v>13.702623906705538</v>
      </c>
      <c r="T145" s="21">
        <v>40056</v>
      </c>
      <c r="U145">
        <v>16</v>
      </c>
      <c r="V145">
        <v>155</v>
      </c>
      <c r="W145" s="7">
        <f t="shared" si="25"/>
        <v>10.32258064516129</v>
      </c>
      <c r="Y145" s="21">
        <v>40056</v>
      </c>
      <c r="Z145">
        <v>29</v>
      </c>
      <c r="AA145">
        <v>306</v>
      </c>
      <c r="AB145" s="7">
        <f t="shared" si="20"/>
        <v>9.477124183006536</v>
      </c>
      <c r="AD145" s="22">
        <v>5</v>
      </c>
      <c r="AE145" s="22">
        <v>106</v>
      </c>
      <c r="AF145" s="7">
        <f t="shared" si="17"/>
        <v>4.716981132075472</v>
      </c>
      <c r="AG145" s="7"/>
      <c r="AH145" s="22">
        <v>13</v>
      </c>
      <c r="AI145" s="22">
        <v>119</v>
      </c>
      <c r="AJ145" s="7">
        <f t="shared" si="18"/>
        <v>10.92436974789916</v>
      </c>
      <c r="AK145" s="7"/>
      <c r="AL145" s="22">
        <v>11</v>
      </c>
      <c r="AM145" s="22">
        <v>81</v>
      </c>
      <c r="AN145" s="7">
        <f t="shared" si="19"/>
        <v>13.580246913580247</v>
      </c>
      <c r="AP145" s="9">
        <v>122</v>
      </c>
      <c r="AQ145">
        <v>803</v>
      </c>
      <c r="AR145" s="7">
        <f t="shared" si="26"/>
        <v>15.193026151930262</v>
      </c>
      <c r="AS145" s="73"/>
      <c r="AT145" s="73"/>
    </row>
    <row r="146" spans="1:46">
      <c r="A146" s="21">
        <v>40086</v>
      </c>
      <c r="B146">
        <v>192</v>
      </c>
      <c r="C146" s="9">
        <v>1410</v>
      </c>
      <c r="D146" s="7">
        <f t="shared" si="21"/>
        <v>13.617021276595745</v>
      </c>
      <c r="E146" s="33"/>
      <c r="F146" s="26">
        <v>40086</v>
      </c>
      <c r="G146" s="25">
        <v>162</v>
      </c>
      <c r="H146" s="25">
        <v>1109</v>
      </c>
      <c r="I146" s="7">
        <f t="shared" si="22"/>
        <v>14.607754733994591</v>
      </c>
      <c r="K146" s="21">
        <v>40086</v>
      </c>
      <c r="L146">
        <v>135</v>
      </c>
      <c r="M146">
        <v>892</v>
      </c>
      <c r="N146" s="7">
        <f t="shared" si="23"/>
        <v>15.134529147982063</v>
      </c>
      <c r="P146" s="9">
        <v>99</v>
      </c>
      <c r="Q146">
        <v>683</v>
      </c>
      <c r="R146" s="7">
        <f t="shared" si="24"/>
        <v>14.494875549048317</v>
      </c>
      <c r="T146" s="21">
        <v>40086</v>
      </c>
      <c r="U146">
        <v>21</v>
      </c>
      <c r="V146">
        <v>159</v>
      </c>
      <c r="W146" s="7">
        <f t="shared" si="25"/>
        <v>13.20754716981132</v>
      </c>
      <c r="Y146" s="21">
        <v>40086</v>
      </c>
      <c r="Z146">
        <v>30</v>
      </c>
      <c r="AA146">
        <v>296</v>
      </c>
      <c r="AB146" s="7">
        <f t="shared" si="20"/>
        <v>10.135135135135135</v>
      </c>
      <c r="AD146" s="22">
        <v>5</v>
      </c>
      <c r="AE146" s="22">
        <v>103</v>
      </c>
      <c r="AF146" s="7">
        <f t="shared" si="17"/>
        <v>4.8543689320388346</v>
      </c>
      <c r="AG146" s="7"/>
      <c r="AH146" s="22">
        <v>14</v>
      </c>
      <c r="AI146" s="22">
        <v>112</v>
      </c>
      <c r="AJ146" s="7">
        <f t="shared" si="18"/>
        <v>12.5</v>
      </c>
      <c r="AK146" s="7"/>
      <c r="AL146" s="22">
        <v>11</v>
      </c>
      <c r="AM146" s="22">
        <v>81</v>
      </c>
      <c r="AN146" s="7">
        <f t="shared" si="19"/>
        <v>13.580246913580247</v>
      </c>
      <c r="AP146" s="9">
        <v>129</v>
      </c>
      <c r="AQ146">
        <v>795</v>
      </c>
      <c r="AR146" s="7">
        <f t="shared" si="26"/>
        <v>16.226415094339622</v>
      </c>
      <c r="AS146" s="73"/>
      <c r="AT146" s="73"/>
    </row>
    <row r="147" spans="1:46">
      <c r="A147" s="21">
        <v>40117</v>
      </c>
      <c r="B147">
        <v>189</v>
      </c>
      <c r="C147" s="9">
        <v>1430</v>
      </c>
      <c r="D147" s="7">
        <f t="shared" si="21"/>
        <v>13.216783216783218</v>
      </c>
      <c r="E147" s="33"/>
      <c r="F147" s="26">
        <v>40117</v>
      </c>
      <c r="G147" s="25">
        <v>160</v>
      </c>
      <c r="H147" s="25">
        <v>1134</v>
      </c>
      <c r="I147" s="7">
        <f t="shared" si="22"/>
        <v>14.109347442680775</v>
      </c>
      <c r="K147" s="21">
        <v>40117</v>
      </c>
      <c r="L147">
        <v>133</v>
      </c>
      <c r="M147">
        <v>892</v>
      </c>
      <c r="N147" s="7">
        <f t="shared" si="23"/>
        <v>14.91031390134529</v>
      </c>
      <c r="P147" s="9">
        <v>99</v>
      </c>
      <c r="Q147">
        <v>686</v>
      </c>
      <c r="R147" s="7">
        <f t="shared" si="24"/>
        <v>14.431486880466474</v>
      </c>
      <c r="T147" s="21">
        <v>40117</v>
      </c>
      <c r="U147">
        <v>21</v>
      </c>
      <c r="V147">
        <v>183</v>
      </c>
      <c r="W147" s="7">
        <f t="shared" si="25"/>
        <v>11.475409836065573</v>
      </c>
      <c r="Y147" s="21">
        <v>40117</v>
      </c>
      <c r="Z147">
        <v>29</v>
      </c>
      <c r="AA147">
        <v>290</v>
      </c>
      <c r="AB147" s="7">
        <f t="shared" si="20"/>
        <v>10</v>
      </c>
      <c r="AD147" s="22">
        <v>5</v>
      </c>
      <c r="AE147" s="22">
        <v>107</v>
      </c>
      <c r="AF147" s="7">
        <f t="shared" si="17"/>
        <v>4.6728971962616823</v>
      </c>
      <c r="AG147" s="7"/>
      <c r="AH147" s="22">
        <v>14</v>
      </c>
      <c r="AI147" s="22">
        <v>105</v>
      </c>
      <c r="AJ147" s="7">
        <f t="shared" si="18"/>
        <v>13.333333333333334</v>
      </c>
      <c r="AK147" s="7"/>
      <c r="AL147" s="22">
        <v>10</v>
      </c>
      <c r="AM147" s="22">
        <v>78</v>
      </c>
      <c r="AN147" s="7">
        <f t="shared" si="19"/>
        <v>12.820512820512819</v>
      </c>
      <c r="AP147" s="9">
        <v>129</v>
      </c>
      <c r="AQ147">
        <v>797</v>
      </c>
      <c r="AR147" s="7">
        <f t="shared" si="26"/>
        <v>16.185696361355081</v>
      </c>
      <c r="AS147" s="73"/>
      <c r="AT147" s="73"/>
    </row>
    <row r="148" spans="1:46">
      <c r="A148" s="21">
        <v>40147</v>
      </c>
      <c r="B148">
        <v>187</v>
      </c>
      <c r="C148" s="9">
        <v>1422</v>
      </c>
      <c r="D148" s="7">
        <f t="shared" si="21"/>
        <v>13.150492264416316</v>
      </c>
      <c r="E148" s="33"/>
      <c r="F148" s="26">
        <v>40147</v>
      </c>
      <c r="G148" s="25">
        <v>156</v>
      </c>
      <c r="H148" s="25">
        <v>1127</v>
      </c>
      <c r="I148" s="7">
        <f t="shared" si="22"/>
        <v>13.842058562555456</v>
      </c>
      <c r="K148" s="21">
        <v>40147</v>
      </c>
      <c r="L148">
        <v>129</v>
      </c>
      <c r="M148">
        <v>886</v>
      </c>
      <c r="N148" s="7">
        <f t="shared" si="23"/>
        <v>14.559819413092551</v>
      </c>
      <c r="P148" s="9">
        <v>95</v>
      </c>
      <c r="Q148">
        <v>682</v>
      </c>
      <c r="R148" s="7">
        <f t="shared" si="24"/>
        <v>13.929618768328444</v>
      </c>
      <c r="T148" s="21">
        <v>40147</v>
      </c>
      <c r="U148">
        <v>21</v>
      </c>
      <c r="V148">
        <v>182</v>
      </c>
      <c r="W148" s="7">
        <f t="shared" si="25"/>
        <v>11.538461538461538</v>
      </c>
      <c r="Y148" s="21">
        <v>40147</v>
      </c>
      <c r="Z148">
        <v>31</v>
      </c>
      <c r="AA148">
        <v>288</v>
      </c>
      <c r="AB148" s="7">
        <f t="shared" si="20"/>
        <v>10.763888888888889</v>
      </c>
      <c r="AD148" s="22">
        <v>4</v>
      </c>
      <c r="AE148" s="22">
        <v>105</v>
      </c>
      <c r="AF148" s="7">
        <f t="shared" si="17"/>
        <v>3.8095238095238098</v>
      </c>
      <c r="AG148" s="7"/>
      <c r="AH148" s="22">
        <v>16</v>
      </c>
      <c r="AI148" s="22">
        <v>105</v>
      </c>
      <c r="AJ148" s="7">
        <f t="shared" si="18"/>
        <v>15.238095238095239</v>
      </c>
      <c r="AK148" s="7"/>
      <c r="AL148" s="22">
        <v>11</v>
      </c>
      <c r="AM148" s="22">
        <v>78</v>
      </c>
      <c r="AN148" s="7">
        <f t="shared" si="19"/>
        <v>14.102564102564102</v>
      </c>
      <c r="AP148" s="9">
        <v>124</v>
      </c>
      <c r="AQ148">
        <v>792</v>
      </c>
      <c r="AR148" s="7">
        <f t="shared" si="26"/>
        <v>15.656565656565657</v>
      </c>
      <c r="AS148" s="73"/>
      <c r="AT148" s="73"/>
    </row>
    <row r="149" spans="1:46">
      <c r="A149" s="21">
        <v>40178</v>
      </c>
      <c r="B149">
        <v>167</v>
      </c>
      <c r="C149" s="9">
        <v>1391</v>
      </c>
      <c r="D149" s="7">
        <f t="shared" si="21"/>
        <v>12.005751258087708</v>
      </c>
      <c r="E149" s="33"/>
      <c r="F149" s="26">
        <v>40178</v>
      </c>
      <c r="G149" s="25">
        <v>137</v>
      </c>
      <c r="H149" s="25">
        <v>1101</v>
      </c>
      <c r="I149" s="7">
        <f t="shared" si="22"/>
        <v>12.443233424159855</v>
      </c>
      <c r="K149" s="21">
        <v>40178</v>
      </c>
      <c r="L149">
        <v>111</v>
      </c>
      <c r="M149">
        <v>876</v>
      </c>
      <c r="N149" s="7">
        <f t="shared" si="23"/>
        <v>12.671232876712329</v>
      </c>
      <c r="P149" s="9">
        <v>79</v>
      </c>
      <c r="Q149">
        <v>673</v>
      </c>
      <c r="R149" s="7">
        <f t="shared" si="24"/>
        <v>11.738484398216938</v>
      </c>
      <c r="T149" s="21">
        <v>40178</v>
      </c>
      <c r="U149">
        <v>20</v>
      </c>
      <c r="V149">
        <v>170</v>
      </c>
      <c r="W149" s="7">
        <f t="shared" si="25"/>
        <v>11.76470588235294</v>
      </c>
      <c r="Y149" s="21">
        <v>40178</v>
      </c>
      <c r="Z149">
        <v>31</v>
      </c>
      <c r="AA149">
        <v>284</v>
      </c>
      <c r="AB149" s="7">
        <f t="shared" si="20"/>
        <v>10.915492957746478</v>
      </c>
      <c r="AD149" s="22">
        <v>5</v>
      </c>
      <c r="AE149" s="22">
        <v>105</v>
      </c>
      <c r="AF149" s="7">
        <f t="shared" si="17"/>
        <v>4.7619047619047619</v>
      </c>
      <c r="AG149" s="7"/>
      <c r="AH149" s="22">
        <v>15</v>
      </c>
      <c r="AI149" s="22">
        <v>101</v>
      </c>
      <c r="AJ149" s="7">
        <f t="shared" si="18"/>
        <v>14.85148514851485</v>
      </c>
      <c r="AK149" s="7"/>
      <c r="AL149" s="22">
        <v>11</v>
      </c>
      <c r="AM149" s="22">
        <v>78</v>
      </c>
      <c r="AN149" s="7">
        <f t="shared" si="19"/>
        <v>14.102564102564102</v>
      </c>
      <c r="AP149" s="9">
        <v>106</v>
      </c>
      <c r="AQ149">
        <v>782</v>
      </c>
      <c r="AR149" s="7">
        <f t="shared" si="26"/>
        <v>13.554987212276215</v>
      </c>
      <c r="AS149" s="73"/>
      <c r="AT149" s="73"/>
    </row>
    <row r="150" spans="1:46">
      <c r="A150" s="21">
        <v>40209</v>
      </c>
      <c r="B150">
        <v>155</v>
      </c>
      <c r="C150" s="9">
        <v>1379</v>
      </c>
      <c r="D150" s="7">
        <f t="shared" si="21"/>
        <v>11.240029006526468</v>
      </c>
      <c r="E150" s="33"/>
      <c r="F150" s="26">
        <v>40209</v>
      </c>
      <c r="G150" s="25">
        <v>126</v>
      </c>
      <c r="H150" s="25">
        <v>1094</v>
      </c>
      <c r="I150" s="7">
        <f t="shared" si="22"/>
        <v>11.517367458866545</v>
      </c>
      <c r="K150" s="21">
        <v>40209</v>
      </c>
      <c r="L150">
        <v>104</v>
      </c>
      <c r="M150">
        <v>859</v>
      </c>
      <c r="N150" s="7">
        <f t="shared" si="23"/>
        <v>12.107101280558789</v>
      </c>
      <c r="P150" s="9">
        <v>79</v>
      </c>
      <c r="Q150">
        <v>665</v>
      </c>
      <c r="R150" s="7">
        <f t="shared" si="24"/>
        <v>11.879699248120302</v>
      </c>
      <c r="T150" s="21">
        <v>40209</v>
      </c>
      <c r="U150">
        <v>19</v>
      </c>
      <c r="V150">
        <v>181</v>
      </c>
      <c r="W150" s="7">
        <f t="shared" si="25"/>
        <v>10.497237569060774</v>
      </c>
      <c r="Y150" s="21">
        <v>40209</v>
      </c>
      <c r="Z150">
        <v>30</v>
      </c>
      <c r="AA150">
        <v>279</v>
      </c>
      <c r="AB150" s="7">
        <f t="shared" si="20"/>
        <v>10.75268817204301</v>
      </c>
      <c r="AD150" s="22">
        <v>5</v>
      </c>
      <c r="AE150" s="22">
        <v>103</v>
      </c>
      <c r="AF150" s="7">
        <f t="shared" si="17"/>
        <v>4.8543689320388346</v>
      </c>
      <c r="AG150" s="7"/>
      <c r="AH150" s="22">
        <v>15</v>
      </c>
      <c r="AI150" s="22">
        <v>100</v>
      </c>
      <c r="AJ150" s="7">
        <f t="shared" si="18"/>
        <v>15</v>
      </c>
      <c r="AK150" s="7"/>
      <c r="AL150" s="22">
        <v>10</v>
      </c>
      <c r="AM150" s="22">
        <v>76</v>
      </c>
      <c r="AN150" s="7">
        <f t="shared" si="19"/>
        <v>13.157894736842104</v>
      </c>
      <c r="AP150" s="9">
        <v>99</v>
      </c>
      <c r="AQ150">
        <v>765</v>
      </c>
      <c r="AR150" s="7">
        <f t="shared" si="26"/>
        <v>12.941176470588237</v>
      </c>
      <c r="AS150" s="73"/>
      <c r="AT150" s="73"/>
    </row>
    <row r="151" spans="1:46">
      <c r="A151" s="21">
        <v>40237</v>
      </c>
      <c r="B151">
        <v>140</v>
      </c>
      <c r="C151" s="9">
        <v>1376</v>
      </c>
      <c r="D151" s="7">
        <f t="shared" si="21"/>
        <v>10.174418604651162</v>
      </c>
      <c r="E151" s="33"/>
      <c r="F151" s="26">
        <v>40237</v>
      </c>
      <c r="G151" s="25">
        <v>112</v>
      </c>
      <c r="H151" s="25">
        <v>1096</v>
      </c>
      <c r="I151" s="7">
        <f t="shared" si="22"/>
        <v>10.218978102189782</v>
      </c>
      <c r="K151" s="21">
        <v>40237</v>
      </c>
      <c r="L151">
        <v>94</v>
      </c>
      <c r="M151">
        <v>852</v>
      </c>
      <c r="N151" s="7">
        <f t="shared" si="23"/>
        <v>11.032863849765258</v>
      </c>
      <c r="P151" s="9">
        <v>71</v>
      </c>
      <c r="Q151">
        <v>659</v>
      </c>
      <c r="R151" s="7">
        <f t="shared" si="24"/>
        <v>10.773899848254933</v>
      </c>
      <c r="T151" s="21">
        <v>40237</v>
      </c>
      <c r="U151">
        <v>15</v>
      </c>
      <c r="V151">
        <v>191</v>
      </c>
      <c r="W151" s="7">
        <f t="shared" si="25"/>
        <v>7.8534031413612562</v>
      </c>
      <c r="Y151" s="21">
        <v>40237</v>
      </c>
      <c r="Z151">
        <v>29</v>
      </c>
      <c r="AA151">
        <v>273</v>
      </c>
      <c r="AB151" s="7">
        <f t="shared" si="20"/>
        <v>10.622710622710622</v>
      </c>
      <c r="AD151" s="22">
        <v>4</v>
      </c>
      <c r="AE151" s="22">
        <v>103</v>
      </c>
      <c r="AF151" s="7">
        <f t="shared" si="17"/>
        <v>3.8834951456310676</v>
      </c>
      <c r="AG151" s="7"/>
      <c r="AH151" s="22">
        <v>15</v>
      </c>
      <c r="AI151" s="22">
        <v>95</v>
      </c>
      <c r="AJ151" s="7">
        <f t="shared" si="18"/>
        <v>15.789473684210526</v>
      </c>
      <c r="AK151" s="7"/>
      <c r="AL151" s="22">
        <v>10</v>
      </c>
      <c r="AM151" s="22">
        <v>75</v>
      </c>
      <c r="AN151" s="7">
        <f t="shared" si="19"/>
        <v>13.333333333333334</v>
      </c>
      <c r="AP151" s="9">
        <v>89</v>
      </c>
      <c r="AQ151">
        <v>757</v>
      </c>
      <c r="AR151" s="7">
        <f t="shared" si="26"/>
        <v>11.756935270805812</v>
      </c>
      <c r="AS151" s="73"/>
      <c r="AT151" s="73"/>
    </row>
    <row r="152" spans="1:46">
      <c r="A152" s="21">
        <v>40268</v>
      </c>
      <c r="B152">
        <v>106</v>
      </c>
      <c r="C152" s="9">
        <v>1422</v>
      </c>
      <c r="D152" s="7">
        <f t="shared" si="21"/>
        <v>7.4542897327707456</v>
      </c>
      <c r="E152" s="33"/>
      <c r="F152" s="26">
        <v>40268</v>
      </c>
      <c r="G152" s="25">
        <v>86</v>
      </c>
      <c r="H152" s="25">
        <v>1144</v>
      </c>
      <c r="I152" s="7">
        <f t="shared" si="22"/>
        <v>7.5174825174825166</v>
      </c>
      <c r="K152" s="21">
        <v>40268</v>
      </c>
      <c r="L152">
        <v>71</v>
      </c>
      <c r="M152">
        <v>880</v>
      </c>
      <c r="N152" s="7">
        <f t="shared" si="23"/>
        <v>8.0681818181818183</v>
      </c>
      <c r="P152" s="9">
        <v>52</v>
      </c>
      <c r="Q152">
        <v>689</v>
      </c>
      <c r="R152" s="7">
        <f t="shared" si="24"/>
        <v>7.5471698113207548</v>
      </c>
      <c r="T152" s="21">
        <v>40268</v>
      </c>
      <c r="U152">
        <v>11</v>
      </c>
      <c r="V152">
        <v>211</v>
      </c>
      <c r="W152" s="7">
        <f t="shared" si="25"/>
        <v>5.2132701421800949</v>
      </c>
      <c r="Y152" s="21">
        <v>40268</v>
      </c>
      <c r="Z152">
        <v>21</v>
      </c>
      <c r="AA152">
        <v>272</v>
      </c>
      <c r="AB152" s="7">
        <f t="shared" si="20"/>
        <v>7.7205882352941178</v>
      </c>
      <c r="AD152" s="22">
        <v>1</v>
      </c>
      <c r="AE152" s="22">
        <v>101</v>
      </c>
      <c r="AF152" s="7">
        <f t="shared" si="17"/>
        <v>0.99009900990099009</v>
      </c>
      <c r="AG152" s="7"/>
      <c r="AH152" s="22">
        <v>12</v>
      </c>
      <c r="AI152" s="22">
        <v>96</v>
      </c>
      <c r="AJ152" s="7">
        <f t="shared" si="18"/>
        <v>12.5</v>
      </c>
      <c r="AK152" s="7"/>
      <c r="AL152" s="22">
        <v>8</v>
      </c>
      <c r="AM152" s="22">
        <v>75</v>
      </c>
      <c r="AN152" s="7">
        <f t="shared" si="19"/>
        <v>10.666666666666668</v>
      </c>
      <c r="AP152" s="9">
        <v>66</v>
      </c>
      <c r="AQ152">
        <v>785</v>
      </c>
      <c r="AR152" s="7">
        <f t="shared" si="26"/>
        <v>8.4076433121019107</v>
      </c>
      <c r="AS152" s="73"/>
      <c r="AT152" s="73"/>
    </row>
    <row r="153" spans="1:46">
      <c r="A153" s="21">
        <v>40298</v>
      </c>
      <c r="B153">
        <v>101</v>
      </c>
      <c r="C153" s="9">
        <v>1454</v>
      </c>
      <c r="D153" s="7">
        <f t="shared" si="21"/>
        <v>6.9463548830811561</v>
      </c>
      <c r="E153" s="33"/>
      <c r="F153" s="26">
        <v>40298</v>
      </c>
      <c r="G153" s="25">
        <v>85</v>
      </c>
      <c r="H153" s="25">
        <v>1183</v>
      </c>
      <c r="I153" s="7">
        <f t="shared" si="22"/>
        <v>7.1851225697379544</v>
      </c>
      <c r="K153" s="21">
        <v>40298</v>
      </c>
      <c r="L153">
        <v>71</v>
      </c>
      <c r="M153">
        <v>888</v>
      </c>
      <c r="N153" s="7">
        <f t="shared" si="23"/>
        <v>7.9954954954954953</v>
      </c>
      <c r="P153" s="9">
        <v>57</v>
      </c>
      <c r="Q153">
        <v>699</v>
      </c>
      <c r="R153" s="7">
        <f t="shared" si="24"/>
        <v>8.1545064377682408</v>
      </c>
      <c r="T153" s="21">
        <v>40298</v>
      </c>
      <c r="U153">
        <v>11</v>
      </c>
      <c r="V153">
        <v>245</v>
      </c>
      <c r="W153" s="7">
        <f t="shared" si="25"/>
        <v>4.4897959183673466</v>
      </c>
      <c r="Y153" s="21">
        <v>40298</v>
      </c>
      <c r="Z153">
        <v>17</v>
      </c>
      <c r="AA153">
        <v>266</v>
      </c>
      <c r="AB153" s="7">
        <f t="shared" si="20"/>
        <v>6.3909774436090219</v>
      </c>
      <c r="AD153" s="22">
        <v>1</v>
      </c>
      <c r="AE153" s="22">
        <v>99</v>
      </c>
      <c r="AF153" s="7">
        <f t="shared" si="17"/>
        <v>1.0101010101010102</v>
      </c>
      <c r="AG153" s="7"/>
      <c r="AH153" s="22">
        <v>9</v>
      </c>
      <c r="AI153" s="22">
        <v>93</v>
      </c>
      <c r="AJ153" s="7">
        <f t="shared" si="18"/>
        <v>9.67741935483871</v>
      </c>
      <c r="AK153" s="7"/>
      <c r="AL153" s="22">
        <v>7</v>
      </c>
      <c r="AM153" s="22">
        <v>74</v>
      </c>
      <c r="AN153" s="7">
        <f t="shared" si="19"/>
        <v>9.4594594594594597</v>
      </c>
      <c r="AP153" s="9">
        <v>67</v>
      </c>
      <c r="AQ153">
        <v>795</v>
      </c>
      <c r="AR153" s="7">
        <f t="shared" si="26"/>
        <v>8.4276729559748418</v>
      </c>
      <c r="AS153" s="73"/>
      <c r="AT153" s="73"/>
    </row>
    <row r="154" spans="1:46">
      <c r="A154" s="21">
        <v>40329</v>
      </c>
      <c r="B154">
        <v>82</v>
      </c>
      <c r="C154" s="9">
        <v>1458</v>
      </c>
      <c r="D154" s="7">
        <f t="shared" si="21"/>
        <v>5.6241426611796985</v>
      </c>
      <c r="E154" s="33"/>
      <c r="F154" s="26">
        <v>40329</v>
      </c>
      <c r="G154" s="25">
        <v>70</v>
      </c>
      <c r="H154" s="25">
        <v>1193</v>
      </c>
      <c r="I154" s="7">
        <f t="shared" si="22"/>
        <v>5.8675607711651301</v>
      </c>
      <c r="K154" s="21">
        <v>40329</v>
      </c>
      <c r="L154">
        <v>58</v>
      </c>
      <c r="M154">
        <v>896</v>
      </c>
      <c r="N154" s="7">
        <f t="shared" si="23"/>
        <v>6.4732142857142865</v>
      </c>
      <c r="P154" s="9">
        <v>47</v>
      </c>
      <c r="Q154">
        <v>705</v>
      </c>
      <c r="R154" s="7">
        <f t="shared" si="24"/>
        <v>6.666666666666667</v>
      </c>
      <c r="T154" s="21">
        <v>40329</v>
      </c>
      <c r="U154">
        <v>10</v>
      </c>
      <c r="V154">
        <v>247</v>
      </c>
      <c r="W154" s="7">
        <f t="shared" si="25"/>
        <v>4.048582995951417</v>
      </c>
      <c r="Y154" s="21">
        <v>40329</v>
      </c>
      <c r="Z154">
        <v>12</v>
      </c>
      <c r="AA154">
        <v>259</v>
      </c>
      <c r="AB154" s="7">
        <f t="shared" si="20"/>
        <v>4.6332046332046328</v>
      </c>
      <c r="AD154" s="22">
        <v>1</v>
      </c>
      <c r="AE154" s="22">
        <v>97</v>
      </c>
      <c r="AF154" s="7">
        <f t="shared" si="17"/>
        <v>1.0309278350515463</v>
      </c>
      <c r="AG154" s="7"/>
      <c r="AH154" s="22">
        <v>7</v>
      </c>
      <c r="AI154" s="22">
        <v>90</v>
      </c>
      <c r="AJ154" s="7">
        <f t="shared" si="18"/>
        <v>7.7777777777777777</v>
      </c>
      <c r="AK154" s="7"/>
      <c r="AL154" s="22">
        <v>4</v>
      </c>
      <c r="AM154" s="22">
        <v>72</v>
      </c>
      <c r="AN154" s="7">
        <f t="shared" si="19"/>
        <v>5.5555555555555554</v>
      </c>
      <c r="AP154" s="9">
        <v>55</v>
      </c>
      <c r="AQ154">
        <v>803</v>
      </c>
      <c r="AR154" s="7">
        <f t="shared" si="26"/>
        <v>6.8493150684931505</v>
      </c>
      <c r="AS154" s="73"/>
      <c r="AT154" s="73"/>
    </row>
    <row r="155" spans="1:46">
      <c r="A155" s="21">
        <v>40359</v>
      </c>
      <c r="B155">
        <v>67</v>
      </c>
      <c r="C155" s="9">
        <v>1460</v>
      </c>
      <c r="D155" s="7">
        <f t="shared" si="21"/>
        <v>4.5890410958904111</v>
      </c>
      <c r="E155" s="33"/>
      <c r="F155" s="26">
        <v>40359</v>
      </c>
      <c r="G155" s="25">
        <v>59</v>
      </c>
      <c r="H155" s="25">
        <v>1205</v>
      </c>
      <c r="I155" s="7">
        <f t="shared" si="22"/>
        <v>4.8962655601659755</v>
      </c>
      <c r="K155" s="21">
        <v>40359</v>
      </c>
      <c r="L155">
        <v>48</v>
      </c>
      <c r="M155">
        <v>905</v>
      </c>
      <c r="N155" s="7">
        <f t="shared" si="23"/>
        <v>5.3038674033149169</v>
      </c>
      <c r="P155" s="9">
        <v>41</v>
      </c>
      <c r="Q155">
        <v>709</v>
      </c>
      <c r="R155" s="7">
        <f t="shared" si="24"/>
        <v>5.7827926657263751</v>
      </c>
      <c r="T155" s="21">
        <v>40359</v>
      </c>
      <c r="U155">
        <v>9</v>
      </c>
      <c r="V155">
        <v>247</v>
      </c>
      <c r="W155" s="7">
        <f t="shared" si="25"/>
        <v>3.6437246963562751</v>
      </c>
      <c r="Y155" s="21">
        <v>40359</v>
      </c>
      <c r="Z155">
        <v>8</v>
      </c>
      <c r="AA155">
        <v>249</v>
      </c>
      <c r="AB155" s="7">
        <f t="shared" si="20"/>
        <v>3.2128514056224895</v>
      </c>
      <c r="AD155" s="22">
        <v>2</v>
      </c>
      <c r="AE155" s="22">
        <v>95</v>
      </c>
      <c r="AF155" s="7">
        <f t="shared" si="17"/>
        <v>2.1052631578947367</v>
      </c>
      <c r="AG155" s="7"/>
      <c r="AH155" s="22">
        <v>4</v>
      </c>
      <c r="AI155" s="22">
        <v>84</v>
      </c>
      <c r="AJ155" s="7">
        <f t="shared" si="18"/>
        <v>4.7619047619047619</v>
      </c>
      <c r="AK155" s="7"/>
      <c r="AL155" s="22">
        <v>2</v>
      </c>
      <c r="AM155" s="22">
        <v>70</v>
      </c>
      <c r="AN155" s="7">
        <f t="shared" si="19"/>
        <v>2.8571428571428572</v>
      </c>
      <c r="AP155" s="9">
        <v>46</v>
      </c>
      <c r="AQ155">
        <v>809</v>
      </c>
      <c r="AR155" s="7">
        <f t="shared" si="26"/>
        <v>5.6860321384425223</v>
      </c>
      <c r="AS155" s="73"/>
      <c r="AT155" s="73"/>
    </row>
    <row r="156" spans="1:46">
      <c r="A156" s="21">
        <v>40390</v>
      </c>
      <c r="B156">
        <v>61</v>
      </c>
      <c r="C156" s="9">
        <v>1454</v>
      </c>
      <c r="D156" s="7">
        <f t="shared" si="21"/>
        <v>4.1953232462173311</v>
      </c>
      <c r="E156" s="33"/>
      <c r="F156" s="26">
        <v>40390</v>
      </c>
      <c r="G156" s="25">
        <v>52</v>
      </c>
      <c r="H156" s="25">
        <v>1202</v>
      </c>
      <c r="I156" s="7">
        <f t="shared" si="22"/>
        <v>4.3261231281198009</v>
      </c>
      <c r="K156" s="21">
        <v>40390</v>
      </c>
      <c r="L156">
        <v>41</v>
      </c>
      <c r="M156">
        <v>907</v>
      </c>
      <c r="N156" s="7">
        <f t="shared" si="23"/>
        <v>4.5203969128996695</v>
      </c>
      <c r="P156" s="9">
        <v>36</v>
      </c>
      <c r="Q156">
        <v>712</v>
      </c>
      <c r="R156" s="7">
        <f t="shared" si="24"/>
        <v>5.0561797752808983</v>
      </c>
      <c r="T156" s="21">
        <v>40390</v>
      </c>
      <c r="U156">
        <v>9</v>
      </c>
      <c r="V156">
        <v>243</v>
      </c>
      <c r="W156" s="7">
        <f t="shared" si="25"/>
        <v>3.7037037037037033</v>
      </c>
      <c r="Y156" s="21">
        <v>40390</v>
      </c>
      <c r="Z156">
        <v>9</v>
      </c>
      <c r="AA156">
        <v>244</v>
      </c>
      <c r="AB156" s="7">
        <f t="shared" si="20"/>
        <v>3.6885245901639343</v>
      </c>
      <c r="AD156" s="22">
        <v>2</v>
      </c>
      <c r="AE156" s="22">
        <v>94</v>
      </c>
      <c r="AF156" s="7">
        <f t="shared" si="17"/>
        <v>2.1276595744680851</v>
      </c>
      <c r="AG156" s="7"/>
      <c r="AH156" s="22">
        <v>5</v>
      </c>
      <c r="AI156" s="22">
        <v>83</v>
      </c>
      <c r="AJ156" s="7">
        <f t="shared" si="18"/>
        <v>6.024096385542169</v>
      </c>
      <c r="AK156" s="7"/>
      <c r="AL156" s="22">
        <v>2</v>
      </c>
      <c r="AM156" s="22">
        <v>67</v>
      </c>
      <c r="AN156" s="7">
        <f t="shared" si="19"/>
        <v>2.9850746268656714</v>
      </c>
      <c r="AP156" s="9">
        <v>39</v>
      </c>
      <c r="AQ156">
        <v>810</v>
      </c>
      <c r="AR156" s="7">
        <f t="shared" si="26"/>
        <v>4.8148148148148149</v>
      </c>
      <c r="AS156" s="73"/>
      <c r="AT156" s="73"/>
    </row>
    <row r="157" spans="1:46">
      <c r="A157" s="21">
        <v>40421</v>
      </c>
      <c r="B157">
        <v>44</v>
      </c>
      <c r="C157" s="9">
        <v>1466</v>
      </c>
      <c r="D157" s="7">
        <f t="shared" si="21"/>
        <v>3.0013642564802185</v>
      </c>
      <c r="E157" s="33"/>
      <c r="F157" s="26">
        <v>40421</v>
      </c>
      <c r="G157" s="25">
        <v>36</v>
      </c>
      <c r="H157" s="25">
        <v>1211</v>
      </c>
      <c r="I157" s="7">
        <f t="shared" si="22"/>
        <v>2.9727497935590419</v>
      </c>
      <c r="K157" s="21">
        <v>40421</v>
      </c>
      <c r="L157">
        <v>27</v>
      </c>
      <c r="M157">
        <v>909</v>
      </c>
      <c r="N157" s="7">
        <f t="shared" si="23"/>
        <v>2.9702970297029703</v>
      </c>
      <c r="P157" s="9">
        <v>22</v>
      </c>
      <c r="Q157">
        <v>714</v>
      </c>
      <c r="R157" s="7">
        <f t="shared" si="24"/>
        <v>3.081232492997199</v>
      </c>
      <c r="T157" s="21">
        <v>40421</v>
      </c>
      <c r="U157">
        <v>7</v>
      </c>
      <c r="V157">
        <v>248</v>
      </c>
      <c r="W157" s="7">
        <f t="shared" si="25"/>
        <v>2.82258064516129</v>
      </c>
      <c r="Y157" s="21">
        <v>40421</v>
      </c>
      <c r="Z157">
        <v>8</v>
      </c>
      <c r="AA157">
        <v>248</v>
      </c>
      <c r="AB157" s="7">
        <f t="shared" si="20"/>
        <v>3.225806451612903</v>
      </c>
      <c r="AD157" s="22">
        <v>2</v>
      </c>
      <c r="AE157" s="22">
        <v>97</v>
      </c>
      <c r="AF157" s="7">
        <f t="shared" ref="AF157:AF188" si="27">AD157/AE157*100</f>
        <v>2.0618556701030926</v>
      </c>
      <c r="AG157" s="7"/>
      <c r="AH157" s="22">
        <v>4</v>
      </c>
      <c r="AI157" s="22">
        <v>83</v>
      </c>
      <c r="AJ157" s="7">
        <f t="shared" ref="AJ157:AJ188" si="28">AH157/AI157*100</f>
        <v>4.8192771084337354</v>
      </c>
      <c r="AK157" s="7"/>
      <c r="AL157" s="22">
        <v>2</v>
      </c>
      <c r="AM157" s="22">
        <v>68</v>
      </c>
      <c r="AN157" s="7">
        <f t="shared" ref="AN157:AN188" si="29">AL157/AM157*100</f>
        <v>2.9411764705882351</v>
      </c>
      <c r="AP157" s="9">
        <v>25</v>
      </c>
      <c r="AQ157">
        <v>813</v>
      </c>
      <c r="AR157" s="7">
        <f t="shared" si="26"/>
        <v>3.0750307503075032</v>
      </c>
      <c r="AS157" s="73"/>
      <c r="AT157" s="73"/>
    </row>
    <row r="158" spans="1:46">
      <c r="A158" s="21">
        <v>40451</v>
      </c>
      <c r="B158">
        <v>36</v>
      </c>
      <c r="C158" s="9">
        <v>1460</v>
      </c>
      <c r="D158" s="7">
        <f t="shared" si="21"/>
        <v>2.4657534246575343</v>
      </c>
      <c r="E158" s="33"/>
      <c r="F158" s="26">
        <v>40451</v>
      </c>
      <c r="G158" s="25">
        <v>27</v>
      </c>
      <c r="H158" s="25">
        <v>1202</v>
      </c>
      <c r="I158" s="7">
        <f t="shared" si="22"/>
        <v>2.2462562396006658</v>
      </c>
      <c r="K158" s="21">
        <v>40451</v>
      </c>
      <c r="L158">
        <v>19</v>
      </c>
      <c r="M158">
        <v>902</v>
      </c>
      <c r="N158" s="7">
        <f t="shared" si="23"/>
        <v>2.106430155210643</v>
      </c>
      <c r="P158" s="9">
        <v>17</v>
      </c>
      <c r="Q158">
        <v>704</v>
      </c>
      <c r="R158" s="7">
        <f t="shared" si="24"/>
        <v>2.4147727272727271</v>
      </c>
      <c r="T158" s="21">
        <v>40451</v>
      </c>
      <c r="U158">
        <v>6</v>
      </c>
      <c r="V158">
        <v>246</v>
      </c>
      <c r="W158" s="7">
        <f t="shared" si="25"/>
        <v>2.4390243902439024</v>
      </c>
      <c r="Y158" s="21">
        <v>40451</v>
      </c>
      <c r="Z158">
        <v>9</v>
      </c>
      <c r="AA158">
        <v>253</v>
      </c>
      <c r="AB158" s="7">
        <f t="shared" si="20"/>
        <v>3.5573122529644272</v>
      </c>
      <c r="AD158" s="22">
        <v>3</v>
      </c>
      <c r="AE158" s="22">
        <v>101</v>
      </c>
      <c r="AF158" s="7">
        <f t="shared" si="27"/>
        <v>2.9702970297029703</v>
      </c>
      <c r="AG158" s="7"/>
      <c r="AH158" s="22">
        <v>4</v>
      </c>
      <c r="AI158" s="22">
        <v>84</v>
      </c>
      <c r="AJ158" s="7">
        <f t="shared" si="28"/>
        <v>4.7619047619047619</v>
      </c>
      <c r="AK158" s="7"/>
      <c r="AL158" s="22">
        <v>2</v>
      </c>
      <c r="AM158" s="22">
        <v>68</v>
      </c>
      <c r="AN158" s="7">
        <f t="shared" si="29"/>
        <v>2.9411764705882351</v>
      </c>
      <c r="AP158" s="9">
        <v>18</v>
      </c>
      <c r="AQ158">
        <v>805</v>
      </c>
      <c r="AR158" s="7">
        <f t="shared" si="26"/>
        <v>2.2360248447204971</v>
      </c>
      <c r="AS158" s="73"/>
      <c r="AT158" s="73"/>
    </row>
    <row r="159" spans="1:46">
      <c r="A159" s="21">
        <v>40482</v>
      </c>
      <c r="B159">
        <v>36</v>
      </c>
      <c r="C159" s="9">
        <v>1465</v>
      </c>
      <c r="D159" s="7">
        <f t="shared" si="21"/>
        <v>2.4573378839590441</v>
      </c>
      <c r="E159" s="33"/>
      <c r="F159" s="26">
        <v>40482</v>
      </c>
      <c r="G159" s="25">
        <v>27</v>
      </c>
      <c r="H159" s="25">
        <v>1209</v>
      </c>
      <c r="I159" s="7">
        <f t="shared" si="22"/>
        <v>2.2332506203473943</v>
      </c>
      <c r="K159" s="21">
        <v>40482</v>
      </c>
      <c r="L159">
        <v>18</v>
      </c>
      <c r="M159">
        <v>907</v>
      </c>
      <c r="N159" s="7">
        <f t="shared" si="23"/>
        <v>1.9845644983461963</v>
      </c>
      <c r="P159" s="9">
        <v>16</v>
      </c>
      <c r="Q159">
        <v>704</v>
      </c>
      <c r="R159" s="7">
        <f t="shared" si="24"/>
        <v>2.2727272727272729</v>
      </c>
      <c r="T159" s="21">
        <v>40482</v>
      </c>
      <c r="U159">
        <v>5</v>
      </c>
      <c r="V159">
        <v>246</v>
      </c>
      <c r="W159" s="7">
        <f t="shared" si="25"/>
        <v>2.0325203252032518</v>
      </c>
      <c r="Y159" s="21">
        <v>40482</v>
      </c>
      <c r="Z159">
        <v>9</v>
      </c>
      <c r="AA159">
        <v>250</v>
      </c>
      <c r="AB159" s="7">
        <f t="shared" si="20"/>
        <v>3.5999999999999996</v>
      </c>
      <c r="AD159" s="22">
        <v>4</v>
      </c>
      <c r="AE159" s="22">
        <v>98</v>
      </c>
      <c r="AF159" s="7">
        <f t="shared" si="27"/>
        <v>4.0816326530612246</v>
      </c>
      <c r="AG159" s="7"/>
      <c r="AH159" s="22">
        <v>3</v>
      </c>
      <c r="AI159" s="22">
        <v>83</v>
      </c>
      <c r="AJ159" s="7">
        <f t="shared" si="28"/>
        <v>3.6144578313253009</v>
      </c>
      <c r="AK159" s="7"/>
      <c r="AL159" s="22">
        <v>2</v>
      </c>
      <c r="AM159" s="22">
        <v>69</v>
      </c>
      <c r="AN159" s="7">
        <f t="shared" si="29"/>
        <v>2.8985507246376812</v>
      </c>
      <c r="AP159" s="9">
        <v>17</v>
      </c>
      <c r="AQ159">
        <v>807</v>
      </c>
      <c r="AR159" s="7">
        <f t="shared" si="26"/>
        <v>2.1065675340768277</v>
      </c>
      <c r="AS159" s="73"/>
      <c r="AT159" s="73"/>
    </row>
    <row r="160" spans="1:46">
      <c r="A160" s="21">
        <v>40512</v>
      </c>
      <c r="B160">
        <v>39</v>
      </c>
      <c r="C160" s="9">
        <v>1460</v>
      </c>
      <c r="D160" s="7">
        <f t="shared" si="21"/>
        <v>2.6712328767123288</v>
      </c>
      <c r="E160" s="33"/>
      <c r="F160" s="26">
        <v>40512</v>
      </c>
      <c r="G160" s="25">
        <v>31</v>
      </c>
      <c r="H160" s="25">
        <v>1201</v>
      </c>
      <c r="I160" s="7">
        <f t="shared" si="22"/>
        <v>2.5811823480432974</v>
      </c>
      <c r="K160" s="21">
        <v>40512</v>
      </c>
      <c r="L160">
        <v>22</v>
      </c>
      <c r="M160">
        <v>902</v>
      </c>
      <c r="N160" s="7">
        <f t="shared" si="23"/>
        <v>2.4390243902439024</v>
      </c>
      <c r="P160" s="9">
        <v>21</v>
      </c>
      <c r="Q160">
        <v>696</v>
      </c>
      <c r="R160" s="7">
        <f t="shared" si="24"/>
        <v>3.0172413793103448</v>
      </c>
      <c r="T160" s="21">
        <v>40512</v>
      </c>
      <c r="U160">
        <v>6</v>
      </c>
      <c r="V160">
        <v>244</v>
      </c>
      <c r="W160" s="7">
        <f t="shared" si="25"/>
        <v>2.459016393442623</v>
      </c>
      <c r="Y160" s="21">
        <v>40512</v>
      </c>
      <c r="Z160">
        <v>8</v>
      </c>
      <c r="AA160">
        <v>253</v>
      </c>
      <c r="AB160" s="7">
        <f t="shared" si="20"/>
        <v>3.1620553359683794</v>
      </c>
      <c r="AD160" s="22">
        <v>4</v>
      </c>
      <c r="AE160" s="22">
        <v>101</v>
      </c>
      <c r="AF160" s="7">
        <f t="shared" si="27"/>
        <v>3.9603960396039604</v>
      </c>
      <c r="AG160" s="7"/>
      <c r="AH160" s="22">
        <v>2</v>
      </c>
      <c r="AI160" s="22">
        <v>84</v>
      </c>
      <c r="AJ160" s="7">
        <f t="shared" si="28"/>
        <v>2.3809523809523809</v>
      </c>
      <c r="AK160" s="7"/>
      <c r="AL160" s="22">
        <v>2</v>
      </c>
      <c r="AM160" s="22">
        <v>68</v>
      </c>
      <c r="AN160" s="7">
        <f t="shared" si="29"/>
        <v>2.9411764705882351</v>
      </c>
      <c r="AP160" s="9">
        <v>22</v>
      </c>
      <c r="AQ160">
        <v>801</v>
      </c>
      <c r="AR160" s="7">
        <f t="shared" si="26"/>
        <v>2.7465667915106118</v>
      </c>
      <c r="AS160" s="73"/>
      <c r="AT160" s="73"/>
    </row>
    <row r="161" spans="1:46">
      <c r="A161" s="21">
        <v>40543</v>
      </c>
      <c r="B161">
        <v>35</v>
      </c>
      <c r="C161" s="9">
        <v>1473</v>
      </c>
      <c r="D161" s="7">
        <f t="shared" si="21"/>
        <v>2.3761031907671417</v>
      </c>
      <c r="E161" s="33"/>
      <c r="F161" s="26">
        <v>40543</v>
      </c>
      <c r="G161" s="25">
        <v>28</v>
      </c>
      <c r="H161" s="25">
        <v>1215</v>
      </c>
      <c r="I161" s="7">
        <f t="shared" si="22"/>
        <v>2.3045267489711936</v>
      </c>
      <c r="K161" s="21">
        <v>40543</v>
      </c>
      <c r="L161">
        <v>20</v>
      </c>
      <c r="M161">
        <v>917</v>
      </c>
      <c r="N161" s="7">
        <f t="shared" si="23"/>
        <v>2.1810250817884405</v>
      </c>
      <c r="P161" s="9">
        <v>20</v>
      </c>
      <c r="Q161">
        <v>705</v>
      </c>
      <c r="R161" s="7">
        <f t="shared" si="24"/>
        <v>2.8368794326241136</v>
      </c>
      <c r="T161" s="21">
        <v>40543</v>
      </c>
      <c r="U161">
        <v>5</v>
      </c>
      <c r="V161">
        <v>244</v>
      </c>
      <c r="W161" s="7">
        <f t="shared" si="25"/>
        <v>2.0491803278688523</v>
      </c>
      <c r="Y161" s="21">
        <v>40543</v>
      </c>
      <c r="Z161">
        <v>7</v>
      </c>
      <c r="AA161">
        <v>254</v>
      </c>
      <c r="AB161" s="7">
        <f t="shared" si="20"/>
        <v>2.7559055118110236</v>
      </c>
      <c r="AD161" s="22">
        <v>3</v>
      </c>
      <c r="AE161" s="22">
        <v>99</v>
      </c>
      <c r="AF161" s="7">
        <f t="shared" si="27"/>
        <v>3.0303030303030303</v>
      </c>
      <c r="AG161" s="7"/>
      <c r="AH161" s="22">
        <v>2</v>
      </c>
      <c r="AI161" s="22">
        <v>89</v>
      </c>
      <c r="AJ161" s="7">
        <f t="shared" si="28"/>
        <v>2.2471910112359552</v>
      </c>
      <c r="AK161" s="7"/>
      <c r="AL161" s="22">
        <v>2</v>
      </c>
      <c r="AM161" s="22">
        <v>66</v>
      </c>
      <c r="AN161" s="7">
        <f t="shared" si="29"/>
        <v>3.0303030303030303</v>
      </c>
      <c r="AP161" s="9">
        <v>20</v>
      </c>
      <c r="AQ161">
        <v>814</v>
      </c>
      <c r="AR161" s="7">
        <f t="shared" si="26"/>
        <v>2.4570024570024569</v>
      </c>
      <c r="AS161" s="73"/>
      <c r="AT161" s="73"/>
    </row>
    <row r="162" spans="1:46">
      <c r="A162" s="21">
        <v>40574</v>
      </c>
      <c r="B162">
        <v>36</v>
      </c>
      <c r="C162" s="9">
        <v>1481</v>
      </c>
      <c r="D162" s="7">
        <f t="shared" si="21"/>
        <v>2.4307900067521944</v>
      </c>
      <c r="E162" s="33"/>
      <c r="F162" s="26">
        <v>40574</v>
      </c>
      <c r="G162" s="25">
        <v>28</v>
      </c>
      <c r="H162" s="25">
        <v>1219</v>
      </c>
      <c r="I162" s="7">
        <f t="shared" si="22"/>
        <v>2.2969647251845777</v>
      </c>
      <c r="K162" s="21">
        <v>40574</v>
      </c>
      <c r="L162">
        <v>18</v>
      </c>
      <c r="M162">
        <v>919</v>
      </c>
      <c r="N162" s="7">
        <f t="shared" si="23"/>
        <v>1.958650707290533</v>
      </c>
      <c r="P162" s="9">
        <v>18</v>
      </c>
      <c r="Q162">
        <v>706</v>
      </c>
      <c r="R162" s="7">
        <f t="shared" si="24"/>
        <v>2.5495750708215295</v>
      </c>
      <c r="T162" s="21">
        <v>40574</v>
      </c>
      <c r="U162">
        <v>7</v>
      </c>
      <c r="V162">
        <v>243</v>
      </c>
      <c r="W162" s="7">
        <f t="shared" si="25"/>
        <v>2.880658436213992</v>
      </c>
      <c r="Y162" s="21">
        <v>40574</v>
      </c>
      <c r="Z162">
        <v>8</v>
      </c>
      <c r="AA162">
        <v>259</v>
      </c>
      <c r="AB162" s="7">
        <f t="shared" si="20"/>
        <v>3.0888030888030888</v>
      </c>
      <c r="AD162" s="22">
        <v>3</v>
      </c>
      <c r="AE162" s="22">
        <v>103</v>
      </c>
      <c r="AF162" s="7">
        <f t="shared" si="27"/>
        <v>2.912621359223301</v>
      </c>
      <c r="AG162" s="7"/>
      <c r="AH162" s="22">
        <v>3</v>
      </c>
      <c r="AI162" s="22">
        <v>88</v>
      </c>
      <c r="AJ162" s="7">
        <f t="shared" si="28"/>
        <v>3.4090909090909087</v>
      </c>
      <c r="AK162" s="7"/>
      <c r="AL162" s="22">
        <v>2</v>
      </c>
      <c r="AM162" s="22">
        <v>68</v>
      </c>
      <c r="AN162" s="7">
        <f t="shared" si="29"/>
        <v>2.9411764705882351</v>
      </c>
      <c r="AP162" s="9">
        <v>18</v>
      </c>
      <c r="AQ162">
        <v>816</v>
      </c>
      <c r="AR162" s="7">
        <f t="shared" si="26"/>
        <v>2.2058823529411766</v>
      </c>
      <c r="AS162" s="73"/>
      <c r="AT162" s="73"/>
    </row>
    <row r="163" spans="1:46">
      <c r="A163" s="21">
        <v>40602</v>
      </c>
      <c r="B163">
        <v>34</v>
      </c>
      <c r="C163" s="9">
        <v>1517</v>
      </c>
      <c r="D163" s="7">
        <f t="shared" si="21"/>
        <v>2.2412656558998023</v>
      </c>
      <c r="E163" s="33"/>
      <c r="F163" s="26">
        <v>40602</v>
      </c>
      <c r="G163" s="25">
        <v>26</v>
      </c>
      <c r="H163" s="25">
        <v>1242</v>
      </c>
      <c r="I163" s="7">
        <f t="shared" si="22"/>
        <v>2.0933977455716586</v>
      </c>
      <c r="K163" s="21">
        <v>40602</v>
      </c>
      <c r="L163">
        <v>18</v>
      </c>
      <c r="M163">
        <v>927</v>
      </c>
      <c r="N163" s="7">
        <f t="shared" si="23"/>
        <v>1.9417475728155338</v>
      </c>
      <c r="P163" s="9">
        <v>18</v>
      </c>
      <c r="Q163">
        <v>714</v>
      </c>
      <c r="R163" s="7">
        <f t="shared" si="24"/>
        <v>2.5210084033613445</v>
      </c>
      <c r="T163" s="21">
        <v>40602</v>
      </c>
      <c r="U163">
        <v>5</v>
      </c>
      <c r="V163">
        <v>256</v>
      </c>
      <c r="W163" s="7">
        <f t="shared" si="25"/>
        <v>1.953125</v>
      </c>
      <c r="Y163" s="21">
        <v>40602</v>
      </c>
      <c r="Z163">
        <v>8</v>
      </c>
      <c r="AA163">
        <v>271</v>
      </c>
      <c r="AB163" s="7">
        <f t="shared" si="20"/>
        <v>2.9520295202952029</v>
      </c>
      <c r="AD163" s="22">
        <v>3</v>
      </c>
      <c r="AE163" s="22">
        <v>105</v>
      </c>
      <c r="AF163" s="7">
        <f t="shared" si="27"/>
        <v>2.8571428571428572</v>
      </c>
      <c r="AG163" s="7"/>
      <c r="AH163" s="22">
        <v>3</v>
      </c>
      <c r="AI163" s="22">
        <v>91</v>
      </c>
      <c r="AJ163" s="7">
        <f t="shared" si="28"/>
        <v>3.296703296703297</v>
      </c>
      <c r="AK163" s="7"/>
      <c r="AL163" s="22">
        <v>2</v>
      </c>
      <c r="AM163" s="22">
        <v>75</v>
      </c>
      <c r="AN163" s="7">
        <f t="shared" si="29"/>
        <v>2.666666666666667</v>
      </c>
      <c r="AP163" s="9">
        <v>18</v>
      </c>
      <c r="AQ163">
        <v>824</v>
      </c>
      <c r="AR163" s="7">
        <f t="shared" si="26"/>
        <v>2.1844660194174756</v>
      </c>
      <c r="AS163" s="73"/>
      <c r="AT163" s="73"/>
    </row>
    <row r="164" spans="1:46">
      <c r="A164" s="21">
        <v>40633</v>
      </c>
      <c r="B164">
        <v>36</v>
      </c>
      <c r="C164" s="9">
        <v>1540</v>
      </c>
      <c r="D164" s="7">
        <f t="shared" si="21"/>
        <v>2.3376623376623376</v>
      </c>
      <c r="E164" s="33"/>
      <c r="F164" s="26">
        <v>40633</v>
      </c>
      <c r="G164" s="25">
        <v>28</v>
      </c>
      <c r="H164" s="25">
        <v>1265</v>
      </c>
      <c r="I164" s="7">
        <f t="shared" si="22"/>
        <v>2.2134387351778657</v>
      </c>
      <c r="K164" s="21">
        <v>40633</v>
      </c>
      <c r="L164">
        <v>20</v>
      </c>
      <c r="M164">
        <v>947</v>
      </c>
      <c r="N164" s="7">
        <f t="shared" si="23"/>
        <v>2.1119324181626187</v>
      </c>
      <c r="P164" s="9">
        <v>20</v>
      </c>
      <c r="Q164">
        <v>730</v>
      </c>
      <c r="R164" s="7">
        <f t="shared" si="24"/>
        <v>2.7397260273972601</v>
      </c>
      <c r="T164" s="21">
        <v>40633</v>
      </c>
      <c r="U164">
        <v>6</v>
      </c>
      <c r="V164">
        <v>258</v>
      </c>
      <c r="W164" s="7">
        <f t="shared" si="25"/>
        <v>2.3255813953488373</v>
      </c>
      <c r="Y164" s="21">
        <v>40633</v>
      </c>
      <c r="Z164">
        <v>8</v>
      </c>
      <c r="AA164">
        <v>270</v>
      </c>
      <c r="AB164" s="7">
        <f t="shared" si="20"/>
        <v>2.9629629629629632</v>
      </c>
      <c r="AD164" s="22">
        <v>3</v>
      </c>
      <c r="AE164" s="22">
        <v>105</v>
      </c>
      <c r="AF164" s="7">
        <f t="shared" si="27"/>
        <v>2.8571428571428572</v>
      </c>
      <c r="AG164" s="7"/>
      <c r="AH164" s="22">
        <v>3</v>
      </c>
      <c r="AI164" s="22">
        <v>91</v>
      </c>
      <c r="AJ164" s="7">
        <f t="shared" si="28"/>
        <v>3.296703296703297</v>
      </c>
      <c r="AK164" s="7"/>
      <c r="AL164" s="22">
        <v>2</v>
      </c>
      <c r="AM164" s="22">
        <v>74</v>
      </c>
      <c r="AN164" s="7">
        <f t="shared" si="29"/>
        <v>2.7027027027027026</v>
      </c>
      <c r="AP164" s="9">
        <v>20</v>
      </c>
      <c r="AQ164">
        <v>840</v>
      </c>
      <c r="AR164" s="7">
        <f t="shared" si="26"/>
        <v>2.3809523809523809</v>
      </c>
      <c r="AS164" s="73"/>
      <c r="AT164" s="73"/>
    </row>
    <row r="165" spans="1:46">
      <c r="A165" s="21">
        <v>40663</v>
      </c>
      <c r="B165">
        <v>34</v>
      </c>
      <c r="C165" s="9">
        <v>1579</v>
      </c>
      <c r="D165" s="7">
        <f t="shared" si="21"/>
        <v>2.1532615579480683</v>
      </c>
      <c r="E165" s="33"/>
      <c r="F165" s="26">
        <v>40663</v>
      </c>
      <c r="G165" s="25">
        <v>26</v>
      </c>
      <c r="H165" s="25">
        <v>1293</v>
      </c>
      <c r="I165" s="7">
        <f t="shared" si="22"/>
        <v>2.0108275328692962</v>
      </c>
      <c r="K165" s="21">
        <v>40663</v>
      </c>
      <c r="L165">
        <v>19</v>
      </c>
      <c r="M165">
        <v>974</v>
      </c>
      <c r="N165" s="7">
        <f t="shared" si="23"/>
        <v>1.9507186858316223</v>
      </c>
      <c r="P165" s="9">
        <v>19</v>
      </c>
      <c r="Q165">
        <v>749</v>
      </c>
      <c r="R165" s="7">
        <f t="shared" si="24"/>
        <v>2.5367156208277701</v>
      </c>
      <c r="T165" s="21">
        <v>40663</v>
      </c>
      <c r="U165">
        <v>5</v>
      </c>
      <c r="V165">
        <v>257</v>
      </c>
      <c r="W165" s="7">
        <f t="shared" si="25"/>
        <v>1.9455252918287937</v>
      </c>
      <c r="Y165" s="21">
        <v>40663</v>
      </c>
      <c r="Z165">
        <v>8</v>
      </c>
      <c r="AA165">
        <v>282</v>
      </c>
      <c r="AB165" s="7">
        <f t="shared" si="20"/>
        <v>2.8368794326241136</v>
      </c>
      <c r="AD165" s="22">
        <v>3</v>
      </c>
      <c r="AE165" s="22">
        <v>113</v>
      </c>
      <c r="AF165" s="7">
        <f t="shared" si="27"/>
        <v>2.6548672566371683</v>
      </c>
      <c r="AG165" s="7"/>
      <c r="AH165" s="22">
        <v>3</v>
      </c>
      <c r="AI165" s="22">
        <v>94</v>
      </c>
      <c r="AJ165" s="7">
        <f t="shared" si="28"/>
        <v>3.1914893617021276</v>
      </c>
      <c r="AK165" s="7"/>
      <c r="AL165" s="22">
        <v>2</v>
      </c>
      <c r="AM165" s="22">
        <v>75</v>
      </c>
      <c r="AN165" s="7">
        <f t="shared" si="29"/>
        <v>2.666666666666667</v>
      </c>
      <c r="AP165" s="9">
        <v>19</v>
      </c>
      <c r="AQ165">
        <v>862</v>
      </c>
      <c r="AR165" s="7">
        <f t="shared" si="26"/>
        <v>2.2041763341067284</v>
      </c>
      <c r="AS165" s="73"/>
      <c r="AT165" s="73"/>
    </row>
    <row r="166" spans="1:46">
      <c r="A166" s="21">
        <v>40694</v>
      </c>
      <c r="B166">
        <v>35</v>
      </c>
      <c r="C166" s="9">
        <v>1604</v>
      </c>
      <c r="D166" s="7">
        <f t="shared" si="21"/>
        <v>2.1820448877805489</v>
      </c>
      <c r="E166" s="33"/>
      <c r="F166" s="26">
        <v>40694</v>
      </c>
      <c r="G166" s="25">
        <v>27</v>
      </c>
      <c r="H166" s="25">
        <v>1319</v>
      </c>
      <c r="I166" s="7">
        <f t="shared" si="22"/>
        <v>2.0470053070507959</v>
      </c>
      <c r="K166" s="21">
        <v>40694</v>
      </c>
      <c r="L166">
        <v>20</v>
      </c>
      <c r="M166">
        <v>994</v>
      </c>
      <c r="N166" s="7">
        <f t="shared" si="23"/>
        <v>2.0120724346076457</v>
      </c>
      <c r="P166" s="9">
        <v>20</v>
      </c>
      <c r="Q166">
        <v>765</v>
      </c>
      <c r="R166" s="7">
        <f t="shared" si="24"/>
        <v>2.6143790849673203</v>
      </c>
      <c r="T166" s="21">
        <v>40694</v>
      </c>
      <c r="U166">
        <v>5</v>
      </c>
      <c r="V166">
        <v>267</v>
      </c>
      <c r="W166" s="7">
        <f t="shared" si="25"/>
        <v>1.8726591760299627</v>
      </c>
      <c r="Y166" s="21">
        <v>40694</v>
      </c>
      <c r="Z166">
        <v>8</v>
      </c>
      <c r="AA166">
        <v>283</v>
      </c>
      <c r="AB166" s="7">
        <f t="shared" si="20"/>
        <v>2.8268551236749118</v>
      </c>
      <c r="AD166" s="22">
        <v>3</v>
      </c>
      <c r="AE166" s="22">
        <v>112</v>
      </c>
      <c r="AF166" s="7">
        <f t="shared" si="27"/>
        <v>2.6785714285714284</v>
      </c>
      <c r="AG166" s="7"/>
      <c r="AH166" s="22">
        <v>3</v>
      </c>
      <c r="AI166" s="22">
        <v>94</v>
      </c>
      <c r="AJ166" s="7">
        <f t="shared" si="28"/>
        <v>3.1914893617021276</v>
      </c>
      <c r="AK166" s="7"/>
      <c r="AL166" s="22">
        <v>2</v>
      </c>
      <c r="AM166" s="22">
        <v>77</v>
      </c>
      <c r="AN166" s="7">
        <f t="shared" si="29"/>
        <v>2.5974025974025974</v>
      </c>
      <c r="AP166" s="9">
        <v>20</v>
      </c>
      <c r="AQ166">
        <v>881</v>
      </c>
      <c r="AR166" s="7">
        <f t="shared" si="26"/>
        <v>2.2701475595913734</v>
      </c>
      <c r="AS166" s="73"/>
      <c r="AT166" s="73"/>
    </row>
    <row r="167" spans="1:46">
      <c r="A167" s="21">
        <v>40724</v>
      </c>
      <c r="B167">
        <v>34</v>
      </c>
      <c r="C167" s="9">
        <v>1580</v>
      </c>
      <c r="D167" s="7">
        <f t="shared" si="21"/>
        <v>2.1518987341772151</v>
      </c>
      <c r="E167" s="33"/>
      <c r="F167" s="26">
        <v>40724</v>
      </c>
      <c r="G167" s="25">
        <v>27</v>
      </c>
      <c r="H167" s="25">
        <v>1304</v>
      </c>
      <c r="I167" s="7">
        <f t="shared" si="22"/>
        <v>2.0705521472392636</v>
      </c>
      <c r="K167" s="21">
        <v>40724</v>
      </c>
      <c r="L167">
        <v>20</v>
      </c>
      <c r="M167">
        <v>992</v>
      </c>
      <c r="N167" s="7">
        <f t="shared" si="23"/>
        <v>2.0161290322580645</v>
      </c>
      <c r="P167" s="9">
        <v>20</v>
      </c>
      <c r="Q167">
        <v>763</v>
      </c>
      <c r="R167" s="7">
        <f t="shared" si="24"/>
        <v>2.6212319790301439</v>
      </c>
      <c r="T167" s="21">
        <v>40724</v>
      </c>
      <c r="U167">
        <v>5</v>
      </c>
      <c r="V167">
        <v>251</v>
      </c>
      <c r="W167" s="7">
        <f t="shared" si="25"/>
        <v>1.9920318725099602</v>
      </c>
      <c r="Y167" s="21">
        <v>40724</v>
      </c>
      <c r="Z167">
        <v>7</v>
      </c>
      <c r="AA167">
        <v>275</v>
      </c>
      <c r="AB167" s="7">
        <f t="shared" si="20"/>
        <v>2.5454545454545454</v>
      </c>
      <c r="AD167" s="22">
        <v>2</v>
      </c>
      <c r="AE167" s="22">
        <v>110</v>
      </c>
      <c r="AF167" s="7">
        <f t="shared" si="27"/>
        <v>1.8181818181818181</v>
      </c>
      <c r="AG167" s="7"/>
      <c r="AH167" s="22">
        <v>3</v>
      </c>
      <c r="AI167" s="22">
        <v>91</v>
      </c>
      <c r="AJ167" s="7">
        <f t="shared" si="28"/>
        <v>3.296703296703297</v>
      </c>
      <c r="AK167" s="7"/>
      <c r="AL167" s="22">
        <v>2</v>
      </c>
      <c r="AM167" s="22">
        <v>74</v>
      </c>
      <c r="AN167" s="7">
        <f t="shared" si="29"/>
        <v>2.7027027027027026</v>
      </c>
      <c r="AP167" s="9">
        <v>20</v>
      </c>
      <c r="AQ167">
        <v>878</v>
      </c>
      <c r="AR167" s="7">
        <f t="shared" si="26"/>
        <v>2.2779043280182232</v>
      </c>
      <c r="AS167" s="73"/>
      <c r="AT167" s="73"/>
    </row>
    <row r="168" spans="1:46">
      <c r="A168" s="21">
        <v>40755</v>
      </c>
      <c r="B168">
        <v>34</v>
      </c>
      <c r="C168" s="9">
        <v>1603</v>
      </c>
      <c r="D168" s="7">
        <f t="shared" si="21"/>
        <v>2.1210230817217717</v>
      </c>
      <c r="E168" s="33"/>
      <c r="F168" s="26">
        <v>40755</v>
      </c>
      <c r="G168" s="25">
        <v>30</v>
      </c>
      <c r="H168" s="25">
        <v>1323</v>
      </c>
      <c r="I168" s="7">
        <f t="shared" si="22"/>
        <v>2.2675736961451247</v>
      </c>
      <c r="K168" s="21">
        <v>40755</v>
      </c>
      <c r="L168">
        <v>19</v>
      </c>
      <c r="M168">
        <v>1002</v>
      </c>
      <c r="N168" s="7">
        <f t="shared" si="23"/>
        <v>1.8962075848303395</v>
      </c>
      <c r="P168" s="9">
        <v>19</v>
      </c>
      <c r="Q168">
        <v>771</v>
      </c>
      <c r="R168" s="7">
        <f t="shared" si="24"/>
        <v>2.4643320363164722</v>
      </c>
      <c r="T168" s="21">
        <v>40755</v>
      </c>
      <c r="U168">
        <v>7</v>
      </c>
      <c r="V168">
        <v>261</v>
      </c>
      <c r="W168" s="7">
        <f t="shared" si="25"/>
        <v>2.6819923371647509</v>
      </c>
      <c r="Y168" s="21">
        <v>40755</v>
      </c>
      <c r="Z168">
        <v>4</v>
      </c>
      <c r="AA168">
        <v>278</v>
      </c>
      <c r="AB168" s="7">
        <f t="shared" ref="AB168:AB188" si="30">Z168/AA168*100</f>
        <v>1.4388489208633095</v>
      </c>
      <c r="AD168" s="22">
        <v>2</v>
      </c>
      <c r="AE168" s="22">
        <v>111</v>
      </c>
      <c r="AF168" s="7">
        <f t="shared" si="27"/>
        <v>1.8018018018018018</v>
      </c>
      <c r="AG168" s="7"/>
      <c r="AH168" s="22">
        <v>1</v>
      </c>
      <c r="AI168" s="22">
        <v>93</v>
      </c>
      <c r="AJ168" s="7">
        <f t="shared" si="28"/>
        <v>1.0752688172043012</v>
      </c>
      <c r="AK168" s="7"/>
      <c r="AL168" s="22">
        <v>1</v>
      </c>
      <c r="AM168" s="22">
        <v>74</v>
      </c>
      <c r="AN168" s="7">
        <f t="shared" si="29"/>
        <v>1.3513513513513513</v>
      </c>
      <c r="AP168" s="9">
        <v>19</v>
      </c>
      <c r="AQ168">
        <v>886</v>
      </c>
      <c r="AR168" s="7">
        <f t="shared" si="26"/>
        <v>2.144469525959368</v>
      </c>
      <c r="AS168" s="73"/>
      <c r="AT168" s="73"/>
    </row>
    <row r="169" spans="1:46">
      <c r="A169" s="21">
        <v>40786</v>
      </c>
      <c r="B169">
        <v>31</v>
      </c>
      <c r="C169" s="9">
        <v>1622</v>
      </c>
      <c r="D169" s="7">
        <f t="shared" si="21"/>
        <v>1.9112207151664611</v>
      </c>
      <c r="E169" s="33"/>
      <c r="F169" s="26">
        <v>40786</v>
      </c>
      <c r="G169" s="25">
        <v>27</v>
      </c>
      <c r="H169" s="25">
        <v>1340</v>
      </c>
      <c r="I169" s="7">
        <f t="shared" si="22"/>
        <v>2.0149253731343282</v>
      </c>
      <c r="K169" s="21">
        <v>40786</v>
      </c>
      <c r="L169">
        <v>16</v>
      </c>
      <c r="M169">
        <v>1020</v>
      </c>
      <c r="N169" s="7">
        <f t="shared" si="23"/>
        <v>1.5686274509803921</v>
      </c>
      <c r="P169" s="9">
        <v>16</v>
      </c>
      <c r="Q169">
        <v>786</v>
      </c>
      <c r="R169" s="7">
        <f t="shared" si="24"/>
        <v>2.0356234096692112</v>
      </c>
      <c r="T169" s="21">
        <v>40786</v>
      </c>
      <c r="U169">
        <v>7</v>
      </c>
      <c r="V169">
        <v>258</v>
      </c>
      <c r="W169" s="7">
        <f t="shared" si="25"/>
        <v>2.7131782945736433</v>
      </c>
      <c r="Y169" s="21">
        <v>40786</v>
      </c>
      <c r="Z169">
        <v>4</v>
      </c>
      <c r="AA169">
        <v>280</v>
      </c>
      <c r="AB169" s="7">
        <f t="shared" si="30"/>
        <v>1.4285714285714286</v>
      </c>
      <c r="AD169" s="22">
        <v>2</v>
      </c>
      <c r="AE169" s="22">
        <v>112</v>
      </c>
      <c r="AF169" s="7">
        <f t="shared" si="27"/>
        <v>1.7857142857142856</v>
      </c>
      <c r="AG169" s="7"/>
      <c r="AH169" s="22">
        <v>1</v>
      </c>
      <c r="AI169" s="22">
        <v>91</v>
      </c>
      <c r="AJ169" s="7">
        <f t="shared" si="28"/>
        <v>1.098901098901099</v>
      </c>
      <c r="AK169" s="7"/>
      <c r="AL169" s="22">
        <v>1</v>
      </c>
      <c r="AM169" s="22">
        <v>77</v>
      </c>
      <c r="AN169" s="7">
        <f t="shared" si="29"/>
        <v>1.2987012987012987</v>
      </c>
      <c r="AP169" s="9">
        <v>16</v>
      </c>
      <c r="AQ169">
        <v>902</v>
      </c>
      <c r="AR169" s="7">
        <f t="shared" si="26"/>
        <v>1.7738359201773837</v>
      </c>
      <c r="AS169" s="73"/>
      <c r="AT169" s="73"/>
    </row>
    <row r="170" spans="1:46">
      <c r="A170" s="21">
        <v>40816</v>
      </c>
      <c r="B170">
        <v>30</v>
      </c>
      <c r="C170" s="9">
        <v>1628</v>
      </c>
      <c r="D170" s="7">
        <f t="shared" si="21"/>
        <v>1.8427518427518428</v>
      </c>
      <c r="E170" s="33"/>
      <c r="F170" s="26">
        <v>40816</v>
      </c>
      <c r="G170" s="25">
        <v>27</v>
      </c>
      <c r="H170" s="25">
        <v>1344</v>
      </c>
      <c r="I170" s="7">
        <f t="shared" si="22"/>
        <v>2.0089285714285716</v>
      </c>
      <c r="K170" s="21">
        <v>40816</v>
      </c>
      <c r="L170">
        <v>16</v>
      </c>
      <c r="M170">
        <v>1023</v>
      </c>
      <c r="N170" s="7">
        <f t="shared" si="23"/>
        <v>1.5640273704789833</v>
      </c>
      <c r="P170" s="9">
        <v>15</v>
      </c>
      <c r="Q170">
        <v>787</v>
      </c>
      <c r="R170" s="7">
        <f t="shared" si="24"/>
        <v>1.9059720457433291</v>
      </c>
      <c r="T170" s="21">
        <v>40816</v>
      </c>
      <c r="U170">
        <v>7</v>
      </c>
      <c r="V170">
        <v>258</v>
      </c>
      <c r="W170" s="7">
        <f t="shared" si="25"/>
        <v>2.7131782945736433</v>
      </c>
      <c r="Y170" s="21">
        <v>40816</v>
      </c>
      <c r="Z170">
        <v>3</v>
      </c>
      <c r="AA170">
        <v>282</v>
      </c>
      <c r="AB170" s="7">
        <f t="shared" si="30"/>
        <v>1.0638297872340425</v>
      </c>
      <c r="AD170" s="22">
        <v>1</v>
      </c>
      <c r="AE170" s="22">
        <v>112</v>
      </c>
      <c r="AF170" s="7">
        <f t="shared" si="27"/>
        <v>0.89285714285714279</v>
      </c>
      <c r="AG170" s="7"/>
      <c r="AH170" s="22">
        <v>1</v>
      </c>
      <c r="AI170" s="22">
        <v>92</v>
      </c>
      <c r="AJ170" s="7">
        <f t="shared" si="28"/>
        <v>1.0869565217391304</v>
      </c>
      <c r="AK170" s="7"/>
      <c r="AL170" s="22">
        <v>1</v>
      </c>
      <c r="AM170" s="22">
        <v>78</v>
      </c>
      <c r="AN170" s="7">
        <f t="shared" si="29"/>
        <v>1.2820512820512819</v>
      </c>
      <c r="AP170" s="9">
        <v>16</v>
      </c>
      <c r="AQ170">
        <v>903</v>
      </c>
      <c r="AR170" s="7">
        <f t="shared" si="26"/>
        <v>1.7718715393133997</v>
      </c>
      <c r="AS170" s="73"/>
      <c r="AT170" s="73"/>
    </row>
    <row r="171" spans="1:46">
      <c r="A171" s="21">
        <v>40847</v>
      </c>
      <c r="B171">
        <v>29</v>
      </c>
      <c r="C171" s="9">
        <v>1661</v>
      </c>
      <c r="D171" s="7">
        <f t="shared" si="21"/>
        <v>1.7459361830222759</v>
      </c>
      <c r="E171" s="33"/>
      <c r="F171" s="26">
        <v>40847</v>
      </c>
      <c r="G171" s="25">
        <v>27</v>
      </c>
      <c r="H171" s="25">
        <v>1370</v>
      </c>
      <c r="I171" s="7">
        <f t="shared" si="22"/>
        <v>1.9708029197080292</v>
      </c>
      <c r="K171" s="21">
        <v>40847</v>
      </c>
      <c r="L171">
        <v>16</v>
      </c>
      <c r="M171">
        <v>1030</v>
      </c>
      <c r="N171" s="7">
        <f t="shared" si="23"/>
        <v>1.5533980582524272</v>
      </c>
      <c r="P171" s="9">
        <v>15</v>
      </c>
      <c r="Q171">
        <v>789</v>
      </c>
      <c r="R171" s="7">
        <f t="shared" si="24"/>
        <v>1.9011406844106464</v>
      </c>
      <c r="T171" s="21">
        <v>40847</v>
      </c>
      <c r="U171">
        <v>9</v>
      </c>
      <c r="V171">
        <v>277</v>
      </c>
      <c r="W171" s="7">
        <f t="shared" si="25"/>
        <v>3.2490974729241873</v>
      </c>
      <c r="Y171" s="21">
        <v>40847</v>
      </c>
      <c r="Z171">
        <v>2</v>
      </c>
      <c r="AA171">
        <v>288</v>
      </c>
      <c r="AB171" s="7">
        <f t="shared" si="30"/>
        <v>0.69444444444444442</v>
      </c>
      <c r="AD171" s="22"/>
      <c r="AE171" s="22">
        <v>107</v>
      </c>
      <c r="AF171" s="7">
        <f t="shared" si="27"/>
        <v>0</v>
      </c>
      <c r="AG171" s="7"/>
      <c r="AH171" s="22">
        <v>1</v>
      </c>
      <c r="AI171" s="22">
        <v>99</v>
      </c>
      <c r="AJ171" s="7">
        <f t="shared" si="28"/>
        <v>1.0101010101010102</v>
      </c>
      <c r="AK171" s="7"/>
      <c r="AL171" s="22">
        <v>1</v>
      </c>
      <c r="AM171" s="22">
        <v>82</v>
      </c>
      <c r="AN171" s="7">
        <f t="shared" si="29"/>
        <v>1.2195121951219512</v>
      </c>
      <c r="AP171" s="9">
        <v>16</v>
      </c>
      <c r="AQ171">
        <v>907</v>
      </c>
      <c r="AR171" s="7">
        <f t="shared" si="26"/>
        <v>1.7640573318632855</v>
      </c>
      <c r="AS171" s="73"/>
      <c r="AT171" s="73"/>
    </row>
    <row r="172" spans="1:46">
      <c r="A172" s="21">
        <v>40877</v>
      </c>
      <c r="B172">
        <v>32</v>
      </c>
      <c r="C172" s="9">
        <v>1691</v>
      </c>
      <c r="D172" s="7">
        <f t="shared" si="21"/>
        <v>1.8923713778829097</v>
      </c>
      <c r="E172" s="33"/>
      <c r="F172" s="26">
        <v>40877</v>
      </c>
      <c r="G172" s="25">
        <v>31</v>
      </c>
      <c r="H172" s="25">
        <v>1391</v>
      </c>
      <c r="I172" s="7">
        <f t="shared" si="22"/>
        <v>2.2286125089863407</v>
      </c>
      <c r="K172" s="21">
        <v>40877</v>
      </c>
      <c r="L172">
        <v>20</v>
      </c>
      <c r="M172">
        <v>1049</v>
      </c>
      <c r="N172" s="7">
        <f t="shared" si="23"/>
        <v>1.9065776930409915</v>
      </c>
      <c r="P172" s="9">
        <v>19</v>
      </c>
      <c r="Q172">
        <v>805</v>
      </c>
      <c r="R172" s="7">
        <f t="shared" si="24"/>
        <v>2.360248447204969</v>
      </c>
      <c r="T172" s="21">
        <v>40877</v>
      </c>
      <c r="U172">
        <v>9</v>
      </c>
      <c r="V172">
        <v>278</v>
      </c>
      <c r="W172" s="7">
        <f t="shared" si="25"/>
        <v>3.2374100719424459</v>
      </c>
      <c r="Y172" s="21">
        <v>40877</v>
      </c>
      <c r="Z172">
        <v>1</v>
      </c>
      <c r="AA172">
        <v>296</v>
      </c>
      <c r="AB172" s="7">
        <f t="shared" si="30"/>
        <v>0.33783783783783783</v>
      </c>
      <c r="AD172" s="22"/>
      <c r="AE172" s="22">
        <v>110</v>
      </c>
      <c r="AF172" s="7">
        <f t="shared" si="27"/>
        <v>0</v>
      </c>
      <c r="AG172" s="7"/>
      <c r="AH172" s="22">
        <v>1</v>
      </c>
      <c r="AI172" s="22">
        <v>105</v>
      </c>
      <c r="AJ172" s="7">
        <f t="shared" si="28"/>
        <v>0.95238095238095244</v>
      </c>
      <c r="AK172" s="7"/>
      <c r="AL172" s="22"/>
      <c r="AM172" s="22">
        <v>81</v>
      </c>
      <c r="AN172" s="7">
        <f t="shared" si="29"/>
        <v>0</v>
      </c>
      <c r="AP172" s="9">
        <v>20</v>
      </c>
      <c r="AQ172">
        <v>922</v>
      </c>
      <c r="AR172" s="7">
        <f t="shared" si="26"/>
        <v>2.1691973969631237</v>
      </c>
      <c r="AS172" s="73"/>
      <c r="AT172" s="73"/>
    </row>
    <row r="173" spans="1:46">
      <c r="A173" s="21">
        <v>40908</v>
      </c>
      <c r="B173">
        <v>38</v>
      </c>
      <c r="C173" s="9">
        <v>1681</v>
      </c>
      <c r="D173" s="7">
        <f t="shared" si="21"/>
        <v>2.2605591909577631</v>
      </c>
      <c r="E173" s="33"/>
      <c r="F173" s="26">
        <v>40908</v>
      </c>
      <c r="G173" s="25">
        <v>36</v>
      </c>
      <c r="H173" s="25">
        <v>1381</v>
      </c>
      <c r="I173" s="7">
        <f t="shared" si="22"/>
        <v>2.6068066618392471</v>
      </c>
      <c r="K173" s="21">
        <v>40908</v>
      </c>
      <c r="L173">
        <v>24</v>
      </c>
      <c r="M173">
        <v>1037</v>
      </c>
      <c r="N173" s="7">
        <f t="shared" si="23"/>
        <v>2.3143683702989395</v>
      </c>
      <c r="P173" s="9">
        <v>20</v>
      </c>
      <c r="Q173">
        <v>794</v>
      </c>
      <c r="R173" s="7">
        <f t="shared" si="24"/>
        <v>2.518891687657431</v>
      </c>
      <c r="T173" s="21">
        <v>40908</v>
      </c>
      <c r="U173">
        <v>10</v>
      </c>
      <c r="V173">
        <v>274</v>
      </c>
      <c r="W173" s="7">
        <f t="shared" si="25"/>
        <v>3.6496350364963499</v>
      </c>
      <c r="Y173" s="21">
        <v>40908</v>
      </c>
      <c r="Z173">
        <v>2</v>
      </c>
      <c r="AA173">
        <v>296</v>
      </c>
      <c r="AB173" s="7">
        <f t="shared" si="30"/>
        <v>0.67567567567567566</v>
      </c>
      <c r="AD173" s="22"/>
      <c r="AE173" s="22">
        <v>109</v>
      </c>
      <c r="AF173" s="7">
        <f t="shared" si="27"/>
        <v>0</v>
      </c>
      <c r="AG173" s="7"/>
      <c r="AH173" s="22">
        <v>1</v>
      </c>
      <c r="AI173" s="22">
        <v>103</v>
      </c>
      <c r="AJ173" s="7">
        <f t="shared" si="28"/>
        <v>0.97087378640776689</v>
      </c>
      <c r="AK173" s="7"/>
      <c r="AL173" s="22">
        <v>1</v>
      </c>
      <c r="AM173" s="22">
        <v>84</v>
      </c>
      <c r="AN173" s="7">
        <f t="shared" si="29"/>
        <v>1.1904761904761905</v>
      </c>
      <c r="AP173" s="9">
        <v>21</v>
      </c>
      <c r="AQ173">
        <v>907</v>
      </c>
      <c r="AR173" s="7">
        <f t="shared" si="26"/>
        <v>2.3153252480705624</v>
      </c>
      <c r="AS173" s="73"/>
      <c r="AT173" s="73"/>
    </row>
    <row r="174" spans="1:46">
      <c r="A174" s="21">
        <v>40939</v>
      </c>
      <c r="B174">
        <v>41</v>
      </c>
      <c r="C174" s="9">
        <v>1696</v>
      </c>
      <c r="D174" s="7">
        <f t="shared" si="21"/>
        <v>2.4174528301886795</v>
      </c>
      <c r="E174" s="33"/>
      <c r="F174" s="26">
        <v>40939</v>
      </c>
      <c r="G174" s="25">
        <v>39</v>
      </c>
      <c r="H174" s="25">
        <v>1388</v>
      </c>
      <c r="I174" s="7">
        <f t="shared" si="22"/>
        <v>2.809798270893372</v>
      </c>
      <c r="K174" s="21">
        <v>40939</v>
      </c>
      <c r="L174">
        <v>26</v>
      </c>
      <c r="M174">
        <v>1046</v>
      </c>
      <c r="N174" s="7">
        <f t="shared" si="23"/>
        <v>2.4856596558317401</v>
      </c>
      <c r="P174" s="9">
        <v>22</v>
      </c>
      <c r="Q174">
        <v>802</v>
      </c>
      <c r="R174" s="7">
        <f t="shared" si="24"/>
        <v>2.7431421446384037</v>
      </c>
      <c r="T174" s="21">
        <v>40939</v>
      </c>
      <c r="U174">
        <v>10</v>
      </c>
      <c r="V174">
        <v>273</v>
      </c>
      <c r="W174" s="7">
        <f t="shared" si="25"/>
        <v>3.6630036630036633</v>
      </c>
      <c r="Y174" s="21">
        <v>40939</v>
      </c>
      <c r="Z174">
        <v>2</v>
      </c>
      <c r="AA174">
        <v>303</v>
      </c>
      <c r="AB174" s="7">
        <f t="shared" si="30"/>
        <v>0.66006600660066006</v>
      </c>
      <c r="AD174" s="22"/>
      <c r="AE174" s="22">
        <v>114</v>
      </c>
      <c r="AF174" s="7">
        <f t="shared" si="27"/>
        <v>0</v>
      </c>
      <c r="AG174" s="7"/>
      <c r="AH174" s="22">
        <v>1</v>
      </c>
      <c r="AI174" s="22">
        <v>103</v>
      </c>
      <c r="AJ174" s="7">
        <f t="shared" si="28"/>
        <v>0.97087378640776689</v>
      </c>
      <c r="AK174" s="7"/>
      <c r="AL174" s="22">
        <v>1</v>
      </c>
      <c r="AM174" s="22">
        <v>86</v>
      </c>
      <c r="AN174" s="7">
        <f t="shared" si="29"/>
        <v>1.1627906976744187</v>
      </c>
      <c r="AP174" s="9">
        <v>23</v>
      </c>
      <c r="AQ174">
        <v>915</v>
      </c>
      <c r="AR174" s="7">
        <f t="shared" si="26"/>
        <v>2.5136612021857925</v>
      </c>
      <c r="AS174" s="73"/>
      <c r="AT174" s="73"/>
    </row>
    <row r="175" spans="1:46">
      <c r="A175" s="21">
        <v>40968</v>
      </c>
      <c r="B175">
        <v>49</v>
      </c>
      <c r="C175" s="9">
        <v>1712</v>
      </c>
      <c r="D175" s="7">
        <f t="shared" si="21"/>
        <v>2.8621495327102804</v>
      </c>
      <c r="E175" s="33"/>
      <c r="F175" s="26">
        <v>40968</v>
      </c>
      <c r="G175" s="25">
        <v>45</v>
      </c>
      <c r="H175" s="25">
        <v>1405</v>
      </c>
      <c r="I175" s="7">
        <f t="shared" si="22"/>
        <v>3.2028469750889679</v>
      </c>
      <c r="K175" s="21">
        <v>40968</v>
      </c>
      <c r="L175">
        <v>31</v>
      </c>
      <c r="M175">
        <v>1057</v>
      </c>
      <c r="N175" s="7">
        <f t="shared" si="23"/>
        <v>2.9328287606433303</v>
      </c>
      <c r="P175" s="9">
        <v>25</v>
      </c>
      <c r="Q175">
        <v>807</v>
      </c>
      <c r="R175" s="7">
        <f t="shared" si="24"/>
        <v>3.0978934324659235</v>
      </c>
      <c r="T175" s="21">
        <v>40968</v>
      </c>
      <c r="U175">
        <v>11</v>
      </c>
      <c r="V175">
        <v>278</v>
      </c>
      <c r="W175" s="7">
        <f t="shared" si="25"/>
        <v>3.9568345323741005</v>
      </c>
      <c r="Y175" s="21">
        <v>40968</v>
      </c>
      <c r="Z175">
        <v>4</v>
      </c>
      <c r="AA175">
        <v>301</v>
      </c>
      <c r="AB175" s="7">
        <f t="shared" si="30"/>
        <v>1.3289036544850499</v>
      </c>
      <c r="AD175" s="22">
        <v>1</v>
      </c>
      <c r="AE175" s="22">
        <v>115</v>
      </c>
      <c r="AF175" s="7">
        <f t="shared" si="27"/>
        <v>0.86956521739130432</v>
      </c>
      <c r="AG175" s="7"/>
      <c r="AH175" s="22">
        <v>1</v>
      </c>
      <c r="AI175" s="22">
        <v>102</v>
      </c>
      <c r="AJ175" s="7">
        <f t="shared" si="28"/>
        <v>0.98039215686274506</v>
      </c>
      <c r="AK175" s="7"/>
      <c r="AL175" s="22">
        <v>2</v>
      </c>
      <c r="AM175" s="22">
        <v>84</v>
      </c>
      <c r="AN175" s="7">
        <f t="shared" si="29"/>
        <v>2.3809523809523809</v>
      </c>
      <c r="AP175" s="9">
        <v>27</v>
      </c>
      <c r="AQ175">
        <v>923</v>
      </c>
      <c r="AR175" s="7">
        <f t="shared" si="26"/>
        <v>2.9252437703141929</v>
      </c>
      <c r="AS175" s="73"/>
      <c r="AT175" s="73"/>
    </row>
    <row r="176" spans="1:46">
      <c r="A176" s="21">
        <v>40999</v>
      </c>
      <c r="B176">
        <v>48</v>
      </c>
      <c r="C176" s="9">
        <v>1744</v>
      </c>
      <c r="D176" s="7">
        <f t="shared" si="21"/>
        <v>2.7522935779816518</v>
      </c>
      <c r="E176" s="33"/>
      <c r="F176" s="26">
        <v>40999</v>
      </c>
      <c r="G176" s="25">
        <v>42</v>
      </c>
      <c r="H176" s="25">
        <v>1430</v>
      </c>
      <c r="I176" s="7">
        <f t="shared" si="22"/>
        <v>2.9370629370629371</v>
      </c>
      <c r="K176" s="21">
        <v>40999</v>
      </c>
      <c r="L176">
        <v>28</v>
      </c>
      <c r="M176">
        <v>1072</v>
      </c>
      <c r="N176" s="7">
        <f t="shared" si="23"/>
        <v>2.6119402985074625</v>
      </c>
      <c r="P176" s="9">
        <v>22</v>
      </c>
      <c r="Q176">
        <v>820</v>
      </c>
      <c r="R176" s="7">
        <f t="shared" si="24"/>
        <v>2.6829268292682928</v>
      </c>
      <c r="T176" s="21">
        <v>40999</v>
      </c>
      <c r="U176">
        <v>11</v>
      </c>
      <c r="V176">
        <v>283</v>
      </c>
      <c r="W176" s="7">
        <f t="shared" si="25"/>
        <v>3.8869257950530036</v>
      </c>
      <c r="Y176" s="21">
        <v>40999</v>
      </c>
      <c r="Z176">
        <v>6</v>
      </c>
      <c r="AA176">
        <v>308</v>
      </c>
      <c r="AB176" s="7">
        <f t="shared" si="30"/>
        <v>1.948051948051948</v>
      </c>
      <c r="AD176" s="22">
        <v>1</v>
      </c>
      <c r="AE176" s="22">
        <v>115</v>
      </c>
      <c r="AF176" s="7">
        <f t="shared" si="27"/>
        <v>0.86956521739130432</v>
      </c>
      <c r="AG176" s="7"/>
      <c r="AH176" s="22">
        <v>1</v>
      </c>
      <c r="AI176" s="22">
        <v>104</v>
      </c>
      <c r="AJ176" s="7">
        <f t="shared" si="28"/>
        <v>0.96153846153846156</v>
      </c>
      <c r="AK176" s="7"/>
      <c r="AL176" s="22">
        <v>4</v>
      </c>
      <c r="AM176" s="22">
        <v>89</v>
      </c>
      <c r="AN176" s="7">
        <f t="shared" si="29"/>
        <v>4.4943820224719104</v>
      </c>
      <c r="AP176" s="9">
        <v>24</v>
      </c>
      <c r="AQ176">
        <v>937</v>
      </c>
      <c r="AR176" s="7">
        <f t="shared" si="26"/>
        <v>2.5613660618996796</v>
      </c>
      <c r="AS176" s="73"/>
      <c r="AT176" s="73"/>
    </row>
    <row r="177" spans="1:46">
      <c r="A177" s="21">
        <v>41029</v>
      </c>
      <c r="B177">
        <v>49</v>
      </c>
      <c r="C177" s="9">
        <v>1786</v>
      </c>
      <c r="D177" s="7">
        <f t="shared" si="21"/>
        <v>2.7435610302351621</v>
      </c>
      <c r="E177" s="33"/>
      <c r="F177" s="26">
        <v>41029</v>
      </c>
      <c r="G177" s="25">
        <v>43</v>
      </c>
      <c r="H177" s="25">
        <v>1463</v>
      </c>
      <c r="I177" s="7">
        <f t="shared" si="22"/>
        <v>2.9391660970608342</v>
      </c>
      <c r="K177" s="21">
        <v>41029</v>
      </c>
      <c r="L177">
        <v>29</v>
      </c>
      <c r="M177">
        <v>1089</v>
      </c>
      <c r="N177" s="7">
        <f t="shared" si="23"/>
        <v>2.6629935720844813</v>
      </c>
      <c r="P177" s="9">
        <v>23</v>
      </c>
      <c r="Q177">
        <v>834</v>
      </c>
      <c r="R177" s="7">
        <f t="shared" si="24"/>
        <v>2.7577937649880093</v>
      </c>
      <c r="T177" s="21">
        <v>41029</v>
      </c>
      <c r="U177">
        <v>11</v>
      </c>
      <c r="V177">
        <v>291</v>
      </c>
      <c r="W177" s="7">
        <f t="shared" si="25"/>
        <v>3.7800687285223367</v>
      </c>
      <c r="Y177" s="21">
        <v>41029</v>
      </c>
      <c r="Z177">
        <v>6</v>
      </c>
      <c r="AA177">
        <v>317</v>
      </c>
      <c r="AB177" s="7">
        <f t="shared" si="30"/>
        <v>1.8927444794952681</v>
      </c>
      <c r="AD177" s="22">
        <v>1</v>
      </c>
      <c r="AE177" s="22">
        <v>116</v>
      </c>
      <c r="AF177" s="7">
        <f t="shared" si="27"/>
        <v>0.86206896551724133</v>
      </c>
      <c r="AG177" s="7"/>
      <c r="AH177" s="22">
        <v>1</v>
      </c>
      <c r="AI177" s="22">
        <v>109</v>
      </c>
      <c r="AJ177" s="7">
        <f t="shared" si="28"/>
        <v>0.91743119266055051</v>
      </c>
      <c r="AK177" s="7"/>
      <c r="AL177" s="22">
        <v>4</v>
      </c>
      <c r="AM177" s="22">
        <v>92</v>
      </c>
      <c r="AN177" s="7">
        <f t="shared" si="29"/>
        <v>4.3478260869565215</v>
      </c>
      <c r="AP177" s="9">
        <v>25</v>
      </c>
      <c r="AQ177">
        <v>951</v>
      </c>
      <c r="AR177" s="7">
        <f t="shared" si="26"/>
        <v>2.6288117770767614</v>
      </c>
      <c r="AS177" s="73"/>
      <c r="AT177" s="73"/>
    </row>
    <row r="178" spans="1:46">
      <c r="A178" s="21">
        <v>41060</v>
      </c>
      <c r="B178">
        <v>52</v>
      </c>
      <c r="C178" s="9">
        <v>1813</v>
      </c>
      <c r="D178" s="7">
        <f t="shared" si="21"/>
        <v>2.8681742967457251</v>
      </c>
      <c r="E178" s="33"/>
      <c r="F178" s="26">
        <v>41060</v>
      </c>
      <c r="G178" s="25">
        <v>46</v>
      </c>
      <c r="H178" s="25">
        <v>1482</v>
      </c>
      <c r="I178" s="7">
        <f t="shared" si="22"/>
        <v>3.1039136302294197</v>
      </c>
      <c r="K178" s="21">
        <v>41060</v>
      </c>
      <c r="L178">
        <v>32</v>
      </c>
      <c r="M178">
        <v>1099</v>
      </c>
      <c r="N178" s="7">
        <f t="shared" si="23"/>
        <v>2.9117379435850776</v>
      </c>
      <c r="P178" s="9">
        <v>25</v>
      </c>
      <c r="Q178">
        <v>838</v>
      </c>
      <c r="R178" s="7">
        <f t="shared" si="24"/>
        <v>2.9832935560859188</v>
      </c>
      <c r="T178" s="21">
        <v>41060</v>
      </c>
      <c r="U178">
        <v>11</v>
      </c>
      <c r="V178">
        <v>299</v>
      </c>
      <c r="W178" s="7">
        <f t="shared" si="25"/>
        <v>3.6789297658862878</v>
      </c>
      <c r="Y178" s="21">
        <v>41060</v>
      </c>
      <c r="Z178">
        <v>6</v>
      </c>
      <c r="AA178">
        <v>326</v>
      </c>
      <c r="AB178" s="7">
        <f t="shared" si="30"/>
        <v>1.8404907975460123</v>
      </c>
      <c r="AD178" s="22">
        <v>1</v>
      </c>
      <c r="AE178" s="22">
        <v>122</v>
      </c>
      <c r="AF178" s="7">
        <f t="shared" si="27"/>
        <v>0.81967213114754101</v>
      </c>
      <c r="AG178" s="7"/>
      <c r="AH178" s="22">
        <v>1</v>
      </c>
      <c r="AI178" s="22">
        <v>108</v>
      </c>
      <c r="AJ178" s="7">
        <f t="shared" si="28"/>
        <v>0.92592592592592582</v>
      </c>
      <c r="AK178" s="7"/>
      <c r="AL178" s="22">
        <v>4</v>
      </c>
      <c r="AM178" s="22">
        <v>96</v>
      </c>
      <c r="AN178" s="7">
        <f t="shared" si="29"/>
        <v>4.1666666666666661</v>
      </c>
      <c r="AP178" s="9">
        <v>28</v>
      </c>
      <c r="AQ178">
        <v>956</v>
      </c>
      <c r="AR178" s="7">
        <f t="shared" si="26"/>
        <v>2.9288702928870292</v>
      </c>
      <c r="AS178" s="73"/>
      <c r="AT178" s="73"/>
    </row>
    <row r="179" spans="1:46">
      <c r="A179" s="21">
        <v>41090</v>
      </c>
      <c r="B179">
        <v>51</v>
      </c>
      <c r="C179" s="9">
        <v>1822</v>
      </c>
      <c r="D179" s="7">
        <f t="shared" si="21"/>
        <v>2.7991218441273324</v>
      </c>
      <c r="E179" s="33"/>
      <c r="F179" s="26">
        <v>41090</v>
      </c>
      <c r="G179" s="25">
        <v>45</v>
      </c>
      <c r="H179" s="25">
        <v>1487</v>
      </c>
      <c r="I179" s="7">
        <f t="shared" si="22"/>
        <v>3.0262273032952249</v>
      </c>
      <c r="K179" s="21">
        <v>41090</v>
      </c>
      <c r="L179">
        <v>31</v>
      </c>
      <c r="M179">
        <v>1098</v>
      </c>
      <c r="N179" s="7">
        <f t="shared" si="23"/>
        <v>2.8233151183970859</v>
      </c>
      <c r="P179" s="9">
        <v>24</v>
      </c>
      <c r="Q179">
        <v>839</v>
      </c>
      <c r="R179" s="7">
        <f t="shared" si="24"/>
        <v>2.8605482717520858</v>
      </c>
      <c r="T179" s="21">
        <v>41090</v>
      </c>
      <c r="U179">
        <v>11</v>
      </c>
      <c r="V179">
        <v>302</v>
      </c>
      <c r="W179" s="7">
        <f t="shared" si="25"/>
        <v>3.6423841059602649</v>
      </c>
      <c r="Y179" s="21">
        <v>41090</v>
      </c>
      <c r="Z179">
        <v>6</v>
      </c>
      <c r="AA179">
        <v>329</v>
      </c>
      <c r="AB179" s="7">
        <f t="shared" si="30"/>
        <v>1.8237082066869299</v>
      </c>
      <c r="AD179" s="22">
        <v>1</v>
      </c>
      <c r="AE179" s="22">
        <v>126</v>
      </c>
      <c r="AF179" s="7">
        <f t="shared" si="27"/>
        <v>0.79365079365079361</v>
      </c>
      <c r="AG179" s="7"/>
      <c r="AH179" s="22">
        <v>1</v>
      </c>
      <c r="AI179" s="22">
        <v>109</v>
      </c>
      <c r="AJ179" s="7">
        <f t="shared" si="28"/>
        <v>0.91743119266055051</v>
      </c>
      <c r="AK179" s="7"/>
      <c r="AL179" s="22">
        <v>4</v>
      </c>
      <c r="AM179" s="22">
        <v>94</v>
      </c>
      <c r="AN179" s="7">
        <f t="shared" si="29"/>
        <v>4.2553191489361701</v>
      </c>
      <c r="AP179" s="9">
        <v>27</v>
      </c>
      <c r="AQ179">
        <v>955</v>
      </c>
      <c r="AR179" s="7">
        <f t="shared" si="26"/>
        <v>2.8272251308900525</v>
      </c>
      <c r="AS179" s="73"/>
      <c r="AT179" s="73"/>
    </row>
    <row r="180" spans="1:46">
      <c r="A180" s="21">
        <v>41121</v>
      </c>
      <c r="B180">
        <v>47</v>
      </c>
      <c r="C180" s="9">
        <v>1816</v>
      </c>
      <c r="D180" s="7">
        <f t="shared" si="21"/>
        <v>2.5881057268722465</v>
      </c>
      <c r="E180" s="33"/>
      <c r="F180" s="26">
        <v>41121</v>
      </c>
      <c r="G180" s="25">
        <v>41</v>
      </c>
      <c r="H180" s="25">
        <v>1480</v>
      </c>
      <c r="I180" s="7">
        <f t="shared" si="22"/>
        <v>2.7702702702702706</v>
      </c>
      <c r="K180" s="21">
        <v>41121</v>
      </c>
      <c r="L180">
        <v>32</v>
      </c>
      <c r="M180">
        <v>1102</v>
      </c>
      <c r="N180" s="7">
        <f t="shared" si="23"/>
        <v>2.9038112522686026</v>
      </c>
      <c r="P180" s="9">
        <v>24</v>
      </c>
      <c r="Q180">
        <v>841</v>
      </c>
      <c r="R180" s="7">
        <f t="shared" si="24"/>
        <v>2.853745541022592</v>
      </c>
      <c r="T180" s="21">
        <v>41121</v>
      </c>
      <c r="U180">
        <v>8</v>
      </c>
      <c r="V180">
        <v>292</v>
      </c>
      <c r="W180" s="7">
        <f t="shared" si="25"/>
        <v>2.7397260273972601</v>
      </c>
      <c r="Y180" s="21">
        <v>41121</v>
      </c>
      <c r="Z180">
        <v>6</v>
      </c>
      <c r="AA180">
        <v>328</v>
      </c>
      <c r="AB180" s="7">
        <f t="shared" si="30"/>
        <v>1.8292682926829267</v>
      </c>
      <c r="AD180" s="22">
        <v>1</v>
      </c>
      <c r="AE180" s="22">
        <v>123</v>
      </c>
      <c r="AF180" s="7">
        <f t="shared" si="27"/>
        <v>0.81300813008130091</v>
      </c>
      <c r="AG180" s="7"/>
      <c r="AH180" s="22">
        <v>1</v>
      </c>
      <c r="AI180" s="22">
        <v>112</v>
      </c>
      <c r="AJ180" s="7">
        <f t="shared" si="28"/>
        <v>0.89285714285714279</v>
      </c>
      <c r="AK180" s="7"/>
      <c r="AL180" s="22">
        <v>4</v>
      </c>
      <c r="AM180" s="22">
        <v>93</v>
      </c>
      <c r="AN180" s="7">
        <f t="shared" si="29"/>
        <v>4.3010752688172049</v>
      </c>
      <c r="AP180" s="9">
        <v>28</v>
      </c>
      <c r="AQ180">
        <v>957</v>
      </c>
      <c r="AR180" s="7">
        <f t="shared" si="26"/>
        <v>2.9258098223615465</v>
      </c>
      <c r="AS180" s="73"/>
      <c r="AT180" s="73"/>
    </row>
    <row r="181" spans="1:46">
      <c r="A181" s="21">
        <v>41152</v>
      </c>
      <c r="B181">
        <v>49</v>
      </c>
      <c r="C181" s="9">
        <v>1824</v>
      </c>
      <c r="D181" s="7">
        <f t="shared" si="21"/>
        <v>2.6864035087719298</v>
      </c>
      <c r="E181" s="33"/>
      <c r="F181" s="26">
        <v>41152</v>
      </c>
      <c r="G181" s="25">
        <v>43</v>
      </c>
      <c r="H181" s="25">
        <v>1488</v>
      </c>
      <c r="I181" s="7">
        <f t="shared" si="22"/>
        <v>2.889784946236559</v>
      </c>
      <c r="K181" s="21">
        <v>41152</v>
      </c>
      <c r="L181">
        <v>34</v>
      </c>
      <c r="M181">
        <v>1102</v>
      </c>
      <c r="N181" s="7">
        <f t="shared" si="23"/>
        <v>3.0852994555353903</v>
      </c>
      <c r="P181" s="9">
        <v>25</v>
      </c>
      <c r="Q181">
        <v>842</v>
      </c>
      <c r="R181" s="7">
        <f t="shared" si="24"/>
        <v>2.9691211401425175</v>
      </c>
      <c r="T181" s="21">
        <v>41152</v>
      </c>
      <c r="U181">
        <v>8</v>
      </c>
      <c r="V181">
        <v>299</v>
      </c>
      <c r="W181" s="7">
        <f t="shared" si="25"/>
        <v>2.6755852842809364</v>
      </c>
      <c r="Y181" s="21">
        <v>41152</v>
      </c>
      <c r="Z181">
        <v>6</v>
      </c>
      <c r="AA181">
        <v>328</v>
      </c>
      <c r="AB181" s="7">
        <f t="shared" si="30"/>
        <v>1.8292682926829267</v>
      </c>
      <c r="AD181" s="22">
        <v>1</v>
      </c>
      <c r="AE181" s="22">
        <v>123</v>
      </c>
      <c r="AF181" s="7">
        <f t="shared" si="27"/>
        <v>0.81300813008130091</v>
      </c>
      <c r="AG181" s="7"/>
      <c r="AH181" s="22">
        <v>1</v>
      </c>
      <c r="AI181" s="22">
        <v>113</v>
      </c>
      <c r="AJ181" s="7">
        <f t="shared" si="28"/>
        <v>0.88495575221238942</v>
      </c>
      <c r="AK181" s="7"/>
      <c r="AL181" s="22">
        <v>4</v>
      </c>
      <c r="AM181" s="22">
        <v>92</v>
      </c>
      <c r="AN181" s="7">
        <f t="shared" si="29"/>
        <v>4.3478260869565215</v>
      </c>
      <c r="AP181" s="9">
        <v>29</v>
      </c>
      <c r="AQ181">
        <v>958</v>
      </c>
      <c r="AR181" s="7">
        <f t="shared" si="26"/>
        <v>3.0271398747390399</v>
      </c>
      <c r="AS181" s="73"/>
      <c r="AT181" s="73"/>
    </row>
    <row r="182" spans="1:46">
      <c r="A182" s="21">
        <v>41182</v>
      </c>
      <c r="B182">
        <v>49</v>
      </c>
      <c r="C182" s="9">
        <v>1817</v>
      </c>
      <c r="D182" s="7">
        <f t="shared" si="21"/>
        <v>2.6967528893780957</v>
      </c>
      <c r="E182" s="33"/>
      <c r="F182" s="26">
        <v>41182</v>
      </c>
      <c r="G182" s="25">
        <v>42</v>
      </c>
      <c r="H182" s="25">
        <v>1482</v>
      </c>
      <c r="I182" s="7">
        <f t="shared" si="22"/>
        <v>2.834008097165992</v>
      </c>
      <c r="K182" s="21">
        <v>41182</v>
      </c>
      <c r="L182">
        <v>33</v>
      </c>
      <c r="M182">
        <v>1093</v>
      </c>
      <c r="N182" s="7">
        <f t="shared" si="23"/>
        <v>3.019213174748399</v>
      </c>
      <c r="P182" s="9">
        <v>25</v>
      </c>
      <c r="Q182">
        <v>836</v>
      </c>
      <c r="R182" s="7">
        <f t="shared" si="24"/>
        <v>2.9904306220095696</v>
      </c>
      <c r="T182" s="21">
        <v>41182</v>
      </c>
      <c r="U182">
        <v>8</v>
      </c>
      <c r="V182">
        <v>301</v>
      </c>
      <c r="W182" s="7">
        <f t="shared" si="25"/>
        <v>2.6578073089700998</v>
      </c>
      <c r="Y182" s="21">
        <v>41182</v>
      </c>
      <c r="Z182">
        <v>7</v>
      </c>
      <c r="AA182">
        <v>327</v>
      </c>
      <c r="AB182" s="7">
        <f t="shared" si="30"/>
        <v>2.1406727828746175</v>
      </c>
      <c r="AD182" s="22">
        <v>2</v>
      </c>
      <c r="AE182" s="22">
        <v>123</v>
      </c>
      <c r="AF182" s="7">
        <f t="shared" si="27"/>
        <v>1.6260162601626018</v>
      </c>
      <c r="AG182" s="7"/>
      <c r="AH182" s="22">
        <v>1</v>
      </c>
      <c r="AI182" s="22">
        <v>112</v>
      </c>
      <c r="AJ182" s="7">
        <f t="shared" si="28"/>
        <v>0.89285714285714279</v>
      </c>
      <c r="AK182" s="7"/>
      <c r="AL182" s="22">
        <v>4</v>
      </c>
      <c r="AM182" s="22">
        <v>92</v>
      </c>
      <c r="AN182" s="7">
        <f t="shared" si="29"/>
        <v>4.3478260869565215</v>
      </c>
      <c r="AP182" s="9">
        <v>28</v>
      </c>
      <c r="AQ182">
        <v>951</v>
      </c>
      <c r="AR182" s="7">
        <f t="shared" si="26"/>
        <v>2.9442691903259726</v>
      </c>
      <c r="AS182" s="73"/>
      <c r="AT182" s="73"/>
    </row>
    <row r="183" spans="1:46">
      <c r="A183" s="21">
        <v>41213</v>
      </c>
      <c r="B183">
        <v>47</v>
      </c>
      <c r="C183" s="9">
        <v>1806</v>
      </c>
      <c r="D183" s="7">
        <f t="shared" si="21"/>
        <v>2.6024363233665562</v>
      </c>
      <c r="E183" s="33"/>
      <c r="F183" s="26">
        <v>41213</v>
      </c>
      <c r="G183" s="25">
        <v>40</v>
      </c>
      <c r="H183" s="25">
        <v>1469</v>
      </c>
      <c r="I183" s="7">
        <f t="shared" si="22"/>
        <v>2.7229407760381208</v>
      </c>
      <c r="K183" s="21">
        <v>41213</v>
      </c>
      <c r="L183">
        <v>31</v>
      </c>
      <c r="M183">
        <v>1087</v>
      </c>
      <c r="N183" s="7">
        <f t="shared" si="23"/>
        <v>2.8518859245630175</v>
      </c>
      <c r="P183" s="9">
        <v>23</v>
      </c>
      <c r="Q183">
        <v>832</v>
      </c>
      <c r="R183" s="7">
        <f t="shared" si="24"/>
        <v>2.7644230769230766</v>
      </c>
      <c r="T183" s="21">
        <v>41213</v>
      </c>
      <c r="U183">
        <v>8</v>
      </c>
      <c r="V183">
        <v>293</v>
      </c>
      <c r="W183" s="7">
        <f t="shared" si="25"/>
        <v>2.7303754266211606</v>
      </c>
      <c r="Y183" s="21">
        <v>41213</v>
      </c>
      <c r="Z183">
        <v>7</v>
      </c>
      <c r="AA183">
        <v>330</v>
      </c>
      <c r="AB183" s="7">
        <f t="shared" si="30"/>
        <v>2.1212121212121215</v>
      </c>
      <c r="AD183" s="22">
        <v>2</v>
      </c>
      <c r="AE183" s="22">
        <v>126</v>
      </c>
      <c r="AF183" s="7">
        <f t="shared" si="27"/>
        <v>1.5873015873015872</v>
      </c>
      <c r="AG183" s="7"/>
      <c r="AH183" s="22">
        <v>1</v>
      </c>
      <c r="AI183" s="22">
        <v>113</v>
      </c>
      <c r="AJ183" s="7">
        <f t="shared" si="28"/>
        <v>0.88495575221238942</v>
      </c>
      <c r="AK183" s="7"/>
      <c r="AL183" s="22">
        <v>4</v>
      </c>
      <c r="AM183" s="22">
        <v>91</v>
      </c>
      <c r="AN183" s="7">
        <f t="shared" si="29"/>
        <v>4.395604395604396</v>
      </c>
      <c r="AP183" s="9">
        <v>26</v>
      </c>
      <c r="AQ183">
        <v>944</v>
      </c>
      <c r="AR183" s="7">
        <f t="shared" si="26"/>
        <v>2.754237288135593</v>
      </c>
      <c r="AS183" s="73"/>
      <c r="AT183" s="73"/>
    </row>
    <row r="184" spans="1:46">
      <c r="A184" s="21">
        <v>41243</v>
      </c>
      <c r="B184">
        <v>40</v>
      </c>
      <c r="C184" s="9">
        <v>1818</v>
      </c>
      <c r="D184" s="7">
        <f t="shared" si="21"/>
        <v>2.2002200220022003</v>
      </c>
      <c r="E184" s="33"/>
      <c r="F184" s="26">
        <v>41243</v>
      </c>
      <c r="G184" s="25">
        <v>31</v>
      </c>
      <c r="H184" s="25">
        <v>1475</v>
      </c>
      <c r="I184" s="7">
        <f t="shared" si="22"/>
        <v>2.1016949152542375</v>
      </c>
      <c r="K184" s="21">
        <v>41243</v>
      </c>
      <c r="L184">
        <v>23</v>
      </c>
      <c r="M184">
        <v>1082</v>
      </c>
      <c r="N184" s="7">
        <f t="shared" si="23"/>
        <v>2.1256931608133085</v>
      </c>
      <c r="P184" s="9">
        <v>14</v>
      </c>
      <c r="Q184">
        <v>823</v>
      </c>
      <c r="R184" s="7">
        <f t="shared" si="24"/>
        <v>1.7010935601458079</v>
      </c>
      <c r="T184" s="21">
        <v>41243</v>
      </c>
      <c r="U184">
        <v>7</v>
      </c>
      <c r="V184">
        <v>305</v>
      </c>
      <c r="W184" s="7">
        <f t="shared" si="25"/>
        <v>2.2950819672131146</v>
      </c>
      <c r="Y184" s="21">
        <v>41243</v>
      </c>
      <c r="Z184">
        <v>9</v>
      </c>
      <c r="AA184">
        <v>336</v>
      </c>
      <c r="AB184" s="7">
        <f t="shared" si="30"/>
        <v>2.6785714285714284</v>
      </c>
      <c r="AD184" s="22">
        <v>3</v>
      </c>
      <c r="AE184" s="22">
        <v>129</v>
      </c>
      <c r="AF184" s="7">
        <f t="shared" si="27"/>
        <v>2.3255813953488373</v>
      </c>
      <c r="AG184" s="7"/>
      <c r="AH184" s="22">
        <v>2</v>
      </c>
      <c r="AI184" s="22">
        <v>116</v>
      </c>
      <c r="AJ184" s="7">
        <f t="shared" si="28"/>
        <v>1.7241379310344827</v>
      </c>
      <c r="AK184" s="7"/>
      <c r="AL184" s="22">
        <v>4</v>
      </c>
      <c r="AM184" s="22">
        <v>91</v>
      </c>
      <c r="AN184" s="7">
        <f t="shared" si="29"/>
        <v>4.395604395604396</v>
      </c>
      <c r="AP184" s="9">
        <v>18</v>
      </c>
      <c r="AQ184">
        <v>938</v>
      </c>
      <c r="AR184" s="7">
        <f t="shared" si="26"/>
        <v>1.9189765458422177</v>
      </c>
      <c r="AS184" s="73"/>
      <c r="AT184" s="73"/>
    </row>
    <row r="185" spans="1:46">
      <c r="A185" s="21">
        <v>41274</v>
      </c>
      <c r="B185">
        <v>37</v>
      </c>
      <c r="C185" s="9">
        <v>1842</v>
      </c>
      <c r="D185" s="7">
        <f t="shared" si="21"/>
        <v>2.008686210640608</v>
      </c>
      <c r="E185" s="33"/>
      <c r="F185" s="26">
        <v>41274</v>
      </c>
      <c r="G185" s="25">
        <v>29</v>
      </c>
      <c r="H185" s="25">
        <v>1509</v>
      </c>
      <c r="I185" s="7">
        <f t="shared" si="22"/>
        <v>1.9218025182239893</v>
      </c>
      <c r="K185" s="21">
        <v>41274</v>
      </c>
      <c r="L185">
        <v>24</v>
      </c>
      <c r="M185">
        <v>1093</v>
      </c>
      <c r="N185" s="7">
        <f t="shared" si="23"/>
        <v>2.1957913998170175</v>
      </c>
      <c r="P185" s="9">
        <v>18</v>
      </c>
      <c r="Q185">
        <v>837</v>
      </c>
      <c r="R185" s="7">
        <f t="shared" si="24"/>
        <v>2.1505376344086025</v>
      </c>
      <c r="T185" s="21">
        <v>41274</v>
      </c>
      <c r="U185">
        <v>4</v>
      </c>
      <c r="V185">
        <v>327</v>
      </c>
      <c r="W185" s="7">
        <f t="shared" si="25"/>
        <v>1.2232415902140672</v>
      </c>
      <c r="Y185" s="21">
        <v>41274</v>
      </c>
      <c r="Z185">
        <v>8</v>
      </c>
      <c r="AA185">
        <v>334</v>
      </c>
      <c r="AB185" s="7">
        <f t="shared" si="30"/>
        <v>2.3952095808383236</v>
      </c>
      <c r="AD185" s="22">
        <v>3</v>
      </c>
      <c r="AE185" s="22">
        <v>130</v>
      </c>
      <c r="AF185" s="7">
        <f t="shared" si="27"/>
        <v>2.3076923076923079</v>
      </c>
      <c r="AG185" s="7"/>
      <c r="AH185" s="22">
        <v>2</v>
      </c>
      <c r="AI185" s="22">
        <v>115</v>
      </c>
      <c r="AJ185" s="7">
        <f t="shared" si="28"/>
        <v>1.7391304347826086</v>
      </c>
      <c r="AK185" s="7"/>
      <c r="AL185" s="22">
        <v>3</v>
      </c>
      <c r="AM185" s="22">
        <v>89</v>
      </c>
      <c r="AN185" s="7">
        <f t="shared" si="29"/>
        <v>3.3707865168539324</v>
      </c>
      <c r="AP185" s="9">
        <v>22</v>
      </c>
      <c r="AQ185">
        <v>951</v>
      </c>
      <c r="AR185" s="7">
        <f t="shared" si="26"/>
        <v>2.3133543638275498</v>
      </c>
      <c r="AS185" s="73"/>
      <c r="AT185" s="73"/>
    </row>
    <row r="186" spans="1:46" s="22" customFormat="1">
      <c r="A186" s="21">
        <v>41305</v>
      </c>
      <c r="B186">
        <v>35</v>
      </c>
      <c r="C186" s="9">
        <v>1849</v>
      </c>
      <c r="D186" s="7">
        <f t="shared" si="21"/>
        <v>1.8929150892374256</v>
      </c>
      <c r="E186" s="33"/>
      <c r="F186" s="26">
        <v>41305</v>
      </c>
      <c r="G186" s="25">
        <v>27</v>
      </c>
      <c r="H186" s="25">
        <v>1513</v>
      </c>
      <c r="I186" s="7">
        <f t="shared" si="22"/>
        <v>1.784534038334435</v>
      </c>
      <c r="J186"/>
      <c r="K186" s="21">
        <v>41305</v>
      </c>
      <c r="L186">
        <v>24</v>
      </c>
      <c r="M186">
        <v>1094</v>
      </c>
      <c r="N186" s="7">
        <f t="shared" si="23"/>
        <v>2.1937842778793417</v>
      </c>
      <c r="O186"/>
      <c r="P186" s="9">
        <v>18</v>
      </c>
      <c r="Q186">
        <v>837</v>
      </c>
      <c r="R186" s="7">
        <f t="shared" si="24"/>
        <v>2.1505376344086025</v>
      </c>
      <c r="S186"/>
      <c r="T186" s="21">
        <v>41305</v>
      </c>
      <c r="U186">
        <v>3</v>
      </c>
      <c r="V186">
        <v>327</v>
      </c>
      <c r="W186" s="7">
        <f t="shared" si="25"/>
        <v>0.91743119266055051</v>
      </c>
      <c r="X186"/>
      <c r="Y186" s="21">
        <v>41305</v>
      </c>
      <c r="Z186">
        <v>8</v>
      </c>
      <c r="AA186">
        <v>336</v>
      </c>
      <c r="AB186" s="7">
        <f t="shared" si="30"/>
        <v>2.3809523809523809</v>
      </c>
      <c r="AC186" s="21"/>
      <c r="AD186" s="22">
        <v>4</v>
      </c>
      <c r="AE186" s="22">
        <v>130</v>
      </c>
      <c r="AF186" s="7">
        <f t="shared" si="27"/>
        <v>3.0769230769230771</v>
      </c>
      <c r="AG186" s="7"/>
      <c r="AH186" s="22">
        <v>1</v>
      </c>
      <c r="AI186" s="22">
        <v>117</v>
      </c>
      <c r="AJ186" s="7">
        <f t="shared" si="28"/>
        <v>0.85470085470085477</v>
      </c>
      <c r="AK186" s="7"/>
      <c r="AL186" s="22">
        <v>3</v>
      </c>
      <c r="AM186" s="22">
        <v>89</v>
      </c>
      <c r="AN186" s="7">
        <f t="shared" si="29"/>
        <v>3.3707865168539324</v>
      </c>
      <c r="AP186" s="9">
        <v>22</v>
      </c>
      <c r="AQ186">
        <v>951</v>
      </c>
      <c r="AR186" s="7">
        <f t="shared" si="26"/>
        <v>2.3133543638275498</v>
      </c>
      <c r="AS186" s="73"/>
      <c r="AT186" s="73"/>
    </row>
    <row r="187" spans="1:46" s="22" customFormat="1">
      <c r="A187" s="21">
        <v>41333</v>
      </c>
      <c r="B187">
        <v>30</v>
      </c>
      <c r="C187" s="9">
        <v>1876</v>
      </c>
      <c r="D187" s="7">
        <f t="shared" si="21"/>
        <v>1.5991471215351813</v>
      </c>
      <c r="E187" s="33"/>
      <c r="F187" s="26">
        <v>41333</v>
      </c>
      <c r="G187" s="25">
        <v>24</v>
      </c>
      <c r="H187" s="25">
        <v>1535</v>
      </c>
      <c r="I187" s="7">
        <f t="shared" ref="I187:I192" si="31">G187/H187*100</f>
        <v>1.5635179153094463</v>
      </c>
      <c r="J187"/>
      <c r="K187" s="21">
        <v>41333</v>
      </c>
      <c r="L187">
        <v>20</v>
      </c>
      <c r="M187">
        <v>1090</v>
      </c>
      <c r="N187" s="7">
        <f t="shared" si="23"/>
        <v>1.834862385321101</v>
      </c>
      <c r="O187"/>
      <c r="P187" s="9">
        <v>14</v>
      </c>
      <c r="Q187">
        <v>834</v>
      </c>
      <c r="R187" s="7">
        <f t="shared" si="24"/>
        <v>1.6786570743405276</v>
      </c>
      <c r="S187"/>
      <c r="T187" s="21">
        <v>41333</v>
      </c>
      <c r="U187">
        <v>4</v>
      </c>
      <c r="V187">
        <v>354</v>
      </c>
      <c r="W187" s="7">
        <f t="shared" si="25"/>
        <v>1.1299435028248588</v>
      </c>
      <c r="X187"/>
      <c r="Y187" s="21">
        <v>41333</v>
      </c>
      <c r="Z187">
        <v>6</v>
      </c>
      <c r="AA187">
        <v>341</v>
      </c>
      <c r="AB187" s="7">
        <f t="shared" si="30"/>
        <v>1.7595307917888565</v>
      </c>
      <c r="AC187" s="21"/>
      <c r="AD187" s="22">
        <v>3</v>
      </c>
      <c r="AE187" s="22">
        <v>135</v>
      </c>
      <c r="AF187" s="7">
        <f t="shared" si="27"/>
        <v>2.2222222222222223</v>
      </c>
      <c r="AG187" s="7"/>
      <c r="AH187" s="22">
        <v>1</v>
      </c>
      <c r="AI187" s="22">
        <v>117</v>
      </c>
      <c r="AJ187" s="7">
        <f t="shared" si="28"/>
        <v>0.85470085470085477</v>
      </c>
      <c r="AK187" s="7"/>
      <c r="AL187" s="22">
        <v>2</v>
      </c>
      <c r="AM187" s="22">
        <v>89</v>
      </c>
      <c r="AN187" s="7">
        <f t="shared" si="29"/>
        <v>2.2471910112359552</v>
      </c>
      <c r="AP187" s="9">
        <v>17</v>
      </c>
      <c r="AQ187">
        <v>947</v>
      </c>
      <c r="AR187" s="7">
        <f t="shared" si="26"/>
        <v>1.7951425554382259</v>
      </c>
    </row>
    <row r="188" spans="1:46" s="22" customFormat="1">
      <c r="A188" s="30">
        <v>41364</v>
      </c>
      <c r="B188" s="22">
        <v>30</v>
      </c>
      <c r="C188" s="31">
        <v>1902</v>
      </c>
      <c r="D188" s="7">
        <f t="shared" si="21"/>
        <v>1.5772870662460567</v>
      </c>
      <c r="E188" s="32"/>
      <c r="F188" s="40">
        <v>41364</v>
      </c>
      <c r="G188" s="31">
        <v>24</v>
      </c>
      <c r="H188" s="31">
        <v>1553</v>
      </c>
      <c r="I188" s="7">
        <f t="shared" si="31"/>
        <v>1.5453960077269802</v>
      </c>
      <c r="K188" s="30">
        <v>41364</v>
      </c>
      <c r="L188" s="22">
        <v>21</v>
      </c>
      <c r="M188" s="22">
        <v>1100</v>
      </c>
      <c r="N188" s="7">
        <f t="shared" si="23"/>
        <v>1.9090909090909092</v>
      </c>
      <c r="P188" s="31">
        <v>16</v>
      </c>
      <c r="Q188" s="22">
        <v>843</v>
      </c>
      <c r="R188" s="7">
        <f t="shared" si="24"/>
        <v>1.8979833926453145</v>
      </c>
      <c r="T188" s="30">
        <v>41364</v>
      </c>
      <c r="U188">
        <v>3</v>
      </c>
      <c r="V188">
        <v>364</v>
      </c>
      <c r="W188" s="7">
        <f t="shared" si="25"/>
        <v>0.82417582417582425</v>
      </c>
      <c r="X188"/>
      <c r="Y188" s="21">
        <v>41364</v>
      </c>
      <c r="Z188">
        <v>6</v>
      </c>
      <c r="AA188">
        <v>350</v>
      </c>
      <c r="AB188" s="7">
        <f t="shared" si="30"/>
        <v>1.7142857142857144</v>
      </c>
      <c r="AC188" s="21"/>
      <c r="AD188" s="22">
        <v>3</v>
      </c>
      <c r="AE188" s="22">
        <v>137</v>
      </c>
      <c r="AF188" s="7">
        <f t="shared" si="27"/>
        <v>2.1897810218978102</v>
      </c>
      <c r="AG188" s="7"/>
      <c r="AH188" s="22">
        <v>3</v>
      </c>
      <c r="AI188" s="22">
        <v>117</v>
      </c>
      <c r="AJ188" s="7">
        <f t="shared" si="28"/>
        <v>2.5641025641025639</v>
      </c>
      <c r="AK188" s="7"/>
      <c r="AM188" s="22">
        <v>96</v>
      </c>
      <c r="AN188" s="7">
        <f t="shared" si="29"/>
        <v>0</v>
      </c>
      <c r="AP188" s="31">
        <v>19</v>
      </c>
      <c r="AQ188" s="22">
        <v>956</v>
      </c>
      <c r="AR188" s="7">
        <f t="shared" si="26"/>
        <v>1.9874476987447698</v>
      </c>
    </row>
    <row r="189" spans="1:46" s="22" customFormat="1">
      <c r="A189" s="30">
        <v>41394</v>
      </c>
      <c r="B189" s="22">
        <v>35</v>
      </c>
      <c r="C189" s="31">
        <v>1909</v>
      </c>
      <c r="D189" s="7">
        <f t="shared" ref="D189:D194" si="32">B189/C189*100</f>
        <v>1.8334206390780514</v>
      </c>
      <c r="E189" s="32"/>
      <c r="F189" s="40">
        <v>41394</v>
      </c>
      <c r="G189" s="31">
        <v>27</v>
      </c>
      <c r="H189" s="31">
        <v>1557</v>
      </c>
      <c r="I189" s="7">
        <f t="shared" si="31"/>
        <v>1.7341040462427744</v>
      </c>
      <c r="K189" s="30">
        <v>41394</v>
      </c>
      <c r="L189" s="22">
        <v>23</v>
      </c>
      <c r="M189" s="22">
        <v>1102</v>
      </c>
      <c r="N189" s="7">
        <f t="shared" ref="N189:N194" si="33">L189/M189*100</f>
        <v>2.0871143375680581</v>
      </c>
      <c r="P189" s="31">
        <v>17</v>
      </c>
      <c r="Q189" s="22">
        <v>844</v>
      </c>
      <c r="R189" s="7">
        <f t="shared" si="24"/>
        <v>2.014218009478673</v>
      </c>
      <c r="T189" s="30">
        <v>41394</v>
      </c>
      <c r="U189">
        <v>4</v>
      </c>
      <c r="V189">
        <v>365</v>
      </c>
      <c r="W189" s="7">
        <f t="shared" si="25"/>
        <v>1.095890410958904</v>
      </c>
      <c r="X189"/>
      <c r="Y189" s="21">
        <v>41394</v>
      </c>
      <c r="Z189">
        <v>8</v>
      </c>
      <c r="AA189">
        <v>353</v>
      </c>
      <c r="AB189" s="7">
        <f t="shared" ref="AB189:AB194" si="34">Z189/AA189*100</f>
        <v>2.2662889518413598</v>
      </c>
      <c r="AC189" s="21"/>
      <c r="AD189" s="22">
        <v>5</v>
      </c>
      <c r="AE189" s="22">
        <v>137</v>
      </c>
      <c r="AF189" s="7">
        <f t="shared" ref="AF189:AF194" si="35">AD189/AE189*100</f>
        <v>3.6496350364963499</v>
      </c>
      <c r="AG189" s="7"/>
      <c r="AH189" s="22">
        <v>3</v>
      </c>
      <c r="AI189" s="22">
        <v>120</v>
      </c>
      <c r="AJ189" s="7">
        <f t="shared" ref="AJ189:AJ194" si="36">AH189/AI189*100</f>
        <v>2.5</v>
      </c>
      <c r="AK189" s="7"/>
      <c r="AM189" s="22">
        <v>96</v>
      </c>
      <c r="AN189" s="7">
        <f t="shared" ref="AN189:AN194" si="37">AL189/AM189*100</f>
        <v>0</v>
      </c>
      <c r="AP189" s="31">
        <v>20</v>
      </c>
      <c r="AQ189" s="22">
        <v>954</v>
      </c>
      <c r="AR189" s="7">
        <f t="shared" si="26"/>
        <v>2.0964360587002098</v>
      </c>
    </row>
    <row r="190" spans="1:46" s="22" customFormat="1">
      <c r="A190" s="30">
        <v>41425</v>
      </c>
      <c r="B190" s="22">
        <v>31</v>
      </c>
      <c r="C190" s="31">
        <v>1922</v>
      </c>
      <c r="D190" s="7">
        <f t="shared" si="32"/>
        <v>1.6129032258064515</v>
      </c>
      <c r="E190" s="32"/>
      <c r="F190" s="40">
        <v>41425</v>
      </c>
      <c r="G190" s="31">
        <v>23</v>
      </c>
      <c r="H190" s="31">
        <v>1565</v>
      </c>
      <c r="I190" s="7">
        <f t="shared" si="31"/>
        <v>1.4696485623003195</v>
      </c>
      <c r="K190" s="30">
        <v>41425</v>
      </c>
      <c r="L190" s="22">
        <v>19</v>
      </c>
      <c r="M190" s="22">
        <v>1091</v>
      </c>
      <c r="N190" s="7">
        <f t="shared" si="33"/>
        <v>1.7415215398716772</v>
      </c>
      <c r="P190" s="31">
        <v>14</v>
      </c>
      <c r="Q190" s="22">
        <v>834</v>
      </c>
      <c r="R190" s="7">
        <f t="shared" si="24"/>
        <v>1.6786570743405276</v>
      </c>
      <c r="T190" s="30">
        <v>41425</v>
      </c>
      <c r="U190">
        <v>4</v>
      </c>
      <c r="V190">
        <v>388</v>
      </c>
      <c r="W190" s="7">
        <f t="shared" ref="W190:W198" si="38">U190/V190*100</f>
        <v>1.0309278350515463</v>
      </c>
      <c r="X190"/>
      <c r="Y190" s="21">
        <v>41425</v>
      </c>
      <c r="Z190">
        <v>8</v>
      </c>
      <c r="AA190">
        <v>358</v>
      </c>
      <c r="AB190" s="7">
        <f t="shared" si="34"/>
        <v>2.2346368715083798</v>
      </c>
      <c r="AC190" s="21"/>
      <c r="AD190" s="22">
        <v>5</v>
      </c>
      <c r="AE190" s="22">
        <v>138</v>
      </c>
      <c r="AF190" s="7">
        <f t="shared" si="35"/>
        <v>3.6231884057971016</v>
      </c>
      <c r="AG190" s="7"/>
      <c r="AH190" s="22">
        <v>3</v>
      </c>
      <c r="AI190" s="22">
        <v>120</v>
      </c>
      <c r="AJ190" s="7">
        <f t="shared" si="36"/>
        <v>2.5</v>
      </c>
      <c r="AK190" s="7"/>
      <c r="AM190" s="22">
        <v>100</v>
      </c>
      <c r="AN190" s="7">
        <f t="shared" si="37"/>
        <v>0</v>
      </c>
      <c r="AP190" s="31">
        <v>16</v>
      </c>
      <c r="AQ190" s="22">
        <v>946</v>
      </c>
      <c r="AR190" s="7">
        <f t="shared" si="26"/>
        <v>1.6913319238900635</v>
      </c>
    </row>
    <row r="191" spans="1:46" s="22" customFormat="1">
      <c r="A191" s="30">
        <v>41455</v>
      </c>
      <c r="B191" s="22">
        <v>36</v>
      </c>
      <c r="C191" s="31">
        <v>1953</v>
      </c>
      <c r="D191" s="7">
        <f t="shared" si="32"/>
        <v>1.8433179723502304</v>
      </c>
      <c r="E191" s="32"/>
      <c r="F191" s="40">
        <v>41455</v>
      </c>
      <c r="G191" s="31">
        <v>28</v>
      </c>
      <c r="H191" s="31">
        <v>1599</v>
      </c>
      <c r="I191" s="7">
        <f t="shared" si="31"/>
        <v>1.7510944340212633</v>
      </c>
      <c r="K191" s="30">
        <v>41455</v>
      </c>
      <c r="L191" s="22">
        <v>23</v>
      </c>
      <c r="M191" s="22">
        <v>1087</v>
      </c>
      <c r="N191" s="7">
        <f t="shared" si="33"/>
        <v>2.1159153633854646</v>
      </c>
      <c r="P191" s="31">
        <v>17</v>
      </c>
      <c r="Q191" s="22">
        <v>830</v>
      </c>
      <c r="R191" s="7">
        <f t="shared" si="24"/>
        <v>2.0481927710843375</v>
      </c>
      <c r="T191" s="30">
        <v>41455</v>
      </c>
      <c r="U191">
        <v>5</v>
      </c>
      <c r="V191">
        <v>426</v>
      </c>
      <c r="W191" s="7">
        <f t="shared" si="38"/>
        <v>1.1737089201877933</v>
      </c>
      <c r="X191"/>
      <c r="Y191" s="21">
        <v>41455</v>
      </c>
      <c r="Z191">
        <v>8</v>
      </c>
      <c r="AA191">
        <v>355</v>
      </c>
      <c r="AB191" s="7">
        <f t="shared" si="34"/>
        <v>2.2535211267605635</v>
      </c>
      <c r="AC191" s="21"/>
      <c r="AD191" s="22">
        <v>5</v>
      </c>
      <c r="AE191" s="22">
        <v>137</v>
      </c>
      <c r="AF191" s="7">
        <f t="shared" si="35"/>
        <v>3.6496350364963499</v>
      </c>
      <c r="AG191" s="7"/>
      <c r="AH191" s="22">
        <v>3</v>
      </c>
      <c r="AI191" s="22">
        <v>119</v>
      </c>
      <c r="AJ191" s="7">
        <f t="shared" si="36"/>
        <v>2.5210084033613445</v>
      </c>
      <c r="AK191" s="7"/>
      <c r="AM191" s="22">
        <v>99</v>
      </c>
      <c r="AN191" s="7">
        <f t="shared" si="37"/>
        <v>0</v>
      </c>
      <c r="AP191" s="31">
        <v>20</v>
      </c>
      <c r="AQ191" s="22">
        <v>944</v>
      </c>
      <c r="AR191" s="7">
        <f t="shared" si="26"/>
        <v>2.1186440677966099</v>
      </c>
    </row>
    <row r="192" spans="1:46" s="22" customFormat="1">
      <c r="A192" s="30">
        <v>41486</v>
      </c>
      <c r="B192" s="22">
        <v>41</v>
      </c>
      <c r="C192" s="31">
        <v>1959</v>
      </c>
      <c r="D192" s="7">
        <f t="shared" si="32"/>
        <v>2.0929045431342521</v>
      </c>
      <c r="E192" s="32"/>
      <c r="F192" s="40">
        <v>41486</v>
      </c>
      <c r="G192" s="31">
        <v>29</v>
      </c>
      <c r="H192" s="31">
        <v>1611</v>
      </c>
      <c r="I192" s="7">
        <f t="shared" si="31"/>
        <v>1.8001241464928615</v>
      </c>
      <c r="K192" s="30">
        <v>41486</v>
      </c>
      <c r="L192" s="22">
        <v>24</v>
      </c>
      <c r="M192" s="22">
        <v>1091</v>
      </c>
      <c r="N192" s="7">
        <f t="shared" si="33"/>
        <v>2.1998166819431715</v>
      </c>
      <c r="P192" s="31">
        <v>19</v>
      </c>
      <c r="Q192" s="22">
        <v>830</v>
      </c>
      <c r="R192" s="7">
        <f t="shared" si="24"/>
        <v>2.2891566265060241</v>
      </c>
      <c r="T192" s="30">
        <v>41486</v>
      </c>
      <c r="U192">
        <v>5</v>
      </c>
      <c r="V192">
        <v>434</v>
      </c>
      <c r="W192" s="7">
        <f t="shared" si="38"/>
        <v>1.1520737327188941</v>
      </c>
      <c r="X192"/>
      <c r="Y192" s="21">
        <v>41486</v>
      </c>
      <c r="Z192">
        <v>12</v>
      </c>
      <c r="AA192">
        <v>349</v>
      </c>
      <c r="AB192" s="7">
        <f t="shared" si="34"/>
        <v>3.4383954154727796</v>
      </c>
      <c r="AC192" s="21"/>
      <c r="AD192" s="22">
        <v>8</v>
      </c>
      <c r="AE192" s="22">
        <v>133</v>
      </c>
      <c r="AF192" s="7">
        <f t="shared" si="35"/>
        <v>6.0150375939849621</v>
      </c>
      <c r="AG192" s="7"/>
      <c r="AH192" s="22">
        <v>4</v>
      </c>
      <c r="AI192" s="22">
        <v>118</v>
      </c>
      <c r="AJ192" s="7">
        <f t="shared" si="36"/>
        <v>3.3898305084745761</v>
      </c>
      <c r="AK192" s="7"/>
      <c r="AM192" s="22">
        <v>98</v>
      </c>
      <c r="AN192" s="7">
        <f t="shared" si="37"/>
        <v>0</v>
      </c>
      <c r="AP192" s="31">
        <v>21</v>
      </c>
      <c r="AQ192" s="22">
        <v>945</v>
      </c>
      <c r="AR192" s="7">
        <f t="shared" si="26"/>
        <v>2.2222222222222223</v>
      </c>
    </row>
    <row r="193" spans="1:44" s="22" customFormat="1">
      <c r="A193" s="30">
        <v>41517</v>
      </c>
      <c r="B193" s="22">
        <v>40</v>
      </c>
      <c r="C193" s="31">
        <v>1963</v>
      </c>
      <c r="D193" s="7">
        <f t="shared" si="32"/>
        <v>2.0376974019358127</v>
      </c>
      <c r="E193" s="32"/>
      <c r="F193" s="40">
        <v>41517</v>
      </c>
      <c r="G193" s="31">
        <v>28</v>
      </c>
      <c r="H193" s="31">
        <v>1620</v>
      </c>
      <c r="I193" s="7">
        <f>G193/H193*100</f>
        <v>1.728395061728395</v>
      </c>
      <c r="K193" s="30">
        <v>41517</v>
      </c>
      <c r="L193" s="22">
        <v>23</v>
      </c>
      <c r="M193" s="22">
        <v>1091</v>
      </c>
      <c r="N193" s="7">
        <f t="shared" si="33"/>
        <v>2.1081576535288726</v>
      </c>
      <c r="P193" s="31">
        <v>19</v>
      </c>
      <c r="Q193" s="22">
        <v>831</v>
      </c>
      <c r="R193" s="7">
        <f t="shared" si="24"/>
        <v>2.286401925391095</v>
      </c>
      <c r="T193" s="30">
        <v>41517</v>
      </c>
      <c r="U193">
        <v>5</v>
      </c>
      <c r="V193">
        <v>445</v>
      </c>
      <c r="W193" s="7">
        <f t="shared" si="38"/>
        <v>1.1235955056179776</v>
      </c>
      <c r="X193"/>
      <c r="Y193" s="21">
        <v>41517</v>
      </c>
      <c r="Z193">
        <v>12</v>
      </c>
      <c r="AA193">
        <v>343</v>
      </c>
      <c r="AB193" s="7">
        <f t="shared" si="34"/>
        <v>3.4985422740524781</v>
      </c>
      <c r="AC193" s="21"/>
      <c r="AD193" s="22">
        <v>8</v>
      </c>
      <c r="AE193" s="22">
        <v>132</v>
      </c>
      <c r="AF193" s="7">
        <f t="shared" si="35"/>
        <v>6.0606060606060606</v>
      </c>
      <c r="AG193" s="7"/>
      <c r="AH193" s="22">
        <v>4</v>
      </c>
      <c r="AI193" s="22">
        <v>112</v>
      </c>
      <c r="AJ193" s="7">
        <f t="shared" si="36"/>
        <v>3.5714285714285712</v>
      </c>
      <c r="AK193" s="7"/>
      <c r="AM193" s="22">
        <v>99</v>
      </c>
      <c r="AN193" s="7">
        <f t="shared" si="37"/>
        <v>0</v>
      </c>
      <c r="AP193" s="31">
        <v>21</v>
      </c>
      <c r="AQ193" s="22">
        <v>945</v>
      </c>
      <c r="AR193" s="7">
        <f t="shared" si="26"/>
        <v>2.2222222222222223</v>
      </c>
    </row>
    <row r="194" spans="1:44" s="22" customFormat="1">
      <c r="A194" s="30">
        <v>41547</v>
      </c>
      <c r="B194" s="22">
        <v>41</v>
      </c>
      <c r="C194" s="31">
        <v>1974</v>
      </c>
      <c r="D194" s="7">
        <f t="shared" si="32"/>
        <v>2.077001013171226</v>
      </c>
      <c r="E194" s="32"/>
      <c r="F194" s="40">
        <v>41547</v>
      </c>
      <c r="G194" s="31">
        <v>30</v>
      </c>
      <c r="H194" s="31">
        <v>1629</v>
      </c>
      <c r="I194" s="7">
        <f>G194/H194*100</f>
        <v>1.8416206261510131</v>
      </c>
      <c r="K194" s="30">
        <v>41547</v>
      </c>
      <c r="L194" s="22">
        <v>23</v>
      </c>
      <c r="M194" s="22">
        <v>1091</v>
      </c>
      <c r="N194" s="7">
        <f t="shared" si="33"/>
        <v>2.1081576535288726</v>
      </c>
      <c r="P194" s="31">
        <v>19</v>
      </c>
      <c r="Q194" s="22">
        <v>827</v>
      </c>
      <c r="R194" s="7">
        <f t="shared" si="24"/>
        <v>2.2974607013301087</v>
      </c>
      <c r="T194" s="30">
        <v>41547</v>
      </c>
      <c r="U194">
        <v>6</v>
      </c>
      <c r="V194">
        <v>452</v>
      </c>
      <c r="W194" s="7">
        <f t="shared" si="38"/>
        <v>1.3274336283185841</v>
      </c>
      <c r="X194"/>
      <c r="Y194" s="21">
        <v>41547</v>
      </c>
      <c r="Z194">
        <v>11</v>
      </c>
      <c r="AA194">
        <v>346</v>
      </c>
      <c r="AB194" s="7">
        <f t="shared" si="34"/>
        <v>3.1791907514450863</v>
      </c>
      <c r="AC194" s="21"/>
      <c r="AD194" s="22">
        <v>7</v>
      </c>
      <c r="AE194" s="22">
        <v>132</v>
      </c>
      <c r="AF194" s="7">
        <f t="shared" si="35"/>
        <v>5.3030303030303028</v>
      </c>
      <c r="AG194" s="7"/>
      <c r="AH194" s="22">
        <v>4</v>
      </c>
      <c r="AI194" s="22">
        <v>113</v>
      </c>
      <c r="AJ194" s="7">
        <f t="shared" si="36"/>
        <v>3.5398230088495577</v>
      </c>
      <c r="AK194" s="7"/>
      <c r="AM194" s="22">
        <v>102</v>
      </c>
      <c r="AN194" s="7">
        <f t="shared" si="37"/>
        <v>0</v>
      </c>
      <c r="AP194" s="31">
        <v>21</v>
      </c>
      <c r="AQ194" s="22">
        <v>942</v>
      </c>
      <c r="AR194" s="7">
        <f t="shared" si="26"/>
        <v>2.2292993630573248</v>
      </c>
    </row>
    <row r="195" spans="1:44" s="22" customFormat="1">
      <c r="A195" s="30">
        <v>41578</v>
      </c>
      <c r="B195" s="22">
        <v>44</v>
      </c>
      <c r="C195" s="31">
        <v>2006</v>
      </c>
      <c r="D195" s="7">
        <f t="shared" ref="D195:D266" si="39">B195/C195*100</f>
        <v>2.1934197407776668</v>
      </c>
      <c r="E195" s="32"/>
      <c r="F195" s="40">
        <v>41578</v>
      </c>
      <c r="G195" s="31">
        <v>31</v>
      </c>
      <c r="H195" s="31">
        <v>1653</v>
      </c>
      <c r="I195" s="7">
        <f t="shared" ref="I195:I266" si="40">G195/H195*100</f>
        <v>1.8753781004234724</v>
      </c>
      <c r="K195" s="30">
        <v>41578</v>
      </c>
      <c r="L195" s="22">
        <v>24</v>
      </c>
      <c r="M195" s="22">
        <v>1101</v>
      </c>
      <c r="N195" s="7">
        <f t="shared" ref="N195:N266" si="41">L195/M195*100</f>
        <v>2.1798365122615802</v>
      </c>
      <c r="P195" s="31">
        <v>19</v>
      </c>
      <c r="Q195" s="22">
        <v>832</v>
      </c>
      <c r="R195" s="7">
        <f t="shared" si="24"/>
        <v>2.2836538461538458</v>
      </c>
      <c r="T195" s="30">
        <v>41578</v>
      </c>
      <c r="U195">
        <v>6</v>
      </c>
      <c r="V195">
        <v>460</v>
      </c>
      <c r="W195" s="7">
        <f t="shared" si="38"/>
        <v>1.3043478260869565</v>
      </c>
      <c r="X195"/>
      <c r="Y195" s="21">
        <v>41578</v>
      </c>
      <c r="Z195">
        <v>13</v>
      </c>
      <c r="AA195">
        <v>354</v>
      </c>
      <c r="AB195" s="7">
        <f>Z195/AA195*100</f>
        <v>3.6723163841807911</v>
      </c>
      <c r="AC195" s="21"/>
      <c r="AD195" s="22">
        <v>8</v>
      </c>
      <c r="AE195" s="22">
        <v>133</v>
      </c>
      <c r="AF195" s="7">
        <f>AD195/AE195*100</f>
        <v>6.0150375939849621</v>
      </c>
      <c r="AG195" s="7"/>
      <c r="AH195" s="22">
        <v>4</v>
      </c>
      <c r="AI195" s="22">
        <v>116</v>
      </c>
      <c r="AJ195" s="7">
        <f>AH195/AI195*100</f>
        <v>3.4482758620689653</v>
      </c>
      <c r="AK195" s="7"/>
      <c r="AL195" s="22">
        <v>1</v>
      </c>
      <c r="AM195" s="22">
        <v>106</v>
      </c>
      <c r="AN195" s="7">
        <f>AL195/AM195*100</f>
        <v>0.94339622641509435</v>
      </c>
      <c r="AP195" s="31">
        <v>21</v>
      </c>
      <c r="AQ195" s="22">
        <v>948</v>
      </c>
      <c r="AR195" s="7">
        <f t="shared" si="26"/>
        <v>2.2151898734177213</v>
      </c>
    </row>
    <row r="196" spans="1:44" s="22" customFormat="1">
      <c r="A196" s="30">
        <v>41608</v>
      </c>
      <c r="B196" s="22">
        <v>43</v>
      </c>
      <c r="C196" s="31">
        <v>2031</v>
      </c>
      <c r="D196" s="7">
        <f t="shared" si="39"/>
        <v>2.1171836533727229</v>
      </c>
      <c r="E196" s="32"/>
      <c r="F196" s="40">
        <v>41608</v>
      </c>
      <c r="G196" s="31">
        <v>30</v>
      </c>
      <c r="H196" s="31">
        <v>1658</v>
      </c>
      <c r="I196" s="7">
        <f t="shared" si="40"/>
        <v>1.8094089264173705</v>
      </c>
      <c r="K196" s="30">
        <v>41608</v>
      </c>
      <c r="L196" s="22">
        <v>22</v>
      </c>
      <c r="M196" s="22">
        <v>1094</v>
      </c>
      <c r="N196" s="7">
        <f t="shared" si="41"/>
        <v>2.0109689213893969</v>
      </c>
      <c r="P196" s="31">
        <v>18</v>
      </c>
      <c r="Q196" s="22">
        <v>823</v>
      </c>
      <c r="R196" s="7">
        <f t="shared" si="24"/>
        <v>2.187120291616039</v>
      </c>
      <c r="T196" s="30">
        <v>41608</v>
      </c>
      <c r="U196">
        <v>6</v>
      </c>
      <c r="V196">
        <v>467</v>
      </c>
      <c r="W196" s="7">
        <f t="shared" si="38"/>
        <v>1.2847965738758029</v>
      </c>
      <c r="X196"/>
      <c r="Y196" s="21">
        <v>41608</v>
      </c>
      <c r="Z196">
        <v>13</v>
      </c>
      <c r="AA196">
        <v>373</v>
      </c>
      <c r="AB196" s="7">
        <f>Z196/AA196*100</f>
        <v>3.4852546916890081</v>
      </c>
      <c r="AC196" s="21"/>
      <c r="AD196" s="22">
        <v>7</v>
      </c>
      <c r="AE196" s="22">
        <v>137</v>
      </c>
      <c r="AF196" s="7">
        <f>AD196/AE196*100</f>
        <v>5.1094890510948909</v>
      </c>
      <c r="AG196" s="7"/>
      <c r="AH196" s="22">
        <v>3</v>
      </c>
      <c r="AI196" s="22">
        <v>127</v>
      </c>
      <c r="AJ196" s="7">
        <f>AH196/AI196*100</f>
        <v>2.3622047244094486</v>
      </c>
      <c r="AK196" s="7"/>
      <c r="AL196" s="22">
        <v>3</v>
      </c>
      <c r="AM196" s="22">
        <v>110</v>
      </c>
      <c r="AN196" s="7">
        <f>AL196/AM196*100</f>
        <v>2.7272727272727271</v>
      </c>
      <c r="AP196" s="31">
        <v>19</v>
      </c>
      <c r="AQ196" s="22">
        <v>941</v>
      </c>
      <c r="AR196" s="7">
        <f t="shared" si="26"/>
        <v>2.0191285866099893</v>
      </c>
    </row>
    <row r="197" spans="1:44" s="22" customFormat="1">
      <c r="A197" s="30">
        <v>41639</v>
      </c>
      <c r="B197" s="22">
        <v>37</v>
      </c>
      <c r="C197" s="31">
        <v>2044</v>
      </c>
      <c r="D197" s="7">
        <f t="shared" si="39"/>
        <v>1.8101761252446182</v>
      </c>
      <c r="E197" s="32"/>
      <c r="F197" s="40">
        <v>41639</v>
      </c>
      <c r="G197" s="31">
        <v>23</v>
      </c>
      <c r="H197" s="31">
        <v>1661</v>
      </c>
      <c r="I197" s="7">
        <f t="shared" si="40"/>
        <v>1.3847080072245637</v>
      </c>
      <c r="K197" s="30">
        <v>41639</v>
      </c>
      <c r="L197" s="22">
        <v>15</v>
      </c>
      <c r="M197" s="22">
        <v>1089</v>
      </c>
      <c r="N197" s="7">
        <f t="shared" si="41"/>
        <v>1.3774104683195594</v>
      </c>
      <c r="P197" s="31">
        <v>12</v>
      </c>
      <c r="Q197" s="22">
        <v>807</v>
      </c>
      <c r="R197" s="7">
        <f t="shared" si="24"/>
        <v>1.486988847583643</v>
      </c>
      <c r="T197" s="30">
        <v>41639</v>
      </c>
      <c r="U197">
        <v>6</v>
      </c>
      <c r="V197">
        <v>479</v>
      </c>
      <c r="W197" s="7">
        <f t="shared" si="38"/>
        <v>1.2526096033402923</v>
      </c>
      <c r="X197"/>
      <c r="Y197" s="21">
        <v>41639</v>
      </c>
      <c r="Z197">
        <v>14</v>
      </c>
      <c r="AA197">
        <v>383</v>
      </c>
      <c r="AB197" s="7">
        <f>Z197/AA197*100</f>
        <v>3.6553524804177546</v>
      </c>
      <c r="AC197" s="21"/>
      <c r="AD197" s="22">
        <v>7</v>
      </c>
      <c r="AE197" s="22">
        <v>142</v>
      </c>
      <c r="AF197" s="7">
        <f>AD197/AE197*100</f>
        <v>4.929577464788732</v>
      </c>
      <c r="AG197" s="7"/>
      <c r="AH197" s="22">
        <v>4</v>
      </c>
      <c r="AI197" s="22">
        <v>132</v>
      </c>
      <c r="AJ197" s="7">
        <f>AH197/AI197*100</f>
        <v>3.0303030303030303</v>
      </c>
      <c r="AK197" s="7"/>
      <c r="AL197" s="22">
        <v>3</v>
      </c>
      <c r="AM197" s="22">
        <v>110</v>
      </c>
      <c r="AN197" s="7">
        <f>AL197/AM197*100</f>
        <v>2.7272727272727271</v>
      </c>
      <c r="AP197" s="31">
        <v>13</v>
      </c>
      <c r="AQ197" s="22">
        <v>929</v>
      </c>
      <c r="AR197" s="7">
        <f t="shared" si="26"/>
        <v>1.3993541442411195</v>
      </c>
    </row>
    <row r="198" spans="1:44" s="22" customFormat="1">
      <c r="A198" s="30">
        <v>41670</v>
      </c>
      <c r="B198" s="22">
        <v>35</v>
      </c>
      <c r="C198" s="31">
        <v>2076</v>
      </c>
      <c r="D198" s="7">
        <f t="shared" si="39"/>
        <v>1.6859344894026975</v>
      </c>
      <c r="E198" s="32"/>
      <c r="F198" s="40">
        <v>41670</v>
      </c>
      <c r="G198" s="31">
        <v>22</v>
      </c>
      <c r="H198" s="31">
        <v>1674</v>
      </c>
      <c r="I198" s="7">
        <f t="shared" si="40"/>
        <v>1.3142174432497014</v>
      </c>
      <c r="K198" s="30">
        <v>41670</v>
      </c>
      <c r="L198" s="22">
        <v>13</v>
      </c>
      <c r="M198" s="22">
        <v>1091</v>
      </c>
      <c r="N198" s="7">
        <f t="shared" si="41"/>
        <v>1.1915673693858846</v>
      </c>
      <c r="P198" s="31">
        <v>10</v>
      </c>
      <c r="Q198" s="22">
        <v>807</v>
      </c>
      <c r="R198" s="7">
        <f t="shared" ref="R198:R266" si="42">P198/Q198*100</f>
        <v>1.2391573729863694</v>
      </c>
      <c r="T198" s="30">
        <v>41670</v>
      </c>
      <c r="U198">
        <v>7</v>
      </c>
      <c r="V198">
        <v>486</v>
      </c>
      <c r="W198" s="7">
        <f t="shared" si="38"/>
        <v>1.440329218106996</v>
      </c>
      <c r="X198"/>
      <c r="Y198" s="21">
        <v>41670</v>
      </c>
      <c r="Z198">
        <v>13</v>
      </c>
      <c r="AA198">
        <v>402</v>
      </c>
      <c r="AB198" s="7">
        <f>Z198/AA198*100</f>
        <v>3.233830845771144</v>
      </c>
      <c r="AC198" s="21"/>
      <c r="AD198" s="22">
        <v>6</v>
      </c>
      <c r="AE198" s="22">
        <v>143</v>
      </c>
      <c r="AF198" s="7">
        <f>AD198/AE198*100</f>
        <v>4.1958041958041958</v>
      </c>
      <c r="AG198" s="7"/>
      <c r="AH198" s="22">
        <v>4</v>
      </c>
      <c r="AI198" s="22">
        <v>138</v>
      </c>
      <c r="AJ198" s="7">
        <f>AH198/AI198*100</f>
        <v>2.8985507246376812</v>
      </c>
      <c r="AK198" s="7"/>
      <c r="AL198" s="22">
        <v>3</v>
      </c>
      <c r="AM198" s="22">
        <v>122</v>
      </c>
      <c r="AN198" s="7">
        <f>AL198/AM198*100</f>
        <v>2.459016393442623</v>
      </c>
      <c r="AP198" s="31">
        <v>11</v>
      </c>
      <c r="AQ198" s="22">
        <v>932</v>
      </c>
      <c r="AR198" s="7">
        <f t="shared" ref="AR198:AR266" si="43">AP198/AQ198*100</f>
        <v>1.1802575107296138</v>
      </c>
    </row>
    <row r="199" spans="1:44" s="22" customFormat="1">
      <c r="A199" s="30">
        <v>41698</v>
      </c>
      <c r="B199" s="22">
        <v>32</v>
      </c>
      <c r="C199" s="31">
        <v>2136</v>
      </c>
      <c r="D199" s="7">
        <f t="shared" si="39"/>
        <v>1.4981273408239701</v>
      </c>
      <c r="E199" s="32"/>
      <c r="F199" s="40">
        <v>41698</v>
      </c>
      <c r="G199" s="31">
        <v>19</v>
      </c>
      <c r="H199" s="31">
        <v>1715</v>
      </c>
      <c r="I199" s="7">
        <f t="shared" si="40"/>
        <v>1.1078717201166182</v>
      </c>
      <c r="K199" s="30">
        <v>41698</v>
      </c>
      <c r="L199" s="22">
        <v>13</v>
      </c>
      <c r="M199" s="22">
        <v>1099</v>
      </c>
      <c r="N199" s="7">
        <f t="shared" si="41"/>
        <v>1.1828935395814377</v>
      </c>
      <c r="P199" s="31">
        <v>10</v>
      </c>
      <c r="Q199" s="22">
        <v>815</v>
      </c>
      <c r="R199" s="7">
        <f t="shared" si="42"/>
        <v>1.2269938650306749</v>
      </c>
      <c r="T199" s="30">
        <v>41698</v>
      </c>
      <c r="U199">
        <v>4</v>
      </c>
      <c r="V199">
        <v>519</v>
      </c>
      <c r="W199" s="7">
        <f t="shared" ref="W199:W266" si="44">U199/V199*100</f>
        <v>0.77071290944123316</v>
      </c>
      <c r="X199"/>
      <c r="Y199" s="21">
        <v>41698</v>
      </c>
      <c r="Z199">
        <v>12</v>
      </c>
      <c r="AA199">
        <v>421</v>
      </c>
      <c r="AB199" s="7">
        <f t="shared" ref="AB199:AB217" si="45">Z199/AA199*100</f>
        <v>2.8503562945368173</v>
      </c>
      <c r="AC199" s="21"/>
      <c r="AD199" s="22">
        <v>6</v>
      </c>
      <c r="AE199" s="22">
        <v>153</v>
      </c>
      <c r="AF199" s="7">
        <f t="shared" ref="AF199:AF217" si="46">AD199/AE199*100</f>
        <v>3.9215686274509802</v>
      </c>
      <c r="AG199" s="7"/>
      <c r="AH199" s="22">
        <v>3</v>
      </c>
      <c r="AI199" s="22">
        <v>141</v>
      </c>
      <c r="AJ199" s="7">
        <f t="shared" ref="AJ199:AJ217" si="47">AH199/AI199*100</f>
        <v>2.1276595744680851</v>
      </c>
      <c r="AK199" s="7"/>
      <c r="AL199" s="22">
        <v>3</v>
      </c>
      <c r="AM199" s="22">
        <v>128</v>
      </c>
      <c r="AN199" s="7">
        <f t="shared" ref="AN199:AN217" si="48">AL199/AM199*100</f>
        <v>2.34375</v>
      </c>
      <c r="AP199" s="31">
        <v>11</v>
      </c>
      <c r="AQ199" s="22">
        <v>940</v>
      </c>
      <c r="AR199" s="7">
        <f t="shared" si="43"/>
        <v>1.1702127659574468</v>
      </c>
    </row>
    <row r="200" spans="1:44" s="22" customFormat="1">
      <c r="A200" s="30">
        <v>41729</v>
      </c>
      <c r="B200" s="22">
        <v>31</v>
      </c>
      <c r="C200" s="31">
        <v>2143</v>
      </c>
      <c r="D200" s="7">
        <f t="shared" si="39"/>
        <v>1.4465702286514233</v>
      </c>
      <c r="E200" s="32"/>
      <c r="F200" s="40">
        <v>41729</v>
      </c>
      <c r="G200" s="31">
        <v>19</v>
      </c>
      <c r="H200" s="31">
        <v>1717</v>
      </c>
      <c r="I200" s="7">
        <f t="shared" si="40"/>
        <v>1.10658124635993</v>
      </c>
      <c r="K200" s="30">
        <v>41729</v>
      </c>
      <c r="L200" s="22">
        <v>12</v>
      </c>
      <c r="M200" s="22">
        <v>1095</v>
      </c>
      <c r="N200" s="7">
        <f t="shared" si="41"/>
        <v>1.095890410958904</v>
      </c>
      <c r="P200" s="31">
        <v>9</v>
      </c>
      <c r="Q200" s="22">
        <v>809</v>
      </c>
      <c r="R200" s="7">
        <f t="shared" si="42"/>
        <v>1.1124845488257107</v>
      </c>
      <c r="T200" s="30">
        <v>41729</v>
      </c>
      <c r="U200">
        <v>4</v>
      </c>
      <c r="V200">
        <v>525</v>
      </c>
      <c r="W200" s="7">
        <f t="shared" si="44"/>
        <v>0.76190476190476186</v>
      </c>
      <c r="X200"/>
      <c r="Y200" s="21">
        <v>41729</v>
      </c>
      <c r="Z200">
        <v>11</v>
      </c>
      <c r="AA200">
        <v>426</v>
      </c>
      <c r="AB200" s="7">
        <f t="shared" si="45"/>
        <v>2.5821596244131455</v>
      </c>
      <c r="AC200" s="21"/>
      <c r="AD200" s="22">
        <v>6</v>
      </c>
      <c r="AE200" s="22">
        <v>153</v>
      </c>
      <c r="AF200" s="7">
        <f t="shared" si="46"/>
        <v>3.9215686274509802</v>
      </c>
      <c r="AG200" s="7"/>
      <c r="AH200" s="22">
        <v>2</v>
      </c>
      <c r="AI200" s="22">
        <v>145</v>
      </c>
      <c r="AJ200" s="7">
        <f t="shared" si="47"/>
        <v>1.3793103448275863</v>
      </c>
      <c r="AK200" s="7"/>
      <c r="AL200" s="22">
        <v>3</v>
      </c>
      <c r="AM200" s="22">
        <v>129</v>
      </c>
      <c r="AN200" s="7">
        <f t="shared" si="48"/>
        <v>2.3255813953488373</v>
      </c>
      <c r="AP200" s="31">
        <v>10</v>
      </c>
      <c r="AQ200" s="22">
        <v>937</v>
      </c>
      <c r="AR200" s="7">
        <f t="shared" si="43"/>
        <v>1.0672358591248665</v>
      </c>
    </row>
    <row r="201" spans="1:44" s="22" customFormat="1">
      <c r="A201" s="30">
        <v>41759</v>
      </c>
      <c r="B201" s="22">
        <v>32</v>
      </c>
      <c r="C201" s="31">
        <v>2154</v>
      </c>
      <c r="D201" s="7">
        <f t="shared" si="39"/>
        <v>1.4856081708449396</v>
      </c>
      <c r="E201" s="32"/>
      <c r="F201" s="40">
        <v>41759</v>
      </c>
      <c r="G201" s="31">
        <v>22</v>
      </c>
      <c r="H201" s="31">
        <v>1716</v>
      </c>
      <c r="I201" s="7">
        <f t="shared" si="40"/>
        <v>1.2820512820512819</v>
      </c>
      <c r="K201" s="30">
        <v>41759</v>
      </c>
      <c r="L201" s="22">
        <v>14</v>
      </c>
      <c r="M201" s="22">
        <v>1091</v>
      </c>
      <c r="N201" s="7">
        <f t="shared" si="41"/>
        <v>1.2832263978001834</v>
      </c>
      <c r="P201" s="31">
        <v>9</v>
      </c>
      <c r="Q201" s="22">
        <v>804</v>
      </c>
      <c r="R201" s="7">
        <f t="shared" si="42"/>
        <v>1.1194029850746268</v>
      </c>
      <c r="T201" s="30">
        <v>41759</v>
      </c>
      <c r="U201">
        <v>4</v>
      </c>
      <c r="V201">
        <v>527</v>
      </c>
      <c r="W201" s="7">
        <f t="shared" si="44"/>
        <v>0.75901328273244784</v>
      </c>
      <c r="X201"/>
      <c r="Y201" s="21">
        <v>41759</v>
      </c>
      <c r="Z201">
        <v>9</v>
      </c>
      <c r="AA201">
        <v>438</v>
      </c>
      <c r="AB201" s="7">
        <f t="shared" si="45"/>
        <v>2.054794520547945</v>
      </c>
      <c r="AC201" s="21"/>
      <c r="AD201" s="22">
        <v>4</v>
      </c>
      <c r="AE201" s="22">
        <v>156</v>
      </c>
      <c r="AF201" s="7">
        <f t="shared" si="46"/>
        <v>2.5641025641025639</v>
      </c>
      <c r="AG201" s="7"/>
      <c r="AH201" s="22">
        <v>2</v>
      </c>
      <c r="AI201" s="22">
        <v>146</v>
      </c>
      <c r="AJ201" s="7">
        <f t="shared" si="47"/>
        <v>1.3698630136986301</v>
      </c>
      <c r="AK201" s="7"/>
      <c r="AL201" s="22">
        <v>3</v>
      </c>
      <c r="AM201" s="22">
        <v>137</v>
      </c>
      <c r="AN201" s="7">
        <f t="shared" si="48"/>
        <v>2.1897810218978102</v>
      </c>
      <c r="AP201" s="31">
        <v>12</v>
      </c>
      <c r="AQ201" s="22">
        <v>931</v>
      </c>
      <c r="AR201" s="7">
        <f t="shared" si="43"/>
        <v>1.288936627282492</v>
      </c>
    </row>
    <row r="202" spans="1:44" s="22" customFormat="1">
      <c r="A202" s="30">
        <v>41790</v>
      </c>
      <c r="B202" s="22">
        <v>33</v>
      </c>
      <c r="C202" s="31">
        <v>2213</v>
      </c>
      <c r="D202" s="7">
        <f t="shared" si="39"/>
        <v>1.49118843199277</v>
      </c>
      <c r="E202" s="32"/>
      <c r="F202" s="40">
        <v>41790</v>
      </c>
      <c r="G202" s="31">
        <v>22</v>
      </c>
      <c r="H202" s="31">
        <v>1762</v>
      </c>
      <c r="I202" s="7">
        <f t="shared" si="40"/>
        <v>1.2485811577752552</v>
      </c>
      <c r="K202" s="30">
        <v>41790</v>
      </c>
      <c r="L202" s="22">
        <v>14</v>
      </c>
      <c r="M202" s="22">
        <v>1108</v>
      </c>
      <c r="N202" s="7">
        <f t="shared" si="41"/>
        <v>1.2635379061371841</v>
      </c>
      <c r="P202" s="31">
        <v>9</v>
      </c>
      <c r="Q202" s="22">
        <v>816</v>
      </c>
      <c r="R202" s="7">
        <f t="shared" si="42"/>
        <v>1.1029411764705883</v>
      </c>
      <c r="T202" s="30">
        <v>41790</v>
      </c>
      <c r="U202">
        <v>4</v>
      </c>
      <c r="V202">
        <v>551</v>
      </c>
      <c r="W202" s="7">
        <f t="shared" si="44"/>
        <v>0.72595281306715065</v>
      </c>
      <c r="X202"/>
      <c r="Y202" s="21">
        <v>41790</v>
      </c>
      <c r="Z202">
        <v>10</v>
      </c>
      <c r="AA202">
        <v>450</v>
      </c>
      <c r="AB202" s="7">
        <f t="shared" si="45"/>
        <v>2.2222222222222223</v>
      </c>
      <c r="AC202" s="21"/>
      <c r="AD202" s="22">
        <v>5</v>
      </c>
      <c r="AE202" s="22">
        <v>159</v>
      </c>
      <c r="AF202" s="7">
        <f t="shared" si="46"/>
        <v>3.1446540880503147</v>
      </c>
      <c r="AG202" s="7"/>
      <c r="AH202" s="22">
        <v>2</v>
      </c>
      <c r="AI202" s="22">
        <v>154</v>
      </c>
      <c r="AJ202" s="7">
        <f t="shared" si="47"/>
        <v>1.2987012987012987</v>
      </c>
      <c r="AK202" s="7"/>
      <c r="AL202" s="22">
        <v>3</v>
      </c>
      <c r="AM202" s="22">
        <v>138</v>
      </c>
      <c r="AN202" s="7">
        <f t="shared" si="48"/>
        <v>2.1739130434782608</v>
      </c>
      <c r="AP202" s="31">
        <v>12</v>
      </c>
      <c r="AQ202" s="22">
        <v>944</v>
      </c>
      <c r="AR202" s="7">
        <f t="shared" si="43"/>
        <v>1.2711864406779663</v>
      </c>
    </row>
    <row r="203" spans="1:44" s="22" customFormat="1">
      <c r="A203" s="30">
        <v>41820</v>
      </c>
      <c r="B203" s="22">
        <v>30</v>
      </c>
      <c r="C203" s="31">
        <v>2217</v>
      </c>
      <c r="D203" s="7">
        <f t="shared" si="39"/>
        <v>1.3531799729364005</v>
      </c>
      <c r="E203" s="32"/>
      <c r="F203" s="40">
        <v>41820</v>
      </c>
      <c r="G203" s="31">
        <v>20</v>
      </c>
      <c r="H203" s="31">
        <v>1765</v>
      </c>
      <c r="I203" s="7">
        <f t="shared" si="40"/>
        <v>1.1331444759206799</v>
      </c>
      <c r="K203" s="30">
        <v>41820</v>
      </c>
      <c r="L203" s="22">
        <v>12</v>
      </c>
      <c r="M203" s="22">
        <v>1115</v>
      </c>
      <c r="N203" s="7">
        <f t="shared" si="41"/>
        <v>1.0762331838565022</v>
      </c>
      <c r="P203" s="31">
        <v>8</v>
      </c>
      <c r="Q203" s="22">
        <v>825</v>
      </c>
      <c r="R203" s="7">
        <f t="shared" si="42"/>
        <v>0.96969696969696972</v>
      </c>
      <c r="T203" s="30">
        <v>41820</v>
      </c>
      <c r="U203">
        <v>4</v>
      </c>
      <c r="V203">
        <v>549</v>
      </c>
      <c r="W203" s="7">
        <f t="shared" si="44"/>
        <v>0.72859744990892528</v>
      </c>
      <c r="X203"/>
      <c r="Y203" s="21">
        <v>41820</v>
      </c>
      <c r="Z203">
        <v>9</v>
      </c>
      <c r="AA203">
        <v>451</v>
      </c>
      <c r="AB203" s="7">
        <f t="shared" si="45"/>
        <v>1.9955654101995564</v>
      </c>
      <c r="AC203" s="21"/>
      <c r="AD203" s="22">
        <v>5</v>
      </c>
      <c r="AE203" s="22">
        <v>158</v>
      </c>
      <c r="AF203" s="7">
        <f t="shared" si="46"/>
        <v>3.1645569620253164</v>
      </c>
      <c r="AG203" s="7"/>
      <c r="AH203" s="22">
        <v>1</v>
      </c>
      <c r="AI203" s="22">
        <v>155</v>
      </c>
      <c r="AJ203" s="7">
        <f t="shared" si="47"/>
        <v>0.64516129032258063</v>
      </c>
      <c r="AK203" s="7"/>
      <c r="AL203" s="22">
        <v>3</v>
      </c>
      <c r="AM203" s="22">
        <v>139</v>
      </c>
      <c r="AN203" s="7">
        <f t="shared" si="48"/>
        <v>2.1582733812949639</v>
      </c>
      <c r="AP203" s="31">
        <v>10</v>
      </c>
      <c r="AQ203" s="22">
        <v>951</v>
      </c>
      <c r="AR203" s="7">
        <f t="shared" si="43"/>
        <v>1.0515247108307046</v>
      </c>
    </row>
    <row r="204" spans="1:44" s="22" customFormat="1">
      <c r="A204" s="30">
        <v>41851</v>
      </c>
      <c r="B204" s="22">
        <v>29</v>
      </c>
      <c r="C204" s="31">
        <v>2248</v>
      </c>
      <c r="D204" s="7">
        <f t="shared" si="39"/>
        <v>1.290035587188612</v>
      </c>
      <c r="E204" s="32"/>
      <c r="F204" s="40">
        <v>41851</v>
      </c>
      <c r="G204" s="31">
        <v>22</v>
      </c>
      <c r="H204" s="31">
        <v>1789</v>
      </c>
      <c r="I204" s="7">
        <f t="shared" si="40"/>
        <v>1.2297372833985467</v>
      </c>
      <c r="K204" s="30">
        <v>41851</v>
      </c>
      <c r="L204" s="22">
        <v>11</v>
      </c>
      <c r="M204" s="22">
        <v>1109</v>
      </c>
      <c r="N204" s="7">
        <f t="shared" si="41"/>
        <v>0.99188458070333629</v>
      </c>
      <c r="P204" s="31">
        <v>6</v>
      </c>
      <c r="Q204" s="22">
        <v>821</v>
      </c>
      <c r="R204" s="7">
        <f t="shared" si="42"/>
        <v>0.73081607795371495</v>
      </c>
      <c r="T204" s="30">
        <v>41851</v>
      </c>
      <c r="U204">
        <v>5</v>
      </c>
      <c r="V204">
        <v>575</v>
      </c>
      <c r="W204" s="7">
        <f t="shared" si="44"/>
        <v>0.86956521739130432</v>
      </c>
      <c r="X204"/>
      <c r="Y204" s="21">
        <v>41851</v>
      </c>
      <c r="Z204">
        <v>6</v>
      </c>
      <c r="AA204">
        <v>458</v>
      </c>
      <c r="AB204" s="7">
        <f t="shared" si="45"/>
        <v>1.3100436681222707</v>
      </c>
      <c r="AC204" s="21"/>
      <c r="AD204" s="22">
        <v>2</v>
      </c>
      <c r="AE204" s="22">
        <v>162</v>
      </c>
      <c r="AF204" s="7">
        <f t="shared" si="46"/>
        <v>1.2345679012345678</v>
      </c>
      <c r="AG204" s="7"/>
      <c r="AH204" s="22">
        <v>1</v>
      </c>
      <c r="AI204" s="22">
        <v>157</v>
      </c>
      <c r="AJ204" s="7">
        <f t="shared" si="47"/>
        <v>0.63694267515923575</v>
      </c>
      <c r="AK204" s="7"/>
      <c r="AL204" s="22">
        <v>3</v>
      </c>
      <c r="AM204" s="22">
        <v>140</v>
      </c>
      <c r="AN204" s="7">
        <f t="shared" si="48"/>
        <v>2.1428571428571428</v>
      </c>
      <c r="AP204" s="31">
        <v>9</v>
      </c>
      <c r="AQ204" s="22">
        <v>944</v>
      </c>
      <c r="AR204" s="7">
        <f t="shared" si="43"/>
        <v>0.95338983050847459</v>
      </c>
    </row>
    <row r="205" spans="1:44" s="22" customFormat="1">
      <c r="A205" s="30">
        <v>41882</v>
      </c>
      <c r="B205" s="22">
        <v>31</v>
      </c>
      <c r="C205" s="31">
        <v>2273</v>
      </c>
      <c r="D205" s="7">
        <f t="shared" si="39"/>
        <v>1.3638363396392434</v>
      </c>
      <c r="E205" s="32"/>
      <c r="F205" s="40">
        <v>41882</v>
      </c>
      <c r="G205" s="31">
        <v>22</v>
      </c>
      <c r="H205" s="31">
        <v>1812</v>
      </c>
      <c r="I205" s="7">
        <f t="shared" si="40"/>
        <v>1.2141280353200883</v>
      </c>
      <c r="K205" s="30">
        <v>41882</v>
      </c>
      <c r="L205" s="22">
        <v>10</v>
      </c>
      <c r="M205" s="22">
        <v>1128</v>
      </c>
      <c r="N205" s="7">
        <f t="shared" si="41"/>
        <v>0.88652482269503552</v>
      </c>
      <c r="P205" s="31">
        <v>5</v>
      </c>
      <c r="Q205" s="22">
        <v>835</v>
      </c>
      <c r="R205" s="7">
        <f t="shared" si="42"/>
        <v>0.5988023952095809</v>
      </c>
      <c r="T205" s="30">
        <v>41882</v>
      </c>
      <c r="U205">
        <v>6</v>
      </c>
      <c r="V205">
        <v>580</v>
      </c>
      <c r="W205" s="7">
        <f t="shared" si="44"/>
        <v>1.0344827586206897</v>
      </c>
      <c r="X205"/>
      <c r="Y205" s="21">
        <v>41882</v>
      </c>
      <c r="Z205">
        <v>8</v>
      </c>
      <c r="AA205">
        <v>460</v>
      </c>
      <c r="AB205" s="7">
        <f t="shared" si="45"/>
        <v>1.7391304347826086</v>
      </c>
      <c r="AC205" s="21"/>
      <c r="AD205" s="22">
        <v>3</v>
      </c>
      <c r="AE205" s="22">
        <v>162</v>
      </c>
      <c r="AF205" s="7">
        <f t="shared" si="46"/>
        <v>1.8518518518518516</v>
      </c>
      <c r="AG205" s="7"/>
      <c r="AH205" s="22">
        <v>2</v>
      </c>
      <c r="AI205" s="22">
        <v>158</v>
      </c>
      <c r="AJ205" s="7">
        <f t="shared" si="47"/>
        <v>1.2658227848101267</v>
      </c>
      <c r="AK205" s="7"/>
      <c r="AL205" s="22">
        <v>3</v>
      </c>
      <c r="AM205" s="22">
        <v>141</v>
      </c>
      <c r="AN205" s="7">
        <f t="shared" si="48"/>
        <v>2.1276595744680851</v>
      </c>
      <c r="AP205" s="31">
        <v>8</v>
      </c>
      <c r="AQ205" s="22">
        <v>959</v>
      </c>
      <c r="AR205" s="7">
        <f t="shared" si="43"/>
        <v>0.83420229405630864</v>
      </c>
    </row>
    <row r="206" spans="1:44" s="22" customFormat="1">
      <c r="A206" s="30">
        <v>41912</v>
      </c>
      <c r="B206" s="22">
        <v>32</v>
      </c>
      <c r="C206" s="31">
        <v>2288</v>
      </c>
      <c r="D206" s="7">
        <f t="shared" si="39"/>
        <v>1.3986013986013985</v>
      </c>
      <c r="E206" s="32"/>
      <c r="F206" s="40">
        <v>41912</v>
      </c>
      <c r="G206" s="31">
        <v>23</v>
      </c>
      <c r="H206" s="31">
        <v>1822</v>
      </c>
      <c r="I206" s="7">
        <f t="shared" si="40"/>
        <v>1.2623490669593853</v>
      </c>
      <c r="K206" s="30">
        <v>41912</v>
      </c>
      <c r="L206" s="22">
        <v>13</v>
      </c>
      <c r="M206" s="22">
        <v>1132</v>
      </c>
      <c r="N206" s="7">
        <f t="shared" si="41"/>
        <v>1.1484098939929328</v>
      </c>
      <c r="P206" s="31">
        <v>9</v>
      </c>
      <c r="Q206" s="22">
        <v>840</v>
      </c>
      <c r="R206" s="7">
        <f t="shared" si="42"/>
        <v>1.0714285714285714</v>
      </c>
      <c r="T206" s="30">
        <v>41912</v>
      </c>
      <c r="U206">
        <v>5</v>
      </c>
      <c r="V206">
        <v>589</v>
      </c>
      <c r="W206" s="7">
        <f t="shared" si="44"/>
        <v>0.84889643463497455</v>
      </c>
      <c r="X206"/>
      <c r="Y206" s="21">
        <v>41912</v>
      </c>
      <c r="Z206">
        <v>8</v>
      </c>
      <c r="AA206">
        <v>465</v>
      </c>
      <c r="AB206" s="7">
        <f t="shared" si="45"/>
        <v>1.7204301075268817</v>
      </c>
      <c r="AC206" s="21"/>
      <c r="AD206" s="22">
        <v>3</v>
      </c>
      <c r="AE206" s="22">
        <v>160</v>
      </c>
      <c r="AF206" s="7">
        <f t="shared" si="46"/>
        <v>1.875</v>
      </c>
      <c r="AG206" s="7"/>
      <c r="AH206" s="22">
        <v>2</v>
      </c>
      <c r="AI206" s="22">
        <v>161</v>
      </c>
      <c r="AJ206" s="7">
        <f t="shared" si="47"/>
        <v>1.2422360248447204</v>
      </c>
      <c r="AK206" s="7"/>
      <c r="AL206" s="22">
        <v>3</v>
      </c>
      <c r="AM206" s="22">
        <v>146</v>
      </c>
      <c r="AN206" s="7">
        <f t="shared" si="48"/>
        <v>2.054794520547945</v>
      </c>
      <c r="AP206" s="31">
        <v>12</v>
      </c>
      <c r="AQ206" s="22">
        <v>965</v>
      </c>
      <c r="AR206" s="7">
        <f t="shared" si="43"/>
        <v>1.2435233160621761</v>
      </c>
    </row>
    <row r="207" spans="1:44" s="22" customFormat="1">
      <c r="A207" s="30">
        <v>41943</v>
      </c>
      <c r="B207" s="22">
        <v>34</v>
      </c>
      <c r="C207" s="31">
        <v>2300</v>
      </c>
      <c r="D207" s="7">
        <f t="shared" si="39"/>
        <v>1.4782608695652173</v>
      </c>
      <c r="E207" s="32"/>
      <c r="F207" s="40">
        <v>41943</v>
      </c>
      <c r="G207" s="31">
        <v>25</v>
      </c>
      <c r="H207" s="31">
        <v>1829</v>
      </c>
      <c r="I207" s="7">
        <f t="shared" si="40"/>
        <v>1.3668671405139421</v>
      </c>
      <c r="J207" s="7">
        <f>H207/I207*100</f>
        <v>133809.63999999998</v>
      </c>
      <c r="K207" s="30">
        <v>41943</v>
      </c>
      <c r="L207" s="22">
        <v>15</v>
      </c>
      <c r="M207" s="22">
        <v>1133</v>
      </c>
      <c r="N207" s="7">
        <f t="shared" si="41"/>
        <v>1.323918799646955</v>
      </c>
      <c r="P207" s="31">
        <v>9</v>
      </c>
      <c r="Q207" s="22">
        <v>842</v>
      </c>
      <c r="R207" s="7">
        <f t="shared" si="42"/>
        <v>1.0688836104513064</v>
      </c>
      <c r="T207" s="30">
        <v>41943</v>
      </c>
      <c r="U207">
        <v>5</v>
      </c>
      <c r="V207">
        <v>595</v>
      </c>
      <c r="W207" s="7">
        <f t="shared" si="44"/>
        <v>0.84033613445378152</v>
      </c>
      <c r="X207"/>
      <c r="Y207" s="21">
        <v>41943</v>
      </c>
      <c r="Z207">
        <v>8</v>
      </c>
      <c r="AA207">
        <v>470</v>
      </c>
      <c r="AB207" s="7">
        <f t="shared" si="45"/>
        <v>1.7021276595744681</v>
      </c>
      <c r="AC207" s="21"/>
      <c r="AD207" s="22">
        <v>3</v>
      </c>
      <c r="AE207" s="22">
        <v>160</v>
      </c>
      <c r="AF207" s="7">
        <f t="shared" si="46"/>
        <v>1.875</v>
      </c>
      <c r="AG207" s="7"/>
      <c r="AH207" s="22">
        <v>2</v>
      </c>
      <c r="AI207" s="22">
        <v>160</v>
      </c>
      <c r="AJ207" s="7">
        <f t="shared" si="47"/>
        <v>1.25</v>
      </c>
      <c r="AK207" s="7"/>
      <c r="AL207" s="22">
        <v>3</v>
      </c>
      <c r="AM207" s="22">
        <v>152</v>
      </c>
      <c r="AN207" s="7">
        <f t="shared" si="48"/>
        <v>1.9736842105263157</v>
      </c>
      <c r="AP207" s="31">
        <v>13</v>
      </c>
      <c r="AQ207" s="22">
        <v>966</v>
      </c>
      <c r="AR207" s="7">
        <f t="shared" si="43"/>
        <v>1.3457556935817805</v>
      </c>
    </row>
    <row r="208" spans="1:44" s="22" customFormat="1">
      <c r="A208" s="30">
        <v>41973</v>
      </c>
      <c r="B208" s="22">
        <v>36</v>
      </c>
      <c r="C208" s="31">
        <v>2353</v>
      </c>
      <c r="D208" s="7">
        <f t="shared" si="39"/>
        <v>1.529961750956226</v>
      </c>
      <c r="E208" s="32"/>
      <c r="F208" s="40">
        <v>41973</v>
      </c>
      <c r="G208" s="31">
        <v>27</v>
      </c>
      <c r="H208" s="31">
        <v>1863</v>
      </c>
      <c r="I208" s="7">
        <f t="shared" si="40"/>
        <v>1.4492753623188406</v>
      </c>
      <c r="J208" s="7"/>
      <c r="K208" s="30">
        <v>41973</v>
      </c>
      <c r="L208" s="22">
        <v>16</v>
      </c>
      <c r="M208" s="22">
        <v>1131</v>
      </c>
      <c r="N208" s="7">
        <f t="shared" si="41"/>
        <v>1.4146772767462421</v>
      </c>
      <c r="P208" s="31">
        <v>10</v>
      </c>
      <c r="Q208" s="22">
        <v>839</v>
      </c>
      <c r="R208" s="7">
        <f t="shared" si="42"/>
        <v>1.1918951132300357</v>
      </c>
      <c r="T208" s="30">
        <v>41973</v>
      </c>
      <c r="U208">
        <v>7</v>
      </c>
      <c r="V208">
        <v>632</v>
      </c>
      <c r="W208" s="7">
        <f t="shared" si="44"/>
        <v>1.1075949367088607</v>
      </c>
      <c r="X208"/>
      <c r="Y208" s="21">
        <v>41973</v>
      </c>
      <c r="Z208">
        <v>8</v>
      </c>
      <c r="AA208">
        <v>490</v>
      </c>
      <c r="AB208" s="7">
        <f t="shared" si="45"/>
        <v>1.6326530612244898</v>
      </c>
      <c r="AC208" s="21"/>
      <c r="AD208" s="22">
        <v>3</v>
      </c>
      <c r="AE208" s="22">
        <v>165</v>
      </c>
      <c r="AF208" s="7">
        <f t="shared" si="46"/>
        <v>1.8181818181818181</v>
      </c>
      <c r="AG208" s="7"/>
      <c r="AH208" s="22">
        <v>3</v>
      </c>
      <c r="AI208" s="22">
        <v>170</v>
      </c>
      <c r="AJ208" s="7">
        <f t="shared" si="47"/>
        <v>1.7647058823529411</v>
      </c>
      <c r="AK208" s="7"/>
      <c r="AL208" s="22">
        <v>2</v>
      </c>
      <c r="AM208" s="22">
        <v>157</v>
      </c>
      <c r="AN208" s="7">
        <f t="shared" si="48"/>
        <v>1.2738853503184715</v>
      </c>
      <c r="AP208" s="31">
        <v>14</v>
      </c>
      <c r="AQ208" s="22">
        <v>964</v>
      </c>
      <c r="AR208" s="7">
        <f t="shared" si="43"/>
        <v>1.4522821576763485</v>
      </c>
    </row>
    <row r="209" spans="1:44" s="22" customFormat="1">
      <c r="A209" s="30">
        <v>42004</v>
      </c>
      <c r="B209" s="22">
        <v>35</v>
      </c>
      <c r="C209" s="31">
        <v>2365</v>
      </c>
      <c r="D209" s="7">
        <f t="shared" si="39"/>
        <v>1.4799154334038054</v>
      </c>
      <c r="E209" s="32"/>
      <c r="F209" s="40">
        <v>42004</v>
      </c>
      <c r="G209" s="31">
        <v>27</v>
      </c>
      <c r="H209" s="31">
        <v>1876</v>
      </c>
      <c r="I209" s="7">
        <f t="shared" si="40"/>
        <v>1.4392324093816631</v>
      </c>
      <c r="J209" s="7"/>
      <c r="K209" s="30">
        <v>42004</v>
      </c>
      <c r="L209" s="22">
        <v>16</v>
      </c>
      <c r="M209" s="22">
        <v>1137</v>
      </c>
      <c r="N209" s="7">
        <f t="shared" si="41"/>
        <v>1.4072119613016711</v>
      </c>
      <c r="P209" s="31">
        <v>10</v>
      </c>
      <c r="Q209" s="22">
        <v>843</v>
      </c>
      <c r="R209" s="7">
        <f t="shared" si="42"/>
        <v>1.1862396204033214</v>
      </c>
      <c r="T209" s="30">
        <v>42004</v>
      </c>
      <c r="U209">
        <v>7</v>
      </c>
      <c r="V209">
        <v>639</v>
      </c>
      <c r="W209" s="7">
        <f t="shared" si="44"/>
        <v>1.0954616588419406</v>
      </c>
      <c r="X209"/>
      <c r="Y209" s="21">
        <v>42004</v>
      </c>
      <c r="Z209">
        <v>8</v>
      </c>
      <c r="AA209">
        <v>491</v>
      </c>
      <c r="AB209" s="7">
        <f t="shared" si="45"/>
        <v>1.6293279022403258</v>
      </c>
      <c r="AC209" s="21"/>
      <c r="AD209" s="22">
        <v>3</v>
      </c>
      <c r="AE209" s="22">
        <v>169</v>
      </c>
      <c r="AF209" s="7">
        <f t="shared" si="46"/>
        <v>1.7751479289940828</v>
      </c>
      <c r="AG209" s="7"/>
      <c r="AH209" s="22">
        <v>3</v>
      </c>
      <c r="AI209" s="22">
        <v>173</v>
      </c>
      <c r="AJ209" s="7">
        <f t="shared" si="47"/>
        <v>1.7341040462427744</v>
      </c>
      <c r="AK209" s="7"/>
      <c r="AL209" s="22">
        <v>2</v>
      </c>
      <c r="AM209" s="22">
        <v>151</v>
      </c>
      <c r="AN209" s="7">
        <f t="shared" si="48"/>
        <v>1.3245033112582782</v>
      </c>
      <c r="AP209" s="31">
        <v>14</v>
      </c>
      <c r="AQ209" s="22">
        <v>971</v>
      </c>
      <c r="AR209" s="7">
        <f t="shared" si="43"/>
        <v>1.4418125643666324</v>
      </c>
    </row>
    <row r="210" spans="1:44" s="22" customFormat="1">
      <c r="A210" s="30">
        <v>42035</v>
      </c>
      <c r="B210" s="22">
        <v>37</v>
      </c>
      <c r="C210" s="31">
        <v>2379</v>
      </c>
      <c r="D210" s="7">
        <f t="shared" si="39"/>
        <v>1.5552753257671292</v>
      </c>
      <c r="E210" s="32"/>
      <c r="F210" s="40">
        <v>42035</v>
      </c>
      <c r="G210" s="31">
        <v>28</v>
      </c>
      <c r="H210" s="31">
        <v>1877</v>
      </c>
      <c r="I210" s="7">
        <f t="shared" si="40"/>
        <v>1.4917421417155035</v>
      </c>
      <c r="J210" s="7"/>
      <c r="K210" s="30">
        <v>42035</v>
      </c>
      <c r="L210" s="22">
        <v>18</v>
      </c>
      <c r="M210" s="22">
        <v>1135</v>
      </c>
      <c r="N210" s="7">
        <f t="shared" si="41"/>
        <v>1.5859030837004406</v>
      </c>
      <c r="P210" s="31">
        <v>12</v>
      </c>
      <c r="Q210" s="22">
        <v>840</v>
      </c>
      <c r="R210" s="7">
        <f t="shared" si="42"/>
        <v>1.4285714285714286</v>
      </c>
      <c r="T210" s="30">
        <v>42035</v>
      </c>
      <c r="U210">
        <v>5</v>
      </c>
      <c r="V210">
        <v>644</v>
      </c>
      <c r="W210" s="7">
        <f t="shared" si="44"/>
        <v>0.77639751552795033</v>
      </c>
      <c r="X210"/>
      <c r="Y210" s="21">
        <v>42035</v>
      </c>
      <c r="Z210">
        <v>9</v>
      </c>
      <c r="AA210">
        <v>504</v>
      </c>
      <c r="AB210" s="7">
        <f t="shared" si="45"/>
        <v>1.7857142857142856</v>
      </c>
      <c r="AC210" s="21"/>
      <c r="AD210" s="22">
        <v>3</v>
      </c>
      <c r="AE210" s="22">
        <v>171</v>
      </c>
      <c r="AF210" s="7">
        <f t="shared" si="46"/>
        <v>1.7543859649122806</v>
      </c>
      <c r="AG210" s="7"/>
      <c r="AH210" s="22">
        <v>3</v>
      </c>
      <c r="AI210" s="22">
        <v>177</v>
      </c>
      <c r="AJ210" s="7">
        <f t="shared" si="47"/>
        <v>1.6949152542372881</v>
      </c>
      <c r="AK210" s="7"/>
      <c r="AL210" s="22">
        <v>3</v>
      </c>
      <c r="AM210" s="22">
        <v>158</v>
      </c>
      <c r="AN210" s="7">
        <f t="shared" si="48"/>
        <v>1.89873417721519</v>
      </c>
      <c r="AP210" s="31">
        <v>16</v>
      </c>
      <c r="AQ210" s="22">
        <v>969</v>
      </c>
      <c r="AR210" s="7">
        <f t="shared" si="43"/>
        <v>1.6511867905056758</v>
      </c>
    </row>
    <row r="211" spans="1:44" s="22" customFormat="1">
      <c r="A211" s="30">
        <v>42063</v>
      </c>
      <c r="B211" s="22">
        <v>43</v>
      </c>
      <c r="C211" s="31">
        <v>2388</v>
      </c>
      <c r="D211" s="7">
        <f t="shared" si="39"/>
        <v>1.8006700167504188</v>
      </c>
      <c r="E211" s="32"/>
      <c r="F211" s="40">
        <v>42063</v>
      </c>
      <c r="G211" s="31">
        <v>30</v>
      </c>
      <c r="H211" s="31">
        <v>1884</v>
      </c>
      <c r="I211" s="7">
        <f t="shared" si="40"/>
        <v>1.5923566878980893</v>
      </c>
      <c r="J211" s="7"/>
      <c r="K211" s="30">
        <v>42063</v>
      </c>
      <c r="L211" s="22">
        <v>20</v>
      </c>
      <c r="M211" s="22">
        <v>1138</v>
      </c>
      <c r="N211" s="7">
        <f t="shared" si="41"/>
        <v>1.7574692442882252</v>
      </c>
      <c r="P211" s="31">
        <v>14</v>
      </c>
      <c r="Q211" s="22">
        <v>841</v>
      </c>
      <c r="R211" s="7">
        <f t="shared" si="42"/>
        <v>1.6646848989298455</v>
      </c>
      <c r="T211" s="30">
        <v>42063</v>
      </c>
      <c r="U211">
        <v>5</v>
      </c>
      <c r="V211">
        <v>651</v>
      </c>
      <c r="W211" s="7">
        <f t="shared" si="44"/>
        <v>0.76804915514592931</v>
      </c>
      <c r="X211"/>
      <c r="Y211" s="21">
        <v>42063</v>
      </c>
      <c r="Z211">
        <v>13</v>
      </c>
      <c r="AA211">
        <v>507</v>
      </c>
      <c r="AB211" s="7">
        <f t="shared" si="45"/>
        <v>2.5641025641025639</v>
      </c>
      <c r="AC211" s="21"/>
      <c r="AD211" s="22">
        <v>5</v>
      </c>
      <c r="AE211" s="22">
        <v>171</v>
      </c>
      <c r="AF211" s="7">
        <f t="shared" si="46"/>
        <v>2.9239766081871341</v>
      </c>
      <c r="AG211" s="7"/>
      <c r="AH211" s="22">
        <v>5</v>
      </c>
      <c r="AI211" s="22">
        <v>180</v>
      </c>
      <c r="AJ211" s="7">
        <f t="shared" si="47"/>
        <v>2.7777777777777777</v>
      </c>
      <c r="AK211" s="7"/>
      <c r="AL211" s="22">
        <v>3</v>
      </c>
      <c r="AM211" s="22">
        <v>158</v>
      </c>
      <c r="AN211" s="7">
        <f t="shared" si="48"/>
        <v>1.89873417721519</v>
      </c>
      <c r="AP211" s="31">
        <v>18</v>
      </c>
      <c r="AQ211" s="22">
        <v>970</v>
      </c>
      <c r="AR211" s="7">
        <f t="shared" si="43"/>
        <v>1.8556701030927836</v>
      </c>
    </row>
    <row r="212" spans="1:44" s="22" customFormat="1">
      <c r="A212" s="30">
        <v>42094</v>
      </c>
      <c r="B212" s="22">
        <v>43</v>
      </c>
      <c r="C212" s="31">
        <v>2384</v>
      </c>
      <c r="D212" s="7">
        <f t="shared" si="39"/>
        <v>1.8036912751677854</v>
      </c>
      <c r="E212" s="32"/>
      <c r="F212" s="40">
        <v>42094</v>
      </c>
      <c r="G212" s="31">
        <v>31</v>
      </c>
      <c r="H212" s="31">
        <v>1887</v>
      </c>
      <c r="I212" s="7">
        <f t="shared" si="40"/>
        <v>1.6428192898781133</v>
      </c>
      <c r="J212" s="7"/>
      <c r="K212" s="30">
        <v>42094</v>
      </c>
      <c r="L212" s="22">
        <v>20</v>
      </c>
      <c r="M212" s="22">
        <v>1124</v>
      </c>
      <c r="N212" s="7">
        <f t="shared" si="41"/>
        <v>1.7793594306049825</v>
      </c>
      <c r="P212" s="31">
        <v>13</v>
      </c>
      <c r="Q212" s="22">
        <v>829</v>
      </c>
      <c r="R212" s="7">
        <f t="shared" si="42"/>
        <v>1.5681544028950543</v>
      </c>
      <c r="T212" s="30">
        <v>42094</v>
      </c>
      <c r="U212">
        <v>6</v>
      </c>
      <c r="V212">
        <v>664</v>
      </c>
      <c r="W212" s="7">
        <f t="shared" si="44"/>
        <v>0.90361445783132521</v>
      </c>
      <c r="X212"/>
      <c r="Y212" s="21">
        <v>42094</v>
      </c>
      <c r="Z212">
        <v>12</v>
      </c>
      <c r="AA212">
        <v>501</v>
      </c>
      <c r="AB212" s="7">
        <f t="shared" si="45"/>
        <v>2.3952095808383236</v>
      </c>
      <c r="AC212" s="21"/>
      <c r="AD212" s="22">
        <v>5</v>
      </c>
      <c r="AE212" s="22">
        <v>171</v>
      </c>
      <c r="AF212" s="7">
        <f t="shared" si="46"/>
        <v>2.9239766081871341</v>
      </c>
      <c r="AG212" s="7"/>
      <c r="AH212" s="22">
        <v>4</v>
      </c>
      <c r="AI212" s="22">
        <v>174</v>
      </c>
      <c r="AJ212" s="7">
        <f t="shared" si="47"/>
        <v>2.2988505747126435</v>
      </c>
      <c r="AK212" s="7"/>
      <c r="AL212" s="22">
        <v>3</v>
      </c>
      <c r="AM212" s="22">
        <v>158</v>
      </c>
      <c r="AN212" s="7">
        <f t="shared" si="48"/>
        <v>1.89873417721519</v>
      </c>
      <c r="AP212" s="31">
        <v>18</v>
      </c>
      <c r="AQ212" s="22">
        <v>957</v>
      </c>
      <c r="AR212" s="7">
        <f t="shared" si="43"/>
        <v>1.8808777429467085</v>
      </c>
    </row>
    <row r="213" spans="1:44" s="22" customFormat="1">
      <c r="A213" s="30">
        <v>42124</v>
      </c>
      <c r="B213" s="22">
        <v>40</v>
      </c>
      <c r="C213" s="31">
        <v>2392</v>
      </c>
      <c r="D213" s="7">
        <f t="shared" si="39"/>
        <v>1.6722408026755853</v>
      </c>
      <c r="E213" s="32"/>
      <c r="F213" s="40">
        <v>42124</v>
      </c>
      <c r="G213" s="31">
        <v>26</v>
      </c>
      <c r="H213" s="31">
        <v>1892</v>
      </c>
      <c r="I213" s="7">
        <f t="shared" si="40"/>
        <v>1.3742071881606766</v>
      </c>
      <c r="J213" s="7"/>
      <c r="K213" s="30">
        <v>42124</v>
      </c>
      <c r="L213" s="22">
        <v>16</v>
      </c>
      <c r="M213" s="22">
        <v>1121</v>
      </c>
      <c r="N213" s="7">
        <f t="shared" si="41"/>
        <v>1.4272970561998217</v>
      </c>
      <c r="P213" s="31">
        <v>11</v>
      </c>
      <c r="Q213" s="22">
        <v>823</v>
      </c>
      <c r="R213" s="7">
        <f t="shared" si="42"/>
        <v>1.336573511543135</v>
      </c>
      <c r="T213" s="30">
        <v>42124</v>
      </c>
      <c r="U213">
        <v>5</v>
      </c>
      <c r="V213">
        <v>673</v>
      </c>
      <c r="W213" s="7">
        <f t="shared" si="44"/>
        <v>0.74294205052005935</v>
      </c>
      <c r="X213"/>
      <c r="Y213" s="21">
        <v>42124</v>
      </c>
      <c r="Z213">
        <v>14</v>
      </c>
      <c r="AA213">
        <v>505</v>
      </c>
      <c r="AB213" s="7">
        <f t="shared" si="45"/>
        <v>2.7722772277227725</v>
      </c>
      <c r="AC213" s="21"/>
      <c r="AD213" s="22">
        <v>6</v>
      </c>
      <c r="AE213" s="22">
        <v>172</v>
      </c>
      <c r="AF213" s="7">
        <f t="shared" si="46"/>
        <v>3.4883720930232558</v>
      </c>
      <c r="AG213" s="7"/>
      <c r="AH213" s="22">
        <v>4</v>
      </c>
      <c r="AI213" s="22">
        <v>174</v>
      </c>
      <c r="AJ213" s="7">
        <f t="shared" si="47"/>
        <v>2.2988505747126435</v>
      </c>
      <c r="AK213" s="7"/>
      <c r="AL213" s="22">
        <v>4</v>
      </c>
      <c r="AM213" s="22">
        <v>161</v>
      </c>
      <c r="AN213" s="7">
        <f t="shared" si="48"/>
        <v>2.4844720496894408</v>
      </c>
      <c r="AP213" s="31">
        <v>14</v>
      </c>
      <c r="AQ213" s="22">
        <v>949</v>
      </c>
      <c r="AR213" s="7">
        <f t="shared" si="43"/>
        <v>1.4752370916754478</v>
      </c>
    </row>
    <row r="214" spans="1:44" s="22" customFormat="1">
      <c r="A214" s="30">
        <v>42155</v>
      </c>
      <c r="B214" s="22">
        <v>46</v>
      </c>
      <c r="C214" s="31">
        <v>2400</v>
      </c>
      <c r="D214" s="7">
        <f t="shared" si="39"/>
        <v>1.9166666666666665</v>
      </c>
      <c r="E214" s="32"/>
      <c r="F214" s="40">
        <v>42155</v>
      </c>
      <c r="G214" s="31">
        <v>30</v>
      </c>
      <c r="H214" s="31">
        <v>1904</v>
      </c>
      <c r="I214" s="7">
        <f t="shared" si="40"/>
        <v>1.5756302521008403</v>
      </c>
      <c r="J214" s="7"/>
      <c r="K214" s="30">
        <v>42155</v>
      </c>
      <c r="L214" s="22">
        <v>20</v>
      </c>
      <c r="M214" s="22">
        <v>1114</v>
      </c>
      <c r="N214" s="7">
        <f t="shared" si="41"/>
        <v>1.7953321364452424</v>
      </c>
      <c r="P214" s="31">
        <v>11</v>
      </c>
      <c r="Q214" s="22">
        <v>817</v>
      </c>
      <c r="R214" s="7">
        <f t="shared" si="42"/>
        <v>1.346389228886169</v>
      </c>
      <c r="T214" s="30">
        <v>42155</v>
      </c>
      <c r="U214">
        <v>5</v>
      </c>
      <c r="V214">
        <v>691</v>
      </c>
      <c r="W214" s="7">
        <f t="shared" si="44"/>
        <v>0.72358900144717797</v>
      </c>
      <c r="X214"/>
      <c r="Y214" s="21">
        <v>42155</v>
      </c>
      <c r="Z214">
        <v>16</v>
      </c>
      <c r="AA214">
        <v>501</v>
      </c>
      <c r="AB214" s="7">
        <f t="shared" si="45"/>
        <v>3.1936127744510974</v>
      </c>
      <c r="AC214" s="21"/>
      <c r="AD214" s="22">
        <v>7</v>
      </c>
      <c r="AE214" s="22">
        <v>167</v>
      </c>
      <c r="AF214" s="7">
        <f t="shared" si="46"/>
        <v>4.1916167664670656</v>
      </c>
      <c r="AG214" s="7"/>
      <c r="AH214" s="22">
        <v>5</v>
      </c>
      <c r="AI214" s="22">
        <v>174</v>
      </c>
      <c r="AJ214" s="7">
        <f t="shared" si="47"/>
        <v>2.8735632183908044</v>
      </c>
      <c r="AK214" s="7"/>
      <c r="AL214" s="22">
        <v>4</v>
      </c>
      <c r="AM214" s="22">
        <v>162</v>
      </c>
      <c r="AN214" s="7">
        <f t="shared" si="48"/>
        <v>2.4691358024691357</v>
      </c>
      <c r="AP214" s="31">
        <v>15</v>
      </c>
      <c r="AQ214" s="22">
        <v>941</v>
      </c>
      <c r="AR214" s="7">
        <f t="shared" si="43"/>
        <v>1.5940488841657812</v>
      </c>
    </row>
    <row r="215" spans="1:44" s="22" customFormat="1">
      <c r="A215" s="30">
        <v>42185</v>
      </c>
      <c r="B215" s="22">
        <v>49</v>
      </c>
      <c r="C215" s="31">
        <v>2413</v>
      </c>
      <c r="D215" s="7">
        <f t="shared" si="39"/>
        <v>2.0306672192291755</v>
      </c>
      <c r="E215" s="32"/>
      <c r="F215" s="40">
        <v>42185</v>
      </c>
      <c r="G215" s="31">
        <v>32</v>
      </c>
      <c r="H215" s="31">
        <v>1910</v>
      </c>
      <c r="I215" s="7">
        <f t="shared" si="40"/>
        <v>1.6753926701570683</v>
      </c>
      <c r="J215" s="7"/>
      <c r="K215" s="30">
        <v>42185</v>
      </c>
      <c r="L215" s="22">
        <v>22</v>
      </c>
      <c r="M215" s="22">
        <v>1120</v>
      </c>
      <c r="N215" s="7">
        <f t="shared" si="41"/>
        <v>1.9642857142857142</v>
      </c>
      <c r="P215" s="31">
        <v>12</v>
      </c>
      <c r="Q215" s="22">
        <v>822</v>
      </c>
      <c r="R215" s="7">
        <f t="shared" si="42"/>
        <v>1.4598540145985401</v>
      </c>
      <c r="T215" s="30">
        <v>42185</v>
      </c>
      <c r="U215">
        <v>5</v>
      </c>
      <c r="V215">
        <v>692</v>
      </c>
      <c r="W215" s="7">
        <f t="shared" si="44"/>
        <v>0.7225433526011561</v>
      </c>
      <c r="X215"/>
      <c r="Y215" s="21">
        <v>42185</v>
      </c>
      <c r="Z215">
        <v>17</v>
      </c>
      <c r="AA215">
        <v>508</v>
      </c>
      <c r="AB215" s="7">
        <f t="shared" si="45"/>
        <v>3.3464566929133861</v>
      </c>
      <c r="AC215" s="21"/>
      <c r="AD215" s="22">
        <v>8</v>
      </c>
      <c r="AE215" s="22">
        <v>168</v>
      </c>
      <c r="AF215" s="7">
        <f t="shared" si="46"/>
        <v>4.7619047619047619</v>
      </c>
      <c r="AG215" s="7"/>
      <c r="AH215" s="22">
        <v>5</v>
      </c>
      <c r="AI215" s="22">
        <v>178</v>
      </c>
      <c r="AJ215" s="7">
        <f t="shared" si="47"/>
        <v>2.8089887640449436</v>
      </c>
      <c r="AK215" s="7"/>
      <c r="AL215" s="22">
        <v>4</v>
      </c>
      <c r="AM215" s="22">
        <v>164</v>
      </c>
      <c r="AN215" s="7">
        <f t="shared" si="48"/>
        <v>2.4390243902439024</v>
      </c>
      <c r="AP215" s="31">
        <v>17</v>
      </c>
      <c r="AQ215" s="22">
        <v>949</v>
      </c>
      <c r="AR215" s="7">
        <f t="shared" si="43"/>
        <v>1.7913593256059008</v>
      </c>
    </row>
    <row r="216" spans="1:44" s="22" customFormat="1">
      <c r="A216" s="30">
        <v>42216</v>
      </c>
      <c r="B216" s="22">
        <v>51</v>
      </c>
      <c r="C216" s="31">
        <v>2433</v>
      </c>
      <c r="D216" s="7">
        <f t="shared" si="39"/>
        <v>2.0961775585696669</v>
      </c>
      <c r="E216" s="32"/>
      <c r="F216" s="40">
        <v>42216</v>
      </c>
      <c r="G216" s="31">
        <v>33</v>
      </c>
      <c r="H216" s="31">
        <v>1924</v>
      </c>
      <c r="I216" s="7">
        <f t="shared" si="40"/>
        <v>1.7151767151767152</v>
      </c>
      <c r="J216" s="7"/>
      <c r="K216" s="30">
        <v>42216</v>
      </c>
      <c r="L216" s="22">
        <v>25</v>
      </c>
      <c r="M216" s="22">
        <v>1125</v>
      </c>
      <c r="N216" s="7">
        <f t="shared" si="41"/>
        <v>2.2222222222222223</v>
      </c>
      <c r="P216" s="31">
        <v>12</v>
      </c>
      <c r="Q216" s="22">
        <v>825</v>
      </c>
      <c r="R216" s="7">
        <f t="shared" si="42"/>
        <v>1.4545454545454546</v>
      </c>
      <c r="T216" s="30">
        <v>42216</v>
      </c>
      <c r="U216">
        <v>4</v>
      </c>
      <c r="V216">
        <v>700</v>
      </c>
      <c r="W216" s="7">
        <f t="shared" si="44"/>
        <v>0.5714285714285714</v>
      </c>
      <c r="X216"/>
      <c r="Y216" s="21">
        <v>42216</v>
      </c>
      <c r="Z216">
        <v>18</v>
      </c>
      <c r="AA216">
        <v>516</v>
      </c>
      <c r="AB216" s="7">
        <f t="shared" si="45"/>
        <v>3.4883720930232558</v>
      </c>
      <c r="AC216" s="21"/>
      <c r="AD216" s="22">
        <v>9</v>
      </c>
      <c r="AE216" s="22">
        <v>176</v>
      </c>
      <c r="AF216" s="7">
        <f t="shared" si="46"/>
        <v>5.1136363636363642</v>
      </c>
      <c r="AG216" s="7"/>
      <c r="AH216" s="22">
        <v>5</v>
      </c>
      <c r="AI216" s="22">
        <v>175</v>
      </c>
      <c r="AJ216" s="7">
        <f t="shared" si="47"/>
        <v>2.8571428571428572</v>
      </c>
      <c r="AK216" s="7"/>
      <c r="AL216" s="22">
        <v>4</v>
      </c>
      <c r="AM216" s="22">
        <v>167</v>
      </c>
      <c r="AN216" s="7">
        <f t="shared" si="48"/>
        <v>2.3952095808383236</v>
      </c>
      <c r="AP216" s="31">
        <v>17</v>
      </c>
      <c r="AQ216" s="22">
        <v>950</v>
      </c>
      <c r="AR216" s="7">
        <f t="shared" si="43"/>
        <v>1.7894736842105261</v>
      </c>
    </row>
    <row r="217" spans="1:44" s="22" customFormat="1">
      <c r="A217" s="30">
        <v>42247</v>
      </c>
      <c r="B217" s="22">
        <v>53</v>
      </c>
      <c r="C217" s="31">
        <v>2442</v>
      </c>
      <c r="D217" s="7">
        <f t="shared" si="39"/>
        <v>2.1703521703521704</v>
      </c>
      <c r="E217" s="32"/>
      <c r="F217" s="40">
        <v>42247</v>
      </c>
      <c r="G217" s="31">
        <v>37</v>
      </c>
      <c r="H217" s="31">
        <v>1926</v>
      </c>
      <c r="I217" s="7">
        <f t="shared" si="40"/>
        <v>1.9210799584631362</v>
      </c>
      <c r="J217" s="7"/>
      <c r="K217" s="30">
        <v>42247</v>
      </c>
      <c r="L217" s="22">
        <v>30</v>
      </c>
      <c r="M217" s="22">
        <v>1131</v>
      </c>
      <c r="N217" s="7">
        <f t="shared" si="41"/>
        <v>2.6525198938992043</v>
      </c>
      <c r="P217" s="31">
        <v>13</v>
      </c>
      <c r="Q217" s="22">
        <v>828</v>
      </c>
      <c r="R217" s="7">
        <f t="shared" si="42"/>
        <v>1.5700483091787441</v>
      </c>
      <c r="T217" s="30">
        <v>42247</v>
      </c>
      <c r="U217">
        <v>3</v>
      </c>
      <c r="V217">
        <v>696</v>
      </c>
      <c r="W217" s="7">
        <f t="shared" si="44"/>
        <v>0.43103448275862066</v>
      </c>
      <c r="X217"/>
      <c r="Y217" s="21">
        <v>42247</v>
      </c>
      <c r="Z217">
        <v>16</v>
      </c>
      <c r="AA217">
        <v>523</v>
      </c>
      <c r="AB217" s="7">
        <f t="shared" si="45"/>
        <v>3.0592734225621414</v>
      </c>
      <c r="AC217" s="21"/>
      <c r="AD217" s="22">
        <v>8</v>
      </c>
      <c r="AE217" s="22">
        <v>177</v>
      </c>
      <c r="AF217" s="7">
        <f t="shared" si="46"/>
        <v>4.5197740112994351</v>
      </c>
      <c r="AG217" s="7"/>
      <c r="AH217" s="22">
        <v>4</v>
      </c>
      <c r="AI217" s="22">
        <v>176</v>
      </c>
      <c r="AJ217" s="7">
        <f t="shared" si="47"/>
        <v>2.2727272727272729</v>
      </c>
      <c r="AK217" s="7"/>
      <c r="AL217" s="22">
        <v>4</v>
      </c>
      <c r="AM217" s="22">
        <v>172</v>
      </c>
      <c r="AN217" s="7">
        <f t="shared" si="48"/>
        <v>2.3255813953488373</v>
      </c>
      <c r="AP217" s="31">
        <v>19</v>
      </c>
      <c r="AQ217" s="22">
        <v>952</v>
      </c>
      <c r="AR217" s="7">
        <f t="shared" si="43"/>
        <v>1.9957983193277309</v>
      </c>
    </row>
    <row r="218" spans="1:44" s="22" customFormat="1">
      <c r="A218" s="30">
        <v>42277</v>
      </c>
      <c r="B218" s="22">
        <v>51</v>
      </c>
      <c r="C218" s="31">
        <v>2420</v>
      </c>
      <c r="D218" s="7">
        <f t="shared" si="39"/>
        <v>2.1074380165289255</v>
      </c>
      <c r="E218" s="32"/>
      <c r="F218" s="40">
        <v>42277</v>
      </c>
      <c r="G218" s="31">
        <v>35</v>
      </c>
      <c r="H218" s="31">
        <v>1915</v>
      </c>
      <c r="I218" s="7">
        <f t="shared" si="40"/>
        <v>1.8276762402088773</v>
      </c>
      <c r="K218" s="30">
        <v>42277</v>
      </c>
      <c r="L218" s="22">
        <v>28</v>
      </c>
      <c r="M218" s="22">
        <v>1130</v>
      </c>
      <c r="N218" s="7">
        <f t="shared" si="41"/>
        <v>2.4778761061946901</v>
      </c>
      <c r="P218" s="31">
        <v>9</v>
      </c>
      <c r="Q218" s="22">
        <v>824</v>
      </c>
      <c r="R218" s="7">
        <f t="shared" si="42"/>
        <v>1.0922330097087378</v>
      </c>
      <c r="T218" s="30">
        <v>42277</v>
      </c>
      <c r="U218">
        <v>3</v>
      </c>
      <c r="V218">
        <v>684</v>
      </c>
      <c r="W218" s="7">
        <f t="shared" si="44"/>
        <v>0.43859649122807015</v>
      </c>
      <c r="X218"/>
      <c r="Y218" s="21">
        <v>42277</v>
      </c>
      <c r="Z218">
        <v>16</v>
      </c>
      <c r="AA218">
        <v>513</v>
      </c>
      <c r="AB218" s="7">
        <f t="shared" ref="AB218:AB266" si="49">Z218/AA218*100</f>
        <v>3.1189083820662766</v>
      </c>
      <c r="AC218" s="21"/>
      <c r="AD218" s="22">
        <v>8</v>
      </c>
      <c r="AE218" s="22">
        <v>176</v>
      </c>
      <c r="AF218" s="7">
        <f t="shared" ref="AF218:AF266" si="50">AD218/AE218*100</f>
        <v>4.5454545454545459</v>
      </c>
      <c r="AG218" s="7"/>
      <c r="AH218" s="22">
        <v>4</v>
      </c>
      <c r="AI218" s="22">
        <v>171</v>
      </c>
      <c r="AJ218" s="7">
        <f t="shared" ref="AJ218:AJ266" si="51">AH218/AI218*100</f>
        <v>2.3391812865497075</v>
      </c>
      <c r="AK218" s="7"/>
      <c r="AL218" s="22">
        <v>4</v>
      </c>
      <c r="AM218" s="22">
        <v>168</v>
      </c>
      <c r="AN218" s="7">
        <f t="shared" ref="AN218:AN250" si="52">AL218/AM218*100</f>
        <v>2.3809523809523809</v>
      </c>
      <c r="AP218" s="31">
        <v>15</v>
      </c>
      <c r="AQ218" s="22">
        <v>950</v>
      </c>
      <c r="AR218" s="7">
        <f t="shared" si="43"/>
        <v>1.5789473684210527</v>
      </c>
    </row>
    <row r="219" spans="1:44" s="22" customFormat="1">
      <c r="A219" s="30">
        <v>42308</v>
      </c>
      <c r="B219" s="22">
        <v>47</v>
      </c>
      <c r="C219" s="31">
        <v>2423</v>
      </c>
      <c r="D219" s="7">
        <f t="shared" si="39"/>
        <v>1.9397441188609161</v>
      </c>
      <c r="E219" s="32"/>
      <c r="F219" s="40">
        <v>42308</v>
      </c>
      <c r="G219" s="31">
        <v>33</v>
      </c>
      <c r="H219" s="31">
        <v>1914</v>
      </c>
      <c r="I219" s="7">
        <f t="shared" si="40"/>
        <v>1.7241379310344827</v>
      </c>
      <c r="K219" s="30">
        <v>42308</v>
      </c>
      <c r="L219" s="22">
        <v>28</v>
      </c>
      <c r="M219" s="22">
        <v>1130</v>
      </c>
      <c r="N219" s="7">
        <f t="shared" si="41"/>
        <v>2.4778761061946901</v>
      </c>
      <c r="P219" s="31">
        <v>10</v>
      </c>
      <c r="Q219" s="22">
        <v>824</v>
      </c>
      <c r="R219" s="7">
        <f t="shared" si="42"/>
        <v>1.2135922330097086</v>
      </c>
      <c r="T219" s="30">
        <v>42308</v>
      </c>
      <c r="U219">
        <v>1</v>
      </c>
      <c r="V219">
        <v>678</v>
      </c>
      <c r="W219" s="7">
        <f t="shared" si="44"/>
        <v>0.14749262536873156</v>
      </c>
      <c r="X219"/>
      <c r="Y219" s="21">
        <v>42308</v>
      </c>
      <c r="Z219">
        <v>14</v>
      </c>
      <c r="AA219">
        <v>517</v>
      </c>
      <c r="AB219" s="7">
        <f t="shared" si="49"/>
        <v>2.7079303675048356</v>
      </c>
      <c r="AC219" s="21"/>
      <c r="AD219" s="22">
        <v>7</v>
      </c>
      <c r="AE219" s="22">
        <v>176</v>
      </c>
      <c r="AF219" s="7">
        <f t="shared" si="50"/>
        <v>3.9772727272727271</v>
      </c>
      <c r="AG219" s="7"/>
      <c r="AH219" s="22">
        <v>4</v>
      </c>
      <c r="AI219" s="22">
        <v>172</v>
      </c>
      <c r="AJ219" s="7">
        <f t="shared" si="51"/>
        <v>2.3255813953488373</v>
      </c>
      <c r="AK219" s="7"/>
      <c r="AL219" s="22">
        <v>3</v>
      </c>
      <c r="AM219" s="22">
        <v>171</v>
      </c>
      <c r="AN219" s="7">
        <f t="shared" si="52"/>
        <v>1.7543859649122806</v>
      </c>
      <c r="AP219" s="31">
        <v>15</v>
      </c>
      <c r="AQ219" s="22">
        <v>950</v>
      </c>
      <c r="AR219" s="7">
        <f t="shared" si="43"/>
        <v>1.5789473684210527</v>
      </c>
    </row>
    <row r="220" spans="1:44" s="22" customFormat="1">
      <c r="A220" s="30">
        <v>42338</v>
      </c>
      <c r="B220" s="22">
        <v>46</v>
      </c>
      <c r="C220" s="31">
        <v>2446</v>
      </c>
      <c r="D220" s="7">
        <f t="shared" si="39"/>
        <v>1.8806214227309894</v>
      </c>
      <c r="E220" s="32"/>
      <c r="F220" s="40">
        <v>42338</v>
      </c>
      <c r="G220" s="31">
        <v>34</v>
      </c>
      <c r="H220" s="31">
        <v>1938</v>
      </c>
      <c r="I220" s="7">
        <f t="shared" si="40"/>
        <v>1.7543859649122806</v>
      </c>
      <c r="K220" s="30">
        <v>42338</v>
      </c>
      <c r="L220" s="22">
        <v>28</v>
      </c>
      <c r="M220" s="22">
        <v>1121</v>
      </c>
      <c r="N220" s="7">
        <f t="shared" si="41"/>
        <v>2.4977698483496877</v>
      </c>
      <c r="P220" s="31">
        <v>10</v>
      </c>
      <c r="Q220" s="22">
        <v>823</v>
      </c>
      <c r="R220" s="7">
        <f t="shared" si="42"/>
        <v>1.2150668286755772</v>
      </c>
      <c r="T220" s="30">
        <v>42338</v>
      </c>
      <c r="U220">
        <v>1</v>
      </c>
      <c r="V220">
        <v>706</v>
      </c>
      <c r="W220" s="7">
        <f t="shared" si="44"/>
        <v>0.14164305949008499</v>
      </c>
      <c r="X220"/>
      <c r="Y220" s="21">
        <v>42338</v>
      </c>
      <c r="Z220">
        <v>12</v>
      </c>
      <c r="AA220">
        <v>516</v>
      </c>
      <c r="AB220" s="7">
        <f t="shared" si="49"/>
        <v>2.3255813953488373</v>
      </c>
      <c r="AC220" s="21"/>
      <c r="AD220" s="22">
        <v>7</v>
      </c>
      <c r="AE220" s="22">
        <v>177</v>
      </c>
      <c r="AF220" s="7">
        <f t="shared" si="50"/>
        <v>3.9548022598870061</v>
      </c>
      <c r="AG220" s="7"/>
      <c r="AH220" s="22">
        <v>3</v>
      </c>
      <c r="AI220" s="22">
        <v>167</v>
      </c>
      <c r="AJ220" s="7">
        <f t="shared" si="51"/>
        <v>1.7964071856287425</v>
      </c>
      <c r="AK220" s="7"/>
      <c r="AL220" s="22">
        <v>2</v>
      </c>
      <c r="AM220" s="22">
        <v>174</v>
      </c>
      <c r="AN220" s="7">
        <f t="shared" si="52"/>
        <v>1.1494252873563218</v>
      </c>
      <c r="AP220" s="31">
        <v>15</v>
      </c>
      <c r="AQ220" s="22">
        <v>949</v>
      </c>
      <c r="AR220" s="7">
        <f t="shared" si="43"/>
        <v>1.5806111696522658</v>
      </c>
    </row>
    <row r="221" spans="1:44" s="22" customFormat="1">
      <c r="A221" s="30">
        <v>42369</v>
      </c>
      <c r="B221" s="22">
        <v>57</v>
      </c>
      <c r="C221" s="31">
        <v>2470</v>
      </c>
      <c r="D221" s="7">
        <f t="shared" si="39"/>
        <v>2.3076923076923079</v>
      </c>
      <c r="E221" s="32"/>
      <c r="F221" s="40">
        <v>42369</v>
      </c>
      <c r="G221" s="31">
        <v>40</v>
      </c>
      <c r="H221" s="31">
        <v>1964</v>
      </c>
      <c r="I221" s="7">
        <f t="shared" si="40"/>
        <v>2.0366598778004072</v>
      </c>
      <c r="K221" s="30">
        <v>42369</v>
      </c>
      <c r="L221" s="22">
        <v>33</v>
      </c>
      <c r="M221" s="22">
        <v>1124</v>
      </c>
      <c r="N221" s="7">
        <f t="shared" si="41"/>
        <v>2.9359430604982206</v>
      </c>
      <c r="P221" s="31">
        <v>11</v>
      </c>
      <c r="Q221" s="22">
        <v>826</v>
      </c>
      <c r="R221" s="7">
        <f t="shared" si="42"/>
        <v>1.331719128329298</v>
      </c>
      <c r="T221" s="30">
        <v>42369</v>
      </c>
      <c r="U221">
        <v>2</v>
      </c>
      <c r="V221">
        <v>729</v>
      </c>
      <c r="W221" s="7">
        <f t="shared" si="44"/>
        <v>0.2743484224965706</v>
      </c>
      <c r="X221"/>
      <c r="Y221" s="21">
        <v>42369</v>
      </c>
      <c r="Z221">
        <v>17</v>
      </c>
      <c r="AA221">
        <v>514</v>
      </c>
      <c r="AB221" s="7">
        <f t="shared" si="49"/>
        <v>3.3073929961089497</v>
      </c>
      <c r="AC221" s="21"/>
      <c r="AD221" s="22">
        <v>10</v>
      </c>
      <c r="AE221" s="22">
        <v>179</v>
      </c>
      <c r="AF221" s="7">
        <f t="shared" si="50"/>
        <v>5.5865921787709496</v>
      </c>
      <c r="AG221" s="7"/>
      <c r="AH221" s="22">
        <v>5</v>
      </c>
      <c r="AI221" s="22">
        <v>163</v>
      </c>
      <c r="AJ221" s="7">
        <f t="shared" si="51"/>
        <v>3.0674846625766872</v>
      </c>
      <c r="AK221" s="7"/>
      <c r="AL221" s="22">
        <v>2</v>
      </c>
      <c r="AM221" s="22">
        <v>174</v>
      </c>
      <c r="AN221" s="7">
        <f t="shared" si="52"/>
        <v>1.1494252873563218</v>
      </c>
      <c r="AP221" s="31">
        <v>16</v>
      </c>
      <c r="AQ221" s="22">
        <v>954</v>
      </c>
      <c r="AR221" s="7">
        <f t="shared" si="43"/>
        <v>1.6771488469601679</v>
      </c>
    </row>
    <row r="222" spans="1:44" s="22" customFormat="1">
      <c r="A222" s="30">
        <v>42400</v>
      </c>
      <c r="B222" s="22">
        <v>59</v>
      </c>
      <c r="C222" s="31">
        <v>2449</v>
      </c>
      <c r="D222" s="7">
        <f t="shared" si="39"/>
        <v>2.4091465904450793</v>
      </c>
      <c r="E222" s="32"/>
      <c r="F222" s="40">
        <v>42400</v>
      </c>
      <c r="G222" s="31">
        <v>41</v>
      </c>
      <c r="H222" s="31">
        <v>1943</v>
      </c>
      <c r="I222" s="7">
        <f t="shared" si="40"/>
        <v>2.1101389603705609</v>
      </c>
      <c r="K222" s="30">
        <v>42400</v>
      </c>
      <c r="L222" s="22">
        <v>35</v>
      </c>
      <c r="M222" s="22">
        <v>1120</v>
      </c>
      <c r="N222" s="7">
        <f t="shared" si="41"/>
        <v>3.125</v>
      </c>
      <c r="P222" s="31">
        <v>10</v>
      </c>
      <c r="Q222" s="22">
        <v>823</v>
      </c>
      <c r="R222" s="7">
        <f t="shared" si="42"/>
        <v>1.2150668286755772</v>
      </c>
      <c r="T222" s="30">
        <v>42400</v>
      </c>
      <c r="U222">
        <v>2</v>
      </c>
      <c r="V222">
        <v>714</v>
      </c>
      <c r="W222" s="7">
        <f t="shared" si="44"/>
        <v>0.28011204481792717</v>
      </c>
      <c r="X222"/>
      <c r="Y222" s="21">
        <v>42400</v>
      </c>
      <c r="Z222">
        <v>18</v>
      </c>
      <c r="AA222">
        <v>514</v>
      </c>
      <c r="AB222" s="7">
        <f t="shared" si="49"/>
        <v>3.5019455252918288</v>
      </c>
      <c r="AC222" s="21"/>
      <c r="AD222" s="22">
        <v>11</v>
      </c>
      <c r="AE222" s="22">
        <v>176</v>
      </c>
      <c r="AF222" s="7">
        <f t="shared" si="50"/>
        <v>6.25</v>
      </c>
      <c r="AG222" s="7"/>
      <c r="AH222" s="22">
        <v>6</v>
      </c>
      <c r="AI222" s="22">
        <v>168</v>
      </c>
      <c r="AJ222" s="7">
        <f t="shared" si="51"/>
        <v>3.5714285714285712</v>
      </c>
      <c r="AK222" s="7"/>
      <c r="AL222" s="22">
        <v>1</v>
      </c>
      <c r="AM222" s="22">
        <v>172</v>
      </c>
      <c r="AN222" s="7">
        <f t="shared" si="52"/>
        <v>0.58139534883720934</v>
      </c>
      <c r="AP222" s="31">
        <v>18</v>
      </c>
      <c r="AQ222" s="22">
        <v>950</v>
      </c>
      <c r="AR222" s="7">
        <f t="shared" si="43"/>
        <v>1.8947368421052633</v>
      </c>
    </row>
    <row r="223" spans="1:44" s="22" customFormat="1">
      <c r="A223" s="30">
        <v>42429</v>
      </c>
      <c r="B223" s="22">
        <v>64</v>
      </c>
      <c r="C223" s="31">
        <v>2486</v>
      </c>
      <c r="D223" s="7">
        <f t="shared" si="39"/>
        <v>2.5744167337087691</v>
      </c>
      <c r="E223" s="32"/>
      <c r="F223" s="40">
        <v>42429</v>
      </c>
      <c r="G223" s="31">
        <v>50</v>
      </c>
      <c r="H223" s="31">
        <v>1946</v>
      </c>
      <c r="I223" s="7">
        <f t="shared" si="40"/>
        <v>2.5693730729701953</v>
      </c>
      <c r="K223" s="30">
        <v>42429</v>
      </c>
      <c r="L223" s="22">
        <v>44</v>
      </c>
      <c r="M223" s="22">
        <v>1118</v>
      </c>
      <c r="N223" s="7">
        <f t="shared" si="41"/>
        <v>3.9355992844364938</v>
      </c>
      <c r="P223" s="31">
        <v>12</v>
      </c>
      <c r="Q223" s="22">
        <v>821</v>
      </c>
      <c r="R223" s="7">
        <f t="shared" si="42"/>
        <v>1.4616321559074299</v>
      </c>
      <c r="T223" s="30">
        <v>42429</v>
      </c>
      <c r="U223">
        <v>2</v>
      </c>
      <c r="V223">
        <v>723</v>
      </c>
      <c r="W223" s="7">
        <f t="shared" si="44"/>
        <v>0.27662517289073307</v>
      </c>
      <c r="X223"/>
      <c r="Y223" s="21">
        <v>42429</v>
      </c>
      <c r="Z223">
        <v>14</v>
      </c>
      <c r="AA223">
        <v>546</v>
      </c>
      <c r="AB223" s="7">
        <f t="shared" si="49"/>
        <v>2.5641025641025639</v>
      </c>
      <c r="AC223" s="21"/>
      <c r="AD223" s="22">
        <v>9</v>
      </c>
      <c r="AE223" s="22">
        <v>188</v>
      </c>
      <c r="AF223" s="7">
        <f t="shared" si="50"/>
        <v>4.7872340425531918</v>
      </c>
      <c r="AG223" s="7"/>
      <c r="AH223" s="22">
        <v>4</v>
      </c>
      <c r="AI223" s="22">
        <v>182</v>
      </c>
      <c r="AJ223" s="7">
        <f t="shared" si="51"/>
        <v>2.197802197802198</v>
      </c>
      <c r="AK223" s="7"/>
      <c r="AL223" s="22">
        <v>1</v>
      </c>
      <c r="AM223" s="22">
        <v>178</v>
      </c>
      <c r="AN223" s="7">
        <f t="shared" si="52"/>
        <v>0.5617977528089888</v>
      </c>
      <c r="AP223" s="31">
        <v>23</v>
      </c>
      <c r="AQ223" s="22">
        <v>950</v>
      </c>
      <c r="AR223" s="7">
        <f t="shared" si="43"/>
        <v>2.4210526315789473</v>
      </c>
    </row>
    <row r="224" spans="1:44" s="22" customFormat="1">
      <c r="A224" s="30">
        <v>42460</v>
      </c>
      <c r="B224" s="22">
        <v>67</v>
      </c>
      <c r="C224" s="31">
        <v>2515</v>
      </c>
      <c r="D224" s="7">
        <f t="shared" si="39"/>
        <v>2.6640159045725644</v>
      </c>
      <c r="E224" s="32"/>
      <c r="F224" s="40">
        <v>42460</v>
      </c>
      <c r="G224" s="31">
        <v>55</v>
      </c>
      <c r="H224" s="31">
        <v>1955</v>
      </c>
      <c r="I224" s="7">
        <f t="shared" si="40"/>
        <v>2.8132992327365729</v>
      </c>
      <c r="K224" s="30">
        <v>42460</v>
      </c>
      <c r="L224" s="22">
        <v>48</v>
      </c>
      <c r="M224" s="22">
        <v>1126</v>
      </c>
      <c r="N224" s="7">
        <f t="shared" si="41"/>
        <v>4.2628774422735347</v>
      </c>
      <c r="P224" s="31">
        <v>14</v>
      </c>
      <c r="Q224" s="22">
        <v>826</v>
      </c>
      <c r="R224" s="7">
        <f t="shared" si="42"/>
        <v>1.6949152542372881</v>
      </c>
      <c r="T224" s="30">
        <v>42460</v>
      </c>
      <c r="U224">
        <v>4</v>
      </c>
      <c r="V224">
        <v>723</v>
      </c>
      <c r="W224" s="7">
        <f t="shared" si="44"/>
        <v>0.55325034578146615</v>
      </c>
      <c r="X224"/>
      <c r="Y224" s="21">
        <v>42460</v>
      </c>
      <c r="Z224">
        <v>12</v>
      </c>
      <c r="AA224">
        <v>564</v>
      </c>
      <c r="AB224" s="7">
        <f t="shared" si="49"/>
        <v>2.1276595744680851</v>
      </c>
      <c r="AC224" s="21"/>
      <c r="AD224" s="22">
        <v>7</v>
      </c>
      <c r="AE224" s="22">
        <v>185</v>
      </c>
      <c r="AF224" s="7">
        <f t="shared" si="50"/>
        <v>3.7837837837837842</v>
      </c>
      <c r="AG224" s="7"/>
      <c r="AH224" s="22">
        <v>4</v>
      </c>
      <c r="AI224" s="22">
        <v>201</v>
      </c>
      <c r="AJ224" s="7">
        <f t="shared" si="51"/>
        <v>1.9900497512437811</v>
      </c>
      <c r="AK224" s="7"/>
      <c r="AL224" s="22">
        <v>1</v>
      </c>
      <c r="AM224" s="22">
        <v>180</v>
      </c>
      <c r="AN224" s="7">
        <f t="shared" si="52"/>
        <v>0.55555555555555558</v>
      </c>
      <c r="AP224" s="31">
        <v>25</v>
      </c>
      <c r="AQ224" s="22">
        <v>955</v>
      </c>
      <c r="AR224" s="7">
        <f t="shared" si="43"/>
        <v>2.6178010471204187</v>
      </c>
    </row>
    <row r="225" spans="1:44" s="22" customFormat="1">
      <c r="A225" s="30">
        <v>42490</v>
      </c>
      <c r="B225" s="22">
        <v>78</v>
      </c>
      <c r="C225" s="31">
        <v>2503</v>
      </c>
      <c r="D225" s="7">
        <f t="shared" si="39"/>
        <v>3.1162604874151021</v>
      </c>
      <c r="E225" s="32"/>
      <c r="F225" s="40">
        <v>42490</v>
      </c>
      <c r="G225" s="31">
        <v>63</v>
      </c>
      <c r="H225" s="31">
        <v>1951</v>
      </c>
      <c r="I225" s="7">
        <f t="shared" si="40"/>
        <v>3.2291132752434648</v>
      </c>
      <c r="K225" s="30">
        <v>42490</v>
      </c>
      <c r="L225" s="22">
        <v>56</v>
      </c>
      <c r="M225" s="22">
        <v>1123</v>
      </c>
      <c r="N225" s="7">
        <f t="shared" si="41"/>
        <v>4.9866429207479968</v>
      </c>
      <c r="P225" s="31">
        <v>15</v>
      </c>
      <c r="Q225" s="22">
        <v>824</v>
      </c>
      <c r="R225" s="7">
        <f t="shared" si="42"/>
        <v>1.820388349514563</v>
      </c>
      <c r="T225" s="30">
        <v>42490</v>
      </c>
      <c r="U225">
        <v>4</v>
      </c>
      <c r="V225">
        <v>721</v>
      </c>
      <c r="W225" s="7">
        <f t="shared" si="44"/>
        <v>0.55478502080443826</v>
      </c>
      <c r="X225"/>
      <c r="Y225" s="21">
        <v>42490</v>
      </c>
      <c r="Z225">
        <v>15</v>
      </c>
      <c r="AA225">
        <v>556</v>
      </c>
      <c r="AB225" s="7">
        <f t="shared" si="49"/>
        <v>2.6978417266187051</v>
      </c>
      <c r="AC225" s="21"/>
      <c r="AD225" s="22">
        <v>8</v>
      </c>
      <c r="AE225" s="22">
        <v>182</v>
      </c>
      <c r="AF225" s="7">
        <f t="shared" si="50"/>
        <v>4.395604395604396</v>
      </c>
      <c r="AG225" s="7"/>
      <c r="AH225" s="22">
        <v>6</v>
      </c>
      <c r="AI225" s="22">
        <v>202</v>
      </c>
      <c r="AJ225" s="7">
        <f t="shared" si="51"/>
        <v>2.9702970297029703</v>
      </c>
      <c r="AK225" s="7"/>
      <c r="AL225" s="22">
        <v>1</v>
      </c>
      <c r="AM225" s="22">
        <v>174</v>
      </c>
      <c r="AN225" s="7">
        <f t="shared" si="52"/>
        <v>0.57471264367816088</v>
      </c>
      <c r="AP225" s="31">
        <v>27</v>
      </c>
      <c r="AQ225" s="22">
        <v>952</v>
      </c>
      <c r="AR225" s="7">
        <f t="shared" si="43"/>
        <v>2.8361344537815127</v>
      </c>
    </row>
    <row r="226" spans="1:44" s="22" customFormat="1">
      <c r="A226" s="30">
        <v>42521</v>
      </c>
      <c r="B226" s="22">
        <v>87</v>
      </c>
      <c r="C226" s="31">
        <v>2495</v>
      </c>
      <c r="D226" s="7">
        <f t="shared" si="39"/>
        <v>3.486973947895792</v>
      </c>
      <c r="E226" s="32"/>
      <c r="F226" s="40">
        <v>42521</v>
      </c>
      <c r="G226" s="31">
        <v>72</v>
      </c>
      <c r="H226" s="31">
        <v>1947</v>
      </c>
      <c r="I226" s="7">
        <f t="shared" si="40"/>
        <v>3.6979969183359018</v>
      </c>
      <c r="K226" s="30">
        <v>42521</v>
      </c>
      <c r="L226" s="22">
        <v>64</v>
      </c>
      <c r="M226" s="22">
        <v>1127</v>
      </c>
      <c r="N226" s="7">
        <f t="shared" si="41"/>
        <v>5.6787932564330079</v>
      </c>
      <c r="P226" s="31">
        <v>20</v>
      </c>
      <c r="Q226" s="22">
        <v>828</v>
      </c>
      <c r="R226" s="7">
        <f t="shared" si="42"/>
        <v>2.4154589371980677</v>
      </c>
      <c r="T226" s="30">
        <v>42521</v>
      </c>
      <c r="U226">
        <v>4</v>
      </c>
      <c r="V226">
        <v>711</v>
      </c>
      <c r="W226" s="7">
        <f t="shared" si="44"/>
        <v>0.56258790436005623</v>
      </c>
      <c r="X226"/>
      <c r="Y226" s="21">
        <v>42521</v>
      </c>
      <c r="Z226">
        <v>15</v>
      </c>
      <c r="AA226">
        <v>551</v>
      </c>
      <c r="AB226" s="7">
        <f t="shared" si="49"/>
        <v>2.7223230490018149</v>
      </c>
      <c r="AC226" s="21"/>
      <c r="AD226" s="22">
        <v>9</v>
      </c>
      <c r="AE226" s="22">
        <v>183</v>
      </c>
      <c r="AF226" s="7">
        <f t="shared" si="50"/>
        <v>4.918032786885246</v>
      </c>
      <c r="AG226" s="7"/>
      <c r="AH226" s="22">
        <v>5</v>
      </c>
      <c r="AI226" s="22">
        <v>197</v>
      </c>
      <c r="AJ226" s="7">
        <f t="shared" si="51"/>
        <v>2.5380710659898478</v>
      </c>
      <c r="AK226" s="7"/>
      <c r="AL226" s="22">
        <v>1</v>
      </c>
      <c r="AM226" s="22">
        <v>173</v>
      </c>
      <c r="AN226" s="7">
        <f t="shared" si="52"/>
        <v>0.57803468208092479</v>
      </c>
      <c r="AP226" s="31">
        <v>31</v>
      </c>
      <c r="AQ226" s="22">
        <v>961</v>
      </c>
      <c r="AR226" s="7">
        <f t="shared" si="43"/>
        <v>3.225806451612903</v>
      </c>
    </row>
    <row r="227" spans="1:44" s="22" customFormat="1">
      <c r="A227" s="30">
        <v>42551</v>
      </c>
      <c r="B227" s="22">
        <v>100</v>
      </c>
      <c r="C227" s="31">
        <v>2481</v>
      </c>
      <c r="D227" s="7">
        <f t="shared" si="39"/>
        <v>4.0306328093510677</v>
      </c>
      <c r="E227" s="32"/>
      <c r="F227" s="40">
        <v>42551</v>
      </c>
      <c r="G227" s="31">
        <v>78</v>
      </c>
      <c r="H227" s="31">
        <v>1937</v>
      </c>
      <c r="I227" s="7">
        <f t="shared" si="40"/>
        <v>4.0268456375838921</v>
      </c>
      <c r="K227" s="30">
        <v>42551</v>
      </c>
      <c r="L227" s="22">
        <v>67</v>
      </c>
      <c r="M227" s="22">
        <v>1120</v>
      </c>
      <c r="N227" s="7">
        <f t="shared" si="41"/>
        <v>5.9821428571428577</v>
      </c>
      <c r="P227" s="22">
        <v>20</v>
      </c>
      <c r="Q227" s="22">
        <v>820</v>
      </c>
      <c r="R227" s="7">
        <f t="shared" si="42"/>
        <v>2.4390243902439024</v>
      </c>
      <c r="T227" s="30">
        <v>42551</v>
      </c>
      <c r="U227" s="22">
        <v>5</v>
      </c>
      <c r="V227" s="22">
        <v>713</v>
      </c>
      <c r="W227" s="7">
        <f t="shared" si="44"/>
        <v>0.70126227208976155</v>
      </c>
      <c r="Y227" s="30">
        <v>42551</v>
      </c>
      <c r="Z227" s="22">
        <v>22</v>
      </c>
      <c r="AA227" s="22">
        <v>548</v>
      </c>
      <c r="AB227" s="7">
        <f t="shared" si="49"/>
        <v>4.0145985401459852</v>
      </c>
      <c r="AC227" s="30"/>
      <c r="AD227" s="22">
        <v>13</v>
      </c>
      <c r="AE227" s="22">
        <v>185</v>
      </c>
      <c r="AF227" s="7">
        <f t="shared" si="50"/>
        <v>7.0270270270270272</v>
      </c>
      <c r="AG227" s="30"/>
      <c r="AH227" s="22">
        <v>6</v>
      </c>
      <c r="AI227" s="22">
        <v>191</v>
      </c>
      <c r="AJ227" s="7">
        <f t="shared" si="51"/>
        <v>3.1413612565445024</v>
      </c>
      <c r="AK227" s="30"/>
      <c r="AL227" s="22">
        <v>3</v>
      </c>
      <c r="AM227" s="22">
        <v>174</v>
      </c>
      <c r="AN227" s="7">
        <f t="shared" si="52"/>
        <v>1.7241379310344827</v>
      </c>
      <c r="AP227" s="22">
        <v>30</v>
      </c>
      <c r="AQ227" s="22">
        <v>952</v>
      </c>
      <c r="AR227" s="7">
        <f t="shared" si="43"/>
        <v>3.1512605042016806</v>
      </c>
    </row>
    <row r="228" spans="1:44" s="22" customFormat="1">
      <c r="A228" s="30">
        <v>42582</v>
      </c>
      <c r="B228" s="22">
        <v>100</v>
      </c>
      <c r="C228" s="31">
        <v>2460</v>
      </c>
      <c r="D228" s="7">
        <f t="shared" si="39"/>
        <v>4.0650406504065035</v>
      </c>
      <c r="E228" s="32"/>
      <c r="F228" s="40">
        <v>42582</v>
      </c>
      <c r="G228" s="31">
        <v>78</v>
      </c>
      <c r="H228" s="31">
        <v>1921</v>
      </c>
      <c r="I228" s="7">
        <f t="shared" si="40"/>
        <v>4.0603852160333158</v>
      </c>
      <c r="K228" s="30">
        <v>42582</v>
      </c>
      <c r="L228" s="22">
        <v>68</v>
      </c>
      <c r="M228" s="22">
        <v>1107</v>
      </c>
      <c r="N228" s="7">
        <f t="shared" si="41"/>
        <v>6.1427280939476061</v>
      </c>
      <c r="P228" s="22">
        <v>20</v>
      </c>
      <c r="Q228" s="22">
        <v>813</v>
      </c>
      <c r="R228" s="7">
        <f t="shared" si="42"/>
        <v>2.4600246002460024</v>
      </c>
      <c r="T228" s="30">
        <v>42582</v>
      </c>
      <c r="U228" s="22">
        <v>5</v>
      </c>
      <c r="V228" s="22">
        <v>709</v>
      </c>
      <c r="W228" s="7">
        <f t="shared" si="44"/>
        <v>0.70521861777150918</v>
      </c>
      <c r="Y228" s="30">
        <v>42582</v>
      </c>
      <c r="Z228" s="22">
        <v>22</v>
      </c>
      <c r="AA228" s="22">
        <v>543</v>
      </c>
      <c r="AB228" s="7">
        <f t="shared" si="49"/>
        <v>4.0515653775322287</v>
      </c>
      <c r="AC228" s="30"/>
      <c r="AD228" s="22">
        <v>13</v>
      </c>
      <c r="AE228" s="22">
        <v>183</v>
      </c>
      <c r="AF228" s="7">
        <f t="shared" si="50"/>
        <v>7.1038251366120218</v>
      </c>
      <c r="AG228" s="30"/>
      <c r="AH228" s="22">
        <v>6</v>
      </c>
      <c r="AI228" s="22">
        <v>186</v>
      </c>
      <c r="AJ228" s="7">
        <f t="shared" si="51"/>
        <v>3.225806451612903</v>
      </c>
      <c r="AK228" s="30"/>
      <c r="AL228" s="22">
        <v>3</v>
      </c>
      <c r="AM228" s="22">
        <v>175</v>
      </c>
      <c r="AN228" s="7">
        <f t="shared" si="52"/>
        <v>1.7142857142857144</v>
      </c>
      <c r="AP228" s="22">
        <v>29</v>
      </c>
      <c r="AQ228" s="22">
        <v>944</v>
      </c>
      <c r="AR228" s="7">
        <f t="shared" si="43"/>
        <v>3.0720338983050848</v>
      </c>
    </row>
    <row r="229" spans="1:44" s="22" customFormat="1">
      <c r="A229" s="30">
        <v>42613</v>
      </c>
      <c r="B229" s="22">
        <v>107</v>
      </c>
      <c r="C229" s="31">
        <v>2454</v>
      </c>
      <c r="D229" s="7">
        <f t="shared" si="39"/>
        <v>4.3602281988590059</v>
      </c>
      <c r="E229" s="32"/>
      <c r="F229" s="40">
        <v>42613</v>
      </c>
      <c r="G229" s="31">
        <v>84</v>
      </c>
      <c r="H229" s="31">
        <v>1909</v>
      </c>
      <c r="I229" s="7">
        <f t="shared" si="40"/>
        <v>4.400209533787323</v>
      </c>
      <c r="K229" s="30">
        <v>42613</v>
      </c>
      <c r="L229" s="22">
        <v>73</v>
      </c>
      <c r="M229" s="22">
        <v>1104</v>
      </c>
      <c r="N229" s="7">
        <f t="shared" si="41"/>
        <v>6.61231884057971</v>
      </c>
      <c r="P229" s="22">
        <v>25</v>
      </c>
      <c r="Q229" s="22">
        <v>810</v>
      </c>
      <c r="R229" s="7">
        <f t="shared" si="42"/>
        <v>3.0864197530864197</v>
      </c>
      <c r="T229" s="30">
        <v>42613</v>
      </c>
      <c r="U229" s="22">
        <v>6</v>
      </c>
      <c r="V229" s="22">
        <v>701</v>
      </c>
      <c r="W229" s="7">
        <f t="shared" si="44"/>
        <v>0.85592011412268187</v>
      </c>
      <c r="Y229" s="30">
        <v>42613</v>
      </c>
      <c r="Z229" s="22">
        <v>24</v>
      </c>
      <c r="AA229" s="22">
        <v>549</v>
      </c>
      <c r="AB229" s="7">
        <f t="shared" si="49"/>
        <v>4.3715846994535523</v>
      </c>
      <c r="AC229" s="30"/>
      <c r="AD229" s="22">
        <v>13</v>
      </c>
      <c r="AE229" s="22">
        <v>185</v>
      </c>
      <c r="AF229" s="7">
        <f t="shared" si="50"/>
        <v>7.0270270270270272</v>
      </c>
      <c r="AG229" s="30"/>
      <c r="AH229" s="22">
        <v>6</v>
      </c>
      <c r="AI229" s="22">
        <v>188</v>
      </c>
      <c r="AJ229" s="7">
        <f t="shared" si="51"/>
        <v>3.1914893617021276</v>
      </c>
      <c r="AK229" s="30"/>
      <c r="AL229" s="22">
        <v>5</v>
      </c>
      <c r="AM229" s="22">
        <v>177</v>
      </c>
      <c r="AN229" s="7">
        <f t="shared" si="52"/>
        <v>2.8248587570621471</v>
      </c>
      <c r="AP229" s="22">
        <v>33</v>
      </c>
      <c r="AQ229" s="22">
        <v>943</v>
      </c>
      <c r="AR229" s="7">
        <f t="shared" si="43"/>
        <v>3.4994697773064685</v>
      </c>
    </row>
    <row r="230" spans="1:44" s="22" customFormat="1">
      <c r="A230" s="30">
        <v>42643</v>
      </c>
      <c r="B230" s="22">
        <v>108</v>
      </c>
      <c r="C230" s="31">
        <v>2445</v>
      </c>
      <c r="D230" s="7">
        <f t="shared" si="39"/>
        <v>4.4171779141104297</v>
      </c>
      <c r="E230" s="32"/>
      <c r="F230" s="40">
        <v>42643</v>
      </c>
      <c r="G230" s="31">
        <v>85</v>
      </c>
      <c r="H230" s="31">
        <v>1897</v>
      </c>
      <c r="I230" s="7">
        <f t="shared" si="40"/>
        <v>4.4807590933052186</v>
      </c>
      <c r="K230" s="30">
        <v>42643</v>
      </c>
      <c r="L230" s="22">
        <v>73</v>
      </c>
      <c r="M230" s="22">
        <v>1094</v>
      </c>
      <c r="N230" s="7">
        <f t="shared" si="41"/>
        <v>6.6727605118829985</v>
      </c>
      <c r="P230" s="22">
        <v>24</v>
      </c>
      <c r="Q230" s="22">
        <v>803</v>
      </c>
      <c r="R230" s="7">
        <f t="shared" si="42"/>
        <v>2.9887920298879203</v>
      </c>
      <c r="T230" s="30">
        <v>42643</v>
      </c>
      <c r="U230" s="22">
        <v>6</v>
      </c>
      <c r="V230" s="22">
        <v>697</v>
      </c>
      <c r="W230" s="7">
        <f t="shared" si="44"/>
        <v>0.86083213773314204</v>
      </c>
      <c r="Y230" s="30">
        <v>42643</v>
      </c>
      <c r="Z230" s="22">
        <v>24</v>
      </c>
      <c r="AA230" s="22">
        <v>552</v>
      </c>
      <c r="AB230" s="7">
        <f t="shared" si="49"/>
        <v>4.3478260869565215</v>
      </c>
      <c r="AC230" s="30"/>
      <c r="AD230" s="22">
        <v>13</v>
      </c>
      <c r="AE230" s="22">
        <v>193</v>
      </c>
      <c r="AF230" s="7">
        <f t="shared" si="50"/>
        <v>6.7357512953367875</v>
      </c>
      <c r="AG230" s="30"/>
      <c r="AH230" s="22">
        <v>6</v>
      </c>
      <c r="AI230" s="22">
        <v>185</v>
      </c>
      <c r="AJ230" s="7">
        <f t="shared" si="51"/>
        <v>3.2432432432432434</v>
      </c>
      <c r="AK230" s="30"/>
      <c r="AL230" s="22">
        <v>5</v>
      </c>
      <c r="AM230" s="22">
        <v>175</v>
      </c>
      <c r="AN230" s="7">
        <f t="shared" si="52"/>
        <v>2.8571428571428572</v>
      </c>
      <c r="AP230" s="22">
        <v>32</v>
      </c>
      <c r="AQ230" s="22">
        <v>934</v>
      </c>
      <c r="AR230" s="7">
        <f t="shared" si="43"/>
        <v>3.4261241970021414</v>
      </c>
    </row>
    <row r="231" spans="1:44" s="22" customFormat="1">
      <c r="A231" s="30">
        <v>42674</v>
      </c>
      <c r="B231" s="22">
        <v>113</v>
      </c>
      <c r="C231" s="31">
        <v>2433</v>
      </c>
      <c r="D231" s="7">
        <f t="shared" si="39"/>
        <v>4.6444718454582823</v>
      </c>
      <c r="E231" s="32"/>
      <c r="F231" s="40">
        <v>42674</v>
      </c>
      <c r="G231" s="31">
        <v>87</v>
      </c>
      <c r="H231" s="31">
        <v>1893</v>
      </c>
      <c r="I231" s="7">
        <f t="shared" si="40"/>
        <v>4.5958795562599049</v>
      </c>
      <c r="K231" s="30">
        <v>42674</v>
      </c>
      <c r="L231" s="22">
        <v>74</v>
      </c>
      <c r="M231" s="22">
        <v>1089</v>
      </c>
      <c r="N231" s="7">
        <f t="shared" si="41"/>
        <v>6.7952249770431585</v>
      </c>
      <c r="P231" s="22">
        <v>23</v>
      </c>
      <c r="Q231" s="22">
        <v>802</v>
      </c>
      <c r="R231" s="7">
        <f t="shared" si="42"/>
        <v>2.8678304239401498</v>
      </c>
      <c r="T231" s="30">
        <v>42674</v>
      </c>
      <c r="U231" s="22">
        <v>6</v>
      </c>
      <c r="V231" s="22">
        <v>696</v>
      </c>
      <c r="W231" s="7">
        <f t="shared" si="44"/>
        <v>0.86206896551724133</v>
      </c>
      <c r="Y231" s="30">
        <v>42674</v>
      </c>
      <c r="Z231" s="22">
        <v>27</v>
      </c>
      <c r="AA231" s="22">
        <v>544</v>
      </c>
      <c r="AB231" s="7">
        <f t="shared" si="49"/>
        <v>4.9632352941176467</v>
      </c>
      <c r="AC231" s="30"/>
      <c r="AD231" s="22">
        <v>15</v>
      </c>
      <c r="AE231" s="22">
        <v>190</v>
      </c>
      <c r="AF231" s="7">
        <f t="shared" si="50"/>
        <v>7.8947368421052628</v>
      </c>
      <c r="AG231" s="30"/>
      <c r="AH231" s="22">
        <v>7</v>
      </c>
      <c r="AI231" s="22">
        <v>185</v>
      </c>
      <c r="AJ231" s="7">
        <f t="shared" si="51"/>
        <v>3.7837837837837842</v>
      </c>
      <c r="AK231" s="30"/>
      <c r="AL231" s="22">
        <v>5</v>
      </c>
      <c r="AM231" s="22">
        <v>170</v>
      </c>
      <c r="AN231" s="7">
        <f t="shared" si="52"/>
        <v>2.9411764705882351</v>
      </c>
      <c r="AP231" s="22">
        <v>33</v>
      </c>
      <c r="AQ231" s="22">
        <v>931</v>
      </c>
      <c r="AR231" s="7">
        <f t="shared" si="43"/>
        <v>3.5445757250268528</v>
      </c>
    </row>
    <row r="232" spans="1:44" s="22" customFormat="1">
      <c r="A232" s="30">
        <v>42704</v>
      </c>
      <c r="B232" s="22">
        <v>112</v>
      </c>
      <c r="C232" s="31">
        <v>2421</v>
      </c>
      <c r="D232" s="7">
        <f t="shared" si="39"/>
        <v>4.6261875258157792</v>
      </c>
      <c r="E232" s="32"/>
      <c r="F232" s="40">
        <v>42704</v>
      </c>
      <c r="G232" s="31">
        <v>86</v>
      </c>
      <c r="H232" s="31">
        <v>1884</v>
      </c>
      <c r="I232" s="7">
        <f t="shared" si="40"/>
        <v>4.5647558386411884</v>
      </c>
      <c r="K232" s="30">
        <v>42704</v>
      </c>
      <c r="L232" s="22">
        <v>73</v>
      </c>
      <c r="M232" s="22">
        <v>1089</v>
      </c>
      <c r="N232" s="7">
        <f t="shared" si="41"/>
        <v>6.703397612488522</v>
      </c>
      <c r="P232" s="22">
        <v>22</v>
      </c>
      <c r="Q232" s="22">
        <v>799</v>
      </c>
      <c r="R232" s="7">
        <f t="shared" si="42"/>
        <v>2.7534418022528162</v>
      </c>
      <c r="T232" s="30">
        <v>42704</v>
      </c>
      <c r="U232" s="22">
        <v>7</v>
      </c>
      <c r="V232" s="22">
        <v>693</v>
      </c>
      <c r="W232" s="7">
        <f t="shared" si="44"/>
        <v>1.0101010101010102</v>
      </c>
      <c r="Y232" s="30">
        <v>42704</v>
      </c>
      <c r="Z232" s="22">
        <v>27</v>
      </c>
      <c r="AA232" s="22">
        <v>541</v>
      </c>
      <c r="AB232" s="7">
        <f t="shared" si="49"/>
        <v>4.9907578558225509</v>
      </c>
      <c r="AC232" s="30"/>
      <c r="AD232" s="22">
        <v>15</v>
      </c>
      <c r="AE232" s="22">
        <v>191</v>
      </c>
      <c r="AF232" s="7">
        <f t="shared" si="50"/>
        <v>7.8534031413612562</v>
      </c>
      <c r="AG232" s="30"/>
      <c r="AH232" s="22">
        <v>7</v>
      </c>
      <c r="AI232" s="22">
        <v>179</v>
      </c>
      <c r="AJ232" s="7">
        <f t="shared" si="51"/>
        <v>3.9106145251396649</v>
      </c>
      <c r="AK232" s="30"/>
      <c r="AL232" s="22">
        <v>5</v>
      </c>
      <c r="AM232" s="22">
        <v>172</v>
      </c>
      <c r="AN232" s="7">
        <f t="shared" si="52"/>
        <v>2.9069767441860463</v>
      </c>
      <c r="AP232" s="22">
        <v>32</v>
      </c>
      <c r="AQ232" s="22">
        <v>929</v>
      </c>
      <c r="AR232" s="7">
        <f t="shared" si="43"/>
        <v>3.4445640473627552</v>
      </c>
    </row>
    <row r="233" spans="1:44" s="22" customFormat="1">
      <c r="A233" s="30">
        <v>42735</v>
      </c>
      <c r="B233" s="22">
        <v>111</v>
      </c>
      <c r="C233" s="31">
        <v>2417</v>
      </c>
      <c r="D233" s="7">
        <f t="shared" si="39"/>
        <v>4.5924700041373603</v>
      </c>
      <c r="E233" s="32"/>
      <c r="F233" s="40">
        <v>42735</v>
      </c>
      <c r="G233" s="31">
        <v>88</v>
      </c>
      <c r="H233" s="31">
        <v>1878</v>
      </c>
      <c r="I233" s="7">
        <f t="shared" si="40"/>
        <v>4.685835995740149</v>
      </c>
      <c r="K233" s="30">
        <v>42735</v>
      </c>
      <c r="L233" s="22">
        <v>75</v>
      </c>
      <c r="M233" s="22">
        <v>1087</v>
      </c>
      <c r="N233" s="7">
        <f t="shared" si="41"/>
        <v>6.8997240110395586</v>
      </c>
      <c r="P233" s="22">
        <v>25</v>
      </c>
      <c r="Q233" s="22">
        <v>799</v>
      </c>
      <c r="R233" s="7">
        <f t="shared" si="42"/>
        <v>3.1289111389236548</v>
      </c>
      <c r="T233" s="30">
        <v>42735</v>
      </c>
      <c r="U233" s="22">
        <v>7</v>
      </c>
      <c r="V233" s="22">
        <v>689</v>
      </c>
      <c r="W233" s="7">
        <f t="shared" si="44"/>
        <v>1.0159651669085632</v>
      </c>
      <c r="Y233" s="30">
        <v>42735</v>
      </c>
      <c r="Z233" s="22">
        <v>24</v>
      </c>
      <c r="AA233" s="22">
        <v>543</v>
      </c>
      <c r="AB233" s="7">
        <f t="shared" si="49"/>
        <v>4.4198895027624303</v>
      </c>
      <c r="AC233" s="30"/>
      <c r="AD233" s="22">
        <v>12</v>
      </c>
      <c r="AE233" s="22">
        <v>195</v>
      </c>
      <c r="AF233" s="7">
        <f t="shared" si="50"/>
        <v>6.1538461538461542</v>
      </c>
      <c r="AG233" s="30"/>
      <c r="AH233" s="22">
        <v>7</v>
      </c>
      <c r="AI233" s="22">
        <v>177</v>
      </c>
      <c r="AJ233" s="7">
        <f t="shared" si="51"/>
        <v>3.9548022598870061</v>
      </c>
      <c r="AK233" s="30"/>
      <c r="AL233" s="22">
        <v>5</v>
      </c>
      <c r="AM233" s="22">
        <v>172</v>
      </c>
      <c r="AN233" s="7">
        <f t="shared" si="52"/>
        <v>2.9069767441860463</v>
      </c>
      <c r="AP233" s="22">
        <v>36</v>
      </c>
      <c r="AQ233" s="22">
        <v>930</v>
      </c>
      <c r="AR233" s="7">
        <f t="shared" si="43"/>
        <v>3.870967741935484</v>
      </c>
    </row>
    <row r="234" spans="1:44" s="22" customFormat="1">
      <c r="A234" s="30">
        <v>42766</v>
      </c>
      <c r="B234" s="22">
        <v>112</v>
      </c>
      <c r="C234" s="31">
        <v>2387</v>
      </c>
      <c r="D234" s="7">
        <f t="shared" si="39"/>
        <v>4.6920821114369504</v>
      </c>
      <c r="E234" s="32"/>
      <c r="F234" s="40">
        <v>42766</v>
      </c>
      <c r="G234" s="31">
        <v>90</v>
      </c>
      <c r="H234" s="31">
        <v>1852</v>
      </c>
      <c r="I234" s="7">
        <f t="shared" si="40"/>
        <v>4.8596112311015123</v>
      </c>
      <c r="K234" s="30">
        <v>42766</v>
      </c>
      <c r="L234" s="22">
        <v>76</v>
      </c>
      <c r="M234" s="22">
        <v>1077</v>
      </c>
      <c r="N234" s="7">
        <f t="shared" si="41"/>
        <v>7.0566388115134631</v>
      </c>
      <c r="P234" s="22">
        <v>26</v>
      </c>
      <c r="Q234" s="22">
        <v>792</v>
      </c>
      <c r="R234" s="7">
        <f t="shared" si="42"/>
        <v>3.2828282828282833</v>
      </c>
      <c r="T234" s="30">
        <v>42766</v>
      </c>
      <c r="U234" s="22">
        <v>8</v>
      </c>
      <c r="V234" s="22">
        <v>672</v>
      </c>
      <c r="W234" s="7">
        <f t="shared" si="44"/>
        <v>1.1904761904761905</v>
      </c>
      <c r="Y234" s="30">
        <v>42766</v>
      </c>
      <c r="Z234" s="22">
        <v>23</v>
      </c>
      <c r="AA234" s="22">
        <v>539</v>
      </c>
      <c r="AB234" s="7">
        <f t="shared" si="49"/>
        <v>4.2671614100185531</v>
      </c>
      <c r="AC234" s="30"/>
      <c r="AD234" s="22">
        <v>11</v>
      </c>
      <c r="AE234" s="22">
        <v>189</v>
      </c>
      <c r="AF234" s="7">
        <f t="shared" si="50"/>
        <v>5.8201058201058196</v>
      </c>
      <c r="AG234" s="30"/>
      <c r="AH234" s="22">
        <v>7</v>
      </c>
      <c r="AI234" s="22">
        <v>174</v>
      </c>
      <c r="AJ234" s="7">
        <f t="shared" si="51"/>
        <v>4.0229885057471266</v>
      </c>
      <c r="AK234" s="30"/>
      <c r="AL234" s="22">
        <v>5</v>
      </c>
      <c r="AM234" s="22">
        <v>177</v>
      </c>
      <c r="AN234" s="7">
        <f t="shared" si="52"/>
        <v>2.8248587570621471</v>
      </c>
      <c r="AP234" s="22">
        <v>34</v>
      </c>
      <c r="AQ234" s="22">
        <v>921</v>
      </c>
      <c r="AR234" s="7">
        <f t="shared" si="43"/>
        <v>3.6916395222584151</v>
      </c>
    </row>
    <row r="235" spans="1:44" s="22" customFormat="1">
      <c r="A235" s="30">
        <v>42794</v>
      </c>
      <c r="B235" s="22">
        <v>101</v>
      </c>
      <c r="C235" s="31">
        <v>2390</v>
      </c>
      <c r="D235" s="7">
        <f t="shared" si="39"/>
        <v>4.2259414225941416</v>
      </c>
      <c r="E235" s="32"/>
      <c r="F235" s="40">
        <v>42794</v>
      </c>
      <c r="G235" s="31">
        <v>80</v>
      </c>
      <c r="H235" s="31">
        <v>1860</v>
      </c>
      <c r="I235" s="7">
        <f t="shared" si="40"/>
        <v>4.3010752688172049</v>
      </c>
      <c r="K235" s="30">
        <v>42794</v>
      </c>
      <c r="L235" s="22">
        <v>66</v>
      </c>
      <c r="M235" s="22">
        <v>1080</v>
      </c>
      <c r="N235" s="7">
        <f t="shared" si="41"/>
        <v>6.1111111111111107</v>
      </c>
      <c r="P235" s="22">
        <v>23</v>
      </c>
      <c r="Q235" s="22">
        <v>792</v>
      </c>
      <c r="R235" s="7">
        <f t="shared" si="42"/>
        <v>2.904040404040404</v>
      </c>
      <c r="T235" s="30">
        <v>42794</v>
      </c>
      <c r="U235" s="22">
        <v>8</v>
      </c>
      <c r="V235" s="22">
        <v>669</v>
      </c>
      <c r="W235" s="7">
        <f t="shared" si="44"/>
        <v>1.195814648729447</v>
      </c>
      <c r="Y235" s="30">
        <v>42794</v>
      </c>
      <c r="Z235" s="22">
        <v>22</v>
      </c>
      <c r="AA235" s="22">
        <v>534</v>
      </c>
      <c r="AB235" s="7">
        <f t="shared" si="49"/>
        <v>4.119850187265917</v>
      </c>
      <c r="AC235" s="30"/>
      <c r="AD235" s="22">
        <v>10</v>
      </c>
      <c r="AE235" s="22">
        <v>190</v>
      </c>
      <c r="AF235" s="7">
        <f t="shared" si="50"/>
        <v>5.2631578947368416</v>
      </c>
      <c r="AG235" s="30"/>
      <c r="AH235" s="22">
        <v>7</v>
      </c>
      <c r="AI235" s="22">
        <v>172</v>
      </c>
      <c r="AJ235" s="7">
        <f t="shared" si="51"/>
        <v>4.0697674418604652</v>
      </c>
      <c r="AK235" s="30"/>
      <c r="AL235" s="22">
        <v>5</v>
      </c>
      <c r="AM235" s="22">
        <v>173</v>
      </c>
      <c r="AN235" s="7">
        <f t="shared" si="52"/>
        <v>2.8901734104046244</v>
      </c>
      <c r="AP235" s="22">
        <v>28</v>
      </c>
      <c r="AQ235" s="22">
        <v>922</v>
      </c>
      <c r="AR235" s="7">
        <f t="shared" si="43"/>
        <v>3.0368763557483729</v>
      </c>
    </row>
    <row r="236" spans="1:44" s="22" customFormat="1">
      <c r="A236" s="30">
        <v>42825</v>
      </c>
      <c r="B236" s="22">
        <v>96</v>
      </c>
      <c r="C236" s="31">
        <v>2380</v>
      </c>
      <c r="D236" s="7">
        <f t="shared" si="39"/>
        <v>4.0336134453781511</v>
      </c>
      <c r="E236" s="32"/>
      <c r="F236" s="40">
        <v>42825</v>
      </c>
      <c r="G236" s="31">
        <v>76</v>
      </c>
      <c r="H236" s="31">
        <v>1846</v>
      </c>
      <c r="I236" s="7">
        <f t="shared" si="40"/>
        <v>4.117009750812568</v>
      </c>
      <c r="K236" s="30">
        <v>42825</v>
      </c>
      <c r="L236" s="22">
        <v>61</v>
      </c>
      <c r="M236" s="22">
        <v>1076</v>
      </c>
      <c r="N236" s="7">
        <f t="shared" si="41"/>
        <v>5.6691449814126393</v>
      </c>
      <c r="P236" s="22">
        <v>23</v>
      </c>
      <c r="Q236" s="22">
        <v>783</v>
      </c>
      <c r="R236" s="7">
        <f t="shared" si="42"/>
        <v>2.9374201787994889</v>
      </c>
      <c r="T236" s="30">
        <v>42825</v>
      </c>
      <c r="U236" s="22">
        <v>8</v>
      </c>
      <c r="V236" s="22">
        <v>663</v>
      </c>
      <c r="W236" s="7">
        <f t="shared" si="44"/>
        <v>1.206636500754148</v>
      </c>
      <c r="Y236" s="30">
        <v>42825</v>
      </c>
      <c r="Z236" s="22">
        <v>21</v>
      </c>
      <c r="AA236" s="22">
        <v>537</v>
      </c>
      <c r="AB236" s="7">
        <f t="shared" si="49"/>
        <v>3.9106145251396649</v>
      </c>
      <c r="AC236" s="30"/>
      <c r="AD236" s="22">
        <v>11</v>
      </c>
      <c r="AE236" s="22">
        <v>203</v>
      </c>
      <c r="AF236" s="7">
        <f t="shared" si="50"/>
        <v>5.4187192118226601</v>
      </c>
      <c r="AG236" s="30"/>
      <c r="AH236" s="22">
        <v>7</v>
      </c>
      <c r="AI236" s="22">
        <v>172</v>
      </c>
      <c r="AJ236" s="7">
        <f t="shared" si="51"/>
        <v>4.0697674418604652</v>
      </c>
      <c r="AK236" s="30"/>
      <c r="AL236" s="22">
        <v>3</v>
      </c>
      <c r="AM236" s="22">
        <v>163</v>
      </c>
      <c r="AN236" s="7">
        <f t="shared" si="52"/>
        <v>1.8404907975460123</v>
      </c>
      <c r="AP236" s="22">
        <v>27</v>
      </c>
      <c r="AQ236" s="22">
        <v>913</v>
      </c>
      <c r="AR236" s="7">
        <f t="shared" si="43"/>
        <v>2.9572836801752467</v>
      </c>
    </row>
    <row r="237" spans="1:44" s="22" customFormat="1">
      <c r="A237" s="30">
        <v>42855</v>
      </c>
      <c r="B237" s="22">
        <v>85</v>
      </c>
      <c r="C237" s="31">
        <v>2369</v>
      </c>
      <c r="D237" s="7">
        <f t="shared" si="39"/>
        <v>3.5880118193330519</v>
      </c>
      <c r="E237" s="32"/>
      <c r="F237" s="40">
        <v>42855</v>
      </c>
      <c r="G237" s="31">
        <v>69</v>
      </c>
      <c r="H237" s="31">
        <v>1840</v>
      </c>
      <c r="I237" s="7">
        <f t="shared" si="40"/>
        <v>3.75</v>
      </c>
      <c r="K237" s="30">
        <v>42855</v>
      </c>
      <c r="L237" s="22">
        <v>56</v>
      </c>
      <c r="M237" s="22">
        <v>1069</v>
      </c>
      <c r="N237" s="7">
        <f t="shared" si="41"/>
        <v>5.2385406922357349</v>
      </c>
      <c r="P237" s="22">
        <v>23</v>
      </c>
      <c r="Q237" s="22">
        <v>782</v>
      </c>
      <c r="R237" s="7">
        <f t="shared" si="42"/>
        <v>2.9411764705882351</v>
      </c>
      <c r="T237" s="30">
        <v>42855</v>
      </c>
      <c r="U237" s="22">
        <v>7</v>
      </c>
      <c r="V237" s="22">
        <v>666</v>
      </c>
      <c r="W237" s="7">
        <f t="shared" si="44"/>
        <v>1.0510510510510511</v>
      </c>
      <c r="Y237" s="30">
        <v>42855</v>
      </c>
      <c r="Z237" s="22">
        <v>17</v>
      </c>
      <c r="AA237" s="22">
        <v>532</v>
      </c>
      <c r="AB237" s="7">
        <f t="shared" si="49"/>
        <v>3.1954887218045109</v>
      </c>
      <c r="AC237" s="30"/>
      <c r="AD237" s="22">
        <v>9</v>
      </c>
      <c r="AE237" s="22">
        <v>199</v>
      </c>
      <c r="AF237" s="7">
        <f t="shared" si="50"/>
        <v>4.5226130653266337</v>
      </c>
      <c r="AG237" s="30"/>
      <c r="AH237" s="22">
        <v>5</v>
      </c>
      <c r="AI237" s="22">
        <v>171</v>
      </c>
      <c r="AJ237" s="7">
        <f t="shared" si="51"/>
        <v>2.9239766081871341</v>
      </c>
      <c r="AK237" s="30"/>
      <c r="AL237" s="22">
        <v>3</v>
      </c>
      <c r="AM237" s="22">
        <v>163</v>
      </c>
      <c r="AN237" s="7">
        <f t="shared" si="52"/>
        <v>1.8404907975460123</v>
      </c>
      <c r="AP237" s="22">
        <v>26</v>
      </c>
      <c r="AQ237" s="22">
        <v>910</v>
      </c>
      <c r="AR237" s="7">
        <f t="shared" si="43"/>
        <v>2.8571428571428572</v>
      </c>
    </row>
    <row r="238" spans="1:44" s="22" customFormat="1">
      <c r="A238" s="30">
        <v>42886</v>
      </c>
      <c r="B238" s="22">
        <v>78</v>
      </c>
      <c r="C238" s="31">
        <v>2361</v>
      </c>
      <c r="D238" s="7">
        <f t="shared" si="39"/>
        <v>3.3036848792884368</v>
      </c>
      <c r="E238" s="32"/>
      <c r="F238" s="40">
        <v>42886</v>
      </c>
      <c r="G238" s="31">
        <v>61</v>
      </c>
      <c r="H238" s="31">
        <v>1833</v>
      </c>
      <c r="I238" s="7">
        <f t="shared" si="40"/>
        <v>3.3278777959629027</v>
      </c>
      <c r="K238" s="30">
        <v>42886</v>
      </c>
      <c r="L238" s="22">
        <v>48</v>
      </c>
      <c r="M238" s="22">
        <v>1059</v>
      </c>
      <c r="N238" s="7">
        <f t="shared" si="41"/>
        <v>4.5325779036827196</v>
      </c>
      <c r="P238" s="22">
        <v>23</v>
      </c>
      <c r="Q238" s="22">
        <v>782</v>
      </c>
      <c r="R238" s="7">
        <f t="shared" si="42"/>
        <v>2.9411764705882351</v>
      </c>
      <c r="T238" s="30">
        <v>42886</v>
      </c>
      <c r="U238" s="22">
        <v>7</v>
      </c>
      <c r="V238" s="22">
        <v>670</v>
      </c>
      <c r="W238" s="7">
        <f t="shared" si="44"/>
        <v>1.0447761194029852</v>
      </c>
      <c r="Y238" s="30">
        <v>42886</v>
      </c>
      <c r="Z238" s="22">
        <v>18</v>
      </c>
      <c r="AA238" s="22">
        <v>531</v>
      </c>
      <c r="AB238" s="7">
        <f t="shared" si="49"/>
        <v>3.3898305084745761</v>
      </c>
      <c r="AC238" s="30"/>
      <c r="AD238" s="22">
        <v>10</v>
      </c>
      <c r="AE238" s="22">
        <v>198</v>
      </c>
      <c r="AF238" s="7">
        <f t="shared" si="50"/>
        <v>5.0505050505050502</v>
      </c>
      <c r="AG238" s="30"/>
      <c r="AH238" s="22">
        <v>5</v>
      </c>
      <c r="AI238" s="22">
        <v>175</v>
      </c>
      <c r="AJ238" s="7">
        <f t="shared" si="51"/>
        <v>2.8571428571428572</v>
      </c>
      <c r="AK238" s="30"/>
      <c r="AL238" s="22">
        <v>3</v>
      </c>
      <c r="AM238" s="22">
        <v>159</v>
      </c>
      <c r="AN238" s="7">
        <f t="shared" si="52"/>
        <v>1.8867924528301887</v>
      </c>
      <c r="AP238" s="22">
        <v>26</v>
      </c>
      <c r="AQ238" s="22">
        <v>910</v>
      </c>
      <c r="AR238" s="7">
        <f t="shared" si="43"/>
        <v>2.8571428571428572</v>
      </c>
    </row>
    <row r="239" spans="1:44" s="22" customFormat="1">
      <c r="A239" s="30">
        <v>42916</v>
      </c>
      <c r="B239" s="22">
        <v>69</v>
      </c>
      <c r="C239" s="31">
        <v>2371</v>
      </c>
      <c r="D239" s="7">
        <f t="shared" si="39"/>
        <v>2.9101644875579922</v>
      </c>
      <c r="E239" s="32"/>
      <c r="F239" s="40">
        <v>42916</v>
      </c>
      <c r="G239" s="31">
        <v>58</v>
      </c>
      <c r="H239" s="31">
        <v>1838</v>
      </c>
      <c r="I239" s="7">
        <f t="shared" si="40"/>
        <v>3.1556039173014145</v>
      </c>
      <c r="K239" s="30">
        <v>42916</v>
      </c>
      <c r="L239" s="22">
        <v>47</v>
      </c>
      <c r="M239" s="22">
        <v>1060</v>
      </c>
      <c r="N239" s="7">
        <f t="shared" si="41"/>
        <v>4.4339622641509431</v>
      </c>
      <c r="P239" s="22">
        <v>26</v>
      </c>
      <c r="Q239" s="22">
        <v>784</v>
      </c>
      <c r="R239" s="7">
        <f t="shared" si="42"/>
        <v>3.3163265306122449</v>
      </c>
      <c r="T239" s="30">
        <v>42916</v>
      </c>
      <c r="U239" s="22">
        <v>7</v>
      </c>
      <c r="V239" s="22">
        <v>672</v>
      </c>
      <c r="W239" s="7">
        <f t="shared" si="44"/>
        <v>1.0416666666666665</v>
      </c>
      <c r="Y239" s="30">
        <v>42916</v>
      </c>
      <c r="Z239" s="22">
        <v>12</v>
      </c>
      <c r="AA239" s="22">
        <v>535</v>
      </c>
      <c r="AB239" s="7">
        <f t="shared" si="49"/>
        <v>2.2429906542056073</v>
      </c>
      <c r="AC239" s="30"/>
      <c r="AD239" s="22">
        <v>5</v>
      </c>
      <c r="AE239" s="22">
        <v>200</v>
      </c>
      <c r="AF239" s="7">
        <f t="shared" si="50"/>
        <v>2.5</v>
      </c>
      <c r="AG239" s="30"/>
      <c r="AH239" s="22">
        <v>5</v>
      </c>
      <c r="AI239" s="22">
        <v>171</v>
      </c>
      <c r="AJ239" s="7">
        <f t="shared" si="51"/>
        <v>2.9239766081871341</v>
      </c>
      <c r="AK239" s="30"/>
      <c r="AL239" s="22">
        <v>2</v>
      </c>
      <c r="AM239" s="22">
        <v>165</v>
      </c>
      <c r="AN239" s="7">
        <f t="shared" si="52"/>
        <v>1.2121212121212122</v>
      </c>
      <c r="AP239" s="22">
        <v>29</v>
      </c>
      <c r="AQ239" s="22">
        <v>912</v>
      </c>
      <c r="AR239" s="7">
        <f t="shared" si="43"/>
        <v>3.179824561403509</v>
      </c>
    </row>
    <row r="240" spans="1:44" s="22" customFormat="1">
      <c r="A240" s="30">
        <v>42947</v>
      </c>
      <c r="B240" s="22">
        <v>72</v>
      </c>
      <c r="C240" s="31">
        <v>2362</v>
      </c>
      <c r="D240" s="7">
        <f t="shared" si="39"/>
        <v>3.048264182895851</v>
      </c>
      <c r="E240" s="32"/>
      <c r="F240" s="40">
        <v>42947</v>
      </c>
      <c r="G240" s="31">
        <v>60</v>
      </c>
      <c r="H240" s="31">
        <v>1824</v>
      </c>
      <c r="I240" s="7">
        <f t="shared" si="40"/>
        <v>3.2894736842105261</v>
      </c>
      <c r="K240" s="30">
        <v>42947</v>
      </c>
      <c r="L240" s="22">
        <v>48</v>
      </c>
      <c r="M240" s="22">
        <v>1053</v>
      </c>
      <c r="N240" s="7">
        <f t="shared" si="41"/>
        <v>4.5584045584045585</v>
      </c>
      <c r="P240" s="22">
        <v>29</v>
      </c>
      <c r="Q240" s="22">
        <v>778</v>
      </c>
      <c r="R240" s="7">
        <f t="shared" si="42"/>
        <v>3.7275064267352187</v>
      </c>
      <c r="T240" s="30">
        <v>42947</v>
      </c>
      <c r="U240" s="22">
        <v>8</v>
      </c>
      <c r="V240" s="22">
        <v>665</v>
      </c>
      <c r="W240" s="7">
        <f t="shared" si="44"/>
        <v>1.2030075187969926</v>
      </c>
      <c r="Y240" s="30">
        <v>42947</v>
      </c>
      <c r="Z240" s="22">
        <v>13</v>
      </c>
      <c r="AA240" s="22">
        <v>540</v>
      </c>
      <c r="AB240" s="7">
        <f t="shared" si="49"/>
        <v>2.4074074074074074</v>
      </c>
      <c r="AC240" s="30"/>
      <c r="AD240" s="22">
        <v>4</v>
      </c>
      <c r="AE240" s="22">
        <v>207</v>
      </c>
      <c r="AF240" s="7">
        <f t="shared" si="50"/>
        <v>1.932367149758454</v>
      </c>
      <c r="AG240" s="30"/>
      <c r="AH240" s="22">
        <v>6</v>
      </c>
      <c r="AI240" s="22">
        <v>170</v>
      </c>
      <c r="AJ240" s="7">
        <f t="shared" si="51"/>
        <v>3.5294117647058822</v>
      </c>
      <c r="AK240" s="30"/>
      <c r="AL240" s="22">
        <v>3</v>
      </c>
      <c r="AM240" s="22">
        <v>164</v>
      </c>
      <c r="AN240" s="7">
        <f t="shared" si="52"/>
        <v>1.8292682926829267</v>
      </c>
      <c r="AP240" s="22">
        <v>33</v>
      </c>
      <c r="AQ240" s="22">
        <v>905</v>
      </c>
      <c r="AR240" s="7">
        <f t="shared" si="43"/>
        <v>3.6464088397790055</v>
      </c>
    </row>
    <row r="241" spans="1:44" s="22" customFormat="1">
      <c r="A241" s="30">
        <v>42978</v>
      </c>
      <c r="B241" s="22">
        <v>63</v>
      </c>
      <c r="C241" s="31">
        <v>2357</v>
      </c>
      <c r="D241" s="7">
        <f t="shared" si="39"/>
        <v>2.6728892660161221</v>
      </c>
      <c r="E241" s="32"/>
      <c r="F241" s="40">
        <v>42978</v>
      </c>
      <c r="G241" s="31">
        <v>53</v>
      </c>
      <c r="H241" s="31">
        <v>1819</v>
      </c>
      <c r="I241" s="7">
        <f t="shared" si="40"/>
        <v>2.9136888400219902</v>
      </c>
      <c r="K241" s="30">
        <v>42978</v>
      </c>
      <c r="L241" s="22">
        <v>42</v>
      </c>
      <c r="M241" s="22">
        <v>1051</v>
      </c>
      <c r="N241" s="7">
        <f t="shared" si="41"/>
        <v>3.9961941008563278</v>
      </c>
      <c r="P241" s="22">
        <v>24</v>
      </c>
      <c r="Q241" s="22">
        <v>780</v>
      </c>
      <c r="R241" s="7">
        <f t="shared" si="42"/>
        <v>3.0769230769230771</v>
      </c>
      <c r="T241" s="30">
        <v>42978</v>
      </c>
      <c r="U241" s="22">
        <v>7</v>
      </c>
      <c r="V241" s="22">
        <v>662</v>
      </c>
      <c r="W241" s="7">
        <f t="shared" si="44"/>
        <v>1.0574018126888218</v>
      </c>
      <c r="Y241" s="30">
        <v>42978</v>
      </c>
      <c r="Z241" s="22">
        <v>10</v>
      </c>
      <c r="AA241" s="22">
        <v>540</v>
      </c>
      <c r="AB241" s="7">
        <f t="shared" si="49"/>
        <v>1.8518518518518516</v>
      </c>
      <c r="AC241" s="30"/>
      <c r="AD241" s="22">
        <v>4</v>
      </c>
      <c r="AE241" s="22">
        <v>208</v>
      </c>
      <c r="AF241" s="7">
        <f t="shared" si="50"/>
        <v>1.9230769230769231</v>
      </c>
      <c r="AG241" s="30"/>
      <c r="AH241" s="22">
        <v>4</v>
      </c>
      <c r="AI241" s="22">
        <v>164</v>
      </c>
      <c r="AJ241" s="7">
        <f t="shared" si="51"/>
        <v>2.4390243902439024</v>
      </c>
      <c r="AK241" s="30"/>
      <c r="AL241" s="22">
        <v>2</v>
      </c>
      <c r="AM241" s="22">
        <v>169</v>
      </c>
      <c r="AN241" s="7">
        <f t="shared" si="52"/>
        <v>1.1834319526627219</v>
      </c>
      <c r="AP241" s="22">
        <v>28</v>
      </c>
      <c r="AQ241" s="22">
        <v>906</v>
      </c>
      <c r="AR241" s="7">
        <f t="shared" si="43"/>
        <v>3.0905077262693159</v>
      </c>
    </row>
    <row r="242" spans="1:44" s="22" customFormat="1">
      <c r="A242" s="30">
        <v>43008</v>
      </c>
      <c r="B242" s="22">
        <v>50</v>
      </c>
      <c r="C242" s="31">
        <v>2151</v>
      </c>
      <c r="D242" s="7">
        <f t="shared" si="39"/>
        <v>2.3245002324500232</v>
      </c>
      <c r="E242" s="32"/>
      <c r="F242" s="40">
        <v>43008</v>
      </c>
      <c r="G242" s="31">
        <v>40</v>
      </c>
      <c r="H242" s="31">
        <v>1606</v>
      </c>
      <c r="I242" s="7">
        <f t="shared" si="40"/>
        <v>2.4906600249066</v>
      </c>
      <c r="K242" s="30">
        <v>43008</v>
      </c>
      <c r="L242" s="22">
        <v>33</v>
      </c>
      <c r="M242" s="22">
        <v>900</v>
      </c>
      <c r="N242" s="7">
        <f t="shared" si="41"/>
        <v>3.6666666666666665</v>
      </c>
      <c r="P242" s="22">
        <v>21</v>
      </c>
      <c r="Q242" s="22">
        <v>661</v>
      </c>
      <c r="R242" s="7">
        <f t="shared" si="42"/>
        <v>3.1770045385779122</v>
      </c>
      <c r="T242" s="30">
        <v>43008</v>
      </c>
      <c r="U242" s="22">
        <v>5</v>
      </c>
      <c r="V242" s="22">
        <v>605</v>
      </c>
      <c r="W242" s="7">
        <f t="shared" si="44"/>
        <v>0.82644628099173556</v>
      </c>
      <c r="Y242" s="30">
        <v>43008</v>
      </c>
      <c r="Z242" s="22">
        <v>10</v>
      </c>
      <c r="AA242" s="22">
        <v>547</v>
      </c>
      <c r="AB242" s="7">
        <f t="shared" si="49"/>
        <v>1.8281535648994516</v>
      </c>
      <c r="AC242" s="30"/>
      <c r="AD242" s="22">
        <v>4</v>
      </c>
      <c r="AE242" s="22">
        <v>207</v>
      </c>
      <c r="AF242" s="7">
        <f t="shared" si="50"/>
        <v>1.932367149758454</v>
      </c>
      <c r="AG242" s="30"/>
      <c r="AH242" s="22">
        <v>4</v>
      </c>
      <c r="AI242" s="22">
        <v>170</v>
      </c>
      <c r="AJ242" s="7">
        <f t="shared" si="51"/>
        <v>2.3529411764705883</v>
      </c>
      <c r="AK242" s="30"/>
      <c r="AL242" s="22">
        <v>2</v>
      </c>
      <c r="AM242" s="22">
        <v>170</v>
      </c>
      <c r="AN242" s="7">
        <f t="shared" si="52"/>
        <v>1.1764705882352942</v>
      </c>
      <c r="AP242" s="22">
        <v>24</v>
      </c>
      <c r="AQ242" s="22">
        <v>768</v>
      </c>
      <c r="AR242" s="7">
        <f t="shared" si="43"/>
        <v>3.125</v>
      </c>
    </row>
    <row r="243" spans="1:44" s="22" customFormat="1">
      <c r="A243" s="30">
        <v>43039</v>
      </c>
      <c r="B243" s="22">
        <v>46</v>
      </c>
      <c r="C243" s="31">
        <v>2163</v>
      </c>
      <c r="D243" s="7">
        <f t="shared" si="39"/>
        <v>2.1266759130836799</v>
      </c>
      <c r="E243" s="32"/>
      <c r="F243" s="40">
        <v>43039</v>
      </c>
      <c r="G243" s="31">
        <v>38</v>
      </c>
      <c r="H243" s="31">
        <v>1608</v>
      </c>
      <c r="I243" s="7">
        <f t="shared" si="40"/>
        <v>2.3631840796019898</v>
      </c>
      <c r="K243" s="30">
        <v>43039</v>
      </c>
      <c r="L243" s="22">
        <v>31</v>
      </c>
      <c r="M243" s="22">
        <v>902</v>
      </c>
      <c r="N243" s="7">
        <f t="shared" si="41"/>
        <v>3.4368070953436809</v>
      </c>
      <c r="P243" s="22">
        <v>21</v>
      </c>
      <c r="Q243" s="22">
        <v>665</v>
      </c>
      <c r="R243" s="7">
        <f t="shared" si="42"/>
        <v>3.1578947368421053</v>
      </c>
      <c r="T243" s="30">
        <v>43039</v>
      </c>
      <c r="U243" s="22">
        <v>4</v>
      </c>
      <c r="V243" s="22">
        <v>607</v>
      </c>
      <c r="W243" s="7">
        <f t="shared" si="44"/>
        <v>0.65897858319604619</v>
      </c>
      <c r="Y243" s="30">
        <v>43039</v>
      </c>
      <c r="Z243" s="22">
        <v>8</v>
      </c>
      <c r="AA243" s="22">
        <v>557</v>
      </c>
      <c r="AB243" s="7">
        <f t="shared" si="49"/>
        <v>1.4362657091561939</v>
      </c>
      <c r="AC243" s="30"/>
      <c r="AD243" s="22">
        <v>2</v>
      </c>
      <c r="AE243" s="22">
        <v>206</v>
      </c>
      <c r="AF243" s="7">
        <f t="shared" si="50"/>
        <v>0.97087378640776689</v>
      </c>
      <c r="AG243" s="30"/>
      <c r="AH243" s="22">
        <v>4</v>
      </c>
      <c r="AI243" s="22">
        <v>176</v>
      </c>
      <c r="AJ243" s="7">
        <f t="shared" si="51"/>
        <v>2.2727272727272729</v>
      </c>
      <c r="AK243" s="30"/>
      <c r="AL243" s="22">
        <v>2</v>
      </c>
      <c r="AM243" s="22">
        <v>175</v>
      </c>
      <c r="AN243" s="7">
        <f t="shared" si="52"/>
        <v>1.1428571428571428</v>
      </c>
      <c r="AP243" s="22">
        <v>23</v>
      </c>
      <c r="AQ243" s="22">
        <v>771</v>
      </c>
      <c r="AR243" s="7">
        <f t="shared" si="43"/>
        <v>2.9831387808041505</v>
      </c>
    </row>
    <row r="244" spans="1:44" s="22" customFormat="1">
      <c r="A244" s="30">
        <v>43069</v>
      </c>
      <c r="B244" s="22">
        <v>51</v>
      </c>
      <c r="C244" s="31">
        <v>2151</v>
      </c>
      <c r="D244" s="7">
        <f t="shared" si="39"/>
        <v>2.3709902370990235</v>
      </c>
      <c r="E244" s="32"/>
      <c r="F244" s="40">
        <v>43069</v>
      </c>
      <c r="G244" s="31">
        <v>41</v>
      </c>
      <c r="H244" s="31">
        <v>1594</v>
      </c>
      <c r="I244" s="7">
        <f t="shared" si="40"/>
        <v>2.5721455457967375</v>
      </c>
      <c r="K244" s="30">
        <v>43069</v>
      </c>
      <c r="L244" s="22">
        <v>34</v>
      </c>
      <c r="M244" s="22">
        <v>901</v>
      </c>
      <c r="N244" s="7">
        <f t="shared" si="41"/>
        <v>3.7735849056603774</v>
      </c>
      <c r="P244" s="22">
        <v>22</v>
      </c>
      <c r="Q244" s="22">
        <v>665</v>
      </c>
      <c r="R244" s="7">
        <f t="shared" si="42"/>
        <v>3.3082706766917291</v>
      </c>
      <c r="T244" s="30">
        <v>43069</v>
      </c>
      <c r="U244" s="22">
        <v>3</v>
      </c>
      <c r="V244" s="22">
        <v>593</v>
      </c>
      <c r="W244" s="7">
        <f t="shared" si="44"/>
        <v>0.50590219224283306</v>
      </c>
      <c r="Y244" s="30">
        <v>43069</v>
      </c>
      <c r="Z244" s="22">
        <v>10</v>
      </c>
      <c r="AA244" s="22">
        <v>559</v>
      </c>
      <c r="AB244" s="7">
        <f t="shared" si="49"/>
        <v>1.7889087656529516</v>
      </c>
      <c r="AC244" s="30"/>
      <c r="AD244" s="22">
        <v>3</v>
      </c>
      <c r="AE244" s="22">
        <v>209</v>
      </c>
      <c r="AF244" s="7">
        <f t="shared" si="50"/>
        <v>1.4354066985645932</v>
      </c>
      <c r="AG244" s="30"/>
      <c r="AH244" s="22">
        <v>4</v>
      </c>
      <c r="AI244" s="22">
        <v>172</v>
      </c>
      <c r="AJ244" s="7">
        <f t="shared" si="51"/>
        <v>2.3255813953488373</v>
      </c>
      <c r="AK244" s="30"/>
      <c r="AL244" s="22">
        <v>3</v>
      </c>
      <c r="AM244" s="22">
        <v>178</v>
      </c>
      <c r="AN244" s="7">
        <f t="shared" si="52"/>
        <v>1.6853932584269662</v>
      </c>
      <c r="AP244" s="22">
        <v>25</v>
      </c>
      <c r="AQ244" s="22">
        <v>769</v>
      </c>
      <c r="AR244" s="7">
        <f t="shared" si="43"/>
        <v>3.2509752925877766</v>
      </c>
    </row>
    <row r="245" spans="1:44" s="22" customFormat="1">
      <c r="A245" s="30">
        <v>43100</v>
      </c>
      <c r="B245" s="22">
        <v>52</v>
      </c>
      <c r="C245" s="31">
        <v>2149</v>
      </c>
      <c r="D245" s="7">
        <f t="shared" si="39"/>
        <v>2.419730107026524</v>
      </c>
      <c r="E245" s="32"/>
      <c r="F245" s="40">
        <v>43100</v>
      </c>
      <c r="G245" s="31">
        <v>42</v>
      </c>
      <c r="H245" s="31">
        <v>1591</v>
      </c>
      <c r="I245" s="7">
        <f t="shared" si="40"/>
        <v>2.6398491514770583</v>
      </c>
      <c r="K245" s="30">
        <v>43100</v>
      </c>
      <c r="L245" s="22">
        <v>33</v>
      </c>
      <c r="M245" s="22">
        <v>902</v>
      </c>
      <c r="N245" s="7">
        <f t="shared" si="41"/>
        <v>3.6585365853658534</v>
      </c>
      <c r="P245" s="22">
        <v>20</v>
      </c>
      <c r="Q245" s="22">
        <v>665</v>
      </c>
      <c r="R245" s="7">
        <f t="shared" si="42"/>
        <v>3.007518796992481</v>
      </c>
      <c r="T245" s="30">
        <v>43100</v>
      </c>
      <c r="U245" s="22">
        <v>5</v>
      </c>
      <c r="V245" s="22">
        <v>585</v>
      </c>
      <c r="W245" s="7">
        <f t="shared" si="44"/>
        <v>0.85470085470085477</v>
      </c>
      <c r="Y245" s="30">
        <v>43100</v>
      </c>
      <c r="Z245" s="22">
        <v>10</v>
      </c>
      <c r="AA245" s="22">
        <v>560</v>
      </c>
      <c r="AB245" s="7">
        <f t="shared" si="49"/>
        <v>1.7857142857142856</v>
      </c>
      <c r="AC245" s="30"/>
      <c r="AD245" s="22">
        <v>3</v>
      </c>
      <c r="AE245" s="22">
        <v>207</v>
      </c>
      <c r="AF245" s="7">
        <f t="shared" si="50"/>
        <v>1.4492753623188406</v>
      </c>
      <c r="AG245" s="30"/>
      <c r="AH245" s="22">
        <v>4</v>
      </c>
      <c r="AI245" s="22">
        <v>170</v>
      </c>
      <c r="AJ245" s="7">
        <f t="shared" si="51"/>
        <v>2.3529411764705883</v>
      </c>
      <c r="AK245" s="30"/>
      <c r="AL245" s="22">
        <v>3</v>
      </c>
      <c r="AM245" s="22">
        <v>183</v>
      </c>
      <c r="AN245" s="7">
        <f t="shared" si="52"/>
        <v>1.639344262295082</v>
      </c>
      <c r="AP245" s="22">
        <v>23</v>
      </c>
      <c r="AQ245" s="22">
        <v>770</v>
      </c>
      <c r="AR245" s="7">
        <f t="shared" si="43"/>
        <v>2.9870129870129869</v>
      </c>
    </row>
    <row r="246" spans="1:44" s="22" customFormat="1">
      <c r="A246" s="30">
        <v>43131</v>
      </c>
      <c r="B246" s="22">
        <v>48</v>
      </c>
      <c r="C246" s="31">
        <v>2148</v>
      </c>
      <c r="D246" s="7">
        <f t="shared" si="39"/>
        <v>2.2346368715083798</v>
      </c>
      <c r="E246" s="32"/>
      <c r="F246" s="40">
        <v>43131</v>
      </c>
      <c r="G246" s="31">
        <v>39</v>
      </c>
      <c r="H246" s="31">
        <v>1582</v>
      </c>
      <c r="I246" s="7">
        <f t="shared" si="40"/>
        <v>2.4652338811630847</v>
      </c>
      <c r="K246" s="30">
        <v>43131</v>
      </c>
      <c r="L246" s="22">
        <v>30</v>
      </c>
      <c r="M246" s="22">
        <v>890</v>
      </c>
      <c r="N246" s="7">
        <f t="shared" si="41"/>
        <v>3.3707865168539324</v>
      </c>
      <c r="P246" s="22">
        <v>20</v>
      </c>
      <c r="Q246" s="22">
        <v>655</v>
      </c>
      <c r="R246" s="7">
        <f t="shared" si="42"/>
        <v>3.0534351145038165</v>
      </c>
      <c r="T246" s="30">
        <v>43131</v>
      </c>
      <c r="U246" s="22">
        <v>4</v>
      </c>
      <c r="V246" s="22">
        <v>586</v>
      </c>
      <c r="W246" s="7">
        <f t="shared" si="44"/>
        <v>0.68259385665529015</v>
      </c>
      <c r="Y246" s="30">
        <v>43131</v>
      </c>
      <c r="Z246" s="22">
        <v>9</v>
      </c>
      <c r="AA246" s="22">
        <v>565</v>
      </c>
      <c r="AB246" s="7">
        <f t="shared" si="49"/>
        <v>1.5929203539823009</v>
      </c>
      <c r="AC246" s="30"/>
      <c r="AD246" s="22">
        <v>3</v>
      </c>
      <c r="AE246" s="22">
        <v>206</v>
      </c>
      <c r="AF246" s="7">
        <f t="shared" si="50"/>
        <v>1.4563106796116505</v>
      </c>
      <c r="AG246" s="30"/>
      <c r="AH246" s="22">
        <v>3</v>
      </c>
      <c r="AI246" s="22">
        <v>169</v>
      </c>
      <c r="AJ246" s="7">
        <f t="shared" si="51"/>
        <v>1.7751479289940828</v>
      </c>
      <c r="AK246" s="30"/>
      <c r="AL246" s="22">
        <v>3</v>
      </c>
      <c r="AM246" s="22">
        <v>190</v>
      </c>
      <c r="AN246" s="7">
        <f t="shared" si="52"/>
        <v>1.5789473684210527</v>
      </c>
      <c r="AP246" s="22">
        <v>23</v>
      </c>
      <c r="AQ246" s="22">
        <v>762</v>
      </c>
      <c r="AR246" s="7">
        <f t="shared" si="43"/>
        <v>3.0183727034120733</v>
      </c>
    </row>
    <row r="247" spans="1:44" s="22" customFormat="1">
      <c r="A247" s="30">
        <v>43159</v>
      </c>
      <c r="B247" s="22">
        <v>53</v>
      </c>
      <c r="C247" s="31">
        <v>2167</v>
      </c>
      <c r="D247" s="7">
        <f t="shared" si="39"/>
        <v>2.4457775726811262</v>
      </c>
      <c r="E247" s="32"/>
      <c r="F247" s="40">
        <v>43159</v>
      </c>
      <c r="G247" s="31">
        <v>44</v>
      </c>
      <c r="H247" s="31">
        <v>1590</v>
      </c>
      <c r="I247" s="7">
        <f t="shared" si="40"/>
        <v>2.767295597484277</v>
      </c>
      <c r="K247" s="30">
        <v>43159</v>
      </c>
      <c r="L247" s="22">
        <v>33</v>
      </c>
      <c r="M247" s="22">
        <v>898</v>
      </c>
      <c r="N247" s="7">
        <f t="shared" si="41"/>
        <v>3.6748329621380846</v>
      </c>
      <c r="P247" s="22">
        <v>22</v>
      </c>
      <c r="Q247" s="22">
        <v>663</v>
      </c>
      <c r="R247" s="7">
        <f t="shared" si="42"/>
        <v>3.3182503770739067</v>
      </c>
      <c r="T247" s="30">
        <v>43159</v>
      </c>
      <c r="U247" s="22">
        <v>6</v>
      </c>
      <c r="V247" s="22">
        <v>586</v>
      </c>
      <c r="W247" s="7">
        <f t="shared" si="44"/>
        <v>1.0238907849829351</v>
      </c>
      <c r="Y247" s="30">
        <v>43159</v>
      </c>
      <c r="Z247" s="22">
        <v>9</v>
      </c>
      <c r="AA247" s="22">
        <v>576</v>
      </c>
      <c r="AB247" s="7">
        <f t="shared" si="49"/>
        <v>1.5625</v>
      </c>
      <c r="AC247" s="30"/>
      <c r="AD247" s="22">
        <v>3</v>
      </c>
      <c r="AE247" s="22">
        <v>212</v>
      </c>
      <c r="AF247" s="7">
        <f t="shared" si="50"/>
        <v>1.4150943396226416</v>
      </c>
      <c r="AG247" s="30"/>
      <c r="AH247" s="22">
        <v>3</v>
      </c>
      <c r="AI247" s="22">
        <v>170</v>
      </c>
      <c r="AJ247" s="7">
        <f t="shared" si="51"/>
        <v>1.7647058823529411</v>
      </c>
      <c r="AK247" s="30"/>
      <c r="AL247" s="22">
        <v>3</v>
      </c>
      <c r="AM247" s="22">
        <v>194</v>
      </c>
      <c r="AN247" s="7">
        <f t="shared" si="52"/>
        <v>1.5463917525773196</v>
      </c>
      <c r="AP247" s="22">
        <v>26</v>
      </c>
      <c r="AQ247" s="22">
        <v>773</v>
      </c>
      <c r="AR247" s="7">
        <f t="shared" si="43"/>
        <v>3.3635187580853811</v>
      </c>
    </row>
    <row r="248" spans="1:44" s="22" customFormat="1">
      <c r="A248" s="30">
        <v>43190</v>
      </c>
      <c r="B248" s="22">
        <v>56</v>
      </c>
      <c r="C248" s="31">
        <v>2171</v>
      </c>
      <c r="D248" s="7">
        <f t="shared" si="39"/>
        <v>2.5794564716720405</v>
      </c>
      <c r="E248" s="32"/>
      <c r="F248" s="40">
        <v>43190</v>
      </c>
      <c r="G248" s="31">
        <v>46</v>
      </c>
      <c r="H248" s="31">
        <v>1585</v>
      </c>
      <c r="I248" s="7">
        <f t="shared" si="40"/>
        <v>2.9022082018927442</v>
      </c>
      <c r="K248" s="30">
        <v>43190</v>
      </c>
      <c r="L248" s="22">
        <v>37</v>
      </c>
      <c r="M248" s="22">
        <v>901</v>
      </c>
      <c r="N248" s="7">
        <f t="shared" si="41"/>
        <v>4.1065482796892345</v>
      </c>
      <c r="P248" s="22">
        <v>25</v>
      </c>
      <c r="Q248" s="22">
        <v>667</v>
      </c>
      <c r="R248" s="7">
        <f t="shared" si="42"/>
        <v>3.7481259370314843</v>
      </c>
      <c r="T248" s="30">
        <v>43190</v>
      </c>
      <c r="U248" s="22">
        <v>6</v>
      </c>
      <c r="V248" s="22">
        <v>578</v>
      </c>
      <c r="W248" s="7">
        <f t="shared" si="44"/>
        <v>1.0380622837370241</v>
      </c>
      <c r="Y248" s="30">
        <v>43190</v>
      </c>
      <c r="Z248" s="22">
        <v>10</v>
      </c>
      <c r="AA248" s="22">
        <v>585</v>
      </c>
      <c r="AB248" s="7">
        <f t="shared" si="49"/>
        <v>1.7094017094017095</v>
      </c>
      <c r="AC248" s="30"/>
      <c r="AD248" s="22">
        <v>2</v>
      </c>
      <c r="AE248" s="22">
        <v>211</v>
      </c>
      <c r="AF248" s="7">
        <f t="shared" si="50"/>
        <v>0.94786729857819907</v>
      </c>
      <c r="AG248" s="30"/>
      <c r="AH248" s="22">
        <v>3</v>
      </c>
      <c r="AI248" s="22">
        <v>172</v>
      </c>
      <c r="AJ248" s="7">
        <f t="shared" si="51"/>
        <v>1.7441860465116279</v>
      </c>
      <c r="AK248" s="30"/>
      <c r="AL248" s="22">
        <v>5</v>
      </c>
      <c r="AM248" s="22">
        <v>202</v>
      </c>
      <c r="AN248" s="7">
        <f t="shared" si="52"/>
        <v>2.4752475247524752</v>
      </c>
      <c r="AP248" s="22">
        <v>29</v>
      </c>
      <c r="AQ248" s="22">
        <v>776</v>
      </c>
      <c r="AR248" s="7">
        <f t="shared" si="43"/>
        <v>3.7371134020618557</v>
      </c>
    </row>
    <row r="249" spans="1:44" s="22" customFormat="1">
      <c r="A249" s="30">
        <v>43220</v>
      </c>
      <c r="B249" s="22">
        <v>54</v>
      </c>
      <c r="C249" s="31">
        <v>2178</v>
      </c>
      <c r="D249" s="7">
        <f t="shared" si="39"/>
        <v>2.4793388429752068</v>
      </c>
      <c r="E249" s="32"/>
      <c r="F249" s="40">
        <v>43220</v>
      </c>
      <c r="G249" s="31">
        <v>44</v>
      </c>
      <c r="H249" s="31">
        <v>1590</v>
      </c>
      <c r="I249" s="7">
        <f t="shared" si="40"/>
        <v>2.767295597484277</v>
      </c>
      <c r="K249" s="30">
        <v>43220</v>
      </c>
      <c r="L249" s="22">
        <v>35</v>
      </c>
      <c r="M249" s="22">
        <v>908</v>
      </c>
      <c r="N249" s="7">
        <f t="shared" si="41"/>
        <v>3.8546255506607929</v>
      </c>
      <c r="P249" s="22">
        <v>25</v>
      </c>
      <c r="Q249" s="22">
        <v>671</v>
      </c>
      <c r="R249" s="7">
        <f t="shared" si="42"/>
        <v>3.7257824143070044</v>
      </c>
      <c r="T249" s="30">
        <v>43220</v>
      </c>
      <c r="U249" s="22">
        <v>6</v>
      </c>
      <c r="V249" s="22">
        <v>581</v>
      </c>
      <c r="W249" s="7">
        <f t="shared" si="44"/>
        <v>1.0327022375215147</v>
      </c>
      <c r="Y249" s="30">
        <v>43220</v>
      </c>
      <c r="Z249" s="22">
        <v>10</v>
      </c>
      <c r="AA249" s="22">
        <v>586</v>
      </c>
      <c r="AB249" s="7">
        <f t="shared" si="49"/>
        <v>1.7064846416382253</v>
      </c>
      <c r="AC249" s="30"/>
      <c r="AD249" s="22">
        <v>2</v>
      </c>
      <c r="AE249" s="22">
        <v>212</v>
      </c>
      <c r="AF249" s="7">
        <f t="shared" si="50"/>
        <v>0.94339622641509435</v>
      </c>
      <c r="AG249" s="30"/>
      <c r="AH249" s="22">
        <v>3</v>
      </c>
      <c r="AI249" s="22">
        <v>170</v>
      </c>
      <c r="AJ249" s="7">
        <f t="shared" si="51"/>
        <v>1.7647058823529411</v>
      </c>
      <c r="AK249" s="30"/>
      <c r="AL249" s="22">
        <v>5</v>
      </c>
      <c r="AM249" s="22">
        <v>204</v>
      </c>
      <c r="AN249" s="7">
        <f t="shared" si="52"/>
        <v>2.4509803921568629</v>
      </c>
      <c r="AP249" s="22">
        <v>29</v>
      </c>
      <c r="AQ249" s="22">
        <v>782</v>
      </c>
      <c r="AR249" s="7">
        <f t="shared" si="43"/>
        <v>3.7084398976982098</v>
      </c>
    </row>
    <row r="250" spans="1:44" s="22" customFormat="1">
      <c r="A250" s="30">
        <v>43251</v>
      </c>
      <c r="B250" s="22">
        <v>47</v>
      </c>
      <c r="C250" s="31">
        <v>2166</v>
      </c>
      <c r="D250" s="7">
        <f t="shared" si="39"/>
        <v>2.1698984302862421</v>
      </c>
      <c r="E250" s="32"/>
      <c r="F250" s="40">
        <v>43251</v>
      </c>
      <c r="G250" s="31">
        <v>38</v>
      </c>
      <c r="H250" s="31">
        <v>1581</v>
      </c>
      <c r="I250" s="7">
        <f t="shared" si="40"/>
        <v>2.403542061986085</v>
      </c>
      <c r="K250" s="30">
        <v>43251</v>
      </c>
      <c r="L250" s="22">
        <v>29</v>
      </c>
      <c r="M250" s="22">
        <v>903</v>
      </c>
      <c r="N250" s="7">
        <f t="shared" si="41"/>
        <v>3.211517165005537</v>
      </c>
      <c r="P250" s="22">
        <v>21</v>
      </c>
      <c r="Q250" s="22">
        <v>671</v>
      </c>
      <c r="R250" s="7">
        <f t="shared" si="42"/>
        <v>3.129657228017884</v>
      </c>
      <c r="T250" s="30">
        <v>43251</v>
      </c>
      <c r="U250" s="22">
        <v>5</v>
      </c>
      <c r="V250" s="22">
        <v>574</v>
      </c>
      <c r="W250" s="7">
        <f t="shared" si="44"/>
        <v>0.87108013937282225</v>
      </c>
      <c r="Y250" s="30">
        <v>43251</v>
      </c>
      <c r="Z250" s="22">
        <v>9</v>
      </c>
      <c r="AA250" s="22">
        <v>584</v>
      </c>
      <c r="AB250" s="7">
        <f t="shared" si="49"/>
        <v>1.5410958904109588</v>
      </c>
      <c r="AC250" s="30"/>
      <c r="AD250" s="22">
        <v>1</v>
      </c>
      <c r="AE250" s="22">
        <v>216</v>
      </c>
      <c r="AF250" s="7">
        <f t="shared" si="50"/>
        <v>0.46296296296296291</v>
      </c>
      <c r="AG250" s="30"/>
      <c r="AH250" s="22">
        <v>3</v>
      </c>
      <c r="AI250" s="22">
        <v>170</v>
      </c>
      <c r="AJ250" s="7">
        <f t="shared" si="51"/>
        <v>1.7647058823529411</v>
      </c>
      <c r="AK250" s="30"/>
      <c r="AL250" s="22">
        <v>5</v>
      </c>
      <c r="AM250" s="22">
        <v>198</v>
      </c>
      <c r="AN250" s="7">
        <f t="shared" si="52"/>
        <v>2.5252525252525251</v>
      </c>
      <c r="AP250" s="22">
        <v>24</v>
      </c>
      <c r="AQ250" s="22">
        <v>779</v>
      </c>
      <c r="AR250" s="7">
        <f t="shared" si="43"/>
        <v>3.0808729139922981</v>
      </c>
    </row>
    <row r="251" spans="1:44" s="22" customFormat="1">
      <c r="A251" s="30">
        <v>43281</v>
      </c>
      <c r="B251" s="22">
        <v>44</v>
      </c>
      <c r="C251" s="31">
        <v>2166</v>
      </c>
      <c r="D251" s="7">
        <f t="shared" si="39"/>
        <v>2.0313942751615883</v>
      </c>
      <c r="E251" s="32"/>
      <c r="F251" s="40">
        <v>43281</v>
      </c>
      <c r="G251" s="31">
        <v>35</v>
      </c>
      <c r="H251" s="31">
        <v>1568</v>
      </c>
      <c r="I251" s="7">
        <f t="shared" si="40"/>
        <v>2.2321428571428572</v>
      </c>
      <c r="K251" s="30">
        <v>43281</v>
      </c>
      <c r="L251" s="22">
        <v>27</v>
      </c>
      <c r="M251" s="22">
        <v>895</v>
      </c>
      <c r="N251" s="7">
        <f t="shared" si="41"/>
        <v>3.016759776536313</v>
      </c>
      <c r="P251" s="22">
        <v>19</v>
      </c>
      <c r="Q251" s="22">
        <v>665</v>
      </c>
      <c r="R251" s="7">
        <f t="shared" si="42"/>
        <v>2.8571428571428572</v>
      </c>
      <c r="T251" s="30">
        <v>43281</v>
      </c>
      <c r="U251" s="22">
        <v>4</v>
      </c>
      <c r="V251" s="22">
        <v>571</v>
      </c>
      <c r="W251" s="7">
        <f t="shared" si="44"/>
        <v>0.70052539404553416</v>
      </c>
      <c r="Y251" s="30">
        <v>43281</v>
      </c>
      <c r="Z251" s="22">
        <v>9</v>
      </c>
      <c r="AA251" s="22">
        <v>596</v>
      </c>
      <c r="AB251" s="7">
        <f t="shared" si="49"/>
        <v>1.5100671140939599</v>
      </c>
      <c r="AC251" s="30"/>
      <c r="AD251" s="22">
        <v>2</v>
      </c>
      <c r="AE251" s="22">
        <v>214</v>
      </c>
      <c r="AF251" s="7">
        <f t="shared" si="50"/>
        <v>0.93457943925233633</v>
      </c>
      <c r="AG251" s="30"/>
      <c r="AH251" s="22">
        <v>2</v>
      </c>
      <c r="AI251" s="22">
        <v>178</v>
      </c>
      <c r="AJ251" s="7">
        <f t="shared" si="51"/>
        <v>1.1235955056179776</v>
      </c>
      <c r="AK251" s="30"/>
      <c r="AL251" s="22">
        <v>5</v>
      </c>
      <c r="AM251" s="22">
        <v>204</v>
      </c>
      <c r="AN251" s="7">
        <f t="shared" ref="AN251:AN266" si="53">AL251/AM251*100</f>
        <v>2.4509803921568629</v>
      </c>
      <c r="AP251" s="22">
        <v>22</v>
      </c>
      <c r="AQ251" s="22">
        <v>772</v>
      </c>
      <c r="AR251" s="7">
        <f t="shared" si="43"/>
        <v>2.849740932642487</v>
      </c>
    </row>
    <row r="252" spans="1:44" s="22" customFormat="1">
      <c r="A252" s="30">
        <v>43312</v>
      </c>
      <c r="B252" s="22">
        <v>39</v>
      </c>
      <c r="C252" s="31">
        <v>2168</v>
      </c>
      <c r="D252" s="7">
        <f t="shared" si="39"/>
        <v>1.7988929889298892</v>
      </c>
      <c r="E252" s="32"/>
      <c r="F252" s="40">
        <v>43312</v>
      </c>
      <c r="G252" s="31">
        <v>33</v>
      </c>
      <c r="H252" s="31">
        <v>1573</v>
      </c>
      <c r="I252" s="7">
        <f t="shared" si="40"/>
        <v>2.0979020979020979</v>
      </c>
      <c r="K252" s="30">
        <v>43312</v>
      </c>
      <c r="L252" s="22">
        <v>24</v>
      </c>
      <c r="M252" s="22">
        <v>892</v>
      </c>
      <c r="N252" s="7">
        <f t="shared" si="41"/>
        <v>2.6905829596412558</v>
      </c>
      <c r="P252" s="22">
        <v>16</v>
      </c>
      <c r="Q252" s="22">
        <v>662</v>
      </c>
      <c r="R252" s="7">
        <f t="shared" si="42"/>
        <v>2.416918429003021</v>
      </c>
      <c r="T252" s="30">
        <v>43312</v>
      </c>
      <c r="U252" s="22">
        <v>5</v>
      </c>
      <c r="V252" s="22">
        <v>579</v>
      </c>
      <c r="W252" s="7">
        <f t="shared" si="44"/>
        <v>0.86355785837651122</v>
      </c>
      <c r="Y252" s="30">
        <v>43312</v>
      </c>
      <c r="Z252" s="22">
        <v>6</v>
      </c>
      <c r="AA252" s="22">
        <v>594</v>
      </c>
      <c r="AB252" s="7">
        <f t="shared" si="49"/>
        <v>1.0101010101010102</v>
      </c>
      <c r="AC252" s="30"/>
      <c r="AD252" s="22">
        <v>1</v>
      </c>
      <c r="AE252" s="22">
        <v>214</v>
      </c>
      <c r="AF252" s="7">
        <f t="shared" si="50"/>
        <v>0.46728971962616817</v>
      </c>
      <c r="AG252" s="30"/>
      <c r="AH252" s="22">
        <v>1</v>
      </c>
      <c r="AI252" s="22">
        <v>174</v>
      </c>
      <c r="AJ252" s="7">
        <f t="shared" si="51"/>
        <v>0.57471264367816088</v>
      </c>
      <c r="AK252" s="30"/>
      <c r="AL252" s="22">
        <v>4</v>
      </c>
      <c r="AM252" s="22">
        <v>206</v>
      </c>
      <c r="AN252" s="7">
        <f t="shared" si="53"/>
        <v>1.9417475728155338</v>
      </c>
      <c r="AP252" s="22">
        <v>19</v>
      </c>
      <c r="AQ252" s="22">
        <v>770</v>
      </c>
      <c r="AR252" s="7">
        <f t="shared" si="43"/>
        <v>2.4675324675324677</v>
      </c>
    </row>
    <row r="253" spans="1:44" s="22" customFormat="1">
      <c r="A253" s="30">
        <v>43343</v>
      </c>
      <c r="B253" s="22">
        <v>38</v>
      </c>
      <c r="C253" s="31">
        <v>2168</v>
      </c>
      <c r="D253" s="7">
        <f t="shared" si="39"/>
        <v>1.7527675276752765</v>
      </c>
      <c r="E253" s="32"/>
      <c r="F253" s="40">
        <v>43343</v>
      </c>
      <c r="G253" s="31">
        <v>32</v>
      </c>
      <c r="H253" s="31">
        <v>1561</v>
      </c>
      <c r="I253" s="7">
        <f t="shared" si="40"/>
        <v>2.0499679692504804</v>
      </c>
      <c r="K253" s="30">
        <v>43343</v>
      </c>
      <c r="L253" s="22">
        <v>23</v>
      </c>
      <c r="M253" s="22">
        <v>895</v>
      </c>
      <c r="N253" s="7">
        <f t="shared" si="41"/>
        <v>2.569832402234637</v>
      </c>
      <c r="P253" s="22">
        <v>16</v>
      </c>
      <c r="Q253" s="22">
        <v>662</v>
      </c>
      <c r="R253" s="7">
        <f t="shared" si="42"/>
        <v>2.416918429003021</v>
      </c>
      <c r="T253" s="30">
        <v>43343</v>
      </c>
      <c r="U253" s="22">
        <v>5</v>
      </c>
      <c r="V253" s="22">
        <v>564</v>
      </c>
      <c r="W253" s="7">
        <f t="shared" si="44"/>
        <v>0.88652482269503552</v>
      </c>
      <c r="Y253" s="30">
        <v>43343</v>
      </c>
      <c r="Z253" s="22">
        <v>6</v>
      </c>
      <c r="AA253" s="22">
        <v>605</v>
      </c>
      <c r="AB253" s="7">
        <f t="shared" si="49"/>
        <v>0.99173553719008267</v>
      </c>
      <c r="AC253" s="30"/>
      <c r="AD253" s="22">
        <v>2</v>
      </c>
      <c r="AE253" s="22">
        <v>213</v>
      </c>
      <c r="AF253" s="7">
        <f t="shared" si="50"/>
        <v>0.93896713615023475</v>
      </c>
      <c r="AG253" s="30"/>
      <c r="AH253" s="22">
        <v>1</v>
      </c>
      <c r="AI253" s="22">
        <v>174</v>
      </c>
      <c r="AJ253" s="7">
        <f t="shared" si="51"/>
        <v>0.57471264367816088</v>
      </c>
      <c r="AK253" s="30"/>
      <c r="AL253" s="22">
        <v>3</v>
      </c>
      <c r="AM253" s="22">
        <v>218</v>
      </c>
      <c r="AN253" s="7">
        <f t="shared" si="53"/>
        <v>1.3761467889908259</v>
      </c>
      <c r="AP253" s="22">
        <v>19</v>
      </c>
      <c r="AQ253" s="22">
        <v>771</v>
      </c>
      <c r="AR253" s="7">
        <f t="shared" si="43"/>
        <v>2.4643320363164722</v>
      </c>
    </row>
    <row r="254" spans="1:44" s="22" customFormat="1">
      <c r="A254" s="30">
        <v>43373</v>
      </c>
      <c r="B254" s="22">
        <v>35</v>
      </c>
      <c r="C254" s="31">
        <v>2093</v>
      </c>
      <c r="D254" s="7">
        <f t="shared" si="39"/>
        <v>1.6722408026755853</v>
      </c>
      <c r="E254" s="32"/>
      <c r="F254" s="40">
        <v>43373</v>
      </c>
      <c r="G254" s="31">
        <v>29</v>
      </c>
      <c r="H254" s="31">
        <v>1555</v>
      </c>
      <c r="I254" s="7">
        <f t="shared" si="40"/>
        <v>1.864951768488746</v>
      </c>
      <c r="K254" s="30">
        <v>43373</v>
      </c>
      <c r="L254" s="22">
        <v>22</v>
      </c>
      <c r="M254" s="22">
        <v>895</v>
      </c>
      <c r="N254" s="7">
        <f t="shared" si="41"/>
        <v>2.4581005586592175</v>
      </c>
      <c r="P254" s="22">
        <v>15</v>
      </c>
      <c r="Q254" s="22">
        <v>666</v>
      </c>
      <c r="R254" s="7">
        <f t="shared" si="42"/>
        <v>2.2522522522522523</v>
      </c>
      <c r="T254" s="30">
        <v>43373</v>
      </c>
      <c r="U254" s="22">
        <v>5</v>
      </c>
      <c r="V254" s="22">
        <v>557</v>
      </c>
      <c r="W254" s="7">
        <f t="shared" si="44"/>
        <v>0.89766606822262118</v>
      </c>
      <c r="Y254" s="30">
        <v>43373</v>
      </c>
      <c r="Z254" s="22">
        <v>6</v>
      </c>
      <c r="AA254" s="22">
        <v>536</v>
      </c>
      <c r="AB254" s="7">
        <f t="shared" si="49"/>
        <v>1.1194029850746268</v>
      </c>
      <c r="AC254" s="30"/>
      <c r="AD254" s="22">
        <v>2</v>
      </c>
      <c r="AE254" s="22">
        <v>186</v>
      </c>
      <c r="AF254" s="7">
        <f t="shared" si="50"/>
        <v>1.0752688172043012</v>
      </c>
      <c r="AG254" s="30"/>
      <c r="AH254" s="22">
        <v>1</v>
      </c>
      <c r="AI254" s="22">
        <v>166</v>
      </c>
      <c r="AJ254" s="7">
        <f t="shared" si="51"/>
        <v>0.60240963855421692</v>
      </c>
      <c r="AK254" s="30"/>
      <c r="AL254" s="22">
        <v>3</v>
      </c>
      <c r="AM254" s="22">
        <v>184</v>
      </c>
      <c r="AN254" s="7">
        <f t="shared" si="53"/>
        <v>1.6304347826086956</v>
      </c>
      <c r="AP254" s="22">
        <v>18</v>
      </c>
      <c r="AQ254" s="22">
        <v>773</v>
      </c>
      <c r="AR254" s="7">
        <f t="shared" si="43"/>
        <v>2.3285899094437257</v>
      </c>
    </row>
    <row r="255" spans="1:44" s="22" customFormat="1">
      <c r="A255" s="30">
        <v>43404</v>
      </c>
      <c r="B255" s="22">
        <v>36</v>
      </c>
      <c r="C255" s="31">
        <v>2101</v>
      </c>
      <c r="D255" s="7">
        <f t="shared" si="39"/>
        <v>1.7134697762970015</v>
      </c>
      <c r="E255" s="32"/>
      <c r="F255" s="40">
        <v>43404</v>
      </c>
      <c r="G255" s="31">
        <v>30</v>
      </c>
      <c r="H255" s="31">
        <v>1554</v>
      </c>
      <c r="I255" s="7">
        <f t="shared" si="40"/>
        <v>1.9305019305019304</v>
      </c>
      <c r="K255" s="30">
        <v>43404</v>
      </c>
      <c r="L255" s="22">
        <v>23</v>
      </c>
      <c r="M255" s="22">
        <v>897</v>
      </c>
      <c r="N255" s="7">
        <f t="shared" si="41"/>
        <v>2.5641025641025639</v>
      </c>
      <c r="P255" s="22">
        <v>17</v>
      </c>
      <c r="Q255" s="22">
        <v>666</v>
      </c>
      <c r="R255" s="7">
        <f t="shared" si="42"/>
        <v>2.5525525525525525</v>
      </c>
      <c r="T255" s="30">
        <v>43404</v>
      </c>
      <c r="U255" s="22">
        <v>5</v>
      </c>
      <c r="V255" s="22">
        <v>560</v>
      </c>
      <c r="W255" s="7">
        <f t="shared" si="44"/>
        <v>0.89285714285714279</v>
      </c>
      <c r="Y255" s="30">
        <v>43404</v>
      </c>
      <c r="Z255" s="22">
        <v>6</v>
      </c>
      <c r="AA255" s="22">
        <v>546</v>
      </c>
      <c r="AB255" s="7">
        <f t="shared" si="49"/>
        <v>1.098901098901099</v>
      </c>
      <c r="AC255" s="30"/>
      <c r="AD255" s="22">
        <v>2</v>
      </c>
      <c r="AE255" s="22">
        <v>187</v>
      </c>
      <c r="AF255" s="7">
        <f t="shared" si="50"/>
        <v>1.0695187165775399</v>
      </c>
      <c r="AG255" s="30"/>
      <c r="AH255" s="22">
        <v>1</v>
      </c>
      <c r="AI255" s="22">
        <v>172</v>
      </c>
      <c r="AJ255" s="7">
        <f t="shared" si="51"/>
        <v>0.58139534883720934</v>
      </c>
      <c r="AK255" s="30"/>
      <c r="AL255" s="22">
        <v>3</v>
      </c>
      <c r="AM255" s="22">
        <v>187</v>
      </c>
      <c r="AN255" s="7">
        <f t="shared" si="53"/>
        <v>1.6042780748663104</v>
      </c>
      <c r="AP255" s="22">
        <v>19</v>
      </c>
      <c r="AQ255" s="22">
        <v>775</v>
      </c>
      <c r="AR255" s="7">
        <f t="shared" si="43"/>
        <v>2.4516129032258065</v>
      </c>
    </row>
    <row r="256" spans="1:44" s="22" customFormat="1">
      <c r="A256" s="30">
        <v>43434</v>
      </c>
      <c r="B256" s="22">
        <v>31</v>
      </c>
      <c r="C256" s="31">
        <v>2131</v>
      </c>
      <c r="D256" s="7">
        <f t="shared" si="39"/>
        <v>1.4547160957297043</v>
      </c>
      <c r="E256" s="32"/>
      <c r="F256" s="40">
        <v>43434</v>
      </c>
      <c r="G256" s="31">
        <v>26</v>
      </c>
      <c r="H256" s="31">
        <v>1576</v>
      </c>
      <c r="I256" s="7">
        <f t="shared" si="40"/>
        <v>1.6497461928934012</v>
      </c>
      <c r="K256" s="30">
        <v>43434</v>
      </c>
      <c r="L256" s="22">
        <v>20</v>
      </c>
      <c r="M256" s="22">
        <v>911</v>
      </c>
      <c r="N256" s="7">
        <f t="shared" si="41"/>
        <v>2.1953896816684964</v>
      </c>
      <c r="P256" s="22">
        <v>16</v>
      </c>
      <c r="Q256" s="22">
        <v>674</v>
      </c>
      <c r="R256" s="7">
        <f t="shared" si="42"/>
        <v>2.3738872403560833</v>
      </c>
      <c r="T256" s="30">
        <v>43434</v>
      </c>
      <c r="U256" s="22">
        <v>5</v>
      </c>
      <c r="V256" s="22">
        <v>564</v>
      </c>
      <c r="W256" s="7">
        <f t="shared" si="44"/>
        <v>0.88652482269503552</v>
      </c>
      <c r="Y256" s="30">
        <v>43434</v>
      </c>
      <c r="Z256" s="22">
        <v>5</v>
      </c>
      <c r="AA256" s="22">
        <v>555</v>
      </c>
      <c r="AB256" s="7">
        <f t="shared" si="49"/>
        <v>0.90090090090090091</v>
      </c>
      <c r="AC256" s="30"/>
      <c r="AD256" s="22">
        <v>2</v>
      </c>
      <c r="AE256" s="22">
        <v>188</v>
      </c>
      <c r="AF256" s="7">
        <f t="shared" si="50"/>
        <v>1.0638297872340425</v>
      </c>
      <c r="AG256" s="30"/>
      <c r="AI256" s="22">
        <v>174</v>
      </c>
      <c r="AJ256" s="7">
        <f t="shared" si="51"/>
        <v>0</v>
      </c>
      <c r="AK256" s="30"/>
      <c r="AL256" s="22">
        <v>3</v>
      </c>
      <c r="AM256" s="22">
        <v>193</v>
      </c>
      <c r="AN256" s="7">
        <f t="shared" si="53"/>
        <v>1.5544041450777202</v>
      </c>
      <c r="AP256" s="22">
        <v>17</v>
      </c>
      <c r="AQ256" s="22">
        <v>786</v>
      </c>
      <c r="AR256" s="7">
        <f t="shared" si="43"/>
        <v>2.1628498727735366</v>
      </c>
    </row>
    <row r="257" spans="1:44" s="22" customFormat="1">
      <c r="A257" s="30">
        <v>43465</v>
      </c>
      <c r="B257" s="22">
        <v>26</v>
      </c>
      <c r="C257" s="31">
        <v>2147</v>
      </c>
      <c r="D257" s="7">
        <f t="shared" si="39"/>
        <v>1.2109920819748485</v>
      </c>
      <c r="E257" s="32"/>
      <c r="F257" s="40">
        <v>43465</v>
      </c>
      <c r="G257" s="31">
        <v>21</v>
      </c>
      <c r="H257" s="31">
        <v>1587</v>
      </c>
      <c r="I257" s="7">
        <f t="shared" si="40"/>
        <v>1.3232514177693762</v>
      </c>
      <c r="K257" s="30">
        <v>43465</v>
      </c>
      <c r="L257" s="22">
        <v>18</v>
      </c>
      <c r="M257" s="22">
        <v>919</v>
      </c>
      <c r="N257" s="7">
        <f t="shared" si="41"/>
        <v>1.958650707290533</v>
      </c>
      <c r="P257" s="22">
        <v>15</v>
      </c>
      <c r="Q257" s="22">
        <v>675</v>
      </c>
      <c r="R257" s="7">
        <f t="shared" si="42"/>
        <v>2.2222222222222223</v>
      </c>
      <c r="T257" s="30">
        <v>43465</v>
      </c>
      <c r="U257" s="22">
        <v>2</v>
      </c>
      <c r="V257" s="22">
        <v>565</v>
      </c>
      <c r="W257" s="7">
        <f t="shared" si="44"/>
        <v>0.35398230088495575</v>
      </c>
      <c r="Y257" s="30">
        <v>43465</v>
      </c>
      <c r="Z257" s="22">
        <v>5</v>
      </c>
      <c r="AA257" s="22">
        <v>559</v>
      </c>
      <c r="AB257" s="7">
        <f t="shared" si="49"/>
        <v>0.89445438282647582</v>
      </c>
      <c r="AC257" s="30"/>
      <c r="AD257" s="22">
        <v>2</v>
      </c>
      <c r="AE257" s="22">
        <v>187</v>
      </c>
      <c r="AF257" s="7">
        <f t="shared" si="50"/>
        <v>1.0695187165775399</v>
      </c>
      <c r="AG257" s="30"/>
      <c r="AI257" s="22">
        <v>178</v>
      </c>
      <c r="AJ257" s="7">
        <f t="shared" si="51"/>
        <v>0</v>
      </c>
      <c r="AK257" s="30"/>
      <c r="AL257" s="22">
        <v>3</v>
      </c>
      <c r="AM257" s="22">
        <v>194</v>
      </c>
      <c r="AN257" s="7">
        <f t="shared" si="53"/>
        <v>1.5463917525773196</v>
      </c>
      <c r="AP257" s="22">
        <v>16</v>
      </c>
      <c r="AQ257" s="22">
        <v>791</v>
      </c>
      <c r="AR257" s="7">
        <f t="shared" si="43"/>
        <v>2.0227560050568902</v>
      </c>
    </row>
    <row r="258" spans="1:44" s="22" customFormat="1">
      <c r="A258" s="30">
        <v>43496</v>
      </c>
      <c r="B258" s="22">
        <v>23</v>
      </c>
      <c r="C258" s="31">
        <v>2156</v>
      </c>
      <c r="D258" s="7">
        <f t="shared" si="39"/>
        <v>1.0667903525046383</v>
      </c>
      <c r="E258" s="32"/>
      <c r="F258" s="40">
        <v>43496</v>
      </c>
      <c r="G258" s="31">
        <v>18</v>
      </c>
      <c r="H258" s="31">
        <v>1580</v>
      </c>
      <c r="I258" s="7">
        <f t="shared" si="40"/>
        <v>1.139240506329114</v>
      </c>
      <c r="K258" s="30">
        <v>43496</v>
      </c>
      <c r="L258" s="22">
        <v>16</v>
      </c>
      <c r="M258" s="22">
        <v>923</v>
      </c>
      <c r="N258" s="7">
        <f t="shared" si="41"/>
        <v>1.7334777898158178</v>
      </c>
      <c r="P258" s="22">
        <v>13</v>
      </c>
      <c r="Q258" s="22">
        <v>676</v>
      </c>
      <c r="R258" s="7">
        <f t="shared" si="42"/>
        <v>1.9230769230769231</v>
      </c>
      <c r="T258" s="30">
        <v>43496</v>
      </c>
      <c r="U258" s="22">
        <v>2</v>
      </c>
      <c r="V258" s="22">
        <v>558</v>
      </c>
      <c r="W258" s="7">
        <f t="shared" si="44"/>
        <v>0.35842293906810035</v>
      </c>
      <c r="Y258" s="30">
        <v>43496</v>
      </c>
      <c r="Z258" s="22">
        <v>5</v>
      </c>
      <c r="AA258" s="22">
        <v>575</v>
      </c>
      <c r="AB258" s="7">
        <f t="shared" si="49"/>
        <v>0.86956521739130432</v>
      </c>
      <c r="AC258" s="30"/>
      <c r="AD258" s="22">
        <v>2</v>
      </c>
      <c r="AE258" s="22">
        <v>191</v>
      </c>
      <c r="AF258" s="7">
        <f t="shared" si="50"/>
        <v>1.0471204188481675</v>
      </c>
      <c r="AG258" s="30"/>
      <c r="AI258" s="22">
        <v>180</v>
      </c>
      <c r="AJ258" s="7">
        <f t="shared" si="51"/>
        <v>0</v>
      </c>
      <c r="AK258" s="30"/>
      <c r="AL258" s="22">
        <v>3</v>
      </c>
      <c r="AM258" s="22">
        <v>204</v>
      </c>
      <c r="AN258" s="7">
        <f t="shared" si="53"/>
        <v>1.4705882352941175</v>
      </c>
      <c r="AP258" s="22">
        <v>14</v>
      </c>
      <c r="AQ258" s="22">
        <v>792</v>
      </c>
      <c r="AR258" s="7">
        <f t="shared" si="43"/>
        <v>1.7676767676767675</v>
      </c>
    </row>
    <row r="259" spans="1:44" s="22" customFormat="1">
      <c r="A259" s="30">
        <v>43524</v>
      </c>
      <c r="B259" s="22">
        <v>19</v>
      </c>
      <c r="C259" s="31">
        <v>2157</v>
      </c>
      <c r="D259" s="7">
        <f t="shared" si="39"/>
        <v>0.88085303662494197</v>
      </c>
      <c r="E259" s="32"/>
      <c r="F259" s="40">
        <v>43524</v>
      </c>
      <c r="G259" s="31">
        <v>15</v>
      </c>
      <c r="H259" s="31">
        <v>1586</v>
      </c>
      <c r="I259" s="7">
        <f t="shared" si="40"/>
        <v>0.94577553593947028</v>
      </c>
      <c r="K259" s="30">
        <v>43524</v>
      </c>
      <c r="L259" s="22">
        <v>14</v>
      </c>
      <c r="M259" s="22">
        <v>928</v>
      </c>
      <c r="N259" s="7">
        <f t="shared" si="41"/>
        <v>1.5086206896551724</v>
      </c>
      <c r="P259" s="22">
        <v>12</v>
      </c>
      <c r="Q259" s="22">
        <v>678</v>
      </c>
      <c r="R259" s="7">
        <f t="shared" si="42"/>
        <v>1.7699115044247788</v>
      </c>
      <c r="T259" s="30">
        <v>43524</v>
      </c>
      <c r="U259" s="22">
        <v>1</v>
      </c>
      <c r="V259" s="22">
        <v>557</v>
      </c>
      <c r="W259" s="7">
        <f t="shared" si="44"/>
        <v>0.17953321364452424</v>
      </c>
      <c r="Y259" s="30">
        <v>43524</v>
      </c>
      <c r="Z259" s="22">
        <v>4</v>
      </c>
      <c r="AA259" s="22">
        <v>573</v>
      </c>
      <c r="AB259" s="7">
        <f t="shared" si="49"/>
        <v>0.69808027923211169</v>
      </c>
      <c r="AC259" s="30"/>
      <c r="AD259" s="22">
        <v>1</v>
      </c>
      <c r="AE259" s="22">
        <v>193</v>
      </c>
      <c r="AF259" s="7">
        <f t="shared" si="50"/>
        <v>0.5181347150259068</v>
      </c>
      <c r="AG259" s="30"/>
      <c r="AI259" s="22">
        <v>170</v>
      </c>
      <c r="AJ259" s="7">
        <f t="shared" si="51"/>
        <v>0</v>
      </c>
      <c r="AK259" s="30"/>
      <c r="AL259" s="22">
        <v>3</v>
      </c>
      <c r="AM259" s="22">
        <v>210</v>
      </c>
      <c r="AN259" s="7">
        <f t="shared" si="53"/>
        <v>1.4285714285714286</v>
      </c>
      <c r="AP259" s="22">
        <v>12</v>
      </c>
      <c r="AQ259" s="22">
        <v>793</v>
      </c>
      <c r="AR259" s="7">
        <f t="shared" si="43"/>
        <v>1.5132408575031526</v>
      </c>
    </row>
    <row r="260" spans="1:44" s="22" customFormat="1">
      <c r="A260" s="30">
        <v>43555</v>
      </c>
      <c r="B260" s="22">
        <v>12</v>
      </c>
      <c r="C260" s="31">
        <v>2151</v>
      </c>
      <c r="D260" s="7">
        <f t="shared" si="39"/>
        <v>0.55788005578800559</v>
      </c>
      <c r="E260" s="32"/>
      <c r="F260" s="40">
        <v>43555</v>
      </c>
      <c r="G260" s="31">
        <v>10</v>
      </c>
      <c r="H260" s="31">
        <v>1570</v>
      </c>
      <c r="I260" s="7">
        <f t="shared" si="40"/>
        <v>0.63694267515923575</v>
      </c>
      <c r="K260" s="30">
        <v>43555</v>
      </c>
      <c r="L260" s="22">
        <v>9</v>
      </c>
      <c r="M260" s="22">
        <v>921</v>
      </c>
      <c r="N260" s="7">
        <f t="shared" si="41"/>
        <v>0.97719869706840379</v>
      </c>
      <c r="P260" s="22">
        <v>7</v>
      </c>
      <c r="Q260" s="22">
        <v>670</v>
      </c>
      <c r="R260" s="7">
        <f t="shared" si="42"/>
        <v>1.0447761194029852</v>
      </c>
      <c r="T260" s="30">
        <v>43555</v>
      </c>
      <c r="U260" s="22">
        <v>1</v>
      </c>
      <c r="V260" s="22">
        <v>548</v>
      </c>
      <c r="W260" s="7">
        <f t="shared" si="44"/>
        <v>0.18248175182481752</v>
      </c>
      <c r="Y260" s="30">
        <v>43555</v>
      </c>
      <c r="Z260" s="22">
        <v>2</v>
      </c>
      <c r="AA260" s="22">
        <v>583</v>
      </c>
      <c r="AB260" s="7">
        <f t="shared" si="49"/>
        <v>0.34305317324185247</v>
      </c>
      <c r="AC260" s="30"/>
      <c r="AD260" s="22">
        <v>1</v>
      </c>
      <c r="AE260" s="22">
        <v>193</v>
      </c>
      <c r="AF260" s="7">
        <f t="shared" si="50"/>
        <v>0.5181347150259068</v>
      </c>
      <c r="AG260" s="30"/>
      <c r="AI260" s="22">
        <v>175</v>
      </c>
      <c r="AJ260" s="7">
        <f t="shared" si="51"/>
        <v>0</v>
      </c>
      <c r="AK260" s="30"/>
      <c r="AL260" s="22">
        <v>1</v>
      </c>
      <c r="AM260" s="22">
        <v>215</v>
      </c>
      <c r="AN260" s="7">
        <f t="shared" si="53"/>
        <v>0.46511627906976744</v>
      </c>
      <c r="AP260" s="22">
        <v>7</v>
      </c>
      <c r="AQ260" s="22">
        <v>782</v>
      </c>
      <c r="AR260" s="7">
        <f t="shared" si="43"/>
        <v>0.8951406649616368</v>
      </c>
    </row>
    <row r="261" spans="1:44" s="22" customFormat="1">
      <c r="A261" s="30">
        <v>43585</v>
      </c>
      <c r="B261" s="22">
        <v>19</v>
      </c>
      <c r="C261" s="31">
        <v>2162</v>
      </c>
      <c r="D261" s="7">
        <f t="shared" si="39"/>
        <v>0.87881591119333946</v>
      </c>
      <c r="E261" s="32"/>
      <c r="F261" s="40">
        <v>43585</v>
      </c>
      <c r="G261" s="31">
        <v>15</v>
      </c>
      <c r="H261" s="31">
        <v>1576</v>
      </c>
      <c r="I261" s="7">
        <f t="shared" si="40"/>
        <v>0.95177664974619303</v>
      </c>
      <c r="K261" s="30">
        <v>43585</v>
      </c>
      <c r="L261" s="22">
        <v>13</v>
      </c>
      <c r="M261" s="22">
        <v>922</v>
      </c>
      <c r="N261" s="7">
        <f t="shared" si="41"/>
        <v>1.4099783080260302</v>
      </c>
      <c r="P261" s="22">
        <v>7</v>
      </c>
      <c r="Q261" s="22">
        <v>672</v>
      </c>
      <c r="R261" s="7">
        <f t="shared" si="42"/>
        <v>1.0416666666666665</v>
      </c>
      <c r="T261" s="30">
        <v>43585</v>
      </c>
      <c r="U261" s="22">
        <v>2</v>
      </c>
      <c r="V261" s="22">
        <v>557</v>
      </c>
      <c r="W261" s="7">
        <f t="shared" si="44"/>
        <v>0.35906642728904847</v>
      </c>
      <c r="Y261" s="30">
        <v>43585</v>
      </c>
      <c r="Z261" s="22">
        <v>4</v>
      </c>
      <c r="AA261" s="22">
        <v>588</v>
      </c>
      <c r="AB261" s="7">
        <f t="shared" si="49"/>
        <v>0.68027210884353739</v>
      </c>
      <c r="AC261" s="30"/>
      <c r="AD261" s="22">
        <v>1</v>
      </c>
      <c r="AE261" s="22">
        <v>191</v>
      </c>
      <c r="AF261" s="7">
        <f t="shared" si="50"/>
        <v>0.52356020942408377</v>
      </c>
      <c r="AG261" s="30"/>
      <c r="AI261" s="22">
        <v>177</v>
      </c>
      <c r="AJ261" s="7">
        <f t="shared" si="51"/>
        <v>0</v>
      </c>
      <c r="AK261" s="30"/>
      <c r="AL261" s="22">
        <v>3</v>
      </c>
      <c r="AM261" s="22">
        <v>220</v>
      </c>
      <c r="AN261" s="7">
        <f t="shared" si="53"/>
        <v>1.3636363636363635</v>
      </c>
      <c r="AP261" s="22">
        <v>10</v>
      </c>
      <c r="AQ261" s="22">
        <v>785</v>
      </c>
      <c r="AR261" s="7">
        <f t="shared" si="43"/>
        <v>1.2738853503184715</v>
      </c>
    </row>
    <row r="262" spans="1:44" s="22" customFormat="1">
      <c r="A262" s="30">
        <v>43616</v>
      </c>
      <c r="B262" s="22">
        <v>23</v>
      </c>
      <c r="C262" s="31">
        <v>2184</v>
      </c>
      <c r="D262" s="7">
        <f t="shared" si="39"/>
        <v>1.0531135531135531</v>
      </c>
      <c r="E262" s="32"/>
      <c r="F262" s="40">
        <v>43616</v>
      </c>
      <c r="G262" s="31">
        <v>18</v>
      </c>
      <c r="H262" s="31">
        <v>1590</v>
      </c>
      <c r="I262" s="7">
        <f t="shared" si="40"/>
        <v>1.1320754716981132</v>
      </c>
      <c r="K262" s="30">
        <v>43616</v>
      </c>
      <c r="L262" s="22">
        <v>16</v>
      </c>
      <c r="M262" s="22">
        <v>930</v>
      </c>
      <c r="N262" s="7">
        <f t="shared" si="41"/>
        <v>1.7204301075268817</v>
      </c>
      <c r="P262" s="22">
        <v>8</v>
      </c>
      <c r="Q262" s="22">
        <v>679</v>
      </c>
      <c r="R262" s="7">
        <f t="shared" si="42"/>
        <v>1.1782032400589102</v>
      </c>
      <c r="T262" s="30">
        <v>43616</v>
      </c>
      <c r="U262" s="22">
        <v>2</v>
      </c>
      <c r="V262" s="22">
        <v>565</v>
      </c>
      <c r="W262" s="7">
        <f t="shared" si="44"/>
        <v>0.35398230088495575</v>
      </c>
      <c r="Y262" s="30">
        <v>43616</v>
      </c>
      <c r="Z262" s="22">
        <v>5</v>
      </c>
      <c r="AA262" s="22">
        <v>597</v>
      </c>
      <c r="AB262" s="7">
        <f t="shared" si="49"/>
        <v>0.83752093802345051</v>
      </c>
      <c r="AC262" s="30"/>
      <c r="AD262" s="22">
        <v>1</v>
      </c>
      <c r="AE262" s="22">
        <v>196</v>
      </c>
      <c r="AF262" s="7">
        <f t="shared" si="50"/>
        <v>0.51020408163265307</v>
      </c>
      <c r="AG262" s="30"/>
      <c r="AH262" s="22">
        <v>1</v>
      </c>
      <c r="AI262" s="22">
        <v>177</v>
      </c>
      <c r="AJ262" s="7">
        <f t="shared" si="51"/>
        <v>0.56497175141242939</v>
      </c>
      <c r="AK262" s="30"/>
      <c r="AL262" s="22">
        <v>3</v>
      </c>
      <c r="AM262" s="22">
        <v>224</v>
      </c>
      <c r="AN262" s="7">
        <f t="shared" si="53"/>
        <v>1.3392857142857142</v>
      </c>
      <c r="AP262" s="22">
        <v>12</v>
      </c>
      <c r="AQ262" s="22">
        <v>791</v>
      </c>
      <c r="AR262" s="7">
        <f t="shared" si="43"/>
        <v>1.5170670037926675</v>
      </c>
    </row>
    <row r="263" spans="1:44" s="22" customFormat="1">
      <c r="A263" s="30">
        <v>43646</v>
      </c>
      <c r="B263" s="22">
        <v>26</v>
      </c>
      <c r="C263" s="31">
        <v>2173</v>
      </c>
      <c r="D263" s="7">
        <f t="shared" si="39"/>
        <v>1.1965025310630464</v>
      </c>
      <c r="E263" s="32"/>
      <c r="F263" s="40">
        <v>43646</v>
      </c>
      <c r="G263" s="31">
        <v>22</v>
      </c>
      <c r="H263" s="31">
        <v>1581</v>
      </c>
      <c r="I263" s="7">
        <f t="shared" si="40"/>
        <v>1.3915243516761544</v>
      </c>
      <c r="K263" s="30">
        <v>43646</v>
      </c>
      <c r="L263" s="22">
        <v>20</v>
      </c>
      <c r="M263" s="22">
        <v>926</v>
      </c>
      <c r="N263" s="7">
        <f t="shared" si="41"/>
        <v>2.159827213822894</v>
      </c>
      <c r="P263" s="22">
        <v>10</v>
      </c>
      <c r="Q263" s="22">
        <v>674</v>
      </c>
      <c r="R263" s="7">
        <f t="shared" si="42"/>
        <v>1.4836795252225521</v>
      </c>
      <c r="T263" s="30">
        <v>43646</v>
      </c>
      <c r="U263" s="22">
        <v>2</v>
      </c>
      <c r="V263" s="22">
        <v>556</v>
      </c>
      <c r="W263" s="7">
        <f t="shared" si="44"/>
        <v>0.35971223021582738</v>
      </c>
      <c r="Y263" s="30">
        <v>43646</v>
      </c>
      <c r="Z263" s="22">
        <v>4</v>
      </c>
      <c r="AA263" s="22">
        <v>594</v>
      </c>
      <c r="AB263" s="7">
        <f t="shared" si="49"/>
        <v>0.67340067340067333</v>
      </c>
      <c r="AC263" s="30"/>
      <c r="AE263" s="22">
        <v>194</v>
      </c>
      <c r="AF263" s="7">
        <f t="shared" si="50"/>
        <v>0</v>
      </c>
      <c r="AG263" s="30"/>
      <c r="AH263" s="22">
        <v>1</v>
      </c>
      <c r="AI263" s="22">
        <v>175</v>
      </c>
      <c r="AJ263" s="7">
        <f t="shared" si="51"/>
        <v>0.5714285714285714</v>
      </c>
      <c r="AK263" s="30"/>
      <c r="AL263" s="22">
        <v>3</v>
      </c>
      <c r="AM263" s="22">
        <v>225</v>
      </c>
      <c r="AN263" s="7">
        <f t="shared" si="53"/>
        <v>1.3333333333333335</v>
      </c>
      <c r="AP263" s="22">
        <v>14</v>
      </c>
      <c r="AQ263" s="22">
        <v>790</v>
      </c>
      <c r="AR263" s="7">
        <f t="shared" si="43"/>
        <v>1.7721518987341773</v>
      </c>
    </row>
    <row r="264" spans="1:44" s="22" customFormat="1">
      <c r="A264" s="30">
        <v>43677</v>
      </c>
      <c r="B264" s="22">
        <v>26</v>
      </c>
      <c r="C264" s="31">
        <v>2169</v>
      </c>
      <c r="D264" s="7">
        <f t="shared" si="39"/>
        <v>1.1987090825265101</v>
      </c>
      <c r="E264" s="32"/>
      <c r="F264" s="40">
        <v>43677</v>
      </c>
      <c r="G264" s="31">
        <v>23</v>
      </c>
      <c r="H264" s="31">
        <v>1581</v>
      </c>
      <c r="I264" s="7">
        <f t="shared" si="40"/>
        <v>1.454775458570525</v>
      </c>
      <c r="K264" s="30">
        <v>43677</v>
      </c>
      <c r="L264" s="22">
        <v>22</v>
      </c>
      <c r="M264" s="22">
        <v>928</v>
      </c>
      <c r="N264" s="7">
        <f t="shared" si="41"/>
        <v>2.3706896551724137</v>
      </c>
      <c r="P264" s="22">
        <v>9</v>
      </c>
      <c r="Q264" s="22">
        <v>673</v>
      </c>
      <c r="R264" s="7">
        <f t="shared" si="42"/>
        <v>1.3372956909361069</v>
      </c>
      <c r="T264" s="30">
        <v>43677</v>
      </c>
      <c r="U264" s="22">
        <v>1</v>
      </c>
      <c r="V264" s="22">
        <v>554</v>
      </c>
      <c r="W264" s="7">
        <f t="shared" si="44"/>
        <v>0.18050541516245489</v>
      </c>
      <c r="Y264" s="30">
        <v>43677</v>
      </c>
      <c r="Z264" s="22">
        <v>3</v>
      </c>
      <c r="AA264" s="22">
        <v>590</v>
      </c>
      <c r="AB264" s="7">
        <f t="shared" si="49"/>
        <v>0.50847457627118642</v>
      </c>
      <c r="AC264" s="30"/>
      <c r="AE264" s="22">
        <v>192</v>
      </c>
      <c r="AF264" s="7">
        <f t="shared" si="50"/>
        <v>0</v>
      </c>
      <c r="AG264" s="30"/>
      <c r="AI264" s="22">
        <v>173</v>
      </c>
      <c r="AJ264" s="7">
        <f t="shared" si="51"/>
        <v>0</v>
      </c>
      <c r="AK264" s="30"/>
      <c r="AL264" s="22">
        <v>3</v>
      </c>
      <c r="AM264" s="22">
        <v>225</v>
      </c>
      <c r="AN264" s="7">
        <f t="shared" si="53"/>
        <v>1.3333333333333335</v>
      </c>
      <c r="AP264" s="22">
        <v>13</v>
      </c>
      <c r="AQ264" s="22">
        <v>788</v>
      </c>
      <c r="AR264" s="7">
        <f t="shared" si="43"/>
        <v>1.6497461928934012</v>
      </c>
    </row>
    <row r="265" spans="1:44" s="22" customFormat="1">
      <c r="A265" s="30">
        <v>43708</v>
      </c>
      <c r="B265" s="22">
        <v>28</v>
      </c>
      <c r="C265" s="31">
        <v>2173</v>
      </c>
      <c r="D265" s="7">
        <f t="shared" si="39"/>
        <v>1.2885411872986654</v>
      </c>
      <c r="E265" s="32"/>
      <c r="F265" s="40">
        <v>43708</v>
      </c>
      <c r="G265" s="31">
        <v>25</v>
      </c>
      <c r="H265" s="31">
        <v>1586</v>
      </c>
      <c r="I265" s="7">
        <f t="shared" si="40"/>
        <v>1.5762925598991173</v>
      </c>
      <c r="K265" s="30">
        <v>43708</v>
      </c>
      <c r="L265" s="22">
        <v>24</v>
      </c>
      <c r="M265" s="22">
        <v>932</v>
      </c>
      <c r="N265" s="7">
        <f t="shared" si="41"/>
        <v>2.5751072961373391</v>
      </c>
      <c r="P265" s="22">
        <v>9</v>
      </c>
      <c r="Q265" s="22">
        <v>679</v>
      </c>
      <c r="R265" s="7">
        <f t="shared" si="42"/>
        <v>1.3254786450662739</v>
      </c>
      <c r="T265" s="30">
        <v>43708</v>
      </c>
      <c r="U265" s="22">
        <v>1</v>
      </c>
      <c r="V265" s="22">
        <v>555</v>
      </c>
      <c r="W265" s="7">
        <f t="shared" si="44"/>
        <v>0.18018018018018017</v>
      </c>
      <c r="Y265" s="30">
        <v>43708</v>
      </c>
      <c r="Z265" s="22">
        <v>3</v>
      </c>
      <c r="AA265" s="22">
        <v>589</v>
      </c>
      <c r="AB265" s="7">
        <f t="shared" si="49"/>
        <v>0.50933786078098475</v>
      </c>
      <c r="AC265" s="30"/>
      <c r="AE265" s="22">
        <v>192</v>
      </c>
      <c r="AF265" s="7">
        <f t="shared" si="50"/>
        <v>0</v>
      </c>
      <c r="AG265" s="30"/>
      <c r="AI265" s="22">
        <v>171</v>
      </c>
      <c r="AJ265" s="7">
        <f t="shared" si="51"/>
        <v>0</v>
      </c>
      <c r="AK265" s="30"/>
      <c r="AL265" s="22">
        <v>3</v>
      </c>
      <c r="AM265" s="22">
        <v>227</v>
      </c>
      <c r="AN265" s="7">
        <f t="shared" si="53"/>
        <v>1.3215859030837005</v>
      </c>
      <c r="AP265" s="22">
        <v>13</v>
      </c>
      <c r="AQ265" s="22">
        <v>794</v>
      </c>
      <c r="AR265" s="7">
        <f t="shared" si="43"/>
        <v>1.6372795969773299</v>
      </c>
    </row>
    <row r="266" spans="1:44" s="22" customFormat="1">
      <c r="A266" s="30">
        <v>43738</v>
      </c>
      <c r="B266" s="22">
        <v>31</v>
      </c>
      <c r="C266" s="31">
        <v>2163</v>
      </c>
      <c r="D266" s="7">
        <f t="shared" si="39"/>
        <v>1.4331946370781323</v>
      </c>
      <c r="E266" s="32"/>
      <c r="F266" s="40">
        <v>43738</v>
      </c>
      <c r="G266" s="31">
        <v>27</v>
      </c>
      <c r="H266" s="31">
        <v>1580</v>
      </c>
      <c r="I266" s="7">
        <f t="shared" si="40"/>
        <v>1.7088607594936709</v>
      </c>
      <c r="K266" s="30">
        <v>43738</v>
      </c>
      <c r="L266" s="22">
        <v>25</v>
      </c>
      <c r="M266" s="22">
        <v>933</v>
      </c>
      <c r="N266" s="7">
        <f t="shared" si="41"/>
        <v>2.679528403001072</v>
      </c>
      <c r="P266" s="22">
        <v>9</v>
      </c>
      <c r="Q266" s="22">
        <v>678</v>
      </c>
      <c r="R266" s="7">
        <f t="shared" si="42"/>
        <v>1.3274336283185841</v>
      </c>
      <c r="T266" s="30">
        <v>43738</v>
      </c>
      <c r="U266" s="22">
        <v>2</v>
      </c>
      <c r="V266" s="22">
        <v>549</v>
      </c>
      <c r="W266" s="7">
        <f t="shared" si="44"/>
        <v>0.36429872495446264</v>
      </c>
      <c r="Y266" s="30">
        <v>43738</v>
      </c>
      <c r="Z266" s="22">
        <v>4</v>
      </c>
      <c r="AA266" s="22">
        <v>585</v>
      </c>
      <c r="AB266" s="7">
        <f t="shared" si="49"/>
        <v>0.68376068376068377</v>
      </c>
      <c r="AC266" s="30"/>
      <c r="AE266" s="22">
        <v>191</v>
      </c>
      <c r="AF266" s="7">
        <f t="shared" si="50"/>
        <v>0</v>
      </c>
      <c r="AG266" s="30"/>
      <c r="AI266" s="22">
        <v>171</v>
      </c>
      <c r="AJ266" s="7">
        <f t="shared" si="51"/>
        <v>0</v>
      </c>
      <c r="AK266" s="30"/>
      <c r="AL266" s="22">
        <v>4</v>
      </c>
      <c r="AM266" s="22">
        <v>224</v>
      </c>
      <c r="AN266" s="7">
        <f t="shared" si="53"/>
        <v>1.7857142857142856</v>
      </c>
      <c r="AP266" s="22">
        <v>13</v>
      </c>
      <c r="AQ266" s="22">
        <v>794</v>
      </c>
      <c r="AR266" s="7">
        <f t="shared" si="43"/>
        <v>1.6372795969773299</v>
      </c>
    </row>
    <row r="267" spans="1:44" s="22" customFormat="1">
      <c r="A267" s="30"/>
      <c r="C267" s="31"/>
      <c r="D267" s="7"/>
      <c r="E267" s="32"/>
      <c r="F267" s="40"/>
      <c r="G267" s="31"/>
      <c r="H267" s="31"/>
      <c r="I267" s="7"/>
      <c r="K267" s="30"/>
      <c r="N267" s="7"/>
      <c r="R267" s="7"/>
      <c r="T267" s="30"/>
      <c r="W267" s="7"/>
      <c r="Y267" s="30"/>
      <c r="AB267" s="7"/>
      <c r="AC267" s="30"/>
      <c r="AF267" s="7"/>
      <c r="AG267" s="30"/>
      <c r="AJ267" s="7"/>
      <c r="AK267" s="30"/>
      <c r="AN267" s="7"/>
      <c r="AR267" s="7"/>
    </row>
    <row r="268" spans="1:44" s="22" customFormat="1">
      <c r="A268" s="30"/>
      <c r="C268" s="31"/>
      <c r="D268" s="7"/>
      <c r="E268" s="32"/>
      <c r="F268" s="40"/>
      <c r="G268" s="31"/>
      <c r="H268" s="31"/>
      <c r="I268" s="7"/>
      <c r="K268" s="30"/>
      <c r="N268" s="7"/>
      <c r="R268" s="7"/>
      <c r="T268" s="30"/>
      <c r="W268" s="7"/>
      <c r="Y268" s="30"/>
      <c r="AB268" s="7"/>
      <c r="AC268" s="30"/>
      <c r="AF268" s="7"/>
      <c r="AG268" s="30"/>
      <c r="AJ268" s="7"/>
      <c r="AK268" s="30"/>
      <c r="AN268" s="7"/>
      <c r="AR268" s="7"/>
    </row>
    <row r="269" spans="1:44" s="22" customFormat="1" ht="6.75" customHeight="1">
      <c r="A269" s="166"/>
      <c r="C269" s="31"/>
      <c r="D269" s="32"/>
      <c r="E269" s="32"/>
      <c r="F269" s="40"/>
      <c r="G269" s="31"/>
      <c r="H269" s="31"/>
      <c r="I269" s="32"/>
      <c r="K269" s="30"/>
      <c r="T269" s="30"/>
      <c r="Y269" s="30"/>
      <c r="AC269" s="30"/>
      <c r="AF269" s="30"/>
      <c r="AG269" s="30"/>
      <c r="AJ269" s="30"/>
      <c r="AK269" s="30"/>
    </row>
    <row r="270" spans="1:44" s="22" customFormat="1">
      <c r="A270" s="30"/>
      <c r="C270" s="31"/>
      <c r="D270" s="32"/>
      <c r="E270" s="32"/>
      <c r="F270" s="40"/>
      <c r="G270" s="31"/>
      <c r="H270" s="31"/>
      <c r="I270" s="32"/>
      <c r="K270" s="30"/>
      <c r="T270" s="30"/>
      <c r="Y270" s="30"/>
      <c r="AC270" s="30"/>
      <c r="AF270" s="30"/>
      <c r="AG270" s="30"/>
      <c r="AJ270" s="30"/>
      <c r="AK270" s="30"/>
    </row>
    <row r="271" spans="1:44" s="22" customFormat="1">
      <c r="A271" s="30"/>
      <c r="C271" s="31"/>
      <c r="D271" s="32"/>
      <c r="E271" s="32"/>
      <c r="F271" s="40"/>
      <c r="G271" s="31"/>
      <c r="H271" s="31"/>
      <c r="I271" s="32"/>
      <c r="K271" s="30"/>
      <c r="T271" s="30"/>
      <c r="Y271" s="30"/>
      <c r="AC271" s="30"/>
      <c r="AF271" s="30"/>
      <c r="AG271" s="30"/>
      <c r="AJ271" s="30"/>
      <c r="AK271" s="30"/>
    </row>
    <row r="272" spans="1:44" s="22" customFormat="1">
      <c r="A272" s="30"/>
      <c r="C272" s="31"/>
      <c r="D272" s="32"/>
      <c r="E272" s="32"/>
      <c r="F272" s="40"/>
      <c r="G272" s="31"/>
      <c r="H272" s="31"/>
      <c r="I272" s="32"/>
      <c r="K272" s="30"/>
      <c r="T272" s="30"/>
      <c r="Y272" s="30"/>
      <c r="AC272" s="30"/>
      <c r="AF272" s="30"/>
      <c r="AG272" s="30"/>
      <c r="AJ272" s="30"/>
      <c r="AK272" s="30"/>
    </row>
    <row r="273" spans="1:37" s="22" customFormat="1">
      <c r="A273" s="30"/>
      <c r="C273" s="31"/>
      <c r="D273" s="32"/>
      <c r="E273" s="32"/>
      <c r="F273" s="40"/>
      <c r="G273" s="31"/>
      <c r="H273" s="31"/>
      <c r="I273" s="32"/>
      <c r="K273" s="30"/>
      <c r="T273" s="30"/>
      <c r="Y273" s="30"/>
      <c r="AC273" s="30"/>
      <c r="AF273" s="30"/>
      <c r="AG273" s="30"/>
      <c r="AJ273" s="30"/>
      <c r="AK273" s="30"/>
    </row>
    <row r="274" spans="1:37" s="22" customFormat="1">
      <c r="A274" s="30"/>
      <c r="C274" s="31"/>
      <c r="D274" s="32"/>
      <c r="E274" s="32"/>
      <c r="F274" s="40"/>
      <c r="G274" s="31"/>
      <c r="H274" s="31"/>
      <c r="I274" s="32"/>
      <c r="K274" s="30"/>
      <c r="T274" s="30"/>
      <c r="Y274" s="30"/>
      <c r="AC274" s="30"/>
      <c r="AF274" s="30"/>
      <c r="AG274" s="30"/>
      <c r="AJ274" s="30"/>
      <c r="AK274" s="30"/>
    </row>
    <row r="275" spans="1:37" s="22" customFormat="1">
      <c r="A275" s="30"/>
      <c r="C275" s="31"/>
      <c r="D275" s="32"/>
      <c r="E275" s="32"/>
      <c r="F275" s="40"/>
      <c r="G275" s="31"/>
      <c r="H275" s="31"/>
      <c r="I275" s="32"/>
      <c r="K275" s="30"/>
      <c r="T275" s="30"/>
      <c r="Y275" s="30"/>
      <c r="AC275" s="30"/>
      <c r="AF275" s="30"/>
      <c r="AG275" s="30"/>
      <c r="AJ275" s="30"/>
      <c r="AK275" s="30"/>
    </row>
    <row r="276" spans="1:37" s="22" customFormat="1">
      <c r="A276" s="30"/>
      <c r="C276" s="31"/>
      <c r="D276" s="32"/>
      <c r="E276" s="32"/>
      <c r="F276" s="40"/>
      <c r="G276" s="31"/>
      <c r="H276" s="31"/>
      <c r="I276" s="32"/>
      <c r="K276" s="30"/>
      <c r="T276" s="30"/>
      <c r="Y276" s="30"/>
      <c r="AC276" s="30"/>
      <c r="AF276" s="30"/>
      <c r="AG276" s="30"/>
      <c r="AJ276" s="30"/>
      <c r="AK276" s="30"/>
    </row>
    <row r="277" spans="1:37" s="22" customFormat="1">
      <c r="A277" s="30"/>
      <c r="C277" s="31"/>
      <c r="D277" s="32"/>
      <c r="E277" s="32"/>
      <c r="F277" s="40"/>
      <c r="G277" s="31"/>
      <c r="H277" s="31"/>
      <c r="I277" s="32"/>
      <c r="K277" s="30"/>
      <c r="T277" s="30"/>
      <c r="Y277" s="30"/>
      <c r="AC277" s="30"/>
      <c r="AF277" s="30"/>
      <c r="AG277" s="30"/>
      <c r="AJ277" s="30"/>
      <c r="AK277" s="30"/>
    </row>
    <row r="278" spans="1:37" s="22" customFormat="1">
      <c r="A278" s="30"/>
      <c r="C278" s="31"/>
      <c r="D278" s="32"/>
      <c r="E278" s="32"/>
      <c r="F278" s="40"/>
      <c r="G278" s="31"/>
      <c r="H278" s="31"/>
      <c r="I278" s="32"/>
      <c r="K278" s="30"/>
      <c r="T278" s="30"/>
      <c r="Y278" s="30"/>
      <c r="AC278" s="30"/>
      <c r="AF278" s="30"/>
      <c r="AG278" s="30"/>
      <c r="AJ278" s="30"/>
      <c r="AK278" s="30"/>
    </row>
    <row r="279" spans="1:37" s="22" customFormat="1">
      <c r="A279" s="30"/>
      <c r="C279" s="31"/>
      <c r="D279" s="32"/>
      <c r="E279" s="32"/>
      <c r="F279" s="40"/>
      <c r="G279" s="31"/>
      <c r="H279" s="31"/>
      <c r="I279" s="32"/>
      <c r="K279" s="30"/>
      <c r="T279" s="30"/>
      <c r="Y279" s="30"/>
      <c r="AC279" s="30"/>
      <c r="AF279" s="30"/>
      <c r="AG279" s="30"/>
      <c r="AJ279" s="30"/>
      <c r="AK279" s="30"/>
    </row>
    <row r="280" spans="1:37" s="22" customFormat="1">
      <c r="A280" s="30"/>
      <c r="C280" s="31"/>
      <c r="D280" s="32"/>
      <c r="E280" s="32"/>
      <c r="F280" s="40"/>
      <c r="G280" s="31"/>
      <c r="H280" s="31"/>
      <c r="I280" s="32"/>
      <c r="K280" s="30"/>
      <c r="T280" s="30"/>
      <c r="Y280" s="30"/>
      <c r="AC280" s="30"/>
      <c r="AF280" s="30"/>
      <c r="AG280" s="30"/>
      <c r="AJ280" s="30"/>
      <c r="AK280" s="30"/>
    </row>
    <row r="281" spans="1:37" s="22" customFormat="1">
      <c r="A281" s="30"/>
      <c r="C281" s="31"/>
      <c r="D281" s="32"/>
      <c r="E281" s="32"/>
      <c r="F281" s="40"/>
      <c r="G281" s="31"/>
      <c r="H281" s="31"/>
      <c r="I281" s="32"/>
      <c r="K281" s="30"/>
      <c r="T281" s="30"/>
      <c r="Y281" s="30"/>
      <c r="AC281" s="30"/>
      <c r="AF281" s="30"/>
      <c r="AG281" s="30"/>
      <c r="AJ281" s="30"/>
      <c r="AK281" s="30"/>
    </row>
    <row r="282" spans="1:37" s="22" customFormat="1">
      <c r="A282" s="30"/>
      <c r="C282" s="31"/>
      <c r="D282" s="32"/>
      <c r="E282" s="32"/>
      <c r="F282" s="40"/>
      <c r="G282" s="31"/>
      <c r="H282" s="31"/>
      <c r="I282" s="32"/>
      <c r="K282" s="30"/>
      <c r="T282" s="30"/>
      <c r="Y282" s="30"/>
      <c r="AC282" s="30"/>
      <c r="AF282" s="30"/>
      <c r="AG282" s="30"/>
      <c r="AJ282" s="30"/>
      <c r="AK282" s="30"/>
    </row>
    <row r="283" spans="1:37" s="22" customFormat="1">
      <c r="A283" s="30"/>
      <c r="C283" s="31"/>
      <c r="D283" s="32"/>
      <c r="E283" s="32"/>
      <c r="F283" s="40"/>
      <c r="G283" s="31"/>
      <c r="H283" s="31"/>
      <c r="I283" s="32"/>
      <c r="K283" s="30"/>
      <c r="T283" s="30"/>
      <c r="Y283" s="30"/>
      <c r="AC283" s="30"/>
      <c r="AF283" s="30"/>
      <c r="AG283" s="30"/>
      <c r="AJ283" s="30"/>
      <c r="AK283" s="30"/>
    </row>
    <row r="284" spans="1:37" s="22" customFormat="1">
      <c r="A284" s="30"/>
      <c r="C284" s="31"/>
      <c r="D284" s="32"/>
      <c r="E284" s="32"/>
      <c r="F284" s="40"/>
      <c r="G284" s="31"/>
      <c r="H284" s="31"/>
      <c r="I284" s="32"/>
      <c r="K284" s="30"/>
      <c r="T284" s="30"/>
      <c r="Y284" s="30"/>
      <c r="AC284" s="30"/>
      <c r="AF284" s="30"/>
      <c r="AG284" s="30"/>
      <c r="AJ284" s="30"/>
      <c r="AK284" s="30"/>
    </row>
    <row r="285" spans="1:37" s="22" customFormat="1">
      <c r="A285" s="30"/>
      <c r="C285" s="31"/>
      <c r="D285" s="32"/>
      <c r="E285" s="32"/>
      <c r="F285" s="40"/>
      <c r="G285" s="31"/>
      <c r="H285" s="31"/>
      <c r="I285" s="32"/>
      <c r="K285" s="30"/>
      <c r="T285" s="30"/>
      <c r="Y285" s="30"/>
      <c r="AC285" s="30"/>
      <c r="AF285" s="30"/>
      <c r="AG285" s="30"/>
      <c r="AJ285" s="30"/>
      <c r="AK285" s="30"/>
    </row>
    <row r="286" spans="1:37" s="22" customFormat="1">
      <c r="A286" s="30"/>
      <c r="C286" s="31"/>
      <c r="D286" s="32"/>
      <c r="E286" s="32"/>
      <c r="F286" s="40"/>
      <c r="G286" s="31"/>
      <c r="H286" s="31"/>
      <c r="I286" s="32"/>
      <c r="K286" s="30"/>
      <c r="T286" s="30"/>
      <c r="Y286" s="30"/>
      <c r="AC286" s="30"/>
      <c r="AF286" s="30"/>
      <c r="AG286" s="30"/>
      <c r="AJ286" s="30"/>
      <c r="AK286" s="30"/>
    </row>
    <row r="287" spans="1:37" s="22" customFormat="1">
      <c r="A287" s="30"/>
      <c r="C287" s="31"/>
      <c r="D287" s="32"/>
      <c r="E287" s="32"/>
      <c r="F287" s="40"/>
      <c r="G287" s="31"/>
      <c r="H287" s="31"/>
      <c r="I287" s="32"/>
      <c r="K287" s="30"/>
      <c r="T287" s="30"/>
      <c r="Y287" s="30"/>
      <c r="AC287" s="30"/>
      <c r="AF287" s="30"/>
      <c r="AG287" s="30"/>
      <c r="AJ287" s="30"/>
      <c r="AK287" s="30"/>
    </row>
    <row r="288" spans="1:37" s="22" customFormat="1">
      <c r="A288" s="30"/>
      <c r="C288" s="31"/>
      <c r="D288" s="32"/>
      <c r="E288" s="32"/>
      <c r="F288" s="40"/>
      <c r="G288" s="31"/>
      <c r="H288" s="31"/>
      <c r="I288" s="32"/>
      <c r="K288" s="30"/>
      <c r="T288" s="30"/>
      <c r="Y288" s="30"/>
      <c r="AC288" s="30"/>
      <c r="AF288" s="30"/>
      <c r="AG288" s="30"/>
      <c r="AJ288" s="30"/>
      <c r="AK288" s="30"/>
    </row>
    <row r="289" spans="1:37" s="22" customFormat="1">
      <c r="A289" s="30"/>
      <c r="C289" s="31"/>
      <c r="D289" s="32"/>
      <c r="E289" s="32"/>
      <c r="F289" s="40"/>
      <c r="G289" s="31"/>
      <c r="H289" s="31"/>
      <c r="I289" s="32"/>
      <c r="K289" s="30"/>
      <c r="T289" s="30"/>
      <c r="Y289" s="30"/>
      <c r="AC289" s="30"/>
      <c r="AF289" s="30"/>
      <c r="AG289" s="30"/>
      <c r="AJ289" s="30"/>
      <c r="AK289" s="30"/>
    </row>
    <row r="290" spans="1:37" s="22" customFormat="1">
      <c r="A290" s="30"/>
      <c r="C290" s="31"/>
      <c r="D290" s="32"/>
      <c r="E290" s="32"/>
      <c r="F290" s="40"/>
      <c r="G290" s="31"/>
      <c r="H290" s="31"/>
      <c r="I290" s="32"/>
      <c r="K290" s="30"/>
      <c r="T290" s="30"/>
      <c r="Y290" s="30"/>
      <c r="AC290" s="30"/>
      <c r="AF290" s="30"/>
      <c r="AG290" s="30"/>
      <c r="AJ290" s="30"/>
      <c r="AK290" s="30"/>
    </row>
    <row r="291" spans="1:37" s="22" customFormat="1">
      <c r="A291" s="30"/>
      <c r="C291" s="50"/>
      <c r="D291" s="32"/>
      <c r="E291" s="32"/>
      <c r="F291" s="40"/>
      <c r="G291" s="31"/>
      <c r="H291" s="31"/>
      <c r="I291" s="32"/>
      <c r="K291" s="30"/>
      <c r="T291" s="30"/>
      <c r="Y291" s="30"/>
      <c r="AC291" s="30"/>
      <c r="AF291" s="30"/>
      <c r="AG291" s="30"/>
      <c r="AJ291" s="30"/>
      <c r="AK291" s="30"/>
    </row>
    <row r="292" spans="1:37" s="22" customFormat="1">
      <c r="A292" s="30"/>
      <c r="C292" s="50"/>
      <c r="D292" s="32"/>
      <c r="E292" s="32"/>
      <c r="F292" s="40"/>
      <c r="G292" s="31"/>
      <c r="H292" s="31"/>
      <c r="I292" s="32"/>
      <c r="K292" s="30"/>
      <c r="T292" s="30"/>
      <c r="Y292" s="30"/>
      <c r="AC292" s="30"/>
      <c r="AF292" s="30"/>
      <c r="AG292" s="30"/>
      <c r="AJ292" s="30"/>
      <c r="AK292" s="30"/>
    </row>
    <row r="293" spans="1:37" s="22" customFormat="1">
      <c r="A293" s="30"/>
      <c r="C293" s="50"/>
      <c r="D293" s="32"/>
      <c r="E293" s="32"/>
      <c r="F293" s="40"/>
      <c r="G293" s="31"/>
      <c r="H293" s="31"/>
      <c r="I293" s="32"/>
      <c r="K293" s="30"/>
      <c r="T293" s="30"/>
      <c r="Y293" s="30"/>
      <c r="AC293" s="30"/>
      <c r="AF293" s="30"/>
      <c r="AG293" s="30"/>
      <c r="AJ293" s="30"/>
      <c r="AK293" s="30"/>
    </row>
    <row r="294" spans="1:37" s="22" customFormat="1">
      <c r="A294" s="30"/>
      <c r="C294" s="31"/>
      <c r="D294" s="32"/>
      <c r="E294" s="32"/>
      <c r="F294" s="40"/>
      <c r="G294" s="31"/>
      <c r="H294" s="31"/>
      <c r="I294" s="32"/>
      <c r="K294" s="30"/>
      <c r="T294" s="30"/>
      <c r="Y294" s="30"/>
      <c r="AC294" s="30"/>
      <c r="AF294" s="30"/>
      <c r="AG294" s="30"/>
      <c r="AJ294" s="30"/>
      <c r="AK294" s="30"/>
    </row>
    <row r="295" spans="1:37" s="22" customFormat="1">
      <c r="A295" s="30"/>
      <c r="C295" s="31"/>
      <c r="D295" s="32"/>
      <c r="E295" s="32"/>
      <c r="F295" s="40"/>
      <c r="G295" s="31"/>
      <c r="H295" s="31"/>
      <c r="I295" s="32"/>
      <c r="K295" s="30"/>
      <c r="T295" s="30"/>
      <c r="Y295" s="30"/>
      <c r="AC295" s="30"/>
      <c r="AF295" s="30"/>
      <c r="AG295" s="30"/>
      <c r="AJ295" s="30"/>
      <c r="AK295" s="30"/>
    </row>
    <row r="296" spans="1:37" s="22" customFormat="1">
      <c r="A296" s="30"/>
      <c r="D296" s="32"/>
      <c r="E296" s="32"/>
      <c r="F296" s="40"/>
      <c r="G296" s="31"/>
      <c r="H296" s="31"/>
      <c r="I296" s="32"/>
      <c r="K296" s="30"/>
      <c r="T296" s="30"/>
      <c r="Y296" s="30"/>
      <c r="AC296" s="30"/>
      <c r="AF296" s="30"/>
      <c r="AG296" s="30"/>
      <c r="AJ296" s="30"/>
      <c r="AK296" s="30"/>
    </row>
    <row r="297" spans="1:37" s="22" customFormat="1">
      <c r="A297" s="30"/>
      <c r="D297" s="32"/>
      <c r="E297" s="32"/>
      <c r="F297" s="40"/>
      <c r="G297" s="31"/>
      <c r="H297" s="31"/>
      <c r="I297" s="32"/>
      <c r="K297" s="30"/>
      <c r="T297" s="30"/>
      <c r="Y297" s="30"/>
      <c r="AC297" s="30"/>
      <c r="AF297" s="30"/>
      <c r="AG297" s="30"/>
      <c r="AJ297" s="30"/>
      <c r="AK297" s="30"/>
    </row>
    <row r="298" spans="1:37" s="22" customFormat="1">
      <c r="A298" s="30"/>
      <c r="D298" s="32"/>
      <c r="E298" s="32"/>
      <c r="F298" s="40"/>
      <c r="G298" s="31"/>
      <c r="H298" s="31"/>
      <c r="I298" s="32"/>
      <c r="K298" s="30"/>
      <c r="T298" s="30"/>
      <c r="Y298" s="30"/>
      <c r="AC298" s="30"/>
      <c r="AF298" s="30"/>
      <c r="AG298" s="30"/>
      <c r="AJ298" s="30"/>
      <c r="AK298" s="30"/>
    </row>
    <row r="299" spans="1:37" s="22" customFormat="1">
      <c r="A299" s="30"/>
      <c r="C299" s="31"/>
      <c r="D299" s="32"/>
      <c r="E299" s="32"/>
      <c r="F299" s="40"/>
      <c r="G299" s="31"/>
      <c r="H299" s="31"/>
      <c r="I299" s="32"/>
      <c r="K299" s="30"/>
      <c r="T299" s="30"/>
      <c r="Y299" s="30"/>
      <c r="AC299" s="30"/>
      <c r="AF299" s="30"/>
      <c r="AG299" s="30"/>
      <c r="AJ299" s="30"/>
      <c r="AK299" s="30"/>
    </row>
    <row r="300" spans="1:37" s="22" customFormat="1">
      <c r="A300" s="30"/>
      <c r="C300" s="31"/>
      <c r="D300" s="32"/>
      <c r="E300" s="32"/>
      <c r="F300" s="40"/>
      <c r="G300" s="31"/>
      <c r="H300" s="31"/>
      <c r="I300" s="32"/>
      <c r="K300" s="30"/>
      <c r="T300" s="30"/>
      <c r="Y300" s="30"/>
      <c r="AC300" s="30"/>
      <c r="AF300" s="30"/>
      <c r="AG300" s="30"/>
      <c r="AJ300" s="30"/>
      <c r="AK300" s="30"/>
    </row>
    <row r="301" spans="1:37" s="22" customFormat="1">
      <c r="A301" s="30"/>
      <c r="C301" s="31"/>
      <c r="D301" s="32"/>
      <c r="E301" s="32"/>
      <c r="F301" s="40"/>
      <c r="G301" s="31"/>
      <c r="H301" s="31"/>
      <c r="I301" s="32"/>
      <c r="K301" s="30"/>
      <c r="T301" s="30"/>
      <c r="Y301" s="30"/>
      <c r="AC301" s="30"/>
      <c r="AF301" s="30"/>
      <c r="AG301" s="30"/>
      <c r="AJ301" s="30"/>
      <c r="AK301" s="30"/>
    </row>
    <row r="302" spans="1:37" s="22" customFormat="1">
      <c r="A302" s="30"/>
      <c r="C302" s="31"/>
      <c r="D302" s="32"/>
      <c r="E302" s="32"/>
      <c r="F302" s="40"/>
      <c r="G302" s="31"/>
      <c r="H302" s="31"/>
      <c r="I302" s="32"/>
      <c r="K302" s="30"/>
      <c r="T302" s="30"/>
      <c r="Y302" s="30"/>
      <c r="AC302" s="30"/>
      <c r="AF302" s="30"/>
      <c r="AG302" s="30"/>
      <c r="AJ302" s="30"/>
      <c r="AK302" s="30"/>
    </row>
    <row r="303" spans="1:37" s="22" customFormat="1">
      <c r="A303" s="30"/>
      <c r="C303" s="31"/>
      <c r="D303" s="32"/>
      <c r="E303" s="32"/>
      <c r="F303" s="40"/>
      <c r="G303" s="31"/>
      <c r="H303" s="31"/>
      <c r="I303" s="32"/>
      <c r="K303" s="30"/>
      <c r="T303" s="30"/>
      <c r="Y303" s="30"/>
      <c r="AC303" s="30"/>
      <c r="AF303" s="30"/>
      <c r="AG303" s="30"/>
      <c r="AJ303" s="30"/>
      <c r="AK303" s="30"/>
    </row>
    <row r="304" spans="1:37" s="22" customFormat="1">
      <c r="A304" s="30"/>
      <c r="C304" s="31"/>
      <c r="D304" s="32"/>
      <c r="E304" s="32"/>
      <c r="F304" s="40"/>
      <c r="G304" s="31"/>
      <c r="H304" s="31"/>
      <c r="I304" s="32"/>
      <c r="K304" s="30"/>
      <c r="T304" s="30"/>
      <c r="Y304" s="30"/>
      <c r="AC304" s="30"/>
      <c r="AF304" s="30"/>
      <c r="AG304" s="30"/>
      <c r="AJ304" s="30"/>
      <c r="AK304" s="30"/>
    </row>
    <row r="305" spans="1:37" s="22" customFormat="1">
      <c r="A305" s="30"/>
      <c r="C305" s="31"/>
      <c r="D305" s="32"/>
      <c r="E305" s="32"/>
      <c r="F305" s="40"/>
      <c r="G305" s="31"/>
      <c r="H305" s="31"/>
      <c r="I305" s="32"/>
      <c r="K305" s="30"/>
      <c r="T305" s="30"/>
      <c r="Y305" s="30"/>
      <c r="AC305" s="30"/>
      <c r="AF305" s="30"/>
      <c r="AG305" s="30"/>
      <c r="AJ305" s="30"/>
      <c r="AK305" s="30"/>
    </row>
    <row r="306" spans="1:37" s="22" customFormat="1">
      <c r="A306" s="30"/>
      <c r="C306" s="31"/>
      <c r="D306" s="32"/>
      <c r="E306" s="32"/>
      <c r="F306" s="40"/>
      <c r="G306" s="31"/>
      <c r="H306" s="31"/>
      <c r="I306" s="32"/>
      <c r="K306" s="30"/>
      <c r="T306" s="30"/>
      <c r="Y306" s="30"/>
      <c r="AC306" s="30"/>
      <c r="AF306" s="30"/>
      <c r="AG306" s="30"/>
      <c r="AJ306" s="30"/>
      <c r="AK306" s="30"/>
    </row>
    <row r="307" spans="1:37" s="22" customFormat="1">
      <c r="A307" s="30"/>
      <c r="B307" s="24"/>
      <c r="C307" s="31"/>
      <c r="D307" s="32"/>
      <c r="E307" s="32"/>
      <c r="F307" s="40"/>
      <c r="G307" s="31"/>
      <c r="H307" s="31"/>
      <c r="I307" s="32"/>
      <c r="K307" s="30"/>
      <c r="T307" s="30"/>
      <c r="Y307" s="30"/>
      <c r="AC307" s="30"/>
      <c r="AF307" s="30"/>
      <c r="AG307" s="30"/>
      <c r="AJ307" s="30"/>
      <c r="AK307" s="30"/>
    </row>
    <row r="308" spans="1:37" s="22" customFormat="1">
      <c r="A308" s="30"/>
      <c r="C308" s="31"/>
      <c r="D308" s="32"/>
      <c r="E308" s="32"/>
      <c r="F308" s="40"/>
      <c r="G308" s="31"/>
      <c r="H308" s="31"/>
      <c r="I308" s="32"/>
      <c r="K308" s="30"/>
      <c r="T308" s="30"/>
      <c r="Y308" s="30"/>
      <c r="AC308" s="30"/>
      <c r="AF308" s="30"/>
      <c r="AG308" s="30"/>
      <c r="AJ308" s="30"/>
      <c r="AK308" s="30"/>
    </row>
    <row r="309" spans="1:37" s="22" customFormat="1">
      <c r="A309" s="30"/>
      <c r="C309" s="31"/>
      <c r="D309" s="32"/>
      <c r="E309" s="32"/>
      <c r="F309" s="40"/>
      <c r="G309" s="31"/>
      <c r="H309" s="31"/>
      <c r="I309" s="32"/>
      <c r="K309" s="30"/>
      <c r="T309" s="30"/>
      <c r="Y309" s="30"/>
      <c r="AC309" s="30"/>
      <c r="AF309" s="30"/>
      <c r="AG309" s="30"/>
      <c r="AJ309" s="30"/>
      <c r="AK309" s="30"/>
    </row>
    <row r="310" spans="1:37" s="22" customFormat="1">
      <c r="A310" s="30"/>
      <c r="C310" s="31"/>
      <c r="D310" s="32"/>
      <c r="E310" s="32"/>
      <c r="F310" s="40"/>
      <c r="G310" s="31"/>
      <c r="H310" s="31"/>
      <c r="I310" s="32"/>
      <c r="K310" s="30"/>
      <c r="T310" s="30"/>
      <c r="Y310" s="30"/>
      <c r="AC310" s="30"/>
      <c r="AF310" s="30"/>
      <c r="AG310" s="30"/>
      <c r="AJ310" s="30"/>
      <c r="AK310" s="30"/>
    </row>
    <row r="311" spans="1:37" s="22" customFormat="1">
      <c r="A311" s="30"/>
      <c r="C311" s="31"/>
      <c r="D311" s="32"/>
      <c r="E311" s="32"/>
      <c r="F311" s="40"/>
      <c r="G311" s="31"/>
      <c r="H311" s="31"/>
      <c r="I311" s="32"/>
      <c r="K311" s="30"/>
      <c r="T311" s="30"/>
      <c r="Y311" s="30"/>
      <c r="AC311" s="30"/>
      <c r="AF311" s="30"/>
      <c r="AG311" s="30"/>
      <c r="AJ311" s="30"/>
      <c r="AK311" s="30"/>
    </row>
    <row r="312" spans="1:37" s="22" customFormat="1">
      <c r="A312" s="30"/>
      <c r="C312" s="31"/>
      <c r="D312" s="32"/>
      <c r="E312" s="32"/>
      <c r="F312" s="40"/>
      <c r="G312" s="31"/>
      <c r="H312" s="31"/>
      <c r="I312" s="32"/>
      <c r="K312" s="30"/>
      <c r="T312" s="30"/>
      <c r="Y312" s="30"/>
      <c r="AC312" s="30"/>
      <c r="AF312" s="30"/>
      <c r="AG312" s="30"/>
      <c r="AJ312" s="30"/>
      <c r="AK312" s="30"/>
    </row>
    <row r="313" spans="1:37" s="22" customFormat="1">
      <c r="A313" s="30"/>
      <c r="C313" s="31"/>
      <c r="D313" s="32"/>
      <c r="E313" s="32"/>
      <c r="F313" s="40"/>
      <c r="G313" s="31"/>
      <c r="H313" s="31"/>
      <c r="I313" s="32"/>
      <c r="K313" s="30"/>
      <c r="T313" s="30"/>
      <c r="Y313" s="30"/>
      <c r="AC313" s="30"/>
      <c r="AF313" s="30"/>
      <c r="AG313" s="30"/>
      <c r="AJ313" s="30"/>
      <c r="AK313" s="30"/>
    </row>
    <row r="314" spans="1:37" s="22" customFormat="1">
      <c r="A314" s="30"/>
      <c r="C314" s="31"/>
      <c r="D314" s="32"/>
      <c r="E314" s="32"/>
      <c r="F314" s="40"/>
      <c r="G314" s="31"/>
      <c r="H314" s="31"/>
      <c r="I314" s="32"/>
      <c r="K314" s="30"/>
      <c r="T314" s="30"/>
      <c r="Y314" s="30"/>
      <c r="AC314" s="30"/>
      <c r="AF314" s="30"/>
      <c r="AG314" s="30"/>
      <c r="AJ314" s="30"/>
      <c r="AK314" s="30"/>
    </row>
    <row r="315" spans="1:37" s="22" customFormat="1">
      <c r="A315" s="30"/>
      <c r="C315" s="31"/>
      <c r="D315" s="32"/>
      <c r="E315" s="32"/>
      <c r="F315" s="40"/>
      <c r="G315" s="31"/>
      <c r="H315" s="31"/>
      <c r="I315" s="32"/>
      <c r="K315" s="30"/>
      <c r="T315" s="30"/>
      <c r="Y315" s="30"/>
      <c r="AC315" s="30"/>
      <c r="AF315" s="30"/>
      <c r="AG315" s="30"/>
      <c r="AJ315" s="30"/>
      <c r="AK315" s="30"/>
    </row>
    <row r="316" spans="1:37" s="22" customFormat="1">
      <c r="A316" s="30"/>
      <c r="C316" s="31"/>
      <c r="D316" s="32"/>
      <c r="E316" s="32"/>
      <c r="F316" s="40"/>
      <c r="G316" s="31"/>
      <c r="H316" s="31"/>
      <c r="I316" s="32"/>
      <c r="K316" s="30"/>
      <c r="T316" s="30"/>
      <c r="Y316" s="30"/>
      <c r="AC316" s="30"/>
      <c r="AF316" s="30"/>
      <c r="AG316" s="30"/>
      <c r="AJ316" s="30"/>
      <c r="AK316" s="30"/>
    </row>
    <row r="317" spans="1:37" s="22" customFormat="1">
      <c r="A317" s="30"/>
      <c r="C317" s="31"/>
      <c r="D317" s="32"/>
      <c r="E317" s="32"/>
      <c r="F317" s="40"/>
      <c r="G317" s="31"/>
      <c r="H317" s="31"/>
      <c r="I317" s="32"/>
      <c r="K317" s="30"/>
      <c r="T317" s="30"/>
      <c r="Y317" s="30"/>
      <c r="AC317" s="30"/>
      <c r="AF317" s="30"/>
      <c r="AG317" s="30"/>
      <c r="AJ317" s="30"/>
      <c r="AK317" s="30"/>
    </row>
    <row r="318" spans="1:37" s="22" customFormat="1">
      <c r="A318" s="30"/>
      <c r="C318" s="31"/>
      <c r="D318" s="32"/>
      <c r="E318" s="32"/>
      <c r="F318" s="40"/>
      <c r="G318" s="31"/>
      <c r="H318" s="31"/>
      <c r="I318" s="32"/>
      <c r="K318" s="30"/>
      <c r="T318" s="30"/>
      <c r="Y318" s="30"/>
      <c r="AC318" s="30"/>
      <c r="AF318" s="30"/>
      <c r="AG318" s="30"/>
      <c r="AJ318" s="30"/>
      <c r="AK318" s="30"/>
    </row>
  </sheetData>
  <mergeCells count="10">
    <mergeCell ref="AP4:AR4"/>
    <mergeCell ref="F4:I4"/>
    <mergeCell ref="B4:D4"/>
    <mergeCell ref="T4:W4"/>
    <mergeCell ref="AD4:AF4"/>
    <mergeCell ref="AL4:AN4"/>
    <mergeCell ref="K4:N4"/>
    <mergeCell ref="Y4:AB4"/>
    <mergeCell ref="AH4:AJ4"/>
    <mergeCell ref="P4:R4"/>
  </mergeCells>
  <phoneticPr fontId="7" type="noConversion"/>
  <conditionalFormatting sqref="T1:T3 V1:V3 K1:K3 N1:N3 E1:E3 H1:H3 B1:B3">
    <cfRule type="cellIs" dxfId="3" priority="1" stopIfTrue="1" operator="equal">
      <formula>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C000"/>
  </sheetPr>
  <dimension ref="A1:AC322"/>
  <sheetViews>
    <sheetView tabSelected="1" zoomScale="85" workbookViewId="0">
      <pane ySplit="5" topLeftCell="A248" activePane="bottomLeft" state="frozen"/>
      <selection activeCell="U219" sqref="U219"/>
      <selection pane="bottomLeft" activeCell="AC265" sqref="AC265:AC266"/>
    </sheetView>
  </sheetViews>
  <sheetFormatPr defaultRowHeight="12.75"/>
  <cols>
    <col min="1" max="1" width="10.28515625" style="21" bestFit="1" customWidth="1"/>
    <col min="2" max="2" width="9.28515625" style="9" customWidth="1"/>
    <col min="3" max="3" width="10.28515625" style="9" bestFit="1" customWidth="1"/>
    <col min="5" max="5" width="1" style="7" customWidth="1"/>
    <col min="6" max="6" width="10.28515625" style="41" hidden="1" customWidth="1"/>
    <col min="7" max="7" width="9.28515625" style="7" customWidth="1"/>
    <col min="8" max="8" width="10.28515625" style="7" bestFit="1" customWidth="1"/>
    <col min="9" max="9" width="9.28515625" style="7" customWidth="1"/>
    <col min="10" max="10" width="1" customWidth="1"/>
    <col min="11" max="11" width="10.28515625" style="41" hidden="1" customWidth="1"/>
    <col min="12" max="12" width="9.28515625" style="7" customWidth="1"/>
    <col min="13" max="13" width="10.28515625" style="7" bestFit="1" customWidth="1"/>
    <col min="14" max="14" width="9.28515625" style="7" customWidth="1"/>
    <col min="15" max="15" width="1" customWidth="1"/>
    <col min="16" max="16" width="10.28515625" style="21" hidden="1" customWidth="1"/>
    <col min="17" max="17" width="9.28515625" style="9" customWidth="1"/>
    <col min="18" max="18" width="10.28515625" style="9" bestFit="1" customWidth="1"/>
    <col min="20" max="20" width="1" customWidth="1"/>
    <col min="21" max="21" width="10.28515625" style="21" hidden="1" customWidth="1"/>
    <col min="25" max="25" width="1" customWidth="1"/>
    <col min="26" max="26" width="0" style="21" hidden="1" customWidth="1"/>
  </cols>
  <sheetData>
    <row r="1" spans="1:29" ht="18">
      <c r="A1" s="162" t="s">
        <v>1276</v>
      </c>
      <c r="B1"/>
      <c r="C1"/>
      <c r="D1" s="7"/>
      <c r="E1"/>
      <c r="F1" s="21"/>
      <c r="G1"/>
      <c r="H1"/>
      <c r="I1"/>
      <c r="K1" s="21"/>
      <c r="L1"/>
      <c r="M1"/>
      <c r="N1"/>
      <c r="P1" s="162"/>
      <c r="Q1"/>
      <c r="R1"/>
      <c r="S1" s="7"/>
    </row>
    <row r="2" spans="1:29" ht="12" customHeight="1">
      <c r="A2" s="165" t="s">
        <v>1238</v>
      </c>
      <c r="B2"/>
      <c r="C2"/>
      <c r="D2" s="7"/>
      <c r="E2"/>
      <c r="F2" s="21"/>
      <c r="G2"/>
      <c r="H2"/>
      <c r="I2"/>
      <c r="K2" s="21"/>
      <c r="L2"/>
      <c r="M2"/>
      <c r="N2"/>
      <c r="P2" s="165" t="s">
        <v>1238</v>
      </c>
      <c r="Q2"/>
      <c r="R2"/>
      <c r="S2" s="7"/>
    </row>
    <row r="3" spans="1:29" ht="12" customHeight="1">
      <c r="A3" s="46"/>
      <c r="B3"/>
      <c r="C3"/>
      <c r="D3" s="7"/>
      <c r="E3"/>
      <c r="F3" s="21"/>
      <c r="G3"/>
      <c r="H3"/>
      <c r="I3"/>
      <c r="K3" s="21"/>
      <c r="L3"/>
      <c r="M3"/>
      <c r="N3"/>
      <c r="P3" s="46"/>
      <c r="Q3"/>
      <c r="R3"/>
      <c r="S3" s="7"/>
    </row>
    <row r="4" spans="1:29">
      <c r="B4" s="179" t="s">
        <v>1261</v>
      </c>
      <c r="C4" s="179"/>
      <c r="D4" s="179"/>
      <c r="E4" s="65"/>
      <c r="G4" s="179" t="s">
        <v>1262</v>
      </c>
      <c r="H4" s="179"/>
      <c r="I4" s="179"/>
      <c r="L4" s="179" t="s">
        <v>1269</v>
      </c>
      <c r="M4" s="179"/>
      <c r="N4" s="179"/>
      <c r="Q4" s="179" t="s">
        <v>1214</v>
      </c>
      <c r="R4" s="179"/>
      <c r="S4" s="179"/>
      <c r="U4" s="41"/>
      <c r="V4" s="179" t="s">
        <v>1263</v>
      </c>
      <c r="W4" s="179"/>
      <c r="X4" s="179"/>
      <c r="AA4" s="179" t="s">
        <v>1258</v>
      </c>
      <c r="AB4" s="179"/>
      <c r="AC4" s="179"/>
    </row>
    <row r="5" spans="1:29">
      <c r="A5" s="165" t="s">
        <v>1</v>
      </c>
      <c r="B5" s="76" t="s">
        <v>551</v>
      </c>
      <c r="C5" s="8" t="s">
        <v>2</v>
      </c>
      <c r="D5" s="2" t="s">
        <v>1261</v>
      </c>
      <c r="E5" s="32"/>
      <c r="F5" s="165" t="s">
        <v>1</v>
      </c>
      <c r="G5" s="76" t="s">
        <v>551</v>
      </c>
      <c r="H5" s="8" t="s">
        <v>2</v>
      </c>
      <c r="I5" s="2" t="s">
        <v>1267</v>
      </c>
      <c r="K5" s="165" t="s">
        <v>1</v>
      </c>
      <c r="L5" s="76" t="s">
        <v>551</v>
      </c>
      <c r="M5" s="8" t="s">
        <v>2</v>
      </c>
      <c r="N5" s="2" t="s">
        <v>1243</v>
      </c>
      <c r="P5" s="165" t="s">
        <v>1</v>
      </c>
      <c r="Q5" s="76" t="s">
        <v>551</v>
      </c>
      <c r="R5" s="8" t="s">
        <v>2</v>
      </c>
      <c r="S5" s="2" t="s">
        <v>1265</v>
      </c>
      <c r="U5" s="165" t="s">
        <v>1</v>
      </c>
      <c r="V5" s="76" t="s">
        <v>551</v>
      </c>
      <c r="W5" s="8" t="s">
        <v>2</v>
      </c>
      <c r="X5" s="2" t="s">
        <v>1264</v>
      </c>
      <c r="Z5" s="20" t="s">
        <v>1</v>
      </c>
      <c r="AA5" s="76" t="s">
        <v>551</v>
      </c>
      <c r="AB5" s="8" t="s">
        <v>2</v>
      </c>
      <c r="AC5" s="2" t="s">
        <v>1266</v>
      </c>
    </row>
    <row r="6" spans="1:29">
      <c r="A6" s="21">
        <v>35826</v>
      </c>
      <c r="B6" s="9">
        <v>2916.0099792480469</v>
      </c>
      <c r="C6" s="9">
        <v>190577.90014648438</v>
      </c>
      <c r="D6" s="6">
        <f t="shared" ref="D6:D16" si="0">B6/C6*100</f>
        <v>1.5300882090770791</v>
      </c>
      <c r="F6" s="21">
        <v>35826</v>
      </c>
      <c r="G6" s="9">
        <v>2916.0099792480469</v>
      </c>
      <c r="H6" s="9">
        <v>188274.80014801025</v>
      </c>
      <c r="I6" s="6">
        <f t="shared" ref="I6:I16" si="1">G6/H6*100</f>
        <v>1.5488052447569491</v>
      </c>
      <c r="K6" s="21">
        <v>35826</v>
      </c>
      <c r="L6" s="9">
        <v>2916.0099792480469</v>
      </c>
      <c r="M6" s="9">
        <v>172643.40009307861</v>
      </c>
      <c r="N6" s="6">
        <f t="shared" ref="N6:N16" si="2">L6/M6*100</f>
        <v>1.6890364634129744</v>
      </c>
      <c r="P6" s="21">
        <v>35826</v>
      </c>
      <c r="Q6" s="9">
        <v>2916.0099792480469</v>
      </c>
      <c r="R6" s="9">
        <v>142924.90009307861</v>
      </c>
      <c r="S6" s="6">
        <f t="shared" ref="S6:S16" si="3">Q6/R6*100</f>
        <v>2.0402392986449671</v>
      </c>
      <c r="U6" s="21">
        <v>35826</v>
      </c>
      <c r="V6" s="9"/>
      <c r="W6" s="9">
        <v>7002.2000427246094</v>
      </c>
      <c r="X6" s="6">
        <f t="shared" ref="X6:X16" si="4">V6/W6*100</f>
        <v>0</v>
      </c>
      <c r="Z6" s="21">
        <v>35826</v>
      </c>
      <c r="AA6" s="9">
        <v>2916.0099792480469</v>
      </c>
      <c r="AB6" s="9">
        <v>163601.10009002686</v>
      </c>
      <c r="AC6" s="6">
        <f t="shared" ref="AC6:AC16" si="5">AA6/AB6*100</f>
        <v>1.7823902025374019</v>
      </c>
    </row>
    <row r="7" spans="1:29">
      <c r="A7" s="21">
        <v>35854</v>
      </c>
      <c r="B7" s="9">
        <v>4168.6899566650391</v>
      </c>
      <c r="C7" s="9">
        <v>196292.90015411377</v>
      </c>
      <c r="D7" s="6">
        <f t="shared" si="0"/>
        <v>2.123708984579733</v>
      </c>
      <c r="F7" s="21">
        <v>35854</v>
      </c>
      <c r="G7" s="9">
        <v>4168.6899566650391</v>
      </c>
      <c r="H7" s="9">
        <v>194089.80015563965</v>
      </c>
      <c r="I7" s="6">
        <f t="shared" si="1"/>
        <v>2.1478150594839023</v>
      </c>
      <c r="K7" s="21">
        <v>35854</v>
      </c>
      <c r="L7" s="9">
        <v>4168.6899566650391</v>
      </c>
      <c r="M7" s="9">
        <v>178208.40010070801</v>
      </c>
      <c r="N7" s="6">
        <f t="shared" si="2"/>
        <v>2.3392219190056447</v>
      </c>
      <c r="P7" s="21">
        <v>35854</v>
      </c>
      <c r="Q7" s="9">
        <v>4041.4899597167969</v>
      </c>
      <c r="R7" s="9">
        <v>146458.50009155273</v>
      </c>
      <c r="S7" s="6">
        <f t="shared" si="3"/>
        <v>2.7594779116203014</v>
      </c>
      <c r="U7" s="21">
        <v>35854</v>
      </c>
      <c r="V7" s="9"/>
      <c r="W7" s="9">
        <v>7152.2000427246094</v>
      </c>
      <c r="X7" s="6">
        <f t="shared" si="4"/>
        <v>0</v>
      </c>
      <c r="Z7" s="21">
        <v>35854</v>
      </c>
      <c r="AA7" s="9">
        <v>4041.4899597167969</v>
      </c>
      <c r="AB7" s="9">
        <v>168093.90010070801</v>
      </c>
      <c r="AC7" s="6">
        <f t="shared" si="5"/>
        <v>2.4043049493738136</v>
      </c>
    </row>
    <row r="8" spans="1:29">
      <c r="A8" s="21">
        <v>35885</v>
      </c>
      <c r="B8" s="9">
        <v>2851.1799850463867</v>
      </c>
      <c r="C8" s="9">
        <v>197434.30010223389</v>
      </c>
      <c r="D8" s="6">
        <f t="shared" si="0"/>
        <v>1.4441158317323843</v>
      </c>
      <c r="F8" s="21">
        <v>35885</v>
      </c>
      <c r="G8" s="9">
        <v>2851.1799850463867</v>
      </c>
      <c r="H8" s="9">
        <v>194781.20010375977</v>
      </c>
      <c r="I8" s="6">
        <f t="shared" si="1"/>
        <v>1.4637860242813814</v>
      </c>
      <c r="K8" s="21">
        <v>35885</v>
      </c>
      <c r="L8" s="9">
        <v>2851.1799850463867</v>
      </c>
      <c r="M8" s="9">
        <v>179124.80004882813</v>
      </c>
      <c r="N8" s="6">
        <f t="shared" si="2"/>
        <v>1.5917282164553292</v>
      </c>
      <c r="P8" s="21">
        <v>35885</v>
      </c>
      <c r="Q8" s="9">
        <v>2723.9799880981445</v>
      </c>
      <c r="R8" s="9">
        <v>147180.10003662109</v>
      </c>
      <c r="S8" s="6">
        <f t="shared" si="3"/>
        <v>1.8507800901211295</v>
      </c>
      <c r="U8" s="21">
        <v>35885</v>
      </c>
      <c r="V8" s="9"/>
      <c r="W8" s="9">
        <v>6702.2000427246094</v>
      </c>
      <c r="X8" s="6">
        <f t="shared" si="4"/>
        <v>0</v>
      </c>
      <c r="Z8" s="21">
        <v>35885</v>
      </c>
      <c r="AA8" s="9">
        <v>2723.9799880981445</v>
      </c>
      <c r="AB8" s="9">
        <v>168885.30004882813</v>
      </c>
      <c r="AC8" s="6">
        <f t="shared" si="5"/>
        <v>1.6129171617130604</v>
      </c>
    </row>
    <row r="9" spans="1:29">
      <c r="A9" s="21">
        <v>35915</v>
      </c>
      <c r="B9" s="9">
        <v>2976.1799850463867</v>
      </c>
      <c r="C9" s="9">
        <v>198780.3000793457</v>
      </c>
      <c r="D9" s="6">
        <f t="shared" si="0"/>
        <v>1.4972207929349168</v>
      </c>
      <c r="F9" s="21">
        <v>35915</v>
      </c>
      <c r="G9" s="9">
        <v>2976.1799850463867</v>
      </c>
      <c r="H9" s="9">
        <v>196127.20008087158</v>
      </c>
      <c r="I9" s="6">
        <f t="shared" si="1"/>
        <v>1.5174743655235894</v>
      </c>
      <c r="K9" s="21">
        <v>35915</v>
      </c>
      <c r="L9" s="9">
        <v>2976.1799850463867</v>
      </c>
      <c r="M9" s="9">
        <v>180335.80002593994</v>
      </c>
      <c r="N9" s="6">
        <f t="shared" si="2"/>
        <v>1.6503544967878179</v>
      </c>
      <c r="P9" s="21">
        <v>35915</v>
      </c>
      <c r="Q9" s="9">
        <v>2848.9799880981445</v>
      </c>
      <c r="R9" s="9">
        <v>146601.20001983643</v>
      </c>
      <c r="S9" s="6">
        <f t="shared" si="3"/>
        <v>1.9433537977265209</v>
      </c>
      <c r="U9" s="21">
        <v>35915</v>
      </c>
      <c r="V9" s="9"/>
      <c r="W9" s="9">
        <v>6837.2000427246094</v>
      </c>
      <c r="X9" s="6">
        <f t="shared" si="4"/>
        <v>0</v>
      </c>
      <c r="Z9" s="21">
        <v>35915</v>
      </c>
      <c r="AA9" s="9">
        <v>2848.9799880981445</v>
      </c>
      <c r="AB9" s="9">
        <v>169031.30002593994</v>
      </c>
      <c r="AC9" s="6">
        <f t="shared" si="5"/>
        <v>1.6854748130440536</v>
      </c>
    </row>
    <row r="10" spans="1:29">
      <c r="A10" s="21">
        <v>35946</v>
      </c>
      <c r="B10" s="9">
        <v>2801.0399856567383</v>
      </c>
      <c r="C10" s="9">
        <v>196308.2000579834</v>
      </c>
      <c r="D10" s="6">
        <f t="shared" si="0"/>
        <v>1.4268583710865859</v>
      </c>
      <c r="F10" s="21">
        <v>35946</v>
      </c>
      <c r="G10" s="9">
        <v>2801.0399856567383</v>
      </c>
      <c r="H10" s="9">
        <v>193456.40008544922</v>
      </c>
      <c r="I10" s="6">
        <f t="shared" si="1"/>
        <v>1.4478921268148925</v>
      </c>
      <c r="K10" s="21">
        <v>35946</v>
      </c>
      <c r="L10" s="9">
        <v>2801.0399856567383</v>
      </c>
      <c r="M10" s="9">
        <v>177700.00003051758</v>
      </c>
      <c r="N10" s="6">
        <f t="shared" si="2"/>
        <v>1.5762746118039941</v>
      </c>
      <c r="P10" s="21">
        <v>35946</v>
      </c>
      <c r="Q10" s="9">
        <v>2673.8399887084961</v>
      </c>
      <c r="R10" s="9">
        <v>144310.40002441406</v>
      </c>
      <c r="S10" s="6">
        <f t="shared" si="3"/>
        <v>1.8528394268577613</v>
      </c>
      <c r="U10" s="21">
        <v>35946</v>
      </c>
      <c r="V10" s="9"/>
      <c r="W10" s="9">
        <v>7287.2000427246094</v>
      </c>
      <c r="X10" s="6">
        <f t="shared" si="4"/>
        <v>0</v>
      </c>
      <c r="Z10" s="21">
        <v>35946</v>
      </c>
      <c r="AA10" s="9">
        <v>2673.8399887084961</v>
      </c>
      <c r="AB10" s="9">
        <v>166215.50003051758</v>
      </c>
      <c r="AC10" s="6">
        <f t="shared" si="5"/>
        <v>1.6086586318469531</v>
      </c>
    </row>
    <row r="11" spans="1:29">
      <c r="A11" s="21">
        <v>35976</v>
      </c>
      <c r="B11" s="9">
        <v>3158.5699844360352</v>
      </c>
      <c r="C11" s="9">
        <v>194680.80004882813</v>
      </c>
      <c r="D11" s="6">
        <f t="shared" si="0"/>
        <v>1.6224352805432434</v>
      </c>
      <c r="F11" s="21">
        <v>35976</v>
      </c>
      <c r="G11" s="9">
        <v>3036.0399856567383</v>
      </c>
      <c r="H11" s="9">
        <v>191329.60008239746</v>
      </c>
      <c r="I11" s="6">
        <f t="shared" si="1"/>
        <v>1.5868114417995156</v>
      </c>
      <c r="K11" s="21">
        <v>35976</v>
      </c>
      <c r="L11" s="9">
        <v>2576.0399856567383</v>
      </c>
      <c r="M11" s="9">
        <v>175330.70002746582</v>
      </c>
      <c r="N11" s="6">
        <f t="shared" si="2"/>
        <v>1.4692463928183699</v>
      </c>
      <c r="P11" s="21">
        <v>35976</v>
      </c>
      <c r="Q11" s="9">
        <v>2448.8399887084961</v>
      </c>
      <c r="R11" s="9">
        <v>142606.1000213623</v>
      </c>
      <c r="S11" s="6">
        <f t="shared" si="3"/>
        <v>1.7172056373056002</v>
      </c>
      <c r="U11" s="21">
        <v>35976</v>
      </c>
      <c r="V11" s="9">
        <v>460</v>
      </c>
      <c r="W11" s="9">
        <v>7487.2000427246094</v>
      </c>
      <c r="X11" s="6">
        <f t="shared" si="4"/>
        <v>6.1438187489993243</v>
      </c>
      <c r="Z11" s="21">
        <v>35976</v>
      </c>
      <c r="AA11" s="9">
        <v>2448.8399887084961</v>
      </c>
      <c r="AB11" s="9">
        <v>164236.20002746582</v>
      </c>
      <c r="AC11" s="6">
        <f t="shared" si="5"/>
        <v>1.491047642541028</v>
      </c>
    </row>
    <row r="12" spans="1:29">
      <c r="A12" s="21">
        <v>36007</v>
      </c>
      <c r="B12" s="9">
        <v>3012.4099807739258</v>
      </c>
      <c r="C12" s="9">
        <v>193708.90001678467</v>
      </c>
      <c r="D12" s="6">
        <f t="shared" si="0"/>
        <v>1.5551221345601072</v>
      </c>
      <c r="F12" s="21">
        <v>36007</v>
      </c>
      <c r="G12" s="9">
        <v>2889.8799819946289</v>
      </c>
      <c r="H12" s="9">
        <v>190258.90004730225</v>
      </c>
      <c r="I12" s="6">
        <f t="shared" si="1"/>
        <v>1.5189197358316198</v>
      </c>
      <c r="K12" s="21">
        <v>36007</v>
      </c>
      <c r="L12" s="9">
        <v>2429.8799819946289</v>
      </c>
      <c r="M12" s="9">
        <v>173929.99999237061</v>
      </c>
      <c r="N12" s="6">
        <f t="shared" si="2"/>
        <v>1.3970447778423589</v>
      </c>
      <c r="P12" s="21">
        <v>36007</v>
      </c>
      <c r="Q12" s="9">
        <v>2302.6799850463867</v>
      </c>
      <c r="R12" s="9">
        <v>141965.39998626709</v>
      </c>
      <c r="S12" s="6">
        <f t="shared" si="3"/>
        <v>1.6220008433527708</v>
      </c>
      <c r="U12" s="21">
        <v>36007</v>
      </c>
      <c r="V12" s="9">
        <v>460</v>
      </c>
      <c r="W12" s="9">
        <v>7487.2000427246094</v>
      </c>
      <c r="X12" s="6">
        <f t="shared" si="4"/>
        <v>6.1438187489993243</v>
      </c>
      <c r="Z12" s="21">
        <v>36007</v>
      </c>
      <c r="AA12" s="9">
        <v>2302.6799850463867</v>
      </c>
      <c r="AB12" s="9">
        <v>163485.49999237061</v>
      </c>
      <c r="AC12" s="6">
        <f t="shared" si="5"/>
        <v>1.4084918755203648</v>
      </c>
    </row>
    <row r="13" spans="1:29">
      <c r="A13" s="21">
        <v>36038</v>
      </c>
      <c r="B13" s="9">
        <v>3012.4099807739258</v>
      </c>
      <c r="C13" s="9">
        <v>190826.50000762939</v>
      </c>
      <c r="D13" s="6">
        <f t="shared" si="0"/>
        <v>1.5786119750943854</v>
      </c>
      <c r="F13" s="21">
        <v>36038</v>
      </c>
      <c r="G13" s="9">
        <v>2889.8799819946289</v>
      </c>
      <c r="H13" s="9">
        <v>187376.50003814697</v>
      </c>
      <c r="I13" s="6">
        <f t="shared" si="1"/>
        <v>1.5422851752521227</v>
      </c>
      <c r="K13" s="21">
        <v>36038</v>
      </c>
      <c r="L13" s="9">
        <v>2429.8799819946289</v>
      </c>
      <c r="M13" s="9">
        <v>172137.60001373291</v>
      </c>
      <c r="N13" s="6">
        <f t="shared" si="2"/>
        <v>1.4115916463345466</v>
      </c>
      <c r="P13" s="21">
        <v>36038</v>
      </c>
      <c r="Q13" s="9">
        <v>2302.6799850463867</v>
      </c>
      <c r="R13" s="9">
        <v>141055.59998321533</v>
      </c>
      <c r="S13" s="6">
        <f t="shared" si="3"/>
        <v>1.6324626497072008</v>
      </c>
      <c r="U13" s="21">
        <v>36038</v>
      </c>
      <c r="V13" s="9">
        <v>460</v>
      </c>
      <c r="W13" s="9">
        <v>6372.2000122070313</v>
      </c>
      <c r="X13" s="6">
        <f t="shared" si="4"/>
        <v>7.2188568958725687</v>
      </c>
      <c r="Z13" s="21">
        <v>36038</v>
      </c>
      <c r="AA13" s="9">
        <v>2302.6799850463867</v>
      </c>
      <c r="AB13" s="9">
        <v>162018.10001373291</v>
      </c>
      <c r="AC13" s="6">
        <f t="shared" si="5"/>
        <v>1.4212486042307668</v>
      </c>
    </row>
    <row r="14" spans="1:29">
      <c r="A14" s="21">
        <v>36068</v>
      </c>
      <c r="B14" s="9">
        <v>3265.6999816298485</v>
      </c>
      <c r="C14" s="9">
        <v>191459.19995880127</v>
      </c>
      <c r="D14" s="6">
        <f t="shared" si="0"/>
        <v>1.7056897669751943</v>
      </c>
      <c r="F14" s="21">
        <v>36068</v>
      </c>
      <c r="G14" s="9">
        <v>3143.1699828505516</v>
      </c>
      <c r="H14" s="9">
        <v>187459.19998931885</v>
      </c>
      <c r="I14" s="6">
        <f t="shared" si="1"/>
        <v>1.676722179028634</v>
      </c>
      <c r="K14" s="21">
        <v>36068</v>
      </c>
      <c r="L14" s="9">
        <v>2683.1699828505516</v>
      </c>
      <c r="M14" s="9">
        <v>172320.29996490479</v>
      </c>
      <c r="N14" s="6">
        <f t="shared" si="2"/>
        <v>1.5570829341621466</v>
      </c>
      <c r="P14" s="21">
        <v>36068</v>
      </c>
      <c r="Q14" s="9">
        <v>2537.6799850463867</v>
      </c>
      <c r="R14" s="9">
        <v>141628.99996185303</v>
      </c>
      <c r="S14" s="6">
        <f t="shared" si="3"/>
        <v>1.7917799220003645</v>
      </c>
      <c r="U14" s="21">
        <v>36068</v>
      </c>
      <c r="V14" s="9">
        <v>460</v>
      </c>
      <c r="W14" s="9">
        <v>6372.2000122070313</v>
      </c>
      <c r="X14" s="6">
        <f t="shared" si="4"/>
        <v>7.2188568958725687</v>
      </c>
      <c r="Z14" s="21">
        <v>36068</v>
      </c>
      <c r="AA14" s="9">
        <v>2555.9699859023094</v>
      </c>
      <c r="AB14" s="9">
        <v>162559.59996795654</v>
      </c>
      <c r="AC14" s="6">
        <f t="shared" si="5"/>
        <v>1.5723279255154032</v>
      </c>
    </row>
    <row r="15" spans="1:29">
      <c r="A15" s="21">
        <v>36099</v>
      </c>
      <c r="B15" s="9">
        <v>3265.6999816298485</v>
      </c>
      <c r="C15" s="9">
        <v>196673.49993133545</v>
      </c>
      <c r="D15" s="6">
        <f t="shared" si="0"/>
        <v>1.6604677207503815</v>
      </c>
      <c r="F15" s="21">
        <v>36099</v>
      </c>
      <c r="G15" s="9">
        <v>3143.1699828505516</v>
      </c>
      <c r="H15" s="9">
        <v>192016.09996795654</v>
      </c>
      <c r="I15" s="6">
        <f t="shared" si="1"/>
        <v>1.6369304362368993</v>
      </c>
      <c r="K15" s="21">
        <v>36099</v>
      </c>
      <c r="L15" s="9">
        <v>2683.1699828505516</v>
      </c>
      <c r="M15" s="9">
        <v>176607.19994354248</v>
      </c>
      <c r="N15" s="6">
        <f t="shared" si="2"/>
        <v>1.5192868601666882</v>
      </c>
      <c r="P15" s="21">
        <v>36099</v>
      </c>
      <c r="Q15" s="9">
        <v>2537.6799850463867</v>
      </c>
      <c r="R15" s="9">
        <v>146831.89994049072</v>
      </c>
      <c r="S15" s="6">
        <f t="shared" si="3"/>
        <v>1.7282892791517914</v>
      </c>
      <c r="U15" s="21">
        <v>36099</v>
      </c>
      <c r="V15" s="9">
        <v>460</v>
      </c>
      <c r="W15" s="9">
        <v>6372.2000122070313</v>
      </c>
      <c r="X15" s="6">
        <f t="shared" si="4"/>
        <v>7.2188568958725687</v>
      </c>
      <c r="Z15" s="21">
        <v>36099</v>
      </c>
      <c r="AA15" s="9">
        <v>2555.9699859023094</v>
      </c>
      <c r="AB15" s="9">
        <v>166246.49994659424</v>
      </c>
      <c r="AC15" s="6">
        <f t="shared" si="5"/>
        <v>1.5374579234590806</v>
      </c>
    </row>
    <row r="16" spans="1:29">
      <c r="A16" s="21">
        <v>36129</v>
      </c>
      <c r="B16" s="9">
        <v>3365.9899816215038</v>
      </c>
      <c r="C16" s="9">
        <v>201728.79991912842</v>
      </c>
      <c r="D16" s="6">
        <f t="shared" si="0"/>
        <v>1.6685718563590843</v>
      </c>
      <c r="F16" s="21">
        <v>36129</v>
      </c>
      <c r="G16" s="9">
        <v>3243.459982842207</v>
      </c>
      <c r="H16" s="9">
        <v>197071.39995574951</v>
      </c>
      <c r="I16" s="6">
        <f t="shared" si="1"/>
        <v>1.6458298786990375</v>
      </c>
      <c r="K16" s="21">
        <v>36129</v>
      </c>
      <c r="L16" s="9">
        <v>2783.459982842207</v>
      </c>
      <c r="M16" s="9">
        <v>181698.49993133545</v>
      </c>
      <c r="N16" s="6">
        <f t="shared" si="2"/>
        <v>1.5319113718022366</v>
      </c>
      <c r="P16" s="21">
        <v>36129</v>
      </c>
      <c r="Q16" s="9">
        <v>2637.6799850463867</v>
      </c>
      <c r="R16" s="9">
        <v>151698.19992828369</v>
      </c>
      <c r="S16" s="6">
        <f t="shared" si="3"/>
        <v>1.7387681503757901</v>
      </c>
      <c r="U16" s="21">
        <v>36129</v>
      </c>
      <c r="V16" s="9">
        <v>460</v>
      </c>
      <c r="W16" s="9">
        <v>6686.2000122070313</v>
      </c>
      <c r="X16" s="6">
        <f t="shared" si="4"/>
        <v>6.8798420501955597</v>
      </c>
      <c r="Z16" s="21">
        <v>36129</v>
      </c>
      <c r="AA16" s="9">
        <v>2655.9699859023094</v>
      </c>
      <c r="AB16" s="9">
        <v>171337.79993438721</v>
      </c>
      <c r="AC16" s="6">
        <f t="shared" si="5"/>
        <v>1.5501366230448841</v>
      </c>
    </row>
    <row r="17" spans="1:29">
      <c r="A17" s="21">
        <v>36160</v>
      </c>
      <c r="B17" s="9">
        <v>5109.8999777138233</v>
      </c>
      <c r="C17" s="9">
        <v>209030.42989730835</v>
      </c>
      <c r="D17" s="6">
        <f>B17/C17*100</f>
        <v>2.4445722951553965</v>
      </c>
      <c r="F17" s="21">
        <v>36160</v>
      </c>
      <c r="G17" s="9">
        <v>4987.3699789345264</v>
      </c>
      <c r="H17" s="9">
        <v>203883.55692672729</v>
      </c>
      <c r="I17" s="6">
        <f>G17/H17*100</f>
        <v>2.4461854865161654</v>
      </c>
      <c r="K17" s="21">
        <v>36160</v>
      </c>
      <c r="L17" s="9">
        <v>4527.3699789345264</v>
      </c>
      <c r="M17" s="9">
        <v>184146.01693725586</v>
      </c>
      <c r="N17" s="6">
        <f>L17/M17*100</f>
        <v>2.4585761094561924</v>
      </c>
      <c r="P17" s="21">
        <v>36160</v>
      </c>
      <c r="Q17" s="9">
        <v>4264.8799819946289</v>
      </c>
      <c r="R17" s="9">
        <v>154891.61692810059</v>
      </c>
      <c r="S17" s="6">
        <f>Q17/R17*100</f>
        <v>2.7534608176854087</v>
      </c>
      <c r="U17" s="21">
        <v>36160</v>
      </c>
      <c r="V17" s="9">
        <v>460</v>
      </c>
      <c r="W17" s="9">
        <v>7547.0329742431641</v>
      </c>
      <c r="X17" s="6">
        <f>V17/W17*100</f>
        <v>6.0951105099170437</v>
      </c>
      <c r="Z17" s="21">
        <v>36160</v>
      </c>
      <c r="AA17" s="9">
        <v>4399.8799819946289</v>
      </c>
      <c r="AB17" s="9">
        <v>174474.31694030762</v>
      </c>
      <c r="AC17" s="6">
        <f>AA17/AB17*100</f>
        <v>2.5217923526818833</v>
      </c>
    </row>
    <row r="18" spans="1:29">
      <c r="A18" s="21">
        <v>36191</v>
      </c>
      <c r="B18" s="9">
        <v>4395.0099792480469</v>
      </c>
      <c r="C18" s="9">
        <v>217366.70588302612</v>
      </c>
      <c r="D18" s="6">
        <f t="shared" ref="D18:D81" si="6">B18/C18*100</f>
        <v>2.0219333781564415</v>
      </c>
      <c r="F18" s="21">
        <v>36191</v>
      </c>
      <c r="G18" s="9">
        <v>4272.47998046875</v>
      </c>
      <c r="H18" s="9">
        <v>211465.39892959595</v>
      </c>
      <c r="I18" s="6">
        <f t="shared" ref="I18:I81" si="7">G18/H18*100</f>
        <v>2.0204156339975055</v>
      </c>
      <c r="K18" s="21">
        <v>36191</v>
      </c>
      <c r="L18" s="9">
        <v>4012.47998046875</v>
      </c>
      <c r="M18" s="9">
        <v>191372.18291473389</v>
      </c>
      <c r="N18" s="6">
        <f t="shared" ref="N18:N81" si="8">L18/M18*100</f>
        <v>2.0966892467629505</v>
      </c>
      <c r="P18" s="21">
        <v>36191</v>
      </c>
      <c r="Q18" s="9">
        <v>3877.47998046875</v>
      </c>
      <c r="R18" s="9">
        <v>161792.78290557861</v>
      </c>
      <c r="S18" s="6">
        <f t="shared" ref="S18:S81" si="9">Q18/R18*100</f>
        <v>2.3965716584105152</v>
      </c>
      <c r="U18" s="21">
        <v>36191</v>
      </c>
      <c r="V18" s="9">
        <v>260</v>
      </c>
      <c r="W18" s="9">
        <v>7691.0240020751953</v>
      </c>
      <c r="X18" s="6">
        <f t="shared" ref="X18:X81" si="10">V18/W18*100</f>
        <v>3.3805641476329642</v>
      </c>
      <c r="Z18" s="21">
        <v>36191</v>
      </c>
      <c r="AA18" s="9">
        <v>4012.47998046875</v>
      </c>
      <c r="AB18" s="9">
        <v>181225.48291778564</v>
      </c>
      <c r="AC18" s="6">
        <f t="shared" ref="AC18:AC81" si="11">AA18/AB18*100</f>
        <v>2.2140815496069299</v>
      </c>
    </row>
    <row r="19" spans="1:29">
      <c r="A19" s="21">
        <v>36219</v>
      </c>
      <c r="B19" s="9">
        <v>3911.9500122070313</v>
      </c>
      <c r="C19" s="9">
        <v>227278.80183410645</v>
      </c>
      <c r="D19" s="6">
        <f t="shared" si="6"/>
        <v>1.7212120006961367</v>
      </c>
      <c r="F19" s="21">
        <v>36219</v>
      </c>
      <c r="G19" s="9">
        <v>3789.4200134277344</v>
      </c>
      <c r="H19" s="9">
        <v>220567.64585876465</v>
      </c>
      <c r="I19" s="6">
        <f t="shared" si="7"/>
        <v>1.7180307649718496</v>
      </c>
      <c r="K19" s="21">
        <v>36219</v>
      </c>
      <c r="L19" s="9">
        <v>3354.4300079345703</v>
      </c>
      <c r="M19" s="9">
        <v>200036.09886550903</v>
      </c>
      <c r="N19" s="6">
        <f t="shared" si="8"/>
        <v>1.6769123308037845</v>
      </c>
      <c r="P19" s="21">
        <v>36219</v>
      </c>
      <c r="Q19" s="9">
        <v>3054.7200012207031</v>
      </c>
      <c r="R19" s="9">
        <v>170176.99885940552</v>
      </c>
      <c r="S19" s="6">
        <f t="shared" si="9"/>
        <v>1.7950251924141698</v>
      </c>
      <c r="U19" s="21">
        <v>36219</v>
      </c>
      <c r="V19" s="9">
        <v>434.99000549316406</v>
      </c>
      <c r="W19" s="9">
        <v>8059.0839996337891</v>
      </c>
      <c r="X19" s="6">
        <f t="shared" si="10"/>
        <v>5.3975117459121948</v>
      </c>
      <c r="Z19" s="21">
        <v>36219</v>
      </c>
      <c r="AA19" s="9">
        <v>3189.7200012207031</v>
      </c>
      <c r="AB19" s="9">
        <v>189609.69887161255</v>
      </c>
      <c r="AC19" s="6">
        <f t="shared" si="11"/>
        <v>1.6822557180371394</v>
      </c>
    </row>
    <row r="20" spans="1:29">
      <c r="A20" s="21">
        <v>36250</v>
      </c>
      <c r="B20" s="9">
        <v>4486.9600067138672</v>
      </c>
      <c r="C20" s="9">
        <v>235285.25988006592</v>
      </c>
      <c r="D20" s="6">
        <f t="shared" si="6"/>
        <v>1.9070297939620382</v>
      </c>
      <c r="F20" s="21">
        <v>36250</v>
      </c>
      <c r="G20" s="9">
        <v>4364.4300079345703</v>
      </c>
      <c r="H20" s="9">
        <v>228185.64691162109</v>
      </c>
      <c r="I20" s="6">
        <f t="shared" si="7"/>
        <v>1.9126663166614351</v>
      </c>
      <c r="K20" s="21">
        <v>36250</v>
      </c>
      <c r="L20" s="9">
        <v>4104.4300079345703</v>
      </c>
      <c r="M20" s="9">
        <v>206486.02992248535</v>
      </c>
      <c r="N20" s="6">
        <f t="shared" si="8"/>
        <v>1.9877519120665785</v>
      </c>
      <c r="P20" s="21">
        <v>36250</v>
      </c>
      <c r="Q20" s="9">
        <v>3429.7200012207031</v>
      </c>
      <c r="R20" s="9">
        <v>176387.42991638184</v>
      </c>
      <c r="S20" s="6">
        <f t="shared" si="9"/>
        <v>1.9444242726630776</v>
      </c>
      <c r="U20" s="21">
        <v>36250</v>
      </c>
      <c r="V20" s="9">
        <v>260</v>
      </c>
      <c r="W20" s="9">
        <v>8775.3819732666016</v>
      </c>
      <c r="X20" s="6">
        <f t="shared" si="10"/>
        <v>2.9628339916378135</v>
      </c>
      <c r="Z20" s="21">
        <v>36250</v>
      </c>
      <c r="AA20" s="9">
        <v>3564.7200012207031</v>
      </c>
      <c r="AB20" s="9">
        <v>195499.62992858887</v>
      </c>
      <c r="AC20" s="6">
        <f t="shared" si="11"/>
        <v>1.8233896414652069</v>
      </c>
    </row>
    <row r="21" spans="1:29">
      <c r="A21" s="21">
        <v>36280</v>
      </c>
      <c r="B21" s="9">
        <v>7317.9600067138672</v>
      </c>
      <c r="C21" s="9">
        <v>233066.17393493652</v>
      </c>
      <c r="D21" s="6">
        <f t="shared" si="6"/>
        <v>3.1398636203453409</v>
      </c>
      <c r="F21" s="21">
        <v>36280</v>
      </c>
      <c r="G21" s="9">
        <v>6770.4300079345703</v>
      </c>
      <c r="H21" s="9">
        <v>226147.44496154785</v>
      </c>
      <c r="I21" s="6">
        <f t="shared" si="7"/>
        <v>2.993812293163761</v>
      </c>
      <c r="K21" s="21">
        <v>36280</v>
      </c>
      <c r="L21" s="9">
        <v>6400.4300079345703</v>
      </c>
      <c r="M21" s="9">
        <v>203100.03594589233</v>
      </c>
      <c r="N21" s="6">
        <f t="shared" si="8"/>
        <v>3.1513682300084387</v>
      </c>
      <c r="P21" s="21">
        <v>36280</v>
      </c>
      <c r="Q21" s="9">
        <v>5385.7200012207031</v>
      </c>
      <c r="R21" s="9">
        <v>172500.73594284058</v>
      </c>
      <c r="S21" s="6">
        <f t="shared" si="9"/>
        <v>3.1221432023370044</v>
      </c>
      <c r="U21" s="21">
        <v>36280</v>
      </c>
      <c r="V21" s="9">
        <v>370</v>
      </c>
      <c r="W21" s="9">
        <v>8903.7039642333984</v>
      </c>
      <c r="X21" s="6">
        <f t="shared" si="10"/>
        <v>4.1555739216657201</v>
      </c>
      <c r="Z21" s="21">
        <v>36280</v>
      </c>
      <c r="AA21" s="9">
        <v>5710.7200012207031</v>
      </c>
      <c r="AB21" s="9">
        <v>191758.63595199585</v>
      </c>
      <c r="AC21" s="6">
        <f t="shared" si="11"/>
        <v>2.9780770878294649</v>
      </c>
    </row>
    <row r="22" spans="1:29">
      <c r="A22" s="21">
        <v>36311</v>
      </c>
      <c r="B22" s="9">
        <v>7469.6600036621094</v>
      </c>
      <c r="C22" s="9">
        <v>228618.80382537842</v>
      </c>
      <c r="D22" s="6">
        <f t="shared" si="6"/>
        <v>3.2672990491926108</v>
      </c>
      <c r="F22" s="21">
        <v>36311</v>
      </c>
      <c r="G22" s="9">
        <v>6922.1300048828125</v>
      </c>
      <c r="H22" s="9">
        <v>221216.56684875488</v>
      </c>
      <c r="I22" s="6">
        <f t="shared" si="7"/>
        <v>3.1291191719901579</v>
      </c>
      <c r="K22" s="21">
        <v>36311</v>
      </c>
      <c r="L22" s="9">
        <v>6662.1300048828125</v>
      </c>
      <c r="M22" s="9">
        <v>197179.2618560791</v>
      </c>
      <c r="N22" s="6">
        <f t="shared" si="8"/>
        <v>3.3787173875037086</v>
      </c>
      <c r="P22" s="21">
        <v>36311</v>
      </c>
      <c r="Q22" s="9">
        <v>5522.4199981689453</v>
      </c>
      <c r="R22" s="9">
        <v>165219.66186523438</v>
      </c>
      <c r="S22" s="6">
        <f t="shared" si="9"/>
        <v>3.3424714321673461</v>
      </c>
      <c r="U22" s="21">
        <v>36311</v>
      </c>
      <c r="V22" s="9">
        <v>260</v>
      </c>
      <c r="W22" s="9">
        <v>9698.7939758300781</v>
      </c>
      <c r="X22" s="6">
        <f t="shared" si="10"/>
        <v>2.6807456746471172</v>
      </c>
      <c r="Z22" s="21">
        <v>36311</v>
      </c>
      <c r="AA22" s="9">
        <v>5847.4199981689453</v>
      </c>
      <c r="AB22" s="9">
        <v>185779.96186828613</v>
      </c>
      <c r="AC22" s="6">
        <f t="shared" si="11"/>
        <v>3.1474976845536422</v>
      </c>
    </row>
    <row r="23" spans="1:29">
      <c r="A23" s="21">
        <v>36341</v>
      </c>
      <c r="B23" s="9">
        <v>8761.8600015640259</v>
      </c>
      <c r="C23" s="9">
        <v>233322.17196655273</v>
      </c>
      <c r="D23" s="6">
        <f t="shared" si="6"/>
        <v>3.7552624886502675</v>
      </c>
      <c r="F23" s="21">
        <v>36341</v>
      </c>
      <c r="G23" s="9">
        <v>8336.8600015640259</v>
      </c>
      <c r="H23" s="9">
        <v>225045.92497253418</v>
      </c>
      <c r="I23" s="6">
        <f t="shared" si="7"/>
        <v>3.7045149795898333</v>
      </c>
      <c r="K23" s="21">
        <v>36341</v>
      </c>
      <c r="L23" s="9">
        <v>8151.8600015640259</v>
      </c>
      <c r="M23" s="9">
        <v>199873.96399688721</v>
      </c>
      <c r="N23" s="6">
        <f t="shared" si="8"/>
        <v>4.0785001900952844</v>
      </c>
      <c r="P23" s="21">
        <v>36341</v>
      </c>
      <c r="Q23" s="9">
        <v>6737.1499948501587</v>
      </c>
      <c r="R23" s="9">
        <v>167634.96399688721</v>
      </c>
      <c r="S23" s="6">
        <f t="shared" si="9"/>
        <v>4.0189408189184563</v>
      </c>
      <c r="U23" s="21">
        <v>36341</v>
      </c>
      <c r="V23" s="9">
        <v>185</v>
      </c>
      <c r="W23" s="9">
        <v>10667.416007995605</v>
      </c>
      <c r="X23" s="6">
        <f t="shared" si="10"/>
        <v>1.7342531674150137</v>
      </c>
      <c r="Z23" s="21">
        <v>36341</v>
      </c>
      <c r="AA23" s="9">
        <v>7062.1499948501587</v>
      </c>
      <c r="AB23" s="9">
        <v>188831.96399688721</v>
      </c>
      <c r="AC23" s="6">
        <f t="shared" si="11"/>
        <v>3.739912377846462</v>
      </c>
    </row>
    <row r="24" spans="1:29">
      <c r="A24" s="21">
        <v>36372</v>
      </c>
      <c r="B24" s="9">
        <v>9047.8600015640259</v>
      </c>
      <c r="C24" s="9">
        <v>238749.77286911011</v>
      </c>
      <c r="D24" s="6">
        <f t="shared" si="6"/>
        <v>3.789683187059758</v>
      </c>
      <c r="F24" s="21">
        <v>36372</v>
      </c>
      <c r="G24" s="9">
        <v>8512.8600015640259</v>
      </c>
      <c r="H24" s="9">
        <v>229067.44591140747</v>
      </c>
      <c r="I24" s="6">
        <f t="shared" si="7"/>
        <v>3.7163115726432818</v>
      </c>
      <c r="K24" s="21">
        <v>36372</v>
      </c>
      <c r="L24" s="9">
        <v>8327.8600015640259</v>
      </c>
      <c r="M24" s="9">
        <v>203429.56192398071</v>
      </c>
      <c r="N24" s="6">
        <f t="shared" si="8"/>
        <v>4.093731472850564</v>
      </c>
      <c r="P24" s="21">
        <v>36372</v>
      </c>
      <c r="Q24" s="9">
        <v>6588.1499948501587</v>
      </c>
      <c r="R24" s="9">
        <v>170288.16193008423</v>
      </c>
      <c r="S24" s="6">
        <f t="shared" si="9"/>
        <v>3.8688244210158764</v>
      </c>
      <c r="U24" s="21">
        <v>36372</v>
      </c>
      <c r="V24" s="9">
        <v>185</v>
      </c>
      <c r="W24" s="9">
        <v>11523.800971984863</v>
      </c>
      <c r="X24" s="6">
        <f t="shared" si="10"/>
        <v>1.6053730921745997</v>
      </c>
      <c r="Z24" s="21">
        <v>36372</v>
      </c>
      <c r="AA24" s="9">
        <v>7113.1499948501587</v>
      </c>
      <c r="AB24" s="9">
        <v>191100.26193618774</v>
      </c>
      <c r="AC24" s="6">
        <f t="shared" si="11"/>
        <v>3.7222083961482917</v>
      </c>
    </row>
    <row r="25" spans="1:29">
      <c r="A25" s="21">
        <v>36403</v>
      </c>
      <c r="B25" s="9">
        <v>9777.8600015640259</v>
      </c>
      <c r="C25" s="9">
        <v>245815.03996276855</v>
      </c>
      <c r="D25" s="6">
        <f t="shared" si="6"/>
        <v>3.9777305745999074</v>
      </c>
      <c r="F25" s="21">
        <v>36403</v>
      </c>
      <c r="G25" s="9">
        <v>8992.8600015640259</v>
      </c>
      <c r="H25" s="9">
        <v>235710.34298706055</v>
      </c>
      <c r="I25" s="6">
        <f t="shared" si="7"/>
        <v>3.8152165440010806</v>
      </c>
      <c r="K25" s="21">
        <v>36403</v>
      </c>
      <c r="L25" s="9">
        <v>8807.8600015640259</v>
      </c>
      <c r="M25" s="9">
        <v>209235.35099411011</v>
      </c>
      <c r="N25" s="6">
        <f t="shared" si="8"/>
        <v>4.2095467901176811</v>
      </c>
      <c r="P25" s="21">
        <v>36403</v>
      </c>
      <c r="Q25" s="9">
        <v>7068.1499948501587</v>
      </c>
      <c r="R25" s="9">
        <v>175424.15099716187</v>
      </c>
      <c r="S25" s="6">
        <f t="shared" si="9"/>
        <v>4.0291772567646698</v>
      </c>
      <c r="U25" s="21">
        <v>36403</v>
      </c>
      <c r="V25" s="9">
        <v>185</v>
      </c>
      <c r="W25" s="9">
        <v>12290.450981140137</v>
      </c>
      <c r="X25" s="6">
        <f t="shared" si="10"/>
        <v>1.505233618228371</v>
      </c>
      <c r="Z25" s="21">
        <v>36403</v>
      </c>
      <c r="AA25" s="9">
        <v>7593.1499948501587</v>
      </c>
      <c r="AB25" s="9">
        <v>196056.05100631714</v>
      </c>
      <c r="AC25" s="6">
        <f t="shared" si="11"/>
        <v>3.8729485552096015</v>
      </c>
    </row>
    <row r="26" spans="1:29">
      <c r="A26" s="21">
        <v>36433</v>
      </c>
      <c r="B26" s="9">
        <v>10978.470009803772</v>
      </c>
      <c r="C26" s="9">
        <v>255581.40198135376</v>
      </c>
      <c r="D26" s="6">
        <f t="shared" si="6"/>
        <v>4.2954886093803957</v>
      </c>
      <c r="F26" s="21">
        <v>36433</v>
      </c>
      <c r="G26" s="9">
        <v>10115.540009498596</v>
      </c>
      <c r="H26" s="9">
        <v>244999.32498550415</v>
      </c>
      <c r="I26" s="6">
        <f t="shared" si="7"/>
        <v>4.1288032161301267</v>
      </c>
      <c r="K26" s="21">
        <v>36433</v>
      </c>
      <c r="L26" s="9">
        <v>8951.3600015640259</v>
      </c>
      <c r="M26" s="9">
        <v>216320.32796478271</v>
      </c>
      <c r="N26" s="6">
        <f t="shared" si="8"/>
        <v>4.1380114785242572</v>
      </c>
      <c r="P26" s="21">
        <v>36433</v>
      </c>
      <c r="Q26" s="9">
        <v>7311.6499948501587</v>
      </c>
      <c r="R26" s="9">
        <v>180380.52796173096</v>
      </c>
      <c r="S26" s="6">
        <f t="shared" si="9"/>
        <v>4.0534585841778767</v>
      </c>
      <c r="U26" s="21">
        <v>36433</v>
      </c>
      <c r="V26" s="9">
        <v>509.99000549316406</v>
      </c>
      <c r="W26" s="9">
        <v>13304.478019714355</v>
      </c>
      <c r="X26" s="6">
        <f t="shared" si="10"/>
        <v>3.8332207001091612</v>
      </c>
      <c r="Z26" s="21">
        <v>36433</v>
      </c>
      <c r="AA26" s="9">
        <v>7636.6499948501587</v>
      </c>
      <c r="AB26" s="9">
        <v>201331.02797698975</v>
      </c>
      <c r="AC26" s="6">
        <f t="shared" si="11"/>
        <v>3.7930815093851087</v>
      </c>
    </row>
    <row r="27" spans="1:29">
      <c r="A27" s="21">
        <v>36464</v>
      </c>
      <c r="B27" s="9">
        <v>12221.970009803772</v>
      </c>
      <c r="C27" s="9">
        <v>256111.60503005981</v>
      </c>
      <c r="D27" s="6">
        <f t="shared" si="6"/>
        <v>4.7721265923772878</v>
      </c>
      <c r="F27" s="21">
        <v>36464</v>
      </c>
      <c r="G27" s="9">
        <v>11359.040009498596</v>
      </c>
      <c r="H27" s="9">
        <v>244143.15903091431</v>
      </c>
      <c r="I27" s="6">
        <f t="shared" si="7"/>
        <v>4.6526144965873373</v>
      </c>
      <c r="K27" s="21">
        <v>36464</v>
      </c>
      <c r="L27" s="9">
        <v>10194.860001564026</v>
      </c>
      <c r="M27" s="9">
        <v>215992.40497589111</v>
      </c>
      <c r="N27" s="6">
        <f t="shared" si="8"/>
        <v>4.7200085589592691</v>
      </c>
      <c r="P27" s="21">
        <v>36464</v>
      </c>
      <c r="Q27" s="9">
        <v>8186.6499948501587</v>
      </c>
      <c r="R27" s="9">
        <v>179742.60497283936</v>
      </c>
      <c r="S27" s="6">
        <f t="shared" si="9"/>
        <v>4.5546519124317975</v>
      </c>
      <c r="U27" s="21">
        <v>36464</v>
      </c>
      <c r="V27" s="9">
        <v>509.99000549316406</v>
      </c>
      <c r="W27" s="9">
        <v>12880.57202911377</v>
      </c>
      <c r="X27" s="6">
        <f t="shared" si="10"/>
        <v>3.9593738875916462</v>
      </c>
      <c r="Z27" s="21">
        <v>36464</v>
      </c>
      <c r="AA27" s="9">
        <v>8745.1499948501587</v>
      </c>
      <c r="AB27" s="9">
        <v>200818.10498809814</v>
      </c>
      <c r="AC27" s="6">
        <f t="shared" si="11"/>
        <v>4.3547617359343453</v>
      </c>
    </row>
    <row r="28" spans="1:29">
      <c r="A28" s="21">
        <v>36494</v>
      </c>
      <c r="B28" s="9">
        <v>13923.330002784729</v>
      </c>
      <c r="C28" s="9">
        <v>257143.95582580566</v>
      </c>
      <c r="D28" s="6">
        <f t="shared" si="6"/>
        <v>5.4146051996713718</v>
      </c>
      <c r="F28" s="21">
        <v>36494</v>
      </c>
      <c r="G28" s="9">
        <v>13018.330002784729</v>
      </c>
      <c r="H28" s="9">
        <v>244814.53986358643</v>
      </c>
      <c r="I28" s="6">
        <f t="shared" si="7"/>
        <v>5.3176294226800005</v>
      </c>
      <c r="K28" s="21">
        <v>36494</v>
      </c>
      <c r="L28" s="9">
        <v>11744.149994850159</v>
      </c>
      <c r="M28" s="9">
        <v>216615.53098297119</v>
      </c>
      <c r="N28" s="6">
        <f t="shared" si="8"/>
        <v>5.4216564904450006</v>
      </c>
      <c r="P28" s="21">
        <v>36494</v>
      </c>
      <c r="Q28" s="9">
        <v>9770.6499948501587</v>
      </c>
      <c r="R28" s="9">
        <v>180383.65000152588</v>
      </c>
      <c r="S28" s="6">
        <f t="shared" si="9"/>
        <v>5.41659401767705</v>
      </c>
      <c r="U28" s="21">
        <v>36494</v>
      </c>
      <c r="V28" s="9">
        <v>619.99000549316406</v>
      </c>
      <c r="W28" s="9">
        <v>12796.704933166504</v>
      </c>
      <c r="X28" s="6">
        <f t="shared" si="10"/>
        <v>4.8449191313794673</v>
      </c>
      <c r="Z28" s="21">
        <v>36494</v>
      </c>
      <c r="AA28" s="9">
        <v>10459.149994850159</v>
      </c>
      <c r="AB28" s="9">
        <v>201205.9409866333</v>
      </c>
      <c r="AC28" s="6">
        <f t="shared" si="11"/>
        <v>5.1982311971319923</v>
      </c>
    </row>
    <row r="29" spans="1:29">
      <c r="A29" s="21">
        <v>36525</v>
      </c>
      <c r="B29" s="9">
        <v>14850.130005836487</v>
      </c>
      <c r="C29" s="9">
        <v>294197.19300460815</v>
      </c>
      <c r="D29" s="6">
        <f t="shared" si="6"/>
        <v>5.0476790258171773</v>
      </c>
      <c r="F29" s="21">
        <v>36525</v>
      </c>
      <c r="G29" s="9">
        <v>12170.130005836487</v>
      </c>
      <c r="H29" s="9">
        <v>242220.04998397827</v>
      </c>
      <c r="I29" s="6">
        <f t="shared" si="7"/>
        <v>5.0244106574338021</v>
      </c>
      <c r="K29" s="21">
        <v>36525</v>
      </c>
      <c r="L29" s="9">
        <v>11080.949997901917</v>
      </c>
      <c r="M29" s="9">
        <v>213912.36792755127</v>
      </c>
      <c r="N29" s="6">
        <f t="shared" si="8"/>
        <v>5.1801352606478828</v>
      </c>
      <c r="P29" s="21">
        <v>36525</v>
      </c>
      <c r="Q29" s="9">
        <v>8968.4499979019165</v>
      </c>
      <c r="R29" s="9">
        <v>177960.16793060303</v>
      </c>
      <c r="S29" s="6">
        <f t="shared" si="9"/>
        <v>5.0395827910205355</v>
      </c>
      <c r="U29" s="21">
        <v>36525</v>
      </c>
      <c r="V29" s="9">
        <v>434.99000549316406</v>
      </c>
      <c r="W29" s="9">
        <v>12717.423034667969</v>
      </c>
      <c r="X29" s="6">
        <f t="shared" si="10"/>
        <v>3.4204256971508453</v>
      </c>
      <c r="Z29" s="21">
        <v>36525</v>
      </c>
      <c r="AA29" s="9">
        <v>9521.9499979019165</v>
      </c>
      <c r="AB29" s="9">
        <v>198502.76793670654</v>
      </c>
      <c r="AC29" s="6">
        <f t="shared" si="11"/>
        <v>4.7968852509593374</v>
      </c>
    </row>
    <row r="30" spans="1:29">
      <c r="A30" s="21">
        <v>36556</v>
      </c>
      <c r="B30" s="9">
        <v>16632.309998512268</v>
      </c>
      <c r="C30" s="9">
        <v>291724.66798019409</v>
      </c>
      <c r="D30" s="6">
        <f t="shared" si="6"/>
        <v>5.7013725008820559</v>
      </c>
      <c r="F30" s="21">
        <v>36556</v>
      </c>
      <c r="G30" s="9">
        <v>14202.309998512268</v>
      </c>
      <c r="H30" s="9">
        <v>239614.92195510864</v>
      </c>
      <c r="I30" s="6">
        <f t="shared" si="7"/>
        <v>5.9271392126292701</v>
      </c>
      <c r="K30" s="21">
        <v>36556</v>
      </c>
      <c r="L30" s="9">
        <v>13113.129990577698</v>
      </c>
      <c r="M30" s="9">
        <v>210316.72694015503</v>
      </c>
      <c r="N30" s="6">
        <f t="shared" si="8"/>
        <v>6.2349439254581958</v>
      </c>
      <c r="P30" s="21">
        <v>36556</v>
      </c>
      <c r="Q30" s="9">
        <v>11000.629990577698</v>
      </c>
      <c r="R30" s="9">
        <v>174504.52694320679</v>
      </c>
      <c r="S30" s="6">
        <f t="shared" si="9"/>
        <v>6.3039224158109652</v>
      </c>
      <c r="U30" s="21">
        <v>36556</v>
      </c>
      <c r="V30" s="9">
        <v>434.99000549316406</v>
      </c>
      <c r="W30" s="9">
        <v>13090.863990783691</v>
      </c>
      <c r="X30" s="6">
        <f t="shared" si="10"/>
        <v>3.3228517674571236</v>
      </c>
      <c r="Z30" s="21">
        <v>36556</v>
      </c>
      <c r="AA30" s="9">
        <v>11554.129990577698</v>
      </c>
      <c r="AB30" s="9">
        <v>194757.1269493103</v>
      </c>
      <c r="AC30" s="6">
        <f t="shared" si="11"/>
        <v>5.9325839169854389</v>
      </c>
    </row>
    <row r="31" spans="1:29">
      <c r="A31" s="21">
        <v>36585</v>
      </c>
      <c r="B31" s="9">
        <v>16619.599991798401</v>
      </c>
      <c r="C31" s="9">
        <v>296329.68800354004</v>
      </c>
      <c r="D31" s="6">
        <f t="shared" si="6"/>
        <v>5.6084829379632923</v>
      </c>
      <c r="F31" s="21">
        <v>36585</v>
      </c>
      <c r="G31" s="9">
        <v>14189.599991798401</v>
      </c>
      <c r="H31" s="9">
        <v>243306.61394500732</v>
      </c>
      <c r="I31" s="6">
        <f t="shared" si="7"/>
        <v>5.831982847373629</v>
      </c>
      <c r="K31" s="21">
        <v>36585</v>
      </c>
      <c r="L31" s="9">
        <v>13275.409989356995</v>
      </c>
      <c r="M31" s="9">
        <v>213364.39594268799</v>
      </c>
      <c r="N31" s="6">
        <f t="shared" si="8"/>
        <v>6.2219424804703198</v>
      </c>
      <c r="P31" s="21">
        <v>36585</v>
      </c>
      <c r="Q31" s="9">
        <v>11162.909989356995</v>
      </c>
      <c r="R31" s="9">
        <v>177736.59595489502</v>
      </c>
      <c r="S31" s="6">
        <f t="shared" si="9"/>
        <v>6.2805917539851253</v>
      </c>
      <c r="U31" s="21">
        <v>36585</v>
      </c>
      <c r="V31" s="9">
        <v>260</v>
      </c>
      <c r="W31" s="9">
        <v>13179.688972473145</v>
      </c>
      <c r="X31" s="6">
        <f t="shared" si="10"/>
        <v>1.9727324411299176</v>
      </c>
      <c r="Z31" s="21">
        <v>36585</v>
      </c>
      <c r="AA31" s="9">
        <v>11716.409989356995</v>
      </c>
      <c r="AB31" s="9">
        <v>198155.09595489502</v>
      </c>
      <c r="AC31" s="6">
        <f t="shared" si="11"/>
        <v>5.9127472512864054</v>
      </c>
    </row>
    <row r="32" spans="1:29">
      <c r="A32" s="21">
        <v>36616</v>
      </c>
      <c r="B32" s="9">
        <v>16874.599991798401</v>
      </c>
      <c r="C32" s="9">
        <v>299514.26607131958</v>
      </c>
      <c r="D32" s="6">
        <f t="shared" si="6"/>
        <v>5.6339887288641748</v>
      </c>
      <c r="F32" s="21">
        <v>36616</v>
      </c>
      <c r="G32" s="9">
        <v>14664.599991798401</v>
      </c>
      <c r="H32" s="9">
        <v>245546.74798202515</v>
      </c>
      <c r="I32" s="6">
        <f t="shared" si="7"/>
        <v>5.972223257818059</v>
      </c>
      <c r="K32" s="21">
        <v>36616</v>
      </c>
      <c r="L32" s="9">
        <v>13750.409989356995</v>
      </c>
      <c r="M32" s="9">
        <v>214539.05596542358</v>
      </c>
      <c r="N32" s="6">
        <f t="shared" si="8"/>
        <v>6.4092805514969236</v>
      </c>
      <c r="P32" s="21">
        <v>36616</v>
      </c>
      <c r="Q32" s="9">
        <v>11462.909989356995</v>
      </c>
      <c r="R32" s="9">
        <v>180911.25597763062</v>
      </c>
      <c r="S32" s="6">
        <f t="shared" si="9"/>
        <v>6.3362060737527388</v>
      </c>
      <c r="U32" s="21">
        <v>36616</v>
      </c>
      <c r="V32" s="9">
        <v>260</v>
      </c>
      <c r="W32" s="9">
        <v>14101.785999298096</v>
      </c>
      <c r="X32" s="6">
        <f t="shared" si="10"/>
        <v>1.8437380911392447</v>
      </c>
      <c r="Z32" s="21">
        <v>36616</v>
      </c>
      <c r="AA32" s="9">
        <v>12566.409989356995</v>
      </c>
      <c r="AB32" s="9">
        <v>201279.75597763062</v>
      </c>
      <c r="AC32" s="6">
        <f t="shared" si="11"/>
        <v>6.243255775187631</v>
      </c>
    </row>
    <row r="33" spans="1:29">
      <c r="A33" s="21">
        <v>36646</v>
      </c>
      <c r="B33" s="9">
        <v>14123.599991798401</v>
      </c>
      <c r="C33" s="9">
        <v>306066.07015609741</v>
      </c>
      <c r="D33" s="6">
        <f t="shared" si="6"/>
        <v>4.614559197821305</v>
      </c>
      <c r="F33" s="21">
        <v>36646</v>
      </c>
      <c r="G33" s="9">
        <v>12763.599991798401</v>
      </c>
      <c r="H33" s="9">
        <v>250181.29010391235</v>
      </c>
      <c r="I33" s="6">
        <f t="shared" si="7"/>
        <v>5.1017404165183828</v>
      </c>
      <c r="K33" s="21">
        <v>36646</v>
      </c>
      <c r="L33" s="9">
        <v>11834.409989356995</v>
      </c>
      <c r="M33" s="9">
        <v>217287.24202346802</v>
      </c>
      <c r="N33" s="6">
        <f t="shared" si="8"/>
        <v>5.4464357314079326</v>
      </c>
      <c r="P33" s="21">
        <v>36646</v>
      </c>
      <c r="Q33" s="9">
        <v>10011.909989356995</v>
      </c>
      <c r="R33" s="9">
        <v>182933.24202346802</v>
      </c>
      <c r="S33" s="6">
        <f t="shared" si="9"/>
        <v>5.4729855977037749</v>
      </c>
      <c r="U33" s="21">
        <v>36646</v>
      </c>
      <c r="V33" s="9">
        <v>150</v>
      </c>
      <c r="W33" s="9">
        <v>15420.641056060791</v>
      </c>
      <c r="X33" s="6">
        <f t="shared" si="10"/>
        <v>0.9727222069088064</v>
      </c>
      <c r="Z33" s="21">
        <v>36646</v>
      </c>
      <c r="AA33" s="9">
        <v>10800.409989356995</v>
      </c>
      <c r="AB33" s="9">
        <v>203397.94203567505</v>
      </c>
      <c r="AC33" s="6">
        <f t="shared" si="11"/>
        <v>5.3099898068106572</v>
      </c>
    </row>
    <row r="34" spans="1:29">
      <c r="A34" s="21">
        <v>36677</v>
      </c>
      <c r="B34" s="9">
        <v>14701.709992408752</v>
      </c>
      <c r="C34" s="9">
        <v>306905.79100036621</v>
      </c>
      <c r="D34" s="6">
        <f t="shared" si="6"/>
        <v>4.7903006145593414</v>
      </c>
      <c r="F34" s="21">
        <v>36677</v>
      </c>
      <c r="G34" s="9">
        <v>13341.709992408752</v>
      </c>
      <c r="H34" s="9">
        <v>251738.97301483154</v>
      </c>
      <c r="I34" s="6">
        <f t="shared" si="7"/>
        <v>5.2998190278716626</v>
      </c>
      <c r="K34" s="21">
        <v>36677</v>
      </c>
      <c r="L34" s="9">
        <v>12412.519989967346</v>
      </c>
      <c r="M34" s="9">
        <v>216617.43000030518</v>
      </c>
      <c r="N34" s="6">
        <f t="shared" si="8"/>
        <v>5.7301575362379005</v>
      </c>
      <c r="P34" s="21">
        <v>36677</v>
      </c>
      <c r="Q34" s="9">
        <v>10990.019989967346</v>
      </c>
      <c r="R34" s="9">
        <v>182263.43000030518</v>
      </c>
      <c r="S34" s="6">
        <f t="shared" si="9"/>
        <v>6.0297449630729245</v>
      </c>
      <c r="U34" s="21">
        <v>36677</v>
      </c>
      <c r="V34" s="9">
        <v>150</v>
      </c>
      <c r="W34" s="9">
        <v>16436.59700012207</v>
      </c>
      <c r="X34" s="6">
        <f t="shared" si="10"/>
        <v>0.91259766239256201</v>
      </c>
      <c r="Z34" s="21">
        <v>36677</v>
      </c>
      <c r="AA34" s="9">
        <v>11778.519989967346</v>
      </c>
      <c r="AB34" s="9">
        <v>202728.13001251221</v>
      </c>
      <c r="AC34" s="6">
        <f t="shared" si="11"/>
        <v>5.810007712911073</v>
      </c>
    </row>
    <row r="35" spans="1:29">
      <c r="A35" s="21">
        <v>36707</v>
      </c>
      <c r="B35" s="9">
        <v>11826.979995727539</v>
      </c>
      <c r="C35" s="9">
        <v>307295.87507629395</v>
      </c>
      <c r="D35" s="6">
        <f t="shared" si="6"/>
        <v>3.8487272218643329</v>
      </c>
      <c r="F35" s="21">
        <v>36707</v>
      </c>
      <c r="G35" s="9">
        <v>11576.979995727539</v>
      </c>
      <c r="H35" s="9">
        <v>252852.93408203125</v>
      </c>
      <c r="I35" s="6">
        <f t="shared" si="7"/>
        <v>4.578542874243138</v>
      </c>
      <c r="K35" s="21">
        <v>36707</v>
      </c>
      <c r="L35" s="9">
        <v>10647.789993286133</v>
      </c>
      <c r="M35" s="9">
        <v>216779.5640335083</v>
      </c>
      <c r="N35" s="6">
        <f t="shared" si="8"/>
        <v>4.9118052436161701</v>
      </c>
      <c r="P35" s="21">
        <v>36707</v>
      </c>
      <c r="Q35" s="9">
        <v>9225.2899932861328</v>
      </c>
      <c r="R35" s="9">
        <v>182419.3440322876</v>
      </c>
      <c r="S35" s="6">
        <f t="shared" si="9"/>
        <v>5.0571884479824076</v>
      </c>
      <c r="U35" s="21">
        <v>36707</v>
      </c>
      <c r="V35" s="9">
        <v>150</v>
      </c>
      <c r="W35" s="9">
        <v>17870.726051330566</v>
      </c>
      <c r="X35" s="6">
        <f t="shared" si="10"/>
        <v>0.83936153220160703</v>
      </c>
      <c r="Z35" s="21">
        <v>36707</v>
      </c>
      <c r="AA35" s="9">
        <v>10013.789993286133</v>
      </c>
      <c r="AB35" s="9">
        <v>203265.26404571533</v>
      </c>
      <c r="AC35" s="6">
        <f t="shared" si="11"/>
        <v>4.9264639683020226</v>
      </c>
    </row>
    <row r="36" spans="1:29">
      <c r="A36" s="21">
        <v>36738</v>
      </c>
      <c r="B36" s="9">
        <v>11035.479995727539</v>
      </c>
      <c r="C36" s="9">
        <v>304153.53997802734</v>
      </c>
      <c r="D36" s="6">
        <f t="shared" si="6"/>
        <v>3.6282595943235658</v>
      </c>
      <c r="F36" s="21">
        <v>36738</v>
      </c>
      <c r="G36" s="9">
        <v>11035.479995727539</v>
      </c>
      <c r="H36" s="9">
        <v>260631.09297943115</v>
      </c>
      <c r="I36" s="6">
        <f t="shared" si="7"/>
        <v>4.2341379417069218</v>
      </c>
      <c r="K36" s="21">
        <v>36738</v>
      </c>
      <c r="L36" s="9">
        <v>10106.289993286133</v>
      </c>
      <c r="M36" s="9">
        <v>224010.20003509521</v>
      </c>
      <c r="N36" s="6">
        <f t="shared" si="8"/>
        <v>4.5115311676445096</v>
      </c>
      <c r="P36" s="21">
        <v>36738</v>
      </c>
      <c r="Q36" s="9">
        <v>8808.7899932861328</v>
      </c>
      <c r="R36" s="9">
        <v>189189.1000289917</v>
      </c>
      <c r="S36" s="6">
        <f t="shared" si="9"/>
        <v>4.6560769050311341</v>
      </c>
      <c r="U36" s="21">
        <v>36738</v>
      </c>
      <c r="V36" s="9">
        <v>150</v>
      </c>
      <c r="W36" s="9">
        <v>19849.88493347168</v>
      </c>
      <c r="X36" s="6">
        <f t="shared" si="10"/>
        <v>0.75567188677786201</v>
      </c>
      <c r="Z36" s="21">
        <v>36738</v>
      </c>
      <c r="AA36" s="9">
        <v>9597.2899932861328</v>
      </c>
      <c r="AB36" s="9">
        <v>209870.90004730225</v>
      </c>
      <c r="AC36" s="6">
        <f t="shared" si="11"/>
        <v>4.5729493660736313</v>
      </c>
    </row>
    <row r="37" spans="1:29">
      <c r="A37" s="21">
        <v>36769</v>
      </c>
      <c r="B37" s="9">
        <v>12826.689994812012</v>
      </c>
      <c r="C37" s="9">
        <v>306280.95293807983</v>
      </c>
      <c r="D37" s="6">
        <f t="shared" si="6"/>
        <v>4.1878836642529178</v>
      </c>
      <c r="F37" s="21">
        <v>36769</v>
      </c>
      <c r="G37" s="9">
        <v>12561.979995727539</v>
      </c>
      <c r="H37" s="9">
        <v>263676.8829460144</v>
      </c>
      <c r="I37" s="6">
        <f t="shared" si="7"/>
        <v>4.7641567419088071</v>
      </c>
      <c r="K37" s="21">
        <v>36769</v>
      </c>
      <c r="L37" s="9">
        <v>11632.789993286133</v>
      </c>
      <c r="M37" s="9">
        <v>226904.03196716309</v>
      </c>
      <c r="N37" s="6">
        <f t="shared" si="8"/>
        <v>5.1267445062279</v>
      </c>
      <c r="P37" s="21">
        <v>36769</v>
      </c>
      <c r="Q37" s="9">
        <v>10470.289993286133</v>
      </c>
      <c r="R37" s="9">
        <v>190930.71195983887</v>
      </c>
      <c r="S37" s="6">
        <f t="shared" si="9"/>
        <v>5.4838165561800736</v>
      </c>
      <c r="U37" s="21">
        <v>36769</v>
      </c>
      <c r="V37" s="9">
        <v>150</v>
      </c>
      <c r="W37" s="9">
        <v>20110.40998840332</v>
      </c>
      <c r="X37" s="6">
        <f t="shared" si="10"/>
        <v>0.74588235688132454</v>
      </c>
      <c r="Z37" s="21">
        <v>36769</v>
      </c>
      <c r="AA37" s="9">
        <v>11258.789993286133</v>
      </c>
      <c r="AB37" s="9">
        <v>214009.73197937012</v>
      </c>
      <c r="AC37" s="6">
        <f t="shared" si="11"/>
        <v>5.2608775727878792</v>
      </c>
    </row>
    <row r="38" spans="1:29">
      <c r="A38" s="21">
        <v>36799</v>
      </c>
      <c r="B38" s="9">
        <v>12284.349990844727</v>
      </c>
      <c r="C38" s="9">
        <v>316614.46101760864</v>
      </c>
      <c r="D38" s="6">
        <f t="shared" si="6"/>
        <v>3.8799080595884492</v>
      </c>
      <c r="F38" s="21">
        <v>36799</v>
      </c>
      <c r="G38" s="9">
        <v>12019.639991760254</v>
      </c>
      <c r="H38" s="9">
        <v>271731.42098617554</v>
      </c>
      <c r="I38" s="6">
        <f t="shared" si="7"/>
        <v>4.4233530109025407</v>
      </c>
      <c r="K38" s="21">
        <v>36799</v>
      </c>
      <c r="L38" s="9">
        <v>11894.639991760254</v>
      </c>
      <c r="M38" s="9">
        <v>234767.95203018188</v>
      </c>
      <c r="N38" s="6">
        <f t="shared" si="8"/>
        <v>5.0665518393375404</v>
      </c>
      <c r="P38" s="21">
        <v>36799</v>
      </c>
      <c r="Q38" s="9">
        <v>10697.139991760254</v>
      </c>
      <c r="R38" s="9">
        <v>198917.91202163696</v>
      </c>
      <c r="S38" s="6">
        <f t="shared" si="9"/>
        <v>5.3776655319992956</v>
      </c>
      <c r="U38" s="21">
        <v>36799</v>
      </c>
      <c r="V38" s="9"/>
      <c r="W38" s="9">
        <v>20555.951972961426</v>
      </c>
      <c r="X38" s="6">
        <f t="shared" si="10"/>
        <v>0</v>
      </c>
      <c r="Z38" s="21">
        <v>36799</v>
      </c>
      <c r="AA38" s="9">
        <v>11485.639991760254</v>
      </c>
      <c r="AB38" s="9">
        <v>221838.65204238892</v>
      </c>
      <c r="AC38" s="6">
        <f t="shared" si="11"/>
        <v>5.177474658278026</v>
      </c>
    </row>
    <row r="39" spans="1:29">
      <c r="A39" s="21">
        <v>36830</v>
      </c>
      <c r="B39" s="9">
        <v>12000.779991149902</v>
      </c>
      <c r="C39" s="9">
        <v>330949.10701751709</v>
      </c>
      <c r="D39" s="6">
        <f t="shared" si="6"/>
        <v>3.6261708331229014</v>
      </c>
      <c r="F39" s="21">
        <v>36830</v>
      </c>
      <c r="G39" s="9">
        <v>11736.06999206543</v>
      </c>
      <c r="H39" s="9">
        <v>284423.28199768066</v>
      </c>
      <c r="I39" s="6">
        <f t="shared" si="7"/>
        <v>4.1262690978163779</v>
      </c>
      <c r="K39" s="21">
        <v>36830</v>
      </c>
      <c r="L39" s="9">
        <v>11496.139991760254</v>
      </c>
      <c r="M39" s="9">
        <v>247028.83401870728</v>
      </c>
      <c r="N39" s="6">
        <f t="shared" si="8"/>
        <v>4.6537644228566704</v>
      </c>
      <c r="P39" s="21">
        <v>36830</v>
      </c>
      <c r="Q39" s="9">
        <v>10542.139991760254</v>
      </c>
      <c r="R39" s="9">
        <v>210701.57400894165</v>
      </c>
      <c r="S39" s="6">
        <f t="shared" si="9"/>
        <v>5.0033513234755764</v>
      </c>
      <c r="U39" s="21">
        <v>36830</v>
      </c>
      <c r="V39" s="9"/>
      <c r="W39" s="9">
        <v>20626.685981750488</v>
      </c>
      <c r="X39" s="6">
        <f t="shared" si="10"/>
        <v>0</v>
      </c>
      <c r="Z39" s="21">
        <v>36830</v>
      </c>
      <c r="AA39" s="9">
        <v>11222.139991760254</v>
      </c>
      <c r="AB39" s="9">
        <v>233744.53403091431</v>
      </c>
      <c r="AC39" s="6">
        <f t="shared" si="11"/>
        <v>4.801027770889414</v>
      </c>
    </row>
    <row r="40" spans="1:29">
      <c r="A40" s="21">
        <v>36860</v>
      </c>
      <c r="B40" s="9">
        <v>13656.159965515137</v>
      </c>
      <c r="C40" s="9">
        <v>333511.78318023682</v>
      </c>
      <c r="D40" s="6">
        <f t="shared" si="6"/>
        <v>4.0946559174897459</v>
      </c>
      <c r="F40" s="21">
        <v>36860</v>
      </c>
      <c r="G40" s="9">
        <v>13391.449966430664</v>
      </c>
      <c r="H40" s="9">
        <v>287452.14814758301</v>
      </c>
      <c r="I40" s="6">
        <f t="shared" si="7"/>
        <v>4.6586710354153471</v>
      </c>
      <c r="K40" s="21">
        <v>36860</v>
      </c>
      <c r="L40" s="9">
        <v>13151.519966125488</v>
      </c>
      <c r="M40" s="9">
        <v>248079.68002319336</v>
      </c>
      <c r="N40" s="6">
        <f t="shared" si="8"/>
        <v>5.3013289782121342</v>
      </c>
      <c r="P40" s="21">
        <v>36860</v>
      </c>
      <c r="Q40" s="9">
        <v>12326.519966125488</v>
      </c>
      <c r="R40" s="9">
        <v>211734.14001464844</v>
      </c>
      <c r="S40" s="6">
        <f t="shared" si="9"/>
        <v>5.8216969475365188</v>
      </c>
      <c r="U40" s="21">
        <v>36860</v>
      </c>
      <c r="V40" s="9"/>
      <c r="W40" s="9">
        <v>22300.075126647949</v>
      </c>
      <c r="X40" s="6">
        <f t="shared" si="10"/>
        <v>0</v>
      </c>
      <c r="Z40" s="21">
        <v>36860</v>
      </c>
      <c r="AA40" s="9">
        <v>13151.519966125488</v>
      </c>
      <c r="AB40" s="9">
        <v>235068.28002929688</v>
      </c>
      <c r="AC40" s="6">
        <f t="shared" si="11"/>
        <v>5.5947658971624747</v>
      </c>
    </row>
    <row r="41" spans="1:29">
      <c r="A41" s="21">
        <v>36891</v>
      </c>
      <c r="B41" s="9">
        <v>14694.21996307373</v>
      </c>
      <c r="C41" s="9">
        <v>338084.53203201294</v>
      </c>
      <c r="D41" s="6">
        <f t="shared" si="6"/>
        <v>4.3463153652005433</v>
      </c>
      <c r="F41" s="21">
        <v>36891</v>
      </c>
      <c r="G41" s="9">
        <v>14204.509963989258</v>
      </c>
      <c r="H41" s="9">
        <v>289140.99504470825</v>
      </c>
      <c r="I41" s="6">
        <f t="shared" si="7"/>
        <v>4.9126586016600289</v>
      </c>
      <c r="K41" s="21">
        <v>36891</v>
      </c>
      <c r="L41" s="9">
        <v>13341.519966125488</v>
      </c>
      <c r="M41" s="9">
        <v>246505.10004425049</v>
      </c>
      <c r="N41" s="6">
        <f t="shared" si="8"/>
        <v>5.4122693460421436</v>
      </c>
      <c r="P41" s="21">
        <v>36891</v>
      </c>
      <c r="Q41" s="9">
        <v>12101.519966125488</v>
      </c>
      <c r="R41" s="9">
        <v>210583.00003814697</v>
      </c>
      <c r="S41" s="6">
        <f t="shared" si="9"/>
        <v>5.746674690707847</v>
      </c>
      <c r="U41" s="21">
        <v>36891</v>
      </c>
      <c r="V41" s="9">
        <v>448.05999755859375</v>
      </c>
      <c r="W41" s="9">
        <v>25568.046028137207</v>
      </c>
      <c r="X41" s="6">
        <f t="shared" si="10"/>
        <v>1.7524217418316255</v>
      </c>
      <c r="Z41" s="21">
        <v>36891</v>
      </c>
      <c r="AA41" s="9">
        <v>13341.519966125488</v>
      </c>
      <c r="AB41" s="9">
        <v>233753.700050354</v>
      </c>
      <c r="AC41" s="6">
        <f t="shared" si="11"/>
        <v>5.7075117798141921</v>
      </c>
    </row>
    <row r="42" spans="1:29">
      <c r="A42" s="21">
        <v>36922</v>
      </c>
      <c r="B42" s="9">
        <v>15697.499969482422</v>
      </c>
      <c r="C42" s="9">
        <v>337050.71488952637</v>
      </c>
      <c r="D42" s="6">
        <f t="shared" si="6"/>
        <v>4.6573109849737362</v>
      </c>
      <c r="F42" s="21">
        <v>36922</v>
      </c>
      <c r="G42" s="9">
        <v>15007.789970397949</v>
      </c>
      <c r="H42" s="9">
        <v>289256.89797210693</v>
      </c>
      <c r="I42" s="6">
        <f t="shared" si="7"/>
        <v>5.1883948405770264</v>
      </c>
      <c r="K42" s="21">
        <v>36922</v>
      </c>
      <c r="L42" s="9">
        <v>14144.79997253418</v>
      </c>
      <c r="M42" s="9">
        <v>246371.84994888306</v>
      </c>
      <c r="N42" s="6">
        <f t="shared" si="8"/>
        <v>5.7412403143739539</v>
      </c>
      <c r="P42" s="21">
        <v>36922</v>
      </c>
      <c r="Q42" s="9">
        <v>12754.79997253418</v>
      </c>
      <c r="R42" s="9">
        <v>210454.52994155884</v>
      </c>
      <c r="S42" s="6">
        <f t="shared" si="9"/>
        <v>6.0605965459978757</v>
      </c>
      <c r="U42" s="21">
        <v>36922</v>
      </c>
      <c r="V42" s="9">
        <v>448.05999755859375</v>
      </c>
      <c r="W42" s="9">
        <v>26087.214012145996</v>
      </c>
      <c r="X42" s="6">
        <f t="shared" si="10"/>
        <v>1.7175463709922443</v>
      </c>
      <c r="Z42" s="21">
        <v>36922</v>
      </c>
      <c r="AA42" s="9">
        <v>14144.79997253418</v>
      </c>
      <c r="AB42" s="9">
        <v>233620.44995498657</v>
      </c>
      <c r="AC42" s="6">
        <f t="shared" si="11"/>
        <v>6.0546069384163781</v>
      </c>
    </row>
    <row r="43" spans="1:29">
      <c r="A43" s="21">
        <v>36950</v>
      </c>
      <c r="B43" s="9">
        <v>19093.539970397949</v>
      </c>
      <c r="C43" s="9">
        <v>347815.04298782349</v>
      </c>
      <c r="D43" s="6">
        <f t="shared" si="6"/>
        <v>5.4895670429833556</v>
      </c>
      <c r="F43" s="21">
        <v>36950</v>
      </c>
      <c r="G43" s="9">
        <v>17603.829971313477</v>
      </c>
      <c r="H43" s="9">
        <v>299451.70199966431</v>
      </c>
      <c r="I43" s="6">
        <f t="shared" si="7"/>
        <v>5.8786875658944195</v>
      </c>
      <c r="K43" s="21">
        <v>36950</v>
      </c>
      <c r="L43" s="9">
        <v>14864.79997253418</v>
      </c>
      <c r="M43" s="9">
        <v>251279.13596725464</v>
      </c>
      <c r="N43" s="6">
        <f t="shared" si="8"/>
        <v>5.9156522945348238</v>
      </c>
      <c r="P43" s="21">
        <v>36950</v>
      </c>
      <c r="Q43" s="9">
        <v>13224.79997253418</v>
      </c>
      <c r="R43" s="9">
        <v>215336.33597946167</v>
      </c>
      <c r="S43" s="6">
        <f t="shared" si="9"/>
        <v>6.1414623372227961</v>
      </c>
      <c r="U43" s="21">
        <v>36950</v>
      </c>
      <c r="V43" s="9">
        <v>448.05999755859375</v>
      </c>
      <c r="W43" s="9">
        <v>29383.975036621094</v>
      </c>
      <c r="X43" s="6">
        <f t="shared" si="10"/>
        <v>1.5248447393525857</v>
      </c>
      <c r="Z43" s="21">
        <v>36950</v>
      </c>
      <c r="AA43" s="9">
        <v>14864.79997253418</v>
      </c>
      <c r="AB43" s="9">
        <v>238527.93598556519</v>
      </c>
      <c r="AC43" s="6">
        <f t="shared" si="11"/>
        <v>6.231890579656775</v>
      </c>
    </row>
    <row r="44" spans="1:29">
      <c r="A44" s="21">
        <v>36981</v>
      </c>
      <c r="B44" s="9">
        <v>22335.329963684082</v>
      </c>
      <c r="C44" s="9">
        <v>360731.94606781006</v>
      </c>
      <c r="D44" s="6">
        <f t="shared" si="6"/>
        <v>6.1916695228000425</v>
      </c>
      <c r="F44" s="21">
        <v>36981</v>
      </c>
      <c r="G44" s="9">
        <v>18820.619964599609</v>
      </c>
      <c r="H44" s="9">
        <v>313715.79205322266</v>
      </c>
      <c r="I44" s="6">
        <f t="shared" si="7"/>
        <v>5.9992580677630167</v>
      </c>
      <c r="K44" s="21">
        <v>36981</v>
      </c>
      <c r="L44" s="9">
        <v>14712.79997253418</v>
      </c>
      <c r="M44" s="9">
        <v>263250.36694335938</v>
      </c>
      <c r="N44" s="6">
        <f t="shared" si="8"/>
        <v>5.5889000814573482</v>
      </c>
      <c r="P44" s="21">
        <v>36981</v>
      </c>
      <c r="Q44" s="9">
        <v>13622.79997253418</v>
      </c>
      <c r="R44" s="9">
        <v>225990.92697143555</v>
      </c>
      <c r="S44" s="6">
        <f t="shared" si="9"/>
        <v>6.0280296006113794</v>
      </c>
      <c r="U44" s="21">
        <v>36981</v>
      </c>
      <c r="V44" s="9">
        <v>1491.8499908447266</v>
      </c>
      <c r="W44" s="9">
        <v>30853.167102813721</v>
      </c>
      <c r="X44" s="6">
        <f t="shared" si="10"/>
        <v>4.8353220461074615</v>
      </c>
      <c r="Z44" s="21">
        <v>36981</v>
      </c>
      <c r="AA44" s="9">
        <v>14712.79997253418</v>
      </c>
      <c r="AB44" s="9">
        <v>250156.86697387695</v>
      </c>
      <c r="AC44" s="6">
        <f t="shared" si="11"/>
        <v>5.881429580772048</v>
      </c>
    </row>
    <row r="45" spans="1:29">
      <c r="A45" s="21">
        <v>37011</v>
      </c>
      <c r="B45" s="9">
        <v>23917.31999206543</v>
      </c>
      <c r="C45" s="9">
        <v>362663.01784896851</v>
      </c>
      <c r="D45" s="6">
        <f t="shared" si="6"/>
        <v>6.5949156144798389</v>
      </c>
      <c r="F45" s="21">
        <v>37011</v>
      </c>
      <c r="G45" s="9">
        <v>20577.609992980957</v>
      </c>
      <c r="H45" s="9">
        <v>316189.97388839722</v>
      </c>
      <c r="I45" s="6">
        <f t="shared" si="7"/>
        <v>6.5079894026760172</v>
      </c>
      <c r="K45" s="21">
        <v>37011</v>
      </c>
      <c r="L45" s="9">
        <v>16154.700004577637</v>
      </c>
      <c r="M45" s="9">
        <v>265343.19488143921</v>
      </c>
      <c r="N45" s="6">
        <f t="shared" si="8"/>
        <v>6.0882284966064004</v>
      </c>
      <c r="P45" s="21">
        <v>37011</v>
      </c>
      <c r="Q45" s="9">
        <v>14864.700004577637</v>
      </c>
      <c r="R45" s="9">
        <v>227362.87490463257</v>
      </c>
      <c r="S45" s="6">
        <f t="shared" si="9"/>
        <v>6.5378747567353024</v>
      </c>
      <c r="U45" s="21">
        <v>37011</v>
      </c>
      <c r="V45" s="9">
        <v>1666.8499908447266</v>
      </c>
      <c r="W45" s="9">
        <v>30924.109020233154</v>
      </c>
      <c r="X45" s="6">
        <f t="shared" si="10"/>
        <v>5.3901310131655951</v>
      </c>
      <c r="Z45" s="21">
        <v>37011</v>
      </c>
      <c r="AA45" s="9">
        <v>16154.700004577637</v>
      </c>
      <c r="AB45" s="9">
        <v>251824.69491195679</v>
      </c>
      <c r="AC45" s="6">
        <f t="shared" si="11"/>
        <v>6.4150579077344503</v>
      </c>
    </row>
    <row r="46" spans="1:29">
      <c r="A46" s="21">
        <v>37042</v>
      </c>
      <c r="B46" s="9">
        <v>24488.5</v>
      </c>
      <c r="C46" s="9">
        <v>366049.6400604248</v>
      </c>
      <c r="D46" s="6">
        <f t="shared" si="6"/>
        <v>6.6899396475181936</v>
      </c>
      <c r="F46" s="21">
        <v>37042</v>
      </c>
      <c r="G46" s="9">
        <v>21148.790000915527</v>
      </c>
      <c r="H46" s="9">
        <v>319673.52503204346</v>
      </c>
      <c r="I46" s="6">
        <f t="shared" si="7"/>
        <v>6.6157464866055493</v>
      </c>
      <c r="K46" s="21">
        <v>37042</v>
      </c>
      <c r="L46" s="9">
        <v>18618.010009765625</v>
      </c>
      <c r="M46" s="9">
        <v>266465.01195526123</v>
      </c>
      <c r="N46" s="6">
        <f t="shared" si="8"/>
        <v>6.9870373874418981</v>
      </c>
      <c r="P46" s="21">
        <v>37042</v>
      </c>
      <c r="Q46" s="9">
        <v>17053.010009765625</v>
      </c>
      <c r="R46" s="9">
        <v>228206.45197296143</v>
      </c>
      <c r="S46" s="6">
        <f t="shared" si="9"/>
        <v>7.4726239605995515</v>
      </c>
      <c r="U46" s="21">
        <v>37042</v>
      </c>
      <c r="V46" s="9">
        <v>1666.8499908447266</v>
      </c>
      <c r="W46" s="9">
        <v>33414.080097198486</v>
      </c>
      <c r="X46" s="6">
        <f t="shared" si="10"/>
        <v>4.9884658981962486</v>
      </c>
      <c r="Z46" s="21">
        <v>37042</v>
      </c>
      <c r="AA46" s="9">
        <v>18618.010009765625</v>
      </c>
      <c r="AB46" s="9">
        <v>252946.51198577881</v>
      </c>
      <c r="AC46" s="6">
        <f t="shared" si="11"/>
        <v>7.3604533478652474</v>
      </c>
    </row>
    <row r="47" spans="1:29">
      <c r="A47" s="21">
        <v>37072</v>
      </c>
      <c r="B47" s="9">
        <v>27594.059997558594</v>
      </c>
      <c r="C47" s="9">
        <v>370255.59776687622</v>
      </c>
      <c r="D47" s="6">
        <f t="shared" si="6"/>
        <v>7.4527056887152376</v>
      </c>
      <c r="F47" s="21">
        <v>37072</v>
      </c>
      <c r="G47" s="9">
        <v>24254.349998474121</v>
      </c>
      <c r="H47" s="9">
        <v>325166.9677696228</v>
      </c>
      <c r="I47" s="6">
        <f t="shared" si="7"/>
        <v>7.4590448608107263</v>
      </c>
      <c r="K47" s="21">
        <v>37072</v>
      </c>
      <c r="L47" s="9">
        <v>20511.620010375977</v>
      </c>
      <c r="M47" s="9">
        <v>268150.76490783691</v>
      </c>
      <c r="N47" s="6">
        <f t="shared" si="8"/>
        <v>7.6492864070053264</v>
      </c>
      <c r="P47" s="21">
        <v>37072</v>
      </c>
      <c r="Q47" s="9">
        <v>18842.360015869141</v>
      </c>
      <c r="R47" s="9">
        <v>230026.58493804932</v>
      </c>
      <c r="S47" s="6">
        <f t="shared" si="9"/>
        <v>8.1913836267854681</v>
      </c>
      <c r="U47" s="21">
        <v>37072</v>
      </c>
      <c r="V47" s="9">
        <v>2203.7999877929688</v>
      </c>
      <c r="W47" s="9">
        <v>37174.034889221191</v>
      </c>
      <c r="X47" s="6">
        <f t="shared" si="10"/>
        <v>5.9283314129346021</v>
      </c>
      <c r="Z47" s="21">
        <v>37072</v>
      </c>
      <c r="AA47" s="9">
        <v>20511.620010375977</v>
      </c>
      <c r="AB47" s="9">
        <v>254742.26493835449</v>
      </c>
      <c r="AC47" s="6">
        <f t="shared" si="11"/>
        <v>8.0519108265523265</v>
      </c>
    </row>
    <row r="48" spans="1:29">
      <c r="A48" s="21">
        <v>37103</v>
      </c>
      <c r="B48" s="9">
        <v>31324.299987792969</v>
      </c>
      <c r="C48" s="9">
        <v>374893.29824829102</v>
      </c>
      <c r="D48" s="6">
        <f t="shared" si="6"/>
        <v>8.3555241275737497</v>
      </c>
      <c r="F48" s="21">
        <v>37103</v>
      </c>
      <c r="G48" s="9">
        <v>27984.589988708496</v>
      </c>
      <c r="H48" s="9">
        <v>329910.29814910889</v>
      </c>
      <c r="I48" s="6">
        <f t="shared" si="7"/>
        <v>8.4824845255543853</v>
      </c>
      <c r="K48" s="21">
        <v>37103</v>
      </c>
      <c r="L48" s="9">
        <v>23488.830001831055</v>
      </c>
      <c r="M48" s="9">
        <v>272159.68898391724</v>
      </c>
      <c r="N48" s="6">
        <f t="shared" si="8"/>
        <v>8.6305323501523699</v>
      </c>
      <c r="P48" s="21">
        <v>37103</v>
      </c>
      <c r="Q48" s="9">
        <v>20907.820007324219</v>
      </c>
      <c r="R48" s="9">
        <v>233374.00899887085</v>
      </c>
      <c r="S48" s="6">
        <f t="shared" si="9"/>
        <v>8.9589325293826434</v>
      </c>
      <c r="U48" s="21">
        <v>37103</v>
      </c>
      <c r="V48" s="9">
        <v>2956.8299865722656</v>
      </c>
      <c r="W48" s="9">
        <v>37889.628158569336</v>
      </c>
      <c r="X48" s="6">
        <f t="shared" si="10"/>
        <v>7.8037978472573943</v>
      </c>
      <c r="Z48" s="21">
        <v>37103</v>
      </c>
      <c r="AA48" s="9">
        <v>23488.830001831055</v>
      </c>
      <c r="AB48" s="9">
        <v>258551.18901443481</v>
      </c>
      <c r="AC48" s="6">
        <f t="shared" si="11"/>
        <v>9.0847890088487198</v>
      </c>
    </row>
    <row r="49" spans="1:29">
      <c r="A49" s="21">
        <v>37134</v>
      </c>
      <c r="B49" s="9">
        <v>32679.57999420166</v>
      </c>
      <c r="C49" s="9">
        <v>376688.51000213623</v>
      </c>
      <c r="D49" s="6">
        <f t="shared" si="6"/>
        <v>8.6754915869391205</v>
      </c>
      <c r="F49" s="21">
        <v>37134</v>
      </c>
      <c r="G49" s="9">
        <v>29229.57999420166</v>
      </c>
      <c r="H49" s="9">
        <v>330183.03997421265</v>
      </c>
      <c r="I49" s="6">
        <f t="shared" si="7"/>
        <v>8.8525382758861557</v>
      </c>
      <c r="K49" s="21">
        <v>37134</v>
      </c>
      <c r="L49" s="9">
        <v>24406.490005493164</v>
      </c>
      <c r="M49" s="9">
        <v>275333.45696640015</v>
      </c>
      <c r="N49" s="6">
        <f t="shared" si="8"/>
        <v>8.8643386366487125</v>
      </c>
      <c r="P49" s="21">
        <v>37134</v>
      </c>
      <c r="Q49" s="9">
        <v>21725.480010986328</v>
      </c>
      <c r="R49" s="9">
        <v>236967.79698562622</v>
      </c>
      <c r="S49" s="6">
        <f t="shared" si="9"/>
        <v>9.1681149452995641</v>
      </c>
      <c r="U49" s="21">
        <v>37134</v>
      </c>
      <c r="V49" s="9">
        <v>3284.1599884033203</v>
      </c>
      <c r="W49" s="9">
        <v>36614.728992462158</v>
      </c>
      <c r="X49" s="6">
        <f t="shared" si="10"/>
        <v>8.9695051111246169</v>
      </c>
      <c r="Z49" s="21">
        <v>37134</v>
      </c>
      <c r="AA49" s="9">
        <v>24406.490005493164</v>
      </c>
      <c r="AB49" s="9">
        <v>261899.95699691772</v>
      </c>
      <c r="AC49" s="6">
        <f t="shared" si="11"/>
        <v>9.3190126051759545</v>
      </c>
    </row>
    <row r="50" spans="1:29">
      <c r="A50" s="21">
        <v>37164</v>
      </c>
      <c r="B50" s="9">
        <v>34843.119995117188</v>
      </c>
      <c r="C50" s="9">
        <v>380440.92000961304</v>
      </c>
      <c r="D50" s="6">
        <f t="shared" si="6"/>
        <v>9.1586152178994755</v>
      </c>
      <c r="F50" s="21">
        <v>37164</v>
      </c>
      <c r="G50" s="9">
        <v>31393.119995117188</v>
      </c>
      <c r="H50" s="9">
        <v>334215.4889793396</v>
      </c>
      <c r="I50" s="6">
        <f t="shared" si="7"/>
        <v>9.3930775294073321</v>
      </c>
      <c r="K50" s="21">
        <v>37164</v>
      </c>
      <c r="L50" s="9">
        <v>25590.030006408691</v>
      </c>
      <c r="M50" s="9">
        <v>278590.39292144775</v>
      </c>
      <c r="N50" s="6">
        <f t="shared" si="8"/>
        <v>9.1855392923129759</v>
      </c>
      <c r="P50" s="21">
        <v>37164</v>
      </c>
      <c r="Q50" s="9">
        <v>22909.020011901855</v>
      </c>
      <c r="R50" s="9">
        <v>240439.05293273926</v>
      </c>
      <c r="S50" s="6">
        <f t="shared" si="9"/>
        <v>9.5279946133835658</v>
      </c>
      <c r="U50" s="21">
        <v>37164</v>
      </c>
      <c r="V50" s="9">
        <v>3284.1599884033203</v>
      </c>
      <c r="W50" s="9">
        <v>36891.675106048584</v>
      </c>
      <c r="X50" s="6">
        <f t="shared" si="10"/>
        <v>8.902170961233649</v>
      </c>
      <c r="Z50" s="21">
        <v>37164</v>
      </c>
      <c r="AA50" s="9">
        <v>25590.030006408691</v>
      </c>
      <c r="AB50" s="9">
        <v>265369.89295196533</v>
      </c>
      <c r="AC50" s="6">
        <f t="shared" si="11"/>
        <v>9.6431549644709502</v>
      </c>
    </row>
    <row r="51" spans="1:29">
      <c r="A51" s="21">
        <v>37195</v>
      </c>
      <c r="B51" s="9">
        <v>38426.110008239746</v>
      </c>
      <c r="C51" s="9">
        <v>396276.785987854</v>
      </c>
      <c r="D51" s="6">
        <f t="shared" si="6"/>
        <v>9.696785521374828</v>
      </c>
      <c r="F51" s="21">
        <v>37195</v>
      </c>
      <c r="G51" s="9">
        <v>34976.110008239746</v>
      </c>
      <c r="H51" s="9">
        <v>350464.32498931885</v>
      </c>
      <c r="I51" s="6">
        <f t="shared" si="7"/>
        <v>9.9799344795809724</v>
      </c>
      <c r="K51" s="21">
        <v>37195</v>
      </c>
      <c r="L51" s="9">
        <v>28680.100006103516</v>
      </c>
      <c r="M51" s="9">
        <v>293745.38991165161</v>
      </c>
      <c r="N51" s="6">
        <f t="shared" si="8"/>
        <v>9.7635915289528441</v>
      </c>
      <c r="P51" s="21">
        <v>37195</v>
      </c>
      <c r="Q51" s="9">
        <v>25634.09001159668</v>
      </c>
      <c r="R51" s="9">
        <v>253026.98994064331</v>
      </c>
      <c r="S51" s="6">
        <f t="shared" si="9"/>
        <v>10.130970620015709</v>
      </c>
      <c r="U51" s="21">
        <v>37195</v>
      </c>
      <c r="V51" s="9">
        <v>3892.0100021362305</v>
      </c>
      <c r="W51" s="9">
        <v>38544.559070587158</v>
      </c>
      <c r="X51" s="6">
        <f t="shared" si="10"/>
        <v>10.097430340320514</v>
      </c>
      <c r="Z51" s="21">
        <v>37195</v>
      </c>
      <c r="AA51" s="9">
        <v>28680.100006103516</v>
      </c>
      <c r="AB51" s="9">
        <v>279401.08993911743</v>
      </c>
      <c r="AC51" s="6">
        <f t="shared" si="11"/>
        <v>10.264849006978826</v>
      </c>
    </row>
    <row r="52" spans="1:29">
      <c r="A52" s="21">
        <v>37225</v>
      </c>
      <c r="B52" s="9">
        <v>42731.379997253418</v>
      </c>
      <c r="C52" s="9">
        <v>399630.62195205688</v>
      </c>
      <c r="D52" s="6">
        <f t="shared" si="6"/>
        <v>10.692719138619923</v>
      </c>
      <c r="F52" s="21">
        <v>37225</v>
      </c>
      <c r="G52" s="9">
        <v>38952.680000305176</v>
      </c>
      <c r="H52" s="9">
        <v>353593.06897735596</v>
      </c>
      <c r="I52" s="6">
        <f t="shared" si="7"/>
        <v>11.01624534467323</v>
      </c>
      <c r="K52" s="21">
        <v>37225</v>
      </c>
      <c r="L52" s="9">
        <v>32388.630004882813</v>
      </c>
      <c r="M52" s="9">
        <v>296163.9479598999</v>
      </c>
      <c r="N52" s="6">
        <f t="shared" si="8"/>
        <v>10.936047492609795</v>
      </c>
      <c r="P52" s="21">
        <v>37225</v>
      </c>
      <c r="Q52" s="9">
        <v>29142.620010375977</v>
      </c>
      <c r="R52" s="9">
        <v>253716.48798370361</v>
      </c>
      <c r="S52" s="6">
        <f t="shared" si="9"/>
        <v>11.48629331974981</v>
      </c>
      <c r="U52" s="21">
        <v>37225</v>
      </c>
      <c r="V52" s="9">
        <v>4160.0499954223633</v>
      </c>
      <c r="W52" s="9">
        <v>40208.902061462402</v>
      </c>
      <c r="X52" s="6">
        <f t="shared" si="10"/>
        <v>10.346091989936474</v>
      </c>
      <c r="Z52" s="21">
        <v>37225</v>
      </c>
      <c r="AA52" s="9">
        <v>32388.630004882813</v>
      </c>
      <c r="AB52" s="9">
        <v>282019.64798736572</v>
      </c>
      <c r="AC52" s="6">
        <f t="shared" si="11"/>
        <v>11.484529619132706</v>
      </c>
    </row>
    <row r="53" spans="1:29">
      <c r="A53" s="21">
        <v>37256</v>
      </c>
      <c r="B53" s="9">
        <v>44935.790002435446</v>
      </c>
      <c r="C53" s="9">
        <v>403452.01187896729</v>
      </c>
      <c r="D53" s="6">
        <f t="shared" si="6"/>
        <v>11.137827716649449</v>
      </c>
      <c r="F53" s="21">
        <v>37256</v>
      </c>
      <c r="G53" s="9">
        <v>39682.090005487204</v>
      </c>
      <c r="H53" s="9">
        <v>357091.72592926025</v>
      </c>
      <c r="I53" s="6">
        <f t="shared" si="7"/>
        <v>11.112576160151134</v>
      </c>
      <c r="J53" s="28"/>
      <c r="K53" s="21">
        <v>37256</v>
      </c>
      <c r="L53" s="9">
        <v>33655.53000792861</v>
      </c>
      <c r="M53" s="9">
        <v>297763.59592437744</v>
      </c>
      <c r="N53" s="6">
        <f t="shared" si="8"/>
        <v>11.302768527982195</v>
      </c>
      <c r="P53" s="21">
        <v>37256</v>
      </c>
      <c r="Q53" s="9">
        <v>30959.43000793457</v>
      </c>
      <c r="R53" s="9">
        <v>254994.47594451904</v>
      </c>
      <c r="S53" s="6">
        <f t="shared" si="9"/>
        <v>12.14121595899616</v>
      </c>
      <c r="U53" s="21">
        <v>37256</v>
      </c>
      <c r="V53" s="9">
        <v>3797.5599975585938</v>
      </c>
      <c r="W53" s="9">
        <v>43051.397029876709</v>
      </c>
      <c r="X53" s="6">
        <f t="shared" si="10"/>
        <v>8.8209913256082526</v>
      </c>
      <c r="Z53" s="21">
        <v>37256</v>
      </c>
      <c r="AA53" s="9">
        <v>33655.53000792861</v>
      </c>
      <c r="AB53" s="9">
        <v>282944.29595184326</v>
      </c>
      <c r="AC53" s="6">
        <f t="shared" si="11"/>
        <v>11.894754723614126</v>
      </c>
    </row>
    <row r="54" spans="1:29">
      <c r="A54" s="21">
        <v>37287</v>
      </c>
      <c r="B54" s="9">
        <v>56732.340028375387</v>
      </c>
      <c r="C54" s="9">
        <v>412536.62406158447</v>
      </c>
      <c r="D54" s="6">
        <f t="shared" si="6"/>
        <v>13.752073566177787</v>
      </c>
      <c r="F54" s="21">
        <v>37287</v>
      </c>
      <c r="G54" s="9">
        <v>50891.540025323629</v>
      </c>
      <c r="H54" s="9">
        <v>363904.52007293701</v>
      </c>
      <c r="I54" s="6">
        <f t="shared" si="7"/>
        <v>13.984860648371031</v>
      </c>
      <c r="J54" s="28"/>
      <c r="K54" s="21">
        <v>37287</v>
      </c>
      <c r="L54" s="9">
        <v>41860.710023492575</v>
      </c>
      <c r="M54" s="9">
        <v>304306.81097412109</v>
      </c>
      <c r="N54" s="6">
        <f t="shared" si="8"/>
        <v>13.756087117962174</v>
      </c>
      <c r="P54" s="21">
        <v>37287</v>
      </c>
      <c r="Q54" s="9">
        <v>38394.610023498535</v>
      </c>
      <c r="R54" s="9">
        <v>261683.67098999023</v>
      </c>
      <c r="S54" s="6">
        <f t="shared" si="9"/>
        <v>14.672145907402523</v>
      </c>
      <c r="U54" s="21">
        <v>37287</v>
      </c>
      <c r="V54" s="9">
        <v>6801.8300018310547</v>
      </c>
      <c r="W54" s="9">
        <v>43454.782112121582</v>
      </c>
      <c r="X54" s="6">
        <f t="shared" si="10"/>
        <v>15.652661620258602</v>
      </c>
      <c r="Z54" s="21">
        <v>37287</v>
      </c>
      <c r="AA54" s="9">
        <v>41860.710023492575</v>
      </c>
      <c r="AB54" s="9">
        <v>289317.4109954834</v>
      </c>
      <c r="AC54" s="6">
        <f t="shared" si="11"/>
        <v>14.468783568696484</v>
      </c>
    </row>
    <row r="55" spans="1:29">
      <c r="A55" s="21">
        <v>37315</v>
      </c>
      <c r="B55" s="9">
        <v>62950.600061029196</v>
      </c>
      <c r="C55" s="9">
        <v>413033.87335968018</v>
      </c>
      <c r="D55" s="6">
        <f t="shared" si="6"/>
        <v>15.241026008104242</v>
      </c>
      <c r="F55" s="21">
        <v>37315</v>
      </c>
      <c r="G55" s="9">
        <v>57209.800057977438</v>
      </c>
      <c r="H55" s="9">
        <v>363680.96131134033</v>
      </c>
      <c r="I55" s="6">
        <f t="shared" si="7"/>
        <v>15.730765738105609</v>
      </c>
      <c r="J55" s="28"/>
      <c r="K55" s="21">
        <v>37315</v>
      </c>
      <c r="L55" s="9">
        <v>42983.600045770407</v>
      </c>
      <c r="M55" s="9">
        <v>305804.83211135864</v>
      </c>
      <c r="N55" s="6">
        <f t="shared" si="8"/>
        <v>14.055893018105731</v>
      </c>
      <c r="P55" s="21">
        <v>37315</v>
      </c>
      <c r="Q55" s="9">
        <v>39992.500045776367</v>
      </c>
      <c r="R55" s="9">
        <v>266300.65211868286</v>
      </c>
      <c r="S55" s="6">
        <f t="shared" si="9"/>
        <v>15.017800267328226</v>
      </c>
      <c r="U55" s="21">
        <v>37315</v>
      </c>
      <c r="V55" s="9">
        <v>11997.200012207031</v>
      </c>
      <c r="W55" s="9">
        <v>43287.112205505371</v>
      </c>
      <c r="X55" s="6">
        <f t="shared" si="10"/>
        <v>27.715408584546775</v>
      </c>
      <c r="Z55" s="21">
        <v>37315</v>
      </c>
      <c r="AA55" s="9">
        <v>42983.600045770407</v>
      </c>
      <c r="AB55" s="9">
        <v>292430.13212966919</v>
      </c>
      <c r="AC55" s="6">
        <f t="shared" si="11"/>
        <v>14.698758890794005</v>
      </c>
    </row>
    <row r="56" spans="1:29">
      <c r="A56" s="21">
        <v>37346</v>
      </c>
      <c r="B56" s="9">
        <v>65111.540063470602</v>
      </c>
      <c r="C56" s="9">
        <v>420494.79811477661</v>
      </c>
      <c r="D56" s="6">
        <f t="shared" si="6"/>
        <v>15.484505481491833</v>
      </c>
      <c r="F56" s="21">
        <v>37346</v>
      </c>
      <c r="G56" s="9">
        <v>60075.350061029196</v>
      </c>
      <c r="H56" s="9">
        <v>373044.66915130615</v>
      </c>
      <c r="I56" s="6">
        <f t="shared" si="7"/>
        <v>16.104063408198112</v>
      </c>
      <c r="J56" s="28"/>
      <c r="K56" s="21">
        <v>37346</v>
      </c>
      <c r="L56" s="9">
        <v>45806.500039666891</v>
      </c>
      <c r="M56" s="9">
        <v>315321.11404418945</v>
      </c>
      <c r="N56" s="6">
        <f t="shared" si="8"/>
        <v>14.526937144224195</v>
      </c>
      <c r="P56" s="21">
        <v>37346</v>
      </c>
      <c r="Q56" s="9">
        <v>41415.400039672852</v>
      </c>
      <c r="R56" s="9">
        <v>274422.6340637207</v>
      </c>
      <c r="S56" s="6">
        <f t="shared" si="9"/>
        <v>15.091830956646321</v>
      </c>
      <c r="U56" s="21">
        <v>37346</v>
      </c>
      <c r="V56" s="9">
        <v>11591.850021362305</v>
      </c>
      <c r="W56" s="9">
        <v>42948.678104400635</v>
      </c>
      <c r="X56" s="6">
        <f t="shared" si="10"/>
        <v>26.990004193341104</v>
      </c>
      <c r="Z56" s="21">
        <v>37346</v>
      </c>
      <c r="AA56" s="9">
        <v>45806.500039666891</v>
      </c>
      <c r="AB56" s="9">
        <v>302266.01406860352</v>
      </c>
      <c r="AC56" s="6">
        <f t="shared" si="11"/>
        <v>15.154366653099963</v>
      </c>
    </row>
    <row r="57" spans="1:29">
      <c r="A57" s="21">
        <v>37376</v>
      </c>
      <c r="B57" s="9">
        <v>71718.040048211813</v>
      </c>
      <c r="C57" s="9">
        <v>422705.11798095703</v>
      </c>
      <c r="D57" s="6">
        <f t="shared" si="6"/>
        <v>16.966447056702712</v>
      </c>
      <c r="F57" s="21">
        <v>37376</v>
      </c>
      <c r="G57" s="9">
        <v>65754.830041497946</v>
      </c>
      <c r="H57" s="9">
        <v>375954.25196838379</v>
      </c>
      <c r="I57" s="6">
        <f t="shared" si="7"/>
        <v>17.490114740616807</v>
      </c>
      <c r="J57" s="28"/>
      <c r="K57" s="21">
        <v>37376</v>
      </c>
      <c r="L57" s="9">
        <v>49323.160020440817</v>
      </c>
      <c r="M57" s="9">
        <v>315062.2389793396</v>
      </c>
      <c r="N57" s="6">
        <f t="shared" si="8"/>
        <v>15.655052849311851</v>
      </c>
      <c r="P57" s="21">
        <v>37376</v>
      </c>
      <c r="Q57" s="9">
        <v>45132.060020446777</v>
      </c>
      <c r="R57" s="9">
        <v>274410.51901626587</v>
      </c>
      <c r="S57" s="6">
        <f t="shared" si="9"/>
        <v>16.446913253267649</v>
      </c>
      <c r="U57" s="21">
        <v>37376</v>
      </c>
      <c r="V57" s="9">
        <v>12319.750022888184</v>
      </c>
      <c r="W57" s="9">
        <v>43476.893047332764</v>
      </c>
      <c r="X57" s="6">
        <f t="shared" si="10"/>
        <v>28.336316510648128</v>
      </c>
      <c r="Z57" s="21">
        <v>37376</v>
      </c>
      <c r="AA57" s="9">
        <v>49323.160020440817</v>
      </c>
      <c r="AB57" s="9">
        <v>302156.13900375366</v>
      </c>
      <c r="AC57" s="6">
        <f t="shared" si="11"/>
        <v>16.323732552006192</v>
      </c>
    </row>
    <row r="58" spans="1:29">
      <c r="A58" s="21">
        <v>37407</v>
      </c>
      <c r="B58" s="9">
        <v>76219.410066217184</v>
      </c>
      <c r="C58" s="9">
        <v>421124.3560218811</v>
      </c>
      <c r="D58" s="6">
        <f t="shared" si="6"/>
        <v>18.099026802015917</v>
      </c>
      <c r="F58" s="21">
        <v>37407</v>
      </c>
      <c r="G58" s="9">
        <v>70306.200059503317</v>
      </c>
      <c r="H58" s="9">
        <v>374712.97505569458</v>
      </c>
      <c r="I58" s="6">
        <f t="shared" si="7"/>
        <v>18.762680969094685</v>
      </c>
      <c r="J58" s="28"/>
      <c r="K58" s="21">
        <v>37407</v>
      </c>
      <c r="L58" s="9">
        <v>50994.59999999404</v>
      </c>
      <c r="M58" s="9">
        <v>313851.11000061035</v>
      </c>
      <c r="N58" s="6">
        <f t="shared" si="8"/>
        <v>16.248022828370711</v>
      </c>
      <c r="P58" s="21">
        <v>37407</v>
      </c>
      <c r="Q58" s="9">
        <v>46578.5</v>
      </c>
      <c r="R58" s="9">
        <v>272584.33501434326</v>
      </c>
      <c r="S58" s="6">
        <f t="shared" si="9"/>
        <v>17.087739101936677</v>
      </c>
      <c r="U58" s="21">
        <v>37407</v>
      </c>
      <c r="V58" s="9">
        <v>15199.680061340332</v>
      </c>
      <c r="W58" s="9">
        <v>43188.39107131958</v>
      </c>
      <c r="X58" s="6">
        <f t="shared" si="10"/>
        <v>35.193902074842725</v>
      </c>
      <c r="Z58" s="21">
        <v>37407</v>
      </c>
      <c r="AA58" s="9">
        <v>50994.59999999404</v>
      </c>
      <c r="AB58" s="9">
        <v>301307.51002502441</v>
      </c>
      <c r="AC58" s="6">
        <f t="shared" si="11"/>
        <v>16.92443709609455</v>
      </c>
    </row>
    <row r="59" spans="1:29">
      <c r="A59" s="21">
        <v>37437</v>
      </c>
      <c r="B59" s="9">
        <v>77627.860047906637</v>
      </c>
      <c r="C59" s="9">
        <v>422158.31983566284</v>
      </c>
      <c r="D59" s="6">
        <f t="shared" si="6"/>
        <v>18.388328833155651</v>
      </c>
      <c r="F59" s="21">
        <v>37437</v>
      </c>
      <c r="G59" s="9">
        <v>71514.65004119277</v>
      </c>
      <c r="H59" s="9">
        <v>376590.23490142822</v>
      </c>
      <c r="I59" s="6">
        <f t="shared" si="7"/>
        <v>18.990043663748104</v>
      </c>
      <c r="J59" s="28"/>
      <c r="K59" s="21">
        <v>37437</v>
      </c>
      <c r="L59" s="9">
        <v>52353.689981073141</v>
      </c>
      <c r="M59" s="9">
        <v>316020.20793914795</v>
      </c>
      <c r="N59" s="6">
        <f t="shared" si="8"/>
        <v>16.566563993639999</v>
      </c>
      <c r="P59" s="21">
        <v>37437</v>
      </c>
      <c r="Q59" s="9">
        <v>48157.589981079102</v>
      </c>
      <c r="R59" s="9">
        <v>273616.97296142578</v>
      </c>
      <c r="S59" s="6">
        <f t="shared" si="9"/>
        <v>17.600366475755255</v>
      </c>
      <c r="U59" s="21">
        <v>37437</v>
      </c>
      <c r="V59" s="9">
        <v>15469.040061950684</v>
      </c>
      <c r="W59" s="9">
        <v>43346.020980834961</v>
      </c>
      <c r="X59" s="6">
        <f t="shared" si="10"/>
        <v>35.687335796727858</v>
      </c>
      <c r="Z59" s="21">
        <v>37437</v>
      </c>
      <c r="AA59" s="9">
        <v>52353.689981073141</v>
      </c>
      <c r="AB59" s="9">
        <v>303784.60796356201</v>
      </c>
      <c r="AC59" s="6">
        <f t="shared" si="11"/>
        <v>17.233819162869764</v>
      </c>
    </row>
    <row r="60" spans="1:29">
      <c r="A60" s="21">
        <v>37468</v>
      </c>
      <c r="B60" s="9">
        <v>76800.600053399801</v>
      </c>
      <c r="C60" s="9">
        <v>425005.46494674683</v>
      </c>
      <c r="D60" s="6">
        <f t="shared" si="6"/>
        <v>18.070497061260827</v>
      </c>
      <c r="F60" s="21">
        <v>37468</v>
      </c>
      <c r="G60" s="9">
        <v>70740.270036309958</v>
      </c>
      <c r="H60" s="9">
        <v>380927.36193847656</v>
      </c>
      <c r="I60" s="6">
        <f t="shared" si="7"/>
        <v>18.570540503135398</v>
      </c>
      <c r="J60" s="28"/>
      <c r="K60" s="21">
        <v>37468</v>
      </c>
      <c r="L60" s="9">
        <v>50141.029977411032</v>
      </c>
      <c r="M60" s="9">
        <v>318358.28189086914</v>
      </c>
      <c r="N60" s="6">
        <f t="shared" si="8"/>
        <v>15.749874537455572</v>
      </c>
      <c r="P60" s="21">
        <v>37468</v>
      </c>
      <c r="Q60" s="9">
        <v>46856.679977416992</v>
      </c>
      <c r="R60" s="9">
        <v>274364.5219039917</v>
      </c>
      <c r="S60" s="6">
        <f t="shared" si="9"/>
        <v>17.07825765964505</v>
      </c>
      <c r="U60" s="21">
        <v>37468</v>
      </c>
      <c r="V60" s="9">
        <v>16907.32006072998</v>
      </c>
      <c r="W60" s="9">
        <v>45772.744071960449</v>
      </c>
      <c r="X60" s="6">
        <f t="shared" si="10"/>
        <v>36.937527787605589</v>
      </c>
      <c r="Z60" s="21">
        <v>37468</v>
      </c>
      <c r="AA60" s="9">
        <v>50141.029977411032</v>
      </c>
      <c r="AB60" s="9">
        <v>304783.1819152832</v>
      </c>
      <c r="AC60" s="6">
        <f t="shared" si="11"/>
        <v>16.451376897609826</v>
      </c>
    </row>
    <row r="61" spans="1:29">
      <c r="A61" s="21">
        <v>37499</v>
      </c>
      <c r="B61" s="9">
        <v>79375.610040277243</v>
      </c>
      <c r="C61" s="9">
        <v>424007.35174179077</v>
      </c>
      <c r="D61" s="6">
        <f t="shared" si="6"/>
        <v>18.720338153149495</v>
      </c>
      <c r="F61" s="21">
        <v>37499</v>
      </c>
      <c r="G61" s="9">
        <v>72965.280023187399</v>
      </c>
      <c r="H61" s="9">
        <v>384754.05388259888</v>
      </c>
      <c r="I61" s="6">
        <f t="shared" si="7"/>
        <v>18.964135474827643</v>
      </c>
      <c r="J61" s="28"/>
      <c r="K61" s="21">
        <v>37499</v>
      </c>
      <c r="L61" s="9">
        <v>50031.869973748922</v>
      </c>
      <c r="M61" s="9">
        <v>320775.19886779785</v>
      </c>
      <c r="N61" s="6">
        <f t="shared" si="8"/>
        <v>15.597175264902175</v>
      </c>
      <c r="P61" s="21">
        <v>37499</v>
      </c>
      <c r="Q61" s="9">
        <v>47012.519973754883</v>
      </c>
      <c r="R61" s="9">
        <v>276103.25392913818</v>
      </c>
      <c r="S61" s="6">
        <f t="shared" si="9"/>
        <v>17.027151728469171</v>
      </c>
      <c r="U61" s="21">
        <v>37499</v>
      </c>
      <c r="V61" s="9">
        <v>19241.490051269531</v>
      </c>
      <c r="W61" s="9">
        <v>47414.581050872803</v>
      </c>
      <c r="X61" s="6">
        <f t="shared" si="10"/>
        <v>40.58137734176043</v>
      </c>
      <c r="Z61" s="21">
        <v>37499</v>
      </c>
      <c r="AA61" s="9">
        <v>50031.869973748922</v>
      </c>
      <c r="AB61" s="9">
        <v>307360.89889526367</v>
      </c>
      <c r="AC61" s="6">
        <f t="shared" si="11"/>
        <v>16.277890308616577</v>
      </c>
    </row>
    <row r="62" spans="1:29">
      <c r="A62" s="21">
        <v>37529</v>
      </c>
      <c r="B62" s="9">
        <v>84219.380075067282</v>
      </c>
      <c r="C62" s="9">
        <v>431326.66580581665</v>
      </c>
      <c r="D62" s="6">
        <f t="shared" si="6"/>
        <v>19.525660422066942</v>
      </c>
      <c r="F62" s="21">
        <v>37529</v>
      </c>
      <c r="G62" s="9">
        <v>77809.050057977438</v>
      </c>
      <c r="H62" s="9">
        <v>392152.41290664673</v>
      </c>
      <c r="I62" s="6">
        <f t="shared" si="7"/>
        <v>19.84153290840522</v>
      </c>
      <c r="J62" s="28"/>
      <c r="K62" s="21">
        <v>37529</v>
      </c>
      <c r="L62" s="9">
        <v>49675.019967645407</v>
      </c>
      <c r="M62" s="9">
        <v>327437.969871521</v>
      </c>
      <c r="N62" s="6">
        <f t="shared" si="8"/>
        <v>15.170818456740593</v>
      </c>
      <c r="P62" s="21">
        <v>37529</v>
      </c>
      <c r="Q62" s="9">
        <v>46655.669967651367</v>
      </c>
      <c r="R62" s="9">
        <v>282775.044921875</v>
      </c>
      <c r="S62" s="6">
        <f t="shared" si="9"/>
        <v>16.49921759557721</v>
      </c>
      <c r="U62" s="21">
        <v>37529</v>
      </c>
      <c r="V62" s="9">
        <v>24822.110092163086</v>
      </c>
      <c r="W62" s="9">
        <v>48737.231044769287</v>
      </c>
      <c r="X62" s="6">
        <f t="shared" si="10"/>
        <v>50.930488991797397</v>
      </c>
      <c r="Z62" s="21">
        <v>37529</v>
      </c>
      <c r="AA62" s="9">
        <v>49675.019967645407</v>
      </c>
      <c r="AB62" s="9">
        <v>313958.76990509033</v>
      </c>
      <c r="AC62" s="6">
        <f t="shared" si="11"/>
        <v>15.822147596852338</v>
      </c>
    </row>
    <row r="63" spans="1:29">
      <c r="A63" s="21">
        <v>37560</v>
      </c>
      <c r="B63" s="9">
        <v>80953.210061639547</v>
      </c>
      <c r="C63" s="9">
        <v>433112.06468200684</v>
      </c>
      <c r="D63" s="6">
        <f t="shared" si="6"/>
        <v>18.691054039576528</v>
      </c>
      <c r="F63" s="21">
        <v>37560</v>
      </c>
      <c r="G63" s="9">
        <v>74542.880044549704</v>
      </c>
      <c r="H63" s="9">
        <v>391700.07984161377</v>
      </c>
      <c r="I63" s="6">
        <f t="shared" si="7"/>
        <v>19.030601187186775</v>
      </c>
      <c r="J63" s="28"/>
      <c r="K63" s="21">
        <v>37560</v>
      </c>
      <c r="L63" s="9">
        <v>46905.019967645407</v>
      </c>
      <c r="M63" s="9">
        <v>326462.95081329346</v>
      </c>
      <c r="N63" s="6">
        <f t="shared" si="8"/>
        <v>14.367639528710482</v>
      </c>
      <c r="P63" s="21">
        <v>37560</v>
      </c>
      <c r="Q63" s="9">
        <v>43906.019967645407</v>
      </c>
      <c r="R63" s="9">
        <v>279386.42590332031</v>
      </c>
      <c r="S63" s="6">
        <f t="shared" si="9"/>
        <v>15.715158610761845</v>
      </c>
      <c r="U63" s="21">
        <v>37560</v>
      </c>
      <c r="V63" s="9">
        <v>24325.940078735352</v>
      </c>
      <c r="W63" s="9">
        <v>47635.198055267334</v>
      </c>
      <c r="X63" s="6">
        <f t="shared" si="10"/>
        <v>51.067154272166349</v>
      </c>
      <c r="Z63" s="21">
        <v>37560</v>
      </c>
      <c r="AA63" s="9">
        <v>46670.019967645407</v>
      </c>
      <c r="AB63" s="9">
        <v>310571.35088348389</v>
      </c>
      <c r="AC63" s="6">
        <f t="shared" si="11"/>
        <v>15.027149102736928</v>
      </c>
    </row>
    <row r="64" spans="1:29">
      <c r="A64" s="21">
        <v>37590</v>
      </c>
      <c r="B64" s="9">
        <v>76466.640115350485</v>
      </c>
      <c r="C64" s="9">
        <v>432300.68877410889</v>
      </c>
      <c r="D64" s="6">
        <f t="shared" si="6"/>
        <v>17.688299394615765</v>
      </c>
      <c r="F64" s="21">
        <v>37590</v>
      </c>
      <c r="G64" s="9">
        <v>69993.010095208883</v>
      </c>
      <c r="H64" s="9">
        <v>391331.10784912109</v>
      </c>
      <c r="I64" s="6">
        <f t="shared" si="7"/>
        <v>17.885879423159707</v>
      </c>
      <c r="J64" s="28"/>
      <c r="K64" s="21">
        <v>37590</v>
      </c>
      <c r="L64" s="9">
        <v>42174.1200042665</v>
      </c>
      <c r="M64" s="9">
        <v>325358.98985290527</v>
      </c>
      <c r="N64" s="6">
        <f t="shared" si="8"/>
        <v>12.962334319802693</v>
      </c>
      <c r="P64" s="21">
        <v>37590</v>
      </c>
      <c r="Q64" s="9">
        <v>39180.1200042665</v>
      </c>
      <c r="R64" s="9">
        <v>279327.25891876221</v>
      </c>
      <c r="S64" s="6">
        <f t="shared" si="9"/>
        <v>14.026600968314876</v>
      </c>
      <c r="U64" s="21">
        <v>37590</v>
      </c>
      <c r="V64" s="9">
        <v>24506.970092773438</v>
      </c>
      <c r="W64" s="9">
        <v>47383.292026519775</v>
      </c>
      <c r="X64" s="6">
        <f t="shared" si="10"/>
        <v>51.720699522222361</v>
      </c>
      <c r="Z64" s="21">
        <v>37590</v>
      </c>
      <c r="AA64" s="9">
        <v>41589.1200042665</v>
      </c>
      <c r="AB64" s="9">
        <v>310983.03289794922</v>
      </c>
      <c r="AC64" s="6">
        <f t="shared" si="11"/>
        <v>13.373437006100009</v>
      </c>
    </row>
    <row r="65" spans="1:29">
      <c r="A65" s="21">
        <v>37621</v>
      </c>
      <c r="B65" s="9">
        <v>77300.890129089355</v>
      </c>
      <c r="C65" s="9">
        <v>441538.76368713379</v>
      </c>
      <c r="D65" s="6">
        <f t="shared" si="6"/>
        <v>17.507158257992348</v>
      </c>
      <c r="F65" s="21">
        <v>37621</v>
      </c>
      <c r="G65" s="9">
        <v>72627.260108947754</v>
      </c>
      <c r="H65" s="9">
        <v>401088.96881866455</v>
      </c>
      <c r="I65" s="6">
        <f t="shared" si="7"/>
        <v>18.107518719065823</v>
      </c>
      <c r="J65" s="28"/>
      <c r="K65" s="21">
        <v>37621</v>
      </c>
      <c r="L65" s="9">
        <v>41838.810028076172</v>
      </c>
      <c r="M65" s="9">
        <v>330953.19986724854</v>
      </c>
      <c r="N65" s="6">
        <f t="shared" si="8"/>
        <v>12.64191131702564</v>
      </c>
      <c r="P65" s="21">
        <v>37621</v>
      </c>
      <c r="Q65" s="9">
        <v>39438.810028076172</v>
      </c>
      <c r="R65" s="9">
        <v>284261.36193847656</v>
      </c>
      <c r="S65" s="6">
        <f t="shared" si="9"/>
        <v>13.874136730764</v>
      </c>
      <c r="U65" s="21">
        <v>37621</v>
      </c>
      <c r="V65" s="9">
        <v>26786.320091247559</v>
      </c>
      <c r="W65" s="9">
        <v>51151.497955322266</v>
      </c>
      <c r="X65" s="6">
        <f t="shared" si="10"/>
        <v>52.3666386361623</v>
      </c>
      <c r="Z65" s="21">
        <v>37621</v>
      </c>
      <c r="AA65" s="9">
        <v>41603.810028076172</v>
      </c>
      <c r="AB65" s="9">
        <v>317009.1999130249</v>
      </c>
      <c r="AC65" s="6">
        <f t="shared" si="11"/>
        <v>13.123849414935169</v>
      </c>
    </row>
    <row r="66" spans="1:29">
      <c r="A66" s="21">
        <v>37652</v>
      </c>
      <c r="B66" s="9">
        <v>64401.730110168457</v>
      </c>
      <c r="C66" s="9">
        <v>436000.51076889038</v>
      </c>
      <c r="D66" s="6">
        <f t="shared" si="6"/>
        <v>14.771021712014853</v>
      </c>
      <c r="F66" s="21">
        <v>37652</v>
      </c>
      <c r="G66" s="9">
        <v>60195.570106506348</v>
      </c>
      <c r="H66" s="9">
        <v>397750.68690109253</v>
      </c>
      <c r="I66" s="6">
        <f t="shared" si="7"/>
        <v>15.133995261075439</v>
      </c>
      <c r="J66" s="28"/>
      <c r="K66" s="21">
        <v>37652</v>
      </c>
      <c r="L66" s="9">
        <v>34803.810028076172</v>
      </c>
      <c r="M66" s="9">
        <v>335016.17284393311</v>
      </c>
      <c r="N66" s="6">
        <f t="shared" si="8"/>
        <v>10.38869548673684</v>
      </c>
      <c r="P66" s="21">
        <v>37652</v>
      </c>
      <c r="Q66" s="9">
        <v>33098.810028076172</v>
      </c>
      <c r="R66" s="9">
        <v>288377.53991699219</v>
      </c>
      <c r="S66" s="6">
        <f t="shared" si="9"/>
        <v>11.477596361215744</v>
      </c>
      <c r="U66" s="21">
        <v>37652</v>
      </c>
      <c r="V66" s="9">
        <v>21389.630088806152</v>
      </c>
      <c r="W66" s="9">
        <v>43838.9850730896</v>
      </c>
      <c r="X66" s="6">
        <f t="shared" si="10"/>
        <v>48.791344172646227</v>
      </c>
      <c r="Z66" s="21">
        <v>37652</v>
      </c>
      <c r="AA66" s="9">
        <v>34568.810028076172</v>
      </c>
      <c r="AB66" s="9">
        <v>320657.57288360596</v>
      </c>
      <c r="AC66" s="6">
        <f t="shared" si="11"/>
        <v>10.780599914483901</v>
      </c>
    </row>
    <row r="67" spans="1:29">
      <c r="A67" s="21">
        <v>37680</v>
      </c>
      <c r="B67" s="9">
        <v>61424.770088195801</v>
      </c>
      <c r="C67" s="9">
        <v>437300.25887298584</v>
      </c>
      <c r="D67" s="6">
        <f t="shared" si="6"/>
        <v>14.046360330657079</v>
      </c>
      <c r="F67" s="21">
        <v>37680</v>
      </c>
      <c r="G67" s="9">
        <v>56478.980094909668</v>
      </c>
      <c r="H67" s="9">
        <v>398158.61892700195</v>
      </c>
      <c r="I67" s="6">
        <f t="shared" si="7"/>
        <v>14.185045208142153</v>
      </c>
      <c r="J67" s="28"/>
      <c r="K67" s="21">
        <v>37680</v>
      </c>
      <c r="L67" s="9">
        <v>32570.440002441406</v>
      </c>
      <c r="M67" s="9">
        <v>333784.17684936523</v>
      </c>
      <c r="N67" s="6">
        <f t="shared" si="8"/>
        <v>9.7579340967802217</v>
      </c>
      <c r="P67" s="21">
        <v>37680</v>
      </c>
      <c r="Q67" s="9">
        <v>30865.440002441406</v>
      </c>
      <c r="R67" s="9">
        <v>287030.57193756104</v>
      </c>
      <c r="S67" s="6">
        <f t="shared" si="9"/>
        <v>10.753363237263693</v>
      </c>
      <c r="U67" s="21">
        <v>37680</v>
      </c>
      <c r="V67" s="9">
        <v>16946.550086975098</v>
      </c>
      <c r="W67" s="9">
        <v>42538.573154449463</v>
      </c>
      <c r="X67" s="6">
        <f t="shared" si="10"/>
        <v>39.838078314111286</v>
      </c>
      <c r="Z67" s="21">
        <v>37680</v>
      </c>
      <c r="AA67" s="9">
        <v>32335.440002441406</v>
      </c>
      <c r="AB67" s="9">
        <v>319087.57690429688</v>
      </c>
      <c r="AC67" s="6">
        <f t="shared" si="11"/>
        <v>10.133719499878772</v>
      </c>
    </row>
    <row r="68" spans="1:29">
      <c r="A68" s="21">
        <v>37711</v>
      </c>
      <c r="B68" s="9">
        <v>57395.880088806152</v>
      </c>
      <c r="C68" s="9">
        <v>432544.51791381836</v>
      </c>
      <c r="D68" s="6">
        <f t="shared" si="6"/>
        <v>13.269357883814841</v>
      </c>
      <c r="F68" s="21">
        <v>37711</v>
      </c>
      <c r="G68" s="9">
        <v>53320.480094909668</v>
      </c>
      <c r="H68" s="9">
        <v>394111.66497039795</v>
      </c>
      <c r="I68" s="6">
        <f t="shared" si="7"/>
        <v>13.529282392317571</v>
      </c>
      <c r="J68" s="28"/>
      <c r="K68" s="21">
        <v>37711</v>
      </c>
      <c r="L68" s="9">
        <v>31304.040008544922</v>
      </c>
      <c r="M68" s="9">
        <v>331494.46688079834</v>
      </c>
      <c r="N68" s="6">
        <f t="shared" si="8"/>
        <v>9.4433069435821082</v>
      </c>
      <c r="P68" s="21">
        <v>37711</v>
      </c>
      <c r="Q68" s="9">
        <v>30724.040008544922</v>
      </c>
      <c r="R68" s="9">
        <v>284586.43997192383</v>
      </c>
      <c r="S68" s="6">
        <f t="shared" si="9"/>
        <v>10.796030904204725</v>
      </c>
      <c r="U68" s="21">
        <v>37711</v>
      </c>
      <c r="V68" s="9">
        <v>15727.450080871582</v>
      </c>
      <c r="W68" s="9">
        <v>41550.107135772705</v>
      </c>
      <c r="X68" s="6">
        <f t="shared" si="10"/>
        <v>37.851767817298793</v>
      </c>
      <c r="Z68" s="21">
        <v>37711</v>
      </c>
      <c r="AA68" s="9">
        <v>31069.040008544922</v>
      </c>
      <c r="AB68" s="9">
        <v>316122.86693572998</v>
      </c>
      <c r="AC68" s="6">
        <f t="shared" si="11"/>
        <v>9.828153309409748</v>
      </c>
    </row>
    <row r="69" spans="1:29">
      <c r="A69" s="21">
        <v>37741</v>
      </c>
      <c r="B69" s="9">
        <v>48357.350057661533</v>
      </c>
      <c r="C69" s="9">
        <v>426741.21658706665</v>
      </c>
      <c r="D69" s="6">
        <f t="shared" si="6"/>
        <v>11.331773959967455</v>
      </c>
      <c r="F69" s="21">
        <v>37741</v>
      </c>
      <c r="G69" s="9">
        <v>44978.090078413486</v>
      </c>
      <c r="H69" s="9">
        <v>389568.89072799683</v>
      </c>
      <c r="I69" s="6">
        <f t="shared" si="7"/>
        <v>11.545606219829782</v>
      </c>
      <c r="J69" s="28"/>
      <c r="K69" s="21">
        <v>37741</v>
      </c>
      <c r="L69" s="9">
        <v>23827.709976196289</v>
      </c>
      <c r="M69" s="9">
        <v>325285.15991973877</v>
      </c>
      <c r="N69" s="6">
        <f t="shared" si="8"/>
        <v>7.3251758494225703</v>
      </c>
      <c r="P69" s="21">
        <v>37741</v>
      </c>
      <c r="Q69" s="9">
        <v>23247.709976196289</v>
      </c>
      <c r="R69" s="9">
        <v>278504.37701416016</v>
      </c>
      <c r="S69" s="6">
        <f t="shared" si="9"/>
        <v>8.347340973752198</v>
      </c>
      <c r="U69" s="21">
        <v>37741</v>
      </c>
      <c r="V69" s="9">
        <v>15228.800086975098</v>
      </c>
      <c r="W69" s="9">
        <v>40146.996852874756</v>
      </c>
      <c r="X69" s="6">
        <f t="shared" si="10"/>
        <v>37.932600893619842</v>
      </c>
      <c r="Z69" s="21">
        <v>37741</v>
      </c>
      <c r="AA69" s="9">
        <v>23592.709976196289</v>
      </c>
      <c r="AB69" s="9">
        <v>309207.55997467041</v>
      </c>
      <c r="AC69" s="6">
        <f t="shared" si="11"/>
        <v>7.6300559980257114</v>
      </c>
    </row>
    <row r="70" spans="1:29">
      <c r="A70" s="21">
        <v>37772</v>
      </c>
      <c r="B70" s="9">
        <v>38768.920019209385</v>
      </c>
      <c r="C70" s="9">
        <v>436706.45904541016</v>
      </c>
      <c r="D70" s="6">
        <f t="shared" si="6"/>
        <v>8.8775696388722452</v>
      </c>
      <c r="F70" s="21">
        <v>37772</v>
      </c>
      <c r="G70" s="9">
        <v>34889.660039961338</v>
      </c>
      <c r="H70" s="9">
        <v>399615.01007843018</v>
      </c>
      <c r="I70" s="6">
        <f t="shared" si="7"/>
        <v>8.7308182025279137</v>
      </c>
      <c r="J70" s="28"/>
      <c r="K70" s="21">
        <v>37772</v>
      </c>
      <c r="L70" s="9">
        <v>17442.709976196289</v>
      </c>
      <c r="M70" s="9">
        <v>338517.20204162598</v>
      </c>
      <c r="N70" s="6">
        <f t="shared" si="8"/>
        <v>5.1526805346959703</v>
      </c>
      <c r="P70" s="21">
        <v>37772</v>
      </c>
      <c r="Q70" s="9">
        <v>16637.709976196289</v>
      </c>
      <c r="R70" s="9">
        <v>284093.79511260986</v>
      </c>
      <c r="S70" s="6">
        <f t="shared" si="9"/>
        <v>5.8564144174994697</v>
      </c>
      <c r="U70" s="21">
        <v>37772</v>
      </c>
      <c r="V70" s="9">
        <v>12669.370048522949</v>
      </c>
      <c r="W70" s="9">
        <v>37330.235050201416</v>
      </c>
      <c r="X70" s="6">
        <f t="shared" si="10"/>
        <v>33.938629187534652</v>
      </c>
      <c r="Z70" s="21">
        <v>37772</v>
      </c>
      <c r="AA70" s="9">
        <v>17207.709976196289</v>
      </c>
      <c r="AB70" s="9">
        <v>322590.60208129883</v>
      </c>
      <c r="AC70" s="6">
        <f t="shared" si="11"/>
        <v>5.3342254440070844</v>
      </c>
    </row>
    <row r="71" spans="1:29">
      <c r="A71" s="21">
        <v>37802</v>
      </c>
      <c r="B71" s="9">
        <v>41353.870046675205</v>
      </c>
      <c r="C71" s="9">
        <v>511091.72192764282</v>
      </c>
      <c r="D71" s="6">
        <f t="shared" si="6"/>
        <v>8.0912815200184021</v>
      </c>
      <c r="F71" s="21">
        <v>37802</v>
      </c>
      <c r="G71" s="9">
        <v>36374.610067427158</v>
      </c>
      <c r="H71" s="9">
        <v>462750.69104385376</v>
      </c>
      <c r="I71" s="6">
        <f t="shared" si="7"/>
        <v>7.8605198806672396</v>
      </c>
      <c r="J71" s="28"/>
      <c r="K71" s="21">
        <v>37802</v>
      </c>
      <c r="L71" s="9">
        <v>20371.970001220703</v>
      </c>
      <c r="M71" s="9">
        <v>387097.32897949219</v>
      </c>
      <c r="N71" s="6">
        <f t="shared" si="8"/>
        <v>5.2627513744224208</v>
      </c>
      <c r="P71" s="21">
        <v>37802</v>
      </c>
      <c r="Q71" s="9">
        <v>19566.970001220703</v>
      </c>
      <c r="R71" s="9">
        <v>322206.61906433105</v>
      </c>
      <c r="S71" s="6">
        <f t="shared" si="9"/>
        <v>6.0728019983084227</v>
      </c>
      <c r="U71" s="21">
        <v>37802</v>
      </c>
      <c r="V71" s="9">
        <v>12080.060050964355</v>
      </c>
      <c r="W71" s="9">
        <v>50220.979125976563</v>
      </c>
      <c r="X71" s="6">
        <f t="shared" si="10"/>
        <v>24.053812293587885</v>
      </c>
      <c r="Z71" s="21">
        <v>37802</v>
      </c>
      <c r="AA71" s="9">
        <v>20136.970001220703</v>
      </c>
      <c r="AB71" s="9">
        <v>367014.22900390625</v>
      </c>
      <c r="AC71" s="6">
        <f t="shared" si="11"/>
        <v>5.4867000813220184</v>
      </c>
    </row>
    <row r="72" spans="1:29">
      <c r="A72" s="21">
        <v>37833</v>
      </c>
      <c r="B72" s="9">
        <v>49756.29006010294</v>
      </c>
      <c r="C72" s="9">
        <v>532866.37176132202</v>
      </c>
      <c r="D72" s="6">
        <f t="shared" si="6"/>
        <v>9.3374798442693709</v>
      </c>
      <c r="F72" s="21">
        <v>37833</v>
      </c>
      <c r="G72" s="9">
        <v>44698.950079023838</v>
      </c>
      <c r="H72" s="9">
        <v>486750.73486709595</v>
      </c>
      <c r="I72" s="6">
        <f t="shared" si="7"/>
        <v>9.1831294494560112</v>
      </c>
      <c r="J72" s="28"/>
      <c r="K72" s="21">
        <v>37833</v>
      </c>
      <c r="L72" s="9">
        <v>27667.120010375977</v>
      </c>
      <c r="M72" s="9">
        <v>402456.32398986816</v>
      </c>
      <c r="N72" s="6">
        <f t="shared" si="8"/>
        <v>6.8745646076796385</v>
      </c>
      <c r="P72" s="21">
        <v>37833</v>
      </c>
      <c r="Q72" s="9">
        <v>26687.120010375977</v>
      </c>
      <c r="R72" s="9">
        <v>325013.06904602051</v>
      </c>
      <c r="S72" s="6">
        <f t="shared" si="9"/>
        <v>8.2110913535594445</v>
      </c>
      <c r="U72" s="21">
        <v>37833</v>
      </c>
      <c r="V72" s="9">
        <v>12809.250053405762</v>
      </c>
      <c r="W72" s="9">
        <v>58789.019905090332</v>
      </c>
      <c r="X72" s="6">
        <f t="shared" si="10"/>
        <v>21.788507571796845</v>
      </c>
      <c r="Z72" s="21">
        <v>37833</v>
      </c>
      <c r="AA72" s="9">
        <v>27432.120010375977</v>
      </c>
      <c r="AB72" s="9">
        <v>369923.02398681641</v>
      </c>
      <c r="AC72" s="6">
        <f t="shared" si="11"/>
        <v>7.4156292611172052</v>
      </c>
    </row>
    <row r="73" spans="1:29">
      <c r="A73" s="21">
        <v>37864</v>
      </c>
      <c r="B73" s="9">
        <v>45535.010053694248</v>
      </c>
      <c r="C73" s="9">
        <v>535385.41811752319</v>
      </c>
      <c r="D73" s="6">
        <f t="shared" si="6"/>
        <v>8.5050897003882913</v>
      </c>
      <c r="F73" s="21">
        <v>37864</v>
      </c>
      <c r="G73" s="9">
        <v>40751.470075666904</v>
      </c>
      <c r="H73" s="9">
        <v>491112.06014633179</v>
      </c>
      <c r="I73" s="6">
        <f t="shared" si="7"/>
        <v>8.2977946140285361</v>
      </c>
      <c r="J73" s="28"/>
      <c r="K73" s="21">
        <v>37864</v>
      </c>
      <c r="L73" s="9">
        <v>27581.179992675781</v>
      </c>
      <c r="M73" s="9">
        <v>406321.43311309814</v>
      </c>
      <c r="N73" s="6">
        <f t="shared" si="8"/>
        <v>6.7880199627565929</v>
      </c>
      <c r="P73" s="21">
        <v>37864</v>
      </c>
      <c r="Q73" s="9">
        <v>26381.179992675781</v>
      </c>
      <c r="R73" s="9">
        <v>329418.77613830566</v>
      </c>
      <c r="S73" s="6">
        <f t="shared" si="9"/>
        <v>8.0084020412970354</v>
      </c>
      <c r="U73" s="21">
        <v>37864</v>
      </c>
      <c r="V73" s="9">
        <v>8947.7100677490234</v>
      </c>
      <c r="W73" s="9">
        <v>58311.723094940186</v>
      </c>
      <c r="X73" s="6">
        <f t="shared" si="10"/>
        <v>15.34461613007185</v>
      </c>
      <c r="Z73" s="21">
        <v>37864</v>
      </c>
      <c r="AA73" s="9">
        <v>27346.179992675781</v>
      </c>
      <c r="AB73" s="9">
        <v>374364.23308563232</v>
      </c>
      <c r="AC73" s="6">
        <f t="shared" si="11"/>
        <v>7.3046988937163233</v>
      </c>
    </row>
    <row r="74" spans="1:29">
      <c r="A74" s="21">
        <v>37894</v>
      </c>
      <c r="B74" s="9">
        <v>33545.050001204014</v>
      </c>
      <c r="C74" s="9">
        <v>537249.80676651001</v>
      </c>
      <c r="D74" s="6">
        <f t="shared" si="6"/>
        <v>6.2438458941657231</v>
      </c>
      <c r="F74" s="21">
        <v>37894</v>
      </c>
      <c r="G74" s="9">
        <v>28761.51002317667</v>
      </c>
      <c r="H74" s="9">
        <v>493527.52890396118</v>
      </c>
      <c r="I74" s="6">
        <f t="shared" si="7"/>
        <v>5.8277417851545144</v>
      </c>
      <c r="J74" s="28"/>
      <c r="K74" s="21">
        <v>37894</v>
      </c>
      <c r="L74" s="9">
        <v>22351</v>
      </c>
      <c r="M74" s="9">
        <v>408712.97401428223</v>
      </c>
      <c r="N74" s="6">
        <f t="shared" si="8"/>
        <v>5.4686299239473026</v>
      </c>
      <c r="P74" s="21">
        <v>37894</v>
      </c>
      <c r="Q74" s="9">
        <v>21151</v>
      </c>
      <c r="R74" s="9">
        <v>331344.56204986572</v>
      </c>
      <c r="S74" s="6">
        <f t="shared" si="9"/>
        <v>6.3833852800085733</v>
      </c>
      <c r="U74" s="21">
        <v>37894</v>
      </c>
      <c r="V74" s="9">
        <v>5147.7900238037109</v>
      </c>
      <c r="W74" s="9">
        <v>60360.512874603271</v>
      </c>
      <c r="X74" s="6">
        <f t="shared" si="10"/>
        <v>8.5284066994229377</v>
      </c>
      <c r="Z74" s="21">
        <v>37894</v>
      </c>
      <c r="AA74" s="9">
        <v>22116</v>
      </c>
      <c r="AB74" s="9">
        <v>376360.87399291992</v>
      </c>
      <c r="AC74" s="6">
        <f t="shared" si="11"/>
        <v>5.8762750137560911</v>
      </c>
    </row>
    <row r="75" spans="1:29">
      <c r="A75" s="21">
        <v>37925</v>
      </c>
      <c r="B75" s="9">
        <v>32892.379995405674</v>
      </c>
      <c r="C75" s="9">
        <v>547381.6569480896</v>
      </c>
      <c r="D75" s="6">
        <f t="shared" si="6"/>
        <v>6.0090395024919498</v>
      </c>
      <c r="F75" s="21">
        <v>37925</v>
      </c>
      <c r="G75" s="9">
        <v>28108.84001737833</v>
      </c>
      <c r="H75" s="9">
        <v>500605.82897567749</v>
      </c>
      <c r="I75" s="6">
        <f t="shared" si="7"/>
        <v>5.6149645869872664</v>
      </c>
      <c r="J75" s="28"/>
      <c r="K75" s="21">
        <v>37925</v>
      </c>
      <c r="L75" s="9">
        <v>22170.480003356934</v>
      </c>
      <c r="M75" s="9">
        <v>417375.51006317139</v>
      </c>
      <c r="N75" s="6">
        <f t="shared" si="8"/>
        <v>5.3118785048028689</v>
      </c>
      <c r="P75" s="21">
        <v>37925</v>
      </c>
      <c r="Q75" s="9">
        <v>21205.480003356934</v>
      </c>
      <c r="R75" s="9">
        <v>338481.52908325195</v>
      </c>
      <c r="S75" s="6">
        <f t="shared" si="9"/>
        <v>6.2648854313528277</v>
      </c>
      <c r="U75" s="21">
        <v>37925</v>
      </c>
      <c r="V75" s="9">
        <v>4675.6400146484375</v>
      </c>
      <c r="W75" s="9">
        <v>60181.174953460693</v>
      </c>
      <c r="X75" s="6">
        <f t="shared" si="10"/>
        <v>7.7692733953170627</v>
      </c>
      <c r="Z75" s="21">
        <v>37925</v>
      </c>
      <c r="AA75" s="9">
        <v>22170.480003356934</v>
      </c>
      <c r="AB75" s="9">
        <v>384653.41004180908</v>
      </c>
      <c r="AC75" s="6">
        <f t="shared" si="11"/>
        <v>5.7637549608483027</v>
      </c>
    </row>
    <row r="76" spans="1:29">
      <c r="A76" s="21">
        <v>37955</v>
      </c>
      <c r="B76" s="9">
        <v>30652.379995405674</v>
      </c>
      <c r="C76" s="9">
        <v>561114.80592346191</v>
      </c>
      <c r="D76" s="6">
        <f t="shared" si="6"/>
        <v>5.4627644239326614</v>
      </c>
      <c r="F76" s="21">
        <v>37955</v>
      </c>
      <c r="G76" s="9">
        <v>27108.84001737833</v>
      </c>
      <c r="H76" s="9">
        <v>513412.94005584717</v>
      </c>
      <c r="I76" s="6">
        <f t="shared" si="7"/>
        <v>5.280124029291029</v>
      </c>
      <c r="J76" s="28"/>
      <c r="K76" s="21">
        <v>37955</v>
      </c>
      <c r="L76" s="9">
        <v>21595.480003356934</v>
      </c>
      <c r="M76" s="9">
        <v>426745.72803497314</v>
      </c>
      <c r="N76" s="6">
        <f t="shared" si="8"/>
        <v>5.0605029141819822</v>
      </c>
      <c r="P76" s="21">
        <v>37955</v>
      </c>
      <c r="Q76" s="9">
        <v>20750.480003356934</v>
      </c>
      <c r="R76" s="9">
        <v>336791.33103942871</v>
      </c>
      <c r="S76" s="6">
        <f t="shared" si="9"/>
        <v>6.1612274696368718</v>
      </c>
      <c r="U76" s="21">
        <v>37955</v>
      </c>
      <c r="V76" s="9">
        <v>4250.6400146484375</v>
      </c>
      <c r="W76" s="9">
        <v>60878.173034667969</v>
      </c>
      <c r="X76" s="6">
        <f t="shared" si="10"/>
        <v>6.9822069269848948</v>
      </c>
      <c r="Z76" s="21">
        <v>37955</v>
      </c>
      <c r="AA76" s="9">
        <v>21595.480003356934</v>
      </c>
      <c r="AB76" s="9">
        <v>384473.09799957275</v>
      </c>
      <c r="AC76" s="6">
        <f t="shared" si="11"/>
        <v>5.6169027470891946</v>
      </c>
    </row>
    <row r="77" spans="1:29">
      <c r="A77" s="21">
        <v>37986</v>
      </c>
      <c r="B77" s="9">
        <v>25492.679983198643</v>
      </c>
      <c r="C77" s="9">
        <v>586160.20352172852</v>
      </c>
      <c r="D77" s="6">
        <f t="shared" si="6"/>
        <v>4.3490977091305805</v>
      </c>
      <c r="F77" s="21">
        <v>37986</v>
      </c>
      <c r="G77" s="9">
        <v>22199.140005171299</v>
      </c>
      <c r="H77" s="9">
        <v>538708.56452178955</v>
      </c>
      <c r="I77" s="6">
        <f t="shared" si="7"/>
        <v>4.120806957074727</v>
      </c>
      <c r="J77" s="28"/>
      <c r="K77" s="21">
        <v>37986</v>
      </c>
      <c r="L77" s="9">
        <v>19490.909980773926</v>
      </c>
      <c r="M77" s="9">
        <v>441791.08902740479</v>
      </c>
      <c r="N77" s="6">
        <f t="shared" si="8"/>
        <v>4.4117933713155724</v>
      </c>
      <c r="P77" s="21">
        <v>37986</v>
      </c>
      <c r="Q77" s="9">
        <v>17822.909980773926</v>
      </c>
      <c r="R77" s="9">
        <v>345357.52200317383</v>
      </c>
      <c r="S77" s="6">
        <f t="shared" si="9"/>
        <v>5.1607128396671014</v>
      </c>
      <c r="U77" s="21">
        <v>37986</v>
      </c>
      <c r="V77" s="9">
        <v>2135.7200164794922</v>
      </c>
      <c r="W77" s="9">
        <v>70512.463497161865</v>
      </c>
      <c r="X77" s="6">
        <f t="shared" si="10"/>
        <v>3.0288546315864502</v>
      </c>
      <c r="Z77" s="21">
        <v>37986</v>
      </c>
      <c r="AA77" s="9">
        <v>19490.909980773926</v>
      </c>
      <c r="AB77" s="9">
        <v>393716.02397918701</v>
      </c>
      <c r="AC77" s="6">
        <f t="shared" si="11"/>
        <v>4.9504995462933641</v>
      </c>
    </row>
    <row r="78" spans="1:29">
      <c r="A78" s="21">
        <v>38017</v>
      </c>
      <c r="B78" s="9">
        <v>27661.189954817295</v>
      </c>
      <c r="C78" s="9">
        <v>583066.72092819214</v>
      </c>
      <c r="D78" s="6">
        <f t="shared" si="6"/>
        <v>4.7440865619603629</v>
      </c>
      <c r="F78" s="21">
        <v>38017</v>
      </c>
      <c r="G78" s="9">
        <v>25321.189954817295</v>
      </c>
      <c r="H78" s="9">
        <v>536850.8930015564</v>
      </c>
      <c r="I78" s="6">
        <f t="shared" si="7"/>
        <v>4.7166150387206089</v>
      </c>
      <c r="J78" s="28"/>
      <c r="K78" s="21">
        <v>38017</v>
      </c>
      <c r="L78" s="9">
        <v>21475.239959716797</v>
      </c>
      <c r="M78" s="9">
        <v>442235.45892333984</v>
      </c>
      <c r="N78" s="6">
        <f t="shared" si="8"/>
        <v>4.8560646882545573</v>
      </c>
      <c r="P78" s="21">
        <v>38017</v>
      </c>
      <c r="Q78" s="9">
        <v>19807.239959716797</v>
      </c>
      <c r="R78" s="9">
        <v>344393.00489044189</v>
      </c>
      <c r="S78" s="6">
        <f t="shared" si="9"/>
        <v>5.7513479305475048</v>
      </c>
      <c r="U78" s="21">
        <v>38017</v>
      </c>
      <c r="V78" s="9">
        <v>3273.4399871826172</v>
      </c>
      <c r="W78" s="9">
        <v>68813.370094299316</v>
      </c>
      <c r="X78" s="6">
        <f t="shared" si="10"/>
        <v>4.7569825205433407</v>
      </c>
      <c r="Z78" s="21">
        <v>38017</v>
      </c>
      <c r="AA78" s="9">
        <v>21475.239959716797</v>
      </c>
      <c r="AB78" s="9">
        <v>394473.39385986328</v>
      </c>
      <c r="AC78" s="6">
        <f t="shared" si="11"/>
        <v>5.4440274791627337</v>
      </c>
    </row>
    <row r="79" spans="1:29">
      <c r="A79" s="21">
        <v>38046</v>
      </c>
      <c r="B79" s="9">
        <v>25938.399946272373</v>
      </c>
      <c r="C79" s="9">
        <v>597425.07493972778</v>
      </c>
      <c r="D79" s="6">
        <f t="shared" si="6"/>
        <v>4.3416992413465758</v>
      </c>
      <c r="F79" s="21">
        <v>38046</v>
      </c>
      <c r="G79" s="9">
        <v>23698.399946272373</v>
      </c>
      <c r="H79" s="9">
        <v>553911.99300765991</v>
      </c>
      <c r="I79" s="6">
        <f t="shared" si="7"/>
        <v>4.2783691715345569</v>
      </c>
      <c r="J79" s="28"/>
      <c r="K79" s="21">
        <v>38046</v>
      </c>
      <c r="L79" s="9">
        <v>20706.7099609375</v>
      </c>
      <c r="M79" s="9">
        <v>450837.95899200439</v>
      </c>
      <c r="N79" s="6">
        <f t="shared" si="8"/>
        <v>4.5929384489349827</v>
      </c>
      <c r="P79" s="21">
        <v>38046</v>
      </c>
      <c r="Q79" s="9">
        <v>19038.7099609375</v>
      </c>
      <c r="R79" s="9">
        <v>351836.05403137207</v>
      </c>
      <c r="S79" s="6">
        <f t="shared" si="9"/>
        <v>5.4112447382211375</v>
      </c>
      <c r="U79" s="21">
        <v>38046</v>
      </c>
      <c r="V79" s="9">
        <v>2521.1499786376953</v>
      </c>
      <c r="W79" s="9">
        <v>75702.159015655518</v>
      </c>
      <c r="X79" s="6">
        <f t="shared" si="10"/>
        <v>3.3303541291554328</v>
      </c>
      <c r="Z79" s="21">
        <v>38046</v>
      </c>
      <c r="AA79" s="9">
        <v>20706.7099609375</v>
      </c>
      <c r="AB79" s="9">
        <v>401704.07898712158</v>
      </c>
      <c r="AC79" s="6">
        <f t="shared" si="11"/>
        <v>5.1547173763205292</v>
      </c>
    </row>
    <row r="80" spans="1:29">
      <c r="A80" s="21">
        <v>38077</v>
      </c>
      <c r="B80" s="9">
        <v>21019.799955427647</v>
      </c>
      <c r="C80" s="9">
        <v>602490.50857925415</v>
      </c>
      <c r="D80" s="6">
        <f t="shared" si="6"/>
        <v>3.4888184388157231</v>
      </c>
      <c r="F80" s="21">
        <v>38077</v>
      </c>
      <c r="G80" s="9">
        <v>18779.799955427647</v>
      </c>
      <c r="H80" s="9">
        <v>555538.75867080688</v>
      </c>
      <c r="I80" s="6">
        <f t="shared" si="7"/>
        <v>3.3804661983190107</v>
      </c>
      <c r="J80" s="28"/>
      <c r="K80" s="21">
        <v>38077</v>
      </c>
      <c r="L80" s="9">
        <v>15438.109970092773</v>
      </c>
      <c r="M80" s="9">
        <v>455530.90084838867</v>
      </c>
      <c r="N80" s="6">
        <f t="shared" si="8"/>
        <v>3.3890368230433037</v>
      </c>
      <c r="P80" s="21">
        <v>38077</v>
      </c>
      <c r="Q80" s="9">
        <v>13300.109970092773</v>
      </c>
      <c r="R80" s="9">
        <v>356248.83190155029</v>
      </c>
      <c r="S80" s="6">
        <f t="shared" si="9"/>
        <v>3.7333764433979315</v>
      </c>
      <c r="U80" s="21">
        <v>38077</v>
      </c>
      <c r="V80" s="9">
        <v>2871.1499786376953</v>
      </c>
      <c r="W80" s="9">
        <v>72492.074901580811</v>
      </c>
      <c r="X80" s="6">
        <f t="shared" si="10"/>
        <v>3.9606398113665868</v>
      </c>
      <c r="Z80" s="21">
        <v>38077</v>
      </c>
      <c r="AA80" s="9">
        <v>15438.109970092773</v>
      </c>
      <c r="AB80" s="9">
        <v>406544.05084228516</v>
      </c>
      <c r="AC80" s="6">
        <f t="shared" si="11"/>
        <v>3.7974015209687177</v>
      </c>
    </row>
    <row r="81" spans="1:29">
      <c r="A81" s="21">
        <v>38107</v>
      </c>
      <c r="B81" s="9">
        <v>18195.079956054688</v>
      </c>
      <c r="C81" s="9">
        <v>608501.73808670044</v>
      </c>
      <c r="D81" s="6">
        <f t="shared" si="6"/>
        <v>2.9901442867304051</v>
      </c>
      <c r="F81" s="21">
        <v>38107</v>
      </c>
      <c r="G81" s="9">
        <v>16155.079956054688</v>
      </c>
      <c r="H81" s="9">
        <v>562809.094165802</v>
      </c>
      <c r="I81" s="6">
        <f t="shared" si="7"/>
        <v>2.8704369072073748</v>
      </c>
      <c r="J81" s="28"/>
      <c r="K81" s="21">
        <v>38107</v>
      </c>
      <c r="L81" s="9">
        <v>13586.359985351563</v>
      </c>
      <c r="M81" s="9">
        <v>458253.50483703613</v>
      </c>
      <c r="N81" s="6">
        <f t="shared" si="8"/>
        <v>2.964813109325402</v>
      </c>
      <c r="P81" s="21">
        <v>38107</v>
      </c>
      <c r="Q81" s="9">
        <v>11448.359985351563</v>
      </c>
      <c r="R81" s="9">
        <v>357379.47183990479</v>
      </c>
      <c r="S81" s="6">
        <f t="shared" si="9"/>
        <v>3.2034184634085765</v>
      </c>
      <c r="U81" s="21">
        <v>38107</v>
      </c>
      <c r="V81" s="9">
        <v>2268.719970703125</v>
      </c>
      <c r="W81" s="9">
        <v>77054.22631072998</v>
      </c>
      <c r="X81" s="6">
        <f t="shared" si="10"/>
        <v>2.94431607366253</v>
      </c>
      <c r="Z81" s="21">
        <v>38107</v>
      </c>
      <c r="AA81" s="9">
        <v>13586.359985351563</v>
      </c>
      <c r="AB81" s="9">
        <v>408244.81480407715</v>
      </c>
      <c r="AC81" s="6">
        <f t="shared" si="11"/>
        <v>3.3279932757680859</v>
      </c>
    </row>
    <row r="82" spans="1:29">
      <c r="A82" s="21">
        <v>38138</v>
      </c>
      <c r="B82" s="9">
        <v>15858.349960327148</v>
      </c>
      <c r="C82" s="9">
        <v>627625.19253158569</v>
      </c>
      <c r="D82" s="6">
        <f t="shared" ref="D82:D145" si="12">B82/C82*100</f>
        <v>2.5267229787830843</v>
      </c>
      <c r="F82" s="21">
        <v>38138</v>
      </c>
      <c r="G82" s="9">
        <v>14218.349960327148</v>
      </c>
      <c r="H82" s="9">
        <v>580007.14661026001</v>
      </c>
      <c r="I82" s="6">
        <f t="shared" ref="I82:I145" si="13">G82/H82*100</f>
        <v>2.4514094426980004</v>
      </c>
      <c r="J82" s="28"/>
      <c r="K82" s="21">
        <v>38138</v>
      </c>
      <c r="L82" s="9">
        <v>12430.629989624023</v>
      </c>
      <c r="M82" s="9">
        <v>470980.28983306885</v>
      </c>
      <c r="N82" s="6">
        <f t="shared" ref="N82:N145" si="14">L82/M82*100</f>
        <v>2.6393100216635084</v>
      </c>
      <c r="P82" s="21">
        <v>38138</v>
      </c>
      <c r="Q82" s="9">
        <v>10342.629989624023</v>
      </c>
      <c r="R82" s="9">
        <v>366565.99688720703</v>
      </c>
      <c r="S82" s="6">
        <f t="shared" ref="S82:S145" si="15">Q82/R82*100</f>
        <v>2.8214919216324552</v>
      </c>
      <c r="U82" s="21">
        <v>38138</v>
      </c>
      <c r="V82" s="9">
        <v>1487.719970703125</v>
      </c>
      <c r="W82" s="9">
        <v>80963.821750640869</v>
      </c>
      <c r="X82" s="6">
        <f t="shared" ref="X82:X145" si="16">V82/W82*100</f>
        <v>1.8375120375185956</v>
      </c>
      <c r="Z82" s="21">
        <v>38138</v>
      </c>
      <c r="AA82" s="9">
        <v>12180.629989624023</v>
      </c>
      <c r="AB82" s="9">
        <v>419594.18982696533</v>
      </c>
      <c r="AC82" s="6">
        <f t="shared" ref="AC82:AC145" si="17">AA82/AB82*100</f>
        <v>2.9029548751967087</v>
      </c>
    </row>
    <row r="83" spans="1:29">
      <c r="A83" s="21">
        <v>38168</v>
      </c>
      <c r="B83" s="9">
        <v>15189.779960632324</v>
      </c>
      <c r="C83" s="9">
        <v>649012.62477493286</v>
      </c>
      <c r="D83" s="6">
        <f t="shared" si="12"/>
        <v>2.3404444506607085</v>
      </c>
      <c r="F83" s="21">
        <v>38168</v>
      </c>
      <c r="G83" s="9">
        <v>14249.779960632324</v>
      </c>
      <c r="H83" s="9">
        <v>601258.66582870483</v>
      </c>
      <c r="I83" s="6">
        <f t="shared" si="13"/>
        <v>2.3699916143399098</v>
      </c>
      <c r="J83" s="28"/>
      <c r="K83" s="21">
        <v>38168</v>
      </c>
      <c r="L83" s="9">
        <v>12462.059989929199</v>
      </c>
      <c r="M83" s="9">
        <v>490555.4810333252</v>
      </c>
      <c r="N83" s="6">
        <f t="shared" si="14"/>
        <v>2.5403976658621019</v>
      </c>
      <c r="P83" s="21">
        <v>38168</v>
      </c>
      <c r="Q83" s="9">
        <v>10139.059989929199</v>
      </c>
      <c r="R83" s="9">
        <v>383911.18905639648</v>
      </c>
      <c r="S83" s="6">
        <f t="shared" si="15"/>
        <v>2.6409910101473426</v>
      </c>
      <c r="U83" s="21">
        <v>38168</v>
      </c>
      <c r="V83" s="9">
        <v>1487.719970703125</v>
      </c>
      <c r="W83" s="9">
        <v>81512.606781005859</v>
      </c>
      <c r="X83" s="6">
        <f t="shared" si="16"/>
        <v>1.8251409560487701</v>
      </c>
      <c r="Z83" s="21">
        <v>38168</v>
      </c>
      <c r="AA83" s="9">
        <v>12212.059989929199</v>
      </c>
      <c r="AB83" s="9">
        <v>438820.51300811768</v>
      </c>
      <c r="AC83" s="6">
        <f t="shared" si="17"/>
        <v>2.7829282423958359</v>
      </c>
    </row>
    <row r="84" spans="1:29">
      <c r="A84" s="21">
        <v>38199</v>
      </c>
      <c r="B84" s="9">
        <v>10039.779960632324</v>
      </c>
      <c r="C84" s="9">
        <v>648570.28702163696</v>
      </c>
      <c r="D84" s="6">
        <f t="shared" si="12"/>
        <v>1.5479864189796575</v>
      </c>
      <c r="F84" s="21">
        <v>38199</v>
      </c>
      <c r="G84" s="9">
        <v>9399.7799606323242</v>
      </c>
      <c r="H84" s="9">
        <v>600341.09909439087</v>
      </c>
      <c r="I84" s="6">
        <f t="shared" si="13"/>
        <v>1.565739872684347</v>
      </c>
      <c r="J84" s="28"/>
      <c r="K84" s="21">
        <v>38199</v>
      </c>
      <c r="L84" s="9">
        <v>8262.0599899291992</v>
      </c>
      <c r="M84" s="9">
        <v>487736.8088684082</v>
      </c>
      <c r="N84" s="6">
        <f t="shared" si="14"/>
        <v>1.6939586760117402</v>
      </c>
      <c r="P84" s="21">
        <v>38199</v>
      </c>
      <c r="Q84" s="9">
        <v>5839.0599899291992</v>
      </c>
      <c r="R84" s="9">
        <v>381433.72790527344</v>
      </c>
      <c r="S84" s="6">
        <f t="shared" si="15"/>
        <v>1.5308190028175199</v>
      </c>
      <c r="U84" s="21">
        <v>38199</v>
      </c>
      <c r="V84" s="9">
        <v>1137.719970703125</v>
      </c>
      <c r="W84" s="9">
        <v>83890.315269470215</v>
      </c>
      <c r="X84" s="6">
        <f t="shared" si="16"/>
        <v>1.3561994218862707</v>
      </c>
      <c r="Z84" s="21">
        <v>38199</v>
      </c>
      <c r="AA84" s="9">
        <v>8012.0599899291992</v>
      </c>
      <c r="AB84" s="9">
        <v>436706.38184356689</v>
      </c>
      <c r="AC84" s="6">
        <f t="shared" si="17"/>
        <v>1.8346560350471837</v>
      </c>
    </row>
    <row r="85" spans="1:29">
      <c r="A85" s="21">
        <v>38230</v>
      </c>
      <c r="B85" s="9">
        <v>8698.6899642944336</v>
      </c>
      <c r="C85" s="9">
        <v>653049.81592941284</v>
      </c>
      <c r="D85" s="6">
        <f t="shared" si="12"/>
        <v>1.3320101701452223</v>
      </c>
      <c r="F85" s="21">
        <v>38230</v>
      </c>
      <c r="G85" s="9">
        <v>8698.6899642944336</v>
      </c>
      <c r="H85" s="9">
        <v>605921.62091445923</v>
      </c>
      <c r="I85" s="6">
        <f t="shared" si="13"/>
        <v>1.4356130667802112</v>
      </c>
      <c r="J85" s="28"/>
      <c r="K85" s="21">
        <v>38230</v>
      </c>
      <c r="L85" s="9">
        <v>7560.9699935913086</v>
      </c>
      <c r="M85" s="9">
        <v>493598.48484802246</v>
      </c>
      <c r="N85" s="6">
        <f t="shared" si="14"/>
        <v>1.5318057542091745</v>
      </c>
      <c r="P85" s="21">
        <v>38230</v>
      </c>
      <c r="Q85" s="9">
        <v>5236.9699935913086</v>
      </c>
      <c r="R85" s="9">
        <v>385300.53392791748</v>
      </c>
      <c r="S85" s="6">
        <f t="shared" si="15"/>
        <v>1.359190951593918</v>
      </c>
      <c r="U85" s="21">
        <v>38230</v>
      </c>
      <c r="V85" s="9">
        <v>1137.719970703125</v>
      </c>
      <c r="W85" s="9">
        <v>83401.720077514648</v>
      </c>
      <c r="X85" s="6">
        <f t="shared" si="16"/>
        <v>1.364144492038909</v>
      </c>
      <c r="Z85" s="21">
        <v>38230</v>
      </c>
      <c r="AA85" s="9">
        <v>7310.9699935913086</v>
      </c>
      <c r="AB85" s="9">
        <v>441298.98986816406</v>
      </c>
      <c r="AC85" s="6">
        <f t="shared" si="17"/>
        <v>1.6566931176922532</v>
      </c>
    </row>
    <row r="86" spans="1:29">
      <c r="A86" s="21">
        <v>38260</v>
      </c>
      <c r="B86" s="9">
        <v>7847.2699661254883</v>
      </c>
      <c r="C86" s="9">
        <v>666541.05736160278</v>
      </c>
      <c r="D86" s="6">
        <f t="shared" si="12"/>
        <v>1.1773123169917938</v>
      </c>
      <c r="F86" s="21">
        <v>38260</v>
      </c>
      <c r="G86" s="9">
        <v>7847.2699661254883</v>
      </c>
      <c r="H86" s="9">
        <v>616950.34033584595</v>
      </c>
      <c r="I86" s="6">
        <f t="shared" si="13"/>
        <v>1.2719451555620689</v>
      </c>
      <c r="J86" s="28"/>
      <c r="K86" s="21">
        <v>38260</v>
      </c>
      <c r="L86" s="9">
        <v>6709.5499954223633</v>
      </c>
      <c r="M86" s="9">
        <v>499398.92287445068</v>
      </c>
      <c r="N86" s="6">
        <f t="shared" si="14"/>
        <v>1.343525123523174</v>
      </c>
      <c r="P86" s="21">
        <v>38260</v>
      </c>
      <c r="Q86" s="9">
        <v>4525.5499954223633</v>
      </c>
      <c r="R86" s="9">
        <v>390244.53792572021</v>
      </c>
      <c r="S86" s="6">
        <f t="shared" si="15"/>
        <v>1.1596702978796756</v>
      </c>
      <c r="U86" s="21">
        <v>38260</v>
      </c>
      <c r="V86" s="9">
        <v>1137.719970703125</v>
      </c>
      <c r="W86" s="9">
        <v>88816.80647277832</v>
      </c>
      <c r="X86" s="6">
        <f t="shared" si="16"/>
        <v>1.2809737434680537</v>
      </c>
      <c r="Z86" s="21">
        <v>38260</v>
      </c>
      <c r="AA86" s="9">
        <v>6459.5499954223633</v>
      </c>
      <c r="AB86" s="9">
        <v>447377.14585876465</v>
      </c>
      <c r="AC86" s="6">
        <f t="shared" si="17"/>
        <v>1.4438712516310837</v>
      </c>
    </row>
    <row r="87" spans="1:29">
      <c r="A87" s="21">
        <v>38291</v>
      </c>
      <c r="B87" s="9">
        <v>7932.4799728393555</v>
      </c>
      <c r="C87" s="9">
        <v>672947.68696212769</v>
      </c>
      <c r="D87" s="6">
        <f t="shared" si="12"/>
        <v>1.1787662141538473</v>
      </c>
      <c r="F87" s="21">
        <v>38291</v>
      </c>
      <c r="G87" s="9">
        <v>7932.4799728393555</v>
      </c>
      <c r="H87" s="9">
        <v>621779.87595748901</v>
      </c>
      <c r="I87" s="6">
        <f t="shared" si="13"/>
        <v>1.2757698149403758</v>
      </c>
      <c r="J87" s="28"/>
      <c r="K87" s="21">
        <v>38291</v>
      </c>
      <c r="L87" s="9">
        <v>6794.7600021362305</v>
      </c>
      <c r="M87" s="9">
        <v>504755.87088012695</v>
      </c>
      <c r="N87" s="6">
        <f t="shared" si="14"/>
        <v>1.3461477902750139</v>
      </c>
      <c r="P87" s="21">
        <v>38291</v>
      </c>
      <c r="Q87" s="9">
        <v>4610.7600021362305</v>
      </c>
      <c r="R87" s="9">
        <v>394255.87195587158</v>
      </c>
      <c r="S87" s="6">
        <f t="shared" si="15"/>
        <v>1.1694841675439411</v>
      </c>
      <c r="U87" s="21">
        <v>38291</v>
      </c>
      <c r="V87" s="9">
        <v>1137.719970703125</v>
      </c>
      <c r="W87" s="9">
        <v>87669.285087585449</v>
      </c>
      <c r="X87" s="6">
        <f t="shared" si="16"/>
        <v>1.2977406734485093</v>
      </c>
      <c r="Z87" s="21">
        <v>38291</v>
      </c>
      <c r="AA87" s="9">
        <v>6544.7600021362305</v>
      </c>
      <c r="AB87" s="9">
        <v>453431.34590148926</v>
      </c>
      <c r="AC87" s="6">
        <f t="shared" si="17"/>
        <v>1.4433849934049596</v>
      </c>
    </row>
    <row r="88" spans="1:29">
      <c r="A88" s="21">
        <v>38321</v>
      </c>
      <c r="B88" s="9">
        <v>8807.4799728393555</v>
      </c>
      <c r="C88" s="9">
        <v>682507.44065856934</v>
      </c>
      <c r="D88" s="6">
        <f t="shared" si="12"/>
        <v>1.2904591874252369</v>
      </c>
      <c r="F88" s="21">
        <v>38321</v>
      </c>
      <c r="G88" s="9">
        <v>8807.4799728393555</v>
      </c>
      <c r="H88" s="9">
        <v>631534.74074554443</v>
      </c>
      <c r="I88" s="6">
        <f t="shared" si="13"/>
        <v>1.394615276816265</v>
      </c>
      <c r="J88" s="28"/>
      <c r="K88" s="21">
        <v>38321</v>
      </c>
      <c r="L88" s="9">
        <v>7669.7600021362305</v>
      </c>
      <c r="M88" s="9">
        <v>510203.42692565918</v>
      </c>
      <c r="N88" s="6">
        <f t="shared" si="14"/>
        <v>1.5032748894596855</v>
      </c>
      <c r="P88" s="21">
        <v>38321</v>
      </c>
      <c r="Q88" s="9">
        <v>5485.7600021362305</v>
      </c>
      <c r="R88" s="9">
        <v>398630.6940536499</v>
      </c>
      <c r="S88" s="6">
        <f t="shared" si="15"/>
        <v>1.37615092966171</v>
      </c>
      <c r="U88" s="21">
        <v>38321</v>
      </c>
      <c r="V88" s="9">
        <v>1137.719970703125</v>
      </c>
      <c r="W88" s="9">
        <v>90900.83581161499</v>
      </c>
      <c r="X88" s="6">
        <f t="shared" si="16"/>
        <v>1.2516056211638826</v>
      </c>
      <c r="Z88" s="21">
        <v>38321</v>
      </c>
      <c r="AA88" s="9">
        <v>7419.7600021362305</v>
      </c>
      <c r="AB88" s="9">
        <v>458495.09199523926</v>
      </c>
      <c r="AC88" s="6">
        <f t="shared" si="17"/>
        <v>1.6182855894591064</v>
      </c>
    </row>
    <row r="89" spans="1:29">
      <c r="A89" s="21">
        <v>38352</v>
      </c>
      <c r="B89" s="9">
        <v>8943.3299789428711</v>
      </c>
      <c r="C89" s="9">
        <v>685201.44866943359</v>
      </c>
      <c r="D89" s="6">
        <f t="shared" si="12"/>
        <v>1.3052117733127362</v>
      </c>
      <c r="F89" s="21">
        <v>38352</v>
      </c>
      <c r="G89" s="9">
        <v>8943.3299789428711</v>
      </c>
      <c r="H89" s="9">
        <v>630904.99471282959</v>
      </c>
      <c r="I89" s="6">
        <f t="shared" si="13"/>
        <v>1.4175398917254771</v>
      </c>
      <c r="J89" s="28"/>
      <c r="K89" s="21">
        <v>38352</v>
      </c>
      <c r="L89" s="9">
        <v>7805.6100082397461</v>
      </c>
      <c r="M89" s="9">
        <v>507490.91806793213</v>
      </c>
      <c r="N89" s="6">
        <f t="shared" si="14"/>
        <v>1.5380787577355024</v>
      </c>
      <c r="P89" s="21">
        <v>38352</v>
      </c>
      <c r="Q89" s="9">
        <v>6715.6100082397461</v>
      </c>
      <c r="R89" s="9">
        <v>397271.08714294434</v>
      </c>
      <c r="S89" s="6">
        <f t="shared" si="15"/>
        <v>1.6904351274431821</v>
      </c>
      <c r="U89" s="21">
        <v>38352</v>
      </c>
      <c r="V89" s="9">
        <v>1137.719970703125</v>
      </c>
      <c r="W89" s="9">
        <v>92611.332626342773</v>
      </c>
      <c r="X89" s="6">
        <f t="shared" si="16"/>
        <v>1.228488931579748</v>
      </c>
      <c r="Z89" s="21">
        <v>38352</v>
      </c>
      <c r="AA89" s="9">
        <v>7555.6100082397461</v>
      </c>
      <c r="AB89" s="9">
        <v>459226.70110321045</v>
      </c>
      <c r="AC89" s="6">
        <f t="shared" si="17"/>
        <v>1.645289786087947</v>
      </c>
    </row>
    <row r="90" spans="1:29">
      <c r="A90" s="21">
        <v>38383</v>
      </c>
      <c r="B90" s="9">
        <v>6554.150016784668</v>
      </c>
      <c r="C90" s="9">
        <v>694076.12327194214</v>
      </c>
      <c r="D90" s="6">
        <f t="shared" si="12"/>
        <v>0.94429844177433586</v>
      </c>
      <c r="F90" s="21">
        <v>38383</v>
      </c>
      <c r="G90" s="9">
        <v>6554.150016784668</v>
      </c>
      <c r="H90" s="9">
        <v>636525.36517715454</v>
      </c>
      <c r="I90" s="6">
        <f t="shared" si="13"/>
        <v>1.0296761724429553</v>
      </c>
      <c r="J90" s="28"/>
      <c r="K90" s="21">
        <v>38383</v>
      </c>
      <c r="L90" s="9">
        <v>6554.150016784668</v>
      </c>
      <c r="M90" s="9">
        <v>512483.88121032715</v>
      </c>
      <c r="N90" s="6">
        <f t="shared" si="14"/>
        <v>1.2788987628851485</v>
      </c>
      <c r="P90" s="21">
        <v>38383</v>
      </c>
      <c r="Q90" s="9">
        <v>5464.150016784668</v>
      </c>
      <c r="R90" s="9">
        <v>400610.28223419189</v>
      </c>
      <c r="S90" s="6">
        <f t="shared" si="15"/>
        <v>1.3639565081333564</v>
      </c>
      <c r="U90" s="21">
        <v>38383</v>
      </c>
      <c r="V90" s="9"/>
      <c r="W90" s="9">
        <v>93088.332981109619</v>
      </c>
      <c r="X90" s="6">
        <f t="shared" si="16"/>
        <v>0</v>
      </c>
      <c r="Z90" s="21">
        <v>38383</v>
      </c>
      <c r="AA90" s="9">
        <v>6304.150016784668</v>
      </c>
      <c r="AB90" s="9">
        <v>463744.06620788574</v>
      </c>
      <c r="AC90" s="6">
        <f t="shared" si="17"/>
        <v>1.3594028422476165</v>
      </c>
    </row>
    <row r="91" spans="1:29">
      <c r="A91" s="21">
        <v>38411</v>
      </c>
      <c r="B91" s="9">
        <v>6915.2700271606445</v>
      </c>
      <c r="C91" s="9">
        <v>700397.58721542358</v>
      </c>
      <c r="D91" s="6">
        <f t="shared" si="12"/>
        <v>0.98733492995796013</v>
      </c>
      <c r="F91" s="21">
        <v>38411</v>
      </c>
      <c r="G91" s="9">
        <v>6915.2700271606445</v>
      </c>
      <c r="H91" s="9">
        <v>642437.64025497437</v>
      </c>
      <c r="I91" s="6">
        <f t="shared" si="13"/>
        <v>1.0764110932877582</v>
      </c>
      <c r="J91" s="28"/>
      <c r="K91" s="21">
        <v>38411</v>
      </c>
      <c r="L91" s="9">
        <v>6785.6300277709961</v>
      </c>
      <c r="M91" s="9">
        <v>518920.00315856934</v>
      </c>
      <c r="N91" s="6">
        <f t="shared" si="14"/>
        <v>1.3076447210491271</v>
      </c>
      <c r="P91" s="21">
        <v>38411</v>
      </c>
      <c r="Q91" s="9">
        <v>5695.6300277709961</v>
      </c>
      <c r="R91" s="9">
        <v>406122.9362487793</v>
      </c>
      <c r="S91" s="6">
        <f t="shared" si="15"/>
        <v>1.4024398819676651</v>
      </c>
      <c r="U91" s="21">
        <v>38411</v>
      </c>
      <c r="V91" s="9">
        <v>129.63999938964844</v>
      </c>
      <c r="W91" s="9">
        <v>92858.614105224609</v>
      </c>
      <c r="X91" s="6">
        <f t="shared" si="16"/>
        <v>0.1396100950233268</v>
      </c>
      <c r="Z91" s="21">
        <v>38411</v>
      </c>
      <c r="AA91" s="9">
        <v>6535.6300277709961</v>
      </c>
      <c r="AB91" s="9">
        <v>470031.97820281982</v>
      </c>
      <c r="AC91" s="6">
        <f t="shared" si="17"/>
        <v>1.3904649749066345</v>
      </c>
    </row>
    <row r="92" spans="1:29">
      <c r="A92" s="21">
        <v>38442</v>
      </c>
      <c r="B92" s="9">
        <v>6521.0700302124023</v>
      </c>
      <c r="C92" s="9">
        <v>703196.41456604004</v>
      </c>
      <c r="D92" s="6">
        <f t="shared" si="12"/>
        <v>0.92734688276769961</v>
      </c>
      <c r="F92" s="21">
        <v>38442</v>
      </c>
      <c r="G92" s="9">
        <v>6521.0700302124023</v>
      </c>
      <c r="H92" s="9">
        <v>643382.64450073242</v>
      </c>
      <c r="I92" s="6">
        <f t="shared" si="13"/>
        <v>1.0135601396697262</v>
      </c>
      <c r="J92" s="28"/>
      <c r="K92" s="21">
        <v>38442</v>
      </c>
      <c r="L92" s="9">
        <v>6391.4300308227539</v>
      </c>
      <c r="M92" s="9">
        <v>516207.81233978271</v>
      </c>
      <c r="N92" s="6">
        <f t="shared" si="14"/>
        <v>1.2381505816141605</v>
      </c>
      <c r="P92" s="21">
        <v>38442</v>
      </c>
      <c r="Q92" s="9">
        <v>5538.6300277709961</v>
      </c>
      <c r="R92" s="9">
        <v>406734.74938201904</v>
      </c>
      <c r="S92" s="6">
        <f t="shared" si="15"/>
        <v>1.3617302274237031</v>
      </c>
      <c r="U92" s="21">
        <v>38442</v>
      </c>
      <c r="V92" s="9">
        <v>129.63999938964844</v>
      </c>
      <c r="W92" s="9">
        <v>95821.910163879395</v>
      </c>
      <c r="X92" s="6">
        <f t="shared" si="16"/>
        <v>0.13529264775449756</v>
      </c>
      <c r="Z92" s="21">
        <v>38442</v>
      </c>
      <c r="AA92" s="9">
        <v>6141.4300308227539</v>
      </c>
      <c r="AB92" s="9">
        <v>470321.16732788086</v>
      </c>
      <c r="AC92" s="6">
        <f t="shared" si="17"/>
        <v>1.30579494555075</v>
      </c>
    </row>
    <row r="93" spans="1:29">
      <c r="A93" s="21">
        <v>38472</v>
      </c>
      <c r="B93" s="9">
        <v>6422.9700241088867</v>
      </c>
      <c r="C93" s="9">
        <v>710381.13522720337</v>
      </c>
      <c r="D93" s="6">
        <f t="shared" si="12"/>
        <v>0.90415830398629726</v>
      </c>
      <c r="F93" s="21">
        <v>38472</v>
      </c>
      <c r="G93" s="9">
        <v>6422.9700241088867</v>
      </c>
      <c r="H93" s="9">
        <v>647926.57423782349</v>
      </c>
      <c r="I93" s="6">
        <f t="shared" si="13"/>
        <v>0.99131140463939604</v>
      </c>
      <c r="J93" s="28"/>
      <c r="K93" s="21">
        <v>38472</v>
      </c>
      <c r="L93" s="9">
        <v>6293.3300247192383</v>
      </c>
      <c r="M93" s="9">
        <v>519560.63716125488</v>
      </c>
      <c r="N93" s="6">
        <f t="shared" si="14"/>
        <v>1.2112792183611845</v>
      </c>
      <c r="P93" s="21">
        <v>38472</v>
      </c>
      <c r="Q93" s="9">
        <v>5533.3300247192383</v>
      </c>
      <c r="R93" s="9">
        <v>406101.91124725342</v>
      </c>
      <c r="S93" s="6">
        <f t="shared" si="15"/>
        <v>1.362547151705054</v>
      </c>
      <c r="U93" s="21">
        <v>38472</v>
      </c>
      <c r="V93" s="9">
        <v>129.63999938964844</v>
      </c>
      <c r="W93" s="9">
        <v>97212.14705657959</v>
      </c>
      <c r="X93" s="6">
        <f t="shared" si="16"/>
        <v>0.13335781927971935</v>
      </c>
      <c r="Z93" s="21">
        <v>38472</v>
      </c>
      <c r="AA93" s="9">
        <v>6043.3300247192383</v>
      </c>
      <c r="AB93" s="9">
        <v>469289.15017700195</v>
      </c>
      <c r="AC93" s="6">
        <f t="shared" si="17"/>
        <v>1.2877625707817606</v>
      </c>
    </row>
    <row r="94" spans="1:29">
      <c r="A94" s="21">
        <v>38503</v>
      </c>
      <c r="B94" s="9">
        <v>6461.2000198364258</v>
      </c>
      <c r="C94" s="9">
        <v>714419.40430450439</v>
      </c>
      <c r="D94" s="6">
        <f t="shared" si="12"/>
        <v>0.9043987300605979</v>
      </c>
      <c r="F94" s="21">
        <v>38503</v>
      </c>
      <c r="G94" s="9">
        <v>6461.2000198364258</v>
      </c>
      <c r="H94" s="9">
        <v>651584.85224151611</v>
      </c>
      <c r="I94" s="6">
        <f t="shared" si="13"/>
        <v>0.99161298756551208</v>
      </c>
      <c r="J94" s="28"/>
      <c r="K94" s="21">
        <v>38503</v>
      </c>
      <c r="L94" s="9">
        <v>6331.5600204467773</v>
      </c>
      <c r="M94" s="9">
        <v>520208.51921081543</v>
      </c>
      <c r="N94" s="6">
        <f t="shared" si="14"/>
        <v>1.217119633114063</v>
      </c>
      <c r="P94" s="21">
        <v>38503</v>
      </c>
      <c r="Q94" s="9">
        <v>5871.5600204467773</v>
      </c>
      <c r="R94" s="9">
        <v>406908.72431182861</v>
      </c>
      <c r="S94" s="6">
        <f t="shared" si="15"/>
        <v>1.4429673461479269</v>
      </c>
      <c r="U94" s="21">
        <v>38503</v>
      </c>
      <c r="V94" s="9">
        <v>129.63999938964844</v>
      </c>
      <c r="W94" s="9">
        <v>100318.40905761719</v>
      </c>
      <c r="X94" s="6">
        <f t="shared" si="16"/>
        <v>0.12922852406400365</v>
      </c>
      <c r="Z94" s="21">
        <v>38503</v>
      </c>
      <c r="AA94" s="9">
        <v>6331.5600204467773</v>
      </c>
      <c r="AB94" s="9">
        <v>469858.51123046875</v>
      </c>
      <c r="AC94" s="6">
        <f t="shared" si="17"/>
        <v>1.3475460950713958</v>
      </c>
    </row>
    <row r="95" spans="1:29">
      <c r="A95" s="21">
        <v>38533</v>
      </c>
      <c r="B95" s="9">
        <v>5856.4700164794922</v>
      </c>
      <c r="C95" s="9">
        <v>703480.76406478882</v>
      </c>
      <c r="D95" s="6">
        <f t="shared" si="12"/>
        <v>0.83249895599705781</v>
      </c>
      <c r="F95" s="21">
        <v>38533</v>
      </c>
      <c r="G95" s="9">
        <v>5856.4700164794922</v>
      </c>
      <c r="H95" s="9">
        <v>642569.46203231812</v>
      </c>
      <c r="I95" s="6">
        <f t="shared" si="13"/>
        <v>0.91141430810556323</v>
      </c>
      <c r="J95" s="28"/>
      <c r="K95" s="21">
        <v>38533</v>
      </c>
      <c r="L95" s="9">
        <v>5726.8300170898438</v>
      </c>
      <c r="M95" s="9">
        <v>521121.70611572266</v>
      </c>
      <c r="N95" s="6">
        <f t="shared" si="14"/>
        <v>1.0989429052525626</v>
      </c>
      <c r="P95" s="21">
        <v>38533</v>
      </c>
      <c r="Q95" s="9">
        <v>5226.8300170898438</v>
      </c>
      <c r="R95" s="9">
        <v>407084.0581817627</v>
      </c>
      <c r="S95" s="6">
        <f t="shared" si="15"/>
        <v>1.2839682399835142</v>
      </c>
      <c r="U95" s="21">
        <v>38533</v>
      </c>
      <c r="V95" s="9">
        <v>129.63999938964844</v>
      </c>
      <c r="W95" s="9">
        <v>89498.179916381836</v>
      </c>
      <c r="X95" s="6">
        <f t="shared" si="16"/>
        <v>0.14485210706046886</v>
      </c>
      <c r="Z95" s="21">
        <v>38533</v>
      </c>
      <c r="AA95" s="9">
        <v>5726.8300170898438</v>
      </c>
      <c r="AB95" s="9">
        <v>470643.52310943604</v>
      </c>
      <c r="AC95" s="6">
        <f t="shared" si="17"/>
        <v>1.2168084199382931</v>
      </c>
    </row>
    <row r="96" spans="1:29">
      <c r="A96" s="21">
        <v>38564</v>
      </c>
      <c r="B96" s="9">
        <v>5926.8200149536133</v>
      </c>
      <c r="C96" s="9">
        <v>705395.805519104</v>
      </c>
      <c r="D96" s="6">
        <f t="shared" si="12"/>
        <v>0.84021197299182104</v>
      </c>
      <c r="F96" s="21">
        <v>38564</v>
      </c>
      <c r="G96" s="9">
        <v>5926.8200149536133</v>
      </c>
      <c r="H96" s="9">
        <v>643145.57259368896</v>
      </c>
      <c r="I96" s="6">
        <f t="shared" si="13"/>
        <v>0.92153631580667306</v>
      </c>
      <c r="J96" s="28"/>
      <c r="K96" s="21">
        <v>38564</v>
      </c>
      <c r="L96" s="9">
        <v>5797.1800155639648</v>
      </c>
      <c r="M96" s="9">
        <v>523298.4939956665</v>
      </c>
      <c r="N96" s="6">
        <f t="shared" si="14"/>
        <v>1.1078151536992522</v>
      </c>
      <c r="P96" s="21">
        <v>38564</v>
      </c>
      <c r="Q96" s="9">
        <v>5572.1800155639648</v>
      </c>
      <c r="R96" s="9">
        <v>409247.40413665771</v>
      </c>
      <c r="S96" s="6">
        <f t="shared" si="15"/>
        <v>1.3615675894924621</v>
      </c>
      <c r="U96" s="21">
        <v>38564</v>
      </c>
      <c r="V96" s="9">
        <v>129.63999938964844</v>
      </c>
      <c r="W96" s="9">
        <v>86659.894626617432</v>
      </c>
      <c r="X96" s="6">
        <f t="shared" si="16"/>
        <v>0.14959630397453741</v>
      </c>
      <c r="Z96" s="21">
        <v>38564</v>
      </c>
      <c r="AA96" s="9">
        <v>5797.1800155639648</v>
      </c>
      <c r="AB96" s="9">
        <v>473001.54606628418</v>
      </c>
      <c r="AC96" s="6">
        <f t="shared" si="17"/>
        <v>1.2256154475130565</v>
      </c>
    </row>
    <row r="97" spans="1:29">
      <c r="A97" s="21">
        <v>38595</v>
      </c>
      <c r="B97" s="9">
        <v>7243.3200149536133</v>
      </c>
      <c r="C97" s="9">
        <v>718720.70934295654</v>
      </c>
      <c r="D97" s="6">
        <f t="shared" si="12"/>
        <v>1.0078073333347171</v>
      </c>
      <c r="F97" s="21">
        <v>38595</v>
      </c>
      <c r="G97" s="9">
        <v>7243.3200149536133</v>
      </c>
      <c r="H97" s="9">
        <v>656002.34329986572</v>
      </c>
      <c r="I97" s="6">
        <f t="shared" si="13"/>
        <v>1.1041606922496334</v>
      </c>
      <c r="J97" s="28"/>
      <c r="K97" s="21">
        <v>38595</v>
      </c>
      <c r="L97" s="9">
        <v>7113.6800155639648</v>
      </c>
      <c r="M97" s="9">
        <v>536962.4020690918</v>
      </c>
      <c r="N97" s="6">
        <f t="shared" si="14"/>
        <v>1.32480039350104</v>
      </c>
      <c r="P97" s="21">
        <v>38595</v>
      </c>
      <c r="Q97" s="9">
        <v>6288.6800155639648</v>
      </c>
      <c r="R97" s="9">
        <v>422810.91114807129</v>
      </c>
      <c r="S97" s="6">
        <f t="shared" si="15"/>
        <v>1.4873504561384476</v>
      </c>
      <c r="U97" s="21">
        <v>38595</v>
      </c>
      <c r="V97" s="9">
        <v>129.63999938964844</v>
      </c>
      <c r="W97" s="9">
        <v>86475.021202087402</v>
      </c>
      <c r="X97" s="6">
        <f t="shared" si="16"/>
        <v>0.14991612327759576</v>
      </c>
      <c r="Z97" s="21">
        <v>38595</v>
      </c>
      <c r="AA97" s="9">
        <v>7113.6800155639648</v>
      </c>
      <c r="AB97" s="9">
        <v>486789.03708648682</v>
      </c>
      <c r="AC97" s="6">
        <f t="shared" si="17"/>
        <v>1.4613476215776182</v>
      </c>
    </row>
    <row r="98" spans="1:29">
      <c r="A98" s="21">
        <v>38625</v>
      </c>
      <c r="B98" s="9">
        <v>18104.069961547852</v>
      </c>
      <c r="C98" s="9">
        <v>718039.91403579712</v>
      </c>
      <c r="D98" s="6">
        <f t="shared" si="12"/>
        <v>2.5213180503842145</v>
      </c>
      <c r="F98" s="21">
        <v>38625</v>
      </c>
      <c r="G98" s="9">
        <v>18104.069961547852</v>
      </c>
      <c r="H98" s="9">
        <v>653248.48604202271</v>
      </c>
      <c r="I98" s="6">
        <f t="shared" si="13"/>
        <v>2.7713910324138493</v>
      </c>
      <c r="J98" s="28"/>
      <c r="K98" s="21">
        <v>38625</v>
      </c>
      <c r="L98" s="9">
        <v>17974.429962158203</v>
      </c>
      <c r="M98" s="9">
        <v>532531.32707214355</v>
      </c>
      <c r="N98" s="6">
        <f t="shared" si="14"/>
        <v>3.375281236689228</v>
      </c>
      <c r="P98" s="21">
        <v>38625</v>
      </c>
      <c r="Q98" s="9">
        <v>17149.429962158203</v>
      </c>
      <c r="R98" s="9">
        <v>418460.21119689941</v>
      </c>
      <c r="S98" s="6">
        <f t="shared" si="15"/>
        <v>4.0982223645843421</v>
      </c>
      <c r="U98" s="21">
        <v>38625</v>
      </c>
      <c r="V98" s="9">
        <v>129.63999938964844</v>
      </c>
      <c r="W98" s="9">
        <v>87861.031967163086</v>
      </c>
      <c r="X98" s="6">
        <f t="shared" si="16"/>
        <v>0.14755119133827121</v>
      </c>
      <c r="Z98" s="21">
        <v>38625</v>
      </c>
      <c r="AA98" s="9">
        <v>17974.429962158203</v>
      </c>
      <c r="AB98" s="9">
        <v>484231.82711029053</v>
      </c>
      <c r="AC98" s="6">
        <f t="shared" si="17"/>
        <v>3.711947244240986</v>
      </c>
    </row>
    <row r="99" spans="1:29">
      <c r="A99" s="21">
        <v>38656</v>
      </c>
      <c r="B99" s="9">
        <v>17890.689956665039</v>
      </c>
      <c r="C99" s="9">
        <v>719304.15045928955</v>
      </c>
      <c r="D99" s="6">
        <f t="shared" si="12"/>
        <v>2.4872218442284098</v>
      </c>
      <c r="F99" s="21">
        <v>38656</v>
      </c>
      <c r="G99" s="9">
        <v>17890.689956665039</v>
      </c>
      <c r="H99" s="9">
        <v>653084.58838653564</v>
      </c>
      <c r="I99" s="6">
        <f t="shared" si="13"/>
        <v>2.7394138944335689</v>
      </c>
      <c r="J99" s="28"/>
      <c r="K99" s="21">
        <v>38656</v>
      </c>
      <c r="L99" s="9">
        <v>17761.049957275391</v>
      </c>
      <c r="M99" s="9">
        <v>530378.97805786133</v>
      </c>
      <c r="N99" s="6">
        <f t="shared" si="14"/>
        <v>3.3487469700086341</v>
      </c>
      <c r="P99" s="21">
        <v>38656</v>
      </c>
      <c r="Q99" s="9">
        <v>16936.049957275391</v>
      </c>
      <c r="R99" s="9">
        <v>415500.05911254883</v>
      </c>
      <c r="S99" s="6">
        <f t="shared" si="15"/>
        <v>4.07606439177132</v>
      </c>
      <c r="U99" s="21">
        <v>38656</v>
      </c>
      <c r="V99" s="9">
        <v>129.63999938964844</v>
      </c>
      <c r="W99" s="9">
        <v>89129.732318878174</v>
      </c>
      <c r="X99" s="6">
        <f t="shared" si="16"/>
        <v>0.1454509017550252</v>
      </c>
      <c r="Z99" s="21">
        <v>38656</v>
      </c>
      <c r="AA99" s="9">
        <v>17761.049957275391</v>
      </c>
      <c r="AB99" s="9">
        <v>480902.92505645752</v>
      </c>
      <c r="AC99" s="6">
        <f t="shared" si="17"/>
        <v>3.6932713510092001</v>
      </c>
    </row>
    <row r="100" spans="1:29">
      <c r="A100" s="21">
        <v>38686</v>
      </c>
      <c r="B100" s="9">
        <v>16005.409957885742</v>
      </c>
      <c r="C100" s="9">
        <v>740167.21311569214</v>
      </c>
      <c r="D100" s="6">
        <f t="shared" si="12"/>
        <v>2.1624046126701386</v>
      </c>
      <c r="F100" s="21">
        <v>38686</v>
      </c>
      <c r="G100" s="9">
        <v>16005.409957885742</v>
      </c>
      <c r="H100" s="9">
        <v>671644.97709274292</v>
      </c>
      <c r="I100" s="6">
        <f t="shared" si="13"/>
        <v>2.3830164005939798</v>
      </c>
      <c r="J100" s="28"/>
      <c r="K100" s="21">
        <v>38686</v>
      </c>
      <c r="L100" s="9">
        <v>15875.769958496094</v>
      </c>
      <c r="M100" s="9">
        <v>537369.91110992432</v>
      </c>
      <c r="N100" s="6">
        <f t="shared" si="14"/>
        <v>2.9543466484204672</v>
      </c>
      <c r="P100" s="21">
        <v>38686</v>
      </c>
      <c r="Q100" s="9">
        <v>15050.769958496094</v>
      </c>
      <c r="R100" s="9">
        <v>424025.86017608643</v>
      </c>
      <c r="S100" s="6">
        <f t="shared" si="15"/>
        <v>3.549493408785473</v>
      </c>
      <c r="U100" s="21">
        <v>38686</v>
      </c>
      <c r="V100" s="9">
        <v>129.63999938964844</v>
      </c>
      <c r="W100" s="9">
        <v>94236.090934753418</v>
      </c>
      <c r="X100" s="6">
        <f t="shared" si="16"/>
        <v>0.13756937294800117</v>
      </c>
      <c r="Z100" s="21">
        <v>38686</v>
      </c>
      <c r="AA100" s="9">
        <v>15875.769958496094</v>
      </c>
      <c r="AB100" s="9">
        <v>488734.00910949707</v>
      </c>
      <c r="AC100" s="6">
        <f t="shared" si="17"/>
        <v>3.2483456568579516</v>
      </c>
    </row>
    <row r="101" spans="1:29">
      <c r="A101" s="21">
        <v>38717</v>
      </c>
      <c r="B101" s="9">
        <v>20698.549934387207</v>
      </c>
      <c r="C101" s="9">
        <v>731166.53416442871</v>
      </c>
      <c r="D101" s="6">
        <f t="shared" si="12"/>
        <v>2.8308940531641462</v>
      </c>
      <c r="F101" s="21">
        <v>38717</v>
      </c>
      <c r="G101" s="9">
        <v>20698.549934387207</v>
      </c>
      <c r="H101" s="9">
        <v>653947.7931060791</v>
      </c>
      <c r="I101" s="6">
        <f t="shared" si="13"/>
        <v>3.1651685581924771</v>
      </c>
      <c r="J101" s="28"/>
      <c r="K101" s="21">
        <v>38717</v>
      </c>
      <c r="L101" s="9">
        <v>18464.049919128418</v>
      </c>
      <c r="M101" s="9">
        <v>519378.4719543457</v>
      </c>
      <c r="N101" s="6">
        <f t="shared" si="14"/>
        <v>3.5550279644150211</v>
      </c>
      <c r="P101" s="21">
        <v>38717</v>
      </c>
      <c r="Q101" s="9">
        <v>16810.049919128418</v>
      </c>
      <c r="R101" s="9">
        <v>413998.23106384277</v>
      </c>
      <c r="S101" s="6">
        <f t="shared" si="15"/>
        <v>4.0604158805055706</v>
      </c>
      <c r="U101" s="21">
        <v>38717</v>
      </c>
      <c r="V101" s="9">
        <v>129.63999938964844</v>
      </c>
      <c r="W101" s="9">
        <v>93906.89013671875</v>
      </c>
      <c r="X101" s="6">
        <f t="shared" si="16"/>
        <v>0.13805163731958961</v>
      </c>
      <c r="Z101" s="21">
        <v>38717</v>
      </c>
      <c r="AA101" s="9">
        <v>18199.049919128418</v>
      </c>
      <c r="AB101" s="9">
        <v>476590.0599899292</v>
      </c>
      <c r="AC101" s="6">
        <f t="shared" si="17"/>
        <v>3.8185961997430207</v>
      </c>
    </row>
    <row r="102" spans="1:29">
      <c r="A102" s="21">
        <v>38748</v>
      </c>
      <c r="B102" s="9">
        <v>20698.549934387207</v>
      </c>
      <c r="C102" s="9">
        <v>728559.74793243408</v>
      </c>
      <c r="D102" s="6">
        <f t="shared" si="12"/>
        <v>2.8410229899644102</v>
      </c>
      <c r="F102" s="21">
        <v>38748</v>
      </c>
      <c r="G102" s="9">
        <v>20698.549934387207</v>
      </c>
      <c r="H102" s="9">
        <v>653399.23680877686</v>
      </c>
      <c r="I102" s="6">
        <f t="shared" si="13"/>
        <v>3.1678258510799</v>
      </c>
      <c r="J102" s="28"/>
      <c r="K102" s="21">
        <v>38748</v>
      </c>
      <c r="L102" s="9">
        <v>18464.049919128418</v>
      </c>
      <c r="M102" s="9">
        <v>519724.08496856689</v>
      </c>
      <c r="N102" s="6">
        <f t="shared" si="14"/>
        <v>3.5526638947750766</v>
      </c>
      <c r="P102" s="21">
        <v>38748</v>
      </c>
      <c r="Q102" s="9">
        <v>16810.049919128418</v>
      </c>
      <c r="R102" s="9">
        <v>414214.78409576416</v>
      </c>
      <c r="S102" s="6">
        <f t="shared" si="15"/>
        <v>4.0582930799597028</v>
      </c>
      <c r="U102" s="21">
        <v>38748</v>
      </c>
      <c r="V102" s="9">
        <v>129.63999938964844</v>
      </c>
      <c r="W102" s="9">
        <v>93234.89281463623</v>
      </c>
      <c r="X102" s="6">
        <f t="shared" si="16"/>
        <v>0.13904665461179921</v>
      </c>
      <c r="Z102" s="21">
        <v>38748</v>
      </c>
      <c r="AA102" s="9">
        <v>18199.049919128418</v>
      </c>
      <c r="AB102" s="9">
        <v>477541.35699462891</v>
      </c>
      <c r="AC102" s="6">
        <f t="shared" si="17"/>
        <v>3.8109892792663627</v>
      </c>
    </row>
    <row r="103" spans="1:29">
      <c r="A103" s="21">
        <v>38776</v>
      </c>
      <c r="B103" s="9">
        <v>19925.809928894043</v>
      </c>
      <c r="C103" s="9">
        <v>731424.96517181396</v>
      </c>
      <c r="D103" s="6">
        <f t="shared" si="12"/>
        <v>2.7242452579142427</v>
      </c>
      <c r="F103" s="21">
        <v>38776</v>
      </c>
      <c r="G103" s="9">
        <v>19925.809928894043</v>
      </c>
      <c r="H103" s="9">
        <v>654173.91617584229</v>
      </c>
      <c r="I103" s="6">
        <f t="shared" si="13"/>
        <v>3.0459499280215838</v>
      </c>
      <c r="J103" s="28"/>
      <c r="K103" s="21">
        <v>38776</v>
      </c>
      <c r="L103" s="9">
        <v>17820.949913024902</v>
      </c>
      <c r="M103" s="9">
        <v>520609.13103485107</v>
      </c>
      <c r="N103" s="6">
        <f t="shared" si="14"/>
        <v>3.4230959179684302</v>
      </c>
      <c r="P103" s="21">
        <v>38776</v>
      </c>
      <c r="Q103" s="9">
        <v>16166.949913024902</v>
      </c>
      <c r="R103" s="9">
        <v>415812.66510772705</v>
      </c>
      <c r="S103" s="6">
        <f t="shared" si="15"/>
        <v>3.8880369141320972</v>
      </c>
      <c r="U103" s="21">
        <v>38776</v>
      </c>
      <c r="V103" s="9"/>
      <c r="W103" s="9">
        <v>93962.98609161377</v>
      </c>
      <c r="X103" s="6">
        <f t="shared" si="16"/>
        <v>0</v>
      </c>
      <c r="Z103" s="21">
        <v>38776</v>
      </c>
      <c r="AA103" s="9">
        <v>17555.949913024902</v>
      </c>
      <c r="AB103" s="9">
        <v>478266.51304626465</v>
      </c>
      <c r="AC103" s="6">
        <f t="shared" si="17"/>
        <v>3.6707462124421504</v>
      </c>
    </row>
    <row r="104" spans="1:29">
      <c r="A104" s="21">
        <v>38807</v>
      </c>
      <c r="B104" s="9">
        <v>23424.839920043945</v>
      </c>
      <c r="C104" s="9">
        <v>737877.16290283203</v>
      </c>
      <c r="D104" s="6">
        <f t="shared" si="12"/>
        <v>3.1746259537142856</v>
      </c>
      <c r="F104" s="21">
        <v>38807</v>
      </c>
      <c r="G104" s="9">
        <v>23424.839920043945</v>
      </c>
      <c r="H104" s="9">
        <v>659656.25584411621</v>
      </c>
      <c r="I104" s="6">
        <f t="shared" si="13"/>
        <v>3.5510676526623408</v>
      </c>
      <c r="J104" s="28"/>
      <c r="K104" s="21">
        <v>38807</v>
      </c>
      <c r="L104" s="9">
        <v>21319.979904174805</v>
      </c>
      <c r="M104" s="9">
        <v>527820.79991912842</v>
      </c>
      <c r="N104" s="6">
        <f t="shared" si="14"/>
        <v>4.0392458780406928</v>
      </c>
      <c r="P104" s="21">
        <v>38807</v>
      </c>
      <c r="Q104" s="9">
        <v>19665.979904174805</v>
      </c>
      <c r="R104" s="9">
        <v>423807.79306030273</v>
      </c>
      <c r="S104" s="6">
        <f t="shared" si="15"/>
        <v>4.640306343157917</v>
      </c>
      <c r="U104" s="21">
        <v>38807</v>
      </c>
      <c r="V104" s="9"/>
      <c r="W104" s="9">
        <v>91746.38990020752</v>
      </c>
      <c r="X104" s="6">
        <f t="shared" si="16"/>
        <v>0</v>
      </c>
      <c r="Z104" s="21">
        <v>38807</v>
      </c>
      <c r="AA104" s="9">
        <v>21054.979904174805</v>
      </c>
      <c r="AB104" s="9">
        <v>485491.67495727539</v>
      </c>
      <c r="AC104" s="6">
        <f t="shared" si="17"/>
        <v>4.3368364464803033</v>
      </c>
    </row>
    <row r="105" spans="1:29">
      <c r="A105" s="21">
        <v>38837</v>
      </c>
      <c r="B105" s="9">
        <v>23338.239921569824</v>
      </c>
      <c r="C105" s="9">
        <v>738912.10596466064</v>
      </c>
      <c r="D105" s="6">
        <f t="shared" si="12"/>
        <v>3.1584595425055881</v>
      </c>
      <c r="F105" s="21">
        <v>38837</v>
      </c>
      <c r="G105" s="9">
        <v>23338.239921569824</v>
      </c>
      <c r="H105" s="9">
        <v>659231.4939956665</v>
      </c>
      <c r="I105" s="6">
        <f t="shared" si="13"/>
        <v>3.5402191998010397</v>
      </c>
      <c r="J105" s="28"/>
      <c r="K105" s="21">
        <v>38837</v>
      </c>
      <c r="L105" s="9">
        <v>21233.379905700684</v>
      </c>
      <c r="M105" s="9">
        <v>527736.6261138916</v>
      </c>
      <c r="N105" s="6">
        <f t="shared" si="14"/>
        <v>4.0234804360761345</v>
      </c>
      <c r="P105" s="21">
        <v>38837</v>
      </c>
      <c r="Q105" s="9">
        <v>19579.379905700684</v>
      </c>
      <c r="R105" s="9">
        <v>421206.52226257324</v>
      </c>
      <c r="S105" s="6">
        <f t="shared" si="15"/>
        <v>4.6484037807693817</v>
      </c>
      <c r="U105" s="21">
        <v>38837</v>
      </c>
      <c r="V105" s="9"/>
      <c r="W105" s="9">
        <v>92009.183959960938</v>
      </c>
      <c r="X105" s="6">
        <f t="shared" si="16"/>
        <v>0</v>
      </c>
      <c r="Z105" s="21">
        <v>38837</v>
      </c>
      <c r="AA105" s="9">
        <v>20968.379905700684</v>
      </c>
      <c r="AB105" s="9">
        <v>482523.35118103027</v>
      </c>
      <c r="AC105" s="6">
        <f t="shared" si="17"/>
        <v>4.3455679096935329</v>
      </c>
    </row>
    <row r="106" spans="1:29">
      <c r="A106" s="21">
        <v>38868</v>
      </c>
      <c r="B106" s="9">
        <v>22472.58992767334</v>
      </c>
      <c r="C106" s="9">
        <v>794702.91097259521</v>
      </c>
      <c r="D106" s="6">
        <f t="shared" si="12"/>
        <v>2.8277976105775573</v>
      </c>
      <c r="F106" s="21">
        <v>38868</v>
      </c>
      <c r="G106" s="9">
        <v>22472.58992767334</v>
      </c>
      <c r="H106" s="9">
        <v>716772.00800323486</v>
      </c>
      <c r="I106" s="6">
        <f t="shared" si="13"/>
        <v>3.135249378707869</v>
      </c>
      <c r="J106" s="28"/>
      <c r="K106" s="21">
        <v>38868</v>
      </c>
      <c r="L106" s="9">
        <v>20240.679908752441</v>
      </c>
      <c r="M106" s="9">
        <v>583921.00109863281</v>
      </c>
      <c r="N106" s="6">
        <f t="shared" si="14"/>
        <v>3.4663387462807651</v>
      </c>
      <c r="P106" s="21">
        <v>38868</v>
      </c>
      <c r="Q106" s="9">
        <v>18811.679908752441</v>
      </c>
      <c r="R106" s="9">
        <v>477913.56023406982</v>
      </c>
      <c r="S106" s="6">
        <f t="shared" si="15"/>
        <v>3.9362096985779105</v>
      </c>
      <c r="U106" s="21">
        <v>38868</v>
      </c>
      <c r="V106" s="9">
        <v>127.05000305175781</v>
      </c>
      <c r="W106" s="9">
        <v>90629.669876098633</v>
      </c>
      <c r="X106" s="6">
        <f t="shared" si="16"/>
        <v>0.14018588308381794</v>
      </c>
      <c r="Z106" s="21">
        <v>38868</v>
      </c>
      <c r="AA106" s="9">
        <v>19975.679908752441</v>
      </c>
      <c r="AB106" s="9">
        <v>539188.62614440918</v>
      </c>
      <c r="AC106" s="6">
        <f t="shared" si="17"/>
        <v>3.7047665585220297</v>
      </c>
    </row>
    <row r="107" spans="1:29">
      <c r="A107" s="21">
        <v>38898</v>
      </c>
      <c r="B107" s="9">
        <v>22627.199928283691</v>
      </c>
      <c r="C107" s="9">
        <v>797004.63934326172</v>
      </c>
      <c r="D107" s="6">
        <f t="shared" si="12"/>
        <v>2.8390298890767673</v>
      </c>
      <c r="F107" s="21">
        <v>38898</v>
      </c>
      <c r="G107" s="9">
        <v>22627.199928283691</v>
      </c>
      <c r="H107" s="9">
        <v>717586.48017883301</v>
      </c>
      <c r="I107" s="6">
        <f t="shared" si="13"/>
        <v>3.153236655551908</v>
      </c>
      <c r="J107" s="28"/>
      <c r="K107" s="21">
        <v>38898</v>
      </c>
      <c r="L107" s="9">
        <v>20395.289909362793</v>
      </c>
      <c r="M107" s="9">
        <v>584565.78993225098</v>
      </c>
      <c r="N107" s="6">
        <f t="shared" si="14"/>
        <v>3.4889639901312961</v>
      </c>
      <c r="P107" s="21">
        <v>38898</v>
      </c>
      <c r="Q107" s="9">
        <v>18966.289909362793</v>
      </c>
      <c r="R107" s="9">
        <v>478004.43704223633</v>
      </c>
      <c r="S107" s="6">
        <f t="shared" si="15"/>
        <v>3.967806246051004</v>
      </c>
      <c r="U107" s="21">
        <v>38898</v>
      </c>
      <c r="V107" s="9">
        <v>127.05000305175781</v>
      </c>
      <c r="W107" s="9">
        <v>90855.122215270996</v>
      </c>
      <c r="X107" s="6">
        <f t="shared" si="16"/>
        <v>0.13983801898447412</v>
      </c>
      <c r="Z107" s="21">
        <v>38898</v>
      </c>
      <c r="AA107" s="9">
        <v>20130.289909362793</v>
      </c>
      <c r="AB107" s="9">
        <v>539185.46496582031</v>
      </c>
      <c r="AC107" s="6">
        <f t="shared" si="17"/>
        <v>3.7334630136290632</v>
      </c>
    </row>
    <row r="108" spans="1:29">
      <c r="A108" s="21">
        <v>38929</v>
      </c>
      <c r="B108" s="9">
        <v>22183.629928588867</v>
      </c>
      <c r="C108" s="9">
        <v>795464.33369445801</v>
      </c>
      <c r="D108" s="6">
        <f t="shared" si="12"/>
        <v>2.7887648746687512</v>
      </c>
      <c r="F108" s="21">
        <v>38929</v>
      </c>
      <c r="G108" s="9">
        <v>22183.629928588867</v>
      </c>
      <c r="H108" s="9">
        <v>714230.24067687988</v>
      </c>
      <c r="I108" s="6">
        <f t="shared" si="13"/>
        <v>3.10594940751393</v>
      </c>
      <c r="J108" s="28"/>
      <c r="K108" s="21">
        <v>38929</v>
      </c>
      <c r="L108" s="9">
        <v>19951.719909667969</v>
      </c>
      <c r="M108" s="9">
        <v>580665.04285430908</v>
      </c>
      <c r="N108" s="6">
        <f t="shared" si="14"/>
        <v>3.4360118893318545</v>
      </c>
      <c r="P108" s="21">
        <v>38929</v>
      </c>
      <c r="Q108" s="9">
        <v>18522.719909667969</v>
      </c>
      <c r="R108" s="9">
        <v>472291.53099822998</v>
      </c>
      <c r="S108" s="6">
        <f t="shared" si="15"/>
        <v>3.9218827131027654</v>
      </c>
      <c r="U108" s="21">
        <v>38929</v>
      </c>
      <c r="V108" s="9">
        <v>127.05000305175781</v>
      </c>
      <c r="W108" s="9">
        <v>92129.255767822266</v>
      </c>
      <c r="X108" s="6">
        <f t="shared" si="16"/>
        <v>0.1379040805148154</v>
      </c>
      <c r="Z108" s="21">
        <v>38929</v>
      </c>
      <c r="AA108" s="9">
        <v>19686.719909667969</v>
      </c>
      <c r="AB108" s="9">
        <v>534878.61786651611</v>
      </c>
      <c r="AC108" s="6">
        <f t="shared" si="17"/>
        <v>3.6805957935265554</v>
      </c>
    </row>
    <row r="109" spans="1:29">
      <c r="A109" s="21">
        <v>38960</v>
      </c>
      <c r="B109" s="9">
        <v>21370.129928588867</v>
      </c>
      <c r="C109" s="9">
        <v>811713.04187011719</v>
      </c>
      <c r="D109" s="6">
        <f t="shared" si="12"/>
        <v>2.6327197945906997</v>
      </c>
      <c r="F109" s="21">
        <v>38960</v>
      </c>
      <c r="G109" s="9">
        <v>21370.129928588867</v>
      </c>
      <c r="H109" s="9">
        <v>729763.72787475586</v>
      </c>
      <c r="I109" s="6">
        <f t="shared" si="13"/>
        <v>2.9283628539368114</v>
      </c>
      <c r="J109" s="28"/>
      <c r="K109" s="21">
        <v>38960</v>
      </c>
      <c r="L109" s="9">
        <v>19138.219909667969</v>
      </c>
      <c r="M109" s="9">
        <v>590048.35301208496</v>
      </c>
      <c r="N109" s="6">
        <f t="shared" si="14"/>
        <v>3.2435002677273799</v>
      </c>
      <c r="P109" s="21">
        <v>38960</v>
      </c>
      <c r="Q109" s="9">
        <v>18174.219909667969</v>
      </c>
      <c r="R109" s="9">
        <v>482067.2940826416</v>
      </c>
      <c r="S109" s="6">
        <f t="shared" si="15"/>
        <v>3.7700586894725809</v>
      </c>
      <c r="U109" s="21">
        <v>38960</v>
      </c>
      <c r="V109" s="9">
        <v>127.05000305175781</v>
      </c>
      <c r="W109" s="9">
        <v>96422.420860290527</v>
      </c>
      <c r="X109" s="6">
        <f t="shared" si="16"/>
        <v>0.13176396310962213</v>
      </c>
      <c r="Z109" s="21">
        <v>38960</v>
      </c>
      <c r="AA109" s="9">
        <v>18873.219909667969</v>
      </c>
      <c r="AB109" s="9">
        <v>543479.32804870605</v>
      </c>
      <c r="AC109" s="6">
        <f t="shared" si="17"/>
        <v>3.4726656444192425</v>
      </c>
    </row>
    <row r="110" spans="1:29">
      <c r="A110" s="21">
        <v>38990</v>
      </c>
      <c r="B110" s="9">
        <v>11116.709997177124</v>
      </c>
      <c r="C110" s="9">
        <v>796081.25738525391</v>
      </c>
      <c r="D110" s="6">
        <f t="shared" si="12"/>
        <v>1.3964290572158673</v>
      </c>
      <c r="F110" s="21">
        <v>38990</v>
      </c>
      <c r="G110" s="9">
        <v>11116.709997177124</v>
      </c>
      <c r="H110" s="9">
        <v>713318.38726806641</v>
      </c>
      <c r="I110" s="6">
        <f t="shared" si="13"/>
        <v>1.5584499426340237</v>
      </c>
      <c r="J110" s="28"/>
      <c r="K110" s="21">
        <v>38990</v>
      </c>
      <c r="L110" s="9">
        <v>8884.7999782562256</v>
      </c>
      <c r="M110" s="9">
        <v>574240.61405181885</v>
      </c>
      <c r="N110" s="6">
        <f t="shared" si="14"/>
        <v>1.5472259817301028</v>
      </c>
      <c r="P110" s="21">
        <v>38990</v>
      </c>
      <c r="Q110" s="9">
        <v>7920.7999782562256</v>
      </c>
      <c r="R110" s="9">
        <v>468420.33613586426</v>
      </c>
      <c r="S110" s="6">
        <f t="shared" si="15"/>
        <v>1.6909598852170276</v>
      </c>
      <c r="U110" s="21">
        <v>38990</v>
      </c>
      <c r="V110" s="9">
        <v>127.05000305175781</v>
      </c>
      <c r="W110" s="9">
        <v>95225.767196655273</v>
      </c>
      <c r="X110" s="6">
        <f t="shared" si="16"/>
        <v>0.13341977365157984</v>
      </c>
      <c r="Z110" s="21">
        <v>38990</v>
      </c>
      <c r="AA110" s="9">
        <v>8619.7999782562256</v>
      </c>
      <c r="AB110" s="9">
        <v>528807.18906402588</v>
      </c>
      <c r="AC110" s="6">
        <f t="shared" si="17"/>
        <v>1.6300459139961834</v>
      </c>
    </row>
    <row r="111" spans="1:29">
      <c r="A111" s="21">
        <v>39021</v>
      </c>
      <c r="B111" s="9">
        <v>11030.010000228882</v>
      </c>
      <c r="C111" s="9">
        <v>785238.501121521</v>
      </c>
      <c r="D111" s="6">
        <f t="shared" si="12"/>
        <v>1.4046700441299316</v>
      </c>
      <c r="F111" s="21">
        <v>39021</v>
      </c>
      <c r="G111" s="9">
        <v>11030.010000228882</v>
      </c>
      <c r="H111" s="9">
        <v>705500.2540435791</v>
      </c>
      <c r="I111" s="6">
        <f t="shared" si="13"/>
        <v>1.5634310458444645</v>
      </c>
      <c r="J111" s="28"/>
      <c r="K111" s="21">
        <v>39021</v>
      </c>
      <c r="L111" s="9">
        <v>8269.0799770355225</v>
      </c>
      <c r="M111" s="9">
        <v>569112.5470123291</v>
      </c>
      <c r="N111" s="6">
        <f t="shared" si="14"/>
        <v>1.4529779778087344</v>
      </c>
      <c r="P111" s="21">
        <v>39021</v>
      </c>
      <c r="Q111" s="9">
        <v>7305.0799770355225</v>
      </c>
      <c r="R111" s="9">
        <v>462354.15805053711</v>
      </c>
      <c r="S111" s="6">
        <f t="shared" si="15"/>
        <v>1.5799749715318983</v>
      </c>
      <c r="U111" s="21">
        <v>39021</v>
      </c>
      <c r="V111" s="9">
        <v>656.07000732421875</v>
      </c>
      <c r="W111" s="9">
        <v>93320.944053649902</v>
      </c>
      <c r="X111" s="6">
        <f t="shared" si="16"/>
        <v>0.70302547191019227</v>
      </c>
      <c r="Z111" s="21">
        <v>39021</v>
      </c>
      <c r="AA111" s="9">
        <v>8004.0799770355225</v>
      </c>
      <c r="AB111" s="9">
        <v>522306.97200012207</v>
      </c>
      <c r="AC111" s="6">
        <f t="shared" si="17"/>
        <v>1.5324474698058694</v>
      </c>
    </row>
    <row r="112" spans="1:29">
      <c r="A112" s="21">
        <v>39051</v>
      </c>
      <c r="B112" s="9">
        <v>11439.260000228882</v>
      </c>
      <c r="C112" s="9">
        <v>775479.9719543457</v>
      </c>
      <c r="D112" s="6">
        <f t="shared" si="12"/>
        <v>1.4751199791014509</v>
      </c>
      <c r="F112" s="21">
        <v>39051</v>
      </c>
      <c r="G112" s="9">
        <v>11439.260000228882</v>
      </c>
      <c r="H112" s="9">
        <v>695644.87007904053</v>
      </c>
      <c r="I112" s="6">
        <f t="shared" si="13"/>
        <v>1.6444108901326522</v>
      </c>
      <c r="J112" s="28"/>
      <c r="K112" s="21">
        <v>39051</v>
      </c>
      <c r="L112" s="9">
        <v>8419.0799770355225</v>
      </c>
      <c r="M112" s="9">
        <v>559108.64684295654</v>
      </c>
      <c r="N112" s="6">
        <f t="shared" si="14"/>
        <v>1.5058039299829125</v>
      </c>
      <c r="P112" s="21">
        <v>39051</v>
      </c>
      <c r="Q112" s="9">
        <v>7455.0799770355225</v>
      </c>
      <c r="R112" s="9">
        <v>448922.46092987061</v>
      </c>
      <c r="S112" s="6">
        <f t="shared" si="15"/>
        <v>1.6606609438951938</v>
      </c>
      <c r="U112" s="21">
        <v>39051</v>
      </c>
      <c r="V112" s="9">
        <v>915.32000732421875</v>
      </c>
      <c r="W112" s="9">
        <v>92992.427360534668</v>
      </c>
      <c r="X112" s="6">
        <f t="shared" si="16"/>
        <v>0.98429520908782531</v>
      </c>
      <c r="Z112" s="21">
        <v>39051</v>
      </c>
      <c r="AA112" s="9">
        <v>8154.0799770355225</v>
      </c>
      <c r="AB112" s="9">
        <v>510962.47185516357</v>
      </c>
      <c r="AC112" s="6">
        <f t="shared" si="17"/>
        <v>1.5958275658543593</v>
      </c>
    </row>
    <row r="113" spans="1:29">
      <c r="A113" s="21">
        <v>39082</v>
      </c>
      <c r="B113" s="9">
        <v>5793.8500118255615</v>
      </c>
      <c r="C113" s="9">
        <v>807943.84668731689</v>
      </c>
      <c r="D113" s="6">
        <f t="shared" si="12"/>
        <v>0.71711048182137405</v>
      </c>
      <c r="F113" s="21">
        <v>39082</v>
      </c>
      <c r="G113" s="9">
        <v>5793.8500118255615</v>
      </c>
      <c r="H113" s="9">
        <v>712867.84548187256</v>
      </c>
      <c r="I113" s="6">
        <f t="shared" si="13"/>
        <v>0.81275232829573496</v>
      </c>
      <c r="J113" s="28"/>
      <c r="K113" s="21">
        <v>39082</v>
      </c>
      <c r="L113" s="9">
        <v>5130.3300075531006</v>
      </c>
      <c r="M113" s="9">
        <v>602275.40410614014</v>
      </c>
      <c r="N113" s="6">
        <f t="shared" si="14"/>
        <v>0.85182459263253796</v>
      </c>
      <c r="P113" s="21">
        <v>39082</v>
      </c>
      <c r="Q113" s="9">
        <v>4995.3300075531006</v>
      </c>
      <c r="R113" s="9">
        <v>490631.68711853027</v>
      </c>
      <c r="S113" s="6">
        <f t="shared" si="15"/>
        <v>1.0181425575854202</v>
      </c>
      <c r="U113" s="21">
        <v>39082</v>
      </c>
      <c r="V113" s="9">
        <v>663.52000427246094</v>
      </c>
      <c r="W113" s="9">
        <v>73602.029266357422</v>
      </c>
      <c r="X113" s="6">
        <f t="shared" si="16"/>
        <v>0.90149688926545368</v>
      </c>
      <c r="Z113" s="21">
        <v>39082</v>
      </c>
      <c r="AA113" s="9">
        <v>5130.3300075531006</v>
      </c>
      <c r="AB113" s="9">
        <v>553839.22905731201</v>
      </c>
      <c r="AC113" s="6">
        <f t="shared" si="17"/>
        <v>0.9263211665748956</v>
      </c>
    </row>
    <row r="114" spans="1:29">
      <c r="A114" s="21">
        <v>39113</v>
      </c>
      <c r="B114" s="9">
        <v>6841.6300106048584</v>
      </c>
      <c r="C114" s="9">
        <v>798527.1937789917</v>
      </c>
      <c r="D114" s="6">
        <f t="shared" si="12"/>
        <v>0.85678109197849261</v>
      </c>
      <c r="F114" s="21">
        <v>39113</v>
      </c>
      <c r="G114" s="9">
        <v>6841.6300106048584</v>
      </c>
      <c r="H114" s="9">
        <v>702607.46458435059</v>
      </c>
      <c r="I114" s="6">
        <f t="shared" si="13"/>
        <v>0.97374855171119457</v>
      </c>
      <c r="J114" s="28"/>
      <c r="K114" s="21">
        <v>39113</v>
      </c>
      <c r="L114" s="9">
        <v>5867.6800136566162</v>
      </c>
      <c r="M114" s="9">
        <v>591808.61527252197</v>
      </c>
      <c r="N114" s="6">
        <f t="shared" si="14"/>
        <v>0.99148269596491223</v>
      </c>
      <c r="P114" s="21">
        <v>39113</v>
      </c>
      <c r="Q114" s="9">
        <v>5732.6800136566162</v>
      </c>
      <c r="R114" s="9">
        <v>482939.0122756958</v>
      </c>
      <c r="S114" s="6">
        <f t="shared" si="15"/>
        <v>1.1870401578541343</v>
      </c>
      <c r="U114" s="21">
        <v>39113</v>
      </c>
      <c r="V114" s="9">
        <v>973.94999694824219</v>
      </c>
      <c r="W114" s="9">
        <v>75407.69921875</v>
      </c>
      <c r="X114" s="6">
        <f t="shared" si="16"/>
        <v>1.2915789860169491</v>
      </c>
      <c r="Z114" s="21">
        <v>39113</v>
      </c>
      <c r="AA114" s="9">
        <v>5867.6800136566162</v>
      </c>
      <c r="AB114" s="9">
        <v>542900.06522369385</v>
      </c>
      <c r="AC114" s="6">
        <f t="shared" si="17"/>
        <v>1.0808029671609869</v>
      </c>
    </row>
    <row r="115" spans="1:29">
      <c r="A115" s="21">
        <v>39141</v>
      </c>
      <c r="B115" s="9">
        <v>6731.6300106048584</v>
      </c>
      <c r="C115" s="9">
        <v>797008.43580627441</v>
      </c>
      <c r="D115" s="6">
        <f t="shared" si="12"/>
        <v>0.84461214062244738</v>
      </c>
      <c r="F115" s="21">
        <v>39141</v>
      </c>
      <c r="G115" s="9">
        <v>6731.6300106048584</v>
      </c>
      <c r="H115" s="9">
        <v>704979.66179656982</v>
      </c>
      <c r="I115" s="6">
        <f t="shared" si="13"/>
        <v>0.95486868280000803</v>
      </c>
      <c r="J115" s="28"/>
      <c r="K115" s="21">
        <v>39141</v>
      </c>
      <c r="L115" s="9">
        <v>5757.6800136566162</v>
      </c>
      <c r="M115" s="9">
        <v>588119.59814453125</v>
      </c>
      <c r="N115" s="6">
        <f t="shared" si="14"/>
        <v>0.97899815476675511</v>
      </c>
      <c r="P115" s="21">
        <v>39141</v>
      </c>
      <c r="Q115" s="9">
        <v>5622.6800136566162</v>
      </c>
      <c r="R115" s="9">
        <v>478792.69221496582</v>
      </c>
      <c r="S115" s="6">
        <f t="shared" si="15"/>
        <v>1.1743454119245778</v>
      </c>
      <c r="U115" s="21">
        <v>39141</v>
      </c>
      <c r="V115" s="9">
        <v>973.94999694824219</v>
      </c>
      <c r="W115" s="9">
        <v>82350.697685241699</v>
      </c>
      <c r="X115" s="6">
        <f t="shared" si="16"/>
        <v>1.182685786914452</v>
      </c>
      <c r="Z115" s="21">
        <v>39141</v>
      </c>
      <c r="AA115" s="9">
        <v>5757.6800136566162</v>
      </c>
      <c r="AB115" s="9">
        <v>539126.17311096191</v>
      </c>
      <c r="AC115" s="6">
        <f t="shared" si="17"/>
        <v>1.0679652186857531</v>
      </c>
    </row>
    <row r="116" spans="1:29">
      <c r="A116" s="21">
        <v>39172</v>
      </c>
      <c r="B116" s="9">
        <v>5232.6000194549561</v>
      </c>
      <c r="C116" s="9">
        <v>793272.59957885742</v>
      </c>
      <c r="D116" s="6">
        <f t="shared" si="12"/>
        <v>0.65962192848119361</v>
      </c>
      <c r="F116" s="21">
        <v>39172</v>
      </c>
      <c r="G116" s="9">
        <v>5232.6000194549561</v>
      </c>
      <c r="H116" s="9">
        <v>700288.43347167969</v>
      </c>
      <c r="I116" s="6">
        <f t="shared" si="13"/>
        <v>0.74720640372629654</v>
      </c>
      <c r="J116" s="28"/>
      <c r="K116" s="21">
        <v>39172</v>
      </c>
      <c r="L116" s="9">
        <v>4258.6500225067139</v>
      </c>
      <c r="M116" s="9">
        <v>583776.62921905518</v>
      </c>
      <c r="N116" s="6">
        <f t="shared" si="14"/>
        <v>0.72949991646697221</v>
      </c>
      <c r="P116" s="21">
        <v>39172</v>
      </c>
      <c r="Q116" s="9">
        <v>4123.6500225067139</v>
      </c>
      <c r="R116" s="9">
        <v>474777.44822692871</v>
      </c>
      <c r="S116" s="6">
        <f t="shared" si="15"/>
        <v>0.86854378570562152</v>
      </c>
      <c r="U116" s="21">
        <v>39172</v>
      </c>
      <c r="V116" s="9">
        <v>973.94999694824219</v>
      </c>
      <c r="W116" s="9">
        <v>81377.146255493164</v>
      </c>
      <c r="X116" s="6">
        <f t="shared" si="16"/>
        <v>1.1968347893282116</v>
      </c>
      <c r="Z116" s="21">
        <v>39172</v>
      </c>
      <c r="AA116" s="9">
        <v>4258.6500225067139</v>
      </c>
      <c r="AB116" s="9">
        <v>534274.25417327881</v>
      </c>
      <c r="AC116" s="6">
        <f t="shared" si="17"/>
        <v>0.79709063074664355</v>
      </c>
    </row>
    <row r="117" spans="1:29">
      <c r="A117" s="21">
        <v>39202</v>
      </c>
      <c r="B117" s="9">
        <v>5532.6000194549561</v>
      </c>
      <c r="C117" s="9">
        <v>829709.81016540527</v>
      </c>
      <c r="D117" s="6">
        <f t="shared" si="12"/>
        <v>0.66681145042168599</v>
      </c>
      <c r="F117" s="21">
        <v>39202</v>
      </c>
      <c r="G117" s="9">
        <v>5532.6000194549561</v>
      </c>
      <c r="H117" s="9">
        <v>733994.14114379883</v>
      </c>
      <c r="I117" s="6">
        <f t="shared" si="13"/>
        <v>0.75376623726633385</v>
      </c>
      <c r="J117" s="28"/>
      <c r="K117" s="21">
        <v>39202</v>
      </c>
      <c r="L117" s="9">
        <v>4558.6500225067139</v>
      </c>
      <c r="M117" s="9">
        <v>609150.89706420898</v>
      </c>
      <c r="N117" s="6">
        <f t="shared" si="14"/>
        <v>0.74836137391852164</v>
      </c>
      <c r="P117" s="21">
        <v>39202</v>
      </c>
      <c r="Q117" s="9">
        <v>4423.6500225067139</v>
      </c>
      <c r="R117" s="9">
        <v>497394.00008392334</v>
      </c>
      <c r="S117" s="6">
        <f t="shared" si="15"/>
        <v>0.88936537669540228</v>
      </c>
      <c r="U117" s="21">
        <v>39202</v>
      </c>
      <c r="V117" s="9">
        <v>973.94999694824219</v>
      </c>
      <c r="W117" s="9">
        <v>89109.01904296875</v>
      </c>
      <c r="X117" s="6">
        <f t="shared" si="16"/>
        <v>1.0929870033454181</v>
      </c>
      <c r="Z117" s="21">
        <v>39202</v>
      </c>
      <c r="AA117" s="9">
        <v>4558.6500225067139</v>
      </c>
      <c r="AB117" s="9">
        <v>557747.27201843262</v>
      </c>
      <c r="AC117" s="6">
        <f t="shared" si="17"/>
        <v>0.81733255386609183</v>
      </c>
    </row>
    <row r="118" spans="1:29">
      <c r="A118" s="21">
        <v>39233</v>
      </c>
      <c r="B118" s="9">
        <v>5874.0500164031982</v>
      </c>
      <c r="C118" s="9">
        <v>831052.4397354126</v>
      </c>
      <c r="D118" s="6">
        <f t="shared" si="12"/>
        <v>0.70682062112390365</v>
      </c>
      <c r="F118" s="21">
        <v>39233</v>
      </c>
      <c r="G118" s="9">
        <v>5874.0500164031982</v>
      </c>
      <c r="H118" s="9">
        <v>733544.22673797607</v>
      </c>
      <c r="I118" s="6">
        <f t="shared" si="13"/>
        <v>0.80077653156984419</v>
      </c>
      <c r="J118" s="28"/>
      <c r="K118" s="21">
        <v>39233</v>
      </c>
      <c r="L118" s="9">
        <v>5027.1500225067139</v>
      </c>
      <c r="M118" s="9">
        <v>607645.34745025635</v>
      </c>
      <c r="N118" s="6">
        <f t="shared" si="14"/>
        <v>0.82731646734417741</v>
      </c>
      <c r="P118" s="21">
        <v>39233</v>
      </c>
      <c r="Q118" s="9">
        <v>4892.1500225067139</v>
      </c>
      <c r="R118" s="9">
        <v>496423.95737457275</v>
      </c>
      <c r="S118" s="6">
        <f t="shared" si="15"/>
        <v>0.98547822880662894</v>
      </c>
      <c r="U118" s="21">
        <v>39233</v>
      </c>
      <c r="V118" s="9">
        <v>846.89999389648438</v>
      </c>
      <c r="W118" s="9">
        <v>90505.45524597168</v>
      </c>
      <c r="X118" s="6">
        <f t="shared" si="16"/>
        <v>0.93574469251032144</v>
      </c>
      <c r="Z118" s="21">
        <v>39233</v>
      </c>
      <c r="AA118" s="9">
        <v>5027.1500225067139</v>
      </c>
      <c r="AB118" s="9">
        <v>556008.02242279053</v>
      </c>
      <c r="AC118" s="6">
        <f t="shared" si="17"/>
        <v>0.90415062728790108</v>
      </c>
    </row>
    <row r="119" spans="1:29">
      <c r="A119" s="21">
        <v>39263</v>
      </c>
      <c r="B119" s="9">
        <v>5469.0500164031982</v>
      </c>
      <c r="C119" s="9">
        <v>821677.71855926514</v>
      </c>
      <c r="D119" s="6">
        <f t="shared" si="12"/>
        <v>0.66559551182581222</v>
      </c>
      <c r="F119" s="21">
        <v>39263</v>
      </c>
      <c r="G119" s="9">
        <v>5469.0500164031982</v>
      </c>
      <c r="H119" s="9">
        <v>726304.51956176758</v>
      </c>
      <c r="I119" s="6">
        <f t="shared" si="13"/>
        <v>0.75299683109545767</v>
      </c>
      <c r="J119" s="28"/>
      <c r="K119" s="21">
        <v>39263</v>
      </c>
      <c r="L119" s="9">
        <v>4622.1500225067139</v>
      </c>
      <c r="M119" s="9">
        <v>601835.90713500977</v>
      </c>
      <c r="N119" s="6">
        <f t="shared" si="14"/>
        <v>0.76800835040070603</v>
      </c>
      <c r="P119" s="21">
        <v>39263</v>
      </c>
      <c r="Q119" s="9">
        <v>4487.1500225067139</v>
      </c>
      <c r="R119" s="9">
        <v>490455.10308074951</v>
      </c>
      <c r="S119" s="6">
        <f t="shared" si="15"/>
        <v>0.9148951645769583</v>
      </c>
      <c r="U119" s="21">
        <v>39263</v>
      </c>
      <c r="V119" s="9">
        <v>846.89999389648438</v>
      </c>
      <c r="W119" s="9">
        <v>89473.453369140625</v>
      </c>
      <c r="X119" s="6">
        <f t="shared" si="16"/>
        <v>0.94653772935580016</v>
      </c>
      <c r="Z119" s="21">
        <v>39263</v>
      </c>
      <c r="AA119" s="9">
        <v>4622.1500225067139</v>
      </c>
      <c r="AB119" s="9">
        <v>549427.48207092285</v>
      </c>
      <c r="AC119" s="6">
        <f t="shared" si="17"/>
        <v>0.84126662268234753</v>
      </c>
    </row>
    <row r="120" spans="1:29">
      <c r="A120" s="21">
        <v>39294</v>
      </c>
      <c r="B120" s="9">
        <v>5795.7000102996826</v>
      </c>
      <c r="C120" s="9">
        <v>819361.79105377197</v>
      </c>
      <c r="D120" s="6">
        <f t="shared" si="12"/>
        <v>0.70734321194620242</v>
      </c>
      <c r="F120" s="21">
        <v>39294</v>
      </c>
      <c r="G120" s="9">
        <v>5795.7000102996826</v>
      </c>
      <c r="H120" s="9">
        <v>732160.06405639648</v>
      </c>
      <c r="I120" s="6">
        <f t="shared" si="13"/>
        <v>0.79158920225581353</v>
      </c>
      <c r="J120" s="28"/>
      <c r="K120" s="21">
        <v>39294</v>
      </c>
      <c r="L120" s="9">
        <v>4747.1500225067139</v>
      </c>
      <c r="M120" s="9">
        <v>604431.80095672607</v>
      </c>
      <c r="N120" s="6">
        <f t="shared" si="14"/>
        <v>0.7853905130393003</v>
      </c>
      <c r="P120" s="21">
        <v>39294</v>
      </c>
      <c r="Q120" s="9">
        <v>4612.1500225067139</v>
      </c>
      <c r="R120" s="9">
        <v>491916.5209197998</v>
      </c>
      <c r="S120" s="6">
        <f t="shared" si="15"/>
        <v>0.9375879496551125</v>
      </c>
      <c r="U120" s="21">
        <v>39294</v>
      </c>
      <c r="V120" s="9">
        <v>1048.5499877929688</v>
      </c>
      <c r="W120" s="9">
        <v>92080.148109436035</v>
      </c>
      <c r="X120" s="6">
        <f t="shared" si="16"/>
        <v>1.1387362089674107</v>
      </c>
      <c r="Z120" s="21">
        <v>39294</v>
      </c>
      <c r="AA120" s="9">
        <v>4747.1500225067139</v>
      </c>
      <c r="AB120" s="9">
        <v>550212.22589874268</v>
      </c>
      <c r="AC120" s="6">
        <f t="shared" si="17"/>
        <v>0.86278526703991254</v>
      </c>
    </row>
    <row r="121" spans="1:29">
      <c r="A121" s="21">
        <v>39325</v>
      </c>
      <c r="B121" s="9">
        <v>5715.7000102996826</v>
      </c>
      <c r="C121" s="9">
        <v>819528.59648132324</v>
      </c>
      <c r="D121" s="6">
        <f t="shared" si="12"/>
        <v>0.69743753114171425</v>
      </c>
      <c r="F121" s="21">
        <v>39325</v>
      </c>
      <c r="G121" s="9">
        <v>5715.7000102996826</v>
      </c>
      <c r="H121" s="9">
        <v>734484.24835205078</v>
      </c>
      <c r="I121" s="6">
        <f t="shared" si="13"/>
        <v>0.77819231972964664</v>
      </c>
      <c r="J121" s="28"/>
      <c r="K121" s="21">
        <v>39325</v>
      </c>
      <c r="L121" s="9">
        <v>4667.1500225067139</v>
      </c>
      <c r="M121" s="9">
        <v>605207.27098846436</v>
      </c>
      <c r="N121" s="6">
        <f t="shared" si="14"/>
        <v>0.77116555703040668</v>
      </c>
      <c r="P121" s="21">
        <v>39325</v>
      </c>
      <c r="Q121" s="9">
        <v>4667.1500225067139</v>
      </c>
      <c r="R121" s="9">
        <v>491512.05388641357</v>
      </c>
      <c r="S121" s="6">
        <f t="shared" si="15"/>
        <v>0.94954945369158195</v>
      </c>
      <c r="U121" s="21">
        <v>39325</v>
      </c>
      <c r="V121" s="9">
        <v>1048.5499877929688</v>
      </c>
      <c r="W121" s="9">
        <v>91769.764335632324</v>
      </c>
      <c r="X121" s="6">
        <f t="shared" si="16"/>
        <v>1.1425876435272029</v>
      </c>
      <c r="Z121" s="21">
        <v>39325</v>
      </c>
      <c r="AA121" s="9">
        <v>4667.1500225067139</v>
      </c>
      <c r="AB121" s="9">
        <v>551155.74591827393</v>
      </c>
      <c r="AC121" s="6">
        <f t="shared" si="17"/>
        <v>0.84679331696539462</v>
      </c>
    </row>
    <row r="122" spans="1:29">
      <c r="A122" s="21">
        <v>39355</v>
      </c>
      <c r="B122" s="9">
        <v>5042.2499847412109</v>
      </c>
      <c r="C122" s="9">
        <v>825131.07141113281</v>
      </c>
      <c r="D122" s="6">
        <f t="shared" si="12"/>
        <v>0.61108473058928614</v>
      </c>
      <c r="F122" s="21">
        <v>39355</v>
      </c>
      <c r="G122" s="9">
        <v>5042.2499847412109</v>
      </c>
      <c r="H122" s="9">
        <v>736637.3303527832</v>
      </c>
      <c r="I122" s="6">
        <f t="shared" si="13"/>
        <v>0.68449558242268627</v>
      </c>
      <c r="J122" s="28"/>
      <c r="K122" s="21">
        <v>39355</v>
      </c>
      <c r="L122" s="9">
        <v>3993.6999969482422</v>
      </c>
      <c r="M122" s="9">
        <v>607867.85229492188</v>
      </c>
      <c r="N122" s="6">
        <f t="shared" si="14"/>
        <v>0.65700135018994255</v>
      </c>
      <c r="P122" s="21">
        <v>39355</v>
      </c>
      <c r="Q122" s="9">
        <v>3993.6999969482422</v>
      </c>
      <c r="R122" s="9">
        <v>491758.46420288086</v>
      </c>
      <c r="S122" s="6">
        <f t="shared" si="15"/>
        <v>0.8121263359283214</v>
      </c>
      <c r="U122" s="21">
        <v>39355</v>
      </c>
      <c r="V122" s="9">
        <v>1048.5499877929688</v>
      </c>
      <c r="W122" s="9">
        <v>91433.541015625</v>
      </c>
      <c r="X122" s="6">
        <f t="shared" si="16"/>
        <v>1.1467892155831338</v>
      </c>
      <c r="Z122" s="21">
        <v>39355</v>
      </c>
      <c r="AA122" s="9">
        <v>3993.6999969482422</v>
      </c>
      <c r="AB122" s="9">
        <v>553989.57725524902</v>
      </c>
      <c r="AC122" s="6">
        <f t="shared" si="17"/>
        <v>0.72089803868424718</v>
      </c>
    </row>
    <row r="123" spans="1:29">
      <c r="A123" s="21">
        <v>39386</v>
      </c>
      <c r="B123" s="9">
        <v>3628.9499816894531</v>
      </c>
      <c r="C123" s="9">
        <v>833493.02811431885</v>
      </c>
      <c r="D123" s="6">
        <f t="shared" si="12"/>
        <v>0.43539056228215017</v>
      </c>
      <c r="F123" s="21">
        <v>39386</v>
      </c>
      <c r="G123" s="9">
        <v>3628.9499816894531</v>
      </c>
      <c r="H123" s="9">
        <v>744388.31607055664</v>
      </c>
      <c r="I123" s="6">
        <f t="shared" si="13"/>
        <v>0.48750764934702229</v>
      </c>
      <c r="J123" s="28"/>
      <c r="K123" s="21">
        <v>39386</v>
      </c>
      <c r="L123" s="9">
        <v>2857.6199951171875</v>
      </c>
      <c r="M123" s="9">
        <v>613179.82427215576</v>
      </c>
      <c r="N123" s="6">
        <f t="shared" si="14"/>
        <v>0.46603294531244266</v>
      </c>
      <c r="P123" s="21">
        <v>39386</v>
      </c>
      <c r="Q123" s="9">
        <v>2857.6199951171875</v>
      </c>
      <c r="R123" s="9">
        <v>498589.97724914551</v>
      </c>
      <c r="S123" s="6">
        <f t="shared" si="15"/>
        <v>0.57314028069385647</v>
      </c>
      <c r="U123" s="21">
        <v>39386</v>
      </c>
      <c r="V123" s="9">
        <v>771.32998657226563</v>
      </c>
      <c r="W123" s="9">
        <v>94811.874893188477</v>
      </c>
      <c r="X123" s="6">
        <f t="shared" si="16"/>
        <v>0.81353732055316619</v>
      </c>
      <c r="Z123" s="21">
        <v>39386</v>
      </c>
      <c r="AA123" s="9">
        <v>2857.6199951171875</v>
      </c>
      <c r="AB123" s="9">
        <v>560898.64923858643</v>
      </c>
      <c r="AC123" s="6">
        <f t="shared" si="17"/>
        <v>0.50947171989028217</v>
      </c>
    </row>
    <row r="124" spans="1:29">
      <c r="A124" s="21">
        <v>39416</v>
      </c>
      <c r="B124" s="9">
        <v>3499.6999816894531</v>
      </c>
      <c r="C124" s="9">
        <v>860700.62874603271</v>
      </c>
      <c r="D124" s="6">
        <f t="shared" si="12"/>
        <v>0.40661059894753615</v>
      </c>
      <c r="F124" s="21">
        <v>39416</v>
      </c>
      <c r="G124" s="9">
        <v>3499.6999816894531</v>
      </c>
      <c r="H124" s="9">
        <v>765299.47498321533</v>
      </c>
      <c r="I124" s="6">
        <f t="shared" si="13"/>
        <v>0.45729810304210766</v>
      </c>
      <c r="J124" s="28"/>
      <c r="K124" s="21">
        <v>39416</v>
      </c>
      <c r="L124" s="9">
        <v>2987.6199951171875</v>
      </c>
      <c r="M124" s="9">
        <v>630522.44690704346</v>
      </c>
      <c r="N124" s="6">
        <f t="shared" si="14"/>
        <v>0.47383245588997175</v>
      </c>
      <c r="P124" s="21">
        <v>39416</v>
      </c>
      <c r="Q124" s="9">
        <v>2987.6199951171875</v>
      </c>
      <c r="R124" s="9">
        <v>514676.63887786865</v>
      </c>
      <c r="S124" s="6">
        <f t="shared" si="15"/>
        <v>0.58048486553246137</v>
      </c>
      <c r="U124" s="21">
        <v>39416</v>
      </c>
      <c r="V124" s="9">
        <v>512.07998657226563</v>
      </c>
      <c r="W124" s="9">
        <v>97159.836166381836</v>
      </c>
      <c r="X124" s="6">
        <f t="shared" si="16"/>
        <v>0.52704904287338628</v>
      </c>
      <c r="Z124" s="21">
        <v>39416</v>
      </c>
      <c r="AA124" s="9">
        <v>2987.6199951171875</v>
      </c>
      <c r="AB124" s="9">
        <v>577134.77181243896</v>
      </c>
      <c r="AC124" s="6">
        <f t="shared" si="17"/>
        <v>0.51766418192666508</v>
      </c>
    </row>
    <row r="125" spans="1:29">
      <c r="A125" s="21">
        <v>39447</v>
      </c>
      <c r="B125" s="9">
        <v>3359.6999816894531</v>
      </c>
      <c r="C125" s="9">
        <v>878439.37893676758</v>
      </c>
      <c r="D125" s="6">
        <f t="shared" si="12"/>
        <v>0.38246236020929719</v>
      </c>
      <c r="F125" s="21">
        <v>39447</v>
      </c>
      <c r="G125" s="9">
        <v>3359.6999816894531</v>
      </c>
      <c r="H125" s="9">
        <v>775751.73274230957</v>
      </c>
      <c r="I125" s="6">
        <f t="shared" si="13"/>
        <v>0.43308958780057066</v>
      </c>
      <c r="J125" s="28"/>
      <c r="K125" s="21">
        <v>39447</v>
      </c>
      <c r="L125" s="9">
        <v>2847.6199951171875</v>
      </c>
      <c r="M125" s="9">
        <v>634024.56826782227</v>
      </c>
      <c r="N125" s="6">
        <f t="shared" si="14"/>
        <v>0.4491340143012103</v>
      </c>
      <c r="P125" s="21">
        <v>39447</v>
      </c>
      <c r="Q125" s="9">
        <v>2847.6199951171875</v>
      </c>
      <c r="R125" s="9">
        <v>511967.59311676025</v>
      </c>
      <c r="S125" s="6">
        <f t="shared" si="15"/>
        <v>0.55621098550035653</v>
      </c>
      <c r="U125" s="21">
        <v>39447</v>
      </c>
      <c r="V125" s="9">
        <v>512.07998657226563</v>
      </c>
      <c r="W125" s="9">
        <v>103264.10144042969</v>
      </c>
      <c r="X125" s="6">
        <f t="shared" si="16"/>
        <v>0.49589351907319984</v>
      </c>
      <c r="Z125" s="21">
        <v>39447</v>
      </c>
      <c r="AA125" s="9">
        <v>2847.6199951171875</v>
      </c>
      <c r="AB125" s="9">
        <v>576926.35317993164</v>
      </c>
      <c r="AC125" s="6">
        <f t="shared" si="17"/>
        <v>0.49358466282941188</v>
      </c>
    </row>
    <row r="126" spans="1:29">
      <c r="A126" s="21">
        <v>39478</v>
      </c>
      <c r="B126" s="9">
        <v>5376.9199829101563</v>
      </c>
      <c r="C126" s="9">
        <v>880185.50662994385</v>
      </c>
      <c r="D126" s="6">
        <f t="shared" si="12"/>
        <v>0.61088485806785431</v>
      </c>
      <c r="F126" s="21">
        <v>39478</v>
      </c>
      <c r="G126" s="9">
        <v>5376.9199829101563</v>
      </c>
      <c r="H126" s="9">
        <v>775030.05352020264</v>
      </c>
      <c r="I126" s="6">
        <f t="shared" si="13"/>
        <v>0.69376922333373703</v>
      </c>
      <c r="J126" s="28"/>
      <c r="K126" s="21">
        <v>39478</v>
      </c>
      <c r="L126" s="9">
        <v>3725.2699890136719</v>
      </c>
      <c r="M126" s="9">
        <v>634740.23139190674</v>
      </c>
      <c r="N126" s="6">
        <f t="shared" si="14"/>
        <v>0.5868967815140087</v>
      </c>
      <c r="P126" s="21">
        <v>39478</v>
      </c>
      <c r="Q126" s="9">
        <v>3135.2699890136719</v>
      </c>
      <c r="R126" s="9">
        <v>509987.3872833252</v>
      </c>
      <c r="S126" s="6">
        <f t="shared" si="15"/>
        <v>0.61477402523915015</v>
      </c>
      <c r="U126" s="21">
        <v>39478</v>
      </c>
      <c r="V126" s="9">
        <v>201.64999389648438</v>
      </c>
      <c r="W126" s="9">
        <v>101714.15113830566</v>
      </c>
      <c r="X126" s="6">
        <f t="shared" si="16"/>
        <v>0.19825166079623582</v>
      </c>
      <c r="Z126" s="21">
        <v>39478</v>
      </c>
      <c r="AA126" s="9">
        <v>3725.2699890136719</v>
      </c>
      <c r="AB126" s="9">
        <v>574636.03638458252</v>
      </c>
      <c r="AC126" s="6">
        <f t="shared" si="17"/>
        <v>0.64828339211926611</v>
      </c>
    </row>
    <row r="127" spans="1:29">
      <c r="A127" s="21">
        <v>39507</v>
      </c>
      <c r="B127" s="9">
        <v>6576.9199829101563</v>
      </c>
      <c r="C127" s="9">
        <v>891379.33198547363</v>
      </c>
      <c r="D127" s="6">
        <f t="shared" si="12"/>
        <v>0.73783626643671574</v>
      </c>
      <c r="F127" s="21">
        <v>39507</v>
      </c>
      <c r="G127" s="9">
        <v>6576.9199829101563</v>
      </c>
      <c r="H127" s="9">
        <v>776890.32594299316</v>
      </c>
      <c r="I127" s="6">
        <f t="shared" si="13"/>
        <v>0.84656994215072245</v>
      </c>
      <c r="J127" s="28"/>
      <c r="K127" s="21">
        <v>39507</v>
      </c>
      <c r="L127" s="9">
        <v>3725.2699890136719</v>
      </c>
      <c r="M127" s="9">
        <v>631704.0103225708</v>
      </c>
      <c r="N127" s="6">
        <f t="shared" si="14"/>
        <v>0.58971764119582126</v>
      </c>
      <c r="P127" s="21">
        <v>39507</v>
      </c>
      <c r="Q127" s="9">
        <v>3135.2699890136719</v>
      </c>
      <c r="R127" s="9">
        <v>508255.98329162598</v>
      </c>
      <c r="S127" s="6">
        <f t="shared" si="15"/>
        <v>0.61686828922478698</v>
      </c>
      <c r="U127" s="21">
        <v>39507</v>
      </c>
      <c r="V127" s="9">
        <v>201.64999389648438</v>
      </c>
      <c r="W127" s="9">
        <v>106083.1676940918</v>
      </c>
      <c r="X127" s="6">
        <f t="shared" si="16"/>
        <v>0.1900867011041518</v>
      </c>
      <c r="Z127" s="21">
        <v>39507</v>
      </c>
      <c r="AA127" s="9">
        <v>3725.2699890136719</v>
      </c>
      <c r="AB127" s="9">
        <v>571828.16529083252</v>
      </c>
      <c r="AC127" s="6">
        <f t="shared" si="17"/>
        <v>0.65146668442240774</v>
      </c>
    </row>
    <row r="128" spans="1:29">
      <c r="A128" s="21">
        <v>39538</v>
      </c>
      <c r="B128" s="9">
        <v>6826.9199829101563</v>
      </c>
      <c r="C128" s="9">
        <v>891375.86707305908</v>
      </c>
      <c r="D128" s="6">
        <f t="shared" si="12"/>
        <v>0.76588566452075679</v>
      </c>
      <c r="F128" s="21">
        <v>39538</v>
      </c>
      <c r="G128" s="9">
        <v>6826.9199829101563</v>
      </c>
      <c r="H128" s="9">
        <v>775237.27396392822</v>
      </c>
      <c r="I128" s="6">
        <f t="shared" si="13"/>
        <v>0.88062328943535972</v>
      </c>
      <c r="J128" s="28"/>
      <c r="K128" s="21">
        <v>39538</v>
      </c>
      <c r="L128" s="9">
        <v>3975.2699890136719</v>
      </c>
      <c r="M128" s="9">
        <v>635965.39830780029</v>
      </c>
      <c r="N128" s="6">
        <f t="shared" si="14"/>
        <v>0.62507645849777582</v>
      </c>
      <c r="P128" s="21">
        <v>39538</v>
      </c>
      <c r="Q128" s="9">
        <v>3385.2699890136719</v>
      </c>
      <c r="R128" s="9">
        <v>508917.70816802979</v>
      </c>
      <c r="S128" s="6">
        <f t="shared" si="15"/>
        <v>0.6651900562076638</v>
      </c>
      <c r="U128" s="21">
        <v>39538</v>
      </c>
      <c r="V128" s="9">
        <v>201.64999389648438</v>
      </c>
      <c r="W128" s="9">
        <v>104540.17755889893</v>
      </c>
      <c r="X128" s="6">
        <f t="shared" si="16"/>
        <v>0.19289233919932158</v>
      </c>
      <c r="Z128" s="21">
        <v>39538</v>
      </c>
      <c r="AA128" s="9">
        <v>3975.2699890136719</v>
      </c>
      <c r="AB128" s="9">
        <v>577267.08123016357</v>
      </c>
      <c r="AC128" s="6">
        <f t="shared" si="17"/>
        <v>0.68863618215373035</v>
      </c>
    </row>
    <row r="129" spans="1:29">
      <c r="A129" s="21">
        <v>39568</v>
      </c>
      <c r="B129" s="9">
        <v>7445.3599853515625</v>
      </c>
      <c r="C129" s="9">
        <v>903690.06443023682</v>
      </c>
      <c r="D129" s="6">
        <f t="shared" si="12"/>
        <v>0.82388423624484042</v>
      </c>
      <c r="F129" s="21">
        <v>39568</v>
      </c>
      <c r="G129" s="9">
        <v>7445.3599853515625</v>
      </c>
      <c r="H129" s="9">
        <v>775733.6022567749</v>
      </c>
      <c r="I129" s="6">
        <f t="shared" si="13"/>
        <v>0.95978309611591128</v>
      </c>
      <c r="J129" s="28"/>
      <c r="K129" s="21">
        <v>39568</v>
      </c>
      <c r="L129" s="9">
        <v>4138.4799957275391</v>
      </c>
      <c r="M129" s="9">
        <v>635377.20626068115</v>
      </c>
      <c r="N129" s="6">
        <f t="shared" si="14"/>
        <v>0.65134221922805535</v>
      </c>
      <c r="P129" s="21">
        <v>39568</v>
      </c>
      <c r="Q129" s="9">
        <v>3548.4799957275391</v>
      </c>
      <c r="R129" s="9">
        <v>509299.15720367432</v>
      </c>
      <c r="S129" s="6">
        <f t="shared" si="15"/>
        <v>0.69673784955989293</v>
      </c>
      <c r="U129" s="21">
        <v>39568</v>
      </c>
      <c r="V129" s="9">
        <v>201.64999389648438</v>
      </c>
      <c r="W129" s="9">
        <v>105440.44398498535</v>
      </c>
      <c r="X129" s="6">
        <f t="shared" si="16"/>
        <v>0.1912453952917717</v>
      </c>
      <c r="Z129" s="21">
        <v>39568</v>
      </c>
      <c r="AA129" s="9">
        <v>4138.4799957275391</v>
      </c>
      <c r="AB129" s="9">
        <v>575019.07424163818</v>
      </c>
      <c r="AC129" s="6">
        <f t="shared" si="17"/>
        <v>0.71971177672419973</v>
      </c>
    </row>
    <row r="130" spans="1:29">
      <c r="A130" s="21">
        <v>39599</v>
      </c>
      <c r="B130" s="9">
        <v>9578.4599609375</v>
      </c>
      <c r="C130" s="9">
        <v>922002.45529937744</v>
      </c>
      <c r="D130" s="6">
        <f t="shared" si="12"/>
        <v>1.0388757541678499</v>
      </c>
      <c r="F130" s="21">
        <v>39599</v>
      </c>
      <c r="G130" s="9">
        <v>8570.8599853515625</v>
      </c>
      <c r="H130" s="9">
        <v>787345.46939849854</v>
      </c>
      <c r="I130" s="6">
        <f t="shared" si="13"/>
        <v>1.088576783441628</v>
      </c>
      <c r="J130" s="28"/>
      <c r="K130" s="21">
        <v>39599</v>
      </c>
      <c r="L130" s="9">
        <v>5263.9799957275391</v>
      </c>
      <c r="M130" s="9">
        <v>647253.61628723145</v>
      </c>
      <c r="N130" s="6">
        <f t="shared" si="14"/>
        <v>0.8132793488158041</v>
      </c>
      <c r="P130" s="21">
        <v>39599</v>
      </c>
      <c r="Q130" s="9">
        <v>4673.9799957275391</v>
      </c>
      <c r="R130" s="9">
        <v>518910.26319885254</v>
      </c>
      <c r="S130" s="6">
        <f t="shared" si="15"/>
        <v>0.90072991944975556</v>
      </c>
      <c r="U130" s="21">
        <v>39599</v>
      </c>
      <c r="V130" s="9">
        <v>201.64999389648438</v>
      </c>
      <c r="W130" s="9">
        <v>105104.45617675781</v>
      </c>
      <c r="X130" s="6">
        <f t="shared" si="16"/>
        <v>0.19185675016229814</v>
      </c>
      <c r="Z130" s="21">
        <v>39599</v>
      </c>
      <c r="AA130" s="9">
        <v>5263.9799957275391</v>
      </c>
      <c r="AB130" s="9">
        <v>584237.68022155762</v>
      </c>
      <c r="AC130" s="6">
        <f t="shared" si="17"/>
        <v>0.900999742729929</v>
      </c>
    </row>
    <row r="131" spans="1:29">
      <c r="A131" s="21">
        <v>39629</v>
      </c>
      <c r="B131" s="9">
        <v>10739.159957885742</v>
      </c>
      <c r="C131" s="9">
        <v>926362.32558441162</v>
      </c>
      <c r="D131" s="6">
        <f t="shared" si="12"/>
        <v>1.1592828919408782</v>
      </c>
      <c r="F131" s="21">
        <v>39629</v>
      </c>
      <c r="G131" s="9">
        <v>9731.5599822998047</v>
      </c>
      <c r="H131" s="9">
        <v>779802.21063995361</v>
      </c>
      <c r="I131" s="6">
        <f t="shared" si="13"/>
        <v>1.2479523460588151</v>
      </c>
      <c r="J131" s="28"/>
      <c r="K131" s="21">
        <v>39629</v>
      </c>
      <c r="L131" s="9">
        <v>6274.6799926757813</v>
      </c>
      <c r="M131" s="9">
        <v>636704.89318084717</v>
      </c>
      <c r="N131" s="6">
        <f t="shared" si="14"/>
        <v>0.98549266070954245</v>
      </c>
      <c r="P131" s="21">
        <v>39629</v>
      </c>
      <c r="Q131" s="9">
        <v>5534.6799926757813</v>
      </c>
      <c r="R131" s="9">
        <v>507768.78918457031</v>
      </c>
      <c r="S131" s="6">
        <f t="shared" si="15"/>
        <v>1.0900000375296728</v>
      </c>
      <c r="U131" s="21">
        <v>39629</v>
      </c>
      <c r="V131" s="9">
        <v>201.64999389648438</v>
      </c>
      <c r="W131" s="9">
        <v>108946.61949157715</v>
      </c>
      <c r="X131" s="6">
        <f t="shared" si="16"/>
        <v>0.18509063873438891</v>
      </c>
      <c r="Z131" s="21">
        <v>39629</v>
      </c>
      <c r="AA131" s="9">
        <v>6274.6799926757813</v>
      </c>
      <c r="AB131" s="9">
        <v>571399.28810119629</v>
      </c>
      <c r="AC131" s="6">
        <f t="shared" si="17"/>
        <v>1.0981252730515336</v>
      </c>
    </row>
    <row r="132" spans="1:29">
      <c r="A132" s="21">
        <v>39660</v>
      </c>
      <c r="B132" s="9">
        <v>11906.509963989258</v>
      </c>
      <c r="C132" s="9">
        <v>928607.57374572754</v>
      </c>
      <c r="D132" s="6">
        <f t="shared" si="12"/>
        <v>1.2821896246184949</v>
      </c>
      <c r="F132" s="21">
        <v>39660</v>
      </c>
      <c r="G132" s="9">
        <v>10898.90998840332</v>
      </c>
      <c r="H132" s="9">
        <v>781273.03703308105</v>
      </c>
      <c r="I132" s="6">
        <f t="shared" si="13"/>
        <v>1.3950193430189799</v>
      </c>
      <c r="J132" s="28"/>
      <c r="K132" s="21">
        <v>39660</v>
      </c>
      <c r="L132" s="9">
        <v>7048.6799926757813</v>
      </c>
      <c r="M132" s="9">
        <v>634948.13060760498</v>
      </c>
      <c r="N132" s="6">
        <f t="shared" si="14"/>
        <v>1.1101190243572563</v>
      </c>
      <c r="P132" s="21">
        <v>39660</v>
      </c>
      <c r="Q132" s="9">
        <v>5708.6799926757813</v>
      </c>
      <c r="R132" s="9">
        <v>504779.11459350586</v>
      </c>
      <c r="S132" s="6">
        <f t="shared" si="15"/>
        <v>1.1309263453328353</v>
      </c>
      <c r="U132" s="21">
        <v>39660</v>
      </c>
      <c r="V132" s="9"/>
      <c r="W132" s="9">
        <v>111029.79162597656</v>
      </c>
      <c r="X132" s="6">
        <f t="shared" si="16"/>
        <v>0</v>
      </c>
      <c r="Z132" s="21">
        <v>39660</v>
      </c>
      <c r="AA132" s="9">
        <v>6448.6799926757813</v>
      </c>
      <c r="AB132" s="9">
        <v>568432.39558410645</v>
      </c>
      <c r="AC132" s="6">
        <f t="shared" si="17"/>
        <v>1.1344673601949242</v>
      </c>
    </row>
    <row r="133" spans="1:29">
      <c r="A133" s="21">
        <v>39691</v>
      </c>
      <c r="B133" s="9">
        <v>12712.259963989258</v>
      </c>
      <c r="C133" s="9">
        <v>921615.53224182129</v>
      </c>
      <c r="D133" s="6">
        <f t="shared" si="12"/>
        <v>1.3793452387967899</v>
      </c>
      <c r="F133" s="21">
        <v>39691</v>
      </c>
      <c r="G133" s="9">
        <v>11704.65998840332</v>
      </c>
      <c r="H133" s="9">
        <v>775049.92924499512</v>
      </c>
      <c r="I133" s="6">
        <f t="shared" si="13"/>
        <v>1.5101814149967427</v>
      </c>
      <c r="J133" s="28"/>
      <c r="K133" s="21">
        <v>39691</v>
      </c>
      <c r="L133" s="9">
        <v>7854.4299926757813</v>
      </c>
      <c r="M133" s="9">
        <v>629986.52118682861</v>
      </c>
      <c r="N133" s="6">
        <f t="shared" si="14"/>
        <v>1.2467615938637635</v>
      </c>
      <c r="P133" s="21">
        <v>39691</v>
      </c>
      <c r="Q133" s="9">
        <v>6334.4299926757813</v>
      </c>
      <c r="R133" s="9">
        <v>500130.49118041992</v>
      </c>
      <c r="S133" s="6">
        <f t="shared" si="15"/>
        <v>1.2665554499037059</v>
      </c>
      <c r="U133" s="21">
        <v>39691</v>
      </c>
      <c r="V133" s="9"/>
      <c r="W133" s="9">
        <v>109326.25219726563</v>
      </c>
      <c r="X133" s="6">
        <f t="shared" si="16"/>
        <v>0</v>
      </c>
      <c r="Z133" s="21">
        <v>39691</v>
      </c>
      <c r="AA133" s="9">
        <v>7254.4299926757813</v>
      </c>
      <c r="AB133" s="9">
        <v>564484.94613647461</v>
      </c>
      <c r="AC133" s="6">
        <f t="shared" si="17"/>
        <v>1.2851414448387948</v>
      </c>
    </row>
    <row r="134" spans="1:29">
      <c r="A134" s="21">
        <v>39721</v>
      </c>
      <c r="B134" s="9">
        <v>12490.489974975586</v>
      </c>
      <c r="C134" s="9">
        <v>928053.34621429443</v>
      </c>
      <c r="D134" s="6">
        <f t="shared" si="12"/>
        <v>1.3458806033000865</v>
      </c>
      <c r="E134" s="32"/>
      <c r="F134" s="21">
        <v>39721</v>
      </c>
      <c r="G134" s="9">
        <v>11482.889999389648</v>
      </c>
      <c r="H134" s="9">
        <v>777269.3482131958</v>
      </c>
      <c r="I134" s="6">
        <f t="shared" si="13"/>
        <v>1.4773372995843426</v>
      </c>
      <c r="J134" s="28"/>
      <c r="K134" s="21">
        <v>39721</v>
      </c>
      <c r="L134" s="9">
        <v>7632.6600036621094</v>
      </c>
      <c r="M134" s="9">
        <v>629842.59065246582</v>
      </c>
      <c r="N134" s="6">
        <f t="shared" si="14"/>
        <v>1.2118361185697673</v>
      </c>
      <c r="P134" s="21">
        <v>39721</v>
      </c>
      <c r="Q134" s="9">
        <v>6112.6600036621094</v>
      </c>
      <c r="R134" s="9">
        <v>500355.01358795166</v>
      </c>
      <c r="S134" s="6">
        <f t="shared" si="15"/>
        <v>1.2216645856767527</v>
      </c>
      <c r="U134" s="21">
        <v>39721</v>
      </c>
      <c r="V134" s="9"/>
      <c r="W134" s="9">
        <v>110604.25561523438</v>
      </c>
      <c r="X134" s="6">
        <f t="shared" si="16"/>
        <v>0</v>
      </c>
      <c r="Z134" s="21">
        <v>39721</v>
      </c>
      <c r="AA134" s="9">
        <v>7032.6600036621094</v>
      </c>
      <c r="AB134" s="9">
        <v>564018.72562408447</v>
      </c>
      <c r="AC134" s="6">
        <f t="shared" si="17"/>
        <v>1.2468841341890731</v>
      </c>
    </row>
    <row r="135" spans="1:29">
      <c r="A135" s="21">
        <v>39752</v>
      </c>
      <c r="B135" s="9">
        <v>13737.279968261719</v>
      </c>
      <c r="C135" s="9">
        <v>943415.23738098145</v>
      </c>
      <c r="D135" s="6">
        <f t="shared" si="12"/>
        <v>1.4561223334062139</v>
      </c>
      <c r="F135" s="21">
        <v>39752</v>
      </c>
      <c r="G135" s="9">
        <v>12559.679992675781</v>
      </c>
      <c r="H135" s="9">
        <v>788377.48217773438</v>
      </c>
      <c r="I135" s="6">
        <f t="shared" si="13"/>
        <v>1.5931048611360878</v>
      </c>
      <c r="J135" s="28"/>
      <c r="K135" s="21">
        <v>39752</v>
      </c>
      <c r="L135" s="9">
        <v>8467.6600036621094</v>
      </c>
      <c r="M135" s="9">
        <v>640054.72716522217</v>
      </c>
      <c r="N135" s="6">
        <f t="shared" si="14"/>
        <v>1.3229587477878728</v>
      </c>
      <c r="P135" s="21">
        <v>39752</v>
      </c>
      <c r="Q135" s="9">
        <v>6287.6600036621094</v>
      </c>
      <c r="R135" s="9">
        <v>509543.99714660645</v>
      </c>
      <c r="S135" s="6">
        <f t="shared" si="15"/>
        <v>1.2339778387876912</v>
      </c>
      <c r="U135" s="21">
        <v>39752</v>
      </c>
      <c r="V135" s="9">
        <v>241.78999328613281</v>
      </c>
      <c r="W135" s="9">
        <v>110790.93407440186</v>
      </c>
      <c r="X135" s="6">
        <f t="shared" si="16"/>
        <v>0.21823987251859281</v>
      </c>
      <c r="Z135" s="21">
        <v>39752</v>
      </c>
      <c r="AA135" s="9">
        <v>7207.6600036621094</v>
      </c>
      <c r="AB135" s="9">
        <v>573828.80213928223</v>
      </c>
      <c r="AC135" s="6">
        <f t="shared" si="17"/>
        <v>1.2560645225181002</v>
      </c>
    </row>
    <row r="136" spans="1:29">
      <c r="A136" s="21">
        <v>39782</v>
      </c>
      <c r="B136" s="9">
        <v>14785.709976196289</v>
      </c>
      <c r="C136" s="9">
        <v>945791.36125183105</v>
      </c>
      <c r="D136" s="6">
        <f t="shared" si="12"/>
        <v>1.5633162430904644</v>
      </c>
      <c r="F136" s="21">
        <v>39782</v>
      </c>
      <c r="G136" s="9">
        <v>13372.839996337891</v>
      </c>
      <c r="H136" s="9">
        <v>782791.26734924316</v>
      </c>
      <c r="I136" s="6">
        <f t="shared" si="13"/>
        <v>1.7083532423173526</v>
      </c>
      <c r="J136" s="28"/>
      <c r="K136" s="21">
        <v>39782</v>
      </c>
      <c r="L136" s="9">
        <v>9280.8200073242188</v>
      </c>
      <c r="M136" s="9">
        <v>635270.76551818848</v>
      </c>
      <c r="N136" s="6">
        <f t="shared" si="14"/>
        <v>1.4609235165660239</v>
      </c>
      <c r="P136" s="21">
        <v>39782</v>
      </c>
      <c r="Q136" s="9">
        <v>7000.8200073242188</v>
      </c>
      <c r="R136" s="9">
        <v>510140.61047363281</v>
      </c>
      <c r="S136" s="6">
        <f t="shared" si="15"/>
        <v>1.3723314442315044</v>
      </c>
      <c r="U136" s="21">
        <v>39782</v>
      </c>
      <c r="V136" s="9">
        <v>241.78999328613281</v>
      </c>
      <c r="W136" s="9">
        <v>111259.91285705566</v>
      </c>
      <c r="X136" s="6">
        <f t="shared" si="16"/>
        <v>0.21731995565804496</v>
      </c>
      <c r="Z136" s="21">
        <v>39782</v>
      </c>
      <c r="AA136" s="9">
        <v>7920.8200073242188</v>
      </c>
      <c r="AB136" s="9">
        <v>576065.73044586182</v>
      </c>
      <c r="AC136" s="6">
        <f t="shared" si="17"/>
        <v>1.3749854554260124</v>
      </c>
    </row>
    <row r="137" spans="1:29">
      <c r="A137" s="21">
        <v>39813</v>
      </c>
      <c r="B137" s="9">
        <v>39403.169876098633</v>
      </c>
      <c r="C137" s="9">
        <v>969208.22632598877</v>
      </c>
      <c r="D137" s="6">
        <f t="shared" si="12"/>
        <v>4.0655009734559924</v>
      </c>
      <c r="F137" s="21">
        <v>39813</v>
      </c>
      <c r="G137" s="9">
        <v>37990.299896240234</v>
      </c>
      <c r="H137" s="9">
        <v>801294.95848846436</v>
      </c>
      <c r="I137" s="6">
        <f t="shared" si="13"/>
        <v>4.7411130562837744</v>
      </c>
      <c r="J137" s="28"/>
      <c r="K137" s="21">
        <v>39813</v>
      </c>
      <c r="L137" s="9">
        <v>33400.069900512695</v>
      </c>
      <c r="M137" s="9">
        <v>650362.32292175293</v>
      </c>
      <c r="N137" s="6">
        <f t="shared" si="14"/>
        <v>5.1356096015007253</v>
      </c>
      <c r="P137" s="21">
        <v>39813</v>
      </c>
      <c r="Q137" s="9">
        <v>30349.63990020752</v>
      </c>
      <c r="R137" s="9">
        <v>528078.31782531738</v>
      </c>
      <c r="S137" s="6">
        <f t="shared" si="15"/>
        <v>5.7471853843934673</v>
      </c>
      <c r="U137" s="21">
        <v>39813</v>
      </c>
      <c r="V137" s="9">
        <v>472.57998657226563</v>
      </c>
      <c r="W137" s="9">
        <v>117508.23069763184</v>
      </c>
      <c r="X137" s="6">
        <f t="shared" si="16"/>
        <v>0.40216756202235088</v>
      </c>
      <c r="Z137" s="21">
        <v>39813</v>
      </c>
      <c r="AA137" s="9">
        <v>32040.069900512695</v>
      </c>
      <c r="AB137" s="9">
        <v>590814.56784820557</v>
      </c>
      <c r="AC137" s="6">
        <f t="shared" si="17"/>
        <v>5.4230331552597324</v>
      </c>
    </row>
    <row r="138" spans="1:29">
      <c r="A138" s="21">
        <v>39844</v>
      </c>
      <c r="B138" s="9">
        <v>41694.869874835014</v>
      </c>
      <c r="C138" s="9">
        <v>965601.84860992432</v>
      </c>
      <c r="D138" s="6">
        <f t="shared" si="12"/>
        <v>4.3180188537189261</v>
      </c>
      <c r="F138" s="21">
        <v>39844</v>
      </c>
      <c r="G138" s="9">
        <v>39381.999894976616</v>
      </c>
      <c r="H138" s="9">
        <v>796433.26915740967</v>
      </c>
      <c r="I138" s="6">
        <f t="shared" si="13"/>
        <v>4.9447959320736299</v>
      </c>
      <c r="J138" s="28"/>
      <c r="K138" s="21">
        <v>39844</v>
      </c>
      <c r="L138" s="9">
        <v>34726.769899249077</v>
      </c>
      <c r="M138" s="9">
        <v>644497.89359283447</v>
      </c>
      <c r="N138" s="6">
        <f t="shared" si="14"/>
        <v>5.388189821018706</v>
      </c>
      <c r="P138" s="21">
        <v>39844</v>
      </c>
      <c r="Q138" s="9">
        <v>29425.339898943901</v>
      </c>
      <c r="R138" s="9">
        <v>522477.43258666992</v>
      </c>
      <c r="S138" s="6">
        <f t="shared" si="15"/>
        <v>5.6318872478885007</v>
      </c>
      <c r="U138" s="21">
        <v>39844</v>
      </c>
      <c r="V138" s="9">
        <v>1087.5799865722656</v>
      </c>
      <c r="W138" s="9">
        <v>120284.22869110107</v>
      </c>
      <c r="X138" s="6">
        <f t="shared" si="16"/>
        <v>0.9041750513820499</v>
      </c>
      <c r="Z138" s="21">
        <v>39844</v>
      </c>
      <c r="AA138" s="9">
        <v>33366.769899249077</v>
      </c>
      <c r="AB138" s="9">
        <v>584179.73355102539</v>
      </c>
      <c r="AC138" s="6">
        <f t="shared" si="17"/>
        <v>5.7117301376451541</v>
      </c>
    </row>
    <row r="139" spans="1:29">
      <c r="A139" s="21">
        <v>39872</v>
      </c>
      <c r="B139" s="9">
        <v>52431.189988970757</v>
      </c>
      <c r="C139" s="9">
        <v>967740.02793121338</v>
      </c>
      <c r="D139" s="6">
        <f t="shared" si="12"/>
        <v>5.4179003116214544</v>
      </c>
      <c r="F139" s="21">
        <v>39872</v>
      </c>
      <c r="G139" s="9">
        <v>49718.320009112358</v>
      </c>
      <c r="H139" s="9">
        <v>795175.67771148682</v>
      </c>
      <c r="I139" s="6">
        <f t="shared" si="13"/>
        <v>6.2524950652667766</v>
      </c>
      <c r="J139" s="28"/>
      <c r="K139" s="21">
        <v>39872</v>
      </c>
      <c r="L139" s="9">
        <v>45173.429994463921</v>
      </c>
      <c r="M139" s="9">
        <v>645689.39631652832</v>
      </c>
      <c r="N139" s="6">
        <f t="shared" si="14"/>
        <v>6.9961548466128303</v>
      </c>
      <c r="P139" s="21">
        <v>39872</v>
      </c>
      <c r="Q139" s="9">
        <v>38621.999994158745</v>
      </c>
      <c r="R139" s="9">
        <v>524965.7953338623</v>
      </c>
      <c r="S139" s="6">
        <f t="shared" si="15"/>
        <v>7.3570507521535431</v>
      </c>
      <c r="U139" s="21">
        <v>39872</v>
      </c>
      <c r="V139" s="9">
        <v>1727.2400054931641</v>
      </c>
      <c r="W139" s="9">
        <v>120680.63945007324</v>
      </c>
      <c r="X139" s="6">
        <f t="shared" si="16"/>
        <v>1.4312486355425222</v>
      </c>
      <c r="Z139" s="21">
        <v>39872</v>
      </c>
      <c r="AA139" s="9">
        <v>43813.429994463921</v>
      </c>
      <c r="AB139" s="9">
        <v>585249.98627471924</v>
      </c>
      <c r="AC139" s="6">
        <f t="shared" si="17"/>
        <v>7.4862761250707104</v>
      </c>
    </row>
    <row r="140" spans="1:29">
      <c r="A140" s="21">
        <v>39903</v>
      </c>
      <c r="B140" s="9">
        <v>84401.890090823174</v>
      </c>
      <c r="C140" s="9">
        <v>964845.24620056152</v>
      </c>
      <c r="D140" s="6">
        <f t="shared" si="12"/>
        <v>8.7477126951899429</v>
      </c>
      <c r="F140" s="21">
        <v>39903</v>
      </c>
      <c r="G140" s="9">
        <v>74522.750060915947</v>
      </c>
      <c r="H140" s="9">
        <v>791229.09741210938</v>
      </c>
      <c r="I140" s="6">
        <f t="shared" si="13"/>
        <v>9.4186058506517476</v>
      </c>
      <c r="J140" s="28"/>
      <c r="K140" s="21">
        <v>39903</v>
      </c>
      <c r="L140" s="9">
        <v>69656.080055117607</v>
      </c>
      <c r="M140" s="9">
        <v>642206.59491729736</v>
      </c>
      <c r="N140" s="6">
        <f t="shared" si="14"/>
        <v>10.846366357244873</v>
      </c>
      <c r="P140" s="21">
        <v>39903</v>
      </c>
      <c r="Q140" s="9">
        <v>61886.650054812431</v>
      </c>
      <c r="R140" s="9">
        <v>522104.89380645752</v>
      </c>
      <c r="S140" s="6">
        <f t="shared" si="15"/>
        <v>11.853298214391685</v>
      </c>
      <c r="U140" s="21">
        <v>39903</v>
      </c>
      <c r="V140" s="9">
        <v>2223.9000015258789</v>
      </c>
      <c r="W140" s="9">
        <v>122098.74849700928</v>
      </c>
      <c r="X140" s="6">
        <f t="shared" si="16"/>
        <v>1.8213945915918639</v>
      </c>
      <c r="Z140" s="21">
        <v>39903</v>
      </c>
      <c r="AA140" s="9">
        <v>68296.080055117607</v>
      </c>
      <c r="AB140" s="9">
        <v>583172.88983154297</v>
      </c>
      <c r="AC140" s="6">
        <f t="shared" si="17"/>
        <v>11.711120534914752</v>
      </c>
    </row>
    <row r="141" spans="1:29">
      <c r="A141" s="21">
        <v>39933</v>
      </c>
      <c r="B141" s="9">
        <v>96566.76511323452</v>
      </c>
      <c r="C141" s="9">
        <v>964202.79156494141</v>
      </c>
      <c r="D141" s="6">
        <f t="shared" si="12"/>
        <v>10.015192442712454</v>
      </c>
      <c r="F141" s="21">
        <v>39933</v>
      </c>
      <c r="G141" s="9">
        <v>81284.785025954247</v>
      </c>
      <c r="H141" s="9">
        <v>785861.83576965332</v>
      </c>
      <c r="I141" s="6">
        <f t="shared" si="13"/>
        <v>10.343393879961859</v>
      </c>
      <c r="J141" s="28"/>
      <c r="K141" s="21">
        <v>39933</v>
      </c>
      <c r="L141" s="9">
        <v>76002.855010390282</v>
      </c>
      <c r="M141" s="9">
        <v>637701.19631195068</v>
      </c>
      <c r="N141" s="6">
        <f t="shared" si="14"/>
        <v>11.918255046398125</v>
      </c>
      <c r="P141" s="21">
        <v>39933</v>
      </c>
      <c r="Q141" s="9">
        <v>66159.425010085106</v>
      </c>
      <c r="R141" s="9">
        <v>517985.06714630127</v>
      </c>
      <c r="S141" s="6">
        <f t="shared" si="15"/>
        <v>12.772457973464867</v>
      </c>
      <c r="U141" s="21">
        <v>39933</v>
      </c>
      <c r="V141" s="9">
        <v>2308.5100021362305</v>
      </c>
      <c r="W141" s="9">
        <v>119127.95956420898</v>
      </c>
      <c r="X141" s="6">
        <f t="shared" si="16"/>
        <v>1.9378406300092486</v>
      </c>
      <c r="Z141" s="21">
        <v>39933</v>
      </c>
      <c r="AA141" s="9">
        <v>74342.855010390282</v>
      </c>
      <c r="AB141" s="9">
        <v>579034.10621643066</v>
      </c>
      <c r="AC141" s="6">
        <f t="shared" si="17"/>
        <v>12.839115038692125</v>
      </c>
    </row>
    <row r="142" spans="1:29">
      <c r="A142" s="21">
        <v>39964</v>
      </c>
      <c r="B142" s="9">
        <v>103886.69509065151</v>
      </c>
      <c r="C142" s="9">
        <v>986679.60092163086</v>
      </c>
      <c r="D142" s="6">
        <f t="shared" si="12"/>
        <v>10.528918910821075</v>
      </c>
      <c r="F142" s="21">
        <v>39964</v>
      </c>
      <c r="G142" s="9">
        <v>87660.194983839989</v>
      </c>
      <c r="H142" s="9">
        <v>809214.87898254395</v>
      </c>
      <c r="I142" s="6">
        <f t="shared" si="13"/>
        <v>10.832746315052736</v>
      </c>
      <c r="J142" s="28"/>
      <c r="K142" s="21">
        <v>39964</v>
      </c>
      <c r="L142" s="9">
        <v>80552.594985365868</v>
      </c>
      <c r="M142" s="9">
        <v>670151.79887390137</v>
      </c>
      <c r="N142" s="6">
        <f t="shared" si="14"/>
        <v>12.020052042048309</v>
      </c>
      <c r="P142" s="21">
        <v>39964</v>
      </c>
      <c r="Q142" s="9">
        <v>69419.414985060692</v>
      </c>
      <c r="R142" s="9">
        <v>547193.24279785156</v>
      </c>
      <c r="S142" s="6">
        <f t="shared" si="15"/>
        <v>12.686453259201915</v>
      </c>
      <c r="U142" s="21">
        <v>39964</v>
      </c>
      <c r="V142" s="9">
        <v>3059.1799850463867</v>
      </c>
      <c r="W142" s="9">
        <v>106801.05522155762</v>
      </c>
      <c r="X142" s="6">
        <f t="shared" si="16"/>
        <v>2.864372434055217</v>
      </c>
      <c r="Z142" s="21">
        <v>39964</v>
      </c>
      <c r="AA142" s="9">
        <v>78592.594985365868</v>
      </c>
      <c r="AB142" s="9">
        <v>607717.26880645752</v>
      </c>
      <c r="AC142" s="6">
        <f t="shared" si="17"/>
        <v>12.932427465772017</v>
      </c>
    </row>
    <row r="143" spans="1:29">
      <c r="A143" s="21">
        <v>39994</v>
      </c>
      <c r="B143" s="9">
        <v>124280.14513409138</v>
      </c>
      <c r="C143" s="9">
        <v>998798.11213684082</v>
      </c>
      <c r="D143" s="6">
        <f t="shared" si="12"/>
        <v>12.442969567513993</v>
      </c>
      <c r="F143" s="21">
        <v>39994</v>
      </c>
      <c r="G143" s="9">
        <v>106430.02502453327</v>
      </c>
      <c r="H143" s="9">
        <v>810737.34435272217</v>
      </c>
      <c r="I143" s="6">
        <f t="shared" si="13"/>
        <v>13.127559223203791</v>
      </c>
      <c r="J143" s="28"/>
      <c r="K143" s="21">
        <v>39994</v>
      </c>
      <c r="L143" s="9">
        <v>99173.115028500557</v>
      </c>
      <c r="M143" s="9">
        <v>669409.54500579834</v>
      </c>
      <c r="N143" s="6">
        <f t="shared" si="14"/>
        <v>14.815013584492814</v>
      </c>
      <c r="P143" s="21">
        <v>39994</v>
      </c>
      <c r="Q143" s="9">
        <v>87475.095027089119</v>
      </c>
      <c r="R143" s="9">
        <v>546400.23191833496</v>
      </c>
      <c r="S143" s="6">
        <f t="shared" si="15"/>
        <v>16.009344417731352</v>
      </c>
      <c r="U143" s="21">
        <v>39994</v>
      </c>
      <c r="V143" s="9">
        <v>3208.4899826049805</v>
      </c>
      <c r="W143" s="9">
        <v>110281.44249725342</v>
      </c>
      <c r="X143" s="6">
        <f t="shared" si="16"/>
        <v>2.9093652657697948</v>
      </c>
      <c r="Z143" s="21">
        <v>39994</v>
      </c>
      <c r="AA143" s="9">
        <v>97138.355028271675</v>
      </c>
      <c r="AB143" s="9">
        <v>605680.21490478516</v>
      </c>
      <c r="AC143" s="6">
        <f t="shared" si="17"/>
        <v>16.037894690607011</v>
      </c>
    </row>
    <row r="144" spans="1:29">
      <c r="A144" s="21">
        <v>40025</v>
      </c>
      <c r="B144" s="9">
        <v>127598.16511356831</v>
      </c>
      <c r="C144" s="9">
        <v>1004200.8290939331</v>
      </c>
      <c r="D144" s="6">
        <f t="shared" si="12"/>
        <v>12.706438933006773</v>
      </c>
      <c r="F144" s="21">
        <v>40025</v>
      </c>
      <c r="G144" s="9">
        <v>109328.0450040102</v>
      </c>
      <c r="H144" s="9">
        <v>812236.55428314209</v>
      </c>
      <c r="I144" s="6">
        <f t="shared" si="13"/>
        <v>13.460123707495553</v>
      </c>
      <c r="J144" s="28"/>
      <c r="K144" s="21">
        <v>40025</v>
      </c>
      <c r="L144" s="9">
        <v>102115.16501438618</v>
      </c>
      <c r="M144" s="9">
        <v>671711.14200592041</v>
      </c>
      <c r="N144" s="6">
        <f t="shared" si="14"/>
        <v>15.20224373671118</v>
      </c>
      <c r="P144" s="21">
        <v>40025</v>
      </c>
      <c r="Q144" s="9">
        <v>90592.145012974739</v>
      </c>
      <c r="R144" s="9">
        <v>548648.95288085938</v>
      </c>
      <c r="S144" s="6">
        <f t="shared" si="15"/>
        <v>16.511859639445454</v>
      </c>
      <c r="U144" s="21">
        <v>40025</v>
      </c>
      <c r="V144" s="9">
        <v>3759.4599761962891</v>
      </c>
      <c r="W144" s="9">
        <v>110848.44239044189</v>
      </c>
      <c r="X144" s="6">
        <f t="shared" si="16"/>
        <v>3.3915316220270637</v>
      </c>
      <c r="Z144" s="21">
        <v>40025</v>
      </c>
      <c r="AA144" s="9">
        <v>100680.4050141573</v>
      </c>
      <c r="AB144" s="9">
        <v>608265.99189758301</v>
      </c>
      <c r="AC144" s="6">
        <f t="shared" si="17"/>
        <v>16.552035845382164</v>
      </c>
    </row>
    <row r="145" spans="1:29">
      <c r="A145" s="21">
        <v>40056</v>
      </c>
      <c r="B145" s="9">
        <v>127757.11511433125</v>
      </c>
      <c r="C145" s="9">
        <v>995046.70774841309</v>
      </c>
      <c r="D145" s="6">
        <f t="shared" si="12"/>
        <v>12.839308358038734</v>
      </c>
      <c r="F145" s="21">
        <v>40056</v>
      </c>
      <c r="G145" s="9">
        <v>108691.99500477314</v>
      </c>
      <c r="H145" s="9">
        <v>803212.28845214844</v>
      </c>
      <c r="I145" s="6">
        <f t="shared" si="13"/>
        <v>13.532162862476985</v>
      </c>
      <c r="J145" s="28"/>
      <c r="K145" s="21">
        <v>40056</v>
      </c>
      <c r="L145" s="9">
        <v>101158.03501331806</v>
      </c>
      <c r="M145" s="9">
        <v>667045.53112030029</v>
      </c>
      <c r="N145" s="6">
        <f t="shared" si="14"/>
        <v>15.165086983406297</v>
      </c>
      <c r="P145" s="21">
        <v>40056</v>
      </c>
      <c r="Q145" s="9">
        <v>89815.015011906624</v>
      </c>
      <c r="R145" s="9">
        <v>544896.45889282227</v>
      </c>
      <c r="S145" s="6">
        <f t="shared" si="15"/>
        <v>16.482950759930095</v>
      </c>
      <c r="U145" s="21">
        <v>40056</v>
      </c>
      <c r="V145" s="9">
        <v>4080.5399780273438</v>
      </c>
      <c r="W145" s="9">
        <v>106361.29337310791</v>
      </c>
      <c r="X145" s="6">
        <f t="shared" si="16"/>
        <v>3.8364896181857224</v>
      </c>
      <c r="Z145" s="21">
        <v>40056</v>
      </c>
      <c r="AA145" s="9">
        <v>99723.27501308918</v>
      </c>
      <c r="AB145" s="9">
        <v>603832.9810333252</v>
      </c>
      <c r="AC145" s="6">
        <f t="shared" si="17"/>
        <v>16.515042759412559</v>
      </c>
    </row>
    <row r="146" spans="1:29">
      <c r="A146" s="21">
        <v>40086</v>
      </c>
      <c r="B146" s="9">
        <v>134361.33520901203</v>
      </c>
      <c r="C146" s="9">
        <v>983655.52841949463</v>
      </c>
      <c r="D146" s="6">
        <f t="shared" ref="D146:D209" si="18">B146/C146*100</f>
        <v>13.659389016488262</v>
      </c>
      <c r="F146" s="21">
        <v>40086</v>
      </c>
      <c r="G146" s="9">
        <v>114482.50510799885</v>
      </c>
      <c r="H146" s="9">
        <v>794221.59526824951</v>
      </c>
      <c r="I146" s="6">
        <f t="shared" ref="I146:I209" si="19">G146/H146*100</f>
        <v>14.414428641836693</v>
      </c>
      <c r="J146" s="28"/>
      <c r="K146" s="21">
        <v>40086</v>
      </c>
      <c r="L146" s="9">
        <v>104758.86507046223</v>
      </c>
      <c r="M146" s="9">
        <v>660767.43225097656</v>
      </c>
      <c r="N146" s="6">
        <f t="shared" ref="N146:N187" si="20">L146/M146*100</f>
        <v>15.85412052067846</v>
      </c>
      <c r="P146" s="21">
        <v>40086</v>
      </c>
      <c r="Q146" s="9">
        <v>92844.945075154305</v>
      </c>
      <c r="R146" s="9">
        <v>539793.78917694092</v>
      </c>
      <c r="S146" s="6">
        <f t="shared" ref="S146:S209" si="21">Q146/R146*100</f>
        <v>17.200076573078231</v>
      </c>
      <c r="U146" s="21">
        <v>40086</v>
      </c>
      <c r="V146" s="9">
        <v>6270.2200241088867</v>
      </c>
      <c r="W146" s="9">
        <v>104926.52017974854</v>
      </c>
      <c r="X146" s="6">
        <f t="shared" ref="X146:X209" si="22">V146/W146*100</f>
        <v>5.9758200437481745</v>
      </c>
      <c r="Z146" s="21">
        <v>40086</v>
      </c>
      <c r="AA146" s="9">
        <v>103024.10507023335</v>
      </c>
      <c r="AB146" s="9">
        <v>597211.94216156006</v>
      </c>
      <c r="AC146" s="6">
        <f t="shared" ref="AC146:AC209" si="23">AA146/AB146*100</f>
        <v>17.250844766657877</v>
      </c>
    </row>
    <row r="147" spans="1:29">
      <c r="A147" s="21">
        <v>40117</v>
      </c>
      <c r="B147" s="9">
        <v>134177.2752276659</v>
      </c>
      <c r="C147" s="9">
        <v>997615.91394805908</v>
      </c>
      <c r="D147" s="6">
        <f t="shared" si="18"/>
        <v>13.449792986627502</v>
      </c>
      <c r="F147" s="21">
        <v>40117</v>
      </c>
      <c r="G147" s="9">
        <v>114936.54512703419</v>
      </c>
      <c r="H147" s="9">
        <v>806204.68682861328</v>
      </c>
      <c r="I147" s="6">
        <f t="shared" si="19"/>
        <v>14.256496768725423</v>
      </c>
      <c r="J147" s="28"/>
      <c r="K147" s="21">
        <v>40117</v>
      </c>
      <c r="L147" s="9">
        <v>105406.475081563</v>
      </c>
      <c r="M147" s="9">
        <v>664872.45429229736</v>
      </c>
      <c r="N147" s="6">
        <f t="shared" si="20"/>
        <v>15.853638453672986</v>
      </c>
      <c r="P147" s="21">
        <v>40117</v>
      </c>
      <c r="Q147" s="9">
        <v>94252.555086255074</v>
      </c>
      <c r="R147" s="9">
        <v>544835.57214355469</v>
      </c>
      <c r="S147" s="6">
        <f t="shared" si="21"/>
        <v>17.299266036436617</v>
      </c>
      <c r="U147" s="21">
        <v>40117</v>
      </c>
      <c r="V147" s="9">
        <v>6076.650032043457</v>
      </c>
      <c r="W147" s="9">
        <v>113606.01862335205</v>
      </c>
      <c r="X147" s="6">
        <f t="shared" si="22"/>
        <v>5.3488803724298322</v>
      </c>
      <c r="Z147" s="21">
        <v>40117</v>
      </c>
      <c r="AA147" s="9">
        <v>104431.71508133411</v>
      </c>
      <c r="AB147" s="9">
        <v>601733.02415466309</v>
      </c>
      <c r="AC147" s="6">
        <f t="shared" si="23"/>
        <v>17.355157667811845</v>
      </c>
    </row>
    <row r="148" spans="1:29">
      <c r="A148" s="21">
        <v>40147</v>
      </c>
      <c r="B148" s="9">
        <v>134301.7152172327</v>
      </c>
      <c r="C148" s="9">
        <v>993398.28657531738</v>
      </c>
      <c r="D148" s="6">
        <f t="shared" si="18"/>
        <v>13.519422877225814</v>
      </c>
      <c r="F148" s="21">
        <v>40147</v>
      </c>
      <c r="G148" s="9">
        <v>113962.50512087345</v>
      </c>
      <c r="H148" s="9">
        <v>801267.03539276123</v>
      </c>
      <c r="I148" s="6">
        <f t="shared" si="19"/>
        <v>14.222787171696369</v>
      </c>
      <c r="J148" s="28"/>
      <c r="K148" s="21">
        <v>40147</v>
      </c>
      <c r="L148" s="9">
        <v>104361.48507845402</v>
      </c>
      <c r="M148" s="9">
        <v>659316.97416687012</v>
      </c>
      <c r="N148" s="6">
        <f t="shared" si="20"/>
        <v>15.828727177899198</v>
      </c>
      <c r="P148" s="21">
        <v>40147</v>
      </c>
      <c r="Q148" s="9">
        <v>92963.135082840919</v>
      </c>
      <c r="R148" s="9">
        <v>540308.18299865723</v>
      </c>
      <c r="S148" s="6">
        <f t="shared" si="21"/>
        <v>17.205576004217569</v>
      </c>
      <c r="U148" s="21">
        <v>40147</v>
      </c>
      <c r="V148" s="9">
        <v>6147.6000289916992</v>
      </c>
      <c r="W148" s="9">
        <v>114279.71440124512</v>
      </c>
      <c r="X148" s="6">
        <f t="shared" si="22"/>
        <v>5.3794324401328035</v>
      </c>
      <c r="Z148" s="21">
        <v>40147</v>
      </c>
      <c r="AA148" s="9">
        <v>103039.22507822514</v>
      </c>
      <c r="AB148" s="9">
        <v>596836.9340133667</v>
      </c>
      <c r="AC148" s="6">
        <f t="shared" si="23"/>
        <v>17.264217277129415</v>
      </c>
    </row>
    <row r="149" spans="1:29">
      <c r="A149" s="21">
        <v>40178</v>
      </c>
      <c r="B149" s="9">
        <v>109571.26533472538</v>
      </c>
      <c r="C149" s="9">
        <v>976193.66068267822</v>
      </c>
      <c r="D149" s="6">
        <f t="shared" si="18"/>
        <v>11.224336906480142</v>
      </c>
      <c r="F149" s="21">
        <v>40178</v>
      </c>
      <c r="G149" s="9">
        <v>90106.545228600502</v>
      </c>
      <c r="H149" s="9">
        <v>784894.59352111816</v>
      </c>
      <c r="I149" s="6">
        <f t="shared" si="19"/>
        <v>11.480082290333183</v>
      </c>
      <c r="J149" s="28"/>
      <c r="K149" s="21">
        <v>40178</v>
      </c>
      <c r="L149" s="9">
        <v>80528.735192894936</v>
      </c>
      <c r="M149" s="9">
        <v>645940.00736236572</v>
      </c>
      <c r="N149" s="6">
        <f t="shared" si="20"/>
        <v>12.466906256778602</v>
      </c>
      <c r="P149" s="21">
        <v>40178</v>
      </c>
      <c r="Q149" s="9">
        <v>70397.745197892189</v>
      </c>
      <c r="R149" s="9">
        <v>526863.41017913818</v>
      </c>
      <c r="S149" s="6">
        <f t="shared" si="21"/>
        <v>13.361669047003346</v>
      </c>
      <c r="U149" s="21">
        <v>40178</v>
      </c>
      <c r="V149" s="9">
        <v>5916.8100357055664</v>
      </c>
      <c r="W149" s="9">
        <v>113546.86926269531</v>
      </c>
      <c r="X149" s="6">
        <f t="shared" si="22"/>
        <v>5.2108966756421831</v>
      </c>
      <c r="Z149" s="21">
        <v>40178</v>
      </c>
      <c r="AA149" s="9">
        <v>79206.475192666054</v>
      </c>
      <c r="AB149" s="9">
        <v>582997.67720031738</v>
      </c>
      <c r="AC149" s="6">
        <f t="shared" si="23"/>
        <v>13.586070457953264</v>
      </c>
    </row>
    <row r="150" spans="1:29">
      <c r="A150" s="21">
        <v>40209</v>
      </c>
      <c r="B150" s="9">
        <v>106831.65531420708</v>
      </c>
      <c r="C150" s="9">
        <v>980526.36209869385</v>
      </c>
      <c r="D150" s="6">
        <f t="shared" si="18"/>
        <v>10.895337386497932</v>
      </c>
      <c r="F150" s="21">
        <v>40209</v>
      </c>
      <c r="G150" s="9">
        <v>88266.935208082199</v>
      </c>
      <c r="H150" s="9">
        <v>792191.17500305176</v>
      </c>
      <c r="I150" s="6">
        <f t="shared" si="19"/>
        <v>11.142125536521178</v>
      </c>
      <c r="J150" s="28"/>
      <c r="K150" s="21">
        <v>40209</v>
      </c>
      <c r="L150" s="9">
        <v>81329.125172376633</v>
      </c>
      <c r="M150" s="9">
        <v>644583.22322845459</v>
      </c>
      <c r="N150" s="6">
        <f t="shared" si="20"/>
        <v>12.617319570471007</v>
      </c>
      <c r="P150" s="21">
        <v>40209</v>
      </c>
      <c r="Q150" s="9">
        <v>73416.135177373886</v>
      </c>
      <c r="R150" s="9">
        <v>526929.05613708496</v>
      </c>
      <c r="S150" s="6">
        <f t="shared" si="21"/>
        <v>13.932831056155322</v>
      </c>
      <c r="U150" s="21">
        <v>40209</v>
      </c>
      <c r="V150" s="9">
        <v>5301.8100357055664</v>
      </c>
      <c r="W150" s="9">
        <v>122907.67601776123</v>
      </c>
      <c r="X150" s="6">
        <f t="shared" si="22"/>
        <v>4.3136524971307804</v>
      </c>
      <c r="Z150" s="21">
        <v>40209</v>
      </c>
      <c r="AA150" s="9">
        <v>80006.865172147751</v>
      </c>
      <c r="AB150" s="9">
        <v>581003.42311859131</v>
      </c>
      <c r="AC150" s="6">
        <f t="shared" si="23"/>
        <v>13.770463647650002</v>
      </c>
    </row>
    <row r="151" spans="1:29">
      <c r="A151" s="21">
        <v>40237</v>
      </c>
      <c r="B151" s="9">
        <v>94937.765166044235</v>
      </c>
      <c r="C151" s="9">
        <v>998539.11131286621</v>
      </c>
      <c r="D151" s="6">
        <f t="shared" si="18"/>
        <v>9.5076661585364732</v>
      </c>
      <c r="F151" s="21">
        <v>40237</v>
      </c>
      <c r="G151" s="9">
        <v>77398.045059919357</v>
      </c>
      <c r="H151" s="9">
        <v>811290.74893951416</v>
      </c>
      <c r="I151" s="6">
        <f t="shared" si="19"/>
        <v>9.5401118724810914</v>
      </c>
      <c r="J151" s="28"/>
      <c r="K151" s="21">
        <v>40237</v>
      </c>
      <c r="L151" s="9">
        <v>72940.525086164474</v>
      </c>
      <c r="M151" s="9">
        <v>653107.7353515625</v>
      </c>
      <c r="N151" s="6">
        <f t="shared" si="20"/>
        <v>11.168222505725062</v>
      </c>
      <c r="P151" s="21">
        <v>40237</v>
      </c>
      <c r="Q151" s="9">
        <v>66277.535091161728</v>
      </c>
      <c r="R151" s="9">
        <v>533675.50324249268</v>
      </c>
      <c r="S151" s="6">
        <f t="shared" si="21"/>
        <v>12.419070144399413</v>
      </c>
      <c r="U151" s="21">
        <v>40237</v>
      </c>
      <c r="V151" s="9">
        <v>2821.5199737548828</v>
      </c>
      <c r="W151" s="9">
        <v>135786.66474151611</v>
      </c>
      <c r="X151" s="6">
        <f t="shared" si="22"/>
        <v>2.0779065301632795</v>
      </c>
      <c r="Z151" s="21">
        <v>40237</v>
      </c>
      <c r="AA151" s="9">
        <v>71618.265085935593</v>
      </c>
      <c r="AB151" s="9">
        <v>586451.00527954102</v>
      </c>
      <c r="AC151" s="6">
        <f t="shared" si="23"/>
        <v>12.212148063724031</v>
      </c>
    </row>
    <row r="152" spans="1:29">
      <c r="A152" s="21">
        <v>40268</v>
      </c>
      <c r="B152" s="9">
        <v>63637.685036420822</v>
      </c>
      <c r="C152" s="9">
        <v>1056587.9444046021</v>
      </c>
      <c r="D152" s="6">
        <f t="shared" si="18"/>
        <v>6.0229425646420083</v>
      </c>
      <c r="F152" s="21">
        <v>40268</v>
      </c>
      <c r="G152" s="9">
        <v>52944.234980344772</v>
      </c>
      <c r="H152" s="9">
        <v>871919.80821228027</v>
      </c>
      <c r="I152" s="6">
        <f t="shared" si="19"/>
        <v>6.0721449933449394</v>
      </c>
      <c r="J152" s="28"/>
      <c r="K152" s="21">
        <v>40268</v>
      </c>
      <c r="L152" s="9">
        <v>48843.745012998581</v>
      </c>
      <c r="M152" s="9">
        <v>684415.35410308838</v>
      </c>
      <c r="N152" s="6">
        <f t="shared" si="20"/>
        <v>7.1365647658514701</v>
      </c>
      <c r="P152" s="21">
        <v>40268</v>
      </c>
      <c r="Q152" s="9">
        <v>43398.755017995834</v>
      </c>
      <c r="R152" s="9">
        <v>565282.67991638184</v>
      </c>
      <c r="S152" s="6">
        <f t="shared" si="21"/>
        <v>7.677354456431515</v>
      </c>
      <c r="U152" s="21">
        <v>40268</v>
      </c>
      <c r="V152" s="9">
        <v>2145.8099746704102</v>
      </c>
      <c r="W152" s="9">
        <v>164792.33306121826</v>
      </c>
      <c r="X152" s="6">
        <f t="shared" si="22"/>
        <v>1.3021297379613339</v>
      </c>
      <c r="Z152" s="21">
        <v>40268</v>
      </c>
      <c r="AA152" s="9">
        <v>47521.485012769699</v>
      </c>
      <c r="AB152" s="9">
        <v>617444.93404388428</v>
      </c>
      <c r="AC152" s="6">
        <f t="shared" si="23"/>
        <v>7.6964733845224416</v>
      </c>
    </row>
    <row r="153" spans="1:29">
      <c r="A153" s="21">
        <v>40298</v>
      </c>
      <c r="B153" s="9">
        <v>49768.060030698776</v>
      </c>
      <c r="C153" s="9">
        <v>1051415.8095245361</v>
      </c>
      <c r="D153" s="6">
        <f t="shared" si="18"/>
        <v>4.7334327275528167</v>
      </c>
      <c r="F153" s="21">
        <v>40298</v>
      </c>
      <c r="G153" s="9">
        <v>44336.670033216476</v>
      </c>
      <c r="H153" s="9">
        <v>867449.78546142578</v>
      </c>
      <c r="I153" s="6">
        <f t="shared" si="19"/>
        <v>5.1111511901097888</v>
      </c>
      <c r="J153" s="28"/>
      <c r="K153" s="21">
        <v>40298</v>
      </c>
      <c r="L153" s="9">
        <v>40641.370060682297</v>
      </c>
      <c r="M153" s="9">
        <v>674425.61008453369</v>
      </c>
      <c r="N153" s="6">
        <f t="shared" si="20"/>
        <v>6.0260715863960499</v>
      </c>
      <c r="P153" s="21">
        <v>40298</v>
      </c>
      <c r="Q153" s="9">
        <v>37270.38006567955</v>
      </c>
      <c r="R153" s="9">
        <v>554971.29296875</v>
      </c>
      <c r="S153" s="6">
        <f t="shared" si="21"/>
        <v>6.7157311626528076</v>
      </c>
      <c r="U153" s="21">
        <v>40298</v>
      </c>
      <c r="V153" s="9">
        <v>2501.6199798583984</v>
      </c>
      <c r="W153" s="9">
        <v>172754.09140777588</v>
      </c>
      <c r="X153" s="6">
        <f t="shared" si="22"/>
        <v>1.4480814662464183</v>
      </c>
      <c r="Z153" s="21">
        <v>40298</v>
      </c>
      <c r="AA153" s="9">
        <v>39619.110060453415</v>
      </c>
      <c r="AB153" s="9">
        <v>607745.05001068115</v>
      </c>
      <c r="AC153" s="6">
        <f t="shared" si="23"/>
        <v>6.5190345951410222</v>
      </c>
    </row>
    <row r="154" spans="1:29">
      <c r="A154" s="21">
        <v>40329</v>
      </c>
      <c r="B154" s="9">
        <v>37159.55003619194</v>
      </c>
      <c r="C154" s="9">
        <v>1102052.9069671631</v>
      </c>
      <c r="D154" s="6">
        <f t="shared" si="18"/>
        <v>3.3718481028696337</v>
      </c>
      <c r="F154" s="21">
        <v>40329</v>
      </c>
      <c r="G154" s="9">
        <v>33550.280033826828</v>
      </c>
      <c r="H154" s="9">
        <v>920162.91285705566</v>
      </c>
      <c r="I154" s="6">
        <f t="shared" si="19"/>
        <v>3.6461239162155579</v>
      </c>
      <c r="J154" s="28"/>
      <c r="K154" s="21">
        <v>40329</v>
      </c>
      <c r="L154" s="9">
        <v>31005.650044202805</v>
      </c>
      <c r="M154" s="9">
        <v>706450.31004333496</v>
      </c>
      <c r="N154" s="6">
        <f t="shared" si="20"/>
        <v>4.3889357260386594</v>
      </c>
      <c r="P154" s="21">
        <v>40329</v>
      </c>
      <c r="Q154" s="9">
        <v>28924.410049200058</v>
      </c>
      <c r="R154" s="9">
        <v>583183.03499603271</v>
      </c>
      <c r="S154" s="6">
        <f t="shared" si="21"/>
        <v>4.9597481945607047</v>
      </c>
      <c r="U154" s="21">
        <v>40329</v>
      </c>
      <c r="V154" s="9">
        <v>1750.9499969482422</v>
      </c>
      <c r="W154" s="9">
        <v>188072.94688415527</v>
      </c>
      <c r="X154" s="6">
        <f t="shared" si="22"/>
        <v>0.93099514095812563</v>
      </c>
      <c r="Z154" s="21">
        <v>40329</v>
      </c>
      <c r="AA154" s="9">
        <v>30283.390043973923</v>
      </c>
      <c r="AB154" s="9">
        <v>638365.7399597168</v>
      </c>
      <c r="AC154" s="6">
        <f t="shared" si="23"/>
        <v>4.7438933746483505</v>
      </c>
    </row>
    <row r="155" spans="1:29">
      <c r="A155" s="21">
        <v>40359</v>
      </c>
      <c r="B155" s="9">
        <v>19113.690036773682</v>
      </c>
      <c r="C155" s="9">
        <v>1094078.9508666992</v>
      </c>
      <c r="D155" s="6">
        <f t="shared" si="18"/>
        <v>1.747011952074605</v>
      </c>
      <c r="F155" s="21">
        <v>40359</v>
      </c>
      <c r="G155" s="9">
        <v>16717.150037765503</v>
      </c>
      <c r="H155" s="9">
        <v>915997.55447387695</v>
      </c>
      <c r="I155" s="6">
        <f t="shared" si="19"/>
        <v>1.8250212520891893</v>
      </c>
      <c r="J155" s="28"/>
      <c r="K155" s="21">
        <v>40359</v>
      </c>
      <c r="L155" s="9">
        <v>14321.830045700073</v>
      </c>
      <c r="M155" s="9">
        <v>697573.01435852051</v>
      </c>
      <c r="N155" s="6">
        <f t="shared" si="20"/>
        <v>2.0530940490681471</v>
      </c>
      <c r="P155" s="21">
        <v>40359</v>
      </c>
      <c r="Q155" s="9">
        <v>12978.430051803589</v>
      </c>
      <c r="R155" s="9">
        <v>571679.76825714111</v>
      </c>
      <c r="S155" s="6">
        <f t="shared" si="21"/>
        <v>2.2702272797532168</v>
      </c>
      <c r="U155" s="21">
        <v>40359</v>
      </c>
      <c r="V155" s="9">
        <v>1601.6399993896484</v>
      </c>
      <c r="W155" s="9">
        <v>190403.98529052734</v>
      </c>
      <c r="X155" s="6">
        <f t="shared" si="22"/>
        <v>0.8411798718108715</v>
      </c>
      <c r="Z155" s="21">
        <v>40359</v>
      </c>
      <c r="AA155" s="9">
        <v>13674.330045700073</v>
      </c>
      <c r="AB155" s="9">
        <v>626988.42425537109</v>
      </c>
      <c r="AC155" s="6">
        <f t="shared" si="23"/>
        <v>2.180954147907928</v>
      </c>
    </row>
    <row r="156" spans="1:29">
      <c r="A156" s="21">
        <v>40390</v>
      </c>
      <c r="B156" s="9">
        <v>16687.630065917969</v>
      </c>
      <c r="C156" s="9">
        <v>1095191.5312728882</v>
      </c>
      <c r="D156" s="6">
        <f t="shared" si="18"/>
        <v>1.5237179606860858</v>
      </c>
      <c r="F156" s="21">
        <v>40390</v>
      </c>
      <c r="G156" s="9">
        <v>13147.010065078735</v>
      </c>
      <c r="H156" s="9">
        <v>915872.13013458252</v>
      </c>
      <c r="I156" s="6">
        <f t="shared" si="19"/>
        <v>1.4354634923924208</v>
      </c>
      <c r="J156" s="28"/>
      <c r="K156" s="21">
        <v>40390</v>
      </c>
      <c r="L156" s="9">
        <v>10934.050065994263</v>
      </c>
      <c r="M156" s="9">
        <v>692364.39226531982</v>
      </c>
      <c r="N156" s="6">
        <f t="shared" si="20"/>
        <v>1.5792334481875323</v>
      </c>
      <c r="P156" s="21">
        <v>40390</v>
      </c>
      <c r="Q156" s="9">
        <v>10015.650072097778</v>
      </c>
      <c r="R156" s="9">
        <v>566785.54621887207</v>
      </c>
      <c r="S156" s="6">
        <f t="shared" si="21"/>
        <v>1.7670969450286751</v>
      </c>
      <c r="U156" s="21">
        <v>40390</v>
      </c>
      <c r="V156" s="9">
        <v>1419.2800064086914</v>
      </c>
      <c r="W156" s="9">
        <v>197559.53800201416</v>
      </c>
      <c r="X156" s="6">
        <f t="shared" si="22"/>
        <v>0.71840621858217835</v>
      </c>
      <c r="Z156" s="21">
        <v>40390</v>
      </c>
      <c r="AA156" s="9">
        <v>10286.550065994263</v>
      </c>
      <c r="AB156" s="9">
        <v>620982.24216461182</v>
      </c>
      <c r="AC156" s="6">
        <f t="shared" si="23"/>
        <v>1.6564966544192217</v>
      </c>
    </row>
    <row r="157" spans="1:29">
      <c r="A157" s="21">
        <v>40421</v>
      </c>
      <c r="B157" s="9">
        <v>18392.860004425049</v>
      </c>
      <c r="C157" s="9">
        <v>1110013.6721572876</v>
      </c>
      <c r="D157" s="6">
        <f t="shared" si="18"/>
        <v>1.6569940051890462</v>
      </c>
      <c r="F157" s="21">
        <v>40421</v>
      </c>
      <c r="G157" s="9">
        <v>15555.6399974823</v>
      </c>
      <c r="H157" s="9">
        <v>929995.56261444092</v>
      </c>
      <c r="I157" s="6">
        <f t="shared" si="19"/>
        <v>1.6726574429830245</v>
      </c>
      <c r="J157" s="28"/>
      <c r="K157" s="21">
        <v>40421</v>
      </c>
      <c r="L157" s="9">
        <v>13746.109998703003</v>
      </c>
      <c r="M157" s="9">
        <v>696268.54719543457</v>
      </c>
      <c r="N157" s="6">
        <f t="shared" si="20"/>
        <v>1.9742540509796471</v>
      </c>
      <c r="P157" s="21">
        <v>40421</v>
      </c>
      <c r="Q157" s="9">
        <v>12827.710004806519</v>
      </c>
      <c r="R157" s="9">
        <v>568873.38108062744</v>
      </c>
      <c r="S157" s="6">
        <f t="shared" si="21"/>
        <v>2.2549323683310862</v>
      </c>
      <c r="U157" s="21">
        <v>40421</v>
      </c>
      <c r="V157" s="9">
        <v>1015.8500061035156</v>
      </c>
      <c r="W157" s="9">
        <v>205889.09965515137</v>
      </c>
      <c r="X157" s="6">
        <f t="shared" si="22"/>
        <v>0.49339669161941418</v>
      </c>
      <c r="Z157" s="21">
        <v>40421</v>
      </c>
      <c r="AA157" s="9">
        <v>13098.609998703003</v>
      </c>
      <c r="AB157" s="9">
        <v>624373.51708984375</v>
      </c>
      <c r="AC157" s="6">
        <f t="shared" si="23"/>
        <v>2.0978804577994601</v>
      </c>
    </row>
    <row r="158" spans="1:29">
      <c r="A158" s="21">
        <v>40451</v>
      </c>
      <c r="B158" s="9">
        <v>14103.639963150024</v>
      </c>
      <c r="C158" s="9">
        <v>1126081.0909881592</v>
      </c>
      <c r="D158" s="6">
        <f t="shared" si="18"/>
        <v>1.252453315841916</v>
      </c>
      <c r="F158" s="21">
        <v>40451</v>
      </c>
      <c r="G158" s="9">
        <v>10741.419956207275</v>
      </c>
      <c r="H158" s="9">
        <v>940935.31985473633</v>
      </c>
      <c r="I158" s="6">
        <f t="shared" si="19"/>
        <v>1.1415683660238791</v>
      </c>
      <c r="J158" s="28"/>
      <c r="K158" s="21">
        <v>40451</v>
      </c>
      <c r="L158" s="9">
        <v>9101.8899574279785</v>
      </c>
      <c r="M158" s="9">
        <v>698816.28284454346</v>
      </c>
      <c r="N158" s="6">
        <f t="shared" si="20"/>
        <v>1.302472506848092</v>
      </c>
      <c r="P158" s="21">
        <v>40451</v>
      </c>
      <c r="Q158" s="9">
        <v>8754.3899574279785</v>
      </c>
      <c r="R158" s="9">
        <v>563575.63381958008</v>
      </c>
      <c r="S158" s="6">
        <f t="shared" si="21"/>
        <v>1.5533655878796491</v>
      </c>
      <c r="U158" s="21">
        <v>40451</v>
      </c>
      <c r="V158" s="9">
        <v>845.85000610351563</v>
      </c>
      <c r="W158" s="9">
        <v>214346.64914703369</v>
      </c>
      <c r="X158" s="6">
        <f t="shared" si="22"/>
        <v>0.39461778827402821</v>
      </c>
      <c r="Z158" s="21">
        <v>40451</v>
      </c>
      <c r="AA158" s="9">
        <v>8754.3899574279785</v>
      </c>
      <c r="AB158" s="9">
        <v>626080.46276092529</v>
      </c>
      <c r="AC158" s="6">
        <f t="shared" si="23"/>
        <v>1.3982851211843237</v>
      </c>
    </row>
    <row r="159" spans="1:29">
      <c r="A159" s="21">
        <v>40482</v>
      </c>
      <c r="B159" s="9">
        <v>12843.539951324463</v>
      </c>
      <c r="C159" s="9">
        <v>1138935.6339187622</v>
      </c>
      <c r="D159" s="6">
        <f t="shared" si="18"/>
        <v>1.1276791742070091</v>
      </c>
      <c r="F159" s="21">
        <v>40482</v>
      </c>
      <c r="G159" s="9">
        <v>9762.2199440002441</v>
      </c>
      <c r="H159" s="9">
        <v>953854.32201385498</v>
      </c>
      <c r="I159" s="6">
        <f t="shared" si="19"/>
        <v>1.023449778304663</v>
      </c>
      <c r="J159" s="28"/>
      <c r="K159" s="21">
        <v>40482</v>
      </c>
      <c r="L159" s="9">
        <v>7470.9099464416504</v>
      </c>
      <c r="M159" s="9">
        <v>703375.38886260986</v>
      </c>
      <c r="N159" s="6">
        <f t="shared" si="20"/>
        <v>1.0621511734327884</v>
      </c>
      <c r="P159" s="21">
        <v>40482</v>
      </c>
      <c r="Q159" s="9">
        <v>7123.4099464416504</v>
      </c>
      <c r="R159" s="9">
        <v>565274.80082702637</v>
      </c>
      <c r="S159" s="6">
        <f t="shared" si="21"/>
        <v>1.2601676098102608</v>
      </c>
      <c r="U159" s="21">
        <v>40482</v>
      </c>
      <c r="V159" s="9">
        <v>797.6300048828125</v>
      </c>
      <c r="W159" s="9">
        <v>222762.13321685791</v>
      </c>
      <c r="X159" s="6">
        <f t="shared" si="22"/>
        <v>0.35806355118099154</v>
      </c>
      <c r="Z159" s="21">
        <v>40482</v>
      </c>
      <c r="AA159" s="9">
        <v>7123.4099464416504</v>
      </c>
      <c r="AB159" s="9">
        <v>629387.21877288818</v>
      </c>
      <c r="AC159" s="6">
        <f t="shared" si="23"/>
        <v>1.1318008586717272</v>
      </c>
    </row>
    <row r="160" spans="1:29">
      <c r="A160" s="21">
        <v>40512</v>
      </c>
      <c r="B160" s="9">
        <v>15947.899963378906</v>
      </c>
      <c r="C160" s="9">
        <v>1161571.7205123901</v>
      </c>
      <c r="D160" s="6">
        <f t="shared" si="18"/>
        <v>1.3729586974056154</v>
      </c>
      <c r="F160" s="21">
        <v>40512</v>
      </c>
      <c r="G160" s="9">
        <v>13809.52995300293</v>
      </c>
      <c r="H160" s="9">
        <v>967773.08813476563</v>
      </c>
      <c r="I160" s="6">
        <f t="shared" si="19"/>
        <v>1.4269388271189358</v>
      </c>
      <c r="J160" s="28"/>
      <c r="K160" s="21">
        <v>40512</v>
      </c>
      <c r="L160" s="9">
        <v>11593.219955444336</v>
      </c>
      <c r="M160" s="9">
        <v>713241.52253723145</v>
      </c>
      <c r="N160" s="6">
        <f t="shared" si="20"/>
        <v>1.6254269541407926</v>
      </c>
      <c r="P160" s="21">
        <v>40512</v>
      </c>
      <c r="Q160" s="9">
        <v>11593.219955444336</v>
      </c>
      <c r="R160" s="9">
        <v>573540.84560394287</v>
      </c>
      <c r="S160" s="6">
        <f t="shared" si="21"/>
        <v>2.0213416436342189</v>
      </c>
      <c r="U160" s="21">
        <v>40512</v>
      </c>
      <c r="V160" s="9">
        <v>1197.6300048828125</v>
      </c>
      <c r="W160" s="9">
        <v>226228.87455749512</v>
      </c>
      <c r="X160" s="6">
        <f t="shared" si="22"/>
        <v>0.52938865881969455</v>
      </c>
      <c r="Z160" s="21">
        <v>40512</v>
      </c>
      <c r="AA160" s="9">
        <v>11593.219955444336</v>
      </c>
      <c r="AB160" s="9">
        <v>638718.31248474121</v>
      </c>
      <c r="AC160" s="6">
        <f t="shared" si="23"/>
        <v>1.8150755550352715</v>
      </c>
    </row>
    <row r="161" spans="1:29">
      <c r="A161" s="21">
        <v>40543</v>
      </c>
      <c r="B161" s="9">
        <v>15330.049957275391</v>
      </c>
      <c r="C161" s="9">
        <v>1176645.239402771</v>
      </c>
      <c r="D161" s="6">
        <f t="shared" si="18"/>
        <v>1.3028608321278259</v>
      </c>
      <c r="F161" s="21">
        <v>40543</v>
      </c>
      <c r="G161" s="9">
        <v>13191.679946899414</v>
      </c>
      <c r="H161" s="9">
        <v>971033.69061279297</v>
      </c>
      <c r="I161" s="6">
        <f t="shared" si="19"/>
        <v>1.3585192845960374</v>
      </c>
      <c r="J161" s="28"/>
      <c r="K161" s="21">
        <v>40543</v>
      </c>
      <c r="L161" s="9">
        <v>11128.199951171875</v>
      </c>
      <c r="M161" s="9">
        <v>725881.40866088867</v>
      </c>
      <c r="N161" s="6">
        <f t="shared" si="20"/>
        <v>1.5330603344286307</v>
      </c>
      <c r="P161" s="21">
        <v>40543</v>
      </c>
      <c r="Q161" s="9">
        <v>11128.199951171875</v>
      </c>
      <c r="R161" s="9">
        <v>582177.79766082764</v>
      </c>
      <c r="S161" s="6">
        <f t="shared" si="21"/>
        <v>1.9114779017483385</v>
      </c>
      <c r="U161" s="21">
        <v>40543</v>
      </c>
      <c r="V161" s="9">
        <v>1044.8000030517578</v>
      </c>
      <c r="W161" s="9">
        <v>215650.40598297119</v>
      </c>
      <c r="X161" s="6">
        <f t="shared" si="22"/>
        <v>0.48448784424466163</v>
      </c>
      <c r="Z161" s="21">
        <v>40543</v>
      </c>
      <c r="AA161" s="9">
        <v>11128.199951171875</v>
      </c>
      <c r="AB161" s="9">
        <v>649336.35864257813</v>
      </c>
      <c r="AC161" s="6">
        <f t="shared" si="23"/>
        <v>1.7137805088313716</v>
      </c>
    </row>
    <row r="162" spans="1:29">
      <c r="A162" s="21">
        <v>40574</v>
      </c>
      <c r="B162" s="9">
        <v>15411.049957275391</v>
      </c>
      <c r="C162" s="9">
        <v>1199336.8774642944</v>
      </c>
      <c r="D162" s="6">
        <f t="shared" si="18"/>
        <v>1.2849642370589238</v>
      </c>
      <c r="F162" s="21">
        <v>40574</v>
      </c>
      <c r="G162" s="9">
        <v>12866.679946899414</v>
      </c>
      <c r="H162" s="9">
        <v>992048.46356201172</v>
      </c>
      <c r="I162" s="6">
        <f t="shared" si="19"/>
        <v>1.2969809862615782</v>
      </c>
      <c r="J162" s="28"/>
      <c r="K162" s="21">
        <v>40574</v>
      </c>
      <c r="L162" s="9">
        <v>10803.199951171875</v>
      </c>
      <c r="M162" s="9">
        <v>743931.16483306885</v>
      </c>
      <c r="N162" s="6">
        <f t="shared" si="20"/>
        <v>1.4521773601991808</v>
      </c>
      <c r="P162" s="21">
        <v>40574</v>
      </c>
      <c r="Q162" s="9">
        <v>10803.199951171875</v>
      </c>
      <c r="R162" s="9">
        <v>598214.85182189941</v>
      </c>
      <c r="S162" s="6">
        <f t="shared" si="21"/>
        <v>1.8059063425573736</v>
      </c>
      <c r="U162" s="21">
        <v>40574</v>
      </c>
      <c r="V162" s="9">
        <v>1044.8000030517578</v>
      </c>
      <c r="W162" s="9">
        <v>214565.8888092041</v>
      </c>
      <c r="X162" s="6">
        <f t="shared" si="22"/>
        <v>0.48693667425431864</v>
      </c>
      <c r="Z162" s="21">
        <v>40574</v>
      </c>
      <c r="AA162" s="9">
        <v>10803.199951171875</v>
      </c>
      <c r="AB162" s="9">
        <v>666103.19483184814</v>
      </c>
      <c r="AC162" s="6">
        <f t="shared" si="23"/>
        <v>1.6218507935394377</v>
      </c>
    </row>
    <row r="163" spans="1:29">
      <c r="A163" s="21">
        <v>40602</v>
      </c>
      <c r="B163" s="9">
        <v>15647.049957275391</v>
      </c>
      <c r="C163" s="9">
        <v>1215242.5841827393</v>
      </c>
      <c r="D163" s="6">
        <f t="shared" si="18"/>
        <v>1.2875659692091981</v>
      </c>
      <c r="F163" s="21">
        <v>40602</v>
      </c>
      <c r="G163" s="9">
        <v>13102.679946899414</v>
      </c>
      <c r="H163" s="9">
        <v>1003709.7750930786</v>
      </c>
      <c r="I163" s="6">
        <f t="shared" si="19"/>
        <v>1.3054251609420007</v>
      </c>
      <c r="J163" s="28"/>
      <c r="K163" s="21">
        <v>40602</v>
      </c>
      <c r="L163" s="9">
        <v>11039.199951171875</v>
      </c>
      <c r="M163" s="9">
        <v>749739.93076324463</v>
      </c>
      <c r="N163" s="6">
        <f t="shared" si="20"/>
        <v>1.4724038960995223</v>
      </c>
      <c r="P163" s="21">
        <v>40602</v>
      </c>
      <c r="Q163" s="9">
        <v>11039.199951171875</v>
      </c>
      <c r="R163" s="9">
        <v>601884.05772399902</v>
      </c>
      <c r="S163" s="6">
        <f t="shared" si="21"/>
        <v>1.8341073848867466</v>
      </c>
      <c r="U163" s="21">
        <v>40602</v>
      </c>
      <c r="V163" s="9">
        <v>1044.8000030517578</v>
      </c>
      <c r="W163" s="9">
        <v>220018.17642974854</v>
      </c>
      <c r="X163" s="6">
        <f t="shared" si="22"/>
        <v>0.47486985848433333</v>
      </c>
      <c r="Z163" s="21">
        <v>40602</v>
      </c>
      <c r="AA163" s="9">
        <v>11039.199951171875</v>
      </c>
      <c r="AB163" s="9">
        <v>670612.31073760986</v>
      </c>
      <c r="AC163" s="6">
        <f t="shared" si="23"/>
        <v>1.6461373843599445</v>
      </c>
    </row>
    <row r="164" spans="1:29">
      <c r="A164" s="21">
        <v>40633</v>
      </c>
      <c r="B164" s="9">
        <v>15853.629959106445</v>
      </c>
      <c r="C164" s="9">
        <v>1234271.5595550537</v>
      </c>
      <c r="D164" s="6">
        <f t="shared" si="18"/>
        <v>1.2844523424668044</v>
      </c>
      <c r="F164" s="21">
        <v>40633</v>
      </c>
      <c r="G164" s="9">
        <v>13309.259948730469</v>
      </c>
      <c r="H164" s="9">
        <v>1025121.0867538452</v>
      </c>
      <c r="I164" s="6">
        <f t="shared" si="19"/>
        <v>1.2983110113241016</v>
      </c>
      <c r="J164" s="28"/>
      <c r="K164" s="21">
        <v>40633</v>
      </c>
      <c r="L164" s="9">
        <v>11363.419952392578</v>
      </c>
      <c r="M164" s="9">
        <v>761612.8395614624</v>
      </c>
      <c r="N164" s="6">
        <f t="shared" si="20"/>
        <v>1.4920205335476813</v>
      </c>
      <c r="P164" s="21">
        <v>40633</v>
      </c>
      <c r="Q164" s="9">
        <v>11363.419952392578</v>
      </c>
      <c r="R164" s="9">
        <v>610461.51557922363</v>
      </c>
      <c r="S164" s="6">
        <f t="shared" si="21"/>
        <v>1.8614473906042439</v>
      </c>
      <c r="U164" s="21">
        <v>40633</v>
      </c>
      <c r="V164" s="9">
        <v>1245.8399963378906</v>
      </c>
      <c r="W164" s="9">
        <v>226245.96928405762</v>
      </c>
      <c r="X164" s="6">
        <f t="shared" si="22"/>
        <v>0.55065732232944509</v>
      </c>
      <c r="Z164" s="21">
        <v>40633</v>
      </c>
      <c r="AA164" s="9">
        <v>11363.419952392578</v>
      </c>
      <c r="AB164" s="9">
        <v>680641.87955474854</v>
      </c>
      <c r="AC164" s="6">
        <f t="shared" si="23"/>
        <v>1.6695152463768639</v>
      </c>
    </row>
    <row r="165" spans="1:29">
      <c r="A165" s="21">
        <v>40663</v>
      </c>
      <c r="B165" s="9">
        <v>15646.039947509766</v>
      </c>
      <c r="C165" s="9">
        <v>1261614.7593002319</v>
      </c>
      <c r="D165" s="6">
        <f t="shared" si="18"/>
        <v>1.2401598691020395</v>
      </c>
      <c r="F165" s="21">
        <v>40663</v>
      </c>
      <c r="G165" s="9">
        <v>13101.669937133789</v>
      </c>
      <c r="H165" s="9">
        <v>1046588.190322876</v>
      </c>
      <c r="I165" s="6">
        <f t="shared" si="19"/>
        <v>1.2518457649605124</v>
      </c>
      <c r="J165" s="28"/>
      <c r="K165" s="21">
        <v>40663</v>
      </c>
      <c r="L165" s="9">
        <v>11308.659942626953</v>
      </c>
      <c r="M165" s="9">
        <v>789952.70077514648</v>
      </c>
      <c r="N165" s="6">
        <f t="shared" si="20"/>
        <v>1.4315616531888875</v>
      </c>
      <c r="P165" s="21">
        <v>40663</v>
      </c>
      <c r="Q165" s="9">
        <v>11308.659942626953</v>
      </c>
      <c r="R165" s="9">
        <v>628183.2398147583</v>
      </c>
      <c r="S165" s="6">
        <f t="shared" si="21"/>
        <v>1.8002167561747915</v>
      </c>
      <c r="U165" s="21">
        <v>40663</v>
      </c>
      <c r="V165" s="9">
        <v>1093.0099945068359</v>
      </c>
      <c r="W165" s="9">
        <v>223806.6236038208</v>
      </c>
      <c r="X165" s="6">
        <f t="shared" si="22"/>
        <v>0.4883724962678791</v>
      </c>
      <c r="Z165" s="21">
        <v>40663</v>
      </c>
      <c r="AA165" s="9">
        <v>11308.659942626953</v>
      </c>
      <c r="AB165" s="9">
        <v>704977.61079406738</v>
      </c>
      <c r="AC165" s="6">
        <f t="shared" si="23"/>
        <v>1.6041161831918591</v>
      </c>
    </row>
    <row r="166" spans="1:29">
      <c r="A166" s="21">
        <v>40694</v>
      </c>
      <c r="B166" s="9">
        <v>15836.039947509766</v>
      </c>
      <c r="C166" s="9">
        <v>1250811.3606567383</v>
      </c>
      <c r="D166" s="6">
        <f t="shared" si="18"/>
        <v>1.2660614098671965</v>
      </c>
      <c r="F166" s="21">
        <v>40694</v>
      </c>
      <c r="G166" s="9">
        <v>13291.669937133789</v>
      </c>
      <c r="H166" s="9">
        <v>1034634.2807235718</v>
      </c>
      <c r="I166" s="6">
        <f t="shared" si="19"/>
        <v>1.2846732594089436</v>
      </c>
      <c r="J166" s="28"/>
      <c r="K166" s="21">
        <v>40694</v>
      </c>
      <c r="L166" s="9">
        <v>11498.659942626953</v>
      </c>
      <c r="M166" s="9">
        <v>792328.54074859619</v>
      </c>
      <c r="N166" s="6">
        <f t="shared" si="20"/>
        <v>1.4512489896884135</v>
      </c>
      <c r="P166" s="21">
        <v>40694</v>
      </c>
      <c r="Q166" s="9">
        <v>11498.659942626953</v>
      </c>
      <c r="R166" s="9">
        <v>628213.48168945313</v>
      </c>
      <c r="S166" s="6">
        <f t="shared" si="21"/>
        <v>1.8303745904503086</v>
      </c>
      <c r="U166" s="21">
        <v>40694</v>
      </c>
      <c r="V166" s="9">
        <v>1093.0099945068359</v>
      </c>
      <c r="W166" s="9">
        <v>212996.57906341553</v>
      </c>
      <c r="X166" s="6">
        <f t="shared" si="22"/>
        <v>0.51315847386516655</v>
      </c>
      <c r="Z166" s="21">
        <v>40694</v>
      </c>
      <c r="AA166" s="9">
        <v>11498.659942626953</v>
      </c>
      <c r="AB166" s="9">
        <v>708552.91077423096</v>
      </c>
      <c r="AC166" s="6">
        <f t="shared" si="23"/>
        <v>1.6228371611743779</v>
      </c>
    </row>
    <row r="167" spans="1:29">
      <c r="A167" s="21">
        <v>40724</v>
      </c>
      <c r="B167" s="9">
        <v>15573.449951171875</v>
      </c>
      <c r="C167" s="9">
        <v>1239619.6399154663</v>
      </c>
      <c r="D167" s="6">
        <f t="shared" si="18"/>
        <v>1.2563087458209261</v>
      </c>
      <c r="F167" s="21">
        <v>40724</v>
      </c>
      <c r="G167" s="9">
        <v>13491.669937133789</v>
      </c>
      <c r="H167" s="9">
        <v>1024088.5222167969</v>
      </c>
      <c r="I167" s="6">
        <f t="shared" si="19"/>
        <v>1.3174320036249403</v>
      </c>
      <c r="J167" s="28"/>
      <c r="K167" s="21">
        <v>40724</v>
      </c>
      <c r="L167" s="9">
        <v>11698.659942626953</v>
      </c>
      <c r="M167" s="9">
        <v>789665.38082122803</v>
      </c>
      <c r="N167" s="6">
        <f t="shared" si="20"/>
        <v>1.4814705350842026</v>
      </c>
      <c r="P167" s="21">
        <v>40724</v>
      </c>
      <c r="Q167" s="9">
        <v>11698.659942626953</v>
      </c>
      <c r="R167" s="9">
        <v>627895.28675842285</v>
      </c>
      <c r="S167" s="6">
        <f t="shared" si="21"/>
        <v>1.8631546038548157</v>
      </c>
      <c r="U167" s="21">
        <v>40724</v>
      </c>
      <c r="V167" s="9">
        <v>1093.0099945068359</v>
      </c>
      <c r="W167" s="9">
        <v>204036.24450683594</v>
      </c>
      <c r="X167" s="6">
        <f t="shared" si="22"/>
        <v>0.53569403668876892</v>
      </c>
      <c r="Z167" s="21">
        <v>40724</v>
      </c>
      <c r="AA167" s="9">
        <v>11698.659942626953</v>
      </c>
      <c r="AB167" s="9">
        <v>706187.64083099365</v>
      </c>
      <c r="AC167" s="6">
        <f t="shared" si="23"/>
        <v>1.6565936963808605</v>
      </c>
    </row>
    <row r="168" spans="1:29">
      <c r="A168" s="21">
        <v>40755</v>
      </c>
      <c r="B168" s="9">
        <v>16082.989929199219</v>
      </c>
      <c r="C168" s="9">
        <v>1274356.5187911987</v>
      </c>
      <c r="D168" s="6">
        <f t="shared" si="18"/>
        <v>1.2620479192475016</v>
      </c>
      <c r="F168" s="21">
        <v>40755</v>
      </c>
      <c r="G168" s="9">
        <v>15260.189926147461</v>
      </c>
      <c r="H168" s="9">
        <v>1047830.3429489136</v>
      </c>
      <c r="I168" s="6">
        <f t="shared" si="19"/>
        <v>1.4563607580975981</v>
      </c>
      <c r="J168" s="28"/>
      <c r="K168" s="21">
        <v>40755</v>
      </c>
      <c r="L168" s="9">
        <v>10768.659942626953</v>
      </c>
      <c r="M168" s="9">
        <v>797988.75182342529</v>
      </c>
      <c r="N168" s="6">
        <f t="shared" si="20"/>
        <v>1.3494751546334811</v>
      </c>
      <c r="P168" s="21">
        <v>40755</v>
      </c>
      <c r="Q168" s="9">
        <v>10768.659942626953</v>
      </c>
      <c r="R168" s="9">
        <v>633525.15476989746</v>
      </c>
      <c r="S168" s="6">
        <f t="shared" si="21"/>
        <v>1.6997998992697039</v>
      </c>
      <c r="U168" s="21">
        <v>40755</v>
      </c>
      <c r="V168" s="9">
        <v>1516.5299835205078</v>
      </c>
      <c r="W168" s="9">
        <v>221191.42821502686</v>
      </c>
      <c r="X168" s="6">
        <f t="shared" si="22"/>
        <v>0.68561878539264332</v>
      </c>
      <c r="Z168" s="21">
        <v>40755</v>
      </c>
      <c r="AA168" s="9">
        <v>10768.659942626953</v>
      </c>
      <c r="AB168" s="9">
        <v>712225.47180938721</v>
      </c>
      <c r="AC168" s="6">
        <f t="shared" si="23"/>
        <v>1.5119734366238684</v>
      </c>
    </row>
    <row r="169" spans="1:29">
      <c r="A169" s="21">
        <v>40786</v>
      </c>
      <c r="B169" s="9">
        <v>11681.149993896484</v>
      </c>
      <c r="C169" s="9">
        <v>1294367.3286056519</v>
      </c>
      <c r="D169" s="6">
        <f t="shared" si="18"/>
        <v>0.90246020088284529</v>
      </c>
      <c r="F169" s="21">
        <v>40786</v>
      </c>
      <c r="G169" s="9">
        <v>10858.349990844727</v>
      </c>
      <c r="H169" s="9">
        <v>1064421.2910995483</v>
      </c>
      <c r="I169" s="6">
        <f t="shared" si="19"/>
        <v>1.0201176997904693</v>
      </c>
      <c r="J169" s="28"/>
      <c r="K169" s="21">
        <v>40786</v>
      </c>
      <c r="L169" s="9">
        <v>6450.9800109863281</v>
      </c>
      <c r="M169" s="9">
        <v>817492.07557678223</v>
      </c>
      <c r="N169" s="6">
        <f t="shared" si="20"/>
        <v>0.78911835401399255</v>
      </c>
      <c r="P169" s="21">
        <v>40786</v>
      </c>
      <c r="Q169" s="9">
        <v>6450.9800109863281</v>
      </c>
      <c r="R169" s="9">
        <v>647255.56249237061</v>
      </c>
      <c r="S169" s="6">
        <f t="shared" si="21"/>
        <v>0.99666660046082922</v>
      </c>
      <c r="U169" s="21">
        <v>40786</v>
      </c>
      <c r="V169" s="9">
        <v>1132.3699798583984</v>
      </c>
      <c r="W169" s="9">
        <v>216270.64345550537</v>
      </c>
      <c r="X169" s="6">
        <f t="shared" si="22"/>
        <v>0.52358931465026481</v>
      </c>
      <c r="Z169" s="21">
        <v>40786</v>
      </c>
      <c r="AA169" s="9">
        <v>6450.9800109863281</v>
      </c>
      <c r="AB169" s="9">
        <v>726397.70553588867</v>
      </c>
      <c r="AC169" s="6">
        <f t="shared" si="23"/>
        <v>0.888078247194795</v>
      </c>
    </row>
    <row r="170" spans="1:29">
      <c r="A170" s="21">
        <v>40816</v>
      </c>
      <c r="B170" s="9">
        <v>14160.149993896484</v>
      </c>
      <c r="C170" s="9">
        <v>1326883.8087158203</v>
      </c>
      <c r="D170" s="6">
        <f t="shared" si="18"/>
        <v>1.0671733199910629</v>
      </c>
      <c r="F170" s="21">
        <v>40816</v>
      </c>
      <c r="G170" s="9">
        <v>13337.349990844727</v>
      </c>
      <c r="H170" s="9">
        <v>1086688.8418884277</v>
      </c>
      <c r="I170" s="6">
        <f t="shared" si="19"/>
        <v>1.2273384502289844</v>
      </c>
      <c r="J170" s="28"/>
      <c r="K170" s="21">
        <v>40816</v>
      </c>
      <c r="L170" s="9">
        <v>8929.9800109863281</v>
      </c>
      <c r="M170" s="9">
        <v>831482.474609375</v>
      </c>
      <c r="N170" s="6">
        <f t="shared" si="20"/>
        <v>1.0739829501736129</v>
      </c>
      <c r="P170" s="21">
        <v>40816</v>
      </c>
      <c r="Q170" s="9">
        <v>6153.9800109863281</v>
      </c>
      <c r="R170" s="9">
        <v>655102.92650604248</v>
      </c>
      <c r="S170" s="6">
        <f t="shared" si="21"/>
        <v>0.93939131730158221</v>
      </c>
      <c r="U170" s="21">
        <v>40816</v>
      </c>
      <c r="V170" s="9">
        <v>1132.3699798583984</v>
      </c>
      <c r="W170" s="9">
        <v>225819.55229187012</v>
      </c>
      <c r="X170" s="6">
        <f t="shared" si="22"/>
        <v>0.50144904122155842</v>
      </c>
      <c r="Z170" s="21">
        <v>40816</v>
      </c>
      <c r="AA170" s="9">
        <v>8929.9800109863281</v>
      </c>
      <c r="AB170" s="9">
        <v>736015.85455322266</v>
      </c>
      <c r="AC170" s="6">
        <f t="shared" si="23"/>
        <v>1.2132863654692623</v>
      </c>
    </row>
    <row r="171" spans="1:29">
      <c r="A171" s="21">
        <v>40847</v>
      </c>
      <c r="B171" s="9">
        <v>13538.229995727539</v>
      </c>
      <c r="C171" s="9">
        <v>1363277.2133712769</v>
      </c>
      <c r="D171" s="6">
        <f t="shared" si="18"/>
        <v>0.99306508338451327</v>
      </c>
      <c r="F171" s="21">
        <v>40847</v>
      </c>
      <c r="G171" s="9">
        <v>12991.429992675781</v>
      </c>
      <c r="H171" s="9">
        <v>1111484.082359314</v>
      </c>
      <c r="I171" s="6">
        <f t="shared" si="19"/>
        <v>1.1688363512232458</v>
      </c>
      <c r="J171" s="28"/>
      <c r="K171" s="21">
        <v>40847</v>
      </c>
      <c r="L171" s="9">
        <v>8899.9000091552734</v>
      </c>
      <c r="M171" s="9">
        <v>842462.35717010498</v>
      </c>
      <c r="N171" s="6">
        <f t="shared" si="20"/>
        <v>1.056415154150117</v>
      </c>
      <c r="P171" s="21">
        <v>40847</v>
      </c>
      <c r="Q171" s="9">
        <v>6123.9000091552734</v>
      </c>
      <c r="R171" s="9">
        <v>664507.83811950684</v>
      </c>
      <c r="S171" s="6">
        <f t="shared" si="21"/>
        <v>0.92156926643413573</v>
      </c>
      <c r="U171" s="21">
        <v>40847</v>
      </c>
      <c r="V171" s="9">
        <v>1516.5299835205078</v>
      </c>
      <c r="W171" s="9">
        <v>238467.66217041016</v>
      </c>
      <c r="X171" s="6">
        <f t="shared" si="22"/>
        <v>0.63594785545253019</v>
      </c>
      <c r="Z171" s="21">
        <v>40847</v>
      </c>
      <c r="AA171" s="9">
        <v>8899.9000091552734</v>
      </c>
      <c r="AB171" s="9">
        <v>745452.11711883545</v>
      </c>
      <c r="AC171" s="6">
        <f t="shared" si="23"/>
        <v>1.1938929147526327</v>
      </c>
    </row>
    <row r="172" spans="1:29">
      <c r="A172" s="21">
        <v>40877</v>
      </c>
      <c r="B172" s="9">
        <v>16027.464001655579</v>
      </c>
      <c r="C172" s="9">
        <v>1386482.3008804321</v>
      </c>
      <c r="D172" s="6">
        <f t="shared" si="18"/>
        <v>1.1559804255328723</v>
      </c>
      <c r="F172" s="21">
        <v>40877</v>
      </c>
      <c r="G172" s="9">
        <v>15621.464001655579</v>
      </c>
      <c r="H172" s="9">
        <v>1126092.32396698</v>
      </c>
      <c r="I172" s="6">
        <f t="shared" si="19"/>
        <v>1.3872276428121395</v>
      </c>
      <c r="J172" s="28"/>
      <c r="K172" s="21">
        <v>40877</v>
      </c>
      <c r="L172" s="9">
        <v>10629.934018135071</v>
      </c>
      <c r="M172" s="9">
        <v>862533.63799285889</v>
      </c>
      <c r="N172" s="6">
        <f t="shared" si="20"/>
        <v>1.2324080534263266</v>
      </c>
      <c r="P172" s="21">
        <v>40877</v>
      </c>
      <c r="Q172" s="9">
        <v>7853.9340181350708</v>
      </c>
      <c r="R172" s="9">
        <v>681907.21188354492</v>
      </c>
      <c r="S172" s="6">
        <f t="shared" si="21"/>
        <v>1.1517599288092519</v>
      </c>
      <c r="U172" s="21">
        <v>40877</v>
      </c>
      <c r="V172" s="9">
        <v>2416.5299835205078</v>
      </c>
      <c r="W172" s="9">
        <v>231860.56610870361</v>
      </c>
      <c r="X172" s="6">
        <f t="shared" si="22"/>
        <v>1.0422341427336814</v>
      </c>
      <c r="Z172" s="21">
        <v>40877</v>
      </c>
      <c r="AA172" s="9">
        <v>10629.934018135071</v>
      </c>
      <c r="AB172" s="9">
        <v>762864.98798370361</v>
      </c>
      <c r="AC172" s="6">
        <f t="shared" si="23"/>
        <v>1.3934227137924633</v>
      </c>
    </row>
    <row r="173" spans="1:29">
      <c r="A173" s="21">
        <v>40908</v>
      </c>
      <c r="B173" s="9">
        <v>19563.853352546692</v>
      </c>
      <c r="C173" s="9">
        <v>1394358.3059158325</v>
      </c>
      <c r="D173" s="6">
        <f t="shared" si="18"/>
        <v>1.4030721708719553</v>
      </c>
      <c r="F173" s="21">
        <v>40908</v>
      </c>
      <c r="G173" s="9">
        <v>17157.853352546692</v>
      </c>
      <c r="H173" s="9">
        <v>1118461.8712997437</v>
      </c>
      <c r="I173" s="6">
        <f t="shared" si="19"/>
        <v>1.5340579587758205</v>
      </c>
      <c r="J173" s="28"/>
      <c r="K173" s="21">
        <v>40908</v>
      </c>
      <c r="L173" s="9">
        <v>11491.667553901672</v>
      </c>
      <c r="M173" s="9">
        <v>849413.36817932129</v>
      </c>
      <c r="N173" s="6">
        <f t="shared" si="20"/>
        <v>1.3528945957765577</v>
      </c>
      <c r="P173" s="21">
        <v>40908</v>
      </c>
      <c r="Q173" s="9">
        <v>8043.6675539016724</v>
      </c>
      <c r="R173" s="9">
        <v>674540.73709869385</v>
      </c>
      <c r="S173" s="6">
        <f t="shared" si="21"/>
        <v>1.1924657936151872</v>
      </c>
      <c r="U173" s="21">
        <v>40908</v>
      </c>
      <c r="V173" s="9">
        <v>3091.1857986450195</v>
      </c>
      <c r="W173" s="9">
        <v>235093.9471206665</v>
      </c>
      <c r="X173" s="6">
        <f t="shared" si="22"/>
        <v>1.3148725590363282</v>
      </c>
      <c r="Z173" s="21">
        <v>40908</v>
      </c>
      <c r="AA173" s="9">
        <v>10819.667553901672</v>
      </c>
      <c r="AB173" s="9">
        <v>748707.53816223145</v>
      </c>
      <c r="AC173" s="6">
        <f t="shared" si="23"/>
        <v>1.4451126778367289</v>
      </c>
    </row>
    <row r="174" spans="1:29">
      <c r="A174" s="21">
        <v>40939</v>
      </c>
      <c r="B174" s="9">
        <v>26170.669720649719</v>
      </c>
      <c r="C174" s="9">
        <v>1397377.3631896973</v>
      </c>
      <c r="D174" s="6">
        <f t="shared" si="18"/>
        <v>1.8728419688230622</v>
      </c>
      <c r="F174" s="21">
        <v>40939</v>
      </c>
      <c r="G174" s="9">
        <v>20006.669720649719</v>
      </c>
      <c r="H174" s="9">
        <v>1109309.8432617188</v>
      </c>
      <c r="I174" s="6">
        <f t="shared" si="19"/>
        <v>1.8035240417432732</v>
      </c>
      <c r="J174" s="28"/>
      <c r="K174" s="21">
        <v>40939</v>
      </c>
      <c r="L174" s="9">
        <v>12417.667553901672</v>
      </c>
      <c r="M174" s="9">
        <v>839384.44290161133</v>
      </c>
      <c r="N174" s="6">
        <f t="shared" si="20"/>
        <v>1.4793778534870001</v>
      </c>
      <c r="P174" s="21">
        <v>40939</v>
      </c>
      <c r="Q174" s="9">
        <v>8969.6675539016724</v>
      </c>
      <c r="R174" s="9">
        <v>664637.35388183594</v>
      </c>
      <c r="S174" s="6">
        <f t="shared" si="21"/>
        <v>1.3495581464860558</v>
      </c>
      <c r="U174" s="21">
        <v>40939</v>
      </c>
      <c r="V174" s="9">
        <v>4623.5681762695313</v>
      </c>
      <c r="W174" s="9">
        <v>239187.32745361328</v>
      </c>
      <c r="X174" s="6">
        <f t="shared" si="22"/>
        <v>1.9330322494473295</v>
      </c>
      <c r="Z174" s="21">
        <v>40939</v>
      </c>
      <c r="AA174" s="9">
        <v>11745.667553901672</v>
      </c>
      <c r="AB174" s="9">
        <v>739254.44297027588</v>
      </c>
      <c r="AC174" s="6">
        <f t="shared" si="23"/>
        <v>1.5888531567978612</v>
      </c>
    </row>
    <row r="175" spans="1:29">
      <c r="A175" s="21">
        <v>40968</v>
      </c>
      <c r="B175" s="9">
        <v>28492.030720710754</v>
      </c>
      <c r="C175" s="9">
        <v>1418958.7242660522</v>
      </c>
      <c r="D175" s="6">
        <f t="shared" si="18"/>
        <v>2.0079534544211697</v>
      </c>
      <c r="F175" s="21">
        <v>40968</v>
      </c>
      <c r="G175" s="9">
        <v>21678.030720710754</v>
      </c>
      <c r="H175" s="9">
        <v>1120710.29271698</v>
      </c>
      <c r="I175" s="6">
        <f t="shared" si="19"/>
        <v>1.9343117361897242</v>
      </c>
      <c r="J175" s="28"/>
      <c r="K175" s="21">
        <v>40968</v>
      </c>
      <c r="L175" s="9">
        <v>14089.028553962708</v>
      </c>
      <c r="M175" s="9">
        <v>844145.9887008667</v>
      </c>
      <c r="N175" s="6">
        <f t="shared" si="20"/>
        <v>1.6690274836993062</v>
      </c>
      <c r="P175" s="21">
        <v>40968</v>
      </c>
      <c r="Q175" s="9">
        <v>10248.028553962708</v>
      </c>
      <c r="R175" s="9">
        <v>665395.03475189209</v>
      </c>
      <c r="S175" s="6">
        <f t="shared" si="21"/>
        <v>1.5401420237203787</v>
      </c>
      <c r="U175" s="21">
        <v>40968</v>
      </c>
      <c r="V175" s="9">
        <v>4623.5681762695313</v>
      </c>
      <c r="W175" s="9">
        <v>243505.8299331665</v>
      </c>
      <c r="X175" s="6">
        <f t="shared" si="22"/>
        <v>1.898750505291201</v>
      </c>
      <c r="Z175" s="21">
        <v>40968</v>
      </c>
      <c r="AA175" s="9">
        <v>13219.028553962708</v>
      </c>
      <c r="AB175" s="9">
        <v>741149.26876831055</v>
      </c>
      <c r="AC175" s="6">
        <f t="shared" si="23"/>
        <v>1.7835851846593518</v>
      </c>
    </row>
    <row r="176" spans="1:29">
      <c r="A176" s="21">
        <v>40999</v>
      </c>
      <c r="B176" s="9">
        <v>29105.080739021301</v>
      </c>
      <c r="C176" s="9">
        <v>1454729.6640167236</v>
      </c>
      <c r="D176" s="6">
        <f t="shared" si="18"/>
        <v>2.0007209214843309</v>
      </c>
      <c r="F176" s="21">
        <v>40999</v>
      </c>
      <c r="G176" s="9">
        <v>22319.080739021301</v>
      </c>
      <c r="H176" s="9">
        <v>1146146.3878250122</v>
      </c>
      <c r="I176" s="6">
        <f t="shared" si="19"/>
        <v>1.9473150180558667</v>
      </c>
      <c r="J176" s="28"/>
      <c r="K176" s="21">
        <v>40999</v>
      </c>
      <c r="L176" s="9">
        <v>14939.138554573059</v>
      </c>
      <c r="M176" s="9">
        <v>860029.6510925293</v>
      </c>
      <c r="N176" s="6">
        <f t="shared" si="20"/>
        <v>1.7370492442435312</v>
      </c>
      <c r="P176" s="21">
        <v>40999</v>
      </c>
      <c r="Q176" s="9">
        <v>11098.138554573059</v>
      </c>
      <c r="R176" s="9">
        <v>680756.58401489258</v>
      </c>
      <c r="S176" s="6">
        <f t="shared" si="21"/>
        <v>1.6302653276035404</v>
      </c>
      <c r="U176" s="21">
        <v>40999</v>
      </c>
      <c r="V176" s="9">
        <v>4414.5081939697266</v>
      </c>
      <c r="W176" s="9">
        <v>252061.47986602783</v>
      </c>
      <c r="X176" s="6">
        <f t="shared" si="22"/>
        <v>1.751361690138479</v>
      </c>
      <c r="Z176" s="21">
        <v>40999</v>
      </c>
      <c r="AA176" s="9">
        <v>14069.138554573059</v>
      </c>
      <c r="AB176" s="9">
        <v>756736.09108734131</v>
      </c>
      <c r="AC176" s="6">
        <f t="shared" si="23"/>
        <v>1.8591869371999095</v>
      </c>
    </row>
    <row r="177" spans="1:29">
      <c r="A177" s="21">
        <v>41029</v>
      </c>
      <c r="B177" s="9">
        <v>29219.680745124817</v>
      </c>
      <c r="C177" s="9">
        <v>1495497.2709655762</v>
      </c>
      <c r="D177" s="6">
        <f t="shared" si="18"/>
        <v>1.9538438024871132</v>
      </c>
      <c r="F177" s="21">
        <v>41029</v>
      </c>
      <c r="G177" s="9">
        <v>22655.680745124817</v>
      </c>
      <c r="H177" s="9">
        <v>1174498.8976821899</v>
      </c>
      <c r="I177" s="6">
        <f t="shared" si="19"/>
        <v>1.9289656882466706</v>
      </c>
      <c r="J177" s="28"/>
      <c r="K177" s="21">
        <v>41029</v>
      </c>
      <c r="L177" s="9">
        <v>15642.738560676575</v>
      </c>
      <c r="M177" s="9">
        <v>875575.5698928833</v>
      </c>
      <c r="N177" s="6">
        <f t="shared" si="20"/>
        <v>1.7865663568697201</v>
      </c>
      <c r="P177" s="21">
        <v>41029</v>
      </c>
      <c r="Q177" s="9">
        <v>11801.738560676575</v>
      </c>
      <c r="R177" s="9">
        <v>696159.50289154053</v>
      </c>
      <c r="S177" s="6">
        <f t="shared" si="21"/>
        <v>1.6952635871028607</v>
      </c>
      <c r="U177" s="21">
        <v>41029</v>
      </c>
      <c r="V177" s="9">
        <v>4047.5081939697266</v>
      </c>
      <c r="W177" s="9">
        <v>259933.28275299072</v>
      </c>
      <c r="X177" s="6">
        <f t="shared" si="22"/>
        <v>1.5571334886790895</v>
      </c>
      <c r="Z177" s="21">
        <v>41029</v>
      </c>
      <c r="AA177" s="9">
        <v>14772.738560676575</v>
      </c>
      <c r="AB177" s="9">
        <v>771165.50994873047</v>
      </c>
      <c r="AC177" s="6">
        <f t="shared" si="23"/>
        <v>1.9156378715197875</v>
      </c>
    </row>
    <row r="178" spans="1:29">
      <c r="A178" s="21">
        <v>41060</v>
      </c>
      <c r="B178" s="9">
        <v>29686.180745124817</v>
      </c>
      <c r="C178" s="9">
        <v>1513688.685005188</v>
      </c>
      <c r="D178" s="6">
        <f t="shared" si="18"/>
        <v>1.9611813868466006</v>
      </c>
      <c r="F178" s="21">
        <v>41060</v>
      </c>
      <c r="G178" s="9">
        <v>22738.020741462708</v>
      </c>
      <c r="H178" s="9">
        <v>1186977.7346954346</v>
      </c>
      <c r="I178" s="6">
        <f t="shared" si="19"/>
        <v>1.9156231896209099</v>
      </c>
      <c r="K178" s="21">
        <v>41060</v>
      </c>
      <c r="L178" s="9">
        <v>16109.238560676575</v>
      </c>
      <c r="M178" s="9">
        <v>886971.38982391357</v>
      </c>
      <c r="N178" s="6">
        <f t="shared" si="20"/>
        <v>1.8162072357119288</v>
      </c>
      <c r="P178" s="21">
        <v>41060</v>
      </c>
      <c r="Q178" s="9">
        <v>12110.238560676575</v>
      </c>
      <c r="R178" s="9">
        <v>706400.30382537842</v>
      </c>
      <c r="S178" s="6">
        <f t="shared" si="21"/>
        <v>1.7143591947930723</v>
      </c>
      <c r="U178" s="21">
        <v>41060</v>
      </c>
      <c r="V178" s="9">
        <v>4047.5081939697266</v>
      </c>
      <c r="W178" s="9">
        <v>259627.24102020264</v>
      </c>
      <c r="X178" s="6">
        <f t="shared" si="22"/>
        <v>1.5589689964986277</v>
      </c>
      <c r="Z178" s="21">
        <v>41060</v>
      </c>
      <c r="AA178" s="9">
        <v>15239.238560676575</v>
      </c>
      <c r="AB178" s="9">
        <v>779309.16786193848</v>
      </c>
      <c r="AC178" s="6">
        <f t="shared" si="23"/>
        <v>1.9554804677180879</v>
      </c>
    </row>
    <row r="179" spans="1:29">
      <c r="A179" s="21">
        <v>41090</v>
      </c>
      <c r="B179" s="9">
        <v>29811.180745124817</v>
      </c>
      <c r="C179" s="9">
        <v>1537018.1121292114</v>
      </c>
      <c r="D179" s="6">
        <f t="shared" si="18"/>
        <v>1.9395464835367342</v>
      </c>
      <c r="F179" s="21">
        <v>41090</v>
      </c>
      <c r="G179" s="9">
        <v>22363.020741462708</v>
      </c>
      <c r="H179" s="9">
        <v>1198005.9270172119</v>
      </c>
      <c r="I179" s="6">
        <f t="shared" si="19"/>
        <v>1.8666869868617448</v>
      </c>
      <c r="K179" s="21">
        <v>41090</v>
      </c>
      <c r="L179" s="9">
        <v>15734.238560676575</v>
      </c>
      <c r="M179" s="9">
        <v>893177.23389434814</v>
      </c>
      <c r="N179" s="6">
        <f t="shared" si="20"/>
        <v>1.7616031805998473</v>
      </c>
      <c r="P179" s="21">
        <v>41090</v>
      </c>
      <c r="Q179" s="9">
        <v>11735.238560676575</v>
      </c>
      <c r="R179" s="9">
        <v>712797.00587463379</v>
      </c>
      <c r="S179" s="6">
        <f t="shared" si="21"/>
        <v>1.6463647383418667</v>
      </c>
      <c r="U179" s="21">
        <v>41090</v>
      </c>
      <c r="V179" s="9">
        <v>4047.5081939697266</v>
      </c>
      <c r="W179" s="9">
        <v>261248.78509521484</v>
      </c>
      <c r="X179" s="6">
        <f t="shared" si="22"/>
        <v>1.5492926378565053</v>
      </c>
      <c r="Z179" s="21">
        <v>41090</v>
      </c>
      <c r="AA179" s="9">
        <v>14864.238560676575</v>
      </c>
      <c r="AB179" s="9">
        <v>786378.99591064453</v>
      </c>
      <c r="AC179" s="6">
        <f t="shared" si="23"/>
        <v>1.8902130700303679</v>
      </c>
    </row>
    <row r="180" spans="1:29">
      <c r="A180" s="21">
        <v>41121</v>
      </c>
      <c r="B180" s="9">
        <v>26570.690754890442</v>
      </c>
      <c r="C180" s="9">
        <v>1528835.4185714722</v>
      </c>
      <c r="D180" s="6">
        <f t="shared" si="18"/>
        <v>1.7379693348364349</v>
      </c>
      <c r="F180" s="21">
        <v>41121</v>
      </c>
      <c r="G180" s="9">
        <v>19506.690754890442</v>
      </c>
      <c r="H180" s="9">
        <v>1186341.6300201416</v>
      </c>
      <c r="I180" s="6">
        <f t="shared" si="19"/>
        <v>1.6442726328805692</v>
      </c>
      <c r="K180" s="21">
        <v>41121</v>
      </c>
      <c r="L180" s="9">
        <v>15984.238560676575</v>
      </c>
      <c r="M180" s="9">
        <v>888421.29512023926</v>
      </c>
      <c r="N180" s="6">
        <f t="shared" si="20"/>
        <v>1.7991732805676681</v>
      </c>
      <c r="P180" s="21">
        <v>41121</v>
      </c>
      <c r="Q180" s="9">
        <v>11735.238560676575</v>
      </c>
      <c r="R180" s="9">
        <v>707094.91004180908</v>
      </c>
      <c r="S180" s="6">
        <f t="shared" si="21"/>
        <v>1.6596412156301188</v>
      </c>
      <c r="U180" s="21">
        <v>41121</v>
      </c>
      <c r="V180" s="9">
        <v>3132.0182037353516</v>
      </c>
      <c r="W180" s="9">
        <v>258402.18505096436</v>
      </c>
      <c r="X180" s="6">
        <f t="shared" si="22"/>
        <v>1.2120710988251231</v>
      </c>
      <c r="Z180" s="21">
        <v>41121</v>
      </c>
      <c r="AA180" s="9">
        <v>15114.238560676575</v>
      </c>
      <c r="AB180" s="9">
        <v>780693.58011627197</v>
      </c>
      <c r="AC180" s="6">
        <f t="shared" si="23"/>
        <v>1.9360013897418686</v>
      </c>
    </row>
    <row r="181" spans="1:29">
      <c r="A181" s="21">
        <v>41152</v>
      </c>
      <c r="B181" s="9">
        <v>28370.690754890442</v>
      </c>
      <c r="C181" s="9">
        <v>1543755.6292800903</v>
      </c>
      <c r="D181" s="6">
        <f t="shared" si="18"/>
        <v>1.8377708373520707</v>
      </c>
      <c r="F181" s="21">
        <v>41152</v>
      </c>
      <c r="G181" s="9">
        <v>21306.690754890442</v>
      </c>
      <c r="H181" s="9">
        <v>1202472.2685089111</v>
      </c>
      <c r="I181" s="6">
        <f t="shared" si="19"/>
        <v>1.7719070379320392</v>
      </c>
      <c r="K181" s="21">
        <v>41152</v>
      </c>
      <c r="L181" s="9">
        <v>17784.238560676575</v>
      </c>
      <c r="M181" s="9">
        <v>883561.56134796143</v>
      </c>
      <c r="N181" s="6">
        <f t="shared" si="20"/>
        <v>2.0127899784984922</v>
      </c>
      <c r="P181" s="21">
        <v>41152</v>
      </c>
      <c r="Q181" s="9">
        <v>12035.238560676575</v>
      </c>
      <c r="R181" s="9">
        <v>703108.39125823975</v>
      </c>
      <c r="S181" s="6">
        <f t="shared" si="21"/>
        <v>1.7117188061344351</v>
      </c>
      <c r="U181" s="21">
        <v>41152</v>
      </c>
      <c r="V181" s="9">
        <v>3132.0182037353516</v>
      </c>
      <c r="W181" s="9">
        <v>274323.29225158691</v>
      </c>
      <c r="X181" s="6">
        <f t="shared" si="22"/>
        <v>1.1417252169979502</v>
      </c>
      <c r="Z181" s="21">
        <v>41152</v>
      </c>
      <c r="AA181" s="9">
        <v>15414.238560676575</v>
      </c>
      <c r="AB181" s="9">
        <v>776665.58229827881</v>
      </c>
      <c r="AC181" s="6">
        <f t="shared" si="23"/>
        <v>1.9846686800596152</v>
      </c>
    </row>
    <row r="182" spans="1:29">
      <c r="A182" s="21">
        <v>41182</v>
      </c>
      <c r="B182" s="9">
        <v>27694.690754890442</v>
      </c>
      <c r="C182" s="9">
        <v>1516309.2074508667</v>
      </c>
      <c r="D182" s="6">
        <f t="shared" si="18"/>
        <v>1.8264540384509826</v>
      </c>
      <c r="F182" s="21">
        <v>41182</v>
      </c>
      <c r="G182" s="9">
        <v>18530.690754890442</v>
      </c>
      <c r="H182" s="9">
        <v>1178077.6017379761</v>
      </c>
      <c r="I182" s="6">
        <f t="shared" si="19"/>
        <v>1.5729601112484246</v>
      </c>
      <c r="K182" s="21">
        <v>41182</v>
      </c>
      <c r="L182" s="9">
        <v>15008.238560676575</v>
      </c>
      <c r="M182" s="9">
        <v>871374.75817871094</v>
      </c>
      <c r="N182" s="6">
        <f t="shared" si="20"/>
        <v>1.722363244953961</v>
      </c>
      <c r="P182" s="21">
        <v>41182</v>
      </c>
      <c r="Q182" s="9">
        <v>12035.238560676575</v>
      </c>
      <c r="R182" s="9">
        <v>695292.51306152344</v>
      </c>
      <c r="S182" s="6">
        <f t="shared" si="21"/>
        <v>1.7309604712530002</v>
      </c>
      <c r="U182" s="21">
        <v>41182</v>
      </c>
      <c r="V182" s="9">
        <v>3132.0182037353516</v>
      </c>
      <c r="W182" s="9">
        <v>262902.02442169189</v>
      </c>
      <c r="X182" s="6">
        <f t="shared" si="22"/>
        <v>1.1913252515361501</v>
      </c>
      <c r="Z182" s="21">
        <v>41182</v>
      </c>
      <c r="AA182" s="9">
        <v>12638.238560676575</v>
      </c>
      <c r="AB182" s="9">
        <v>765825.64511108398</v>
      </c>
      <c r="AC182" s="6">
        <f t="shared" si="23"/>
        <v>1.6502762268875684</v>
      </c>
    </row>
    <row r="183" spans="1:29">
      <c r="A183" s="21">
        <v>41213</v>
      </c>
      <c r="B183" s="9">
        <v>27364.690754890442</v>
      </c>
      <c r="C183" s="9">
        <v>1521999.0928649902</v>
      </c>
      <c r="D183" s="6">
        <f t="shared" si="18"/>
        <v>1.7979439595709301</v>
      </c>
      <c r="F183" s="21">
        <v>41213</v>
      </c>
      <c r="G183" s="9">
        <v>18200.690754890442</v>
      </c>
      <c r="H183" s="9">
        <v>1181627.5801849365</v>
      </c>
      <c r="I183" s="6">
        <f t="shared" si="19"/>
        <v>1.540306866571433</v>
      </c>
      <c r="K183" s="21">
        <v>41213</v>
      </c>
      <c r="L183" s="9">
        <v>14678.238560676575</v>
      </c>
      <c r="M183" s="9">
        <v>870369.07243347168</v>
      </c>
      <c r="N183" s="6">
        <f t="shared" si="20"/>
        <v>1.6864384346329739</v>
      </c>
      <c r="P183" s="21">
        <v>41213</v>
      </c>
      <c r="Q183" s="9">
        <v>11705.238560676575</v>
      </c>
      <c r="R183" s="9">
        <v>696128.07536315918</v>
      </c>
      <c r="S183" s="6">
        <f t="shared" si="21"/>
        <v>1.6814777301677044</v>
      </c>
      <c r="U183" s="21">
        <v>41213</v>
      </c>
      <c r="V183" s="9">
        <v>3132.0182037353516</v>
      </c>
      <c r="W183" s="9">
        <v>263352.10276794434</v>
      </c>
      <c r="X183" s="6">
        <f t="shared" si="22"/>
        <v>1.1892892332419174</v>
      </c>
      <c r="Z183" s="21">
        <v>41213</v>
      </c>
      <c r="AA183" s="9">
        <v>12308.238560676575</v>
      </c>
      <c r="AB183" s="9">
        <v>764626.68235778809</v>
      </c>
      <c r="AC183" s="6">
        <f t="shared" si="23"/>
        <v>1.6097056046648972</v>
      </c>
    </row>
    <row r="184" spans="1:29">
      <c r="A184" s="21">
        <v>41243</v>
      </c>
      <c r="B184" s="9">
        <v>21106.404373168945</v>
      </c>
      <c r="C184" s="9">
        <v>1539999.1792449951</v>
      </c>
      <c r="D184" s="6">
        <f t="shared" si="18"/>
        <v>1.3705464689608886</v>
      </c>
      <c r="F184" s="21">
        <v>41243</v>
      </c>
      <c r="G184" s="9">
        <v>10804.904365539551</v>
      </c>
      <c r="H184" s="9">
        <v>1191543.6134338379</v>
      </c>
      <c r="I184" s="6">
        <f t="shared" si="19"/>
        <v>0.90679889881676645</v>
      </c>
      <c r="K184" s="21">
        <v>41243</v>
      </c>
      <c r="L184" s="9">
        <v>8514.8345489501953</v>
      </c>
      <c r="M184" s="9">
        <v>879553.72938537598</v>
      </c>
      <c r="N184" s="6">
        <f t="shared" si="20"/>
        <v>0.96808577628342085</v>
      </c>
      <c r="P184" s="21">
        <v>41243</v>
      </c>
      <c r="Q184" s="9">
        <v>5536.8345489501953</v>
      </c>
      <c r="R184" s="9">
        <v>698989.78828430176</v>
      </c>
      <c r="S184" s="6">
        <f t="shared" si="21"/>
        <v>0.79211951901909416</v>
      </c>
      <c r="U184" s="21">
        <v>41243</v>
      </c>
      <c r="V184" s="9">
        <v>1899.6358261108398</v>
      </c>
      <c r="W184" s="9">
        <v>264776.02283477783</v>
      </c>
      <c r="X184" s="6">
        <f t="shared" si="22"/>
        <v>0.71745009452620501</v>
      </c>
      <c r="Z184" s="21">
        <v>41243</v>
      </c>
      <c r="AA184" s="9">
        <v>6144.8345489501953</v>
      </c>
      <c r="AB184" s="9">
        <v>769793.88430786133</v>
      </c>
      <c r="AC184" s="6">
        <f t="shared" si="23"/>
        <v>0.79824413706211139</v>
      </c>
    </row>
    <row r="185" spans="1:29">
      <c r="A185" s="21">
        <v>41274</v>
      </c>
      <c r="B185" s="9">
        <v>22744.395004272461</v>
      </c>
      <c r="C185" s="9">
        <v>1614519.5749206543</v>
      </c>
      <c r="D185" s="6">
        <f t="shared" si="18"/>
        <v>1.4087407398197842</v>
      </c>
      <c r="F185" s="21">
        <v>41274</v>
      </c>
      <c r="G185" s="9">
        <v>15084.195007324219</v>
      </c>
      <c r="H185" s="9">
        <v>1199188.8364868164</v>
      </c>
      <c r="I185" s="6">
        <f t="shared" si="19"/>
        <v>1.2578665301384375</v>
      </c>
      <c r="K185" s="21">
        <v>41274</v>
      </c>
      <c r="L185" s="9">
        <v>13093.761016845703</v>
      </c>
      <c r="M185" s="9">
        <v>874094.86149597168</v>
      </c>
      <c r="N185" s="6">
        <f t="shared" si="20"/>
        <v>1.4979794063125318</v>
      </c>
      <c r="P185" s="21">
        <v>41274</v>
      </c>
      <c r="Q185" s="9">
        <v>10685.761016845703</v>
      </c>
      <c r="R185" s="9">
        <v>696576.58042907715</v>
      </c>
      <c r="S185" s="6">
        <f t="shared" si="21"/>
        <v>1.5340396615492713</v>
      </c>
      <c r="U185" s="21">
        <v>41274</v>
      </c>
      <c r="V185" s="9">
        <v>1600</v>
      </c>
      <c r="W185" s="9">
        <v>270081.21408081055</v>
      </c>
      <c r="X185" s="6">
        <f t="shared" si="22"/>
        <v>0.59241439855245415</v>
      </c>
      <c r="Z185" s="21">
        <v>41274</v>
      </c>
      <c r="AA185" s="9">
        <v>11293.761016845703</v>
      </c>
      <c r="AB185" s="9">
        <v>765899.33843994141</v>
      </c>
      <c r="AC185" s="6">
        <f t="shared" si="23"/>
        <v>1.4745751105948124</v>
      </c>
    </row>
    <row r="186" spans="1:29">
      <c r="A186" s="21">
        <v>41305</v>
      </c>
      <c r="B186" s="9">
        <v>19218.116989135742</v>
      </c>
      <c r="C186" s="9">
        <v>1623494.8216018677</v>
      </c>
      <c r="D186" s="6">
        <f t="shared" si="18"/>
        <v>1.1837498175801777</v>
      </c>
      <c r="F186" s="21">
        <v>41305</v>
      </c>
      <c r="G186" s="9">
        <v>14727.037017822266</v>
      </c>
      <c r="H186" s="9">
        <v>1202905.4855422974</v>
      </c>
      <c r="I186" s="6">
        <f t="shared" si="19"/>
        <v>1.2242887903352591</v>
      </c>
      <c r="K186" s="21">
        <v>41305</v>
      </c>
      <c r="L186" s="9">
        <v>13492.037017822266</v>
      </c>
      <c r="M186" s="9">
        <v>876463.96446228027</v>
      </c>
      <c r="N186" s="6">
        <f t="shared" si="20"/>
        <v>1.5393715617389665</v>
      </c>
      <c r="P186" s="21">
        <v>41305</v>
      </c>
      <c r="Q186" s="9">
        <v>11084.037017822266</v>
      </c>
      <c r="R186" s="9">
        <v>696518.67741394043</v>
      </c>
      <c r="S186" s="6">
        <f t="shared" si="21"/>
        <v>1.5913481400061626</v>
      </c>
      <c r="U186" s="21">
        <v>41305</v>
      </c>
      <c r="V186" s="9">
        <v>1235</v>
      </c>
      <c r="W186" s="9">
        <v>272457.50091552734</v>
      </c>
      <c r="X186" s="6">
        <f t="shared" si="22"/>
        <v>0.45328170296287756</v>
      </c>
      <c r="Z186" s="21">
        <v>41305</v>
      </c>
      <c r="AA186" s="9">
        <v>11692.037017822266</v>
      </c>
      <c r="AB186" s="9">
        <v>765515.08941650391</v>
      </c>
      <c r="AC186" s="6">
        <f t="shared" si="23"/>
        <v>1.5273424625416918</v>
      </c>
    </row>
    <row r="187" spans="1:29">
      <c r="A187" s="21">
        <v>41333</v>
      </c>
      <c r="B187" s="9">
        <v>16559.255989074707</v>
      </c>
      <c r="C187" s="9">
        <v>1668233.3429412842</v>
      </c>
      <c r="D187" s="6">
        <f t="shared" si="18"/>
        <v>0.99262228867089219</v>
      </c>
      <c r="F187" s="21">
        <v>41333</v>
      </c>
      <c r="G187" s="9">
        <v>13416.276016235352</v>
      </c>
      <c r="H187" s="9">
        <v>1241634.0263671875</v>
      </c>
      <c r="I187" s="6">
        <f t="shared" si="19"/>
        <v>1.0805338554943698</v>
      </c>
      <c r="K187" s="21">
        <v>41333</v>
      </c>
      <c r="L187" s="9">
        <v>11700.276016235352</v>
      </c>
      <c r="M187" s="9">
        <v>886993.62915802002</v>
      </c>
      <c r="N187" s="6">
        <f t="shared" si="20"/>
        <v>1.3190935798875867</v>
      </c>
      <c r="P187" s="21">
        <v>41333</v>
      </c>
      <c r="Q187" s="9">
        <v>9487.2760162353516</v>
      </c>
      <c r="R187" s="9">
        <v>700532.34011077881</v>
      </c>
      <c r="S187" s="6">
        <f t="shared" si="21"/>
        <v>1.3542952227922953</v>
      </c>
      <c r="U187" s="21">
        <v>41333</v>
      </c>
      <c r="V187" s="9">
        <v>1716</v>
      </c>
      <c r="W187" s="9">
        <v>300288.69107055664</v>
      </c>
      <c r="X187" s="6">
        <f t="shared" si="22"/>
        <v>0.571450091537681</v>
      </c>
      <c r="Z187" s="21">
        <v>41333</v>
      </c>
      <c r="AA187" s="9">
        <v>9900.2760162353516</v>
      </c>
      <c r="AB187" s="9">
        <v>770026.49311065674</v>
      </c>
      <c r="AC187" s="6">
        <f t="shared" si="23"/>
        <v>1.285705895162315</v>
      </c>
    </row>
    <row r="188" spans="1:29">
      <c r="A188" s="21">
        <v>41364</v>
      </c>
      <c r="B188" s="9">
        <v>18194.532981872559</v>
      </c>
      <c r="C188" s="9">
        <v>1719349.9853668213</v>
      </c>
      <c r="D188" s="6">
        <f t="shared" si="18"/>
        <v>1.0582216033224192</v>
      </c>
      <c r="F188" s="21">
        <v>41364</v>
      </c>
      <c r="G188" s="9">
        <v>13173.553009033203</v>
      </c>
      <c r="H188" s="9">
        <v>1283806.3106536865</v>
      </c>
      <c r="I188" s="6">
        <f t="shared" si="19"/>
        <v>1.0261324391157973</v>
      </c>
      <c r="K188" s="21">
        <v>41364</v>
      </c>
      <c r="L188" s="9">
        <v>12432.553009033203</v>
      </c>
      <c r="M188" s="9">
        <v>928197.04721832275</v>
      </c>
      <c r="N188" s="6">
        <f t="shared" ref="N188:N193" si="24">L188/M188*100</f>
        <v>1.3394303554715923</v>
      </c>
      <c r="P188" s="21">
        <v>41364</v>
      </c>
      <c r="Q188" s="9">
        <v>10219.553009033203</v>
      </c>
      <c r="R188" s="9">
        <v>722979.35118865967</v>
      </c>
      <c r="S188" s="6">
        <f t="shared" si="21"/>
        <v>1.413533179368277</v>
      </c>
      <c r="U188" s="21">
        <v>41364</v>
      </c>
      <c r="V188" s="9">
        <v>741</v>
      </c>
      <c r="W188" s="9">
        <v>305422.14756774902</v>
      </c>
      <c r="X188" s="6">
        <f t="shared" si="22"/>
        <v>0.24261501855743148</v>
      </c>
      <c r="Z188" s="21">
        <v>41364</v>
      </c>
      <c r="AA188" s="9">
        <v>10632.553009033203</v>
      </c>
      <c r="AB188" s="9">
        <v>804665.97618865967</v>
      </c>
      <c r="AC188" s="6">
        <f t="shared" si="23"/>
        <v>1.3213623197285933</v>
      </c>
    </row>
    <row r="189" spans="1:29">
      <c r="A189" s="21">
        <v>41394</v>
      </c>
      <c r="B189" s="9">
        <v>20653.454002380371</v>
      </c>
      <c r="C189" s="9">
        <v>1732026.297706604</v>
      </c>
      <c r="D189" s="6">
        <f t="shared" si="18"/>
        <v>1.1924445968128687</v>
      </c>
      <c r="F189" s="21">
        <v>41394</v>
      </c>
      <c r="G189" s="9">
        <v>15057.474029541016</v>
      </c>
      <c r="H189" s="9">
        <v>1291960.5235366821</v>
      </c>
      <c r="I189" s="6">
        <f t="shared" si="19"/>
        <v>1.1654747769167031</v>
      </c>
      <c r="K189" s="21">
        <v>41394</v>
      </c>
      <c r="L189" s="9">
        <v>12019.925018310547</v>
      </c>
      <c r="M189" s="9">
        <v>933457.44443511963</v>
      </c>
      <c r="N189" s="6">
        <f t="shared" si="24"/>
        <v>1.2876778786187073</v>
      </c>
      <c r="P189" s="21">
        <v>41394</v>
      </c>
      <c r="Q189" s="9">
        <v>9806.9250183105469</v>
      </c>
      <c r="R189" s="9">
        <v>721726.40441131592</v>
      </c>
      <c r="S189" s="6">
        <f t="shared" si="21"/>
        <v>1.3588147750129322</v>
      </c>
      <c r="U189" s="21">
        <v>41394</v>
      </c>
      <c r="V189" s="9">
        <v>3037.5490112304688</v>
      </c>
      <c r="W189" s="9">
        <v>307242.46103668213</v>
      </c>
      <c r="X189" s="6">
        <f t="shared" si="22"/>
        <v>0.98864883485873767</v>
      </c>
      <c r="Z189" s="21">
        <v>41394</v>
      </c>
      <c r="AA189" s="9">
        <v>10219.925018310547</v>
      </c>
      <c r="AB189" s="9">
        <v>803476.17838287354</v>
      </c>
      <c r="AC189" s="6">
        <f t="shared" si="23"/>
        <v>1.2719636615586796</v>
      </c>
    </row>
    <row r="190" spans="1:29">
      <c r="A190" s="21">
        <v>41425</v>
      </c>
      <c r="B190" s="9">
        <v>20010.53099822998</v>
      </c>
      <c r="C190" s="9">
        <v>1696661.3975067139</v>
      </c>
      <c r="D190" s="6">
        <f t="shared" si="18"/>
        <v>1.1794062756208135</v>
      </c>
      <c r="F190" s="21">
        <v>41425</v>
      </c>
      <c r="G190" s="9">
        <v>14689.551025390625</v>
      </c>
      <c r="H190" s="9">
        <v>1252185.0490570068</v>
      </c>
      <c r="I190" s="6">
        <f t="shared" si="19"/>
        <v>1.1731134337095785</v>
      </c>
      <c r="K190" s="21">
        <v>41425</v>
      </c>
      <c r="L190" s="9">
        <v>11652.002014160156</v>
      </c>
      <c r="M190" s="9">
        <v>901422.02599334717</v>
      </c>
      <c r="N190" s="6">
        <f t="shared" si="24"/>
        <v>1.2926245064091826</v>
      </c>
      <c r="P190" s="21">
        <v>41425</v>
      </c>
      <c r="Q190" s="9">
        <v>9308.4250183105469</v>
      </c>
      <c r="R190" s="9">
        <v>692662.84594726563</v>
      </c>
      <c r="S190" s="6">
        <f t="shared" si="21"/>
        <v>1.3438608801920962</v>
      </c>
      <c r="U190" s="21">
        <v>41425</v>
      </c>
      <c r="V190" s="9">
        <v>3037.5490112304688</v>
      </c>
      <c r="W190" s="9">
        <v>311040.54088592529</v>
      </c>
      <c r="X190" s="6">
        <f t="shared" si="22"/>
        <v>0.97657655898447526</v>
      </c>
      <c r="Z190" s="21">
        <v>41425</v>
      </c>
      <c r="AA190" s="9">
        <v>9563.4250183105469</v>
      </c>
      <c r="AB190" s="9">
        <v>775138.93998718262</v>
      </c>
      <c r="AC190" s="6">
        <f t="shared" si="23"/>
        <v>1.2337691380165579</v>
      </c>
    </row>
    <row r="191" spans="1:29">
      <c r="A191" s="21">
        <v>41455</v>
      </c>
      <c r="B191" s="9">
        <v>21961.714012145996</v>
      </c>
      <c r="C191" s="9">
        <v>1736496.8572998047</v>
      </c>
      <c r="D191" s="6">
        <f t="shared" si="18"/>
        <v>1.2647137206050425</v>
      </c>
      <c r="F191" s="21">
        <v>41455</v>
      </c>
      <c r="G191" s="9">
        <v>16640.734039306641</v>
      </c>
      <c r="H191" s="9">
        <v>1287805.7297058105</v>
      </c>
      <c r="I191" s="6">
        <f t="shared" si="19"/>
        <v>1.2921773568368957</v>
      </c>
      <c r="K191" s="21">
        <v>41455</v>
      </c>
      <c r="L191" s="9">
        <v>13162.585021972656</v>
      </c>
      <c r="M191" s="9">
        <v>895322.41926574707</v>
      </c>
      <c r="N191" s="6">
        <f t="shared" si="24"/>
        <v>1.4701502764520604</v>
      </c>
      <c r="P191" s="21">
        <v>41455</v>
      </c>
      <c r="Q191" s="9">
        <v>10647.008026123047</v>
      </c>
      <c r="R191" s="9">
        <v>687149.73123931885</v>
      </c>
      <c r="S191" s="6">
        <f t="shared" si="21"/>
        <v>1.5494451270351923</v>
      </c>
      <c r="U191" s="21">
        <v>41455</v>
      </c>
      <c r="V191" s="9">
        <v>3478.1490173339844</v>
      </c>
      <c r="W191" s="9">
        <v>357702.44676208496</v>
      </c>
      <c r="X191" s="6">
        <f t="shared" si="22"/>
        <v>0.97235818452406919</v>
      </c>
      <c r="Z191" s="21">
        <v>41455</v>
      </c>
      <c r="AA191" s="9">
        <v>11074.008026123047</v>
      </c>
      <c r="AB191" s="9">
        <v>770174.91226959229</v>
      </c>
      <c r="AC191" s="6">
        <f t="shared" si="23"/>
        <v>1.4378562388496365</v>
      </c>
    </row>
    <row r="192" spans="1:29">
      <c r="A192" s="21">
        <v>41486</v>
      </c>
      <c r="B192" s="9">
        <v>25866.184120178223</v>
      </c>
      <c r="C192" s="9">
        <v>1731838.9122085571</v>
      </c>
      <c r="D192" s="6">
        <f t="shared" si="18"/>
        <v>1.4935675563030242</v>
      </c>
      <c r="F192" s="21">
        <v>41486</v>
      </c>
      <c r="G192" s="9">
        <v>18238.404159545898</v>
      </c>
      <c r="H192" s="9">
        <v>1293042.5759048462</v>
      </c>
      <c r="I192" s="6">
        <f t="shared" si="19"/>
        <v>1.4105029872495123</v>
      </c>
      <c r="K192" s="21">
        <v>41486</v>
      </c>
      <c r="L192" s="9">
        <v>14760.255142211914</v>
      </c>
      <c r="M192" s="9">
        <v>903911.51126861572</v>
      </c>
      <c r="N192" s="6">
        <f t="shared" si="24"/>
        <v>1.6329314272694999</v>
      </c>
      <c r="P192" s="21">
        <v>41486</v>
      </c>
      <c r="Q192" s="9">
        <v>12494.678146362305</v>
      </c>
      <c r="R192" s="9">
        <v>693286.77125549316</v>
      </c>
      <c r="S192" s="6">
        <f t="shared" si="21"/>
        <v>1.8022380729601013</v>
      </c>
      <c r="U192" s="21">
        <v>41486</v>
      </c>
      <c r="V192" s="9">
        <v>3478.1490173339844</v>
      </c>
      <c r="W192" s="9">
        <v>352674.22471618652</v>
      </c>
      <c r="X192" s="6">
        <f t="shared" si="22"/>
        <v>0.98622149666112224</v>
      </c>
      <c r="Z192" s="21">
        <v>41486</v>
      </c>
      <c r="AA192" s="9">
        <v>12671.678146362305</v>
      </c>
      <c r="AB192" s="9">
        <v>776418.91128540039</v>
      </c>
      <c r="AC192" s="6">
        <f t="shared" si="23"/>
        <v>1.6320671691759423</v>
      </c>
    </row>
    <row r="193" spans="1:29">
      <c r="A193" s="21">
        <v>41517</v>
      </c>
      <c r="B193" s="9">
        <v>24374.184120178223</v>
      </c>
      <c r="C193" s="9">
        <v>1764684.8969726563</v>
      </c>
      <c r="D193" s="6">
        <f t="shared" si="18"/>
        <v>1.3812201918876568</v>
      </c>
      <c r="F193" s="21">
        <v>41517</v>
      </c>
      <c r="G193" s="9">
        <v>16746.404159545898</v>
      </c>
      <c r="H193" s="9">
        <v>1326881.712097168</v>
      </c>
      <c r="I193" s="6">
        <f t="shared" si="19"/>
        <v>1.2620871933699207</v>
      </c>
      <c r="K193" s="21">
        <v>41517</v>
      </c>
      <c r="L193" s="9">
        <v>13268.255142211914</v>
      </c>
      <c r="M193" s="9">
        <v>919695.06825256348</v>
      </c>
      <c r="N193" s="6">
        <f t="shared" si="24"/>
        <v>1.4426798185861569</v>
      </c>
      <c r="P193" s="21">
        <v>41517</v>
      </c>
      <c r="Q193" s="9">
        <v>12502.678146362305</v>
      </c>
      <c r="R193" s="9">
        <v>708306.68012237549</v>
      </c>
      <c r="S193" s="6">
        <f t="shared" si="21"/>
        <v>1.7651503927934427</v>
      </c>
      <c r="U193" s="21">
        <v>41517</v>
      </c>
      <c r="V193" s="9">
        <v>3478.1490173339844</v>
      </c>
      <c r="W193" s="9">
        <v>373456.5510559082</v>
      </c>
      <c r="X193" s="6">
        <f t="shared" si="22"/>
        <v>0.93133967191093381</v>
      </c>
      <c r="Z193" s="21">
        <v>41517</v>
      </c>
      <c r="AA193" s="9">
        <v>12679.678146362305</v>
      </c>
      <c r="AB193" s="9">
        <v>792173.50420379639</v>
      </c>
      <c r="AC193" s="6">
        <f t="shared" si="23"/>
        <v>1.6006188138173707</v>
      </c>
    </row>
    <row r="194" spans="1:29">
      <c r="A194" s="21">
        <v>41547</v>
      </c>
      <c r="B194" s="9">
        <v>22824.184120178223</v>
      </c>
      <c r="C194" s="9">
        <v>1791303.3506622314</v>
      </c>
      <c r="D194" s="6">
        <f t="shared" si="18"/>
        <v>1.2741663276485411</v>
      </c>
      <c r="F194" s="21">
        <v>41547</v>
      </c>
      <c r="G194" s="9">
        <v>17296.404159545898</v>
      </c>
      <c r="H194" s="9">
        <v>1351277.5188751221</v>
      </c>
      <c r="I194" s="6">
        <f t="shared" si="19"/>
        <v>1.2800038421377999</v>
      </c>
      <c r="K194" s="21">
        <v>41547</v>
      </c>
      <c r="L194" s="9">
        <v>13518.255142211914</v>
      </c>
      <c r="M194" s="9">
        <v>933244.17308044434</v>
      </c>
      <c r="N194" s="6">
        <f t="shared" ref="N194:N266" si="25">L194/M194*100</f>
        <v>1.448522855234228</v>
      </c>
      <c r="P194" s="21">
        <v>41547</v>
      </c>
      <c r="Q194" s="9">
        <v>12502.678146362305</v>
      </c>
      <c r="R194" s="9">
        <v>713138.15103912354</v>
      </c>
      <c r="S194" s="6">
        <f t="shared" si="21"/>
        <v>1.7531915980297055</v>
      </c>
      <c r="U194" s="21">
        <v>41547</v>
      </c>
      <c r="V194" s="9">
        <v>3778.1490173339844</v>
      </c>
      <c r="W194" s="9">
        <v>383822.24961090088</v>
      </c>
      <c r="X194" s="6">
        <f t="shared" si="22"/>
        <v>0.98434862000941226</v>
      </c>
      <c r="Z194" s="21">
        <v>41547</v>
      </c>
      <c r="AA194" s="9">
        <v>12679.678146362305</v>
      </c>
      <c r="AB194" s="9">
        <v>802174.26009368896</v>
      </c>
      <c r="AC194" s="6">
        <f t="shared" si="23"/>
        <v>1.5806638005165359</v>
      </c>
    </row>
    <row r="195" spans="1:29">
      <c r="A195" s="21">
        <v>41578</v>
      </c>
      <c r="B195" s="9">
        <v>31928.564125061035</v>
      </c>
      <c r="C195" s="9">
        <v>1838112.9392929077</v>
      </c>
      <c r="D195" s="6">
        <f t="shared" si="18"/>
        <v>1.7370295068671591</v>
      </c>
      <c r="F195" s="21">
        <v>41578</v>
      </c>
      <c r="G195" s="9">
        <v>17546.404159545898</v>
      </c>
      <c r="H195" s="9">
        <v>1385217.5569839478</v>
      </c>
      <c r="I195" s="6">
        <f t="shared" si="19"/>
        <v>1.2666894143148109</v>
      </c>
      <c r="K195" s="21">
        <v>41578</v>
      </c>
      <c r="L195" s="9">
        <v>13768.255142211914</v>
      </c>
      <c r="M195" s="9">
        <v>956400.66522979736</v>
      </c>
      <c r="N195" s="6">
        <f t="shared" si="25"/>
        <v>1.4395907115877813</v>
      </c>
      <c r="P195" s="21">
        <v>41578</v>
      </c>
      <c r="Q195" s="9">
        <v>12502.678146362305</v>
      </c>
      <c r="R195" s="9">
        <v>727089.20918273926</v>
      </c>
      <c r="S195" s="6">
        <f t="shared" si="21"/>
        <v>1.719552152398951</v>
      </c>
      <c r="U195" s="21">
        <v>41578</v>
      </c>
      <c r="V195" s="9">
        <v>3778.1490173339844</v>
      </c>
      <c r="W195" s="9">
        <v>393175.57907104492</v>
      </c>
      <c r="X195" s="6">
        <f t="shared" si="22"/>
        <v>0.96093176139286396</v>
      </c>
      <c r="Z195" s="21">
        <v>41578</v>
      </c>
      <c r="AA195" s="9">
        <v>12679.678146362305</v>
      </c>
      <c r="AB195" s="9">
        <v>819436.95124816895</v>
      </c>
      <c r="AC195" s="6">
        <f t="shared" si="23"/>
        <v>1.5473647029278554</v>
      </c>
    </row>
    <row r="196" spans="1:29">
      <c r="A196" s="21">
        <v>41608</v>
      </c>
      <c r="B196" s="9">
        <v>33138.464126586914</v>
      </c>
      <c r="C196" s="9">
        <v>1883011.9277191162</v>
      </c>
      <c r="D196" s="6">
        <f t="shared" si="18"/>
        <v>1.7598648016386911</v>
      </c>
      <c r="F196" s="21">
        <v>41608</v>
      </c>
      <c r="G196" s="9">
        <v>17684.404159545898</v>
      </c>
      <c r="H196" s="9">
        <v>1405416.1751098633</v>
      </c>
      <c r="I196" s="6">
        <f t="shared" si="19"/>
        <v>1.2583037304351137</v>
      </c>
      <c r="K196" s="21">
        <v>41608</v>
      </c>
      <c r="L196" s="9">
        <v>13317.255142211914</v>
      </c>
      <c r="M196" s="9">
        <v>953871.69605255127</v>
      </c>
      <c r="N196" s="6">
        <f t="shared" si="25"/>
        <v>1.3961264599131404</v>
      </c>
      <c r="P196" s="21">
        <v>41608</v>
      </c>
      <c r="Q196" s="9">
        <v>12056.678146362305</v>
      </c>
      <c r="R196" s="9">
        <v>721025.61108398438</v>
      </c>
      <c r="S196" s="6">
        <f t="shared" si="21"/>
        <v>1.6721567113595852</v>
      </c>
      <c r="U196" s="21">
        <v>41608</v>
      </c>
      <c r="V196" s="9">
        <v>3778.1490173339844</v>
      </c>
      <c r="W196" s="9">
        <v>416431.07207489014</v>
      </c>
      <c r="X196" s="6">
        <f t="shared" si="22"/>
        <v>0.90726875843081412</v>
      </c>
      <c r="Z196" s="21">
        <v>41608</v>
      </c>
      <c r="AA196" s="9">
        <v>12228.678146362305</v>
      </c>
      <c r="AB196" s="9">
        <v>816934.22904968262</v>
      </c>
      <c r="AC196" s="6">
        <f t="shared" si="23"/>
        <v>1.4968987357265704</v>
      </c>
    </row>
    <row r="197" spans="1:29">
      <c r="A197" s="21">
        <v>41639</v>
      </c>
      <c r="B197" s="9">
        <v>28118.465118408203</v>
      </c>
      <c r="C197" s="9">
        <v>1911436.992767334</v>
      </c>
      <c r="D197" s="6">
        <f t="shared" si="18"/>
        <v>1.4710641901776182</v>
      </c>
      <c r="F197" s="21">
        <v>41639</v>
      </c>
      <c r="G197" s="9">
        <v>11522.228149414063</v>
      </c>
      <c r="H197" s="9">
        <v>1417240.9601211548</v>
      </c>
      <c r="I197" s="6">
        <f t="shared" si="19"/>
        <v>0.81300417315267759</v>
      </c>
      <c r="K197" s="21">
        <v>41639</v>
      </c>
      <c r="L197" s="9">
        <v>7155.0791320800781</v>
      </c>
      <c r="M197" s="9">
        <v>956310.3779296875</v>
      </c>
      <c r="N197" s="6">
        <f t="shared" si="25"/>
        <v>0.7481963280133046</v>
      </c>
      <c r="P197" s="21">
        <v>41639</v>
      </c>
      <c r="Q197" s="9">
        <v>6194.5021362304688</v>
      </c>
      <c r="R197" s="9">
        <v>719112.95893096924</v>
      </c>
      <c r="S197" s="6">
        <f t="shared" si="21"/>
        <v>0.86140877581168795</v>
      </c>
      <c r="U197" s="21">
        <v>41639</v>
      </c>
      <c r="V197" s="9">
        <v>3778.1490173339844</v>
      </c>
      <c r="W197" s="9">
        <v>432067.59606933594</v>
      </c>
      <c r="X197" s="6">
        <f t="shared" si="22"/>
        <v>0.8744347069081494</v>
      </c>
      <c r="Z197" s="21">
        <v>41639</v>
      </c>
      <c r="AA197" s="9">
        <v>6366.5021362304688</v>
      </c>
      <c r="AB197" s="9">
        <v>815442.87397003174</v>
      </c>
      <c r="AC197" s="6">
        <f t="shared" si="23"/>
        <v>0.78074164842900373</v>
      </c>
    </row>
    <row r="198" spans="1:29">
      <c r="A198" s="21">
        <v>41670</v>
      </c>
      <c r="B198" s="9">
        <v>26170.530654907227</v>
      </c>
      <c r="C198" s="9">
        <v>1956016.2359695435</v>
      </c>
      <c r="D198" s="6">
        <f t="shared" si="18"/>
        <v>1.3379505841338384</v>
      </c>
      <c r="F198" s="21">
        <v>41670</v>
      </c>
      <c r="G198" s="9">
        <v>10569.17366027832</v>
      </c>
      <c r="H198" s="9">
        <v>1440401.1367645264</v>
      </c>
      <c r="I198" s="6">
        <f t="shared" si="19"/>
        <v>0.7337659899393808</v>
      </c>
      <c r="K198" s="21">
        <v>41670</v>
      </c>
      <c r="L198" s="9">
        <v>5635.0791320800781</v>
      </c>
      <c r="M198" s="9">
        <v>958692.9899520874</v>
      </c>
      <c r="N198" s="6">
        <f t="shared" si="25"/>
        <v>0.58778766415739647</v>
      </c>
      <c r="P198" s="21">
        <v>41670</v>
      </c>
      <c r="Q198" s="9">
        <v>4674.5021362304688</v>
      </c>
      <c r="R198" s="9">
        <v>715896.34895324707</v>
      </c>
      <c r="S198" s="6">
        <f t="shared" si="21"/>
        <v>0.65295795167349646</v>
      </c>
      <c r="U198" s="21">
        <v>41670</v>
      </c>
      <c r="V198" s="9">
        <v>4345.0945281982422</v>
      </c>
      <c r="W198" s="9">
        <v>443060.23824310303</v>
      </c>
      <c r="X198" s="6">
        <f t="shared" si="22"/>
        <v>0.98070062559171223</v>
      </c>
      <c r="Z198" s="21">
        <v>41670</v>
      </c>
      <c r="AA198" s="9">
        <v>4846.5021362304688</v>
      </c>
      <c r="AB198" s="9">
        <v>815537.1669921875</v>
      </c>
      <c r="AC198" s="6">
        <f t="shared" si="23"/>
        <v>0.59427115432458222</v>
      </c>
    </row>
    <row r="199" spans="1:29">
      <c r="A199" s="21">
        <v>41698</v>
      </c>
      <c r="B199" s="9">
        <v>24823.268142700195</v>
      </c>
      <c r="C199" s="9">
        <v>1993386.9971237183</v>
      </c>
      <c r="D199" s="6">
        <f t="shared" si="18"/>
        <v>1.2452809303220089</v>
      </c>
      <c r="F199" s="21">
        <v>41698</v>
      </c>
      <c r="G199" s="9">
        <v>9387.5736541748047</v>
      </c>
      <c r="H199" s="9">
        <v>1456961.3676300049</v>
      </c>
      <c r="I199" s="6">
        <f t="shared" si="19"/>
        <v>0.64432550256602117</v>
      </c>
      <c r="K199" s="21">
        <v>41698</v>
      </c>
      <c r="L199" s="9">
        <v>5635.0791320800781</v>
      </c>
      <c r="M199" s="9">
        <v>971670.99411773682</v>
      </c>
      <c r="N199" s="6">
        <f t="shared" si="25"/>
        <v>0.57993695048977434</v>
      </c>
      <c r="P199" s="21">
        <v>41698</v>
      </c>
      <c r="Q199" s="9">
        <v>4674.5021362304688</v>
      </c>
      <c r="R199" s="9">
        <v>724948.51899719238</v>
      </c>
      <c r="S199" s="6">
        <f t="shared" si="21"/>
        <v>0.64480470181477434</v>
      </c>
      <c r="U199" s="21">
        <v>41698</v>
      </c>
      <c r="V199" s="9">
        <v>3163.4945220947266</v>
      </c>
      <c r="W199" s="9">
        <v>449996.20660400391</v>
      </c>
      <c r="X199" s="6">
        <f t="shared" si="22"/>
        <v>0.70300470885493438</v>
      </c>
      <c r="Z199" s="21">
        <v>41698</v>
      </c>
      <c r="AA199" s="9">
        <v>4846.5021362304688</v>
      </c>
      <c r="AB199" s="9">
        <v>827281.71115112305</v>
      </c>
      <c r="AC199" s="6">
        <f t="shared" si="23"/>
        <v>0.58583455561791553</v>
      </c>
    </row>
    <row r="200" spans="1:29">
      <c r="A200" s="21">
        <v>41729</v>
      </c>
      <c r="B200" s="9">
        <v>24074.690399169922</v>
      </c>
      <c r="C200" s="9">
        <v>2009537.7283401489</v>
      </c>
      <c r="D200" s="6">
        <f t="shared" si="18"/>
        <v>1.1980213190152589</v>
      </c>
      <c r="F200" s="21">
        <v>41729</v>
      </c>
      <c r="G200" s="9">
        <v>9286.7196655273438</v>
      </c>
      <c r="H200" s="9">
        <v>1460604.9002380371</v>
      </c>
      <c r="I200" s="6">
        <f t="shared" si="19"/>
        <v>0.63581326230069968</v>
      </c>
      <c r="K200" s="21">
        <v>41729</v>
      </c>
      <c r="L200" s="9">
        <v>5199.2251434326172</v>
      </c>
      <c r="M200" s="9">
        <v>972810.41399383545</v>
      </c>
      <c r="N200" s="6">
        <f t="shared" si="25"/>
        <v>0.53445410006327954</v>
      </c>
      <c r="P200" s="21">
        <v>41729</v>
      </c>
      <c r="Q200" s="9">
        <v>4327.2251434326172</v>
      </c>
      <c r="R200" s="9">
        <v>723733.25187683105</v>
      </c>
      <c r="S200" s="6">
        <f t="shared" si="21"/>
        <v>0.59790332034779137</v>
      </c>
      <c r="U200" s="21">
        <v>41729</v>
      </c>
      <c r="V200" s="9">
        <v>3163.4945220947266</v>
      </c>
      <c r="W200" s="9">
        <v>452026.70930480957</v>
      </c>
      <c r="X200" s="6">
        <f t="shared" si="22"/>
        <v>0.69984681368939339</v>
      </c>
      <c r="Z200" s="21">
        <v>41729</v>
      </c>
      <c r="AA200" s="9">
        <v>4499.2251434326172</v>
      </c>
      <c r="AB200" s="9">
        <v>828619.05604553223</v>
      </c>
      <c r="AC200" s="6">
        <f t="shared" si="23"/>
        <v>0.5429787199083419</v>
      </c>
    </row>
    <row r="201" spans="1:29">
      <c r="A201" s="21">
        <v>41759</v>
      </c>
      <c r="B201" s="9">
        <v>41097.730796813965</v>
      </c>
      <c r="C201" s="9">
        <v>2033729.4265670776</v>
      </c>
      <c r="D201" s="6">
        <f t="shared" si="18"/>
        <v>2.0208062223000174</v>
      </c>
      <c r="F201" s="21">
        <v>41759</v>
      </c>
      <c r="G201" s="9">
        <v>26609.760063171387</v>
      </c>
      <c r="H201" s="9">
        <v>1472351.8887329102</v>
      </c>
      <c r="I201" s="6">
        <f t="shared" si="19"/>
        <v>1.8072962222415088</v>
      </c>
      <c r="K201" s="21">
        <v>41759</v>
      </c>
      <c r="L201" s="9">
        <v>23459.522903442383</v>
      </c>
      <c r="M201" s="9">
        <v>970694.76776123047</v>
      </c>
      <c r="N201" s="6">
        <f t="shared" si="25"/>
        <v>2.4167764865518375</v>
      </c>
      <c r="P201" s="21">
        <v>41759</v>
      </c>
      <c r="Q201" s="9">
        <v>19817.822906494141</v>
      </c>
      <c r="R201" s="9">
        <v>723805.88063049316</v>
      </c>
      <c r="S201" s="6">
        <f t="shared" si="21"/>
        <v>2.7380024723246543</v>
      </c>
      <c r="U201" s="21">
        <v>41759</v>
      </c>
      <c r="V201" s="9">
        <v>2105.9575042724609</v>
      </c>
      <c r="W201" s="9">
        <v>461593.69284057617</v>
      </c>
      <c r="X201" s="6">
        <f t="shared" si="22"/>
        <v>0.45623619580084046</v>
      </c>
      <c r="Z201" s="21">
        <v>41759</v>
      </c>
      <c r="AA201" s="9">
        <v>22759.522903442383</v>
      </c>
      <c r="AB201" s="9">
        <v>820960.1508026123</v>
      </c>
      <c r="AC201" s="6">
        <f t="shared" si="23"/>
        <v>2.7723054378694894</v>
      </c>
    </row>
    <row r="202" spans="1:29">
      <c r="A202" s="21">
        <v>41790</v>
      </c>
      <c r="B202" s="9">
        <v>41597.730796813965</v>
      </c>
      <c r="C202" s="9">
        <v>2066168.2367248535</v>
      </c>
      <c r="D202" s="6">
        <f t="shared" si="18"/>
        <v>2.0132789797771649</v>
      </c>
      <c r="F202" s="21">
        <v>41790</v>
      </c>
      <c r="G202" s="9">
        <v>26098.672569274902</v>
      </c>
      <c r="H202" s="9">
        <v>1497685.2667922974</v>
      </c>
      <c r="I202" s="6">
        <f t="shared" si="19"/>
        <v>1.7426006082821626</v>
      </c>
      <c r="K202" s="21">
        <v>41790</v>
      </c>
      <c r="L202" s="9">
        <v>23459.522903442383</v>
      </c>
      <c r="M202" s="9">
        <v>994914.45076751709</v>
      </c>
      <c r="N202" s="6">
        <f t="shared" si="25"/>
        <v>2.3579437292668493</v>
      </c>
      <c r="P202" s="21">
        <v>41790</v>
      </c>
      <c r="Q202" s="9">
        <v>19817.822906494141</v>
      </c>
      <c r="R202" s="9">
        <v>742901.47168731689</v>
      </c>
      <c r="S202" s="6">
        <f t="shared" si="21"/>
        <v>2.6676246664961987</v>
      </c>
      <c r="U202" s="21">
        <v>41790</v>
      </c>
      <c r="V202" s="9">
        <v>2105.9575042724609</v>
      </c>
      <c r="W202" s="9">
        <v>461695.00817871094</v>
      </c>
      <c r="X202" s="6">
        <f t="shared" si="22"/>
        <v>0.45613607835614628</v>
      </c>
      <c r="Z202" s="21">
        <v>41790</v>
      </c>
      <c r="AA202" s="9">
        <v>22759.522903442383</v>
      </c>
      <c r="AB202" s="9">
        <v>840667.67981719971</v>
      </c>
      <c r="AC202" s="6">
        <f t="shared" si="23"/>
        <v>2.7073150841711153</v>
      </c>
    </row>
    <row r="203" spans="1:29">
      <c r="A203" s="21">
        <v>41820</v>
      </c>
      <c r="B203" s="9">
        <v>40293.730796813965</v>
      </c>
      <c r="C203" s="9">
        <v>2078384.9488677979</v>
      </c>
      <c r="D203" s="6">
        <f t="shared" si="18"/>
        <v>1.9387039354169695</v>
      </c>
      <c r="F203" s="21">
        <v>41820</v>
      </c>
      <c r="G203" s="9">
        <v>25342.472557067871</v>
      </c>
      <c r="H203" s="9">
        <v>1501161.593132019</v>
      </c>
      <c r="I203" s="6">
        <f t="shared" si="19"/>
        <v>1.6881908432118498</v>
      </c>
      <c r="K203" s="21">
        <v>41820</v>
      </c>
      <c r="L203" s="9">
        <v>22703.322891235352</v>
      </c>
      <c r="M203" s="9">
        <v>1009009.345703125</v>
      </c>
      <c r="N203" s="6">
        <f t="shared" si="25"/>
        <v>2.2500607142954272</v>
      </c>
      <c r="P203" s="21">
        <v>41820</v>
      </c>
      <c r="Q203" s="9">
        <v>19233.622894287109</v>
      </c>
      <c r="R203" s="9">
        <v>763082.09558105469</v>
      </c>
      <c r="S203" s="6">
        <f t="shared" si="21"/>
        <v>2.5205181730337314</v>
      </c>
      <c r="U203" s="21">
        <v>41820</v>
      </c>
      <c r="V203" s="9">
        <v>2105.9575042724609</v>
      </c>
      <c r="W203" s="9">
        <v>460269.34740447998</v>
      </c>
      <c r="X203" s="6">
        <f t="shared" si="22"/>
        <v>0.4575489365407962</v>
      </c>
      <c r="Z203" s="21">
        <v>41820</v>
      </c>
      <c r="AA203" s="9">
        <v>22003.322891235352</v>
      </c>
      <c r="AB203" s="9">
        <v>861038.85171508789</v>
      </c>
      <c r="AC203" s="6">
        <f t="shared" si="23"/>
        <v>2.5554390312826567</v>
      </c>
    </row>
    <row r="204" spans="1:29">
      <c r="A204" s="21">
        <v>41851</v>
      </c>
      <c r="B204" s="9">
        <v>38421.686683654785</v>
      </c>
      <c r="C204" s="9">
        <v>2130351.5630569458</v>
      </c>
      <c r="D204" s="6">
        <f t="shared" si="18"/>
        <v>1.8035373761747391</v>
      </c>
      <c r="F204" s="21">
        <v>41851</v>
      </c>
      <c r="G204" s="9">
        <v>24869.428443908691</v>
      </c>
      <c r="H204" s="9">
        <v>1531774.8762207031</v>
      </c>
      <c r="I204" s="6">
        <f t="shared" si="19"/>
        <v>1.6235694180641087</v>
      </c>
      <c r="K204" s="21">
        <v>41851</v>
      </c>
      <c r="L204" s="9">
        <v>21256.98876953125</v>
      </c>
      <c r="M204" s="9">
        <v>1012778.6396713257</v>
      </c>
      <c r="N204" s="6">
        <f t="shared" si="25"/>
        <v>2.098878070377721</v>
      </c>
      <c r="P204" s="21">
        <v>41851</v>
      </c>
      <c r="Q204" s="9">
        <v>17385.952774047852</v>
      </c>
      <c r="R204" s="9">
        <v>767361.52456665039</v>
      </c>
      <c r="S204" s="6">
        <f t="shared" si="21"/>
        <v>2.26567950274366</v>
      </c>
      <c r="U204" s="21">
        <v>41851</v>
      </c>
      <c r="V204" s="9">
        <v>2294.5475006103516</v>
      </c>
      <c r="W204" s="9">
        <v>490027.27550506592</v>
      </c>
      <c r="X204" s="6">
        <f t="shared" si="22"/>
        <v>0.46824893537719631</v>
      </c>
      <c r="Z204" s="21">
        <v>41851</v>
      </c>
      <c r="AA204" s="9">
        <v>20556.98876953125</v>
      </c>
      <c r="AB204" s="9">
        <v>863280.45670318604</v>
      </c>
      <c r="AC204" s="6">
        <f t="shared" si="23"/>
        <v>2.381264235731352</v>
      </c>
    </row>
    <row r="205" spans="1:29">
      <c r="A205" s="21">
        <v>41882</v>
      </c>
      <c r="B205" s="9">
        <v>39544.060249328613</v>
      </c>
      <c r="C205" s="9">
        <v>2148542.800567627</v>
      </c>
      <c r="D205" s="6">
        <f t="shared" si="18"/>
        <v>1.8405060508397322</v>
      </c>
      <c r="F205" s="21">
        <v>41882</v>
      </c>
      <c r="G205" s="9">
        <v>25297.202033996582</v>
      </c>
      <c r="H205" s="9">
        <v>1551921.336555481</v>
      </c>
      <c r="I205" s="6">
        <f t="shared" si="19"/>
        <v>1.6300569776393568</v>
      </c>
      <c r="K205" s="21">
        <v>41882</v>
      </c>
      <c r="L205" s="9">
        <v>20948.98876953125</v>
      </c>
      <c r="M205" s="9">
        <v>1030534.9449081421</v>
      </c>
      <c r="N205" s="6">
        <f t="shared" si="25"/>
        <v>2.0328266278635083</v>
      </c>
      <c r="P205" s="21">
        <v>41882</v>
      </c>
      <c r="Q205" s="9">
        <v>17077.952774047852</v>
      </c>
      <c r="R205" s="9">
        <v>781911.0927734375</v>
      </c>
      <c r="S205" s="6">
        <f t="shared" si="21"/>
        <v>2.1841297472161925</v>
      </c>
      <c r="U205" s="21">
        <v>41882</v>
      </c>
      <c r="V205" s="9">
        <v>3030.3210906982422</v>
      </c>
      <c r="W205" s="9">
        <v>488208.1529083252</v>
      </c>
      <c r="X205" s="6">
        <f t="shared" si="22"/>
        <v>0.62070268033136877</v>
      </c>
      <c r="Z205" s="21">
        <v>41882</v>
      </c>
      <c r="AA205" s="9">
        <v>20248.98876953125</v>
      </c>
      <c r="AB205" s="9">
        <v>878267.62491607666</v>
      </c>
      <c r="AC205" s="6">
        <f t="shared" si="23"/>
        <v>2.3055601954434053</v>
      </c>
    </row>
    <row r="206" spans="1:29">
      <c r="A206" s="21">
        <v>41912</v>
      </c>
      <c r="B206" s="9">
        <v>43300.453247070313</v>
      </c>
      <c r="C206" s="9">
        <v>2195020.7818603516</v>
      </c>
      <c r="D206" s="6">
        <f t="shared" si="18"/>
        <v>1.9726671202799166</v>
      </c>
      <c r="F206" s="21">
        <v>41912</v>
      </c>
      <c r="G206" s="9">
        <v>29053.595031738281</v>
      </c>
      <c r="H206" s="9">
        <v>1586467.6797409058</v>
      </c>
      <c r="I206" s="6">
        <f t="shared" si="19"/>
        <v>1.8313386022766738</v>
      </c>
      <c r="K206" s="21">
        <v>41912</v>
      </c>
      <c r="L206" s="9">
        <v>25199.381767272949</v>
      </c>
      <c r="M206" s="9">
        <v>1054219.3319625854</v>
      </c>
      <c r="N206" s="6">
        <f t="shared" si="25"/>
        <v>2.3903357682087436</v>
      </c>
      <c r="P206" s="21">
        <v>41912</v>
      </c>
      <c r="Q206" s="9">
        <v>21828.345771789551</v>
      </c>
      <c r="R206" s="9">
        <v>801793.84786987305</v>
      </c>
      <c r="S206" s="6">
        <f t="shared" si="21"/>
        <v>2.7224386704613601</v>
      </c>
      <c r="U206" s="21">
        <v>41912</v>
      </c>
      <c r="V206" s="9">
        <v>2730.3210906982422</v>
      </c>
      <c r="W206" s="9">
        <v>501137.06182098389</v>
      </c>
      <c r="X206" s="6">
        <f t="shared" si="22"/>
        <v>0.54482521823013097</v>
      </c>
      <c r="Z206" s="21">
        <v>41912</v>
      </c>
      <c r="AA206" s="9">
        <v>24999.381767272949</v>
      </c>
      <c r="AB206" s="9">
        <v>899520.33798980713</v>
      </c>
      <c r="AC206" s="6">
        <f t="shared" si="23"/>
        <v>2.7791902763577347</v>
      </c>
    </row>
    <row r="207" spans="1:29">
      <c r="A207" s="21">
        <v>41943</v>
      </c>
      <c r="B207" s="9">
        <v>36428.901397705078</v>
      </c>
      <c r="C207" s="9">
        <v>2206022.8257980347</v>
      </c>
      <c r="D207" s="6">
        <f t="shared" si="18"/>
        <v>1.6513383711035186</v>
      </c>
      <c r="F207" s="21">
        <v>41943</v>
      </c>
      <c r="G207" s="9">
        <v>29861.925201416016</v>
      </c>
      <c r="H207" s="9">
        <v>1593042.6868896484</v>
      </c>
      <c r="I207" s="6">
        <f t="shared" si="19"/>
        <v>1.8745213450444456</v>
      </c>
      <c r="K207" s="21">
        <v>41943</v>
      </c>
      <c r="L207" s="9">
        <v>26007.711936950684</v>
      </c>
      <c r="M207" s="9">
        <v>1062711.262878418</v>
      </c>
      <c r="N207" s="6">
        <f t="shared" si="25"/>
        <v>2.447298042791719</v>
      </c>
      <c r="P207" s="21">
        <v>41943</v>
      </c>
      <c r="Q207" s="9">
        <v>21828.345771789551</v>
      </c>
      <c r="R207" s="9">
        <v>809277.47980499268</v>
      </c>
      <c r="S207" s="6">
        <f t="shared" si="21"/>
        <v>2.697263462347848</v>
      </c>
      <c r="U207" s="21">
        <v>41943</v>
      </c>
      <c r="V207" s="9">
        <v>2730.3210906982422</v>
      </c>
      <c r="W207" s="9">
        <v>500704.59004211426</v>
      </c>
      <c r="X207" s="6">
        <f t="shared" si="22"/>
        <v>0.5452957981608666</v>
      </c>
      <c r="Z207" s="21">
        <v>41943</v>
      </c>
      <c r="AA207" s="9">
        <v>25254.77693939209</v>
      </c>
      <c r="AB207" s="9">
        <v>906808.16590881348</v>
      </c>
      <c r="AC207" s="6">
        <f t="shared" si="23"/>
        <v>2.7850186940124724</v>
      </c>
    </row>
    <row r="208" spans="1:29">
      <c r="A208" s="21">
        <v>41973</v>
      </c>
      <c r="B208" s="9">
        <v>37716.411636352539</v>
      </c>
      <c r="C208" s="9">
        <v>2272997.7881393433</v>
      </c>
      <c r="D208" s="6">
        <f t="shared" si="18"/>
        <v>1.6593246079322794</v>
      </c>
      <c r="F208" s="21">
        <v>41973</v>
      </c>
      <c r="G208" s="9">
        <v>30069.435440063477</v>
      </c>
      <c r="H208" s="9">
        <v>1643349.0486297607</v>
      </c>
      <c r="I208" s="6">
        <f t="shared" si="19"/>
        <v>1.8297655914996052</v>
      </c>
      <c r="K208" s="21">
        <v>41973</v>
      </c>
      <c r="L208" s="9">
        <v>26210.750617980957</v>
      </c>
      <c r="M208" s="9">
        <v>1071583.1058959961</v>
      </c>
      <c r="N208" s="6">
        <f t="shared" si="25"/>
        <v>2.4459839347751791</v>
      </c>
      <c r="P208" s="21">
        <v>41973</v>
      </c>
      <c r="Q208" s="9">
        <v>22031.384452819824</v>
      </c>
      <c r="R208" s="9">
        <v>811721.5288772583</v>
      </c>
      <c r="S208" s="6">
        <f t="shared" si="21"/>
        <v>2.7141554916367414</v>
      </c>
      <c r="U208" s="21">
        <v>41973</v>
      </c>
      <c r="V208" s="9">
        <v>3129.7926483154297</v>
      </c>
      <c r="W208" s="9">
        <v>540922.40917205811</v>
      </c>
      <c r="X208" s="6">
        <f t="shared" si="22"/>
        <v>0.57860288190055309</v>
      </c>
      <c r="Z208" s="21">
        <v>41973</v>
      </c>
      <c r="AA208" s="9">
        <v>25457.815620422363</v>
      </c>
      <c r="AB208" s="9">
        <v>910045.02195739746</v>
      </c>
      <c r="AC208" s="6">
        <f t="shared" si="23"/>
        <v>2.7974237544496057</v>
      </c>
    </row>
    <row r="209" spans="1:29">
      <c r="A209" s="21">
        <v>42004</v>
      </c>
      <c r="B209" s="9">
        <v>36739.89714050293</v>
      </c>
      <c r="C209" s="9">
        <v>2293518.080368042</v>
      </c>
      <c r="D209" s="6">
        <f t="shared" si="18"/>
        <v>1.601901352118718</v>
      </c>
      <c r="F209" s="21">
        <v>42004</v>
      </c>
      <c r="G209" s="9">
        <v>30069.435440063477</v>
      </c>
      <c r="H209" s="9">
        <v>1658135.8607940674</v>
      </c>
      <c r="I209" s="6">
        <f t="shared" si="19"/>
        <v>1.8134482312965283</v>
      </c>
      <c r="K209" s="21">
        <v>42004</v>
      </c>
      <c r="L209" s="9">
        <v>26210.750617980957</v>
      </c>
      <c r="M209" s="9">
        <v>1070381.3971176147</v>
      </c>
      <c r="N209" s="6">
        <f t="shared" si="25"/>
        <v>2.4487300217065422</v>
      </c>
      <c r="P209" s="21">
        <v>42004</v>
      </c>
      <c r="Q209" s="9">
        <v>22031.384452819824</v>
      </c>
      <c r="R209" s="9">
        <v>813393.7350769043</v>
      </c>
      <c r="S209" s="6">
        <f t="shared" si="21"/>
        <v>2.7085756261371761</v>
      </c>
      <c r="U209" s="21">
        <v>42004</v>
      </c>
      <c r="V209" s="9">
        <v>3129.7926483154297</v>
      </c>
      <c r="W209" s="9">
        <v>557451.71434020996</v>
      </c>
      <c r="X209" s="6">
        <f t="shared" si="22"/>
        <v>0.56144641191386357</v>
      </c>
      <c r="Z209" s="21">
        <v>42004</v>
      </c>
      <c r="AA209" s="9">
        <v>25457.815620422363</v>
      </c>
      <c r="AB209" s="9">
        <v>913388.16419219971</v>
      </c>
      <c r="AC209" s="6">
        <f t="shared" si="23"/>
        <v>2.7871847499728934</v>
      </c>
    </row>
    <row r="210" spans="1:29">
      <c r="A210" s="21">
        <v>42035</v>
      </c>
      <c r="B210" s="9">
        <v>48108.08203125</v>
      </c>
      <c r="C210" s="9">
        <v>2311085.698638916</v>
      </c>
      <c r="D210" s="6">
        <f t="shared" ref="D210:D266" si="26">B210/C210*100</f>
        <v>2.0816225923418861</v>
      </c>
      <c r="F210" s="21">
        <v>42035</v>
      </c>
      <c r="G210" s="9">
        <v>41490.287811279297</v>
      </c>
      <c r="H210" s="9">
        <v>1663047.617401123</v>
      </c>
      <c r="I210" s="6">
        <f t="shared" ref="I210:I266" si="27">G210/H210*100</f>
        <v>2.4948346263300012</v>
      </c>
      <c r="K210" s="21">
        <v>42035</v>
      </c>
      <c r="L210" s="9">
        <v>38455.961006164551</v>
      </c>
      <c r="M210" s="9">
        <v>1081034.7239761353</v>
      </c>
      <c r="N210" s="6">
        <f t="shared" si="25"/>
        <v>3.5573289324805719</v>
      </c>
      <c r="P210" s="21">
        <v>42035</v>
      </c>
      <c r="Q210" s="9">
        <v>34276.594841003418</v>
      </c>
      <c r="R210" s="9">
        <v>824149.70195007324</v>
      </c>
      <c r="S210" s="6">
        <f t="shared" ref="S210:S266" si="28">Q210/R210*100</f>
        <v>4.1590253275466065</v>
      </c>
      <c r="U210" s="21">
        <v>42035</v>
      </c>
      <c r="V210" s="9">
        <v>1587.8471374511719</v>
      </c>
      <c r="W210" s="9">
        <v>550986.63463592529</v>
      </c>
      <c r="X210" s="6">
        <f t="shared" ref="X210:X266" si="29">V210/W210*100</f>
        <v>0.2881825143545218</v>
      </c>
      <c r="Z210" s="21">
        <v>42035</v>
      </c>
      <c r="AA210" s="9">
        <v>37703.026008605957</v>
      </c>
      <c r="AB210" s="9">
        <v>923739.628074646</v>
      </c>
      <c r="AC210" s="6">
        <f t="shared" ref="AC210:AC266" si="30">AA210/AB210*100</f>
        <v>4.0815642051852334</v>
      </c>
    </row>
    <row r="211" spans="1:29">
      <c r="A211" s="21">
        <v>42063</v>
      </c>
      <c r="B211" s="9">
        <v>50861.544006347656</v>
      </c>
      <c r="C211" s="9">
        <v>2330006.9565353394</v>
      </c>
      <c r="D211" s="6">
        <f t="shared" si="26"/>
        <v>2.182892367067327</v>
      </c>
      <c r="F211" s="21">
        <v>42063</v>
      </c>
      <c r="G211" s="9">
        <v>41815.087799072266</v>
      </c>
      <c r="H211" s="9">
        <v>1678325.0819396973</v>
      </c>
      <c r="I211" s="6">
        <f t="shared" si="27"/>
        <v>2.4914772620060677</v>
      </c>
      <c r="K211" s="21">
        <v>42063</v>
      </c>
      <c r="L211" s="9">
        <v>38780.76099395752</v>
      </c>
      <c r="M211" s="9">
        <v>1086612.6809387207</v>
      </c>
      <c r="N211" s="6">
        <f t="shared" si="25"/>
        <v>3.5689589928634886</v>
      </c>
      <c r="P211" s="21">
        <v>42063</v>
      </c>
      <c r="Q211" s="9">
        <v>34601.394828796387</v>
      </c>
      <c r="R211" s="9">
        <v>827640.27089691162</v>
      </c>
      <c r="S211" s="6">
        <f t="shared" si="28"/>
        <v>4.1807287592831779</v>
      </c>
      <c r="U211" s="21">
        <v>42063</v>
      </c>
      <c r="V211" s="9">
        <v>1587.8471374511719</v>
      </c>
      <c r="W211" s="9">
        <v>561021.0032119751</v>
      </c>
      <c r="X211" s="6">
        <f t="shared" si="29"/>
        <v>0.28302810917245158</v>
      </c>
      <c r="Z211" s="21">
        <v>42063</v>
      </c>
      <c r="AA211" s="9">
        <v>38027.825996398926</v>
      </c>
      <c r="AB211" s="9">
        <v>927168.41801452637</v>
      </c>
      <c r="AC211" s="6">
        <f t="shared" si="30"/>
        <v>4.1015014378761041</v>
      </c>
    </row>
    <row r="212" spans="1:29">
      <c r="A212" s="21">
        <v>42094</v>
      </c>
      <c r="B212" s="9">
        <v>50577.876770019531</v>
      </c>
      <c r="C212" s="9">
        <v>2359609.2153778076</v>
      </c>
      <c r="D212" s="6">
        <f t="shared" si="26"/>
        <v>2.143485304278288</v>
      </c>
      <c r="F212" s="21">
        <v>42094</v>
      </c>
      <c r="G212" s="9">
        <v>42661.696807861328</v>
      </c>
      <c r="H212" s="9">
        <v>1693188.3768310547</v>
      </c>
      <c r="I212" s="6">
        <f t="shared" si="27"/>
        <v>2.5196072328175498</v>
      </c>
      <c r="K212" s="21">
        <v>42094</v>
      </c>
      <c r="L212" s="9">
        <v>39158.931007385254</v>
      </c>
      <c r="M212" s="9">
        <v>1084478.3987197876</v>
      </c>
      <c r="N212" s="6">
        <f t="shared" si="25"/>
        <v>3.6108539417301309</v>
      </c>
      <c r="P212" s="21">
        <v>42094</v>
      </c>
      <c r="Q212" s="9">
        <v>34216.394828796387</v>
      </c>
      <c r="R212" s="9">
        <v>825733.44262695313</v>
      </c>
      <c r="S212" s="6">
        <f t="shared" si="28"/>
        <v>4.1437579081140052</v>
      </c>
      <c r="U212" s="21">
        <v>42094</v>
      </c>
      <c r="V212" s="9">
        <v>1841.2861328125</v>
      </c>
      <c r="W212" s="9">
        <v>578610.94394683838</v>
      </c>
      <c r="X212" s="6">
        <f t="shared" si="29"/>
        <v>0.31822525171277671</v>
      </c>
      <c r="Z212" s="21">
        <v>42094</v>
      </c>
      <c r="AA212" s="9">
        <v>37957.99600982666</v>
      </c>
      <c r="AB212" s="9">
        <v>925214.90274810791</v>
      </c>
      <c r="AC212" s="6">
        <f t="shared" si="30"/>
        <v>4.1026139869864187</v>
      </c>
    </row>
    <row r="213" spans="1:29">
      <c r="A213" s="21">
        <v>42124</v>
      </c>
      <c r="B213" s="9">
        <v>35230.012351989746</v>
      </c>
      <c r="C213" s="9">
        <v>2392771.4485473633</v>
      </c>
      <c r="D213" s="6">
        <f t="shared" si="26"/>
        <v>1.4723517523321197</v>
      </c>
      <c r="F213" s="21">
        <v>42124</v>
      </c>
      <c r="G213" s="9">
        <v>23713.832389831543</v>
      </c>
      <c r="H213" s="9">
        <v>1715331.6512756348</v>
      </c>
      <c r="I213" s="6">
        <f t="shared" si="27"/>
        <v>1.3824634071315807</v>
      </c>
      <c r="K213" s="21">
        <v>42124</v>
      </c>
      <c r="L213" s="9">
        <v>20471.27823638916</v>
      </c>
      <c r="M213" s="9">
        <v>1098418.9166259766</v>
      </c>
      <c r="N213" s="6">
        <f t="shared" si="25"/>
        <v>1.8637040865311181</v>
      </c>
      <c r="P213" s="21">
        <v>42124</v>
      </c>
      <c r="Q213" s="9">
        <v>18048.442054748535</v>
      </c>
      <c r="R213" s="9">
        <v>828472.09557342529</v>
      </c>
      <c r="S213" s="6">
        <f t="shared" si="28"/>
        <v>2.1785214192707776</v>
      </c>
      <c r="U213" s="21">
        <v>42124</v>
      </c>
      <c r="V213" s="9">
        <v>1577.2741394042969</v>
      </c>
      <c r="W213" s="9">
        <v>589514.22895812988</v>
      </c>
      <c r="X213" s="6">
        <f t="shared" si="29"/>
        <v>0.26755488874151034</v>
      </c>
      <c r="Z213" s="21">
        <v>42124</v>
      </c>
      <c r="AA213" s="9">
        <v>19020.343238830566</v>
      </c>
      <c r="AB213" s="9">
        <v>932987.33067321777</v>
      </c>
      <c r="AC213" s="6">
        <f t="shared" si="30"/>
        <v>2.038649680816782</v>
      </c>
    </row>
    <row r="214" spans="1:29">
      <c r="A214" s="21">
        <v>42155</v>
      </c>
      <c r="B214" s="9">
        <v>37608.387313365936</v>
      </c>
      <c r="C214" s="9">
        <v>2409611.4869003296</v>
      </c>
      <c r="D214" s="6">
        <f t="shared" si="26"/>
        <v>1.5607656054854107</v>
      </c>
      <c r="F214" s="21">
        <v>42155</v>
      </c>
      <c r="G214" s="9">
        <v>25291.893371105194</v>
      </c>
      <c r="H214" s="9">
        <v>1728351.064994812</v>
      </c>
      <c r="I214" s="6">
        <f t="shared" si="27"/>
        <v>1.463353937944379</v>
      </c>
      <c r="K214" s="21">
        <v>42155</v>
      </c>
      <c r="L214" s="9">
        <v>22049.339217662811</v>
      </c>
      <c r="M214" s="9">
        <v>1086830.9805755615</v>
      </c>
      <c r="N214" s="6">
        <f t="shared" si="25"/>
        <v>2.0287735270470457</v>
      </c>
      <c r="P214" s="21">
        <v>42155</v>
      </c>
      <c r="Q214" s="9">
        <v>18048.442054748535</v>
      </c>
      <c r="R214" s="9">
        <v>810661.15251922607</v>
      </c>
      <c r="S214" s="6">
        <f t="shared" si="28"/>
        <v>2.2263854631075946</v>
      </c>
      <c r="U214" s="21">
        <v>42155</v>
      </c>
      <c r="V214" s="9">
        <v>1577.2741394042969</v>
      </c>
      <c r="W214" s="9">
        <v>609175.09030151367</v>
      </c>
      <c r="X214" s="6">
        <f t="shared" si="29"/>
        <v>0.25891967096415885</v>
      </c>
      <c r="Z214" s="21">
        <v>42155</v>
      </c>
      <c r="AA214" s="9">
        <v>19445.343238830566</v>
      </c>
      <c r="AB214" s="9">
        <v>916380.17665100098</v>
      </c>
      <c r="AC214" s="6">
        <f t="shared" si="30"/>
        <v>2.1219733615250642</v>
      </c>
    </row>
    <row r="215" spans="1:29">
      <c r="A215" s="21">
        <v>42185</v>
      </c>
      <c r="B215" s="9">
        <v>40092.787307262421</v>
      </c>
      <c r="C215" s="9">
        <v>2429683.0528640747</v>
      </c>
      <c r="D215" s="6">
        <f t="shared" si="26"/>
        <v>1.6501241698995115</v>
      </c>
      <c r="F215" s="21">
        <v>42185</v>
      </c>
      <c r="G215" s="9">
        <v>26099.273375988007</v>
      </c>
      <c r="H215" s="9">
        <v>1734713.078666687</v>
      </c>
      <c r="I215" s="6">
        <f t="shared" si="27"/>
        <v>1.5045296941006576</v>
      </c>
      <c r="K215" s="21">
        <v>42185</v>
      </c>
      <c r="L215" s="9">
        <v>23123.739211559296</v>
      </c>
      <c r="M215" s="9">
        <v>1097422.5255050659</v>
      </c>
      <c r="N215" s="6">
        <f t="shared" si="25"/>
        <v>2.107095368843197</v>
      </c>
      <c r="P215" s="21">
        <v>42185</v>
      </c>
      <c r="Q215" s="9">
        <v>18147.84204864502</v>
      </c>
      <c r="R215" s="9">
        <v>820372.14354705811</v>
      </c>
      <c r="S215" s="6">
        <f t="shared" si="28"/>
        <v>2.2121475224864242</v>
      </c>
      <c r="U215" s="21">
        <v>42185</v>
      </c>
      <c r="V215" s="9">
        <v>1577.2741394042969</v>
      </c>
      <c r="W215" s="9">
        <v>602591.16973114014</v>
      </c>
      <c r="X215" s="6">
        <f t="shared" si="29"/>
        <v>0.26174863134951576</v>
      </c>
      <c r="Z215" s="21">
        <v>42185</v>
      </c>
      <c r="AA215" s="9">
        <v>20194.743232727051</v>
      </c>
      <c r="AB215" s="9">
        <v>927663.98860168457</v>
      </c>
      <c r="AC215" s="6">
        <f t="shared" si="30"/>
        <v>2.1769459072317363</v>
      </c>
    </row>
    <row r="216" spans="1:29">
      <c r="A216" s="21">
        <v>42216</v>
      </c>
      <c r="B216" s="9">
        <v>45350.86007642746</v>
      </c>
      <c r="C216" s="9">
        <v>2448694.7279052734</v>
      </c>
      <c r="D216" s="6">
        <f t="shared" si="26"/>
        <v>1.8520422149649778</v>
      </c>
      <c r="F216" s="21">
        <v>42216</v>
      </c>
      <c r="G216" s="9">
        <v>30246.066146373749</v>
      </c>
      <c r="H216" s="9">
        <v>1744461.6410064697</v>
      </c>
      <c r="I216" s="6">
        <f t="shared" si="27"/>
        <v>1.7338338336246384</v>
      </c>
      <c r="K216" s="21">
        <v>42216</v>
      </c>
      <c r="L216" s="9">
        <v>27420.282989025116</v>
      </c>
      <c r="M216" s="9">
        <v>1107683.0876083374</v>
      </c>
      <c r="N216" s="6">
        <f t="shared" si="25"/>
        <v>2.4754628192644734</v>
      </c>
      <c r="P216" s="21">
        <v>42216</v>
      </c>
      <c r="Q216" s="9">
        <v>19455.328804016113</v>
      </c>
      <c r="R216" s="9">
        <v>824555.02861785889</v>
      </c>
      <c r="S216" s="6">
        <f t="shared" si="28"/>
        <v>2.3594942882863323</v>
      </c>
      <c r="U216" s="21">
        <v>42216</v>
      </c>
      <c r="V216" s="9">
        <v>1481.6641540527344</v>
      </c>
      <c r="W216" s="9">
        <v>604749.05226135254</v>
      </c>
      <c r="X216" s="6">
        <f t="shared" si="29"/>
        <v>0.24500479141096829</v>
      </c>
      <c r="Z216" s="21">
        <v>42216</v>
      </c>
      <c r="AA216" s="9">
        <v>23202.648994445801</v>
      </c>
      <c r="AB216" s="9">
        <v>930920.89573669434</v>
      </c>
      <c r="AC216" s="6">
        <f t="shared" si="30"/>
        <v>2.4924404533947144</v>
      </c>
    </row>
    <row r="217" spans="1:29">
      <c r="A217" s="21">
        <v>42247</v>
      </c>
      <c r="B217" s="9">
        <v>46561.493554592133</v>
      </c>
      <c r="C217" s="9">
        <v>2448030.3589859009</v>
      </c>
      <c r="D217" s="6">
        <f t="shared" si="26"/>
        <v>1.9019982078114537</v>
      </c>
      <c r="F217" s="21">
        <v>42247</v>
      </c>
      <c r="G217" s="9">
        <v>33551.299600124359</v>
      </c>
      <c r="H217" s="9">
        <v>1729682.8087692261</v>
      </c>
      <c r="I217" s="6">
        <f t="shared" si="27"/>
        <v>1.9397371257911813</v>
      </c>
      <c r="K217" s="21">
        <v>42247</v>
      </c>
      <c r="L217" s="9">
        <v>31194.270043849945</v>
      </c>
      <c r="M217" s="9">
        <v>1107858.8447723389</v>
      </c>
      <c r="N217" s="6">
        <f t="shared" si="25"/>
        <v>2.8157260458808957</v>
      </c>
      <c r="P217" s="21">
        <v>42247</v>
      </c>
      <c r="Q217" s="9">
        <v>19455.328804016113</v>
      </c>
      <c r="R217" s="9">
        <v>821705.39282989502</v>
      </c>
      <c r="S217" s="6">
        <f t="shared" si="28"/>
        <v>2.3676769038856302</v>
      </c>
      <c r="U217" s="21">
        <v>42247</v>
      </c>
      <c r="V217" s="9">
        <v>1012.9105529785156</v>
      </c>
      <c r="W217" s="9">
        <v>586376.86476898193</v>
      </c>
      <c r="X217" s="6">
        <f t="shared" si="29"/>
        <v>0.17274053835285222</v>
      </c>
      <c r="Z217" s="21">
        <v>42247</v>
      </c>
      <c r="AA217" s="9">
        <v>25257.03604888916</v>
      </c>
      <c r="AB217" s="9">
        <v>929788.43688964844</v>
      </c>
      <c r="AC217" s="6">
        <f t="shared" si="30"/>
        <v>2.7164282805430049</v>
      </c>
    </row>
    <row r="218" spans="1:29">
      <c r="A218" s="21">
        <v>42277</v>
      </c>
      <c r="B218" s="9">
        <v>46565.891923427582</v>
      </c>
      <c r="C218" s="9">
        <v>2386755.0753173828</v>
      </c>
      <c r="D218" s="6">
        <f t="shared" si="26"/>
        <v>1.9510125862929359</v>
      </c>
      <c r="F218" s="21">
        <v>42277</v>
      </c>
      <c r="G218" s="9">
        <v>33555.697968959808</v>
      </c>
      <c r="H218" s="9">
        <v>1699401.7838287354</v>
      </c>
      <c r="I218" s="6">
        <f t="shared" si="27"/>
        <v>1.9745594178063739</v>
      </c>
      <c r="K218" s="21">
        <v>42277</v>
      </c>
      <c r="L218" s="9">
        <v>31198.668412685394</v>
      </c>
      <c r="M218" s="9">
        <v>1117708.8916168213</v>
      </c>
      <c r="N218" s="6">
        <f t="shared" si="25"/>
        <v>2.7913053789484463</v>
      </c>
      <c r="P218" s="21">
        <v>42277</v>
      </c>
      <c r="Q218" s="9">
        <v>15006.897125244141</v>
      </c>
      <c r="R218" s="9">
        <v>825211.95572662354</v>
      </c>
      <c r="S218" s="6">
        <f t="shared" si="28"/>
        <v>1.8185506185535234</v>
      </c>
      <c r="U218" s="21">
        <v>42277</v>
      </c>
      <c r="V218" s="9">
        <v>1012.9105529785156</v>
      </c>
      <c r="W218" s="9">
        <v>539349.81107330322</v>
      </c>
      <c r="X218" s="6">
        <f t="shared" si="29"/>
        <v>0.18780215218075799</v>
      </c>
      <c r="Z218" s="21">
        <v>42277</v>
      </c>
      <c r="AA218" s="9">
        <v>20808.604370117188</v>
      </c>
      <c r="AB218" s="9">
        <v>936423.12380981445</v>
      </c>
      <c r="AC218" s="6">
        <f t="shared" si="30"/>
        <v>2.2221369636257906</v>
      </c>
    </row>
    <row r="219" spans="1:29">
      <c r="A219" s="21">
        <v>42308</v>
      </c>
      <c r="B219" s="9">
        <v>45694.239747524261</v>
      </c>
      <c r="C219" s="9">
        <v>2389581.4615936279</v>
      </c>
      <c r="D219" s="6">
        <f t="shared" si="26"/>
        <v>1.9122277470737685</v>
      </c>
      <c r="F219" s="21">
        <v>42308</v>
      </c>
      <c r="G219" s="9">
        <v>33858.543778896332</v>
      </c>
      <c r="H219" s="9">
        <v>1733152.1953887939</v>
      </c>
      <c r="I219" s="6">
        <f t="shared" si="27"/>
        <v>1.9535816801882724</v>
      </c>
      <c r="K219" s="21">
        <v>42308</v>
      </c>
      <c r="L219" s="9">
        <v>31900.985780239105</v>
      </c>
      <c r="M219" s="9">
        <v>1129020.4477615356</v>
      </c>
      <c r="N219" s="6">
        <f t="shared" si="25"/>
        <v>2.8255454401634563</v>
      </c>
      <c r="P219" s="21">
        <v>42308</v>
      </c>
      <c r="Q219" s="9">
        <v>15702.544662475586</v>
      </c>
      <c r="R219" s="9">
        <v>830571.05184936523</v>
      </c>
      <c r="S219" s="6">
        <f t="shared" si="28"/>
        <v>1.8905721102983306</v>
      </c>
      <c r="U219" s="21">
        <v>42308</v>
      </c>
      <c r="V219" s="9">
        <v>613.43899536132813</v>
      </c>
      <c r="W219" s="9">
        <v>524877.8313293457</v>
      </c>
      <c r="X219" s="6">
        <f t="shared" si="29"/>
        <v>0.11687271946839242</v>
      </c>
      <c r="Z219" s="21">
        <v>42308</v>
      </c>
      <c r="AA219" s="9">
        <v>21248.856735229492</v>
      </c>
      <c r="AB219" s="9">
        <v>940039.55193328857</v>
      </c>
      <c r="AC219" s="6">
        <f t="shared" si="30"/>
        <v>2.2604215632766751</v>
      </c>
    </row>
    <row r="220" spans="1:29">
      <c r="A220" s="21">
        <v>42338</v>
      </c>
      <c r="B220" s="9">
        <v>46347.428727626801</v>
      </c>
      <c r="C220" s="9">
        <v>2434111.528793335</v>
      </c>
      <c r="D220" s="6">
        <f t="shared" si="26"/>
        <v>1.9040799149660437</v>
      </c>
      <c r="F220" s="21">
        <v>42338</v>
      </c>
      <c r="G220" s="9">
        <v>36093.112763881683</v>
      </c>
      <c r="H220" s="9">
        <v>1742134.5180892944</v>
      </c>
      <c r="I220" s="6">
        <f t="shared" si="27"/>
        <v>2.0717753071942577</v>
      </c>
      <c r="K220" s="21">
        <v>42338</v>
      </c>
      <c r="L220" s="9">
        <v>33760.554765224457</v>
      </c>
      <c r="M220" s="9">
        <v>1140559.5066299438</v>
      </c>
      <c r="N220" s="6">
        <f t="shared" si="25"/>
        <v>2.959999418616754</v>
      </c>
      <c r="P220" s="21">
        <v>42338</v>
      </c>
      <c r="Q220" s="9">
        <v>15554.744659423828</v>
      </c>
      <c r="R220" s="9">
        <v>847227.84272003174</v>
      </c>
      <c r="S220" s="6">
        <f t="shared" si="28"/>
        <v>1.8359576816414809</v>
      </c>
      <c r="U220" s="21">
        <v>42338</v>
      </c>
      <c r="V220" s="9">
        <v>613.43899536132813</v>
      </c>
      <c r="W220" s="9">
        <v>554955.10927581787</v>
      </c>
      <c r="X220" s="6">
        <f t="shared" si="29"/>
        <v>0.11053848952968973</v>
      </c>
      <c r="Z220" s="21">
        <v>42338</v>
      </c>
      <c r="AA220" s="9">
        <v>21101.056732177734</v>
      </c>
      <c r="AB220" s="9">
        <v>959177.5697555542</v>
      </c>
      <c r="AC220" s="6">
        <f t="shared" si="30"/>
        <v>2.1999114030111575</v>
      </c>
    </row>
    <row r="221" spans="1:29">
      <c r="A221" s="21">
        <v>42369</v>
      </c>
      <c r="B221" s="9">
        <v>58027.974721431732</v>
      </c>
      <c r="C221" s="9">
        <v>2453076.6868286133</v>
      </c>
      <c r="D221" s="6">
        <f t="shared" si="26"/>
        <v>2.3655181687960787</v>
      </c>
      <c r="F221" s="21">
        <v>42369</v>
      </c>
      <c r="G221" s="9">
        <v>42743.045175075531</v>
      </c>
      <c r="H221" s="9">
        <v>1760882.6457595825</v>
      </c>
      <c r="I221" s="6">
        <f t="shared" si="27"/>
        <v>2.4273647808390826</v>
      </c>
      <c r="K221" s="21">
        <v>42369</v>
      </c>
      <c r="L221" s="9">
        <v>40361.770059108734</v>
      </c>
      <c r="M221" s="9">
        <v>1147638.0667953491</v>
      </c>
      <c r="N221" s="6">
        <f t="shared" si="25"/>
        <v>3.5169424252207371</v>
      </c>
      <c r="P221" s="21">
        <v>42369</v>
      </c>
      <c r="Q221" s="9">
        <v>16036.525024414063</v>
      </c>
      <c r="R221" s="9">
        <v>854846.34583282471</v>
      </c>
      <c r="S221" s="6">
        <f t="shared" si="28"/>
        <v>1.8759540942753463</v>
      </c>
      <c r="U221" s="21">
        <v>42369</v>
      </c>
      <c r="V221" s="9">
        <v>662.15611267089844</v>
      </c>
      <c r="W221" s="9">
        <v>565508.99126434326</v>
      </c>
      <c r="X221" s="6">
        <f t="shared" si="29"/>
        <v>0.11709028908461301</v>
      </c>
      <c r="Z221" s="21">
        <v>42369</v>
      </c>
      <c r="AA221" s="9">
        <v>21582.837097167969</v>
      </c>
      <c r="AB221" s="9">
        <v>967429.41191864014</v>
      </c>
      <c r="AC221" s="6">
        <f t="shared" si="30"/>
        <v>2.2309469643231257</v>
      </c>
    </row>
    <row r="222" spans="1:29">
      <c r="A222" s="21">
        <v>42400</v>
      </c>
      <c r="B222" s="9">
        <v>52506.193338871002</v>
      </c>
      <c r="C222" s="9">
        <v>2399509.8473358154</v>
      </c>
      <c r="D222" s="6">
        <f t="shared" si="26"/>
        <v>2.1882049534895147</v>
      </c>
      <c r="F222" s="21">
        <v>42400</v>
      </c>
      <c r="G222" s="9">
        <v>34707.795774936676</v>
      </c>
      <c r="H222" s="9">
        <v>1738847.4300079346</v>
      </c>
      <c r="I222" s="6">
        <f t="shared" si="27"/>
        <v>1.9960230653921316</v>
      </c>
      <c r="K222" s="21">
        <v>42400</v>
      </c>
      <c r="L222" s="9">
        <v>32533.020658969879</v>
      </c>
      <c r="M222" s="9">
        <v>1140516.3606872559</v>
      </c>
      <c r="N222" s="6">
        <f t="shared" si="25"/>
        <v>2.8524817162084402</v>
      </c>
      <c r="P222" s="21">
        <v>42400</v>
      </c>
      <c r="Q222" s="9">
        <v>3939.1146392822266</v>
      </c>
      <c r="R222" s="9">
        <v>847315.1127166748</v>
      </c>
      <c r="S222" s="6">
        <f t="shared" si="28"/>
        <v>0.46489370721272472</v>
      </c>
      <c r="U222" s="21">
        <v>42400</v>
      </c>
      <c r="V222" s="9">
        <v>662.15611267089844</v>
      </c>
      <c r="W222" s="9">
        <v>519586.68824005127</v>
      </c>
      <c r="X222" s="6">
        <f t="shared" si="29"/>
        <v>0.12743900635979719</v>
      </c>
      <c r="Z222" s="21">
        <v>42400</v>
      </c>
      <c r="AA222" s="9">
        <v>13406.421711921692</v>
      </c>
      <c r="AB222" s="9">
        <v>960486.87886047363</v>
      </c>
      <c r="AC222" s="6">
        <f t="shared" si="30"/>
        <v>1.3957943629409217</v>
      </c>
    </row>
    <row r="223" spans="1:29">
      <c r="A223" s="21">
        <v>42429</v>
      </c>
      <c r="B223" s="9">
        <v>52240.753586292267</v>
      </c>
      <c r="C223" s="9">
        <v>2561245.1366653442</v>
      </c>
      <c r="D223" s="6">
        <f t="shared" si="26"/>
        <v>2.0396623828950626</v>
      </c>
      <c r="F223" s="21">
        <v>42429</v>
      </c>
      <c r="G223" s="9">
        <v>36771.018009662628</v>
      </c>
      <c r="H223" s="9">
        <v>1755066.6077041626</v>
      </c>
      <c r="I223" s="6">
        <f t="shared" si="27"/>
        <v>2.0951351845137958</v>
      </c>
      <c r="K223" s="21">
        <v>42429</v>
      </c>
      <c r="L223" s="9">
        <v>34596.242893695831</v>
      </c>
      <c r="M223" s="9">
        <v>1152229.400604248</v>
      </c>
      <c r="N223" s="6">
        <f t="shared" si="25"/>
        <v>3.0025481796899989</v>
      </c>
      <c r="P223" s="21">
        <v>42429</v>
      </c>
      <c r="Q223" s="9">
        <v>3198.1278839111328</v>
      </c>
      <c r="R223" s="9">
        <v>856741.0436706543</v>
      </c>
      <c r="S223" s="6">
        <f t="shared" si="28"/>
        <v>0.37328991152436808</v>
      </c>
      <c r="U223" s="21">
        <v>42429</v>
      </c>
      <c r="V223" s="9">
        <v>408.71711730957031</v>
      </c>
      <c r="W223" s="9">
        <v>524559.04881286621</v>
      </c>
      <c r="X223" s="6">
        <f t="shared" si="29"/>
        <v>7.791632195356106E-2</v>
      </c>
      <c r="Z223" s="21">
        <v>42429</v>
      </c>
      <c r="AA223" s="9">
        <v>14063.534953117371</v>
      </c>
      <c r="AB223" s="9">
        <v>970730.62577819824</v>
      </c>
      <c r="AC223" s="6">
        <f t="shared" si="30"/>
        <v>1.4487577273914856</v>
      </c>
    </row>
    <row r="224" spans="1:29">
      <c r="A224" s="21">
        <v>42460</v>
      </c>
      <c r="B224" s="9">
        <v>57087.780601978302</v>
      </c>
      <c r="C224" s="9">
        <v>2640694.6457595825</v>
      </c>
      <c r="D224" s="6">
        <f t="shared" si="26"/>
        <v>2.1618470993475012</v>
      </c>
      <c r="F224" s="21">
        <v>42460</v>
      </c>
      <c r="G224" s="9">
        <v>41418.045025348663</v>
      </c>
      <c r="H224" s="9">
        <v>1761024.5383834839</v>
      </c>
      <c r="I224" s="6">
        <f t="shared" si="27"/>
        <v>2.3519288983541347</v>
      </c>
      <c r="K224" s="21">
        <v>42460</v>
      </c>
      <c r="L224" s="9">
        <v>35855.558880329132</v>
      </c>
      <c r="M224" s="9">
        <v>1172051.3156280518</v>
      </c>
      <c r="N224" s="6">
        <f t="shared" si="25"/>
        <v>3.0592140806663988</v>
      </c>
      <c r="P224" s="21">
        <v>42460</v>
      </c>
      <c r="Q224" s="9">
        <v>3790.3688888549805</v>
      </c>
      <c r="R224" s="9">
        <v>866038.62561035156</v>
      </c>
      <c r="S224" s="6">
        <f t="shared" si="28"/>
        <v>0.43766741768401735</v>
      </c>
      <c r="U224" s="21">
        <v>42460</v>
      </c>
      <c r="V224" s="9">
        <v>4599.8671417236328</v>
      </c>
      <c r="W224" s="9">
        <v>508280.15372467041</v>
      </c>
      <c r="X224" s="6">
        <f t="shared" si="29"/>
        <v>0.90498657246714553</v>
      </c>
      <c r="Z224" s="21">
        <v>42460</v>
      </c>
      <c r="AA224" s="9">
        <v>14940.605944633484</v>
      </c>
      <c r="AB224" s="9">
        <v>977806.91580200195</v>
      </c>
      <c r="AC224" s="6">
        <f t="shared" si="30"/>
        <v>1.5279709831443693</v>
      </c>
    </row>
    <row r="225" spans="1:29">
      <c r="A225" s="21">
        <v>42490</v>
      </c>
      <c r="B225" s="9">
        <v>73457.072196483612</v>
      </c>
      <c r="C225" s="9">
        <v>2658806.8885803223</v>
      </c>
      <c r="D225" s="6">
        <f t="shared" si="26"/>
        <v>2.7627832811771538</v>
      </c>
      <c r="F225" s="21">
        <v>42490</v>
      </c>
      <c r="G225" s="9">
        <v>52424.519420146942</v>
      </c>
      <c r="H225" s="9">
        <v>1781965.3425140381</v>
      </c>
      <c r="I225" s="6">
        <f t="shared" si="27"/>
        <v>2.9419494402840187</v>
      </c>
      <c r="K225" s="21">
        <v>42490</v>
      </c>
      <c r="L225" s="9">
        <v>46819.597926616669</v>
      </c>
      <c r="M225" s="9">
        <v>1161354.4176101685</v>
      </c>
      <c r="N225" s="6">
        <f t="shared" si="25"/>
        <v>4.0314650908171421</v>
      </c>
      <c r="P225" s="21">
        <v>42490</v>
      </c>
      <c r="Q225" s="9">
        <v>4172.4978866577148</v>
      </c>
      <c r="R225" s="9">
        <v>867039.79370880127</v>
      </c>
      <c r="S225" s="6">
        <f t="shared" si="28"/>
        <v>0.48123487721476654</v>
      </c>
      <c r="U225" s="21">
        <v>42490</v>
      </c>
      <c r="V225" s="9">
        <v>4647.5446929931641</v>
      </c>
      <c r="W225" s="9">
        <v>526420.14678955078</v>
      </c>
      <c r="X225" s="6">
        <f t="shared" si="29"/>
        <v>0.88285843946833831</v>
      </c>
      <c r="Z225" s="21">
        <v>42490</v>
      </c>
      <c r="AA225" s="9">
        <v>21697.843000411987</v>
      </c>
      <c r="AB225" s="9">
        <v>966558.50679779053</v>
      </c>
      <c r="AC225" s="6">
        <f t="shared" si="30"/>
        <v>2.2448556241356736</v>
      </c>
    </row>
    <row r="226" spans="1:29">
      <c r="A226" s="21">
        <v>42521</v>
      </c>
      <c r="B226" s="9">
        <v>87856.577133178711</v>
      </c>
      <c r="C226" s="9">
        <v>2640484.7256698608</v>
      </c>
      <c r="D226" s="6">
        <f t="shared" si="26"/>
        <v>3.3272897312780518</v>
      </c>
      <c r="F226" s="21">
        <v>42521</v>
      </c>
      <c r="G226" s="9">
        <v>66969.158344268799</v>
      </c>
      <c r="H226" s="9">
        <v>1775202.1777267456</v>
      </c>
      <c r="I226" s="6">
        <f t="shared" si="27"/>
        <v>3.7724806326019094</v>
      </c>
      <c r="K226" s="21">
        <v>42521</v>
      </c>
      <c r="L226" s="9">
        <v>60255.811855316162</v>
      </c>
      <c r="M226" s="9">
        <v>1166167.9917755127</v>
      </c>
      <c r="N226" s="6">
        <f t="shared" si="25"/>
        <v>5.1669924299307475</v>
      </c>
      <c r="P226" s="41">
        <v>42521</v>
      </c>
      <c r="Q226" s="9">
        <v>5550.1238784790039</v>
      </c>
      <c r="R226" s="9">
        <v>870604.34979248047</v>
      </c>
      <c r="S226" s="6">
        <f t="shared" si="28"/>
        <v>0.63750242918059696</v>
      </c>
      <c r="U226" s="21">
        <v>42521</v>
      </c>
      <c r="V226" s="9">
        <v>4647.5446929931641</v>
      </c>
      <c r="W226" s="9">
        <v>511877.01183319092</v>
      </c>
      <c r="X226" s="6">
        <f t="shared" si="29"/>
        <v>0.90794167066593978</v>
      </c>
      <c r="Z226" s="41">
        <v>42521</v>
      </c>
      <c r="AA226" s="9">
        <v>22650.468992233276</v>
      </c>
      <c r="AB226" s="9">
        <v>973773.99989318848</v>
      </c>
      <c r="AC226" s="6">
        <f t="shared" si="30"/>
        <v>2.3260498837222769</v>
      </c>
    </row>
    <row r="227" spans="1:29">
      <c r="A227" s="21">
        <v>42551</v>
      </c>
      <c r="B227" s="9">
        <v>107779.02381324768</v>
      </c>
      <c r="C227" s="9">
        <v>2631460.493522644</v>
      </c>
      <c r="D227" s="6">
        <f t="shared" si="26"/>
        <v>4.095787266369622</v>
      </c>
      <c r="F227" s="21">
        <v>42551</v>
      </c>
      <c r="G227" s="9">
        <v>70139.055341720581</v>
      </c>
      <c r="H227" s="9">
        <v>1761096.3380050659</v>
      </c>
      <c r="I227" s="6">
        <f t="shared" si="27"/>
        <v>3.9826927027270225</v>
      </c>
      <c r="K227" s="21">
        <v>42551</v>
      </c>
      <c r="L227" s="9">
        <v>62960.932857513428</v>
      </c>
      <c r="M227" s="9">
        <v>1148138.2067260742</v>
      </c>
      <c r="N227" s="6">
        <f t="shared" si="25"/>
        <v>5.4837416339490224</v>
      </c>
      <c r="P227" s="41">
        <v>42551</v>
      </c>
      <c r="Q227" s="9">
        <v>5710.7238845825195</v>
      </c>
      <c r="R227" s="9">
        <v>851107.51376342773</v>
      </c>
      <c r="S227" s="6">
        <f t="shared" si="28"/>
        <v>0.67097561615110612</v>
      </c>
      <c r="U227" s="21">
        <v>42551</v>
      </c>
      <c r="V227" s="9">
        <v>4871.6846923828125</v>
      </c>
      <c r="W227" s="9">
        <v>521262.4281463623</v>
      </c>
      <c r="X227" s="6">
        <f t="shared" si="29"/>
        <v>0.93459348484155846</v>
      </c>
      <c r="Z227" s="41">
        <v>42551</v>
      </c>
      <c r="AA227" s="9">
        <v>22161.068998336792</v>
      </c>
      <c r="AB227" s="9">
        <v>953930.94790649414</v>
      </c>
      <c r="AC227" s="6">
        <f t="shared" si="30"/>
        <v>2.3231313594523466</v>
      </c>
    </row>
    <row r="228" spans="1:29">
      <c r="A228" s="21">
        <v>42582</v>
      </c>
      <c r="B228" s="9">
        <v>104801.67080879211</v>
      </c>
      <c r="C228" s="9">
        <v>2609869.9554595947</v>
      </c>
      <c r="D228" s="6">
        <f t="shared" si="26"/>
        <v>4.015589764905994</v>
      </c>
      <c r="F228" s="21">
        <v>42582</v>
      </c>
      <c r="G228" s="9">
        <v>67587.084321975708</v>
      </c>
      <c r="H228" s="9">
        <v>1753384.067855835</v>
      </c>
      <c r="I228" s="6">
        <f t="shared" si="27"/>
        <v>3.8546651336136577</v>
      </c>
      <c r="K228" s="21">
        <v>42582</v>
      </c>
      <c r="L228" s="9">
        <v>61232.500839233398</v>
      </c>
      <c r="M228" s="9">
        <v>1146146.402633667</v>
      </c>
      <c r="N228" s="6">
        <f t="shared" si="25"/>
        <v>5.3424676549636754</v>
      </c>
      <c r="P228" s="41">
        <v>42582</v>
      </c>
      <c r="Q228" s="9">
        <v>5710.7238845825195</v>
      </c>
      <c r="R228" s="9">
        <v>852174.70672607422</v>
      </c>
      <c r="S228" s="6">
        <f t="shared" si="28"/>
        <v>0.67013534190920232</v>
      </c>
      <c r="U228" s="21">
        <v>42582</v>
      </c>
      <c r="V228" s="9">
        <v>4511.6846923828125</v>
      </c>
      <c r="W228" s="9">
        <v>511599.89308929443</v>
      </c>
      <c r="X228" s="6">
        <f t="shared" si="29"/>
        <v>0.88187756747543822</v>
      </c>
      <c r="Z228" s="41">
        <v>42582</v>
      </c>
      <c r="AA228" s="9">
        <v>20059.313993453979</v>
      </c>
      <c r="AB228" s="9">
        <v>952907.88380432129</v>
      </c>
      <c r="AC228" s="6">
        <f t="shared" si="30"/>
        <v>2.1050632841204555</v>
      </c>
    </row>
    <row r="229" spans="1:29">
      <c r="A229" s="21">
        <v>42613</v>
      </c>
      <c r="B229" s="9">
        <v>107272.6047744751</v>
      </c>
      <c r="C229" s="9">
        <v>2626610.8083953857</v>
      </c>
      <c r="D229" s="6">
        <f t="shared" si="26"/>
        <v>4.084069266432687</v>
      </c>
      <c r="F229" s="21">
        <v>42613</v>
      </c>
      <c r="G229" s="9">
        <v>68723.366249084473</v>
      </c>
      <c r="H229" s="9">
        <v>1738620.4435424805</v>
      </c>
      <c r="I229" s="6">
        <f t="shared" si="27"/>
        <v>3.9527526841372569</v>
      </c>
      <c r="K229" s="21">
        <v>42613</v>
      </c>
      <c r="L229" s="9">
        <v>61422.732778549194</v>
      </c>
      <c r="M229" s="9">
        <v>1142032.0786819458</v>
      </c>
      <c r="N229" s="6">
        <f t="shared" si="25"/>
        <v>5.3783719323750567</v>
      </c>
      <c r="P229" s="41">
        <v>42613</v>
      </c>
      <c r="Q229" s="9">
        <v>7894.4779205322266</v>
      </c>
      <c r="R229" s="9">
        <v>850580.17087554932</v>
      </c>
      <c r="S229" s="6">
        <f t="shared" si="28"/>
        <v>0.92812861042904427</v>
      </c>
      <c r="U229" s="21">
        <v>42613</v>
      </c>
      <c r="V229" s="9">
        <v>5457.7346801757813</v>
      </c>
      <c r="W229" s="9">
        <v>503334.75768280029</v>
      </c>
      <c r="X229" s="6">
        <f t="shared" si="29"/>
        <v>1.0843150799482888</v>
      </c>
      <c r="Z229" s="41">
        <v>42613</v>
      </c>
      <c r="AA229" s="9">
        <v>19975.033971786499</v>
      </c>
      <c r="AB229" s="9">
        <v>951083.64490509033</v>
      </c>
      <c r="AC229" s="6">
        <f t="shared" si="30"/>
        <v>2.1002394562025959</v>
      </c>
    </row>
    <row r="230" spans="1:29">
      <c r="A230" s="21">
        <v>42643</v>
      </c>
      <c r="B230" s="9">
        <v>107605.92474460602</v>
      </c>
      <c r="C230" s="9">
        <v>2625004.5795135498</v>
      </c>
      <c r="D230" s="6">
        <f t="shared" si="26"/>
        <v>4.0992661721202373</v>
      </c>
      <c r="F230" s="21">
        <v>42643</v>
      </c>
      <c r="G230" s="9">
        <v>69056.686219215393</v>
      </c>
      <c r="H230" s="9">
        <v>1730132.0689239502</v>
      </c>
      <c r="I230" s="6">
        <f t="shared" si="27"/>
        <v>3.9914112604227356</v>
      </c>
      <c r="K230" s="21">
        <v>42643</v>
      </c>
      <c r="L230" s="9">
        <v>61515.672751426697</v>
      </c>
      <c r="M230" s="9">
        <v>1140281.1606826782</v>
      </c>
      <c r="N230" s="6">
        <f t="shared" si="25"/>
        <v>5.394781118246109</v>
      </c>
      <c r="P230" s="41">
        <v>42643</v>
      </c>
      <c r="Q230" s="9">
        <v>8473.6009216308594</v>
      </c>
      <c r="R230" s="9">
        <v>853380.39387512207</v>
      </c>
      <c r="S230" s="6">
        <f t="shared" si="28"/>
        <v>0.99294534798872236</v>
      </c>
      <c r="U230" s="21">
        <v>42643</v>
      </c>
      <c r="V230" s="9">
        <v>5457.7346801757813</v>
      </c>
      <c r="W230" s="9">
        <v>496487.66005706787</v>
      </c>
      <c r="X230" s="6">
        <f t="shared" si="29"/>
        <v>1.0992689485068878</v>
      </c>
      <c r="Z230" s="41">
        <v>42643</v>
      </c>
      <c r="AA230" s="9">
        <v>20554.156972885132</v>
      </c>
      <c r="AB230" s="9">
        <v>952254.89291381836</v>
      </c>
      <c r="AC230" s="6">
        <f t="shared" si="30"/>
        <v>2.1584721827987852</v>
      </c>
    </row>
    <row r="231" spans="1:29">
      <c r="A231" s="21">
        <v>42674</v>
      </c>
      <c r="B231" s="9">
        <v>109276.68581008911</v>
      </c>
      <c r="C231" s="9">
        <v>2623398.6209411621</v>
      </c>
      <c r="D231" s="6">
        <f t="shared" si="26"/>
        <v>4.1654625011156465</v>
      </c>
      <c r="F231" s="21">
        <v>42674</v>
      </c>
      <c r="G231" s="9">
        <v>70213.247284889221</v>
      </c>
      <c r="H231" s="9">
        <v>1743280.8229522705</v>
      </c>
      <c r="I231" s="6">
        <f t="shared" si="27"/>
        <v>4.0276498404876673</v>
      </c>
      <c r="K231" s="21">
        <v>42674</v>
      </c>
      <c r="L231" s="9">
        <v>62344.523215293884</v>
      </c>
      <c r="M231" s="9">
        <v>1137518.6737365723</v>
      </c>
      <c r="N231" s="6">
        <f t="shared" si="25"/>
        <v>5.4807472312082401</v>
      </c>
      <c r="P231" s="41">
        <v>42674</v>
      </c>
      <c r="Q231" s="9">
        <v>7777.9533843994141</v>
      </c>
      <c r="R231" s="9">
        <v>851091.02794647217</v>
      </c>
      <c r="S231" s="6">
        <f t="shared" si="28"/>
        <v>0.91388031702862638</v>
      </c>
      <c r="U231" s="21">
        <v>42674</v>
      </c>
      <c r="V231" s="9">
        <v>5457.7346801757813</v>
      </c>
      <c r="W231" s="9">
        <v>505093.17092132568</v>
      </c>
      <c r="X231" s="6">
        <f t="shared" si="29"/>
        <v>1.0805401843427198</v>
      </c>
      <c r="Z231" s="41">
        <v>42674</v>
      </c>
      <c r="AA231" s="9">
        <v>20510.007436752319</v>
      </c>
      <c r="AB231" s="9">
        <v>951019.18590545654</v>
      </c>
      <c r="AC231" s="6">
        <f t="shared" si="30"/>
        <v>2.1566344549847258</v>
      </c>
    </row>
    <row r="232" spans="1:29">
      <c r="A232" s="21">
        <v>42704</v>
      </c>
      <c r="B232" s="9">
        <v>112080.95546340942</v>
      </c>
      <c r="C232" s="9">
        <v>2597297.3806228638</v>
      </c>
      <c r="D232" s="6">
        <f t="shared" si="26"/>
        <v>4.3152915911589238</v>
      </c>
      <c r="F232" s="21">
        <v>42704</v>
      </c>
      <c r="G232" s="9">
        <v>70467.516938209534</v>
      </c>
      <c r="H232" s="9">
        <v>1730542.0743789673</v>
      </c>
      <c r="I232" s="6">
        <f t="shared" si="27"/>
        <v>4.0719909663853704</v>
      </c>
      <c r="K232" s="21">
        <v>42704</v>
      </c>
      <c r="L232" s="9">
        <v>62323.792868614197</v>
      </c>
      <c r="M232" s="9">
        <v>1148111.346862793</v>
      </c>
      <c r="N232" s="6">
        <f t="shared" si="25"/>
        <v>5.4283753086243394</v>
      </c>
      <c r="P232" s="41">
        <v>42704</v>
      </c>
      <c r="Q232" s="9">
        <v>7615.4720306396484</v>
      </c>
      <c r="R232" s="9">
        <v>857222.98504638672</v>
      </c>
      <c r="S232" s="6">
        <f t="shared" si="28"/>
        <v>0.88838868806434923</v>
      </c>
      <c r="U232" s="21">
        <v>42704</v>
      </c>
      <c r="V232" s="9">
        <v>6107.7346801757813</v>
      </c>
      <c r="W232" s="9">
        <v>483661.73938751221</v>
      </c>
      <c r="X232" s="6">
        <f t="shared" si="29"/>
        <v>1.2628112134547473</v>
      </c>
      <c r="Z232" s="41">
        <v>42704</v>
      </c>
      <c r="AA232" s="9">
        <v>20347.526082992554</v>
      </c>
      <c r="AB232" s="9">
        <v>956887.26611328125</v>
      </c>
      <c r="AC232" s="6">
        <f t="shared" si="30"/>
        <v>2.1264287658086265</v>
      </c>
    </row>
    <row r="233" spans="1:29">
      <c r="A233" s="21">
        <v>42735</v>
      </c>
      <c r="B233" s="9">
        <v>105477.12833786011</v>
      </c>
      <c r="C233" s="9">
        <v>2615814.6376571655</v>
      </c>
      <c r="D233" s="6">
        <f t="shared" si="26"/>
        <v>4.0322860350812126</v>
      </c>
      <c r="F233" s="21">
        <v>42735</v>
      </c>
      <c r="G233" s="9">
        <v>64904.197403907776</v>
      </c>
      <c r="H233" s="9">
        <v>1732874.6479263306</v>
      </c>
      <c r="I233" s="6">
        <f t="shared" si="27"/>
        <v>3.7454640750602661</v>
      </c>
      <c r="K233" s="21">
        <v>42735</v>
      </c>
      <c r="L233" s="9">
        <v>55721.497458457947</v>
      </c>
      <c r="M233" s="9">
        <v>1145471.931060791</v>
      </c>
      <c r="N233" s="6">
        <f t="shared" si="25"/>
        <v>4.8645013419801355</v>
      </c>
      <c r="P233" s="41">
        <v>42735</v>
      </c>
      <c r="Q233" s="9">
        <v>8751.5905227661133</v>
      </c>
      <c r="R233" s="9">
        <v>860007.11209106445</v>
      </c>
      <c r="S233" s="6">
        <f t="shared" si="28"/>
        <v>1.0176183893976245</v>
      </c>
      <c r="U233" s="21">
        <v>42735</v>
      </c>
      <c r="V233" s="9">
        <v>6856.7105560302734</v>
      </c>
      <c r="W233" s="9">
        <v>489438.272605896</v>
      </c>
      <c r="X233" s="6">
        <f t="shared" si="29"/>
        <v>1.4009346918301613</v>
      </c>
      <c r="Z233" s="41">
        <v>42735</v>
      </c>
      <c r="AA233" s="9">
        <v>21645.306577682495</v>
      </c>
      <c r="AB233" s="9">
        <v>961961.36920166016</v>
      </c>
      <c r="AC233" s="6">
        <f t="shared" si="30"/>
        <v>2.2501222263889993</v>
      </c>
    </row>
    <row r="234" spans="1:29">
      <c r="A234" s="21">
        <v>42766</v>
      </c>
      <c r="B234" s="9">
        <v>103041.16829109192</v>
      </c>
      <c r="C234" s="9">
        <v>2587287.2926635742</v>
      </c>
      <c r="D234" s="6">
        <f t="shared" si="26"/>
        <v>3.9825947656942482</v>
      </c>
      <c r="F234" s="21">
        <v>42766</v>
      </c>
      <c r="G234" s="9">
        <v>64092.505362510681</v>
      </c>
      <c r="H234" s="9">
        <v>1712125.4443511963</v>
      </c>
      <c r="I234" s="6">
        <f t="shared" si="27"/>
        <v>3.7434468119126811</v>
      </c>
      <c r="K234" s="21">
        <v>42766</v>
      </c>
      <c r="L234" s="9">
        <v>54824.659415245056</v>
      </c>
      <c r="M234" s="9">
        <v>1138103.4340438843</v>
      </c>
      <c r="N234" s="6">
        <f t="shared" si="25"/>
        <v>4.817194797527609</v>
      </c>
      <c r="P234" s="41">
        <v>42766</v>
      </c>
      <c r="Q234" s="9">
        <v>11911.750495910645</v>
      </c>
      <c r="R234" s="9">
        <v>855416.48600006104</v>
      </c>
      <c r="S234" s="6">
        <f t="shared" si="28"/>
        <v>1.3925088761861664</v>
      </c>
      <c r="U234" s="21">
        <v>42766</v>
      </c>
      <c r="V234" s="9">
        <v>6924.4565582275391</v>
      </c>
      <c r="W234" s="9">
        <v>474882.52282714844</v>
      </c>
      <c r="X234" s="6">
        <f t="shared" si="29"/>
        <v>1.4581409559997554</v>
      </c>
      <c r="Z234" s="41">
        <v>42766</v>
      </c>
      <c r="AA234" s="9">
        <v>18941.716550827026</v>
      </c>
      <c r="AB234" s="9">
        <v>952860.64705657959</v>
      </c>
      <c r="AC234" s="6">
        <f t="shared" si="30"/>
        <v>1.9878789841241382</v>
      </c>
    </row>
    <row r="235" spans="1:29">
      <c r="A235" s="21">
        <v>42794</v>
      </c>
      <c r="B235" s="9">
        <v>99554.579326629639</v>
      </c>
      <c r="C235" s="9">
        <v>2627755.9537277222</v>
      </c>
      <c r="D235" s="6">
        <f t="shared" si="26"/>
        <v>3.788577823804451</v>
      </c>
      <c r="F235" s="21">
        <v>42794</v>
      </c>
      <c r="G235" s="9">
        <v>61800.896409034729</v>
      </c>
      <c r="H235" s="9">
        <v>1758290.7106399536</v>
      </c>
      <c r="I235" s="6">
        <f t="shared" si="27"/>
        <v>3.5148281245563462</v>
      </c>
      <c r="K235" s="21">
        <v>42794</v>
      </c>
      <c r="L235" s="9">
        <v>52533.050461769104</v>
      </c>
      <c r="M235" s="9">
        <v>1167487.6849746704</v>
      </c>
      <c r="N235" s="6">
        <f t="shared" si="25"/>
        <v>4.4996663466226501</v>
      </c>
      <c r="P235" s="41">
        <v>42794</v>
      </c>
      <c r="Q235" s="9">
        <v>11888.350532531738</v>
      </c>
      <c r="R235" s="9">
        <v>861708.85991668701</v>
      </c>
      <c r="S235" s="6">
        <f t="shared" si="28"/>
        <v>1.3796249621573051</v>
      </c>
      <c r="U235" s="21">
        <v>42794</v>
      </c>
      <c r="V235" s="9">
        <v>6924.4565582275391</v>
      </c>
      <c r="W235" s="9">
        <v>476964.63137817383</v>
      </c>
      <c r="X235" s="6">
        <f t="shared" si="29"/>
        <v>1.4517756878994459</v>
      </c>
      <c r="Z235" s="41">
        <v>42794</v>
      </c>
      <c r="AA235" s="9">
        <v>18056.216590881348</v>
      </c>
      <c r="AB235" s="9">
        <v>972841.66102600098</v>
      </c>
      <c r="AC235" s="6">
        <f t="shared" si="30"/>
        <v>1.8560283049390052</v>
      </c>
    </row>
    <row r="236" spans="1:29">
      <c r="A236" s="21">
        <v>42825</v>
      </c>
      <c r="B236" s="9">
        <v>94893.462406158447</v>
      </c>
      <c r="C236" s="9">
        <v>2683516.7531661987</v>
      </c>
      <c r="D236" s="6">
        <f t="shared" si="26"/>
        <v>3.53616061066869</v>
      </c>
      <c r="F236" s="21">
        <v>42825</v>
      </c>
      <c r="G236" s="9">
        <v>55855.735360145569</v>
      </c>
      <c r="H236" s="9">
        <v>1786579.7418746948</v>
      </c>
      <c r="I236" s="6">
        <f t="shared" si="27"/>
        <v>3.1264059504858706</v>
      </c>
      <c r="K236" s="21">
        <v>42825</v>
      </c>
      <c r="L236" s="9">
        <v>49760.36945438385</v>
      </c>
      <c r="M236" s="9">
        <v>1180879.6488800049</v>
      </c>
      <c r="N236" s="6">
        <f t="shared" si="25"/>
        <v>4.2138391919598783</v>
      </c>
      <c r="P236" s="41">
        <v>42825</v>
      </c>
      <c r="Q236" s="9">
        <v>11714.389526367188</v>
      </c>
      <c r="R236" s="9">
        <v>862442.88679504395</v>
      </c>
      <c r="S236" s="6">
        <f t="shared" si="28"/>
        <v>1.3582800328842024</v>
      </c>
      <c r="U236" s="21">
        <v>42825</v>
      </c>
      <c r="V236" s="9">
        <v>3464.2565155029297</v>
      </c>
      <c r="W236" s="9">
        <v>496017.22569274902</v>
      </c>
      <c r="X236" s="6">
        <f t="shared" si="29"/>
        <v>0.69841455821714049</v>
      </c>
      <c r="Z236" s="41">
        <v>42825</v>
      </c>
      <c r="AA236" s="9">
        <v>17282.255584716797</v>
      </c>
      <c r="AB236" s="9">
        <v>972994.90789031982</v>
      </c>
      <c r="AC236" s="6">
        <f t="shared" si="30"/>
        <v>1.7761917811254289</v>
      </c>
    </row>
    <row r="237" spans="1:29">
      <c r="A237" s="21">
        <v>42855</v>
      </c>
      <c r="B237" s="9">
        <v>72822.363250732422</v>
      </c>
      <c r="C237" s="9">
        <v>2660128.7452011108</v>
      </c>
      <c r="D237" s="6">
        <f t="shared" si="26"/>
        <v>2.7375503303027879</v>
      </c>
      <c r="F237" s="21">
        <v>42855</v>
      </c>
      <c r="G237" s="9">
        <v>44989.507420539856</v>
      </c>
      <c r="H237" s="9">
        <v>1785140.4788742065</v>
      </c>
      <c r="I237" s="6">
        <f t="shared" si="27"/>
        <v>2.5202222431767582</v>
      </c>
      <c r="K237" s="21">
        <v>42855</v>
      </c>
      <c r="L237" s="9">
        <v>39200.606846809387</v>
      </c>
      <c r="M237" s="9">
        <v>1174950.1717987061</v>
      </c>
      <c r="N237" s="6">
        <f t="shared" si="25"/>
        <v>3.3363633443959602</v>
      </c>
      <c r="P237" s="41">
        <v>42855</v>
      </c>
      <c r="Q237" s="9">
        <v>11487.631927490234</v>
      </c>
      <c r="R237" s="9">
        <v>865301.69770050049</v>
      </c>
      <c r="S237" s="6">
        <f t="shared" si="28"/>
        <v>1.327586893452086</v>
      </c>
      <c r="U237" s="21">
        <v>42855</v>
      </c>
      <c r="V237" s="9">
        <v>3276.6289825439453</v>
      </c>
      <c r="W237" s="9">
        <v>504488.37203979492</v>
      </c>
      <c r="X237" s="6">
        <f t="shared" si="29"/>
        <v>0.64949544214380406</v>
      </c>
      <c r="Z237" s="41">
        <v>42855</v>
      </c>
      <c r="AA237" s="9">
        <v>12300.791931152344</v>
      </c>
      <c r="AB237" s="9">
        <v>970992.93282318115</v>
      </c>
      <c r="AC237" s="6">
        <f t="shared" si="30"/>
        <v>1.2668261029858938</v>
      </c>
    </row>
    <row r="238" spans="1:29">
      <c r="A238" s="21">
        <v>42886</v>
      </c>
      <c r="B238" s="9">
        <v>57370.733322143555</v>
      </c>
      <c r="C238" s="9">
        <v>2660331.9303970337</v>
      </c>
      <c r="D238" s="6">
        <f t="shared" si="26"/>
        <v>2.1565253819128287</v>
      </c>
      <c r="F238" s="21">
        <v>42886</v>
      </c>
      <c r="G238" s="9">
        <v>30061.677491188049</v>
      </c>
      <c r="H238" s="9">
        <v>1772042.77318573</v>
      </c>
      <c r="I238" s="6">
        <f t="shared" si="27"/>
        <v>1.6964419790581009</v>
      </c>
      <c r="K238" s="21">
        <v>42886</v>
      </c>
      <c r="L238" s="9">
        <v>25076.581910133362</v>
      </c>
      <c r="M238" s="9">
        <v>1161692.5146713257</v>
      </c>
      <c r="N238" s="6">
        <f t="shared" si="25"/>
        <v>2.158624730161768</v>
      </c>
      <c r="P238" s="41">
        <v>42886</v>
      </c>
      <c r="Q238" s="9">
        <v>10920.863906860352</v>
      </c>
      <c r="R238" s="9">
        <v>867122.23861694336</v>
      </c>
      <c r="S238" s="6">
        <f t="shared" si="28"/>
        <v>1.2594376456402603</v>
      </c>
      <c r="U238" s="21">
        <v>42886</v>
      </c>
      <c r="V238" s="9">
        <v>3276.6289825439453</v>
      </c>
      <c r="W238" s="9">
        <v>505278.50143432617</v>
      </c>
      <c r="X238" s="6">
        <f t="shared" si="29"/>
        <v>0.64847979346887508</v>
      </c>
      <c r="Z238" s="41">
        <v>42886</v>
      </c>
      <c r="AA238" s="9">
        <v>11734.023910522461</v>
      </c>
      <c r="AB238" s="9">
        <v>973147.64068603516</v>
      </c>
      <c r="AC238" s="6">
        <f t="shared" si="30"/>
        <v>1.2057804406996644</v>
      </c>
    </row>
    <row r="239" spans="1:29">
      <c r="A239" s="21">
        <v>42916</v>
      </c>
      <c r="B239" s="9">
        <v>44482.562622070313</v>
      </c>
      <c r="C239" s="9">
        <v>2656587.8967285156</v>
      </c>
      <c r="D239" s="6">
        <f t="shared" si="26"/>
        <v>1.6744246511417469</v>
      </c>
      <c r="F239" s="21">
        <v>42916</v>
      </c>
      <c r="G239" s="9">
        <v>32470.756485939026</v>
      </c>
      <c r="H239" s="9">
        <v>1779685.85521698</v>
      </c>
      <c r="I239" s="6">
        <f t="shared" si="27"/>
        <v>1.8245218048316838</v>
      </c>
      <c r="K239" s="21">
        <v>42916</v>
      </c>
      <c r="L239" s="9">
        <v>26211.826920509338</v>
      </c>
      <c r="M239" s="9">
        <v>1175249.3597488403</v>
      </c>
      <c r="N239" s="6">
        <f t="shared" si="25"/>
        <v>2.2303204594904864</v>
      </c>
      <c r="P239" s="41">
        <v>42916</v>
      </c>
      <c r="Q239" s="9">
        <v>13661.20491027832</v>
      </c>
      <c r="R239" s="9">
        <v>879848.62860107422</v>
      </c>
      <c r="S239" s="6">
        <f t="shared" si="28"/>
        <v>1.5526767294050472</v>
      </c>
      <c r="U239" s="21">
        <v>42916</v>
      </c>
      <c r="V239" s="9">
        <v>4808.4989624023438</v>
      </c>
      <c r="W239" s="9">
        <v>495620.83253479004</v>
      </c>
      <c r="X239" s="6">
        <f t="shared" si="29"/>
        <v>0.9701971036628716</v>
      </c>
      <c r="Z239" s="41">
        <v>42916</v>
      </c>
      <c r="AA239" s="9">
        <v>14474.36491394043</v>
      </c>
      <c r="AB239" s="9">
        <v>983459.13166809082</v>
      </c>
      <c r="AC239" s="6">
        <f t="shared" si="30"/>
        <v>1.4717810275847238</v>
      </c>
    </row>
    <row r="240" spans="1:29">
      <c r="A240" s="21">
        <v>42947</v>
      </c>
      <c r="B240" s="9">
        <v>45976.289497375488</v>
      </c>
      <c r="C240" s="9">
        <v>2644739.9984359741</v>
      </c>
      <c r="D240" s="6">
        <f t="shared" si="26"/>
        <v>1.7384048913906318</v>
      </c>
      <c r="F240" s="21">
        <v>42947</v>
      </c>
      <c r="G240" s="9">
        <v>32889.229428291321</v>
      </c>
      <c r="H240" s="9">
        <v>1758669.0245819092</v>
      </c>
      <c r="I240" s="6">
        <f t="shared" si="27"/>
        <v>1.8701204700020302</v>
      </c>
      <c r="K240" s="21">
        <v>42947</v>
      </c>
      <c r="L240" s="9">
        <v>26552.669903755188</v>
      </c>
      <c r="M240" s="9">
        <v>1165432.1369934082</v>
      </c>
      <c r="N240" s="6">
        <f t="shared" si="25"/>
        <v>2.2783540165844398</v>
      </c>
      <c r="P240" s="41">
        <v>42947</v>
      </c>
      <c r="Q240" s="9">
        <v>14860.504898071289</v>
      </c>
      <c r="R240" s="9">
        <v>870244.33292388916</v>
      </c>
      <c r="S240" s="6">
        <f t="shared" si="28"/>
        <v>1.7076244378566929</v>
      </c>
      <c r="U240" s="21">
        <v>42947</v>
      </c>
      <c r="V240" s="9">
        <v>4944.8395233154297</v>
      </c>
      <c r="W240" s="9">
        <v>486877.71551513672</v>
      </c>
      <c r="X240" s="6">
        <f t="shared" si="29"/>
        <v>1.0156224788566437</v>
      </c>
      <c r="Z240" s="41">
        <v>42947</v>
      </c>
      <c r="AA240" s="9">
        <v>15873.664901733398</v>
      </c>
      <c r="AB240" s="9">
        <v>972419.83701324463</v>
      </c>
      <c r="AC240" s="6">
        <f t="shared" si="30"/>
        <v>1.6323880177608094</v>
      </c>
    </row>
    <row r="241" spans="1:29">
      <c r="A241" s="21">
        <v>42978</v>
      </c>
      <c r="B241" s="9">
        <v>42022.933481216431</v>
      </c>
      <c r="C241" s="9">
        <v>2641089.8635406494</v>
      </c>
      <c r="D241" s="6">
        <f t="shared" si="26"/>
        <v>1.591120925543988</v>
      </c>
      <c r="F241" s="21">
        <v>42978</v>
      </c>
      <c r="G241" s="9">
        <v>28151.949446678162</v>
      </c>
      <c r="H241" s="9">
        <v>1760775.0259475708</v>
      </c>
      <c r="I241" s="6">
        <f t="shared" si="27"/>
        <v>1.5988385246166266</v>
      </c>
      <c r="K241" s="21">
        <v>42978</v>
      </c>
      <c r="L241" s="9">
        <v>22761.439909934998</v>
      </c>
      <c r="M241" s="9">
        <v>1168491.111038208</v>
      </c>
      <c r="N241" s="6">
        <f t="shared" si="25"/>
        <v>1.9479343655178845</v>
      </c>
      <c r="P241" s="41">
        <v>42978</v>
      </c>
      <c r="Q241" s="9">
        <v>12810.686866760254</v>
      </c>
      <c r="R241" s="9">
        <v>878698.50505065918</v>
      </c>
      <c r="S241" s="6">
        <f t="shared" si="28"/>
        <v>1.4579160876143389</v>
      </c>
      <c r="U241" s="21">
        <v>42978</v>
      </c>
      <c r="V241" s="9">
        <v>3998.7895355224609</v>
      </c>
      <c r="W241" s="9">
        <v>486392.82884979248</v>
      </c>
      <c r="X241" s="6">
        <f t="shared" si="29"/>
        <v>0.82213168006170689</v>
      </c>
      <c r="Z241" s="41">
        <v>42978</v>
      </c>
      <c r="AA241" s="9">
        <v>13823.846870422363</v>
      </c>
      <c r="AB241" s="9">
        <v>982391.12810516357</v>
      </c>
      <c r="AC241" s="6">
        <f t="shared" si="30"/>
        <v>1.4071632443470661</v>
      </c>
    </row>
    <row r="242" spans="1:29">
      <c r="A242" s="21">
        <v>43008</v>
      </c>
      <c r="B242" s="9">
        <v>37184.652428627014</v>
      </c>
      <c r="C242" s="9">
        <v>2596692.3674087524</v>
      </c>
      <c r="D242" s="6">
        <f t="shared" si="26"/>
        <v>1.4320006826890201</v>
      </c>
      <c r="F242" s="21">
        <v>43008</v>
      </c>
      <c r="G242" s="9">
        <v>23345.04839515686</v>
      </c>
      <c r="H242" s="9">
        <v>1705511.2979431152</v>
      </c>
      <c r="I242" s="6">
        <f t="shared" si="27"/>
        <v>1.3688005716122498</v>
      </c>
      <c r="K242" s="21">
        <v>43008</v>
      </c>
      <c r="L242" s="9">
        <v>18785.879419326782</v>
      </c>
      <c r="M242" s="9">
        <v>1123273.1962890625</v>
      </c>
      <c r="N242" s="6">
        <f t="shared" si="25"/>
        <v>1.6724230117294132</v>
      </c>
      <c r="P242" s="41">
        <v>43008</v>
      </c>
      <c r="Q242" s="9">
        <v>12280.568389892578</v>
      </c>
      <c r="R242" s="9">
        <v>843337.19525146484</v>
      </c>
      <c r="S242" s="6">
        <f t="shared" si="28"/>
        <v>1.4561872118341441</v>
      </c>
      <c r="U242" s="21">
        <v>43008</v>
      </c>
      <c r="V242" s="9">
        <v>3731.448974609375</v>
      </c>
      <c r="W242" s="9">
        <v>478316.9833984375</v>
      </c>
      <c r="X242" s="6">
        <f t="shared" si="29"/>
        <v>0.78012052762531381</v>
      </c>
      <c r="Z242" s="41">
        <v>43008</v>
      </c>
      <c r="AA242" s="9">
        <v>12984.474395751953</v>
      </c>
      <c r="AB242" s="9">
        <v>941324.89334106445</v>
      </c>
      <c r="AC242" s="6">
        <f t="shared" si="30"/>
        <v>1.3793828770070962</v>
      </c>
    </row>
    <row r="243" spans="1:29">
      <c r="A243" s="21">
        <v>43039</v>
      </c>
      <c r="B243" s="9">
        <v>34468.546422958374</v>
      </c>
      <c r="C243" s="9">
        <v>2589882.2167816162</v>
      </c>
      <c r="D243" s="6">
        <f t="shared" si="26"/>
        <v>1.330892432081008</v>
      </c>
      <c r="F243" s="21">
        <v>43039</v>
      </c>
      <c r="G243" s="9">
        <v>21637.142389297485</v>
      </c>
      <c r="H243" s="9">
        <v>1691894.2481155396</v>
      </c>
      <c r="I243" s="6">
        <f t="shared" si="27"/>
        <v>1.2788708522058811</v>
      </c>
      <c r="K243" s="21">
        <v>43039</v>
      </c>
      <c r="L243" s="9">
        <v>17077.973413467407</v>
      </c>
      <c r="M243" s="9">
        <v>1122509.1141204834</v>
      </c>
      <c r="N243" s="6">
        <f t="shared" si="25"/>
        <v>1.5214106681751505</v>
      </c>
      <c r="P243" s="41">
        <v>43039</v>
      </c>
      <c r="Q243" s="9">
        <v>12280.568389892578</v>
      </c>
      <c r="R243" s="9">
        <v>840757.74406433105</v>
      </c>
      <c r="S243" s="6">
        <f t="shared" si="28"/>
        <v>1.4606548053339041</v>
      </c>
      <c r="U243" s="21">
        <v>43039</v>
      </c>
      <c r="V243" s="9">
        <v>3271.448974609375</v>
      </c>
      <c r="W243" s="9">
        <v>466249.88594055176</v>
      </c>
      <c r="X243" s="6">
        <f t="shared" si="29"/>
        <v>0.70165142625396681</v>
      </c>
      <c r="Z243" s="41">
        <v>43039</v>
      </c>
      <c r="AA243" s="9">
        <v>12726.568389892578</v>
      </c>
      <c r="AB243" s="9">
        <v>942235.9701385498</v>
      </c>
      <c r="AC243" s="6">
        <f t="shared" si="30"/>
        <v>1.3506774091867049</v>
      </c>
    </row>
    <row r="244" spans="1:29">
      <c r="A244" s="21">
        <v>43069</v>
      </c>
      <c r="B244" s="9">
        <v>51643.915197372437</v>
      </c>
      <c r="C244" s="9">
        <v>2551566.5612792969</v>
      </c>
      <c r="D244" s="6">
        <f t="shared" si="26"/>
        <v>2.0240081517402926</v>
      </c>
      <c r="F244" s="21">
        <v>43069</v>
      </c>
      <c r="G244" s="9">
        <v>23861.211359024048</v>
      </c>
      <c r="H244" s="9">
        <v>1662027.3443908691</v>
      </c>
      <c r="I244" s="6">
        <f t="shared" si="27"/>
        <v>1.4356690002455497</v>
      </c>
      <c r="K244" s="21">
        <v>43069</v>
      </c>
      <c r="L244" s="9">
        <v>19217.04238319397</v>
      </c>
      <c r="M244" s="9">
        <v>1112967.5344085693</v>
      </c>
      <c r="N244" s="6">
        <f t="shared" si="25"/>
        <v>1.7266489622633872</v>
      </c>
      <c r="P244" s="41">
        <v>43069</v>
      </c>
      <c r="Q244" s="9">
        <v>13364.637359619141</v>
      </c>
      <c r="R244" s="9">
        <v>840576.24839782715</v>
      </c>
      <c r="S244" s="6">
        <f t="shared" si="28"/>
        <v>1.589937544047038</v>
      </c>
      <c r="U244" s="21">
        <v>43069</v>
      </c>
      <c r="V244" s="9">
        <v>2621.448974609375</v>
      </c>
      <c r="W244" s="9">
        <v>446651.87275695801</v>
      </c>
      <c r="X244" s="6">
        <f t="shared" si="29"/>
        <v>0.58691100037899435</v>
      </c>
      <c r="Z244" s="41">
        <v>43069</v>
      </c>
      <c r="AA244" s="9">
        <v>14115.637359619141</v>
      </c>
      <c r="AB244" s="9">
        <v>933339.83546447754</v>
      </c>
      <c r="AC244" s="6">
        <f t="shared" si="30"/>
        <v>1.5123791810080065</v>
      </c>
    </row>
    <row r="245" spans="1:29">
      <c r="A245" s="21">
        <v>43100</v>
      </c>
      <c r="B245" s="9">
        <v>80524.516790390015</v>
      </c>
      <c r="C245" s="9">
        <v>2542618.0473251343</v>
      </c>
      <c r="D245" s="6">
        <f t="shared" si="26"/>
        <v>3.1669922611893204</v>
      </c>
      <c r="F245" s="21">
        <v>43100</v>
      </c>
      <c r="G245" s="9">
        <v>24953.334924697876</v>
      </c>
      <c r="H245" s="9">
        <v>1657784.1116714478</v>
      </c>
      <c r="I245" s="6">
        <f t="shared" si="27"/>
        <v>1.505222227008731</v>
      </c>
      <c r="K245" s="21">
        <v>43100</v>
      </c>
      <c r="L245" s="9">
        <v>19501.910394668579</v>
      </c>
      <c r="M245" s="9">
        <v>1116782.7850646973</v>
      </c>
      <c r="N245" s="6">
        <f t="shared" si="25"/>
        <v>1.7462581493444849</v>
      </c>
      <c r="P245" s="41">
        <v>43100</v>
      </c>
      <c r="Q245" s="9">
        <v>12721.055358886719</v>
      </c>
      <c r="R245" s="9">
        <v>830672.61712646484</v>
      </c>
      <c r="S245" s="6">
        <f t="shared" si="28"/>
        <v>1.5314162398770894</v>
      </c>
      <c r="U245" s="21">
        <v>43100</v>
      </c>
      <c r="V245" s="9">
        <v>3718.7045288085938</v>
      </c>
      <c r="W245" s="9">
        <v>439388.53649139404</v>
      </c>
      <c r="X245" s="6">
        <f t="shared" si="29"/>
        <v>0.84633626505215609</v>
      </c>
      <c r="Z245" s="41">
        <v>43100</v>
      </c>
      <c r="AA245" s="9">
        <v>13472.055358886719</v>
      </c>
      <c r="AB245" s="9">
        <v>930236.51013183594</v>
      </c>
      <c r="AC245" s="6">
        <f t="shared" si="30"/>
        <v>1.448239798390349</v>
      </c>
    </row>
    <row r="246" spans="1:29">
      <c r="A246" s="21">
        <v>43131</v>
      </c>
      <c r="B246" s="9">
        <v>74815.736814498901</v>
      </c>
      <c r="C246" s="9">
        <v>2539273.773979187</v>
      </c>
      <c r="D246" s="6">
        <f t="shared" si="26"/>
        <v>2.9463438555212726</v>
      </c>
      <c r="F246" s="21">
        <v>43131</v>
      </c>
      <c r="G246" s="9">
        <v>20133.754961013794</v>
      </c>
      <c r="H246" s="9">
        <v>1639920.0858840942</v>
      </c>
      <c r="I246" s="6">
        <f t="shared" si="27"/>
        <v>1.2277278102950684</v>
      </c>
      <c r="K246" s="21">
        <v>43131</v>
      </c>
      <c r="L246" s="9">
        <v>14923.611436843872</v>
      </c>
      <c r="M246" s="9">
        <v>1092123.3824920654</v>
      </c>
      <c r="N246" s="6">
        <f t="shared" si="25"/>
        <v>1.3664766889973894</v>
      </c>
      <c r="P246" s="41">
        <v>43131</v>
      </c>
      <c r="Q246" s="9">
        <v>10171.265380859375</v>
      </c>
      <c r="R246" s="9">
        <v>820284.92179870605</v>
      </c>
      <c r="S246" s="6">
        <f t="shared" si="28"/>
        <v>1.2399673711612311</v>
      </c>
      <c r="U246" s="21">
        <v>43131</v>
      </c>
      <c r="V246" s="9">
        <v>3101.0435180664063</v>
      </c>
      <c r="W246" s="9">
        <v>446005.08235931396</v>
      </c>
      <c r="X246" s="6">
        <f t="shared" si="29"/>
        <v>0.69529331407217476</v>
      </c>
      <c r="Z246" s="41">
        <v>43131</v>
      </c>
      <c r="AA246" s="9">
        <v>10922.265380859375</v>
      </c>
      <c r="AB246" s="9">
        <v>921121.48475646973</v>
      </c>
      <c r="AC246" s="6">
        <f t="shared" si="30"/>
        <v>1.1857573144922413</v>
      </c>
    </row>
    <row r="247" spans="1:29">
      <c r="A247" s="21">
        <v>43159</v>
      </c>
      <c r="B247" s="9">
        <v>81969.556789398193</v>
      </c>
      <c r="C247" s="9">
        <v>2554736.8231582642</v>
      </c>
      <c r="D247" s="6">
        <f t="shared" si="26"/>
        <v>3.2085323249877562</v>
      </c>
      <c r="F247" s="21">
        <v>43159</v>
      </c>
      <c r="G247" s="9">
        <v>21305.854936599731</v>
      </c>
      <c r="H247" s="9">
        <v>1648791.3901748657</v>
      </c>
      <c r="I247" s="6">
        <f t="shared" si="27"/>
        <v>1.2922104678348727</v>
      </c>
      <c r="K247" s="21">
        <v>43159</v>
      </c>
      <c r="L247" s="9">
        <v>15575.71141242981</v>
      </c>
      <c r="M247" s="9">
        <v>1103878.0146636963</v>
      </c>
      <c r="N247" s="6">
        <f t="shared" si="25"/>
        <v>1.4109993319483813</v>
      </c>
      <c r="P247" s="41">
        <v>43159</v>
      </c>
      <c r="Q247" s="9">
        <v>10458.365356445313</v>
      </c>
      <c r="R247" s="9">
        <v>828788.74885559082</v>
      </c>
      <c r="S247" s="6">
        <f t="shared" si="28"/>
        <v>1.2618855372839517</v>
      </c>
      <c r="U247" s="21">
        <v>43159</v>
      </c>
      <c r="V247" s="9">
        <v>3621.0435180664063</v>
      </c>
      <c r="W247" s="9">
        <v>444592.48447418213</v>
      </c>
      <c r="X247" s="6">
        <f t="shared" si="29"/>
        <v>0.81446350186261052</v>
      </c>
      <c r="Z247" s="41">
        <v>43159</v>
      </c>
      <c r="AA247" s="9">
        <v>11574.365356445313</v>
      </c>
      <c r="AB247" s="9">
        <v>931516.17097473145</v>
      </c>
      <c r="AC247" s="6">
        <f t="shared" si="30"/>
        <v>1.2425297291762509</v>
      </c>
    </row>
    <row r="248" spans="1:29">
      <c r="A248" s="21">
        <v>43190</v>
      </c>
      <c r="B248" s="9">
        <v>84721.673610687256</v>
      </c>
      <c r="C248" s="9">
        <v>2540968.3023834229</v>
      </c>
      <c r="D248" s="6">
        <f t="shared" si="26"/>
        <v>3.3342278819935891</v>
      </c>
      <c r="F248" s="21">
        <v>43190</v>
      </c>
      <c r="G248" s="9">
        <v>23825.669878005981</v>
      </c>
      <c r="H248" s="9">
        <v>1652933.990814209</v>
      </c>
      <c r="I248" s="6">
        <f t="shared" si="27"/>
        <v>1.4414168993082317</v>
      </c>
      <c r="K248" s="21">
        <v>43190</v>
      </c>
      <c r="L248" s="9">
        <v>18843.246355056763</v>
      </c>
      <c r="M248" s="9">
        <v>1112941.4848632813</v>
      </c>
      <c r="N248" s="6">
        <f t="shared" si="25"/>
        <v>1.6931030616916531</v>
      </c>
      <c r="P248" s="41">
        <v>43190</v>
      </c>
      <c r="Q248" s="9">
        <v>13225.900299072266</v>
      </c>
      <c r="R248" s="9">
        <v>838065.44619750977</v>
      </c>
      <c r="S248" s="6">
        <f t="shared" si="28"/>
        <v>1.5781464752044283</v>
      </c>
      <c r="U248" s="21">
        <v>43190</v>
      </c>
      <c r="V248" s="9">
        <v>3621.0435180664063</v>
      </c>
      <c r="W248" s="9">
        <v>441356.33666992188</v>
      </c>
      <c r="X248" s="6">
        <f t="shared" si="29"/>
        <v>0.82043537550350931</v>
      </c>
      <c r="Z248" s="41">
        <v>43190</v>
      </c>
      <c r="AA248" s="9">
        <v>14341.900299072266</v>
      </c>
      <c r="AB248" s="9">
        <v>940942.47113037109</v>
      </c>
      <c r="AC248" s="6">
        <f t="shared" si="30"/>
        <v>1.5242058615807919</v>
      </c>
    </row>
    <row r="249" spans="1:29">
      <c r="A249" s="21">
        <v>43220</v>
      </c>
      <c r="B249" s="9">
        <v>82864.318172454834</v>
      </c>
      <c r="C249" s="9">
        <v>2550089.243888855</v>
      </c>
      <c r="D249" s="6">
        <f t="shared" si="26"/>
        <v>3.2494673812312449</v>
      </c>
      <c r="F249" s="21">
        <v>43220</v>
      </c>
      <c r="G249" s="9">
        <v>23268.31443977356</v>
      </c>
      <c r="H249" s="9">
        <v>1658579.1498260498</v>
      </c>
      <c r="I249" s="6">
        <f t="shared" si="27"/>
        <v>1.4029064842768533</v>
      </c>
      <c r="K249" s="21">
        <v>43220</v>
      </c>
      <c r="L249" s="9">
        <v>18285.890916824341</v>
      </c>
      <c r="M249" s="9">
        <v>1119451.360458374</v>
      </c>
      <c r="N249" s="6">
        <f t="shared" si="25"/>
        <v>1.6334689976469314</v>
      </c>
      <c r="P249" s="41">
        <v>43220</v>
      </c>
      <c r="Q249" s="9">
        <v>13372.207885742188</v>
      </c>
      <c r="R249" s="9">
        <v>842219.47483825684</v>
      </c>
      <c r="S249" s="6">
        <f t="shared" si="28"/>
        <v>1.5877343477850876</v>
      </c>
      <c r="U249" s="21">
        <v>43220</v>
      </c>
      <c r="V249" s="9">
        <v>3621.0435180664063</v>
      </c>
      <c r="W249" s="9">
        <v>446978.39253234863</v>
      </c>
      <c r="X249" s="6">
        <f t="shared" si="29"/>
        <v>0.81011600975864728</v>
      </c>
      <c r="Z249" s="41">
        <v>43220</v>
      </c>
      <c r="AA249" s="9">
        <v>14488.207885742188</v>
      </c>
      <c r="AB249" s="9">
        <v>947415.00273132324</v>
      </c>
      <c r="AC249" s="6">
        <f t="shared" si="30"/>
        <v>1.5292356405560201</v>
      </c>
    </row>
    <row r="250" spans="1:29">
      <c r="A250" s="21">
        <v>43251</v>
      </c>
      <c r="B250" s="9">
        <v>80556.230195999146</v>
      </c>
      <c r="C250" s="9">
        <v>2567288.4672546387</v>
      </c>
      <c r="D250" s="6">
        <f t="shared" si="26"/>
        <v>3.1377942612792142</v>
      </c>
      <c r="F250" s="21">
        <v>43251</v>
      </c>
      <c r="G250" s="9">
        <v>20373.326463699341</v>
      </c>
      <c r="H250" s="9">
        <v>1663127.3045654297</v>
      </c>
      <c r="I250" s="6">
        <f t="shared" si="27"/>
        <v>1.2250010211348692</v>
      </c>
      <c r="K250" s="21">
        <v>43251</v>
      </c>
      <c r="L250" s="9">
        <v>15700.552934646606</v>
      </c>
      <c r="M250" s="9">
        <v>1117759.6886138916</v>
      </c>
      <c r="N250" s="6">
        <f t="shared" si="25"/>
        <v>1.4046447635015811</v>
      </c>
      <c r="P250" s="41">
        <v>43251</v>
      </c>
      <c r="Q250" s="9">
        <v>11656.259918212891</v>
      </c>
      <c r="R250" s="9">
        <v>845384.69206237793</v>
      </c>
      <c r="S250" s="6">
        <f t="shared" si="28"/>
        <v>1.3788113302331735</v>
      </c>
      <c r="U250" s="21">
        <v>43251</v>
      </c>
      <c r="V250" s="9">
        <v>3115.3935241699219</v>
      </c>
      <c r="W250" s="9">
        <v>450045.81689453125</v>
      </c>
      <c r="X250" s="6">
        <f t="shared" si="29"/>
        <v>0.69223919148214585</v>
      </c>
      <c r="Z250" s="41">
        <v>43251</v>
      </c>
      <c r="AA250" s="9">
        <v>12576.259918212891</v>
      </c>
      <c r="AB250" s="9">
        <v>949043.17195129395</v>
      </c>
      <c r="AC250" s="6">
        <f t="shared" si="30"/>
        <v>1.325151509425571</v>
      </c>
    </row>
    <row r="251" spans="1:29">
      <c r="A251" s="21">
        <v>43281</v>
      </c>
      <c r="B251" s="9">
        <v>77980.545198440552</v>
      </c>
      <c r="C251" s="9">
        <v>2595599.4038467407</v>
      </c>
      <c r="D251" s="6">
        <f t="shared" si="26"/>
        <v>3.0043366893547403</v>
      </c>
      <c r="F251" s="21">
        <v>43281</v>
      </c>
      <c r="G251" s="9">
        <v>17072.941453933716</v>
      </c>
      <c r="H251" s="9">
        <v>1655113.8430023193</v>
      </c>
      <c r="I251" s="6">
        <f t="shared" si="27"/>
        <v>1.0315267149819731</v>
      </c>
      <c r="K251" s="21">
        <v>43281</v>
      </c>
      <c r="L251" s="9">
        <v>13870.527910232544</v>
      </c>
      <c r="M251" s="9">
        <v>1108871.9637451172</v>
      </c>
      <c r="N251" s="6">
        <f t="shared" si="25"/>
        <v>1.2508683025392815</v>
      </c>
      <c r="P251" s="41">
        <v>43281</v>
      </c>
      <c r="Q251" s="9">
        <v>9826.2348937988281</v>
      </c>
      <c r="R251" s="9">
        <v>840514.10398864746</v>
      </c>
      <c r="S251" s="6">
        <f t="shared" si="28"/>
        <v>1.1690743614138743</v>
      </c>
      <c r="U251" s="21">
        <v>43281</v>
      </c>
      <c r="V251" s="9">
        <v>1645.0335388183594</v>
      </c>
      <c r="W251" s="9">
        <v>451496.34617614746</v>
      </c>
      <c r="X251" s="6">
        <f t="shared" si="29"/>
        <v>0.36435146214374092</v>
      </c>
      <c r="Z251" s="41">
        <v>43281</v>
      </c>
      <c r="AA251" s="9">
        <v>10746.234893798828</v>
      </c>
      <c r="AB251" s="9">
        <v>943551.27394104004</v>
      </c>
      <c r="AC251" s="6">
        <f t="shared" si="30"/>
        <v>1.1389137178432056</v>
      </c>
    </row>
    <row r="252" spans="1:29">
      <c r="A252" s="21">
        <v>43312</v>
      </c>
      <c r="B252" s="9">
        <v>74167.933275222778</v>
      </c>
      <c r="C252" s="9">
        <v>2606468.827003479</v>
      </c>
      <c r="D252" s="6">
        <f t="shared" si="26"/>
        <v>2.8455331023655392</v>
      </c>
      <c r="F252" s="21">
        <v>43312</v>
      </c>
      <c r="G252" s="9">
        <v>15873.641466140747</v>
      </c>
      <c r="H252" s="9">
        <v>1669450.5507354736</v>
      </c>
      <c r="I252" s="6">
        <f t="shared" si="27"/>
        <v>0.95083028719524765</v>
      </c>
      <c r="K252" s="21">
        <v>43312</v>
      </c>
      <c r="L252" s="9">
        <v>12671.227922439575</v>
      </c>
      <c r="M252" s="9">
        <v>1105806.5125579834</v>
      </c>
      <c r="N252" s="6">
        <f t="shared" si="25"/>
        <v>1.1458811083620881</v>
      </c>
      <c r="P252" s="41">
        <v>43312</v>
      </c>
      <c r="Q252" s="9">
        <v>8626.9349060058594</v>
      </c>
      <c r="R252" s="9">
        <v>839285.15475463867</v>
      </c>
      <c r="S252" s="6">
        <f t="shared" si="28"/>
        <v>1.0278908017297059</v>
      </c>
      <c r="U252" s="21">
        <v>43312</v>
      </c>
      <c r="V252" s="9">
        <v>1645.0335388183594</v>
      </c>
      <c r="W252" s="9">
        <v>463509.65022277832</v>
      </c>
      <c r="X252" s="6">
        <f t="shared" si="29"/>
        <v>0.35490815305090218</v>
      </c>
      <c r="Z252" s="41">
        <v>43312</v>
      </c>
      <c r="AA252" s="9">
        <v>9546.9349060058594</v>
      </c>
      <c r="AB252" s="9">
        <v>943005.53469848633</v>
      </c>
      <c r="AC252" s="6">
        <f t="shared" si="30"/>
        <v>1.0123943661749946</v>
      </c>
    </row>
    <row r="253" spans="1:29">
      <c r="A253" s="21">
        <v>43343</v>
      </c>
      <c r="B253" s="9">
        <v>73119.195274353027</v>
      </c>
      <c r="C253" s="9">
        <v>2610190.0908584595</v>
      </c>
      <c r="D253" s="6">
        <f t="shared" si="26"/>
        <v>2.8012977112446635</v>
      </c>
      <c r="F253" s="21">
        <v>43343</v>
      </c>
      <c r="G253" s="9">
        <v>15865.541465759277</v>
      </c>
      <c r="H253" s="9">
        <v>1661343.260345459</v>
      </c>
      <c r="I253" s="6">
        <f t="shared" si="27"/>
        <v>0.95498274465327559</v>
      </c>
      <c r="K253" s="21">
        <v>43343</v>
      </c>
      <c r="L253" s="9">
        <v>12663.127922058105</v>
      </c>
      <c r="M253" s="9">
        <v>1111985.1019287109</v>
      </c>
      <c r="N253" s="6">
        <f t="shared" si="25"/>
        <v>1.1387857535226165</v>
      </c>
      <c r="P253" s="41">
        <v>43343</v>
      </c>
      <c r="Q253" s="9">
        <v>8626.9349060058594</v>
      </c>
      <c r="R253" s="9">
        <v>842974.03005981445</v>
      </c>
      <c r="S253" s="6">
        <f t="shared" si="28"/>
        <v>1.0233927260361417</v>
      </c>
      <c r="U253" s="21">
        <v>43343</v>
      </c>
      <c r="V253" s="9">
        <v>1645.0335388183594</v>
      </c>
      <c r="W253" s="9">
        <v>449568.41857910156</v>
      </c>
      <c r="X253" s="6">
        <f t="shared" si="29"/>
        <v>0.36591394564983565</v>
      </c>
      <c r="Z253" s="41">
        <v>43343</v>
      </c>
      <c r="AA253" s="9">
        <v>9546.9349060058594</v>
      </c>
      <c r="AB253" s="9">
        <v>947653.40002441406</v>
      </c>
      <c r="AC253" s="6">
        <f t="shared" si="30"/>
        <v>1.0074289720017788</v>
      </c>
    </row>
    <row r="254" spans="1:29">
      <c r="A254" s="21">
        <v>43373</v>
      </c>
      <c r="B254" s="9">
        <v>72090.446250915527</v>
      </c>
      <c r="C254" s="9">
        <v>2599707.626159668</v>
      </c>
      <c r="D254" s="6">
        <f t="shared" si="26"/>
        <v>2.7730213015303091</v>
      </c>
      <c r="F254" s="21">
        <v>43373</v>
      </c>
      <c r="G254" s="9">
        <v>14836.792442321777</v>
      </c>
      <c r="H254" s="9">
        <v>1660741.3714904785</v>
      </c>
      <c r="I254" s="6">
        <f t="shared" si="27"/>
        <v>0.89338368375842192</v>
      </c>
      <c r="K254" s="21">
        <v>43373</v>
      </c>
      <c r="L254" s="9">
        <v>12080.378898620605</v>
      </c>
      <c r="M254" s="9">
        <v>1115061.6004486084</v>
      </c>
      <c r="N254" s="6">
        <f t="shared" si="25"/>
        <v>1.08338220002917</v>
      </c>
      <c r="P254" s="41">
        <v>43373</v>
      </c>
      <c r="Q254" s="9">
        <v>8044.1858825683594</v>
      </c>
      <c r="R254" s="9">
        <v>847965.96269226074</v>
      </c>
      <c r="S254" s="6">
        <f t="shared" si="28"/>
        <v>0.94864490280109415</v>
      </c>
      <c r="U254" s="21">
        <v>43373</v>
      </c>
      <c r="V254" s="9">
        <v>1645.0335388183594</v>
      </c>
      <c r="W254" s="9">
        <v>442627.73400878906</v>
      </c>
      <c r="X254" s="6">
        <f t="shared" si="29"/>
        <v>0.37165170919581253</v>
      </c>
      <c r="Z254" s="41">
        <v>43373</v>
      </c>
      <c r="AA254" s="9">
        <v>8964.1858825683594</v>
      </c>
      <c r="AB254" s="9">
        <v>952302.81852722168</v>
      </c>
      <c r="AC254" s="6">
        <f t="shared" si="30"/>
        <v>0.94131674380969166</v>
      </c>
    </row>
    <row r="255" spans="1:29">
      <c r="A255" s="21">
        <v>43404</v>
      </c>
      <c r="B255" s="9">
        <v>74749.936241149902</v>
      </c>
      <c r="C255" s="9">
        <v>2618508.6092834473</v>
      </c>
      <c r="D255" s="6">
        <f t="shared" si="26"/>
        <v>2.8546759776209085</v>
      </c>
      <c r="F255" s="21">
        <v>43404</v>
      </c>
      <c r="G255" s="9">
        <v>17496.282432556152</v>
      </c>
      <c r="H255" s="9">
        <v>1655514.2451171875</v>
      </c>
      <c r="I255" s="6">
        <f t="shared" si="27"/>
        <v>1.0568487999520451</v>
      </c>
      <c r="K255" s="21">
        <v>43404</v>
      </c>
      <c r="L255" s="9">
        <v>14739.86888885498</v>
      </c>
      <c r="M255" s="9">
        <v>1119189.5834350586</v>
      </c>
      <c r="N255" s="6">
        <f t="shared" si="25"/>
        <v>1.317012694454752</v>
      </c>
      <c r="P255" s="41">
        <v>43404</v>
      </c>
      <c r="Q255" s="9">
        <v>10953.675872802734</v>
      </c>
      <c r="R255" s="9">
        <v>852850.22665405273</v>
      </c>
      <c r="S255" s="6">
        <f t="shared" si="28"/>
        <v>1.284361020313822</v>
      </c>
      <c r="U255" s="21">
        <v>43404</v>
      </c>
      <c r="V255" s="9">
        <v>1645.0335388183594</v>
      </c>
      <c r="W255" s="9">
        <v>434381.47569274902</v>
      </c>
      <c r="X255" s="6">
        <f t="shared" si="29"/>
        <v>0.37870711134605123</v>
      </c>
      <c r="Z255" s="41">
        <v>43404</v>
      </c>
      <c r="AA255" s="9">
        <v>11623.675872802734</v>
      </c>
      <c r="AB255" s="9">
        <v>957073.69549560547</v>
      </c>
      <c r="AC255" s="6">
        <f t="shared" si="30"/>
        <v>1.2145016551503485</v>
      </c>
    </row>
    <row r="256" spans="1:29">
      <c r="A256" s="21">
        <v>43434</v>
      </c>
      <c r="B256" s="9">
        <v>55869.56746673584</v>
      </c>
      <c r="C256" s="9">
        <v>2668908.559173584</v>
      </c>
      <c r="D256" s="6">
        <f t="shared" si="26"/>
        <v>2.0933488813133265</v>
      </c>
      <c r="F256" s="21">
        <v>43434</v>
      </c>
      <c r="G256" s="9">
        <v>14267.21346282959</v>
      </c>
      <c r="H256" s="9">
        <v>1674833.0952758789</v>
      </c>
      <c r="I256" s="6">
        <f t="shared" si="27"/>
        <v>0.85185882122059997</v>
      </c>
      <c r="K256" s="21">
        <v>43434</v>
      </c>
      <c r="L256" s="9">
        <v>12245.799919128418</v>
      </c>
      <c r="M256" s="9">
        <v>1126330.3218688965</v>
      </c>
      <c r="N256" s="6">
        <f t="shared" si="25"/>
        <v>1.0872298899677331</v>
      </c>
      <c r="P256" s="41">
        <v>43434</v>
      </c>
      <c r="Q256" s="9">
        <v>9514.6069030761719</v>
      </c>
      <c r="R256" s="9">
        <v>860148.80596923828</v>
      </c>
      <c r="S256" s="6">
        <f t="shared" si="28"/>
        <v>1.1061582411144386</v>
      </c>
      <c r="U256" s="21">
        <v>43434</v>
      </c>
      <c r="V256" s="9">
        <v>1645.0335388183594</v>
      </c>
      <c r="W256" s="9">
        <v>446233.69633483887</v>
      </c>
      <c r="X256" s="6">
        <f t="shared" si="29"/>
        <v>0.36864843518764234</v>
      </c>
      <c r="Z256" s="41">
        <v>43434</v>
      </c>
      <c r="AA256" s="9">
        <v>9879.6069030761719</v>
      </c>
      <c r="AB256" s="9">
        <v>964700.98886108398</v>
      </c>
      <c r="AC256" s="6">
        <f t="shared" si="30"/>
        <v>1.0241107884361074</v>
      </c>
    </row>
    <row r="257" spans="1:29">
      <c r="A257" s="21">
        <v>43465</v>
      </c>
      <c r="B257" s="9">
        <v>22253.982902526855</v>
      </c>
      <c r="C257" s="9">
        <v>2655690.5724945068</v>
      </c>
      <c r="D257" s="6">
        <f t="shared" si="26"/>
        <v>0.83797348731119492</v>
      </c>
      <c r="F257" s="21">
        <v>43465</v>
      </c>
      <c r="G257" s="9">
        <v>11040.106925964355</v>
      </c>
      <c r="H257" s="9">
        <v>1692105.206161499</v>
      </c>
      <c r="I257" s="6">
        <f t="shared" si="27"/>
        <v>0.65244802071193786</v>
      </c>
      <c r="K257" s="21">
        <v>43465</v>
      </c>
      <c r="L257" s="9">
        <v>10363.726921081543</v>
      </c>
      <c r="M257" s="9">
        <v>1141299.1456298828</v>
      </c>
      <c r="N257" s="6">
        <f t="shared" si="25"/>
        <v>0.90806402166907807</v>
      </c>
      <c r="P257" s="41">
        <v>43465</v>
      </c>
      <c r="Q257" s="9">
        <v>8975.9839172363281</v>
      </c>
      <c r="R257" s="9">
        <v>868689.68753051758</v>
      </c>
      <c r="S257" s="6">
        <f t="shared" si="28"/>
        <v>1.0332785166073468</v>
      </c>
      <c r="U257" s="21">
        <v>43465</v>
      </c>
      <c r="V257" s="9">
        <v>300</v>
      </c>
      <c r="W257" s="9">
        <v>445010.0973815918</v>
      </c>
      <c r="X257" s="6">
        <f t="shared" si="29"/>
        <v>6.7414200658632017E-2</v>
      </c>
      <c r="Z257" s="41">
        <v>43465</v>
      </c>
      <c r="AA257" s="9">
        <v>9340.9839172363281</v>
      </c>
      <c r="AB257" s="9">
        <v>974408.42153930664</v>
      </c>
      <c r="AC257" s="6">
        <f t="shared" si="30"/>
        <v>0.95863127932331016</v>
      </c>
    </row>
    <row r="258" spans="1:29">
      <c r="A258" s="21">
        <v>43496</v>
      </c>
      <c r="B258" s="9">
        <v>21364.859893798828</v>
      </c>
      <c r="C258" s="9">
        <v>2695711.3194122314</v>
      </c>
      <c r="D258" s="6">
        <f t="shared" si="26"/>
        <v>0.79254999376035506</v>
      </c>
      <c r="F258" s="21">
        <v>43496</v>
      </c>
      <c r="G258" s="9">
        <v>10150.983917236328</v>
      </c>
      <c r="H258" s="9">
        <v>1709453.7358551025</v>
      </c>
      <c r="I258" s="6">
        <f t="shared" si="27"/>
        <v>0.59381448613223831</v>
      </c>
      <c r="K258" s="21">
        <v>43496</v>
      </c>
      <c r="L258" s="9">
        <v>9850.9839172363281</v>
      </c>
      <c r="M258" s="9">
        <v>1151453.0601806641</v>
      </c>
      <c r="N258" s="6">
        <f t="shared" si="25"/>
        <v>0.85552631348174091</v>
      </c>
      <c r="P258" s="41">
        <v>43496</v>
      </c>
      <c r="Q258" s="9">
        <v>8625.9839172363281</v>
      </c>
      <c r="R258" s="9">
        <v>873149.52224731445</v>
      </c>
      <c r="S258" s="6">
        <f t="shared" si="28"/>
        <v>0.9879160095094307</v>
      </c>
      <c r="U258" s="21">
        <v>43496</v>
      </c>
      <c r="V258" s="9">
        <v>300</v>
      </c>
      <c r="W258" s="9">
        <v>455070.12460327148</v>
      </c>
      <c r="X258" s="6">
        <f t="shared" si="29"/>
        <v>6.5923905741239103E-2</v>
      </c>
      <c r="Z258" s="41">
        <v>43496</v>
      </c>
      <c r="AA258" s="9">
        <v>8990.9839172363281</v>
      </c>
      <c r="AB258" s="9">
        <v>981317.3171081543</v>
      </c>
      <c r="AC258" s="6">
        <f t="shared" si="30"/>
        <v>0.91621576023256912</v>
      </c>
    </row>
    <row r="259" spans="1:29">
      <c r="A259" s="21">
        <v>43524</v>
      </c>
      <c r="B259" s="9">
        <v>15346.004852294922</v>
      </c>
      <c r="C259" s="9">
        <v>2656187.8452453613</v>
      </c>
      <c r="D259" s="6">
        <f t="shared" si="26"/>
        <v>0.57774546629917878</v>
      </c>
      <c r="F259" s="21">
        <v>43524</v>
      </c>
      <c r="G259" s="9">
        <v>10132.128875732422</v>
      </c>
      <c r="H259" s="9">
        <v>1698226.9274291992</v>
      </c>
      <c r="I259" s="6">
        <f t="shared" si="27"/>
        <v>0.59662985623897669</v>
      </c>
      <c r="K259" s="21">
        <v>43524</v>
      </c>
      <c r="L259" s="9">
        <v>10132.128875732422</v>
      </c>
      <c r="M259" s="9">
        <v>1147544.8852996826</v>
      </c>
      <c r="N259" s="6">
        <f t="shared" si="25"/>
        <v>0.88293965713475386</v>
      </c>
      <c r="P259" s="41">
        <v>43524</v>
      </c>
      <c r="Q259" s="9">
        <v>9272.1288757324219</v>
      </c>
      <c r="R259" s="9">
        <v>868477.59532165527</v>
      </c>
      <c r="S259" s="6">
        <f t="shared" si="28"/>
        <v>1.0676301755715798</v>
      </c>
      <c r="U259" s="21">
        <v>43524</v>
      </c>
      <c r="V259" s="9"/>
      <c r="W259" s="9">
        <v>447263.71795654297</v>
      </c>
      <c r="X259" s="6">
        <f t="shared" si="29"/>
        <v>0</v>
      </c>
      <c r="Z259" s="41">
        <v>43524</v>
      </c>
      <c r="AA259" s="9">
        <v>9272.1288757324219</v>
      </c>
      <c r="AB259" s="9">
        <v>974031.65419006348</v>
      </c>
      <c r="AC259" s="6">
        <f t="shared" si="30"/>
        <v>0.95193301324919211</v>
      </c>
    </row>
    <row r="260" spans="1:29">
      <c r="A260" s="21">
        <v>43555</v>
      </c>
      <c r="B260" s="9">
        <v>7781.1899108886719</v>
      </c>
      <c r="C260" s="9">
        <v>2639890.8640136719</v>
      </c>
      <c r="D260" s="6">
        <f t="shared" si="26"/>
        <v>0.29475422703869675</v>
      </c>
      <c r="F260" s="21">
        <v>43555</v>
      </c>
      <c r="G260" s="9">
        <v>6567.3139343261719</v>
      </c>
      <c r="H260" s="9">
        <v>1672556.4311218262</v>
      </c>
      <c r="I260" s="6">
        <f t="shared" si="27"/>
        <v>0.39265126199187828</v>
      </c>
      <c r="K260" s="21">
        <v>43555</v>
      </c>
      <c r="L260" s="9">
        <v>6567.3139343261719</v>
      </c>
      <c r="M260" s="9">
        <v>1130855.4498901367</v>
      </c>
      <c r="N260" s="6">
        <f t="shared" si="25"/>
        <v>0.58073858466740291</v>
      </c>
      <c r="P260" s="41">
        <v>43555</v>
      </c>
      <c r="Q260" s="9">
        <v>5707.3139343261719</v>
      </c>
      <c r="R260" s="9">
        <v>853263.98486328125</v>
      </c>
      <c r="S260" s="6">
        <f t="shared" si="28"/>
        <v>0.66888021006074183</v>
      </c>
      <c r="U260" s="21">
        <v>43555</v>
      </c>
      <c r="V260" s="9"/>
      <c r="W260" s="9">
        <v>441254.52717590332</v>
      </c>
      <c r="X260" s="6">
        <f t="shared" si="29"/>
        <v>0</v>
      </c>
      <c r="Z260" s="41">
        <v>43555</v>
      </c>
      <c r="AA260" s="9">
        <v>5707.3139343261719</v>
      </c>
      <c r="AB260" s="9">
        <v>957582.091796875</v>
      </c>
      <c r="AC260" s="6">
        <f t="shared" si="30"/>
        <v>0.59601301895867365</v>
      </c>
    </row>
    <row r="261" spans="1:29">
      <c r="A261" s="21">
        <v>43585</v>
      </c>
      <c r="B261" s="9">
        <v>9209.0319213867188</v>
      </c>
      <c r="C261" s="9">
        <v>2621536.8779449463</v>
      </c>
      <c r="D261" s="6">
        <f t="shared" si="26"/>
        <v>0.35128370685388899</v>
      </c>
      <c r="F261" s="21">
        <v>43585</v>
      </c>
      <c r="G261" s="9">
        <v>7995.1559448242188</v>
      </c>
      <c r="H261" s="9">
        <v>1671342.4966278076</v>
      </c>
      <c r="I261" s="6">
        <f t="shared" si="27"/>
        <v>0.47836729820223473</v>
      </c>
      <c r="K261" s="21">
        <v>43585</v>
      </c>
      <c r="L261" s="9">
        <v>7795.1559448242188</v>
      </c>
      <c r="M261" s="9">
        <v>1129916.1356811523</v>
      </c>
      <c r="N261" s="6">
        <f t="shared" si="25"/>
        <v>0.68988801015086221</v>
      </c>
      <c r="P261" s="41">
        <v>43585</v>
      </c>
      <c r="Q261" s="9">
        <v>4046.1449584960938</v>
      </c>
      <c r="R261" s="9">
        <v>850927.35571289063</v>
      </c>
      <c r="S261" s="6">
        <f t="shared" si="28"/>
        <v>0.47549828211907835</v>
      </c>
      <c r="U261" s="21">
        <v>43585</v>
      </c>
      <c r="V261" s="9">
        <v>200</v>
      </c>
      <c r="W261" s="9">
        <v>441085.53666687012</v>
      </c>
      <c r="X261" s="6">
        <f t="shared" si="29"/>
        <v>4.5342679225288229E-2</v>
      </c>
      <c r="Z261" s="41">
        <v>43585</v>
      </c>
      <c r="AA261" s="9">
        <v>6485.1559448242188</v>
      </c>
      <c r="AB261" s="9">
        <v>955425.90161132813</v>
      </c>
      <c r="AC261" s="6">
        <f t="shared" si="30"/>
        <v>0.67877120914212052</v>
      </c>
    </row>
    <row r="262" spans="1:29">
      <c r="A262" s="21">
        <v>43616</v>
      </c>
      <c r="B262" s="9">
        <v>11000.486938476563</v>
      </c>
      <c r="C262" s="9">
        <v>2609663.6832275391</v>
      </c>
      <c r="D262" s="6">
        <f t="shared" si="26"/>
        <v>0.42152891229537864</v>
      </c>
      <c r="F262" s="21">
        <v>43616</v>
      </c>
      <c r="G262" s="9">
        <v>9786.6109619140625</v>
      </c>
      <c r="H262" s="9">
        <v>1656214.9833068848</v>
      </c>
      <c r="I262" s="6">
        <f t="shared" si="27"/>
        <v>0.59090221140093824</v>
      </c>
      <c r="K262" s="21">
        <v>43616</v>
      </c>
      <c r="L262" s="9">
        <v>9586.6109619140625</v>
      </c>
      <c r="M262" s="9">
        <v>1125806.4461669922</v>
      </c>
      <c r="N262" s="6">
        <f t="shared" si="25"/>
        <v>0.85153278297112089</v>
      </c>
      <c r="P262" s="41">
        <v>43616</v>
      </c>
      <c r="Q262" s="9">
        <v>4096.1849670410156</v>
      </c>
      <c r="R262" s="9">
        <v>847662.36010742188</v>
      </c>
      <c r="S262" s="6">
        <f t="shared" si="28"/>
        <v>0.48323308428156675</v>
      </c>
      <c r="U262" s="21">
        <v>43616</v>
      </c>
      <c r="V262" s="9">
        <v>200</v>
      </c>
      <c r="W262" s="9">
        <v>430590.16494750977</v>
      </c>
      <c r="X262" s="6">
        <f t="shared" si="29"/>
        <v>4.6447879278520121E-2</v>
      </c>
      <c r="Z262" s="41">
        <v>43616</v>
      </c>
      <c r="AA262" s="9">
        <v>7115.9279479980469</v>
      </c>
      <c r="AB262" s="9">
        <v>950520.0671081543</v>
      </c>
      <c r="AC262" s="6">
        <f t="shared" si="30"/>
        <v>0.74863521499839791</v>
      </c>
    </row>
    <row r="263" spans="1:29">
      <c r="A263" s="21">
        <v>43646</v>
      </c>
      <c r="B263" s="9">
        <v>10815.353496551514</v>
      </c>
      <c r="C263" s="9">
        <v>2585817.1444778442</v>
      </c>
      <c r="D263" s="6">
        <f t="shared" si="26"/>
        <v>0.41825670154783762</v>
      </c>
      <c r="F263" s="21">
        <v>43646</v>
      </c>
      <c r="G263" s="9">
        <v>10815.353496551514</v>
      </c>
      <c r="H263" s="9">
        <v>1648081.3815383911</v>
      </c>
      <c r="I263" s="6">
        <f t="shared" si="27"/>
        <v>0.65623904363606067</v>
      </c>
      <c r="K263" s="21">
        <v>43646</v>
      </c>
      <c r="L263" s="9">
        <v>10615.353496551514</v>
      </c>
      <c r="M263" s="9">
        <v>1128666.444519043</v>
      </c>
      <c r="N263" s="6">
        <f t="shared" si="25"/>
        <v>0.940521758939597</v>
      </c>
      <c r="P263" s="41">
        <v>43646</v>
      </c>
      <c r="Q263" s="9">
        <v>4818.4484977722168</v>
      </c>
      <c r="R263" s="9">
        <v>850423.44143676758</v>
      </c>
      <c r="S263" s="6">
        <f t="shared" si="28"/>
        <v>0.56659403574666023</v>
      </c>
      <c r="U263" s="21">
        <v>43646</v>
      </c>
      <c r="V263" s="9">
        <v>200</v>
      </c>
      <c r="W263" s="9">
        <v>418090.51977539063</v>
      </c>
      <c r="X263" s="6">
        <f t="shared" si="29"/>
        <v>4.7836530736799616E-2</v>
      </c>
      <c r="Z263" s="41">
        <v>43646</v>
      </c>
      <c r="AA263" s="9">
        <v>7838.191478729248</v>
      </c>
      <c r="AB263" s="9">
        <v>955015.939453125</v>
      </c>
      <c r="AC263" s="6">
        <f t="shared" si="30"/>
        <v>0.82073933585000336</v>
      </c>
    </row>
    <row r="264" spans="1:29">
      <c r="A264" s="21">
        <v>43677</v>
      </c>
      <c r="B264" s="9">
        <v>15877.122539520264</v>
      </c>
      <c r="C264" s="9">
        <v>2573187.1955032349</v>
      </c>
      <c r="D264" s="6">
        <f t="shared" si="26"/>
        <v>0.61702166741954412</v>
      </c>
      <c r="F264" s="21">
        <v>43677</v>
      </c>
      <c r="G264" s="9">
        <v>15877.122539520264</v>
      </c>
      <c r="H264" s="9">
        <v>1643649.7697525024</v>
      </c>
      <c r="I264" s="6">
        <f t="shared" si="27"/>
        <v>0.96596749695106943</v>
      </c>
      <c r="K264" s="21">
        <v>43677</v>
      </c>
      <c r="L264" s="9">
        <v>15677.122539520264</v>
      </c>
      <c r="M264" s="9">
        <v>1132143.5556182861</v>
      </c>
      <c r="N264" s="6">
        <f t="shared" si="25"/>
        <v>1.3847292122736745</v>
      </c>
      <c r="P264" s="41">
        <v>43677</v>
      </c>
      <c r="Q264" s="9">
        <v>4818.4484977722168</v>
      </c>
      <c r="R264" s="9">
        <v>848014.39952087402</v>
      </c>
      <c r="S264" s="6">
        <f t="shared" si="28"/>
        <v>0.56820361782708262</v>
      </c>
      <c r="U264" s="21">
        <v>43677</v>
      </c>
      <c r="V264" s="9">
        <v>200</v>
      </c>
      <c r="W264" s="9">
        <v>407851.2880859375</v>
      </c>
      <c r="X264" s="6">
        <f t="shared" si="29"/>
        <v>4.9037481514060684E-2</v>
      </c>
      <c r="Z264" s="41">
        <v>43677</v>
      </c>
      <c r="AA264" s="9">
        <v>7838.191478729248</v>
      </c>
      <c r="AB264" s="9">
        <v>952744.27250671387</v>
      </c>
      <c r="AC264" s="6">
        <f t="shared" si="30"/>
        <v>0.82269625805323465</v>
      </c>
    </row>
    <row r="265" spans="1:29">
      <c r="A265" s="21">
        <v>43708</v>
      </c>
      <c r="B265" s="9">
        <v>18534.213573455811</v>
      </c>
      <c r="C265" s="9">
        <v>2564346.3847198486</v>
      </c>
      <c r="D265" s="6">
        <f t="shared" si="26"/>
        <v>0.7227656015542786</v>
      </c>
      <c r="F265" s="21">
        <v>43708</v>
      </c>
      <c r="G265" s="9">
        <v>18534.213573455811</v>
      </c>
      <c r="H265" s="9">
        <v>1634829.4931182861</v>
      </c>
      <c r="I265" s="6">
        <f t="shared" si="27"/>
        <v>1.1337092737483903</v>
      </c>
      <c r="K265" s="21">
        <v>43708</v>
      </c>
      <c r="L265" s="9">
        <v>18334.213573455811</v>
      </c>
      <c r="M265" s="9">
        <v>1131404.0532684326</v>
      </c>
      <c r="N265" s="6">
        <f t="shared" si="25"/>
        <v>1.6204832853914042</v>
      </c>
      <c r="P265" s="41">
        <v>43708</v>
      </c>
      <c r="Q265" s="9">
        <v>5200.9015312194824</v>
      </c>
      <c r="R265" s="9">
        <v>852117.59208679199</v>
      </c>
      <c r="S265" s="6">
        <f t="shared" si="28"/>
        <v>0.61035021216763563</v>
      </c>
      <c r="U265" s="21">
        <v>43708</v>
      </c>
      <c r="V265" s="9">
        <v>200</v>
      </c>
      <c r="W265" s="9">
        <v>401157.48764038086</v>
      </c>
      <c r="X265" s="6">
        <f t="shared" si="29"/>
        <v>4.985573151741611E-2</v>
      </c>
      <c r="Z265" s="41">
        <v>43708</v>
      </c>
      <c r="AA265" s="9">
        <v>8220.6445121765137</v>
      </c>
      <c r="AB265" s="9">
        <v>956052.5550994873</v>
      </c>
      <c r="AC265" s="6">
        <f t="shared" si="30"/>
        <v>0.85985278406803378</v>
      </c>
    </row>
    <row r="266" spans="1:29">
      <c r="A266" s="21">
        <v>43738</v>
      </c>
      <c r="B266" s="9">
        <v>19034.213573455811</v>
      </c>
      <c r="C266" s="9">
        <v>2544697.7713775635</v>
      </c>
      <c r="D266" s="6">
        <f t="shared" si="26"/>
        <v>0.74799505809885247</v>
      </c>
      <c r="F266" s="21">
        <v>43738</v>
      </c>
      <c r="G266" s="9">
        <v>19034.213573455811</v>
      </c>
      <c r="H266" s="9">
        <v>1624266.2851715088</v>
      </c>
      <c r="I266" s="6">
        <f t="shared" si="27"/>
        <v>1.1718653368124279</v>
      </c>
      <c r="K266" s="21">
        <v>43738</v>
      </c>
      <c r="L266" s="9">
        <v>18834.213573455811</v>
      </c>
      <c r="M266" s="9">
        <v>1126771.5409088135</v>
      </c>
      <c r="N266" s="6">
        <f t="shared" si="25"/>
        <v>1.671520169764388</v>
      </c>
      <c r="P266" s="41">
        <v>43738</v>
      </c>
      <c r="Q266" s="9">
        <v>5200.9015312194824</v>
      </c>
      <c r="R266" s="9">
        <v>846428.73683166504</v>
      </c>
      <c r="S266" s="6">
        <f t="shared" si="28"/>
        <v>0.61445238150672821</v>
      </c>
      <c r="U266" s="21">
        <v>43738</v>
      </c>
      <c r="V266" s="9">
        <v>200</v>
      </c>
      <c r="W266" s="9">
        <v>397210.57130432129</v>
      </c>
      <c r="X266" s="6">
        <f t="shared" si="29"/>
        <v>5.035112719766232E-2</v>
      </c>
      <c r="Z266" s="41">
        <v>43738</v>
      </c>
      <c r="AA266" s="9">
        <v>8220.6445121765137</v>
      </c>
      <c r="AB266" s="9">
        <v>950693.94071960449</v>
      </c>
      <c r="AC266" s="6">
        <f t="shared" si="30"/>
        <v>0.86469936959460358</v>
      </c>
    </row>
    <row r="267" spans="1:29">
      <c r="D267" s="6"/>
      <c r="F267" s="21"/>
      <c r="G267" s="9"/>
      <c r="H267" s="9"/>
      <c r="I267" s="6"/>
      <c r="K267" s="21"/>
      <c r="L267" s="9"/>
      <c r="M267" s="9"/>
      <c r="N267" s="6"/>
      <c r="P267" s="41"/>
      <c r="S267" s="6"/>
      <c r="V267" s="9"/>
      <c r="W267" s="9"/>
      <c r="X267" s="6"/>
      <c r="Z267" s="41"/>
      <c r="AA267" s="9"/>
      <c r="AB267" s="9"/>
      <c r="AC267" s="6"/>
    </row>
    <row r="268" spans="1:29" ht="3.75" customHeight="1"/>
    <row r="271" spans="1:29">
      <c r="Y271" s="98"/>
    </row>
    <row r="272" spans="1:29">
      <c r="Y272" s="98"/>
    </row>
    <row r="322" spans="2:17">
      <c r="B322" s="24"/>
      <c r="Q322" s="24"/>
    </row>
  </sheetData>
  <mergeCells count="6">
    <mergeCell ref="AA4:AC4"/>
    <mergeCell ref="B4:D4"/>
    <mergeCell ref="G4:I4"/>
    <mergeCell ref="L4:N4"/>
    <mergeCell ref="Q4:S4"/>
    <mergeCell ref="V4:X4"/>
  </mergeCells>
  <phoneticPr fontId="7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</sheetPr>
  <dimension ref="A1:FJ329"/>
  <sheetViews>
    <sheetView zoomScale="85" workbookViewId="0">
      <pane ySplit="5" topLeftCell="A258" activePane="bottomLeft" state="frozen"/>
      <selection activeCell="U219" sqref="U219"/>
      <selection pane="bottomLeft" activeCell="G301" sqref="G301"/>
    </sheetView>
  </sheetViews>
  <sheetFormatPr defaultColWidth="9.140625" defaultRowHeight="12.75"/>
  <cols>
    <col min="1" max="1" width="10.28515625" style="128" bestFit="1" customWidth="1"/>
    <col min="2" max="2" width="5.28515625" style="126" customWidth="1"/>
    <col min="3" max="3" width="5.7109375" style="126" customWidth="1"/>
    <col min="4" max="5" width="6.28515625" style="127" customWidth="1"/>
    <col min="6" max="6" width="13.85546875" style="126" customWidth="1"/>
    <col min="7" max="7" width="10" style="126" customWidth="1"/>
    <col min="8" max="9" width="2.42578125" style="126" customWidth="1"/>
    <col min="10" max="10" width="4.28515625" style="126" customWidth="1"/>
    <col min="11" max="11" width="4.5703125" style="126" customWidth="1"/>
    <col min="12" max="12" width="5.5703125" style="127" customWidth="1"/>
    <col min="13" max="13" width="2.42578125" style="126" customWidth="1"/>
    <col min="14" max="14" width="4.28515625" style="126" customWidth="1"/>
    <col min="15" max="15" width="4.5703125" style="126" customWidth="1"/>
    <col min="16" max="16" width="5.5703125" style="127" customWidth="1"/>
    <col min="17" max="17" width="2.42578125" style="126" customWidth="1"/>
    <col min="18" max="18" width="4.28515625" style="126" customWidth="1"/>
    <col min="19" max="19" width="4.5703125" style="126" customWidth="1"/>
    <col min="20" max="20" width="5.5703125" style="127" customWidth="1"/>
    <col min="21" max="21" width="2.42578125" style="126" customWidth="1"/>
    <col min="22" max="22" width="4.28515625" style="126" customWidth="1"/>
    <col min="23" max="23" width="4.5703125" style="126" customWidth="1"/>
    <col min="24" max="24" width="5.5703125" style="127" customWidth="1"/>
    <col min="25" max="25" width="2.42578125" style="126" customWidth="1"/>
    <col min="26" max="26" width="4.28515625" style="126" customWidth="1"/>
    <col min="27" max="27" width="4.5703125" style="126" customWidth="1"/>
    <col min="28" max="28" width="5.5703125" style="127" customWidth="1"/>
    <col min="29" max="29" width="2.42578125" style="126" customWidth="1"/>
    <col min="30" max="30" width="4.28515625" style="126" customWidth="1"/>
    <col min="31" max="31" width="4.5703125" style="126" customWidth="1"/>
    <col min="32" max="32" width="5.5703125" style="127" customWidth="1"/>
    <col min="33" max="33" width="5.7109375" style="126" customWidth="1"/>
    <col min="34" max="34" width="4.5703125" style="126" customWidth="1"/>
    <col min="35" max="35" width="4.7109375" style="126" customWidth="1"/>
    <col min="36" max="36" width="5.85546875" style="127" customWidth="1"/>
    <col min="37" max="37" width="2.42578125" style="126" customWidth="1"/>
    <col min="38" max="38" width="4.28515625" style="126" customWidth="1"/>
    <col min="39" max="39" width="4.5703125" style="126" customWidth="1"/>
    <col min="40" max="40" width="6.140625" style="127" customWidth="1"/>
    <col min="41" max="41" width="2.42578125" style="126" customWidth="1"/>
    <col min="42" max="42" width="4.28515625" style="126" customWidth="1"/>
    <col min="43" max="43" width="4.5703125" style="126" customWidth="1"/>
    <col min="44" max="44" width="5.5703125" style="127" customWidth="1"/>
    <col min="45" max="45" width="2.42578125" style="126" customWidth="1"/>
    <col min="46" max="46" width="4.28515625" style="126" customWidth="1"/>
    <col min="47" max="47" width="4.5703125" style="126" customWidth="1"/>
    <col min="48" max="48" width="5.5703125" style="127" customWidth="1"/>
    <col min="49" max="49" width="2.42578125" style="126" customWidth="1"/>
    <col min="50" max="50" width="4.28515625" style="126" customWidth="1"/>
    <col min="51" max="51" width="4.5703125" style="126" customWidth="1"/>
    <col min="52" max="52" width="5.5703125" style="127" customWidth="1"/>
    <col min="53" max="53" width="2.42578125" style="126" customWidth="1"/>
    <col min="54" max="54" width="4.28515625" style="126" customWidth="1"/>
    <col min="55" max="55" width="4.5703125" style="126" customWidth="1"/>
    <col min="56" max="56" width="5.5703125" style="127" customWidth="1"/>
    <col min="57" max="57" width="2.42578125" style="126" customWidth="1"/>
    <col min="58" max="58" width="4.28515625" style="126" customWidth="1"/>
    <col min="59" max="59" width="4.5703125" style="126" customWidth="1"/>
    <col min="60" max="60" width="5.5703125" style="127" customWidth="1"/>
    <col min="61" max="61" width="2.42578125" style="126" customWidth="1"/>
    <col min="62" max="62" width="4.28515625" style="126" customWidth="1"/>
    <col min="63" max="63" width="4.5703125" style="126" customWidth="1"/>
    <col min="64" max="64" width="5.5703125" style="127" customWidth="1"/>
    <col min="65" max="65" width="2.42578125" style="126" customWidth="1"/>
    <col min="66" max="66" width="4.28515625" style="126" customWidth="1"/>
    <col min="67" max="67" width="4.5703125" style="126" customWidth="1"/>
    <col min="68" max="68" width="5.5703125" style="127" customWidth="1"/>
    <col min="69" max="69" width="2.42578125" style="126" customWidth="1"/>
    <col min="70" max="70" width="4.28515625" style="126" customWidth="1"/>
    <col min="71" max="71" width="4.5703125" style="126" customWidth="1"/>
    <col min="72" max="72" width="5.5703125" style="127" customWidth="1"/>
    <col min="73" max="73" width="2.42578125" style="126" customWidth="1"/>
    <col min="74" max="74" width="4.28515625" style="126" customWidth="1"/>
    <col min="75" max="75" width="4.5703125" style="126" customWidth="1"/>
    <col min="76" max="76" width="5.5703125" style="127" customWidth="1"/>
    <col min="77" max="77" width="2.42578125" style="126" customWidth="1"/>
    <col min="78" max="78" width="4.28515625" style="126" customWidth="1"/>
    <col min="79" max="79" width="4.5703125" style="126" customWidth="1"/>
    <col min="80" max="80" width="5.5703125" style="127" customWidth="1"/>
    <col min="81" max="81" width="4.7109375" style="126" customWidth="1"/>
    <col min="82" max="82" width="4.85546875" style="126" customWidth="1"/>
    <col min="83" max="83" width="10" style="128" customWidth="1"/>
    <col min="84" max="84" width="4.28515625" style="126" customWidth="1"/>
    <col min="85" max="85" width="6.42578125" style="126" customWidth="1"/>
    <col min="86" max="86" width="6.42578125" style="127" customWidth="1"/>
    <col min="87" max="87" width="2.42578125" style="128" customWidth="1"/>
    <col min="88" max="88" width="4.28515625" style="126" customWidth="1"/>
    <col min="89" max="89" width="4.5703125" style="126" customWidth="1"/>
    <col min="90" max="90" width="6.42578125" style="127" customWidth="1"/>
    <col min="91" max="91" width="2.42578125" style="128" customWidth="1"/>
    <col min="92" max="92" width="4.28515625" style="126" customWidth="1"/>
    <col min="93" max="93" width="4.5703125" style="126" customWidth="1"/>
    <col min="94" max="94" width="5.5703125" style="127" customWidth="1"/>
    <col min="95" max="95" width="2.42578125" style="128" customWidth="1"/>
    <col min="96" max="96" width="4.28515625" style="126" customWidth="1"/>
    <col min="97" max="97" width="4.5703125" style="126" customWidth="1"/>
    <col min="98" max="98" width="5.5703125" style="127" customWidth="1"/>
    <col min="99" max="99" width="2.42578125" style="128" customWidth="1"/>
    <col min="100" max="100" width="4.28515625" style="126" customWidth="1"/>
    <col min="101" max="101" width="4.5703125" style="126" customWidth="1"/>
    <col min="102" max="102" width="5.5703125" style="127" customWidth="1"/>
    <col min="103" max="103" width="2.42578125" style="128" customWidth="1"/>
    <col min="104" max="104" width="4.28515625" style="126" customWidth="1"/>
    <col min="105" max="105" width="4.5703125" style="126" customWidth="1"/>
    <col min="106" max="106" width="5.5703125" style="127" customWidth="1"/>
    <col min="107" max="107" width="2.42578125" style="128" customWidth="1"/>
    <col min="108" max="108" width="4.28515625" style="126" customWidth="1"/>
    <col min="109" max="109" width="4.5703125" style="126" customWidth="1"/>
    <col min="110" max="110" width="5.5703125" style="127" customWidth="1"/>
    <col min="111" max="111" width="2.28515625" style="128" customWidth="1"/>
    <col min="112" max="112" width="5.85546875" style="126" customWidth="1"/>
    <col min="113" max="113" width="4.5703125" style="126" customWidth="1"/>
    <col min="114" max="114" width="5.5703125" style="127" customWidth="1"/>
    <col min="115" max="115" width="2.42578125" style="128" customWidth="1"/>
    <col min="116" max="116" width="4.28515625" style="126" customWidth="1"/>
    <col min="117" max="117" width="4.5703125" style="126" customWidth="1"/>
    <col min="118" max="118" width="5.5703125" style="127" customWidth="1"/>
    <col min="119" max="119" width="2.42578125" style="128" customWidth="1"/>
    <col min="120" max="120" width="4.28515625" style="126" customWidth="1"/>
    <col min="121" max="121" width="4.5703125" style="126" customWidth="1"/>
    <col min="122" max="122" width="5.5703125" style="127" customWidth="1"/>
    <col min="123" max="123" width="2.42578125" style="128" customWidth="1"/>
    <col min="124" max="124" width="4.28515625" style="126" customWidth="1"/>
    <col min="125" max="125" width="4.5703125" style="126" customWidth="1"/>
    <col min="126" max="126" width="5.5703125" style="127" customWidth="1"/>
    <col min="127" max="127" width="2.42578125" style="128" customWidth="1"/>
    <col min="128" max="128" width="4.28515625" style="126" customWidth="1"/>
    <col min="129" max="129" width="4.5703125" style="126" customWidth="1"/>
    <col min="130" max="130" width="5.5703125" style="127" customWidth="1"/>
    <col min="131" max="131" width="2.42578125" style="128" customWidth="1"/>
    <col min="132" max="132" width="4.28515625" style="126" customWidth="1"/>
    <col min="133" max="133" width="4.5703125" style="126" customWidth="1"/>
    <col min="134" max="134" width="5.5703125" style="127" customWidth="1"/>
    <col min="135" max="135" width="2.42578125" style="128" customWidth="1"/>
    <col min="136" max="136" width="4.28515625" style="126" customWidth="1"/>
    <col min="137" max="137" width="4.5703125" style="126" customWidth="1"/>
    <col min="138" max="138" width="5.5703125" style="127" customWidth="1"/>
    <col min="139" max="139" width="2.42578125" style="128" customWidth="1"/>
    <col min="140" max="140" width="4.28515625" style="126" customWidth="1"/>
    <col min="141" max="141" width="4.5703125" style="126" customWidth="1"/>
    <col min="142" max="142" width="5.5703125" style="127" customWidth="1"/>
    <col min="143" max="143" width="2.42578125" style="128" customWidth="1"/>
    <col min="144" max="144" width="4.28515625" style="126" customWidth="1"/>
    <col min="145" max="145" width="4.5703125" style="126" customWidth="1"/>
    <col min="146" max="146" width="5.5703125" style="127" customWidth="1"/>
    <col min="147" max="147" width="2.42578125" style="128" customWidth="1"/>
    <col min="148" max="148" width="4.28515625" style="126" customWidth="1"/>
    <col min="149" max="149" width="4.5703125" style="126" customWidth="1"/>
    <col min="150" max="150" width="5.5703125" style="127" customWidth="1"/>
    <col min="151" max="151" width="2.42578125" style="128" customWidth="1"/>
    <col min="152" max="152" width="4.28515625" style="126" customWidth="1"/>
    <col min="153" max="153" width="4.5703125" style="126" customWidth="1"/>
    <col min="154" max="154" width="5.5703125" style="127" customWidth="1"/>
    <col min="155" max="155" width="2.42578125" style="128" customWidth="1"/>
    <col min="156" max="156" width="4.28515625" style="126" customWidth="1"/>
    <col min="157" max="157" width="4.5703125" style="126" customWidth="1"/>
    <col min="158" max="158" width="5.5703125" style="127" customWidth="1"/>
    <col min="159" max="16384" width="9.140625" style="126"/>
  </cols>
  <sheetData>
    <row r="1" spans="1:166" ht="18">
      <c r="A1" s="125" t="s">
        <v>1277</v>
      </c>
    </row>
    <row r="2" spans="1:166" ht="12" customHeight="1">
      <c r="A2" s="165" t="s">
        <v>1237</v>
      </c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  <c r="BG2" s="163"/>
      <c r="BH2" s="163"/>
      <c r="BI2" s="163"/>
      <c r="BJ2" s="163"/>
      <c r="BK2" s="163"/>
      <c r="BL2" s="163"/>
      <c r="BM2" s="163"/>
      <c r="BN2" s="163"/>
      <c r="BO2" s="163"/>
      <c r="BP2" s="163"/>
      <c r="BQ2" s="163"/>
      <c r="BR2" s="163"/>
      <c r="BS2" s="163"/>
      <c r="BT2" s="163"/>
      <c r="BU2" s="163"/>
      <c r="BV2" s="163"/>
      <c r="BW2" s="163"/>
      <c r="BX2" s="163"/>
      <c r="BY2" s="163"/>
      <c r="BZ2" s="163"/>
      <c r="CA2" s="163"/>
      <c r="CB2" s="163"/>
      <c r="CE2" s="183" t="s">
        <v>403</v>
      </c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  <c r="ER2" s="183"/>
      <c r="ES2" s="183"/>
      <c r="ET2" s="183"/>
      <c r="EU2" s="183"/>
      <c r="EV2" s="183"/>
      <c r="EW2" s="183"/>
      <c r="EX2" s="183"/>
      <c r="EY2" s="183"/>
      <c r="EZ2" s="183"/>
      <c r="FA2" s="183"/>
      <c r="FB2" s="183"/>
    </row>
    <row r="4" spans="1:166">
      <c r="A4" s="184" t="s">
        <v>361</v>
      </c>
      <c r="B4" s="184"/>
      <c r="C4" s="184"/>
      <c r="D4" s="184"/>
      <c r="E4" s="129"/>
      <c r="J4" s="182" t="s">
        <v>364</v>
      </c>
      <c r="K4" s="182"/>
      <c r="L4" s="182"/>
      <c r="N4" s="182" t="s">
        <v>365</v>
      </c>
      <c r="O4" s="182"/>
      <c r="P4" s="182"/>
      <c r="R4" s="182" t="s">
        <v>366</v>
      </c>
      <c r="S4" s="182"/>
      <c r="T4" s="182"/>
      <c r="V4" s="182" t="s">
        <v>367</v>
      </c>
      <c r="W4" s="182"/>
      <c r="X4" s="182"/>
      <c r="Z4" s="182" t="s">
        <v>363</v>
      </c>
      <c r="AA4" s="182"/>
      <c r="AB4" s="182"/>
      <c r="AD4" s="182" t="s">
        <v>368</v>
      </c>
      <c r="AE4" s="182"/>
      <c r="AF4" s="182"/>
      <c r="AH4" s="182" t="s">
        <v>369</v>
      </c>
      <c r="AI4" s="182"/>
      <c r="AJ4" s="182"/>
      <c r="AL4" s="182" t="s">
        <v>370</v>
      </c>
      <c r="AM4" s="182"/>
      <c r="AN4" s="182"/>
      <c r="AP4" s="182" t="s">
        <v>371</v>
      </c>
      <c r="AQ4" s="182"/>
      <c r="AR4" s="182"/>
      <c r="AT4" s="182" t="s">
        <v>372</v>
      </c>
      <c r="AU4" s="182"/>
      <c r="AV4" s="182"/>
      <c r="AX4" s="182" t="s">
        <v>373</v>
      </c>
      <c r="AY4" s="182"/>
      <c r="AZ4" s="182"/>
      <c r="BB4" s="182" t="s">
        <v>374</v>
      </c>
      <c r="BC4" s="182"/>
      <c r="BD4" s="182"/>
      <c r="BF4" s="182" t="s">
        <v>375</v>
      </c>
      <c r="BG4" s="182"/>
      <c r="BH4" s="182"/>
      <c r="BJ4" s="182" t="s">
        <v>376</v>
      </c>
      <c r="BK4" s="182"/>
      <c r="BL4" s="182"/>
      <c r="BN4" s="182" t="s">
        <v>377</v>
      </c>
      <c r="BO4" s="182"/>
      <c r="BP4" s="182"/>
      <c r="BR4" s="182" t="s">
        <v>378</v>
      </c>
      <c r="BS4" s="182"/>
      <c r="BT4" s="182"/>
      <c r="BV4" s="182" t="s">
        <v>379</v>
      </c>
      <c r="BW4" s="182"/>
      <c r="BX4" s="182"/>
      <c r="BZ4" s="182" t="s">
        <v>380</v>
      </c>
      <c r="CA4" s="182"/>
      <c r="CB4" s="182"/>
      <c r="CF4" s="182" t="s">
        <v>402</v>
      </c>
      <c r="CG4" s="182"/>
      <c r="CH4" s="182"/>
      <c r="CJ4" s="182" t="s">
        <v>364</v>
      </c>
      <c r="CK4" s="182"/>
      <c r="CL4" s="182"/>
      <c r="CN4" s="182" t="s">
        <v>365</v>
      </c>
      <c r="CO4" s="182"/>
      <c r="CP4" s="182"/>
      <c r="CR4" s="182" t="s">
        <v>366</v>
      </c>
      <c r="CS4" s="182"/>
      <c r="CT4" s="182"/>
      <c r="CV4" s="182" t="s">
        <v>367</v>
      </c>
      <c r="CW4" s="182"/>
      <c r="CX4" s="182"/>
      <c r="CZ4" s="182" t="s">
        <v>363</v>
      </c>
      <c r="DA4" s="182"/>
      <c r="DB4" s="182"/>
      <c r="DD4" s="182" t="s">
        <v>368</v>
      </c>
      <c r="DE4" s="182"/>
      <c r="DF4" s="182"/>
      <c r="DH4" s="182" t="s">
        <v>369</v>
      </c>
      <c r="DI4" s="182"/>
      <c r="DJ4" s="182"/>
      <c r="DL4" s="182" t="s">
        <v>370</v>
      </c>
      <c r="DM4" s="182"/>
      <c r="DN4" s="182"/>
      <c r="DP4" s="182" t="s">
        <v>371</v>
      </c>
      <c r="DQ4" s="182"/>
      <c r="DR4" s="182"/>
      <c r="DT4" s="182" t="s">
        <v>372</v>
      </c>
      <c r="DU4" s="182"/>
      <c r="DV4" s="182"/>
      <c r="DX4" s="182" t="s">
        <v>373</v>
      </c>
      <c r="DY4" s="182"/>
      <c r="DZ4" s="182"/>
      <c r="EB4" s="182" t="s">
        <v>374</v>
      </c>
      <c r="EC4" s="182"/>
      <c r="ED4" s="182"/>
      <c r="EF4" s="182" t="s">
        <v>375</v>
      </c>
      <c r="EG4" s="182"/>
      <c r="EH4" s="182"/>
      <c r="EJ4" s="182" t="s">
        <v>376</v>
      </c>
      <c r="EK4" s="182"/>
      <c r="EL4" s="182"/>
      <c r="EN4" s="182" t="s">
        <v>377</v>
      </c>
      <c r="EO4" s="182"/>
      <c r="EP4" s="182"/>
      <c r="ER4" s="182" t="s">
        <v>378</v>
      </c>
      <c r="ES4" s="182"/>
      <c r="ET4" s="182"/>
      <c r="EV4" s="182" t="s">
        <v>379</v>
      </c>
      <c r="EW4" s="182"/>
      <c r="EX4" s="182"/>
      <c r="EZ4" s="182" t="s">
        <v>380</v>
      </c>
      <c r="FA4" s="182"/>
      <c r="FB4" s="182"/>
      <c r="FD4" s="181" t="str">
        <f>"Selected sector: "&amp;AN271</f>
        <v>Selected sector: Consumer Products</v>
      </c>
      <c r="FE4" s="181"/>
      <c r="FF4" s="181"/>
      <c r="FH4" s="181" t="str">
        <f>"Selected sector: "&amp;AN271</f>
        <v>Selected sector: Consumer Products</v>
      </c>
      <c r="FI4" s="181"/>
      <c r="FJ4" s="181"/>
    </row>
    <row r="5" spans="1:166" s="135" customFormat="1">
      <c r="A5" s="130" t="s">
        <v>1</v>
      </c>
      <c r="B5" s="131" t="s">
        <v>541</v>
      </c>
      <c r="C5" s="132" t="s">
        <v>2</v>
      </c>
      <c r="D5" s="133" t="s">
        <v>548</v>
      </c>
      <c r="E5" s="134"/>
      <c r="J5" s="132" t="s">
        <v>0</v>
      </c>
      <c r="K5" s="132" t="s">
        <v>2</v>
      </c>
      <c r="L5" s="133" t="s">
        <v>381</v>
      </c>
      <c r="N5" s="132" t="s">
        <v>0</v>
      </c>
      <c r="O5" s="132" t="s">
        <v>2</v>
      </c>
      <c r="P5" s="133" t="s">
        <v>382</v>
      </c>
      <c r="R5" s="132" t="s">
        <v>0</v>
      </c>
      <c r="S5" s="132" t="s">
        <v>2</v>
      </c>
      <c r="T5" s="133" t="s">
        <v>383</v>
      </c>
      <c r="V5" s="132" t="s">
        <v>0</v>
      </c>
      <c r="W5" s="132" t="s">
        <v>2</v>
      </c>
      <c r="X5" s="133" t="s">
        <v>384</v>
      </c>
      <c r="Z5" s="132" t="s">
        <v>0</v>
      </c>
      <c r="AA5" s="132" t="s">
        <v>2</v>
      </c>
      <c r="AB5" s="133" t="s">
        <v>362</v>
      </c>
      <c r="AD5" s="132" t="s">
        <v>0</v>
      </c>
      <c r="AE5" s="132" t="s">
        <v>2</v>
      </c>
      <c r="AF5" s="133" t="s">
        <v>385</v>
      </c>
      <c r="AH5" s="132" t="s">
        <v>0</v>
      </c>
      <c r="AI5" s="132" t="s">
        <v>2</v>
      </c>
      <c r="AJ5" s="133" t="s">
        <v>386</v>
      </c>
      <c r="AL5" s="132" t="s">
        <v>0</v>
      </c>
      <c r="AM5" s="132" t="s">
        <v>2</v>
      </c>
      <c r="AN5" s="133" t="s">
        <v>387</v>
      </c>
      <c r="AP5" s="132" t="s">
        <v>0</v>
      </c>
      <c r="AQ5" s="132" t="s">
        <v>2</v>
      </c>
      <c r="AR5" s="133" t="s">
        <v>388</v>
      </c>
      <c r="AT5" s="132" t="s">
        <v>0</v>
      </c>
      <c r="AU5" s="132" t="s">
        <v>2</v>
      </c>
      <c r="AV5" s="133" t="s">
        <v>389</v>
      </c>
      <c r="AX5" s="132" t="s">
        <v>0</v>
      </c>
      <c r="AY5" s="132" t="s">
        <v>2</v>
      </c>
      <c r="AZ5" s="133" t="s">
        <v>390</v>
      </c>
      <c r="BB5" s="132" t="s">
        <v>0</v>
      </c>
      <c r="BC5" s="132" t="s">
        <v>2</v>
      </c>
      <c r="BD5" s="133" t="s">
        <v>391</v>
      </c>
      <c r="BF5" s="132" t="s">
        <v>0</v>
      </c>
      <c r="BG5" s="132" t="s">
        <v>2</v>
      </c>
      <c r="BH5" s="133" t="s">
        <v>392</v>
      </c>
      <c r="BJ5" s="132" t="s">
        <v>0</v>
      </c>
      <c r="BK5" s="132" t="s">
        <v>2</v>
      </c>
      <c r="BL5" s="133" t="s">
        <v>393</v>
      </c>
      <c r="BN5" s="132" t="s">
        <v>0</v>
      </c>
      <c r="BO5" s="132" t="s">
        <v>2</v>
      </c>
      <c r="BP5" s="133" t="s">
        <v>394</v>
      </c>
      <c r="BR5" s="132" t="s">
        <v>0</v>
      </c>
      <c r="BS5" s="132" t="s">
        <v>2</v>
      </c>
      <c r="BT5" s="133" t="s">
        <v>395</v>
      </c>
      <c r="BV5" s="132" t="s">
        <v>0</v>
      </c>
      <c r="BW5" s="132" t="s">
        <v>2</v>
      </c>
      <c r="BX5" s="133" t="s">
        <v>396</v>
      </c>
      <c r="BZ5" s="132" t="s">
        <v>0</v>
      </c>
      <c r="CA5" s="132" t="s">
        <v>2</v>
      </c>
      <c r="CB5" s="133" t="s">
        <v>397</v>
      </c>
      <c r="CE5" s="136" t="s">
        <v>40</v>
      </c>
      <c r="CF5" s="132" t="s">
        <v>400</v>
      </c>
      <c r="CG5" s="132" t="s">
        <v>2</v>
      </c>
      <c r="CH5" s="133" t="s">
        <v>547</v>
      </c>
      <c r="CI5" s="136"/>
      <c r="CJ5" s="132" t="s">
        <v>400</v>
      </c>
      <c r="CK5" s="132" t="s">
        <v>2</v>
      </c>
      <c r="CL5" s="133" t="s">
        <v>381</v>
      </c>
      <c r="CM5" s="136"/>
      <c r="CN5" s="132" t="s">
        <v>400</v>
      </c>
      <c r="CO5" s="132" t="s">
        <v>2</v>
      </c>
      <c r="CP5" s="133" t="s">
        <v>382</v>
      </c>
      <c r="CQ5" s="136"/>
      <c r="CR5" s="132" t="s">
        <v>400</v>
      </c>
      <c r="CS5" s="132" t="s">
        <v>2</v>
      </c>
      <c r="CT5" s="133" t="s">
        <v>383</v>
      </c>
      <c r="CU5" s="136"/>
      <c r="CV5" s="132" t="s">
        <v>400</v>
      </c>
      <c r="CW5" s="132" t="s">
        <v>2</v>
      </c>
      <c r="CX5" s="133" t="s">
        <v>384</v>
      </c>
      <c r="CY5" s="136"/>
      <c r="CZ5" s="132" t="s">
        <v>400</v>
      </c>
      <c r="DA5" s="132" t="s">
        <v>2</v>
      </c>
      <c r="DB5" s="133" t="s">
        <v>362</v>
      </c>
      <c r="DC5" s="136"/>
      <c r="DD5" s="132" t="s">
        <v>400</v>
      </c>
      <c r="DE5" s="132" t="s">
        <v>2</v>
      </c>
      <c r="DF5" s="133" t="s">
        <v>385</v>
      </c>
      <c r="DG5" s="136"/>
      <c r="DH5" s="132" t="s">
        <v>400</v>
      </c>
      <c r="DI5" s="132" t="s">
        <v>2</v>
      </c>
      <c r="DJ5" s="133" t="s">
        <v>386</v>
      </c>
      <c r="DK5" s="136"/>
      <c r="DL5" s="132" t="s">
        <v>400</v>
      </c>
      <c r="DM5" s="132" t="s">
        <v>2</v>
      </c>
      <c r="DN5" s="133" t="s">
        <v>387</v>
      </c>
      <c r="DO5" s="136"/>
      <c r="DP5" s="132" t="s">
        <v>400</v>
      </c>
      <c r="DQ5" s="132" t="s">
        <v>2</v>
      </c>
      <c r="DR5" s="133" t="s">
        <v>388</v>
      </c>
      <c r="DS5" s="136"/>
      <c r="DT5" s="132" t="s">
        <v>400</v>
      </c>
      <c r="DU5" s="132" t="s">
        <v>2</v>
      </c>
      <c r="DV5" s="133" t="s">
        <v>389</v>
      </c>
      <c r="DW5" s="136"/>
      <c r="DX5" s="132" t="s">
        <v>400</v>
      </c>
      <c r="DY5" s="132" t="s">
        <v>2</v>
      </c>
      <c r="DZ5" s="133" t="s">
        <v>390</v>
      </c>
      <c r="EA5" s="136"/>
      <c r="EB5" s="132" t="s">
        <v>400</v>
      </c>
      <c r="EC5" s="132" t="s">
        <v>2</v>
      </c>
      <c r="ED5" s="133" t="s">
        <v>391</v>
      </c>
      <c r="EE5" s="136"/>
      <c r="EF5" s="132" t="s">
        <v>400</v>
      </c>
      <c r="EG5" s="132" t="s">
        <v>2</v>
      </c>
      <c r="EH5" s="133" t="s">
        <v>392</v>
      </c>
      <c r="EI5" s="136"/>
      <c r="EJ5" s="132" t="s">
        <v>400</v>
      </c>
      <c r="EK5" s="132" t="s">
        <v>2</v>
      </c>
      <c r="EL5" s="133" t="s">
        <v>393</v>
      </c>
      <c r="EM5" s="136"/>
      <c r="EN5" s="132" t="s">
        <v>400</v>
      </c>
      <c r="EO5" s="132" t="s">
        <v>2</v>
      </c>
      <c r="EP5" s="133" t="s">
        <v>394</v>
      </c>
      <c r="EQ5" s="136"/>
      <c r="ER5" s="132" t="s">
        <v>400</v>
      </c>
      <c r="ES5" s="132" t="s">
        <v>2</v>
      </c>
      <c r="ET5" s="133" t="s">
        <v>395</v>
      </c>
      <c r="EU5" s="136"/>
      <c r="EV5" s="132" t="s">
        <v>400</v>
      </c>
      <c r="EW5" s="132" t="s">
        <v>2</v>
      </c>
      <c r="EX5" s="133" t="s">
        <v>396</v>
      </c>
      <c r="EY5" s="136"/>
      <c r="EZ5" s="132" t="s">
        <v>400</v>
      </c>
      <c r="FA5" s="132" t="s">
        <v>2</v>
      </c>
      <c r="FB5" s="133" t="s">
        <v>397</v>
      </c>
      <c r="FD5" s="137" t="s">
        <v>399</v>
      </c>
      <c r="FE5" s="138" t="s">
        <v>2</v>
      </c>
      <c r="FF5" s="139" t="str">
        <f>AN271</f>
        <v>Consumer Products</v>
      </c>
      <c r="FH5" s="137" t="s">
        <v>1218</v>
      </c>
      <c r="FI5" s="138" t="s">
        <v>2</v>
      </c>
      <c r="FJ5" s="139" t="str">
        <f>AN271</f>
        <v>Consumer Products</v>
      </c>
    </row>
    <row r="6" spans="1:166">
      <c r="A6" s="128">
        <v>35826</v>
      </c>
      <c r="B6" s="126">
        <v>11</v>
      </c>
      <c r="C6" s="126">
        <v>515</v>
      </c>
      <c r="D6" s="45">
        <f>B6/C6*100</f>
        <v>2.1359223300970873</v>
      </c>
      <c r="E6" s="140"/>
      <c r="J6" s="126">
        <v>1</v>
      </c>
      <c r="K6" s="126">
        <v>8</v>
      </c>
      <c r="L6" s="45">
        <f>J6/K6*100</f>
        <v>12.5</v>
      </c>
      <c r="O6" s="126">
        <v>27</v>
      </c>
      <c r="P6" s="45">
        <f t="shared" ref="P6:P69" si="0">N6/O6*100</f>
        <v>0</v>
      </c>
      <c r="S6" s="126">
        <v>14</v>
      </c>
      <c r="T6" s="45">
        <f t="shared" ref="T6:T69" si="1">R6/S6*100</f>
        <v>0</v>
      </c>
      <c r="V6" s="126">
        <v>1</v>
      </c>
      <c r="W6" s="126">
        <v>30</v>
      </c>
      <c r="X6" s="45">
        <f t="shared" ref="X6:X69" si="2">V6/W6*100</f>
        <v>3.3333333333333335</v>
      </c>
      <c r="AA6" s="126">
        <v>34</v>
      </c>
      <c r="AB6" s="45">
        <f t="shared" ref="AB6:AB69" si="3">Z6/AA6*100</f>
        <v>0</v>
      </c>
      <c r="AD6" s="126">
        <v>2</v>
      </c>
      <c r="AE6" s="126">
        <v>33</v>
      </c>
      <c r="AF6" s="45">
        <f t="shared" ref="AF6:AF69" si="4">AD6/AE6*100</f>
        <v>6.0606060606060606</v>
      </c>
      <c r="AH6" s="126">
        <v>1</v>
      </c>
      <c r="AI6" s="126">
        <v>45</v>
      </c>
      <c r="AJ6" s="45">
        <f t="shared" ref="AJ6:AJ69" si="5">AH6/AI6*100</f>
        <v>2.2222222222222223</v>
      </c>
      <c r="AM6" s="126">
        <v>20</v>
      </c>
      <c r="AN6" s="45">
        <f t="shared" ref="AN6:AN69" si="6">AL6/AM6*100</f>
        <v>0</v>
      </c>
      <c r="AQ6" s="126">
        <v>20</v>
      </c>
      <c r="AR6" s="45">
        <f t="shared" ref="AR6:AR69" si="7">AP6/AQ6*100</f>
        <v>0</v>
      </c>
      <c r="AT6" s="126">
        <v>2</v>
      </c>
      <c r="AU6" s="126">
        <v>21</v>
      </c>
      <c r="AV6" s="45">
        <f t="shared" ref="AV6:AV69" si="8">AT6/AU6*100</f>
        <v>9.5238095238095237</v>
      </c>
      <c r="AY6" s="126">
        <v>66</v>
      </c>
      <c r="AZ6" s="45">
        <f t="shared" ref="AZ6:AZ69" si="9">AX6/AY6*100</f>
        <v>0</v>
      </c>
      <c r="BC6" s="126">
        <v>65</v>
      </c>
      <c r="BD6" s="45">
        <f t="shared" ref="BD6:BD69" si="10">BB6/BC6*100</f>
        <v>0</v>
      </c>
      <c r="BG6" s="126">
        <v>31</v>
      </c>
      <c r="BH6" s="45">
        <f t="shared" ref="BH6:BH69" si="11">BF6/BG6*100</f>
        <v>0</v>
      </c>
      <c r="BJ6" s="126">
        <v>4</v>
      </c>
      <c r="BK6" s="126">
        <v>34</v>
      </c>
      <c r="BL6" s="45">
        <f t="shared" ref="BL6:BL69" si="12">BJ6/BK6*100</f>
        <v>11.76470588235294</v>
      </c>
      <c r="BO6" s="126">
        <v>12</v>
      </c>
      <c r="BP6" s="45">
        <f t="shared" ref="BP6:BP69" si="13">BN6/BO6*100</f>
        <v>0</v>
      </c>
      <c r="BS6" s="126">
        <v>27</v>
      </c>
      <c r="BT6" s="45">
        <f t="shared" ref="BT6:BT69" si="14">BR6/BS6*100</f>
        <v>0</v>
      </c>
      <c r="BW6" s="126">
        <v>14</v>
      </c>
      <c r="BX6" s="45">
        <f t="shared" ref="BX6:BX69" si="15">BV6/BW6*100</f>
        <v>0</v>
      </c>
      <c r="CA6" s="126">
        <v>17</v>
      </c>
      <c r="CB6" s="45">
        <f t="shared" ref="CB6:CB69" si="16">BZ6/CA6*100</f>
        <v>0</v>
      </c>
      <c r="CE6" s="128">
        <v>35430</v>
      </c>
      <c r="CF6" s="126">
        <v>28</v>
      </c>
      <c r="CG6" s="126">
        <v>526</v>
      </c>
      <c r="CH6" s="45">
        <v>5.3231939163498092</v>
      </c>
      <c r="CK6" s="126">
        <v>8</v>
      </c>
      <c r="CL6" s="45"/>
      <c r="CO6" s="126">
        <v>28</v>
      </c>
      <c r="CP6" s="45"/>
      <c r="CS6" s="126">
        <v>14</v>
      </c>
      <c r="CT6" s="45"/>
      <c r="CV6" s="126">
        <v>1</v>
      </c>
      <c r="CW6" s="126">
        <v>31</v>
      </c>
      <c r="CX6" s="45">
        <v>3.225806451612903</v>
      </c>
      <c r="CZ6" s="126">
        <v>1</v>
      </c>
      <c r="DA6" s="126">
        <v>35</v>
      </c>
      <c r="DB6" s="45">
        <v>2.8571428571428572</v>
      </c>
      <c r="DD6" s="126">
        <v>1</v>
      </c>
      <c r="DE6" s="126">
        <v>34</v>
      </c>
      <c r="DF6" s="45">
        <v>2.9411764705882351</v>
      </c>
      <c r="DH6" s="126">
        <v>6</v>
      </c>
      <c r="DI6" s="126">
        <v>47</v>
      </c>
      <c r="DJ6" s="45">
        <v>12.76595744680851</v>
      </c>
      <c r="DL6" s="126">
        <v>1</v>
      </c>
      <c r="DM6" s="126">
        <v>21</v>
      </c>
      <c r="DN6" s="45">
        <v>4.7619047619047619</v>
      </c>
      <c r="DP6" s="126">
        <v>1</v>
      </c>
      <c r="DQ6" s="126">
        <v>20</v>
      </c>
      <c r="DR6" s="45">
        <v>5</v>
      </c>
      <c r="DT6" s="126">
        <v>4</v>
      </c>
      <c r="DU6" s="126">
        <v>20</v>
      </c>
      <c r="DV6" s="45">
        <v>20</v>
      </c>
      <c r="DY6" s="126">
        <v>68</v>
      </c>
      <c r="DZ6" s="45"/>
      <c r="EB6" s="126">
        <v>5</v>
      </c>
      <c r="EC6" s="126">
        <v>68</v>
      </c>
      <c r="ED6" s="45">
        <v>7.3529411764705888</v>
      </c>
      <c r="EG6" s="126">
        <v>31</v>
      </c>
      <c r="EH6" s="45"/>
      <c r="EJ6" s="126">
        <v>6</v>
      </c>
      <c r="EK6" s="126">
        <v>34</v>
      </c>
      <c r="EL6" s="45">
        <v>17.647058823529409</v>
      </c>
      <c r="EN6" s="126">
        <v>1</v>
      </c>
      <c r="EO6" s="126">
        <v>12</v>
      </c>
      <c r="EP6" s="45">
        <v>8.3333333333333321</v>
      </c>
      <c r="ER6" s="126">
        <v>1</v>
      </c>
      <c r="ES6" s="126">
        <v>28</v>
      </c>
      <c r="ET6" s="45">
        <v>3.5714285714285712</v>
      </c>
      <c r="EW6" s="126">
        <v>13</v>
      </c>
      <c r="EX6" s="45"/>
      <c r="FA6" s="126">
        <v>17</v>
      </c>
      <c r="FB6" s="45"/>
      <c r="FD6" s="141">
        <f t="shared" ref="FD6:FD69" si="17">INDEX($A$1:$CB$444, ROW(), MATCH($AN$271,$A$5:$CB$5, 0)-2)</f>
        <v>1</v>
      </c>
      <c r="FE6" s="141">
        <f t="shared" ref="FE6:FE69" si="18">INDEX($A$1:$CB$444, ROW(), MATCH($AN$271,$A$5:$CB$5, 0)-1)</f>
        <v>30</v>
      </c>
      <c r="FF6" s="141">
        <f t="shared" ref="FF6:FF69" si="19">INDEX($A$1:$CB$444, ROW(), MATCH($AN$271,$A$5:$CB$5, 0))</f>
        <v>3.3333333333333335</v>
      </c>
      <c r="FH6" s="141">
        <f t="shared" ref="FH6:FH69" si="20">INDEX($CE$1:$FB$440, ROW(), MATCH($AN$271,$CE$5:$FB$5, 0)-2)</f>
        <v>1</v>
      </c>
      <c r="FI6" s="141">
        <f t="shared" ref="FI6:FI69" si="21">INDEX($CE$1:$FB$440, ROW(), MATCH($AN$271,$CE$5:$FB$5, 0)-1)</f>
        <v>31</v>
      </c>
      <c r="FJ6" s="141">
        <f t="shared" ref="FJ6:FJ69" si="22">INDEX($CE$1:$FB$440, ROW(), MATCH($AN$271,$CE$5:$FB$5, 0))</f>
        <v>3.225806451612903</v>
      </c>
    </row>
    <row r="7" spans="1:166">
      <c r="A7" s="128">
        <v>35854</v>
      </c>
      <c r="B7" s="126">
        <v>15</v>
      </c>
      <c r="C7" s="126">
        <v>530</v>
      </c>
      <c r="D7" s="45">
        <f>B7/C7*100</f>
        <v>2.8301886792452833</v>
      </c>
      <c r="E7" s="140"/>
      <c r="J7" s="126">
        <v>1</v>
      </c>
      <c r="K7" s="126">
        <v>8</v>
      </c>
      <c r="L7" s="45">
        <f t="shared" ref="L7:L70" si="23">J7/K7*100</f>
        <v>12.5</v>
      </c>
      <c r="O7" s="126">
        <v>28</v>
      </c>
      <c r="P7" s="45">
        <f t="shared" si="0"/>
        <v>0</v>
      </c>
      <c r="S7" s="126">
        <v>16</v>
      </c>
      <c r="T7" s="45">
        <f t="shared" si="1"/>
        <v>0</v>
      </c>
      <c r="V7" s="126">
        <v>2</v>
      </c>
      <c r="W7" s="126">
        <v>31</v>
      </c>
      <c r="X7" s="45">
        <f t="shared" si="2"/>
        <v>6.4516129032258061</v>
      </c>
      <c r="Z7" s="126">
        <v>1</v>
      </c>
      <c r="AA7" s="126">
        <v>40</v>
      </c>
      <c r="AB7" s="45">
        <f t="shared" si="3"/>
        <v>2.5</v>
      </c>
      <c r="AD7" s="126">
        <v>2</v>
      </c>
      <c r="AE7" s="126">
        <v>37</v>
      </c>
      <c r="AF7" s="45">
        <f t="shared" si="4"/>
        <v>5.4054054054054053</v>
      </c>
      <c r="AH7" s="126">
        <v>3</v>
      </c>
      <c r="AI7" s="126">
        <v>43</v>
      </c>
      <c r="AJ7" s="45">
        <f t="shared" si="5"/>
        <v>6.9767441860465116</v>
      </c>
      <c r="AM7" s="126">
        <v>20</v>
      </c>
      <c r="AN7" s="45">
        <f t="shared" si="6"/>
        <v>0</v>
      </c>
      <c r="AQ7" s="126">
        <v>20</v>
      </c>
      <c r="AR7" s="45">
        <f t="shared" si="7"/>
        <v>0</v>
      </c>
      <c r="AT7" s="126">
        <v>2</v>
      </c>
      <c r="AU7" s="126">
        <v>22</v>
      </c>
      <c r="AV7" s="45">
        <f t="shared" si="8"/>
        <v>9.0909090909090917</v>
      </c>
      <c r="AY7" s="126">
        <v>67</v>
      </c>
      <c r="AZ7" s="45">
        <f t="shared" si="9"/>
        <v>0</v>
      </c>
      <c r="BC7" s="126">
        <v>66</v>
      </c>
      <c r="BD7" s="45">
        <f t="shared" si="10"/>
        <v>0</v>
      </c>
      <c r="BG7" s="126">
        <v>30</v>
      </c>
      <c r="BH7" s="45">
        <f t="shared" si="11"/>
        <v>0</v>
      </c>
      <c r="BJ7" s="126">
        <v>4</v>
      </c>
      <c r="BK7" s="126">
        <v>33</v>
      </c>
      <c r="BL7" s="45">
        <f t="shared" si="12"/>
        <v>12.121212121212121</v>
      </c>
      <c r="BO7" s="126">
        <v>13</v>
      </c>
      <c r="BP7" s="45">
        <f t="shared" si="13"/>
        <v>0</v>
      </c>
      <c r="BS7" s="126">
        <v>28</v>
      </c>
      <c r="BT7" s="45">
        <f t="shared" si="14"/>
        <v>0</v>
      </c>
      <c r="BW7" s="126">
        <v>14</v>
      </c>
      <c r="BX7" s="45">
        <f t="shared" si="15"/>
        <v>0</v>
      </c>
      <c r="CA7" s="126">
        <v>17</v>
      </c>
      <c r="CB7" s="45">
        <f t="shared" si="16"/>
        <v>0</v>
      </c>
      <c r="CE7" s="128">
        <v>35461</v>
      </c>
      <c r="CF7" s="126">
        <v>27</v>
      </c>
      <c r="CG7" s="126">
        <v>515</v>
      </c>
      <c r="CH7" s="45">
        <v>5.2427184466019412</v>
      </c>
      <c r="CJ7" s="126">
        <v>1</v>
      </c>
      <c r="CK7" s="126">
        <v>8</v>
      </c>
      <c r="CL7" s="45">
        <v>12.5</v>
      </c>
      <c r="CO7" s="126">
        <v>27</v>
      </c>
      <c r="CP7" s="45"/>
      <c r="CS7" s="126">
        <v>14</v>
      </c>
      <c r="CT7" s="45"/>
      <c r="CV7" s="126">
        <v>1</v>
      </c>
      <c r="CW7" s="126">
        <v>30</v>
      </c>
      <c r="CX7" s="45">
        <v>3.333333333333333</v>
      </c>
      <c r="DA7" s="126">
        <v>34</v>
      </c>
      <c r="DB7" s="45"/>
      <c r="DD7" s="126">
        <v>1</v>
      </c>
      <c r="DE7" s="126">
        <v>33</v>
      </c>
      <c r="DF7" s="45">
        <v>3.0303030303030303</v>
      </c>
      <c r="DH7" s="126">
        <v>7</v>
      </c>
      <c r="DI7" s="126">
        <v>45</v>
      </c>
      <c r="DJ7" s="45">
        <v>15.555555555555555</v>
      </c>
      <c r="DL7" s="126">
        <v>2</v>
      </c>
      <c r="DM7" s="126">
        <v>20</v>
      </c>
      <c r="DN7" s="45">
        <v>10</v>
      </c>
      <c r="DP7" s="126">
        <v>1</v>
      </c>
      <c r="DQ7" s="126">
        <v>20</v>
      </c>
      <c r="DR7" s="45">
        <v>5</v>
      </c>
      <c r="DT7" s="126">
        <v>3</v>
      </c>
      <c r="DU7" s="126">
        <v>21</v>
      </c>
      <c r="DV7" s="45">
        <v>14.285714285714286</v>
      </c>
      <c r="DY7" s="126">
        <v>66</v>
      </c>
      <c r="DZ7" s="45"/>
      <c r="EB7" s="126">
        <v>3</v>
      </c>
      <c r="EC7" s="126">
        <v>65</v>
      </c>
      <c r="ED7" s="45">
        <v>4.615384615384615</v>
      </c>
      <c r="EG7" s="126">
        <v>31</v>
      </c>
      <c r="EH7" s="45"/>
      <c r="EJ7" s="126">
        <v>7</v>
      </c>
      <c r="EK7" s="126">
        <v>34</v>
      </c>
      <c r="EL7" s="45">
        <v>20.588235294117649</v>
      </c>
      <c r="EN7" s="126">
        <v>1</v>
      </c>
      <c r="EO7" s="126">
        <v>12</v>
      </c>
      <c r="EP7" s="45">
        <v>8.3333333333333321</v>
      </c>
      <c r="ES7" s="126">
        <v>27</v>
      </c>
      <c r="ET7" s="45"/>
      <c r="EW7" s="126">
        <v>14</v>
      </c>
      <c r="EX7" s="45"/>
      <c r="FA7" s="126">
        <v>17</v>
      </c>
      <c r="FB7" s="45"/>
      <c r="FD7" s="141">
        <f t="shared" si="17"/>
        <v>2</v>
      </c>
      <c r="FE7" s="141">
        <f t="shared" si="18"/>
        <v>31</v>
      </c>
      <c r="FF7" s="141">
        <f t="shared" si="19"/>
        <v>6.4516129032258061</v>
      </c>
      <c r="FH7" s="141">
        <f t="shared" si="20"/>
        <v>1</v>
      </c>
      <c r="FI7" s="141">
        <f t="shared" si="21"/>
        <v>30</v>
      </c>
      <c r="FJ7" s="141">
        <f t="shared" si="22"/>
        <v>3.333333333333333</v>
      </c>
    </row>
    <row r="8" spans="1:166">
      <c r="A8" s="128">
        <v>35885</v>
      </c>
      <c r="B8" s="126">
        <v>15</v>
      </c>
      <c r="C8" s="126">
        <v>532</v>
      </c>
      <c r="D8" s="45">
        <f>B8/C8*100</f>
        <v>2.8195488721804511</v>
      </c>
      <c r="E8" s="140"/>
      <c r="J8" s="126">
        <v>1</v>
      </c>
      <c r="K8" s="126">
        <v>9</v>
      </c>
      <c r="L8" s="45">
        <f t="shared" si="23"/>
        <v>11.111111111111111</v>
      </c>
      <c r="O8" s="126">
        <v>29</v>
      </c>
      <c r="P8" s="45">
        <f t="shared" si="0"/>
        <v>0</v>
      </c>
      <c r="S8" s="126">
        <v>16</v>
      </c>
      <c r="T8" s="45">
        <f t="shared" si="1"/>
        <v>0</v>
      </c>
      <c r="V8" s="126">
        <v>3</v>
      </c>
      <c r="W8" s="126">
        <v>30</v>
      </c>
      <c r="X8" s="45">
        <f t="shared" si="2"/>
        <v>10</v>
      </c>
      <c r="Z8" s="126">
        <v>1</v>
      </c>
      <c r="AA8" s="126">
        <v>41</v>
      </c>
      <c r="AB8" s="45">
        <f t="shared" si="3"/>
        <v>2.4390243902439024</v>
      </c>
      <c r="AD8" s="126">
        <v>2</v>
      </c>
      <c r="AE8" s="126">
        <v>35</v>
      </c>
      <c r="AF8" s="45">
        <f t="shared" si="4"/>
        <v>5.7142857142857144</v>
      </c>
      <c r="AH8" s="126">
        <v>3</v>
      </c>
      <c r="AI8" s="126">
        <v>44</v>
      </c>
      <c r="AJ8" s="45">
        <f t="shared" si="5"/>
        <v>6.8181818181818175</v>
      </c>
      <c r="AM8" s="126">
        <v>21</v>
      </c>
      <c r="AN8" s="45">
        <f t="shared" si="6"/>
        <v>0</v>
      </c>
      <c r="AQ8" s="126">
        <v>21</v>
      </c>
      <c r="AR8" s="45">
        <f t="shared" si="7"/>
        <v>0</v>
      </c>
      <c r="AT8" s="126">
        <v>1</v>
      </c>
      <c r="AU8" s="126">
        <v>21</v>
      </c>
      <c r="AV8" s="45">
        <f t="shared" si="8"/>
        <v>4.7619047619047619</v>
      </c>
      <c r="AY8" s="126">
        <v>66</v>
      </c>
      <c r="AZ8" s="45">
        <f t="shared" si="9"/>
        <v>0</v>
      </c>
      <c r="BC8" s="126">
        <v>65</v>
      </c>
      <c r="BD8" s="45">
        <f t="shared" si="10"/>
        <v>0</v>
      </c>
      <c r="BG8" s="126">
        <v>30</v>
      </c>
      <c r="BH8" s="45">
        <f t="shared" si="11"/>
        <v>0</v>
      </c>
      <c r="BJ8" s="126">
        <v>4</v>
      </c>
      <c r="BK8" s="126">
        <v>33</v>
      </c>
      <c r="BL8" s="45">
        <f t="shared" si="12"/>
        <v>12.121212121212121</v>
      </c>
      <c r="BO8" s="126">
        <v>13</v>
      </c>
      <c r="BP8" s="45">
        <f t="shared" si="13"/>
        <v>0</v>
      </c>
      <c r="BS8" s="126">
        <v>29</v>
      </c>
      <c r="BT8" s="45">
        <f t="shared" si="14"/>
        <v>0</v>
      </c>
      <c r="BW8" s="126">
        <v>15</v>
      </c>
      <c r="BX8" s="45">
        <f t="shared" si="15"/>
        <v>0</v>
      </c>
      <c r="CA8" s="126">
        <v>17</v>
      </c>
      <c r="CB8" s="45">
        <f t="shared" si="16"/>
        <v>0</v>
      </c>
      <c r="CE8" s="128">
        <v>35489</v>
      </c>
      <c r="CF8" s="126">
        <v>24</v>
      </c>
      <c r="CG8" s="126">
        <v>530</v>
      </c>
      <c r="CH8" s="45">
        <v>4.5283018867924527</v>
      </c>
      <c r="CJ8" s="126">
        <v>1</v>
      </c>
      <c r="CK8" s="126">
        <v>8</v>
      </c>
      <c r="CL8" s="45">
        <v>12.5</v>
      </c>
      <c r="CO8" s="126">
        <v>28</v>
      </c>
      <c r="CP8" s="45"/>
      <c r="CS8" s="126">
        <v>16</v>
      </c>
      <c r="CT8" s="45"/>
      <c r="CV8" s="126">
        <v>1</v>
      </c>
      <c r="CW8" s="126">
        <v>31</v>
      </c>
      <c r="CX8" s="45">
        <v>3.225806451612903</v>
      </c>
      <c r="DA8" s="126">
        <v>40</v>
      </c>
      <c r="DB8" s="45"/>
      <c r="DD8" s="126">
        <v>1</v>
      </c>
      <c r="DE8" s="126">
        <v>37</v>
      </c>
      <c r="DF8" s="45">
        <v>2.7027027027027026</v>
      </c>
      <c r="DH8" s="126">
        <v>5</v>
      </c>
      <c r="DI8" s="126">
        <v>43</v>
      </c>
      <c r="DJ8" s="45">
        <v>11.627906976744185</v>
      </c>
      <c r="DL8" s="126">
        <v>1</v>
      </c>
      <c r="DM8" s="126">
        <v>20</v>
      </c>
      <c r="DN8" s="45">
        <v>5</v>
      </c>
      <c r="DP8" s="126">
        <v>1</v>
      </c>
      <c r="DQ8" s="126">
        <v>20</v>
      </c>
      <c r="DR8" s="45">
        <v>5</v>
      </c>
      <c r="DT8" s="126">
        <v>3</v>
      </c>
      <c r="DU8" s="126">
        <v>22</v>
      </c>
      <c r="DV8" s="45">
        <v>13.636363636363637</v>
      </c>
      <c r="DY8" s="126">
        <v>67</v>
      </c>
      <c r="DZ8" s="45"/>
      <c r="EB8" s="126">
        <v>4</v>
      </c>
      <c r="EC8" s="126">
        <v>66</v>
      </c>
      <c r="ED8" s="45">
        <v>6.0606060606060606</v>
      </c>
      <c r="EG8" s="126">
        <v>30</v>
      </c>
      <c r="EH8" s="45"/>
      <c r="EJ8" s="126">
        <v>6</v>
      </c>
      <c r="EK8" s="126">
        <v>33</v>
      </c>
      <c r="EL8" s="45">
        <v>18.181818181818183</v>
      </c>
      <c r="EN8" s="126">
        <v>1</v>
      </c>
      <c r="EO8" s="126">
        <v>13</v>
      </c>
      <c r="EP8" s="45">
        <v>7.6923076923076925</v>
      </c>
      <c r="ES8" s="126">
        <v>28</v>
      </c>
      <c r="ET8" s="45"/>
      <c r="EW8" s="126">
        <v>14</v>
      </c>
      <c r="EX8" s="45"/>
      <c r="FA8" s="126">
        <v>17</v>
      </c>
      <c r="FB8" s="45"/>
      <c r="FD8" s="141">
        <f t="shared" si="17"/>
        <v>3</v>
      </c>
      <c r="FE8" s="141">
        <f t="shared" si="18"/>
        <v>30</v>
      </c>
      <c r="FF8" s="141">
        <f t="shared" si="19"/>
        <v>10</v>
      </c>
      <c r="FH8" s="141">
        <f t="shared" si="20"/>
        <v>1</v>
      </c>
      <c r="FI8" s="141">
        <f t="shared" si="21"/>
        <v>31</v>
      </c>
      <c r="FJ8" s="141">
        <f t="shared" si="22"/>
        <v>3.225806451612903</v>
      </c>
    </row>
    <row r="9" spans="1:166">
      <c r="A9" s="128">
        <v>35915</v>
      </c>
      <c r="B9" s="126">
        <v>16</v>
      </c>
      <c r="C9" s="126">
        <v>537</v>
      </c>
      <c r="D9" s="45">
        <f t="shared" ref="D9:D72" si="24">B9/C9*100</f>
        <v>2.9795158286778398</v>
      </c>
      <c r="E9" s="140"/>
      <c r="J9" s="126">
        <v>1</v>
      </c>
      <c r="K9" s="126">
        <v>9</v>
      </c>
      <c r="L9" s="45">
        <f t="shared" si="23"/>
        <v>11.111111111111111</v>
      </c>
      <c r="O9" s="126">
        <v>29</v>
      </c>
      <c r="P9" s="45">
        <f t="shared" si="0"/>
        <v>0</v>
      </c>
      <c r="S9" s="126">
        <v>16</v>
      </c>
      <c r="T9" s="45">
        <f t="shared" si="1"/>
        <v>0</v>
      </c>
      <c r="V9" s="126">
        <v>3</v>
      </c>
      <c r="W9" s="126">
        <v>30</v>
      </c>
      <c r="X9" s="45">
        <f t="shared" si="2"/>
        <v>10</v>
      </c>
      <c r="Z9" s="126">
        <v>1</v>
      </c>
      <c r="AA9" s="126">
        <v>46</v>
      </c>
      <c r="AB9" s="45">
        <f t="shared" si="3"/>
        <v>2.1739130434782608</v>
      </c>
      <c r="AD9" s="126">
        <v>2</v>
      </c>
      <c r="AE9" s="126">
        <v>35</v>
      </c>
      <c r="AF9" s="45">
        <f t="shared" si="4"/>
        <v>5.7142857142857144</v>
      </c>
      <c r="AH9" s="126">
        <v>3</v>
      </c>
      <c r="AI9" s="126">
        <v>43</v>
      </c>
      <c r="AJ9" s="45">
        <f t="shared" si="5"/>
        <v>6.9767441860465116</v>
      </c>
      <c r="AM9" s="126">
        <v>20</v>
      </c>
      <c r="AN9" s="45">
        <f t="shared" si="6"/>
        <v>0</v>
      </c>
      <c r="AQ9" s="126">
        <v>21</v>
      </c>
      <c r="AR9" s="45">
        <f t="shared" si="7"/>
        <v>0</v>
      </c>
      <c r="AT9" s="126">
        <v>1</v>
      </c>
      <c r="AU9" s="126">
        <v>22</v>
      </c>
      <c r="AV9" s="45">
        <f t="shared" si="8"/>
        <v>4.5454545454545459</v>
      </c>
      <c r="AY9" s="126">
        <v>67</v>
      </c>
      <c r="AZ9" s="45">
        <f t="shared" si="9"/>
        <v>0</v>
      </c>
      <c r="BB9" s="126">
        <v>1</v>
      </c>
      <c r="BC9" s="126">
        <v>66</v>
      </c>
      <c r="BD9" s="45">
        <f t="shared" si="10"/>
        <v>1.5151515151515151</v>
      </c>
      <c r="BG9" s="126">
        <v>30</v>
      </c>
      <c r="BH9" s="45">
        <f t="shared" si="11"/>
        <v>0</v>
      </c>
      <c r="BJ9" s="126">
        <v>4</v>
      </c>
      <c r="BK9" s="126">
        <v>33</v>
      </c>
      <c r="BL9" s="45">
        <f t="shared" si="12"/>
        <v>12.121212121212121</v>
      </c>
      <c r="BO9" s="126">
        <v>12</v>
      </c>
      <c r="BP9" s="45">
        <f t="shared" si="13"/>
        <v>0</v>
      </c>
      <c r="BS9" s="126">
        <v>29</v>
      </c>
      <c r="BT9" s="45">
        <f t="shared" si="14"/>
        <v>0</v>
      </c>
      <c r="BW9" s="126">
        <v>14</v>
      </c>
      <c r="BX9" s="45">
        <f t="shared" si="15"/>
        <v>0</v>
      </c>
      <c r="CA9" s="126">
        <v>18</v>
      </c>
      <c r="CB9" s="45">
        <f t="shared" si="16"/>
        <v>0</v>
      </c>
      <c r="CE9" s="128">
        <v>35520</v>
      </c>
      <c r="CF9" s="126">
        <v>23</v>
      </c>
      <c r="CG9" s="126">
        <v>532</v>
      </c>
      <c r="CH9" s="45">
        <v>4.3233082706766917</v>
      </c>
      <c r="CJ9" s="126">
        <v>1</v>
      </c>
      <c r="CK9" s="126">
        <v>9</v>
      </c>
      <c r="CL9" s="45">
        <v>11.111111111111111</v>
      </c>
      <c r="CO9" s="126">
        <v>29</v>
      </c>
      <c r="CP9" s="45"/>
      <c r="CS9" s="126">
        <v>16</v>
      </c>
      <c r="CT9" s="45"/>
      <c r="CV9" s="126">
        <v>1</v>
      </c>
      <c r="CW9" s="126">
        <v>30</v>
      </c>
      <c r="CX9" s="45">
        <v>3.333333333333333</v>
      </c>
      <c r="DA9" s="126">
        <v>41</v>
      </c>
      <c r="DB9" s="45"/>
      <c r="DD9" s="126">
        <v>2</v>
      </c>
      <c r="DE9" s="126">
        <v>35</v>
      </c>
      <c r="DF9" s="45">
        <v>5.7142857142857144</v>
      </c>
      <c r="DH9" s="126">
        <v>4</v>
      </c>
      <c r="DI9" s="126">
        <v>44</v>
      </c>
      <c r="DJ9" s="45">
        <v>9.0909090909090917</v>
      </c>
      <c r="DL9" s="126">
        <v>1</v>
      </c>
      <c r="DM9" s="126">
        <v>21</v>
      </c>
      <c r="DN9" s="45">
        <v>4.7619047619047619</v>
      </c>
      <c r="DQ9" s="126">
        <v>21</v>
      </c>
      <c r="DR9" s="45"/>
      <c r="DT9" s="126">
        <v>4</v>
      </c>
      <c r="DU9" s="126">
        <v>21</v>
      </c>
      <c r="DV9" s="45">
        <v>19.047619047619047</v>
      </c>
      <c r="DX9" s="126">
        <v>1</v>
      </c>
      <c r="DY9" s="126">
        <v>66</v>
      </c>
      <c r="DZ9" s="45">
        <v>1.5151515151515151</v>
      </c>
      <c r="EB9" s="126">
        <v>4</v>
      </c>
      <c r="EC9" s="126">
        <v>65</v>
      </c>
      <c r="ED9" s="45">
        <v>6.1538461538461533</v>
      </c>
      <c r="EG9" s="126">
        <v>30</v>
      </c>
      <c r="EH9" s="45"/>
      <c r="EJ9" s="126">
        <v>3</v>
      </c>
      <c r="EK9" s="126">
        <v>33</v>
      </c>
      <c r="EL9" s="45">
        <v>9.0909090909090917</v>
      </c>
      <c r="EN9" s="126">
        <v>2</v>
      </c>
      <c r="EO9" s="126">
        <v>13</v>
      </c>
      <c r="EP9" s="45">
        <v>15.384615384615385</v>
      </c>
      <c r="ES9" s="126">
        <v>29</v>
      </c>
      <c r="ET9" s="45"/>
      <c r="EW9" s="126">
        <v>15</v>
      </c>
      <c r="EX9" s="45"/>
      <c r="FA9" s="126">
        <v>17</v>
      </c>
      <c r="FB9" s="45"/>
      <c r="FD9" s="141">
        <f t="shared" si="17"/>
        <v>3</v>
      </c>
      <c r="FE9" s="141">
        <f t="shared" si="18"/>
        <v>30</v>
      </c>
      <c r="FF9" s="141">
        <f t="shared" si="19"/>
        <v>10</v>
      </c>
      <c r="FH9" s="141">
        <f t="shared" si="20"/>
        <v>1</v>
      </c>
      <c r="FI9" s="141">
        <f t="shared" si="21"/>
        <v>30</v>
      </c>
      <c r="FJ9" s="141">
        <f t="shared" si="22"/>
        <v>3.333333333333333</v>
      </c>
    </row>
    <row r="10" spans="1:166">
      <c r="A10" s="128">
        <v>35946</v>
      </c>
      <c r="B10" s="126">
        <v>16</v>
      </c>
      <c r="C10" s="126">
        <v>532</v>
      </c>
      <c r="D10" s="45">
        <f t="shared" si="24"/>
        <v>3.007518796992481</v>
      </c>
      <c r="E10" s="140"/>
      <c r="K10" s="126">
        <v>8</v>
      </c>
      <c r="L10" s="45">
        <f t="shared" si="23"/>
        <v>0</v>
      </c>
      <c r="O10" s="126">
        <v>29</v>
      </c>
      <c r="P10" s="45">
        <f t="shared" si="0"/>
        <v>0</v>
      </c>
      <c r="S10" s="126">
        <v>14</v>
      </c>
      <c r="T10" s="45">
        <f t="shared" si="1"/>
        <v>0</v>
      </c>
      <c r="V10" s="126">
        <v>3</v>
      </c>
      <c r="W10" s="126">
        <v>29</v>
      </c>
      <c r="X10" s="45">
        <f t="shared" si="2"/>
        <v>10.344827586206897</v>
      </c>
      <c r="Z10" s="126">
        <v>1</v>
      </c>
      <c r="AA10" s="126">
        <v>47</v>
      </c>
      <c r="AB10" s="45">
        <f t="shared" si="3"/>
        <v>2.1276595744680851</v>
      </c>
      <c r="AD10" s="126">
        <v>2</v>
      </c>
      <c r="AE10" s="126">
        <v>38</v>
      </c>
      <c r="AF10" s="45">
        <f t="shared" si="4"/>
        <v>5.2631578947368416</v>
      </c>
      <c r="AH10" s="126">
        <v>3</v>
      </c>
      <c r="AI10" s="126">
        <v>40</v>
      </c>
      <c r="AJ10" s="45">
        <f t="shared" si="5"/>
        <v>7.5</v>
      </c>
      <c r="AM10" s="126">
        <v>20</v>
      </c>
      <c r="AN10" s="45">
        <f t="shared" si="6"/>
        <v>0</v>
      </c>
      <c r="AQ10" s="126">
        <v>20</v>
      </c>
      <c r="AR10" s="45">
        <f t="shared" si="7"/>
        <v>0</v>
      </c>
      <c r="AT10" s="126">
        <v>1</v>
      </c>
      <c r="AU10" s="126">
        <v>22</v>
      </c>
      <c r="AV10" s="45">
        <f t="shared" si="8"/>
        <v>4.5454545454545459</v>
      </c>
      <c r="AY10" s="126">
        <v>67</v>
      </c>
      <c r="AZ10" s="45">
        <f t="shared" si="9"/>
        <v>0</v>
      </c>
      <c r="BB10" s="126">
        <v>2</v>
      </c>
      <c r="BC10" s="126">
        <v>67</v>
      </c>
      <c r="BD10" s="45">
        <f t="shared" si="10"/>
        <v>2.9850746268656714</v>
      </c>
      <c r="BG10" s="126">
        <v>30</v>
      </c>
      <c r="BH10" s="45">
        <f t="shared" si="11"/>
        <v>0</v>
      </c>
      <c r="BJ10" s="126">
        <v>4</v>
      </c>
      <c r="BK10" s="126">
        <v>32</v>
      </c>
      <c r="BL10" s="45">
        <f t="shared" si="12"/>
        <v>12.5</v>
      </c>
      <c r="BO10" s="126">
        <v>13</v>
      </c>
      <c r="BP10" s="45">
        <f t="shared" si="13"/>
        <v>0</v>
      </c>
      <c r="BS10" s="126">
        <v>28</v>
      </c>
      <c r="BT10" s="45">
        <f t="shared" si="14"/>
        <v>0</v>
      </c>
      <c r="BW10" s="126">
        <v>14</v>
      </c>
      <c r="BX10" s="45">
        <f t="shared" si="15"/>
        <v>0</v>
      </c>
      <c r="CA10" s="126">
        <v>17</v>
      </c>
      <c r="CB10" s="45">
        <f t="shared" si="16"/>
        <v>0</v>
      </c>
      <c r="CE10" s="128">
        <v>35550</v>
      </c>
      <c r="CF10" s="126">
        <v>23</v>
      </c>
      <c r="CG10" s="126">
        <v>537</v>
      </c>
      <c r="CH10" s="45">
        <v>4.2830540037243949</v>
      </c>
      <c r="CJ10" s="126">
        <v>1</v>
      </c>
      <c r="CK10" s="126">
        <v>9</v>
      </c>
      <c r="CL10" s="45">
        <v>11.111111111111111</v>
      </c>
      <c r="CO10" s="126">
        <v>29</v>
      </c>
      <c r="CP10" s="45"/>
      <c r="CS10" s="126">
        <v>16</v>
      </c>
      <c r="CT10" s="45"/>
      <c r="CV10" s="126">
        <v>1</v>
      </c>
      <c r="CW10" s="126">
        <v>30</v>
      </c>
      <c r="CX10" s="45">
        <v>3.333333333333333</v>
      </c>
      <c r="DA10" s="126">
        <v>46</v>
      </c>
      <c r="DB10" s="45"/>
      <c r="DD10" s="126">
        <v>1</v>
      </c>
      <c r="DE10" s="126">
        <v>35</v>
      </c>
      <c r="DF10" s="45">
        <v>2.8571428571428572</v>
      </c>
      <c r="DH10" s="126">
        <v>4</v>
      </c>
      <c r="DI10" s="126">
        <v>43</v>
      </c>
      <c r="DJ10" s="45">
        <v>9.3023255813953494</v>
      </c>
      <c r="DL10" s="126">
        <v>2</v>
      </c>
      <c r="DM10" s="126">
        <v>20</v>
      </c>
      <c r="DN10" s="45">
        <v>10</v>
      </c>
      <c r="DQ10" s="126">
        <v>21</v>
      </c>
      <c r="DR10" s="45"/>
      <c r="DT10" s="126">
        <v>3</v>
      </c>
      <c r="DU10" s="126">
        <v>22</v>
      </c>
      <c r="DV10" s="45">
        <v>13.636363636363637</v>
      </c>
      <c r="DX10" s="126">
        <v>1</v>
      </c>
      <c r="DY10" s="126">
        <v>67</v>
      </c>
      <c r="DZ10" s="45">
        <v>1.4925373134328359</v>
      </c>
      <c r="EB10" s="126">
        <v>5</v>
      </c>
      <c r="EC10" s="126">
        <v>66</v>
      </c>
      <c r="ED10" s="45">
        <v>7.5757575757575761</v>
      </c>
      <c r="EG10" s="126">
        <v>30</v>
      </c>
      <c r="EH10" s="45"/>
      <c r="EJ10" s="126">
        <v>3</v>
      </c>
      <c r="EK10" s="126">
        <v>33</v>
      </c>
      <c r="EL10" s="45">
        <v>9.0909090909090917</v>
      </c>
      <c r="EN10" s="126">
        <v>2</v>
      </c>
      <c r="EO10" s="126">
        <v>12</v>
      </c>
      <c r="EP10" s="45">
        <v>16.666666666666664</v>
      </c>
      <c r="ES10" s="126">
        <v>29</v>
      </c>
      <c r="ET10" s="45"/>
      <c r="EW10" s="126">
        <v>14</v>
      </c>
      <c r="EX10" s="45"/>
      <c r="FA10" s="126">
        <v>18</v>
      </c>
      <c r="FB10" s="45"/>
      <c r="FD10" s="141">
        <f t="shared" si="17"/>
        <v>3</v>
      </c>
      <c r="FE10" s="141">
        <f t="shared" si="18"/>
        <v>29</v>
      </c>
      <c r="FF10" s="141">
        <f t="shared" si="19"/>
        <v>10.344827586206897</v>
      </c>
      <c r="FH10" s="141">
        <f t="shared" si="20"/>
        <v>1</v>
      </c>
      <c r="FI10" s="141">
        <f t="shared" si="21"/>
        <v>30</v>
      </c>
      <c r="FJ10" s="141">
        <f t="shared" si="22"/>
        <v>3.333333333333333</v>
      </c>
    </row>
    <row r="11" spans="1:166">
      <c r="A11" s="128">
        <v>35976</v>
      </c>
      <c r="B11" s="126">
        <v>14</v>
      </c>
      <c r="C11" s="126">
        <v>531</v>
      </c>
      <c r="D11" s="45">
        <f t="shared" si="24"/>
        <v>2.6365348399246704</v>
      </c>
      <c r="E11" s="140"/>
      <c r="K11" s="126">
        <v>8</v>
      </c>
      <c r="L11" s="45">
        <f t="shared" si="23"/>
        <v>0</v>
      </c>
      <c r="O11" s="126">
        <v>29</v>
      </c>
      <c r="P11" s="45">
        <f t="shared" si="0"/>
        <v>0</v>
      </c>
      <c r="S11" s="126">
        <v>15</v>
      </c>
      <c r="T11" s="45">
        <f t="shared" si="1"/>
        <v>0</v>
      </c>
      <c r="V11" s="126">
        <v>3</v>
      </c>
      <c r="W11" s="126">
        <v>28</v>
      </c>
      <c r="X11" s="45">
        <f t="shared" si="2"/>
        <v>10.714285714285714</v>
      </c>
      <c r="Z11" s="126">
        <v>1</v>
      </c>
      <c r="AA11" s="126">
        <v>46</v>
      </c>
      <c r="AB11" s="45">
        <f t="shared" si="3"/>
        <v>2.1739130434782608</v>
      </c>
      <c r="AD11" s="126">
        <v>1</v>
      </c>
      <c r="AE11" s="126">
        <v>36</v>
      </c>
      <c r="AF11" s="45">
        <f t="shared" si="4"/>
        <v>2.7777777777777777</v>
      </c>
      <c r="AH11" s="126">
        <v>3</v>
      </c>
      <c r="AI11" s="126">
        <v>40</v>
      </c>
      <c r="AJ11" s="45">
        <f t="shared" si="5"/>
        <v>7.5</v>
      </c>
      <c r="AM11" s="126">
        <v>21</v>
      </c>
      <c r="AN11" s="45">
        <f t="shared" si="6"/>
        <v>0</v>
      </c>
      <c r="AQ11" s="126">
        <v>19</v>
      </c>
      <c r="AR11" s="45">
        <f t="shared" si="7"/>
        <v>0</v>
      </c>
      <c r="AT11" s="126">
        <v>1</v>
      </c>
      <c r="AU11" s="126">
        <v>22</v>
      </c>
      <c r="AV11" s="45">
        <f t="shared" si="8"/>
        <v>4.5454545454545459</v>
      </c>
      <c r="AY11" s="126">
        <v>68</v>
      </c>
      <c r="AZ11" s="45">
        <f t="shared" si="9"/>
        <v>0</v>
      </c>
      <c r="BB11" s="126">
        <v>2</v>
      </c>
      <c r="BC11" s="126">
        <v>68</v>
      </c>
      <c r="BD11" s="45">
        <f t="shared" si="10"/>
        <v>2.9411764705882351</v>
      </c>
      <c r="BG11" s="126">
        <v>31</v>
      </c>
      <c r="BH11" s="45">
        <f t="shared" si="11"/>
        <v>0</v>
      </c>
      <c r="BJ11" s="126">
        <v>3</v>
      </c>
      <c r="BK11" s="126">
        <v>32</v>
      </c>
      <c r="BL11" s="45">
        <f t="shared" si="12"/>
        <v>9.375</v>
      </c>
      <c r="BO11" s="126">
        <v>13</v>
      </c>
      <c r="BP11" s="45">
        <f t="shared" si="13"/>
        <v>0</v>
      </c>
      <c r="BS11" s="126">
        <v>28</v>
      </c>
      <c r="BT11" s="45">
        <f t="shared" si="14"/>
        <v>0</v>
      </c>
      <c r="BW11" s="126">
        <v>13</v>
      </c>
      <c r="BX11" s="45">
        <f t="shared" si="15"/>
        <v>0</v>
      </c>
      <c r="CA11" s="126">
        <v>17</v>
      </c>
      <c r="CB11" s="45">
        <f t="shared" si="16"/>
        <v>0</v>
      </c>
      <c r="CE11" s="128">
        <v>35581</v>
      </c>
      <c r="CF11" s="126">
        <v>24</v>
      </c>
      <c r="CG11" s="126">
        <v>532</v>
      </c>
      <c r="CH11" s="45">
        <v>4.511278195488722</v>
      </c>
      <c r="CK11" s="126">
        <v>8</v>
      </c>
      <c r="CL11" s="45"/>
      <c r="CO11" s="126">
        <v>29</v>
      </c>
      <c r="CP11" s="45"/>
      <c r="CS11" s="126">
        <v>14</v>
      </c>
      <c r="CT11" s="45"/>
      <c r="CV11" s="126">
        <v>1</v>
      </c>
      <c r="CW11" s="126">
        <v>29</v>
      </c>
      <c r="CX11" s="45">
        <v>3.4482758620689657</v>
      </c>
      <c r="DA11" s="126">
        <v>47</v>
      </c>
      <c r="DB11" s="45"/>
      <c r="DD11" s="126">
        <v>1</v>
      </c>
      <c r="DE11" s="126">
        <v>38</v>
      </c>
      <c r="DF11" s="45">
        <v>2.6315789473684212</v>
      </c>
      <c r="DH11" s="126">
        <v>5</v>
      </c>
      <c r="DI11" s="126">
        <v>40</v>
      </c>
      <c r="DJ11" s="45">
        <v>12.5</v>
      </c>
      <c r="DL11" s="126">
        <v>2</v>
      </c>
      <c r="DM11" s="126">
        <v>20</v>
      </c>
      <c r="DN11" s="45">
        <v>10</v>
      </c>
      <c r="DQ11" s="126">
        <v>20</v>
      </c>
      <c r="DR11" s="45"/>
      <c r="DT11" s="126">
        <v>3</v>
      </c>
      <c r="DU11" s="126">
        <v>22</v>
      </c>
      <c r="DV11" s="45">
        <v>13.636363636363637</v>
      </c>
      <c r="DX11" s="126">
        <v>1</v>
      </c>
      <c r="DY11" s="126">
        <v>67</v>
      </c>
      <c r="DZ11" s="45">
        <v>1.4925373134328359</v>
      </c>
      <c r="EB11" s="126">
        <v>5</v>
      </c>
      <c r="EC11" s="126">
        <v>67</v>
      </c>
      <c r="ED11" s="45">
        <v>7.4626865671641793</v>
      </c>
      <c r="EG11" s="126">
        <v>30</v>
      </c>
      <c r="EH11" s="45"/>
      <c r="EJ11" s="126">
        <v>4</v>
      </c>
      <c r="EK11" s="126">
        <v>32</v>
      </c>
      <c r="EL11" s="45">
        <v>12.5</v>
      </c>
      <c r="EN11" s="126">
        <v>2</v>
      </c>
      <c r="EO11" s="126">
        <v>13</v>
      </c>
      <c r="EP11" s="45">
        <v>15.384615384615385</v>
      </c>
      <c r="ES11" s="126">
        <v>28</v>
      </c>
      <c r="ET11" s="45"/>
      <c r="EW11" s="126">
        <v>14</v>
      </c>
      <c r="EX11" s="45"/>
      <c r="FA11" s="126">
        <v>17</v>
      </c>
      <c r="FB11" s="45"/>
      <c r="FD11" s="141">
        <f t="shared" si="17"/>
        <v>3</v>
      </c>
      <c r="FE11" s="141">
        <f t="shared" si="18"/>
        <v>28</v>
      </c>
      <c r="FF11" s="141">
        <f t="shared" si="19"/>
        <v>10.714285714285714</v>
      </c>
      <c r="FH11" s="141">
        <f t="shared" si="20"/>
        <v>1</v>
      </c>
      <c r="FI11" s="141">
        <f t="shared" si="21"/>
        <v>29</v>
      </c>
      <c r="FJ11" s="141">
        <f t="shared" si="22"/>
        <v>3.4482758620689657</v>
      </c>
    </row>
    <row r="12" spans="1:166">
      <c r="A12" s="128">
        <v>36007</v>
      </c>
      <c r="B12" s="126">
        <v>12</v>
      </c>
      <c r="C12" s="126">
        <v>534</v>
      </c>
      <c r="D12" s="45">
        <f t="shared" si="24"/>
        <v>2.2471910112359552</v>
      </c>
      <c r="E12" s="140"/>
      <c r="K12" s="126">
        <v>8</v>
      </c>
      <c r="L12" s="45">
        <f t="shared" si="23"/>
        <v>0</v>
      </c>
      <c r="O12" s="126">
        <v>28</v>
      </c>
      <c r="P12" s="45">
        <f t="shared" si="0"/>
        <v>0</v>
      </c>
      <c r="S12" s="126">
        <v>15</v>
      </c>
      <c r="T12" s="45">
        <f t="shared" si="1"/>
        <v>0</v>
      </c>
      <c r="V12" s="126">
        <v>2</v>
      </c>
      <c r="W12" s="126">
        <v>26</v>
      </c>
      <c r="X12" s="45">
        <f t="shared" si="2"/>
        <v>7.6923076923076925</v>
      </c>
      <c r="Z12" s="126">
        <v>1</v>
      </c>
      <c r="AA12" s="126">
        <v>46</v>
      </c>
      <c r="AB12" s="45">
        <f t="shared" si="3"/>
        <v>2.1739130434782608</v>
      </c>
      <c r="AD12" s="126">
        <v>1</v>
      </c>
      <c r="AE12" s="126">
        <v>42</v>
      </c>
      <c r="AF12" s="45">
        <f t="shared" si="4"/>
        <v>2.3809523809523809</v>
      </c>
      <c r="AH12" s="126">
        <v>3</v>
      </c>
      <c r="AI12" s="126">
        <v>40</v>
      </c>
      <c r="AJ12" s="45">
        <f t="shared" si="5"/>
        <v>7.5</v>
      </c>
      <c r="AM12" s="126">
        <v>20</v>
      </c>
      <c r="AN12" s="45">
        <f t="shared" si="6"/>
        <v>0</v>
      </c>
      <c r="AQ12" s="126">
        <v>19</v>
      </c>
      <c r="AR12" s="45">
        <f t="shared" si="7"/>
        <v>0</v>
      </c>
      <c r="AU12" s="126">
        <v>21</v>
      </c>
      <c r="AV12" s="45">
        <f t="shared" si="8"/>
        <v>0</v>
      </c>
      <c r="AY12" s="126">
        <v>67</v>
      </c>
      <c r="AZ12" s="45">
        <f t="shared" si="9"/>
        <v>0</v>
      </c>
      <c r="BB12" s="126">
        <v>2</v>
      </c>
      <c r="BC12" s="126">
        <v>69</v>
      </c>
      <c r="BD12" s="45">
        <f t="shared" si="10"/>
        <v>2.8985507246376812</v>
      </c>
      <c r="BG12" s="126">
        <v>32</v>
      </c>
      <c r="BH12" s="45">
        <f t="shared" si="11"/>
        <v>0</v>
      </c>
      <c r="BJ12" s="126">
        <v>2</v>
      </c>
      <c r="BK12" s="126">
        <v>31</v>
      </c>
      <c r="BL12" s="45">
        <f t="shared" si="12"/>
        <v>6.4516129032258061</v>
      </c>
      <c r="BN12" s="126">
        <v>1</v>
      </c>
      <c r="BO12" s="126">
        <v>13</v>
      </c>
      <c r="BP12" s="45">
        <f t="shared" si="13"/>
        <v>7.6923076923076925</v>
      </c>
      <c r="BS12" s="126">
        <v>31</v>
      </c>
      <c r="BT12" s="45">
        <f t="shared" si="14"/>
        <v>0</v>
      </c>
      <c r="BW12" s="126">
        <v>13</v>
      </c>
      <c r="BX12" s="45">
        <f t="shared" si="15"/>
        <v>0</v>
      </c>
      <c r="CA12" s="126">
        <v>16</v>
      </c>
      <c r="CB12" s="45">
        <f t="shared" si="16"/>
        <v>0</v>
      </c>
      <c r="CE12" s="128">
        <v>35611</v>
      </c>
      <c r="CF12" s="126">
        <v>22</v>
      </c>
      <c r="CG12" s="126">
        <v>531</v>
      </c>
      <c r="CH12" s="45">
        <v>4.1431261770244827</v>
      </c>
      <c r="CK12" s="126">
        <v>8</v>
      </c>
      <c r="CL12" s="45"/>
      <c r="CO12" s="126">
        <v>29</v>
      </c>
      <c r="CP12" s="45"/>
      <c r="CS12" s="126">
        <v>15</v>
      </c>
      <c r="CT12" s="45"/>
      <c r="CV12" s="126">
        <v>2</v>
      </c>
      <c r="CW12" s="126">
        <v>28</v>
      </c>
      <c r="CX12" s="45">
        <v>7.1428571428571432</v>
      </c>
      <c r="DA12" s="126">
        <v>46</v>
      </c>
      <c r="DB12" s="45"/>
      <c r="DE12" s="126">
        <v>36</v>
      </c>
      <c r="DF12" s="45"/>
      <c r="DH12" s="126">
        <v>5</v>
      </c>
      <c r="DI12" s="126">
        <v>40</v>
      </c>
      <c r="DJ12" s="45">
        <v>12.5</v>
      </c>
      <c r="DL12" s="126">
        <v>1</v>
      </c>
      <c r="DM12" s="126">
        <v>21</v>
      </c>
      <c r="DN12" s="45">
        <v>4.7619047619047619</v>
      </c>
      <c r="DQ12" s="126">
        <v>19</v>
      </c>
      <c r="DR12" s="45"/>
      <c r="DT12" s="126">
        <v>4</v>
      </c>
      <c r="DU12" s="126">
        <v>22</v>
      </c>
      <c r="DV12" s="45">
        <v>18.181818181818183</v>
      </c>
      <c r="DY12" s="126">
        <v>68</v>
      </c>
      <c r="DZ12" s="45"/>
      <c r="EB12" s="126">
        <v>5</v>
      </c>
      <c r="EC12" s="126">
        <v>68</v>
      </c>
      <c r="ED12" s="45">
        <v>7.3529411764705888</v>
      </c>
      <c r="EG12" s="126">
        <v>31</v>
      </c>
      <c r="EH12" s="45"/>
      <c r="EJ12" s="126">
        <v>3</v>
      </c>
      <c r="EK12" s="126">
        <v>32</v>
      </c>
      <c r="EL12" s="45">
        <v>9.375</v>
      </c>
      <c r="EN12" s="126">
        <v>2</v>
      </c>
      <c r="EO12" s="126">
        <v>13</v>
      </c>
      <c r="EP12" s="45">
        <v>15.384615384615385</v>
      </c>
      <c r="ES12" s="126">
        <v>28</v>
      </c>
      <c r="ET12" s="45"/>
      <c r="EW12" s="126">
        <v>13</v>
      </c>
      <c r="EX12" s="45"/>
      <c r="FA12" s="126">
        <v>17</v>
      </c>
      <c r="FB12" s="45"/>
      <c r="FD12" s="141">
        <f t="shared" si="17"/>
        <v>2</v>
      </c>
      <c r="FE12" s="141">
        <f t="shared" si="18"/>
        <v>26</v>
      </c>
      <c r="FF12" s="141">
        <f t="shared" si="19"/>
        <v>7.6923076923076925</v>
      </c>
      <c r="FH12" s="141">
        <f t="shared" si="20"/>
        <v>2</v>
      </c>
      <c r="FI12" s="141">
        <f t="shared" si="21"/>
        <v>28</v>
      </c>
      <c r="FJ12" s="141">
        <f t="shared" si="22"/>
        <v>7.1428571428571432</v>
      </c>
    </row>
    <row r="13" spans="1:166">
      <c r="A13" s="128">
        <v>36038</v>
      </c>
      <c r="B13" s="126">
        <v>12</v>
      </c>
      <c r="C13" s="126">
        <v>529</v>
      </c>
      <c r="D13" s="45">
        <f t="shared" si="24"/>
        <v>2.2684310018903595</v>
      </c>
      <c r="E13" s="140"/>
      <c r="K13" s="126">
        <v>8</v>
      </c>
      <c r="L13" s="45">
        <f t="shared" si="23"/>
        <v>0</v>
      </c>
      <c r="O13" s="126">
        <v>29</v>
      </c>
      <c r="P13" s="45">
        <f t="shared" si="0"/>
        <v>0</v>
      </c>
      <c r="S13" s="126">
        <v>15</v>
      </c>
      <c r="T13" s="45">
        <f t="shared" si="1"/>
        <v>0</v>
      </c>
      <c r="V13" s="126">
        <v>2</v>
      </c>
      <c r="W13" s="126">
        <v>26</v>
      </c>
      <c r="X13" s="45">
        <f t="shared" si="2"/>
        <v>7.6923076923076925</v>
      </c>
      <c r="Z13" s="126">
        <v>1</v>
      </c>
      <c r="AA13" s="126">
        <v>43</v>
      </c>
      <c r="AB13" s="45">
        <f t="shared" si="3"/>
        <v>2.3255813953488373</v>
      </c>
      <c r="AD13" s="126">
        <v>1</v>
      </c>
      <c r="AE13" s="126">
        <v>42</v>
      </c>
      <c r="AF13" s="45">
        <f t="shared" si="4"/>
        <v>2.3809523809523809</v>
      </c>
      <c r="AH13" s="126">
        <v>3</v>
      </c>
      <c r="AI13" s="126">
        <v>39</v>
      </c>
      <c r="AJ13" s="45">
        <f t="shared" si="5"/>
        <v>7.6923076923076925</v>
      </c>
      <c r="AM13" s="126">
        <v>19</v>
      </c>
      <c r="AN13" s="45">
        <f t="shared" si="6"/>
        <v>0</v>
      </c>
      <c r="AQ13" s="126">
        <v>19</v>
      </c>
      <c r="AR13" s="45">
        <f t="shared" si="7"/>
        <v>0</v>
      </c>
      <c r="AU13" s="126">
        <v>20</v>
      </c>
      <c r="AV13" s="45">
        <f t="shared" si="8"/>
        <v>0</v>
      </c>
      <c r="AY13" s="126">
        <v>68</v>
      </c>
      <c r="AZ13" s="45">
        <f t="shared" si="9"/>
        <v>0</v>
      </c>
      <c r="BB13" s="126">
        <v>2</v>
      </c>
      <c r="BC13" s="126">
        <v>68</v>
      </c>
      <c r="BD13" s="45">
        <f t="shared" si="10"/>
        <v>2.9411764705882351</v>
      </c>
      <c r="BG13" s="126">
        <v>32</v>
      </c>
      <c r="BH13" s="45">
        <f t="shared" si="11"/>
        <v>0</v>
      </c>
      <c r="BJ13" s="126">
        <v>2</v>
      </c>
      <c r="BK13" s="126">
        <v>32</v>
      </c>
      <c r="BL13" s="45">
        <f t="shared" si="12"/>
        <v>6.25</v>
      </c>
      <c r="BN13" s="126">
        <v>1</v>
      </c>
      <c r="BO13" s="126">
        <v>13</v>
      </c>
      <c r="BP13" s="45">
        <f t="shared" si="13"/>
        <v>7.6923076923076925</v>
      </c>
      <c r="BS13" s="126">
        <v>31</v>
      </c>
      <c r="BT13" s="45">
        <f t="shared" si="14"/>
        <v>0</v>
      </c>
      <c r="BW13" s="126">
        <v>13</v>
      </c>
      <c r="BX13" s="45">
        <f t="shared" si="15"/>
        <v>0</v>
      </c>
      <c r="CA13" s="126">
        <v>15</v>
      </c>
      <c r="CB13" s="45">
        <f t="shared" si="16"/>
        <v>0</v>
      </c>
      <c r="CE13" s="128">
        <v>35642</v>
      </c>
      <c r="CF13" s="126">
        <v>22</v>
      </c>
      <c r="CG13" s="126">
        <v>534</v>
      </c>
      <c r="CH13" s="45">
        <v>4.1198501872659179</v>
      </c>
      <c r="CK13" s="126">
        <v>8</v>
      </c>
      <c r="CL13" s="45"/>
      <c r="CO13" s="126">
        <v>28</v>
      </c>
      <c r="CP13" s="45"/>
      <c r="CS13" s="126">
        <v>15</v>
      </c>
      <c r="CT13" s="45"/>
      <c r="CV13" s="126">
        <v>1</v>
      </c>
      <c r="CW13" s="126">
        <v>26</v>
      </c>
      <c r="CX13" s="45">
        <v>3.8461538461538463</v>
      </c>
      <c r="DA13" s="126">
        <v>46</v>
      </c>
      <c r="DB13" s="45"/>
      <c r="DE13" s="126">
        <v>42</v>
      </c>
      <c r="DF13" s="45"/>
      <c r="DH13" s="126">
        <v>5</v>
      </c>
      <c r="DI13" s="126">
        <v>40</v>
      </c>
      <c r="DJ13" s="45">
        <v>12.5</v>
      </c>
      <c r="DL13" s="126">
        <v>1</v>
      </c>
      <c r="DM13" s="126">
        <v>20</v>
      </c>
      <c r="DN13" s="45">
        <v>5</v>
      </c>
      <c r="DQ13" s="126">
        <v>19</v>
      </c>
      <c r="DR13" s="45"/>
      <c r="DT13" s="126">
        <v>3</v>
      </c>
      <c r="DU13" s="126">
        <v>21</v>
      </c>
      <c r="DV13" s="45">
        <v>14.285714285714286</v>
      </c>
      <c r="DX13" s="126">
        <v>1</v>
      </c>
      <c r="DY13" s="126">
        <v>67</v>
      </c>
      <c r="DZ13" s="45">
        <v>1.4925373134328359</v>
      </c>
      <c r="EB13" s="126">
        <v>5</v>
      </c>
      <c r="EC13" s="126">
        <v>69</v>
      </c>
      <c r="ED13" s="45">
        <v>7.2463768115942031</v>
      </c>
      <c r="EG13" s="126">
        <v>32</v>
      </c>
      <c r="EH13" s="45"/>
      <c r="EJ13" s="126">
        <v>2</v>
      </c>
      <c r="EK13" s="126">
        <v>31</v>
      </c>
      <c r="EL13" s="45">
        <v>6.4516129032258061</v>
      </c>
      <c r="EN13" s="126">
        <v>4</v>
      </c>
      <c r="EO13" s="126">
        <v>13</v>
      </c>
      <c r="EP13" s="45">
        <v>30.76923076923077</v>
      </c>
      <c r="ES13" s="126">
        <v>31</v>
      </c>
      <c r="ET13" s="45"/>
      <c r="EW13" s="126">
        <v>13</v>
      </c>
      <c r="EX13" s="45"/>
      <c r="FA13" s="126">
        <v>16</v>
      </c>
      <c r="FB13" s="45"/>
      <c r="FD13" s="141">
        <f t="shared" si="17"/>
        <v>2</v>
      </c>
      <c r="FE13" s="141">
        <f t="shared" si="18"/>
        <v>26</v>
      </c>
      <c r="FF13" s="141">
        <f t="shared" si="19"/>
        <v>7.6923076923076925</v>
      </c>
      <c r="FH13" s="141">
        <f t="shared" si="20"/>
        <v>1</v>
      </c>
      <c r="FI13" s="141">
        <f t="shared" si="21"/>
        <v>26</v>
      </c>
      <c r="FJ13" s="141">
        <f t="shared" si="22"/>
        <v>3.8461538461538463</v>
      </c>
    </row>
    <row r="14" spans="1:166">
      <c r="A14" s="128">
        <v>36068</v>
      </c>
      <c r="B14" s="126">
        <v>13</v>
      </c>
      <c r="C14" s="126">
        <v>536</v>
      </c>
      <c r="D14" s="45">
        <f t="shared" si="24"/>
        <v>2.4253731343283582</v>
      </c>
      <c r="E14" s="140"/>
      <c r="K14" s="126">
        <v>10</v>
      </c>
      <c r="L14" s="45">
        <f t="shared" si="23"/>
        <v>0</v>
      </c>
      <c r="O14" s="126">
        <v>28</v>
      </c>
      <c r="P14" s="45">
        <f t="shared" si="0"/>
        <v>0</v>
      </c>
      <c r="S14" s="126">
        <v>14</v>
      </c>
      <c r="T14" s="45">
        <f t="shared" si="1"/>
        <v>0</v>
      </c>
      <c r="V14" s="126">
        <v>2</v>
      </c>
      <c r="W14" s="126">
        <v>27</v>
      </c>
      <c r="X14" s="45">
        <f t="shared" si="2"/>
        <v>7.4074074074074066</v>
      </c>
      <c r="Z14" s="126">
        <v>1</v>
      </c>
      <c r="AA14" s="126">
        <v>43</v>
      </c>
      <c r="AB14" s="45">
        <f t="shared" si="3"/>
        <v>2.3255813953488373</v>
      </c>
      <c r="AD14" s="126">
        <v>2</v>
      </c>
      <c r="AE14" s="126">
        <v>42</v>
      </c>
      <c r="AF14" s="45">
        <f t="shared" si="4"/>
        <v>4.7619047619047619</v>
      </c>
      <c r="AH14" s="126">
        <v>2</v>
      </c>
      <c r="AI14" s="126">
        <v>38</v>
      </c>
      <c r="AJ14" s="45">
        <f t="shared" si="5"/>
        <v>5.2631578947368416</v>
      </c>
      <c r="AM14" s="126">
        <v>19</v>
      </c>
      <c r="AN14" s="45">
        <f t="shared" si="6"/>
        <v>0</v>
      </c>
      <c r="AQ14" s="126">
        <v>21</v>
      </c>
      <c r="AR14" s="45">
        <f t="shared" si="7"/>
        <v>0</v>
      </c>
      <c r="AU14" s="126">
        <v>21</v>
      </c>
      <c r="AV14" s="45">
        <f t="shared" si="8"/>
        <v>0</v>
      </c>
      <c r="AX14" s="126">
        <v>1</v>
      </c>
      <c r="AY14" s="126">
        <v>68</v>
      </c>
      <c r="AZ14" s="45">
        <f t="shared" si="9"/>
        <v>1.4705882352941175</v>
      </c>
      <c r="BB14" s="126">
        <v>2</v>
      </c>
      <c r="BC14" s="126">
        <v>68</v>
      </c>
      <c r="BD14" s="45">
        <f t="shared" si="10"/>
        <v>2.9411764705882351</v>
      </c>
      <c r="BG14" s="126">
        <v>33</v>
      </c>
      <c r="BH14" s="45">
        <f t="shared" si="11"/>
        <v>0</v>
      </c>
      <c r="BJ14" s="126">
        <v>2</v>
      </c>
      <c r="BK14" s="126">
        <v>33</v>
      </c>
      <c r="BL14" s="45">
        <f t="shared" si="12"/>
        <v>6.0606060606060606</v>
      </c>
      <c r="BN14" s="126">
        <v>1</v>
      </c>
      <c r="BO14" s="126">
        <v>12</v>
      </c>
      <c r="BP14" s="45">
        <f t="shared" si="13"/>
        <v>8.3333333333333321</v>
      </c>
      <c r="BS14" s="126">
        <v>34</v>
      </c>
      <c r="BT14" s="45">
        <f t="shared" si="14"/>
        <v>0</v>
      </c>
      <c r="BW14" s="126">
        <v>13</v>
      </c>
      <c r="BX14" s="45">
        <f t="shared" si="15"/>
        <v>0</v>
      </c>
      <c r="CA14" s="126">
        <v>15</v>
      </c>
      <c r="CB14" s="45">
        <f t="shared" si="16"/>
        <v>0</v>
      </c>
      <c r="CE14" s="128">
        <v>35673</v>
      </c>
      <c r="CF14" s="126">
        <v>19</v>
      </c>
      <c r="CG14" s="126">
        <v>529</v>
      </c>
      <c r="CH14" s="45">
        <v>3.591682419659735</v>
      </c>
      <c r="CK14" s="126">
        <v>8</v>
      </c>
      <c r="CL14" s="45"/>
      <c r="CO14" s="126">
        <v>29</v>
      </c>
      <c r="CP14" s="45"/>
      <c r="CS14" s="126">
        <v>15</v>
      </c>
      <c r="CT14" s="45"/>
      <c r="CV14" s="126">
        <v>1</v>
      </c>
      <c r="CW14" s="126">
        <v>26</v>
      </c>
      <c r="CX14" s="45">
        <v>3.8461538461538463</v>
      </c>
      <c r="DA14" s="126">
        <v>43</v>
      </c>
      <c r="DB14" s="45"/>
      <c r="DE14" s="126">
        <v>42</v>
      </c>
      <c r="DF14" s="45"/>
      <c r="DH14" s="126">
        <v>5</v>
      </c>
      <c r="DI14" s="126">
        <v>39</v>
      </c>
      <c r="DJ14" s="45">
        <v>12.820512820512821</v>
      </c>
      <c r="DL14" s="126">
        <v>1</v>
      </c>
      <c r="DM14" s="126">
        <v>19</v>
      </c>
      <c r="DN14" s="45">
        <v>5.2631578947368425</v>
      </c>
      <c r="DQ14" s="126">
        <v>19</v>
      </c>
      <c r="DR14" s="45"/>
      <c r="DT14" s="126">
        <v>1</v>
      </c>
      <c r="DU14" s="126">
        <v>20</v>
      </c>
      <c r="DV14" s="45">
        <v>5</v>
      </c>
      <c r="DY14" s="126">
        <v>68</v>
      </c>
      <c r="DZ14" s="45"/>
      <c r="EB14" s="126">
        <v>5</v>
      </c>
      <c r="EC14" s="126">
        <v>68</v>
      </c>
      <c r="ED14" s="45">
        <v>7.3529411764705888</v>
      </c>
      <c r="EG14" s="126">
        <v>32</v>
      </c>
      <c r="EH14" s="45"/>
      <c r="EJ14" s="126">
        <v>2</v>
      </c>
      <c r="EK14" s="126">
        <v>32</v>
      </c>
      <c r="EL14" s="45">
        <v>6.25</v>
      </c>
      <c r="EN14" s="126">
        <v>4</v>
      </c>
      <c r="EO14" s="126">
        <v>13</v>
      </c>
      <c r="EP14" s="45">
        <v>30.76923076923077</v>
      </c>
      <c r="ES14" s="126">
        <v>31</v>
      </c>
      <c r="ET14" s="45"/>
      <c r="EW14" s="126">
        <v>13</v>
      </c>
      <c r="EX14" s="45"/>
      <c r="FA14" s="126">
        <v>15</v>
      </c>
      <c r="FB14" s="45"/>
      <c r="FD14" s="141">
        <f t="shared" si="17"/>
        <v>2</v>
      </c>
      <c r="FE14" s="141">
        <f t="shared" si="18"/>
        <v>27</v>
      </c>
      <c r="FF14" s="141">
        <f t="shared" si="19"/>
        <v>7.4074074074074066</v>
      </c>
      <c r="FH14" s="141">
        <f t="shared" si="20"/>
        <v>1</v>
      </c>
      <c r="FI14" s="141">
        <f t="shared" si="21"/>
        <v>26</v>
      </c>
      <c r="FJ14" s="141">
        <f t="shared" si="22"/>
        <v>3.8461538461538463</v>
      </c>
    </row>
    <row r="15" spans="1:166">
      <c r="A15" s="128">
        <v>36099</v>
      </c>
      <c r="B15" s="126">
        <v>13</v>
      </c>
      <c r="C15" s="126">
        <v>548</v>
      </c>
      <c r="D15" s="45">
        <f t="shared" si="24"/>
        <v>2.3722627737226274</v>
      </c>
      <c r="E15" s="140"/>
      <c r="K15" s="126">
        <v>10</v>
      </c>
      <c r="L15" s="45">
        <f t="shared" si="23"/>
        <v>0</v>
      </c>
      <c r="O15" s="126">
        <v>28</v>
      </c>
      <c r="P15" s="45">
        <f t="shared" si="0"/>
        <v>0</v>
      </c>
      <c r="S15" s="126">
        <v>13</v>
      </c>
      <c r="T15" s="45">
        <f t="shared" si="1"/>
        <v>0</v>
      </c>
      <c r="V15" s="126">
        <v>2</v>
      </c>
      <c r="W15" s="126">
        <v>29</v>
      </c>
      <c r="X15" s="45">
        <f t="shared" si="2"/>
        <v>6.8965517241379306</v>
      </c>
      <c r="Z15" s="126">
        <v>1</v>
      </c>
      <c r="AA15" s="126">
        <v>45</v>
      </c>
      <c r="AB15" s="45">
        <f t="shared" si="3"/>
        <v>2.2222222222222223</v>
      </c>
      <c r="AD15" s="126">
        <v>2</v>
      </c>
      <c r="AE15" s="126">
        <v>43</v>
      </c>
      <c r="AF15" s="45">
        <f t="shared" si="4"/>
        <v>4.6511627906976747</v>
      </c>
      <c r="AH15" s="126">
        <v>2</v>
      </c>
      <c r="AI15" s="126">
        <v>38</v>
      </c>
      <c r="AJ15" s="45">
        <f t="shared" si="5"/>
        <v>5.2631578947368416</v>
      </c>
      <c r="AM15" s="126">
        <v>19</v>
      </c>
      <c r="AN15" s="45">
        <f t="shared" si="6"/>
        <v>0</v>
      </c>
      <c r="AQ15" s="126">
        <v>23</v>
      </c>
      <c r="AR15" s="45">
        <f t="shared" si="7"/>
        <v>0</v>
      </c>
      <c r="AU15" s="126">
        <v>21</v>
      </c>
      <c r="AV15" s="45">
        <f t="shared" si="8"/>
        <v>0</v>
      </c>
      <c r="AX15" s="126">
        <v>1</v>
      </c>
      <c r="AY15" s="126">
        <v>64</v>
      </c>
      <c r="AZ15" s="45">
        <f t="shared" si="9"/>
        <v>1.5625</v>
      </c>
      <c r="BB15" s="126">
        <v>2</v>
      </c>
      <c r="BC15" s="126">
        <v>69</v>
      </c>
      <c r="BD15" s="45">
        <f t="shared" si="10"/>
        <v>2.8985507246376812</v>
      </c>
      <c r="BG15" s="126">
        <v>33</v>
      </c>
      <c r="BH15" s="45">
        <f t="shared" si="11"/>
        <v>0</v>
      </c>
      <c r="BJ15" s="126">
        <v>2</v>
      </c>
      <c r="BK15" s="126">
        <v>33</v>
      </c>
      <c r="BL15" s="45">
        <f t="shared" si="12"/>
        <v>6.0606060606060606</v>
      </c>
      <c r="BN15" s="126">
        <v>1</v>
      </c>
      <c r="BO15" s="126">
        <v>15</v>
      </c>
      <c r="BP15" s="45">
        <f t="shared" si="13"/>
        <v>6.666666666666667</v>
      </c>
      <c r="BS15" s="126">
        <v>39</v>
      </c>
      <c r="BT15" s="45">
        <f t="shared" si="14"/>
        <v>0</v>
      </c>
      <c r="BW15" s="126">
        <v>14</v>
      </c>
      <c r="BX15" s="45">
        <f t="shared" si="15"/>
        <v>0</v>
      </c>
      <c r="CA15" s="126">
        <v>15</v>
      </c>
      <c r="CB15" s="45">
        <f t="shared" si="16"/>
        <v>0</v>
      </c>
      <c r="CE15" s="128">
        <v>35703</v>
      </c>
      <c r="CF15" s="126">
        <v>18</v>
      </c>
      <c r="CG15" s="126">
        <v>536</v>
      </c>
      <c r="CH15" s="45">
        <v>3.3582089552238807</v>
      </c>
      <c r="CK15" s="126">
        <v>10</v>
      </c>
      <c r="CL15" s="45"/>
      <c r="CO15" s="126">
        <v>28</v>
      </c>
      <c r="CP15" s="45"/>
      <c r="CS15" s="126">
        <v>14</v>
      </c>
      <c r="CT15" s="45"/>
      <c r="CV15" s="126">
        <v>2</v>
      </c>
      <c r="CW15" s="126">
        <v>27</v>
      </c>
      <c r="CX15" s="45">
        <v>7.4074074074074083</v>
      </c>
      <c r="DA15" s="126">
        <v>43</v>
      </c>
      <c r="DB15" s="45"/>
      <c r="DE15" s="126">
        <v>42</v>
      </c>
      <c r="DF15" s="45"/>
      <c r="DH15" s="126">
        <v>5</v>
      </c>
      <c r="DI15" s="126">
        <v>38</v>
      </c>
      <c r="DJ15" s="45">
        <v>13.157894736842106</v>
      </c>
      <c r="DL15" s="126">
        <v>1</v>
      </c>
      <c r="DM15" s="126">
        <v>19</v>
      </c>
      <c r="DN15" s="45">
        <v>5.2631578947368425</v>
      </c>
      <c r="DQ15" s="126">
        <v>21</v>
      </c>
      <c r="DR15" s="45"/>
      <c r="DT15" s="126">
        <v>1</v>
      </c>
      <c r="DU15" s="126">
        <v>21</v>
      </c>
      <c r="DV15" s="45">
        <v>4.7619047619047619</v>
      </c>
      <c r="DY15" s="126">
        <v>68</v>
      </c>
      <c r="DZ15" s="45"/>
      <c r="EB15" s="126">
        <v>5</v>
      </c>
      <c r="EC15" s="126">
        <v>68</v>
      </c>
      <c r="ED15" s="45">
        <v>7.3529411764705888</v>
      </c>
      <c r="EG15" s="126">
        <v>33</v>
      </c>
      <c r="EH15" s="45"/>
      <c r="EJ15" s="126">
        <v>1</v>
      </c>
      <c r="EK15" s="126">
        <v>33</v>
      </c>
      <c r="EL15" s="45">
        <v>3.0303030303030303</v>
      </c>
      <c r="EN15" s="126">
        <v>3</v>
      </c>
      <c r="EO15" s="126">
        <v>12</v>
      </c>
      <c r="EP15" s="45">
        <v>25</v>
      </c>
      <c r="ES15" s="126">
        <v>34</v>
      </c>
      <c r="ET15" s="45"/>
      <c r="EW15" s="126">
        <v>13</v>
      </c>
      <c r="EX15" s="45"/>
      <c r="FA15" s="126">
        <v>15</v>
      </c>
      <c r="FB15" s="45"/>
      <c r="FD15" s="141">
        <f t="shared" si="17"/>
        <v>2</v>
      </c>
      <c r="FE15" s="141">
        <f t="shared" si="18"/>
        <v>29</v>
      </c>
      <c r="FF15" s="141">
        <f t="shared" si="19"/>
        <v>6.8965517241379306</v>
      </c>
      <c r="FH15" s="141">
        <f t="shared" si="20"/>
        <v>2</v>
      </c>
      <c r="FI15" s="141">
        <f t="shared" si="21"/>
        <v>27</v>
      </c>
      <c r="FJ15" s="141">
        <f t="shared" si="22"/>
        <v>7.4074074074074083</v>
      </c>
    </row>
    <row r="16" spans="1:166">
      <c r="A16" s="128">
        <v>36129</v>
      </c>
      <c r="B16" s="126">
        <v>15</v>
      </c>
      <c r="C16" s="126">
        <v>556</v>
      </c>
      <c r="D16" s="45">
        <f t="shared" si="24"/>
        <v>2.6978417266187051</v>
      </c>
      <c r="E16" s="140"/>
      <c r="K16" s="126">
        <v>11</v>
      </c>
      <c r="L16" s="45">
        <f t="shared" si="23"/>
        <v>0</v>
      </c>
      <c r="O16" s="126">
        <v>28</v>
      </c>
      <c r="P16" s="45">
        <f t="shared" si="0"/>
        <v>0</v>
      </c>
      <c r="S16" s="126">
        <v>13</v>
      </c>
      <c r="T16" s="45">
        <f t="shared" si="1"/>
        <v>0</v>
      </c>
      <c r="V16" s="126">
        <v>2</v>
      </c>
      <c r="W16" s="126">
        <v>30</v>
      </c>
      <c r="X16" s="45">
        <f t="shared" si="2"/>
        <v>6.666666666666667</v>
      </c>
      <c r="Z16" s="126">
        <v>2</v>
      </c>
      <c r="AA16" s="126">
        <v>45</v>
      </c>
      <c r="AB16" s="45">
        <f t="shared" si="3"/>
        <v>4.4444444444444446</v>
      </c>
      <c r="AD16" s="126">
        <v>2</v>
      </c>
      <c r="AE16" s="126">
        <v>44</v>
      </c>
      <c r="AF16" s="45">
        <f t="shared" si="4"/>
        <v>4.5454545454545459</v>
      </c>
      <c r="AH16" s="126">
        <v>2</v>
      </c>
      <c r="AI16" s="126">
        <v>38</v>
      </c>
      <c r="AJ16" s="45">
        <f t="shared" si="5"/>
        <v>5.2631578947368416</v>
      </c>
      <c r="AM16" s="126">
        <v>19</v>
      </c>
      <c r="AN16" s="45">
        <f t="shared" si="6"/>
        <v>0</v>
      </c>
      <c r="AQ16" s="126">
        <v>22</v>
      </c>
      <c r="AR16" s="45">
        <f t="shared" si="7"/>
        <v>0</v>
      </c>
      <c r="AU16" s="126">
        <v>21</v>
      </c>
      <c r="AV16" s="45">
        <f t="shared" si="8"/>
        <v>0</v>
      </c>
      <c r="AX16" s="126">
        <v>1</v>
      </c>
      <c r="AY16" s="126">
        <v>64</v>
      </c>
      <c r="AZ16" s="45">
        <f t="shared" si="9"/>
        <v>1.5625</v>
      </c>
      <c r="BB16" s="126">
        <v>2</v>
      </c>
      <c r="BC16" s="126">
        <v>69</v>
      </c>
      <c r="BD16" s="45">
        <f t="shared" si="10"/>
        <v>2.8985507246376812</v>
      </c>
      <c r="BG16" s="126">
        <v>35</v>
      </c>
      <c r="BH16" s="45">
        <f t="shared" si="11"/>
        <v>0</v>
      </c>
      <c r="BJ16" s="126">
        <v>2</v>
      </c>
      <c r="BK16" s="126">
        <v>33</v>
      </c>
      <c r="BL16" s="45">
        <f t="shared" si="12"/>
        <v>6.0606060606060606</v>
      </c>
      <c r="BN16" s="126">
        <v>1</v>
      </c>
      <c r="BO16" s="126">
        <v>15</v>
      </c>
      <c r="BP16" s="45">
        <f t="shared" si="13"/>
        <v>6.666666666666667</v>
      </c>
      <c r="BS16" s="126">
        <v>42</v>
      </c>
      <c r="BT16" s="45">
        <f t="shared" si="14"/>
        <v>0</v>
      </c>
      <c r="BV16" s="126">
        <v>1</v>
      </c>
      <c r="BW16" s="126">
        <v>14</v>
      </c>
      <c r="BX16" s="45">
        <f t="shared" si="15"/>
        <v>7.1428571428571423</v>
      </c>
      <c r="CA16" s="126">
        <v>16</v>
      </c>
      <c r="CB16" s="45">
        <f t="shared" si="16"/>
        <v>0</v>
      </c>
      <c r="CE16" s="128">
        <v>35734</v>
      </c>
      <c r="CF16" s="126">
        <v>21</v>
      </c>
      <c r="CG16" s="126">
        <v>548</v>
      </c>
      <c r="CH16" s="45">
        <v>3.832116788321168</v>
      </c>
      <c r="CK16" s="126">
        <v>10</v>
      </c>
      <c r="CL16" s="45"/>
      <c r="CO16" s="126">
        <v>28</v>
      </c>
      <c r="CP16" s="45"/>
      <c r="CS16" s="126">
        <v>13</v>
      </c>
      <c r="CT16" s="45"/>
      <c r="CV16" s="126">
        <v>2</v>
      </c>
      <c r="CW16" s="126">
        <v>29</v>
      </c>
      <c r="CX16" s="45">
        <v>6.8965517241379315</v>
      </c>
      <c r="DA16" s="126">
        <v>45</v>
      </c>
      <c r="DB16" s="45"/>
      <c r="DD16" s="126">
        <v>1</v>
      </c>
      <c r="DE16" s="126">
        <v>43</v>
      </c>
      <c r="DF16" s="45">
        <v>2.3255813953488373</v>
      </c>
      <c r="DH16" s="126">
        <v>5</v>
      </c>
      <c r="DI16" s="126">
        <v>38</v>
      </c>
      <c r="DJ16" s="45">
        <v>13.157894736842106</v>
      </c>
      <c r="DL16" s="126">
        <v>1</v>
      </c>
      <c r="DM16" s="126">
        <v>19</v>
      </c>
      <c r="DN16" s="45">
        <v>5.2631578947368425</v>
      </c>
      <c r="DQ16" s="126">
        <v>23</v>
      </c>
      <c r="DR16" s="45"/>
      <c r="DT16" s="126">
        <v>2</v>
      </c>
      <c r="DU16" s="126">
        <v>21</v>
      </c>
      <c r="DV16" s="45">
        <v>9.5238095238095237</v>
      </c>
      <c r="DY16" s="126">
        <v>64</v>
      </c>
      <c r="DZ16" s="45"/>
      <c r="EB16" s="126">
        <v>5</v>
      </c>
      <c r="EC16" s="126">
        <v>69</v>
      </c>
      <c r="ED16" s="45">
        <v>7.2463768115942031</v>
      </c>
      <c r="EG16" s="126">
        <v>33</v>
      </c>
      <c r="EH16" s="45"/>
      <c r="EJ16" s="126">
        <v>1</v>
      </c>
      <c r="EK16" s="126">
        <v>33</v>
      </c>
      <c r="EL16" s="45">
        <v>3.0303030303030303</v>
      </c>
      <c r="EN16" s="126">
        <v>4</v>
      </c>
      <c r="EO16" s="126">
        <v>15</v>
      </c>
      <c r="EP16" s="45">
        <v>26.666666666666664</v>
      </c>
      <c r="ES16" s="126">
        <v>39</v>
      </c>
      <c r="ET16" s="45"/>
      <c r="EW16" s="126">
        <v>14</v>
      </c>
      <c r="EX16" s="45"/>
      <c r="FA16" s="126">
        <v>15</v>
      </c>
      <c r="FB16" s="45"/>
      <c r="FD16" s="141">
        <f t="shared" si="17"/>
        <v>2</v>
      </c>
      <c r="FE16" s="141">
        <f t="shared" si="18"/>
        <v>30</v>
      </c>
      <c r="FF16" s="141">
        <f t="shared" si="19"/>
        <v>6.666666666666667</v>
      </c>
      <c r="FH16" s="141">
        <f t="shared" si="20"/>
        <v>2</v>
      </c>
      <c r="FI16" s="141">
        <f t="shared" si="21"/>
        <v>29</v>
      </c>
      <c r="FJ16" s="141">
        <f t="shared" si="22"/>
        <v>6.8965517241379315</v>
      </c>
    </row>
    <row r="17" spans="1:166">
      <c r="A17" s="128">
        <v>36160</v>
      </c>
      <c r="B17" s="126">
        <v>19</v>
      </c>
      <c r="C17" s="126">
        <v>558</v>
      </c>
      <c r="D17" s="45">
        <f t="shared" si="24"/>
        <v>3.4050179211469538</v>
      </c>
      <c r="E17" s="140"/>
      <c r="K17" s="126">
        <v>9</v>
      </c>
      <c r="L17" s="45">
        <f t="shared" si="23"/>
        <v>0</v>
      </c>
      <c r="O17" s="126">
        <v>24</v>
      </c>
      <c r="P17" s="45">
        <f t="shared" si="0"/>
        <v>0</v>
      </c>
      <c r="S17" s="126">
        <v>13</v>
      </c>
      <c r="T17" s="45">
        <f t="shared" si="1"/>
        <v>0</v>
      </c>
      <c r="V17" s="126">
        <v>2</v>
      </c>
      <c r="W17" s="126">
        <v>31</v>
      </c>
      <c r="X17" s="45">
        <f t="shared" si="2"/>
        <v>6.4516129032258061</v>
      </c>
      <c r="Z17" s="126">
        <v>2</v>
      </c>
      <c r="AA17" s="126">
        <v>45</v>
      </c>
      <c r="AB17" s="45">
        <f t="shared" si="3"/>
        <v>4.4444444444444446</v>
      </c>
      <c r="AD17" s="126">
        <v>2</v>
      </c>
      <c r="AE17" s="126">
        <v>45</v>
      </c>
      <c r="AF17" s="45">
        <f t="shared" si="4"/>
        <v>4.4444444444444446</v>
      </c>
      <c r="AH17" s="126">
        <v>4</v>
      </c>
      <c r="AI17" s="126">
        <v>38</v>
      </c>
      <c r="AJ17" s="45">
        <f t="shared" si="5"/>
        <v>10.526315789473683</v>
      </c>
      <c r="AM17" s="126">
        <v>18</v>
      </c>
      <c r="AN17" s="45">
        <f t="shared" si="6"/>
        <v>0</v>
      </c>
      <c r="AQ17" s="126">
        <v>24</v>
      </c>
      <c r="AR17" s="45">
        <f t="shared" si="7"/>
        <v>0</v>
      </c>
      <c r="AU17" s="126">
        <v>22</v>
      </c>
      <c r="AV17" s="45">
        <f t="shared" si="8"/>
        <v>0</v>
      </c>
      <c r="AX17" s="126">
        <v>1</v>
      </c>
      <c r="AY17" s="126">
        <v>64</v>
      </c>
      <c r="AZ17" s="45">
        <f t="shared" si="9"/>
        <v>1.5625</v>
      </c>
      <c r="BB17" s="126">
        <v>2</v>
      </c>
      <c r="BC17" s="126">
        <v>72</v>
      </c>
      <c r="BD17" s="45">
        <f t="shared" si="10"/>
        <v>2.7777777777777777</v>
      </c>
      <c r="BG17" s="126">
        <v>34</v>
      </c>
      <c r="BH17" s="45">
        <f t="shared" si="11"/>
        <v>0</v>
      </c>
      <c r="BJ17" s="126">
        <v>4</v>
      </c>
      <c r="BK17" s="126">
        <v>32</v>
      </c>
      <c r="BL17" s="45">
        <f t="shared" si="12"/>
        <v>12.5</v>
      </c>
      <c r="BN17" s="126">
        <v>1</v>
      </c>
      <c r="BO17" s="126">
        <v>15</v>
      </c>
      <c r="BP17" s="45">
        <f t="shared" si="13"/>
        <v>6.666666666666667</v>
      </c>
      <c r="BS17" s="126">
        <v>42</v>
      </c>
      <c r="BT17" s="45">
        <f t="shared" si="14"/>
        <v>0</v>
      </c>
      <c r="BV17" s="126">
        <v>1</v>
      </c>
      <c r="BW17" s="126">
        <v>16</v>
      </c>
      <c r="BX17" s="45">
        <f t="shared" si="15"/>
        <v>6.25</v>
      </c>
      <c r="CA17" s="126">
        <v>16</v>
      </c>
      <c r="CB17" s="45">
        <f t="shared" si="16"/>
        <v>0</v>
      </c>
      <c r="CE17" s="128">
        <v>35764</v>
      </c>
      <c r="CF17" s="126">
        <v>22</v>
      </c>
      <c r="CG17" s="126">
        <v>556</v>
      </c>
      <c r="CH17" s="45">
        <v>3.956834532374101</v>
      </c>
      <c r="CK17" s="126">
        <v>11</v>
      </c>
      <c r="CL17" s="45"/>
      <c r="CO17" s="126">
        <v>28</v>
      </c>
      <c r="CP17" s="45"/>
      <c r="CS17" s="126">
        <v>13</v>
      </c>
      <c r="CT17" s="45"/>
      <c r="CV17" s="126">
        <v>3</v>
      </c>
      <c r="CW17" s="126">
        <v>30</v>
      </c>
      <c r="CX17" s="45">
        <v>10</v>
      </c>
      <c r="DA17" s="126">
        <v>45</v>
      </c>
      <c r="DB17" s="45"/>
      <c r="DD17" s="126">
        <v>2</v>
      </c>
      <c r="DE17" s="126">
        <v>44</v>
      </c>
      <c r="DF17" s="45">
        <v>4.5454545454545459</v>
      </c>
      <c r="DH17" s="126">
        <v>5</v>
      </c>
      <c r="DI17" s="126">
        <v>38</v>
      </c>
      <c r="DJ17" s="45">
        <v>13.157894736842106</v>
      </c>
      <c r="DM17" s="126">
        <v>19</v>
      </c>
      <c r="DN17" s="45"/>
      <c r="DQ17" s="126">
        <v>22</v>
      </c>
      <c r="DR17" s="45"/>
      <c r="DT17" s="126">
        <v>3</v>
      </c>
      <c r="DU17" s="126">
        <v>21</v>
      </c>
      <c r="DV17" s="45">
        <v>14.285714285714286</v>
      </c>
      <c r="DY17" s="126">
        <v>64</v>
      </c>
      <c r="DZ17" s="45"/>
      <c r="EB17" s="126">
        <v>5</v>
      </c>
      <c r="EC17" s="126">
        <v>69</v>
      </c>
      <c r="ED17" s="45">
        <v>7.2463768115942031</v>
      </c>
      <c r="EG17" s="126">
        <v>35</v>
      </c>
      <c r="EH17" s="45"/>
      <c r="EJ17" s="126">
        <v>2</v>
      </c>
      <c r="EK17" s="126">
        <v>33</v>
      </c>
      <c r="EL17" s="45">
        <v>6.0606060606060606</v>
      </c>
      <c r="EN17" s="126">
        <v>2</v>
      </c>
      <c r="EO17" s="126">
        <v>15</v>
      </c>
      <c r="EP17" s="45">
        <v>13.333333333333332</v>
      </c>
      <c r="ES17" s="126">
        <v>42</v>
      </c>
      <c r="ET17" s="45"/>
      <c r="EW17" s="126">
        <v>14</v>
      </c>
      <c r="EX17" s="45"/>
      <c r="FA17" s="126">
        <v>16</v>
      </c>
      <c r="FB17" s="45"/>
      <c r="FD17" s="141">
        <f t="shared" si="17"/>
        <v>2</v>
      </c>
      <c r="FE17" s="141">
        <f t="shared" si="18"/>
        <v>31</v>
      </c>
      <c r="FF17" s="141">
        <f t="shared" si="19"/>
        <v>6.4516129032258061</v>
      </c>
      <c r="FH17" s="141">
        <f t="shared" si="20"/>
        <v>3</v>
      </c>
      <c r="FI17" s="141">
        <f t="shared" si="21"/>
        <v>30</v>
      </c>
      <c r="FJ17" s="141">
        <f t="shared" si="22"/>
        <v>10</v>
      </c>
    </row>
    <row r="18" spans="1:166">
      <c r="A18" s="128">
        <v>36191</v>
      </c>
      <c r="B18" s="126">
        <v>14</v>
      </c>
      <c r="C18" s="126">
        <v>568</v>
      </c>
      <c r="D18" s="45">
        <f t="shared" si="24"/>
        <v>2.464788732394366</v>
      </c>
      <c r="E18" s="140"/>
      <c r="K18" s="126">
        <v>9</v>
      </c>
      <c r="L18" s="45">
        <f t="shared" si="23"/>
        <v>0</v>
      </c>
      <c r="O18" s="126">
        <v>23</v>
      </c>
      <c r="P18" s="45">
        <f t="shared" si="0"/>
        <v>0</v>
      </c>
      <c r="S18" s="126">
        <v>13</v>
      </c>
      <c r="T18" s="45">
        <f t="shared" si="1"/>
        <v>0</v>
      </c>
      <c r="V18" s="126">
        <v>1</v>
      </c>
      <c r="W18" s="126">
        <v>29</v>
      </c>
      <c r="X18" s="45">
        <f t="shared" si="2"/>
        <v>3.4482758620689653</v>
      </c>
      <c r="AA18" s="126">
        <v>46</v>
      </c>
      <c r="AB18" s="45">
        <f t="shared" si="3"/>
        <v>0</v>
      </c>
      <c r="AD18" s="126">
        <v>1</v>
      </c>
      <c r="AE18" s="126">
        <v>44</v>
      </c>
      <c r="AF18" s="45">
        <f t="shared" si="4"/>
        <v>2.2727272727272729</v>
      </c>
      <c r="AH18" s="126">
        <v>4</v>
      </c>
      <c r="AI18" s="126">
        <v>41</v>
      </c>
      <c r="AJ18" s="45">
        <f t="shared" si="5"/>
        <v>9.7560975609756095</v>
      </c>
      <c r="AM18" s="126">
        <v>21</v>
      </c>
      <c r="AN18" s="45">
        <f t="shared" si="6"/>
        <v>0</v>
      </c>
      <c r="AQ18" s="126">
        <v>25</v>
      </c>
      <c r="AR18" s="45">
        <f t="shared" si="7"/>
        <v>0</v>
      </c>
      <c r="AU18" s="126">
        <v>24</v>
      </c>
      <c r="AV18" s="45">
        <f t="shared" si="8"/>
        <v>0</v>
      </c>
      <c r="AX18" s="126">
        <v>1</v>
      </c>
      <c r="AY18" s="126">
        <v>63</v>
      </c>
      <c r="AZ18" s="45">
        <f t="shared" si="9"/>
        <v>1.5873015873015872</v>
      </c>
      <c r="BB18" s="126">
        <v>2</v>
      </c>
      <c r="BC18" s="126">
        <v>73</v>
      </c>
      <c r="BD18" s="45">
        <f t="shared" si="10"/>
        <v>2.7397260273972601</v>
      </c>
      <c r="BG18" s="126">
        <v>34</v>
      </c>
      <c r="BH18" s="45">
        <f t="shared" si="11"/>
        <v>0</v>
      </c>
      <c r="BJ18" s="126">
        <v>3</v>
      </c>
      <c r="BK18" s="126">
        <v>31</v>
      </c>
      <c r="BL18" s="45">
        <f t="shared" si="12"/>
        <v>9.67741935483871</v>
      </c>
      <c r="BN18" s="126">
        <v>1</v>
      </c>
      <c r="BO18" s="126">
        <v>17</v>
      </c>
      <c r="BP18" s="45">
        <f t="shared" si="13"/>
        <v>5.8823529411764701</v>
      </c>
      <c r="BS18" s="126">
        <v>43</v>
      </c>
      <c r="BT18" s="45">
        <f t="shared" si="14"/>
        <v>0</v>
      </c>
      <c r="BV18" s="126">
        <v>1</v>
      </c>
      <c r="BW18" s="126">
        <v>18</v>
      </c>
      <c r="BX18" s="45">
        <f t="shared" si="15"/>
        <v>5.5555555555555554</v>
      </c>
      <c r="CA18" s="126">
        <v>17</v>
      </c>
      <c r="CB18" s="45">
        <f t="shared" si="16"/>
        <v>0</v>
      </c>
      <c r="CE18" s="128">
        <v>35795</v>
      </c>
      <c r="CF18" s="126">
        <v>22</v>
      </c>
      <c r="CG18" s="126">
        <v>558</v>
      </c>
      <c r="CH18" s="45">
        <v>3.9426523297491038</v>
      </c>
      <c r="CK18" s="126">
        <v>9</v>
      </c>
      <c r="CL18" s="45"/>
      <c r="CO18" s="126">
        <v>24</v>
      </c>
      <c r="CP18" s="45"/>
      <c r="CS18" s="126">
        <v>13</v>
      </c>
      <c r="CT18" s="45"/>
      <c r="CV18" s="126">
        <v>2</v>
      </c>
      <c r="CW18" s="126">
        <v>31</v>
      </c>
      <c r="CX18" s="45">
        <v>6.4516129032258061</v>
      </c>
      <c r="DA18" s="126">
        <v>45</v>
      </c>
      <c r="DB18" s="45"/>
      <c r="DD18" s="126">
        <v>1</v>
      </c>
      <c r="DE18" s="126">
        <v>45</v>
      </c>
      <c r="DF18" s="45">
        <v>2.2222222222222223</v>
      </c>
      <c r="DH18" s="126">
        <v>5</v>
      </c>
      <c r="DI18" s="126">
        <v>38</v>
      </c>
      <c r="DJ18" s="45">
        <v>13.157894736842106</v>
      </c>
      <c r="DM18" s="126">
        <v>18</v>
      </c>
      <c r="DN18" s="45"/>
      <c r="DQ18" s="126">
        <v>24</v>
      </c>
      <c r="DR18" s="45"/>
      <c r="DT18" s="126">
        <v>3</v>
      </c>
      <c r="DU18" s="126">
        <v>22</v>
      </c>
      <c r="DV18" s="45">
        <v>13.636363636363637</v>
      </c>
      <c r="DY18" s="126">
        <v>64</v>
      </c>
      <c r="DZ18" s="45"/>
      <c r="EB18" s="126">
        <v>5</v>
      </c>
      <c r="EC18" s="126">
        <v>72</v>
      </c>
      <c r="ED18" s="45">
        <v>6.9444444444444446</v>
      </c>
      <c r="EG18" s="126">
        <v>34</v>
      </c>
      <c r="EH18" s="45"/>
      <c r="EJ18" s="126">
        <v>3</v>
      </c>
      <c r="EK18" s="126">
        <v>32</v>
      </c>
      <c r="EL18" s="45">
        <v>9.375</v>
      </c>
      <c r="EN18" s="126">
        <v>2</v>
      </c>
      <c r="EO18" s="126">
        <v>15</v>
      </c>
      <c r="EP18" s="45">
        <v>13.333333333333332</v>
      </c>
      <c r="ER18" s="126">
        <v>1</v>
      </c>
      <c r="ES18" s="126">
        <v>42</v>
      </c>
      <c r="ET18" s="45">
        <v>2.3809523809523809</v>
      </c>
      <c r="EW18" s="126">
        <v>16</v>
      </c>
      <c r="EX18" s="45"/>
      <c r="FA18" s="126">
        <v>16</v>
      </c>
      <c r="FB18" s="45"/>
      <c r="FD18" s="141">
        <f t="shared" si="17"/>
        <v>1</v>
      </c>
      <c r="FE18" s="141">
        <f t="shared" si="18"/>
        <v>29</v>
      </c>
      <c r="FF18" s="141">
        <f t="shared" si="19"/>
        <v>3.4482758620689653</v>
      </c>
      <c r="FH18" s="141">
        <f t="shared" si="20"/>
        <v>2</v>
      </c>
      <c r="FI18" s="141">
        <f t="shared" si="21"/>
        <v>31</v>
      </c>
      <c r="FJ18" s="141">
        <f t="shared" si="22"/>
        <v>6.4516129032258061</v>
      </c>
    </row>
    <row r="19" spans="1:166">
      <c r="A19" s="128">
        <v>36219</v>
      </c>
      <c r="B19" s="126">
        <v>14</v>
      </c>
      <c r="C19" s="126">
        <v>581</v>
      </c>
      <c r="D19" s="45">
        <f t="shared" si="24"/>
        <v>2.4096385542168677</v>
      </c>
      <c r="E19" s="140"/>
      <c r="K19" s="126">
        <v>10</v>
      </c>
      <c r="L19" s="45">
        <f t="shared" si="23"/>
        <v>0</v>
      </c>
      <c r="O19" s="126">
        <v>24</v>
      </c>
      <c r="P19" s="45">
        <f t="shared" si="0"/>
        <v>0</v>
      </c>
      <c r="S19" s="126">
        <v>13</v>
      </c>
      <c r="T19" s="45">
        <f t="shared" si="1"/>
        <v>0</v>
      </c>
      <c r="W19" s="126">
        <v>31</v>
      </c>
      <c r="X19" s="45">
        <f t="shared" si="2"/>
        <v>0</v>
      </c>
      <c r="Z19" s="126">
        <v>1</v>
      </c>
      <c r="AA19" s="126">
        <v>48</v>
      </c>
      <c r="AB19" s="45">
        <f t="shared" si="3"/>
        <v>2.083333333333333</v>
      </c>
      <c r="AD19" s="126">
        <v>1</v>
      </c>
      <c r="AE19" s="126">
        <v>44</v>
      </c>
      <c r="AF19" s="45">
        <f t="shared" si="4"/>
        <v>2.2727272727272729</v>
      </c>
      <c r="AH19" s="126">
        <v>2</v>
      </c>
      <c r="AI19" s="126">
        <v>37</v>
      </c>
      <c r="AJ19" s="45">
        <f t="shared" si="5"/>
        <v>5.4054054054054053</v>
      </c>
      <c r="AM19" s="126">
        <v>21</v>
      </c>
      <c r="AN19" s="45">
        <f t="shared" si="6"/>
        <v>0</v>
      </c>
      <c r="AQ19" s="126">
        <v>30</v>
      </c>
      <c r="AR19" s="45">
        <f t="shared" si="7"/>
        <v>0</v>
      </c>
      <c r="AU19" s="126">
        <v>26</v>
      </c>
      <c r="AV19" s="45">
        <f t="shared" si="8"/>
        <v>0</v>
      </c>
      <c r="AX19" s="126">
        <v>1</v>
      </c>
      <c r="AY19" s="126">
        <v>63</v>
      </c>
      <c r="AZ19" s="45">
        <f t="shared" si="9"/>
        <v>1.5873015873015872</v>
      </c>
      <c r="BB19" s="126">
        <v>2</v>
      </c>
      <c r="BC19" s="126">
        <v>74</v>
      </c>
      <c r="BD19" s="45">
        <f t="shared" si="10"/>
        <v>2.7027027027027026</v>
      </c>
      <c r="BG19" s="126">
        <v>34</v>
      </c>
      <c r="BH19" s="45">
        <f t="shared" si="11"/>
        <v>0</v>
      </c>
      <c r="BJ19" s="126">
        <v>3</v>
      </c>
      <c r="BK19" s="126">
        <v>31</v>
      </c>
      <c r="BL19" s="45">
        <f t="shared" si="12"/>
        <v>9.67741935483871</v>
      </c>
      <c r="BN19" s="126">
        <v>2</v>
      </c>
      <c r="BO19" s="126">
        <v>16</v>
      </c>
      <c r="BP19" s="45">
        <f t="shared" si="13"/>
        <v>12.5</v>
      </c>
      <c r="BR19" s="126">
        <v>1</v>
      </c>
      <c r="BS19" s="126">
        <v>46</v>
      </c>
      <c r="BT19" s="45">
        <f t="shared" si="14"/>
        <v>2.1739130434782608</v>
      </c>
      <c r="BV19" s="126">
        <v>1</v>
      </c>
      <c r="BW19" s="126">
        <v>18</v>
      </c>
      <c r="BX19" s="45">
        <f t="shared" si="15"/>
        <v>5.5555555555555554</v>
      </c>
      <c r="CA19" s="126">
        <v>18</v>
      </c>
      <c r="CB19" s="45">
        <f t="shared" si="16"/>
        <v>0</v>
      </c>
      <c r="CE19" s="128">
        <v>35826</v>
      </c>
      <c r="CF19" s="126">
        <v>26</v>
      </c>
      <c r="CG19" s="126">
        <v>568</v>
      </c>
      <c r="CH19" s="45">
        <v>4.577464788732394</v>
      </c>
      <c r="CK19" s="126">
        <v>9</v>
      </c>
      <c r="CL19" s="45"/>
      <c r="CO19" s="126">
        <v>23</v>
      </c>
      <c r="CP19" s="45"/>
      <c r="CS19" s="126">
        <v>13</v>
      </c>
      <c r="CT19" s="45"/>
      <c r="CV19" s="126">
        <v>3</v>
      </c>
      <c r="CW19" s="126">
        <v>29</v>
      </c>
      <c r="CX19" s="45">
        <v>10.344827586206897</v>
      </c>
      <c r="CZ19" s="126">
        <v>1</v>
      </c>
      <c r="DA19" s="126">
        <v>46</v>
      </c>
      <c r="DB19" s="45">
        <v>2.1739130434782608</v>
      </c>
      <c r="DD19" s="126">
        <v>1</v>
      </c>
      <c r="DE19" s="126">
        <v>44</v>
      </c>
      <c r="DF19" s="45">
        <v>2.2727272727272729</v>
      </c>
      <c r="DH19" s="126">
        <v>5</v>
      </c>
      <c r="DI19" s="126">
        <v>41</v>
      </c>
      <c r="DJ19" s="45">
        <v>12.195121951219512</v>
      </c>
      <c r="DL19" s="126">
        <v>1</v>
      </c>
      <c r="DM19" s="126">
        <v>21</v>
      </c>
      <c r="DN19" s="45">
        <v>4.7619047619047619</v>
      </c>
      <c r="DQ19" s="126">
        <v>25</v>
      </c>
      <c r="DR19" s="45"/>
      <c r="DT19" s="126">
        <v>3</v>
      </c>
      <c r="DU19" s="126">
        <v>24</v>
      </c>
      <c r="DV19" s="45">
        <v>12.5</v>
      </c>
      <c r="DY19" s="126">
        <v>63</v>
      </c>
      <c r="DZ19" s="45"/>
      <c r="EB19" s="126">
        <v>5</v>
      </c>
      <c r="EC19" s="126">
        <v>73</v>
      </c>
      <c r="ED19" s="45">
        <v>6.8493150684931505</v>
      </c>
      <c r="EG19" s="126">
        <v>34</v>
      </c>
      <c r="EH19" s="45"/>
      <c r="EJ19" s="126">
        <v>3</v>
      </c>
      <c r="EK19" s="126">
        <v>31</v>
      </c>
      <c r="EL19" s="45">
        <v>9.67741935483871</v>
      </c>
      <c r="EN19" s="126">
        <v>2</v>
      </c>
      <c r="EO19" s="126">
        <v>17</v>
      </c>
      <c r="EP19" s="45">
        <v>11.76470588235294</v>
      </c>
      <c r="ER19" s="126">
        <v>2</v>
      </c>
      <c r="ES19" s="126">
        <v>43</v>
      </c>
      <c r="ET19" s="45">
        <v>4.6511627906976747</v>
      </c>
      <c r="EW19" s="126">
        <v>18</v>
      </c>
      <c r="EX19" s="45"/>
      <c r="FA19" s="126">
        <v>17</v>
      </c>
      <c r="FB19" s="45"/>
      <c r="FD19" s="141">
        <f t="shared" si="17"/>
        <v>0</v>
      </c>
      <c r="FE19" s="141">
        <f t="shared" si="18"/>
        <v>31</v>
      </c>
      <c r="FF19" s="141">
        <f t="shared" si="19"/>
        <v>0</v>
      </c>
      <c r="FH19" s="141">
        <f t="shared" si="20"/>
        <v>3</v>
      </c>
      <c r="FI19" s="141">
        <f t="shared" si="21"/>
        <v>29</v>
      </c>
      <c r="FJ19" s="141">
        <f t="shared" si="22"/>
        <v>10.344827586206897</v>
      </c>
    </row>
    <row r="20" spans="1:166">
      <c r="A20" s="128">
        <v>36250</v>
      </c>
      <c r="B20" s="126">
        <v>15</v>
      </c>
      <c r="C20" s="126">
        <v>590</v>
      </c>
      <c r="D20" s="45">
        <f t="shared" si="24"/>
        <v>2.5423728813559325</v>
      </c>
      <c r="E20" s="140"/>
      <c r="K20" s="126">
        <v>11</v>
      </c>
      <c r="L20" s="45">
        <f t="shared" si="23"/>
        <v>0</v>
      </c>
      <c r="O20" s="126">
        <v>24</v>
      </c>
      <c r="P20" s="45">
        <f t="shared" si="0"/>
        <v>0</v>
      </c>
      <c r="S20" s="126">
        <v>14</v>
      </c>
      <c r="T20" s="45">
        <f t="shared" si="1"/>
        <v>0</v>
      </c>
      <c r="W20" s="126">
        <v>31</v>
      </c>
      <c r="X20" s="45">
        <f t="shared" si="2"/>
        <v>0</v>
      </c>
      <c r="Z20" s="126">
        <v>2</v>
      </c>
      <c r="AA20" s="126">
        <v>52</v>
      </c>
      <c r="AB20" s="45">
        <f t="shared" si="3"/>
        <v>3.8461538461538463</v>
      </c>
      <c r="AD20" s="126">
        <v>1</v>
      </c>
      <c r="AE20" s="126">
        <v>43</v>
      </c>
      <c r="AF20" s="45">
        <f t="shared" si="4"/>
        <v>2.3255813953488373</v>
      </c>
      <c r="AH20" s="126">
        <v>2</v>
      </c>
      <c r="AI20" s="126">
        <v>38</v>
      </c>
      <c r="AJ20" s="45">
        <f t="shared" si="5"/>
        <v>5.2631578947368416</v>
      </c>
      <c r="AM20" s="126">
        <v>21</v>
      </c>
      <c r="AN20" s="45">
        <f t="shared" si="6"/>
        <v>0</v>
      </c>
      <c r="AQ20" s="126">
        <v>30</v>
      </c>
      <c r="AR20" s="45">
        <f t="shared" si="7"/>
        <v>0</v>
      </c>
      <c r="AU20" s="126">
        <v>25</v>
      </c>
      <c r="AV20" s="45">
        <f t="shared" si="8"/>
        <v>0</v>
      </c>
      <c r="AX20" s="126">
        <v>1</v>
      </c>
      <c r="AY20" s="126">
        <v>62</v>
      </c>
      <c r="AZ20" s="45">
        <f t="shared" si="9"/>
        <v>1.6129032258064515</v>
      </c>
      <c r="BB20" s="126">
        <v>2</v>
      </c>
      <c r="BC20" s="126">
        <v>74</v>
      </c>
      <c r="BD20" s="45">
        <f t="shared" si="10"/>
        <v>2.7027027027027026</v>
      </c>
      <c r="BG20" s="126">
        <v>34</v>
      </c>
      <c r="BH20" s="45">
        <f t="shared" si="11"/>
        <v>0</v>
      </c>
      <c r="BJ20" s="126">
        <v>3</v>
      </c>
      <c r="BK20" s="126">
        <v>32</v>
      </c>
      <c r="BL20" s="45">
        <f t="shared" si="12"/>
        <v>9.375</v>
      </c>
      <c r="BN20" s="126">
        <v>2</v>
      </c>
      <c r="BO20" s="126">
        <v>17</v>
      </c>
      <c r="BP20" s="45">
        <f t="shared" si="13"/>
        <v>11.76470588235294</v>
      </c>
      <c r="BR20" s="126">
        <v>1</v>
      </c>
      <c r="BS20" s="126">
        <v>49</v>
      </c>
      <c r="BT20" s="45">
        <f t="shared" si="14"/>
        <v>2.0408163265306123</v>
      </c>
      <c r="BV20" s="126">
        <v>1</v>
      </c>
      <c r="BW20" s="126">
        <v>18</v>
      </c>
      <c r="BX20" s="45">
        <f t="shared" si="15"/>
        <v>5.5555555555555554</v>
      </c>
      <c r="CA20" s="126">
        <v>18</v>
      </c>
      <c r="CB20" s="45">
        <f t="shared" si="16"/>
        <v>0</v>
      </c>
      <c r="CE20" s="128">
        <v>35854</v>
      </c>
      <c r="CF20" s="126">
        <v>19</v>
      </c>
      <c r="CG20" s="126">
        <v>581</v>
      </c>
      <c r="CH20" s="45">
        <v>3.270223752151463</v>
      </c>
      <c r="CK20" s="126">
        <v>10</v>
      </c>
      <c r="CL20" s="45"/>
      <c r="CO20" s="126">
        <v>24</v>
      </c>
      <c r="CP20" s="45"/>
      <c r="CS20" s="126">
        <v>13</v>
      </c>
      <c r="CT20" s="45"/>
      <c r="CV20" s="126">
        <v>1</v>
      </c>
      <c r="CW20" s="126">
        <v>31</v>
      </c>
      <c r="CX20" s="45">
        <v>3.225806451612903</v>
      </c>
      <c r="CZ20" s="126">
        <v>1</v>
      </c>
      <c r="DA20" s="126">
        <v>48</v>
      </c>
      <c r="DB20" s="45">
        <v>2.083333333333333</v>
      </c>
      <c r="DD20" s="126">
        <v>1</v>
      </c>
      <c r="DE20" s="126">
        <v>44</v>
      </c>
      <c r="DF20" s="45">
        <v>2.2727272727272729</v>
      </c>
      <c r="DH20" s="126">
        <v>3</v>
      </c>
      <c r="DI20" s="126">
        <v>37</v>
      </c>
      <c r="DJ20" s="45">
        <v>8.1081081081081088</v>
      </c>
      <c r="DM20" s="126">
        <v>21</v>
      </c>
      <c r="DN20" s="45"/>
      <c r="DQ20" s="126">
        <v>30</v>
      </c>
      <c r="DR20" s="45"/>
      <c r="DT20" s="126">
        <v>3</v>
      </c>
      <c r="DU20" s="126">
        <v>26</v>
      </c>
      <c r="DV20" s="45">
        <v>11.538461538461538</v>
      </c>
      <c r="DY20" s="126">
        <v>63</v>
      </c>
      <c r="DZ20" s="45"/>
      <c r="EB20" s="126">
        <v>3</v>
      </c>
      <c r="EC20" s="126">
        <v>74</v>
      </c>
      <c r="ED20" s="45">
        <v>4.0540540540540544</v>
      </c>
      <c r="EG20" s="126">
        <v>34</v>
      </c>
      <c r="EH20" s="45"/>
      <c r="EJ20" s="126">
        <v>3</v>
      </c>
      <c r="EK20" s="126">
        <v>31</v>
      </c>
      <c r="EL20" s="45">
        <v>9.67741935483871</v>
      </c>
      <c r="EN20" s="126">
        <v>2</v>
      </c>
      <c r="EO20" s="126">
        <v>16</v>
      </c>
      <c r="EP20" s="45">
        <v>12.5</v>
      </c>
      <c r="ER20" s="126">
        <v>1</v>
      </c>
      <c r="ES20" s="126">
        <v>46</v>
      </c>
      <c r="ET20" s="45">
        <v>2.1739130434782608</v>
      </c>
      <c r="EW20" s="126">
        <v>18</v>
      </c>
      <c r="EX20" s="45"/>
      <c r="EZ20" s="126">
        <v>1</v>
      </c>
      <c r="FA20" s="126">
        <v>18</v>
      </c>
      <c r="FB20" s="45">
        <v>5.5555555555555554</v>
      </c>
      <c r="FD20" s="141">
        <f t="shared" si="17"/>
        <v>0</v>
      </c>
      <c r="FE20" s="141">
        <f t="shared" si="18"/>
        <v>31</v>
      </c>
      <c r="FF20" s="141">
        <f t="shared" si="19"/>
        <v>0</v>
      </c>
      <c r="FH20" s="141">
        <f t="shared" si="20"/>
        <v>1</v>
      </c>
      <c r="FI20" s="141">
        <f t="shared" si="21"/>
        <v>31</v>
      </c>
      <c r="FJ20" s="141">
        <f t="shared" si="22"/>
        <v>3.225806451612903</v>
      </c>
    </row>
    <row r="21" spans="1:166">
      <c r="A21" s="128">
        <v>36280</v>
      </c>
      <c r="B21" s="126">
        <v>19</v>
      </c>
      <c r="C21" s="126">
        <v>592</v>
      </c>
      <c r="D21" s="45">
        <f t="shared" si="24"/>
        <v>3.2094594594594592</v>
      </c>
      <c r="E21" s="140"/>
      <c r="K21" s="126">
        <v>11</v>
      </c>
      <c r="L21" s="45">
        <f t="shared" si="23"/>
        <v>0</v>
      </c>
      <c r="O21" s="126">
        <v>25</v>
      </c>
      <c r="P21" s="45">
        <f t="shared" si="0"/>
        <v>0</v>
      </c>
      <c r="S21" s="126">
        <v>14</v>
      </c>
      <c r="T21" s="45">
        <f t="shared" si="1"/>
        <v>0</v>
      </c>
      <c r="W21" s="126">
        <v>30</v>
      </c>
      <c r="X21" s="45">
        <f t="shared" si="2"/>
        <v>0</v>
      </c>
      <c r="Z21" s="126">
        <v>3</v>
      </c>
      <c r="AA21" s="126">
        <v>54</v>
      </c>
      <c r="AB21" s="45">
        <f t="shared" si="3"/>
        <v>5.5555555555555554</v>
      </c>
      <c r="AD21" s="126">
        <v>1</v>
      </c>
      <c r="AE21" s="126">
        <v>43</v>
      </c>
      <c r="AF21" s="45">
        <f t="shared" si="4"/>
        <v>2.3255813953488373</v>
      </c>
      <c r="AH21" s="126">
        <v>2</v>
      </c>
      <c r="AI21" s="126">
        <v>36</v>
      </c>
      <c r="AJ21" s="45">
        <f t="shared" si="5"/>
        <v>5.5555555555555554</v>
      </c>
      <c r="AM21" s="126">
        <v>22</v>
      </c>
      <c r="AN21" s="45">
        <f t="shared" si="6"/>
        <v>0</v>
      </c>
      <c r="AQ21" s="126">
        <v>32</v>
      </c>
      <c r="AR21" s="45">
        <f t="shared" si="7"/>
        <v>0</v>
      </c>
      <c r="AT21" s="126">
        <v>1</v>
      </c>
      <c r="AU21" s="126">
        <v>27</v>
      </c>
      <c r="AV21" s="45">
        <f t="shared" si="8"/>
        <v>3.7037037037037033</v>
      </c>
      <c r="AX21" s="126">
        <v>2</v>
      </c>
      <c r="AY21" s="126">
        <v>63</v>
      </c>
      <c r="AZ21" s="45">
        <f t="shared" si="9"/>
        <v>3.1746031746031744</v>
      </c>
      <c r="BB21" s="126">
        <v>2</v>
      </c>
      <c r="BC21" s="126">
        <v>70</v>
      </c>
      <c r="BD21" s="45">
        <f t="shared" si="10"/>
        <v>2.8571428571428572</v>
      </c>
      <c r="BG21" s="126">
        <v>35</v>
      </c>
      <c r="BH21" s="45">
        <f t="shared" si="11"/>
        <v>0</v>
      </c>
      <c r="BJ21" s="126">
        <v>3</v>
      </c>
      <c r="BK21" s="126">
        <v>33</v>
      </c>
      <c r="BL21" s="45">
        <f t="shared" si="12"/>
        <v>9.0909090909090917</v>
      </c>
      <c r="BN21" s="126">
        <v>2</v>
      </c>
      <c r="BO21" s="126">
        <v>17</v>
      </c>
      <c r="BP21" s="45">
        <f t="shared" si="13"/>
        <v>11.76470588235294</v>
      </c>
      <c r="BR21" s="126">
        <v>1</v>
      </c>
      <c r="BS21" s="126">
        <v>46</v>
      </c>
      <c r="BT21" s="45">
        <f t="shared" si="14"/>
        <v>2.1739130434782608</v>
      </c>
      <c r="BV21" s="126">
        <v>1</v>
      </c>
      <c r="BW21" s="126">
        <v>18</v>
      </c>
      <c r="BX21" s="45">
        <f t="shared" si="15"/>
        <v>5.5555555555555554</v>
      </c>
      <c r="BZ21" s="126">
        <v>1</v>
      </c>
      <c r="CA21" s="126">
        <v>19</v>
      </c>
      <c r="CB21" s="45">
        <f t="shared" si="16"/>
        <v>5.2631578947368416</v>
      </c>
      <c r="CE21" s="128">
        <v>35885</v>
      </c>
      <c r="CF21" s="126">
        <v>18</v>
      </c>
      <c r="CG21" s="126">
        <v>590</v>
      </c>
      <c r="CH21" s="45">
        <v>3.0508474576271185</v>
      </c>
      <c r="CK21" s="126">
        <v>11</v>
      </c>
      <c r="CL21" s="45"/>
      <c r="CO21" s="126">
        <v>24</v>
      </c>
      <c r="CP21" s="45"/>
      <c r="CS21" s="126">
        <v>14</v>
      </c>
      <c r="CT21" s="45"/>
      <c r="CV21" s="126">
        <v>1</v>
      </c>
      <c r="CW21" s="126">
        <v>31</v>
      </c>
      <c r="CX21" s="45">
        <v>3.225806451612903</v>
      </c>
      <c r="CZ21" s="126">
        <v>1</v>
      </c>
      <c r="DA21" s="126">
        <v>52</v>
      </c>
      <c r="DB21" s="45">
        <v>1.9230769230769231</v>
      </c>
      <c r="DD21" s="126">
        <v>1</v>
      </c>
      <c r="DE21" s="126">
        <v>43</v>
      </c>
      <c r="DF21" s="45">
        <v>2.3255813953488373</v>
      </c>
      <c r="DH21" s="126">
        <v>3</v>
      </c>
      <c r="DI21" s="126">
        <v>38</v>
      </c>
      <c r="DJ21" s="45">
        <v>7.8947368421052637</v>
      </c>
      <c r="DM21" s="126">
        <v>21</v>
      </c>
      <c r="DN21" s="45"/>
      <c r="DQ21" s="126">
        <v>30</v>
      </c>
      <c r="DR21" s="45"/>
      <c r="DT21" s="126">
        <v>2</v>
      </c>
      <c r="DU21" s="126">
        <v>25</v>
      </c>
      <c r="DV21" s="45">
        <v>8</v>
      </c>
      <c r="DY21" s="126">
        <v>62</v>
      </c>
      <c r="DZ21" s="45"/>
      <c r="EB21" s="126">
        <v>3</v>
      </c>
      <c r="EC21" s="126">
        <v>74</v>
      </c>
      <c r="ED21" s="45">
        <v>4.0540540540540544</v>
      </c>
      <c r="EG21" s="126">
        <v>34</v>
      </c>
      <c r="EH21" s="45"/>
      <c r="EJ21" s="126">
        <v>2</v>
      </c>
      <c r="EK21" s="126">
        <v>32</v>
      </c>
      <c r="EL21" s="45">
        <v>6.25</v>
      </c>
      <c r="EN21" s="126">
        <v>2</v>
      </c>
      <c r="EO21" s="126">
        <v>17</v>
      </c>
      <c r="EP21" s="45">
        <v>11.76470588235294</v>
      </c>
      <c r="ER21" s="126">
        <v>1</v>
      </c>
      <c r="ES21" s="126">
        <v>49</v>
      </c>
      <c r="ET21" s="45">
        <v>2.0408163265306118</v>
      </c>
      <c r="EV21" s="126">
        <v>1</v>
      </c>
      <c r="EW21" s="126">
        <v>18</v>
      </c>
      <c r="EX21" s="45">
        <v>5.5555555555555554</v>
      </c>
      <c r="EZ21" s="126">
        <v>1</v>
      </c>
      <c r="FA21" s="126">
        <v>18</v>
      </c>
      <c r="FB21" s="45">
        <v>5.5555555555555554</v>
      </c>
      <c r="FD21" s="141">
        <f t="shared" si="17"/>
        <v>0</v>
      </c>
      <c r="FE21" s="141">
        <f t="shared" si="18"/>
        <v>30</v>
      </c>
      <c r="FF21" s="141">
        <f t="shared" si="19"/>
        <v>0</v>
      </c>
      <c r="FH21" s="141">
        <f t="shared" si="20"/>
        <v>1</v>
      </c>
      <c r="FI21" s="141">
        <f t="shared" si="21"/>
        <v>31</v>
      </c>
      <c r="FJ21" s="141">
        <f t="shared" si="22"/>
        <v>3.225806451612903</v>
      </c>
    </row>
    <row r="22" spans="1:166">
      <c r="A22" s="128">
        <v>36311</v>
      </c>
      <c r="B22" s="126">
        <v>23</v>
      </c>
      <c r="C22" s="126">
        <v>591</v>
      </c>
      <c r="D22" s="45">
        <f t="shared" si="24"/>
        <v>3.8917089678511001</v>
      </c>
      <c r="E22" s="140"/>
      <c r="K22" s="126">
        <v>12</v>
      </c>
      <c r="L22" s="45">
        <f t="shared" si="23"/>
        <v>0</v>
      </c>
      <c r="O22" s="126">
        <v>23</v>
      </c>
      <c r="P22" s="45">
        <f t="shared" si="0"/>
        <v>0</v>
      </c>
      <c r="S22" s="126">
        <v>12</v>
      </c>
      <c r="T22" s="45">
        <f t="shared" si="1"/>
        <v>0</v>
      </c>
      <c r="V22" s="126">
        <v>1</v>
      </c>
      <c r="W22" s="126">
        <v>30</v>
      </c>
      <c r="X22" s="45">
        <f t="shared" si="2"/>
        <v>3.3333333333333335</v>
      </c>
      <c r="Z22" s="126">
        <v>4</v>
      </c>
      <c r="AA22" s="126">
        <v>54</v>
      </c>
      <c r="AB22" s="45">
        <f t="shared" si="3"/>
        <v>7.4074074074074066</v>
      </c>
      <c r="AE22" s="126">
        <v>42</v>
      </c>
      <c r="AF22" s="45">
        <f t="shared" si="4"/>
        <v>0</v>
      </c>
      <c r="AH22" s="126">
        <v>2</v>
      </c>
      <c r="AI22" s="126">
        <v>35</v>
      </c>
      <c r="AJ22" s="45">
        <f t="shared" si="5"/>
        <v>5.7142857142857144</v>
      </c>
      <c r="AM22" s="126">
        <v>22</v>
      </c>
      <c r="AN22" s="45">
        <f t="shared" si="6"/>
        <v>0</v>
      </c>
      <c r="AQ22" s="126">
        <v>33</v>
      </c>
      <c r="AR22" s="45">
        <f t="shared" si="7"/>
        <v>0</v>
      </c>
      <c r="AT22" s="126">
        <v>2</v>
      </c>
      <c r="AU22" s="126">
        <v>26</v>
      </c>
      <c r="AV22" s="45">
        <f t="shared" si="8"/>
        <v>7.6923076923076925</v>
      </c>
      <c r="AX22" s="126">
        <v>2</v>
      </c>
      <c r="AY22" s="126">
        <v>63</v>
      </c>
      <c r="AZ22" s="45">
        <f t="shared" si="9"/>
        <v>3.1746031746031744</v>
      </c>
      <c r="BB22" s="126">
        <v>2</v>
      </c>
      <c r="BC22" s="126">
        <v>70</v>
      </c>
      <c r="BD22" s="45">
        <f t="shared" si="10"/>
        <v>2.8571428571428572</v>
      </c>
      <c r="BG22" s="126">
        <v>35</v>
      </c>
      <c r="BH22" s="45">
        <f t="shared" si="11"/>
        <v>0</v>
      </c>
      <c r="BJ22" s="126">
        <v>5</v>
      </c>
      <c r="BK22" s="126">
        <v>33</v>
      </c>
      <c r="BL22" s="45">
        <f t="shared" si="12"/>
        <v>15.151515151515152</v>
      </c>
      <c r="BN22" s="126">
        <v>2</v>
      </c>
      <c r="BO22" s="126">
        <v>17</v>
      </c>
      <c r="BP22" s="45">
        <f t="shared" si="13"/>
        <v>11.76470588235294</v>
      </c>
      <c r="BR22" s="126">
        <v>1</v>
      </c>
      <c r="BS22" s="126">
        <v>46</v>
      </c>
      <c r="BT22" s="45">
        <f t="shared" si="14"/>
        <v>2.1739130434782608</v>
      </c>
      <c r="BV22" s="126">
        <v>1</v>
      </c>
      <c r="BW22" s="126">
        <v>20</v>
      </c>
      <c r="BX22" s="45">
        <f t="shared" si="15"/>
        <v>5</v>
      </c>
      <c r="BZ22" s="126">
        <v>1</v>
      </c>
      <c r="CA22" s="126">
        <v>20</v>
      </c>
      <c r="CB22" s="45">
        <f t="shared" si="16"/>
        <v>5</v>
      </c>
      <c r="CE22" s="128">
        <v>35915</v>
      </c>
      <c r="CF22" s="126">
        <v>16</v>
      </c>
      <c r="CG22" s="126">
        <v>592</v>
      </c>
      <c r="CH22" s="45">
        <v>2.7027027027027026</v>
      </c>
      <c r="CK22" s="126">
        <v>11</v>
      </c>
      <c r="CL22" s="45"/>
      <c r="CO22" s="126">
        <v>25</v>
      </c>
      <c r="CP22" s="45"/>
      <c r="CS22" s="126">
        <v>14</v>
      </c>
      <c r="CT22" s="45"/>
      <c r="CW22" s="126">
        <v>30</v>
      </c>
      <c r="CX22" s="45"/>
      <c r="DA22" s="126">
        <v>54</v>
      </c>
      <c r="DB22" s="45"/>
      <c r="DD22" s="126">
        <v>1</v>
      </c>
      <c r="DE22" s="126">
        <v>43</v>
      </c>
      <c r="DF22" s="45">
        <v>2.3255813953488373</v>
      </c>
      <c r="DH22" s="126">
        <v>3</v>
      </c>
      <c r="DI22" s="126">
        <v>36</v>
      </c>
      <c r="DJ22" s="45">
        <v>8.3333333333333321</v>
      </c>
      <c r="DM22" s="126">
        <v>22</v>
      </c>
      <c r="DN22" s="45"/>
      <c r="DQ22" s="126">
        <v>32</v>
      </c>
      <c r="DR22" s="45"/>
      <c r="DT22" s="126">
        <v>3</v>
      </c>
      <c r="DU22" s="126">
        <v>27</v>
      </c>
      <c r="DV22" s="45">
        <v>11.111111111111111</v>
      </c>
      <c r="DY22" s="126">
        <v>63</v>
      </c>
      <c r="DZ22" s="45"/>
      <c r="EB22" s="126">
        <v>2</v>
      </c>
      <c r="EC22" s="126">
        <v>70</v>
      </c>
      <c r="ED22" s="45">
        <v>2.8571428571428572</v>
      </c>
      <c r="EG22" s="126">
        <v>35</v>
      </c>
      <c r="EH22" s="45"/>
      <c r="EJ22" s="126">
        <v>2</v>
      </c>
      <c r="EK22" s="126">
        <v>33</v>
      </c>
      <c r="EL22" s="45">
        <v>6.0606060606060606</v>
      </c>
      <c r="EN22" s="126">
        <v>2</v>
      </c>
      <c r="EO22" s="126">
        <v>17</v>
      </c>
      <c r="EP22" s="45">
        <v>11.76470588235294</v>
      </c>
      <c r="ER22" s="126">
        <v>1</v>
      </c>
      <c r="ES22" s="126">
        <v>46</v>
      </c>
      <c r="ET22" s="45">
        <v>2.1739130434782608</v>
      </c>
      <c r="EV22" s="126">
        <v>1</v>
      </c>
      <c r="EW22" s="126">
        <v>18</v>
      </c>
      <c r="EX22" s="45">
        <v>5.5555555555555554</v>
      </c>
      <c r="EZ22" s="126">
        <v>1</v>
      </c>
      <c r="FA22" s="126">
        <v>19</v>
      </c>
      <c r="FB22" s="45">
        <v>5.2631578947368425</v>
      </c>
      <c r="FD22" s="141">
        <f t="shared" si="17"/>
        <v>1</v>
      </c>
      <c r="FE22" s="141">
        <f t="shared" si="18"/>
        <v>30</v>
      </c>
      <c r="FF22" s="141">
        <f t="shared" si="19"/>
        <v>3.3333333333333335</v>
      </c>
      <c r="FH22" s="141">
        <f t="shared" si="20"/>
        <v>0</v>
      </c>
      <c r="FI22" s="141">
        <f t="shared" si="21"/>
        <v>30</v>
      </c>
      <c r="FJ22" s="141">
        <f t="shared" si="22"/>
        <v>0</v>
      </c>
    </row>
    <row r="23" spans="1:166">
      <c r="A23" s="128">
        <v>36341</v>
      </c>
      <c r="B23" s="126">
        <v>28</v>
      </c>
      <c r="C23" s="126">
        <v>589</v>
      </c>
      <c r="D23" s="45">
        <f t="shared" si="24"/>
        <v>4.7538200339558569</v>
      </c>
      <c r="E23" s="140"/>
      <c r="K23" s="126">
        <v>12</v>
      </c>
      <c r="L23" s="45">
        <f t="shared" si="23"/>
        <v>0</v>
      </c>
      <c r="O23" s="126">
        <v>23</v>
      </c>
      <c r="P23" s="45">
        <f t="shared" si="0"/>
        <v>0</v>
      </c>
      <c r="S23" s="126">
        <v>11</v>
      </c>
      <c r="T23" s="45">
        <f t="shared" si="1"/>
        <v>0</v>
      </c>
      <c r="V23" s="126">
        <v>1</v>
      </c>
      <c r="W23" s="126">
        <v>31</v>
      </c>
      <c r="X23" s="45">
        <f t="shared" si="2"/>
        <v>3.225806451612903</v>
      </c>
      <c r="Z23" s="126">
        <v>5</v>
      </c>
      <c r="AA23" s="126">
        <v>53</v>
      </c>
      <c r="AB23" s="45">
        <f t="shared" si="3"/>
        <v>9.433962264150944</v>
      </c>
      <c r="AE23" s="126">
        <v>39</v>
      </c>
      <c r="AF23" s="45">
        <f t="shared" si="4"/>
        <v>0</v>
      </c>
      <c r="AH23" s="126">
        <v>4</v>
      </c>
      <c r="AI23" s="126">
        <v>34</v>
      </c>
      <c r="AJ23" s="45">
        <f t="shared" si="5"/>
        <v>11.76470588235294</v>
      </c>
      <c r="AM23" s="126">
        <v>23</v>
      </c>
      <c r="AN23" s="45">
        <f t="shared" si="6"/>
        <v>0</v>
      </c>
      <c r="AP23" s="126">
        <v>1</v>
      </c>
      <c r="AQ23" s="126">
        <v>33</v>
      </c>
      <c r="AR23" s="45">
        <f t="shared" si="7"/>
        <v>3.0303030303030303</v>
      </c>
      <c r="AT23" s="126">
        <v>2</v>
      </c>
      <c r="AU23" s="126">
        <v>26</v>
      </c>
      <c r="AV23" s="45">
        <f t="shared" si="8"/>
        <v>7.6923076923076925</v>
      </c>
      <c r="AX23" s="126">
        <v>2</v>
      </c>
      <c r="AY23" s="126">
        <v>65</v>
      </c>
      <c r="AZ23" s="45">
        <f t="shared" si="9"/>
        <v>3.0769230769230771</v>
      </c>
      <c r="BB23" s="126">
        <v>2</v>
      </c>
      <c r="BC23" s="126">
        <v>68</v>
      </c>
      <c r="BD23" s="45">
        <f t="shared" si="10"/>
        <v>2.9411764705882351</v>
      </c>
      <c r="BG23" s="126">
        <v>34</v>
      </c>
      <c r="BH23" s="45">
        <f t="shared" si="11"/>
        <v>0</v>
      </c>
      <c r="BJ23" s="126">
        <v>5</v>
      </c>
      <c r="BK23" s="126">
        <v>32</v>
      </c>
      <c r="BL23" s="45">
        <f t="shared" si="12"/>
        <v>15.625</v>
      </c>
      <c r="BN23" s="126">
        <v>2</v>
      </c>
      <c r="BO23" s="126">
        <v>17</v>
      </c>
      <c r="BP23" s="45">
        <f t="shared" si="13"/>
        <v>11.76470588235294</v>
      </c>
      <c r="BR23" s="126">
        <v>1</v>
      </c>
      <c r="BS23" s="126">
        <v>49</v>
      </c>
      <c r="BT23" s="45">
        <f t="shared" si="14"/>
        <v>2.0408163265306123</v>
      </c>
      <c r="BV23" s="126">
        <v>2</v>
      </c>
      <c r="BW23" s="126">
        <v>22</v>
      </c>
      <c r="BX23" s="45">
        <f t="shared" si="15"/>
        <v>9.0909090909090917</v>
      </c>
      <c r="BZ23" s="126">
        <v>1</v>
      </c>
      <c r="CA23" s="126">
        <v>19</v>
      </c>
      <c r="CB23" s="45">
        <f t="shared" si="16"/>
        <v>5.2631578947368416</v>
      </c>
      <c r="CE23" s="128">
        <v>35946</v>
      </c>
      <c r="CF23" s="126">
        <v>18</v>
      </c>
      <c r="CG23" s="126">
        <v>591</v>
      </c>
      <c r="CH23" s="45">
        <v>3.0456852791878171</v>
      </c>
      <c r="CK23" s="126">
        <v>12</v>
      </c>
      <c r="CL23" s="45"/>
      <c r="CO23" s="126">
        <v>23</v>
      </c>
      <c r="CP23" s="45"/>
      <c r="CS23" s="126">
        <v>12</v>
      </c>
      <c r="CT23" s="45"/>
      <c r="CV23" s="126">
        <v>1</v>
      </c>
      <c r="CW23" s="126">
        <v>30</v>
      </c>
      <c r="CX23" s="45">
        <v>3.333333333333333</v>
      </c>
      <c r="DA23" s="126">
        <v>54</v>
      </c>
      <c r="DB23" s="45"/>
      <c r="DD23" s="126">
        <v>1</v>
      </c>
      <c r="DE23" s="126">
        <v>42</v>
      </c>
      <c r="DF23" s="45">
        <v>2.3809523809523809</v>
      </c>
      <c r="DH23" s="126">
        <v>2</v>
      </c>
      <c r="DI23" s="126">
        <v>35</v>
      </c>
      <c r="DJ23" s="45">
        <v>5.7142857142857144</v>
      </c>
      <c r="DL23" s="126">
        <v>1</v>
      </c>
      <c r="DM23" s="126">
        <v>22</v>
      </c>
      <c r="DN23" s="45">
        <v>4.5454545454545459</v>
      </c>
      <c r="DQ23" s="126">
        <v>33</v>
      </c>
      <c r="DR23" s="45"/>
      <c r="DT23" s="126">
        <v>3</v>
      </c>
      <c r="DU23" s="126">
        <v>26</v>
      </c>
      <c r="DV23" s="45">
        <v>11.538461538461538</v>
      </c>
      <c r="DY23" s="126">
        <v>63</v>
      </c>
      <c r="DZ23" s="45"/>
      <c r="EB23" s="126">
        <v>2</v>
      </c>
      <c r="EC23" s="126">
        <v>70</v>
      </c>
      <c r="ED23" s="45">
        <v>2.8571428571428572</v>
      </c>
      <c r="EG23" s="126">
        <v>35</v>
      </c>
      <c r="EH23" s="45"/>
      <c r="EJ23" s="126">
        <v>1</v>
      </c>
      <c r="EK23" s="126">
        <v>33</v>
      </c>
      <c r="EL23" s="45">
        <v>3.0303030303030303</v>
      </c>
      <c r="EN23" s="126">
        <v>2</v>
      </c>
      <c r="EO23" s="126">
        <v>17</v>
      </c>
      <c r="EP23" s="45">
        <v>11.76470588235294</v>
      </c>
      <c r="ER23" s="126">
        <v>1</v>
      </c>
      <c r="ES23" s="126">
        <v>46</v>
      </c>
      <c r="ET23" s="45">
        <v>2.1739130434782608</v>
      </c>
      <c r="EV23" s="126">
        <v>2</v>
      </c>
      <c r="EW23" s="126">
        <v>20</v>
      </c>
      <c r="EX23" s="45">
        <v>10</v>
      </c>
      <c r="EZ23" s="126">
        <v>2</v>
      </c>
      <c r="FA23" s="126">
        <v>20</v>
      </c>
      <c r="FB23" s="45">
        <v>10</v>
      </c>
      <c r="FD23" s="141">
        <f t="shared" si="17"/>
        <v>1</v>
      </c>
      <c r="FE23" s="141">
        <f t="shared" si="18"/>
        <v>31</v>
      </c>
      <c r="FF23" s="141">
        <f t="shared" si="19"/>
        <v>3.225806451612903</v>
      </c>
      <c r="FH23" s="141">
        <f t="shared" si="20"/>
        <v>1</v>
      </c>
      <c r="FI23" s="141">
        <f t="shared" si="21"/>
        <v>30</v>
      </c>
      <c r="FJ23" s="141">
        <f t="shared" si="22"/>
        <v>3.333333333333333</v>
      </c>
    </row>
    <row r="24" spans="1:166">
      <c r="A24" s="128">
        <v>36372</v>
      </c>
      <c r="B24" s="126">
        <v>30</v>
      </c>
      <c r="C24" s="126">
        <v>593</v>
      </c>
      <c r="D24" s="45">
        <f t="shared" si="24"/>
        <v>5.0590219224283306</v>
      </c>
      <c r="E24" s="140"/>
      <c r="K24" s="126">
        <v>12</v>
      </c>
      <c r="L24" s="45">
        <f t="shared" si="23"/>
        <v>0</v>
      </c>
      <c r="O24" s="126">
        <v>21</v>
      </c>
      <c r="P24" s="45">
        <f t="shared" si="0"/>
        <v>0</v>
      </c>
      <c r="S24" s="126">
        <v>12</v>
      </c>
      <c r="T24" s="45">
        <f t="shared" si="1"/>
        <v>0</v>
      </c>
      <c r="V24" s="126">
        <v>1</v>
      </c>
      <c r="W24" s="126">
        <v>31</v>
      </c>
      <c r="X24" s="45">
        <f t="shared" si="2"/>
        <v>3.225806451612903</v>
      </c>
      <c r="Z24" s="126">
        <v>6</v>
      </c>
      <c r="AA24" s="126">
        <v>55</v>
      </c>
      <c r="AB24" s="45">
        <f t="shared" si="3"/>
        <v>10.909090909090908</v>
      </c>
      <c r="AE24" s="126">
        <v>41</v>
      </c>
      <c r="AF24" s="45">
        <f t="shared" si="4"/>
        <v>0</v>
      </c>
      <c r="AH24" s="126">
        <v>4</v>
      </c>
      <c r="AI24" s="126">
        <v>35</v>
      </c>
      <c r="AJ24" s="45">
        <f t="shared" si="5"/>
        <v>11.428571428571429</v>
      </c>
      <c r="AM24" s="126">
        <v>24</v>
      </c>
      <c r="AN24" s="45">
        <f t="shared" si="6"/>
        <v>0</v>
      </c>
      <c r="AP24" s="126">
        <v>1</v>
      </c>
      <c r="AQ24" s="126">
        <v>35</v>
      </c>
      <c r="AR24" s="45">
        <f t="shared" si="7"/>
        <v>2.8571428571428572</v>
      </c>
      <c r="AT24" s="126">
        <v>2</v>
      </c>
      <c r="AU24" s="126">
        <v>27</v>
      </c>
      <c r="AV24" s="45">
        <f t="shared" si="8"/>
        <v>7.4074074074074066</v>
      </c>
      <c r="AX24" s="126">
        <v>3</v>
      </c>
      <c r="AY24" s="126">
        <v>64</v>
      </c>
      <c r="AZ24" s="45">
        <f t="shared" si="9"/>
        <v>4.6875</v>
      </c>
      <c r="BB24" s="126">
        <v>2</v>
      </c>
      <c r="BC24" s="126">
        <v>71</v>
      </c>
      <c r="BD24" s="45">
        <f t="shared" si="10"/>
        <v>2.8169014084507045</v>
      </c>
      <c r="BG24" s="126">
        <v>31</v>
      </c>
      <c r="BH24" s="45">
        <f t="shared" si="11"/>
        <v>0</v>
      </c>
      <c r="BJ24" s="126">
        <v>5</v>
      </c>
      <c r="BK24" s="126">
        <v>31</v>
      </c>
      <c r="BL24" s="45">
        <f t="shared" si="12"/>
        <v>16.129032258064516</v>
      </c>
      <c r="BN24" s="126">
        <v>1</v>
      </c>
      <c r="BO24" s="126">
        <v>15</v>
      </c>
      <c r="BP24" s="45">
        <f t="shared" si="13"/>
        <v>6.666666666666667</v>
      </c>
      <c r="BR24" s="126">
        <v>1</v>
      </c>
      <c r="BS24" s="126">
        <v>49</v>
      </c>
      <c r="BT24" s="45">
        <f t="shared" si="14"/>
        <v>2.0408163265306123</v>
      </c>
      <c r="BV24" s="126">
        <v>3</v>
      </c>
      <c r="BW24" s="126">
        <v>22</v>
      </c>
      <c r="BX24" s="45">
        <f t="shared" si="15"/>
        <v>13.636363636363635</v>
      </c>
      <c r="BZ24" s="126">
        <v>1</v>
      </c>
      <c r="CA24" s="126">
        <v>19</v>
      </c>
      <c r="CB24" s="45">
        <f t="shared" si="16"/>
        <v>5.2631578947368416</v>
      </c>
      <c r="CE24" s="128">
        <v>35976</v>
      </c>
      <c r="CF24" s="126">
        <v>19</v>
      </c>
      <c r="CG24" s="126">
        <v>589</v>
      </c>
      <c r="CH24" s="45">
        <v>3.225806451612903</v>
      </c>
      <c r="CK24" s="126">
        <v>12</v>
      </c>
      <c r="CL24" s="45"/>
      <c r="CO24" s="126">
        <v>23</v>
      </c>
      <c r="CP24" s="45"/>
      <c r="CS24" s="126">
        <v>11</v>
      </c>
      <c r="CT24" s="45"/>
      <c r="CV24" s="126">
        <v>1</v>
      </c>
      <c r="CW24" s="126">
        <v>31</v>
      </c>
      <c r="CX24" s="45">
        <v>3.225806451612903</v>
      </c>
      <c r="DA24" s="126">
        <v>53</v>
      </c>
      <c r="DB24" s="45"/>
      <c r="DE24" s="126">
        <v>39</v>
      </c>
      <c r="DF24" s="45"/>
      <c r="DH24" s="126">
        <v>3</v>
      </c>
      <c r="DI24" s="126">
        <v>34</v>
      </c>
      <c r="DJ24" s="45">
        <v>8.8235294117647047</v>
      </c>
      <c r="DL24" s="126">
        <v>1</v>
      </c>
      <c r="DM24" s="126">
        <v>23</v>
      </c>
      <c r="DN24" s="45">
        <v>4.3478260869565215</v>
      </c>
      <c r="DQ24" s="126">
        <v>33</v>
      </c>
      <c r="DR24" s="45"/>
      <c r="DT24" s="126">
        <v>3</v>
      </c>
      <c r="DU24" s="126">
        <v>26</v>
      </c>
      <c r="DV24" s="45">
        <v>11.538461538461538</v>
      </c>
      <c r="DY24" s="126">
        <v>65</v>
      </c>
      <c r="DZ24" s="45"/>
      <c r="EB24" s="126">
        <v>2</v>
      </c>
      <c r="EC24" s="126">
        <v>68</v>
      </c>
      <c r="ED24" s="45">
        <v>2.9411764705882351</v>
      </c>
      <c r="EF24" s="126">
        <v>1</v>
      </c>
      <c r="EG24" s="126">
        <v>34</v>
      </c>
      <c r="EH24" s="45">
        <v>2.9411764705882351</v>
      </c>
      <c r="EJ24" s="126">
        <v>1</v>
      </c>
      <c r="EK24" s="126">
        <v>32</v>
      </c>
      <c r="EL24" s="45">
        <v>3.125</v>
      </c>
      <c r="EN24" s="126">
        <v>2</v>
      </c>
      <c r="EO24" s="126">
        <v>17</v>
      </c>
      <c r="EP24" s="45">
        <v>11.76470588235294</v>
      </c>
      <c r="ER24" s="126">
        <v>1</v>
      </c>
      <c r="ES24" s="126">
        <v>49</v>
      </c>
      <c r="ET24" s="45">
        <v>2.0408163265306118</v>
      </c>
      <c r="EV24" s="126">
        <v>2</v>
      </c>
      <c r="EW24" s="126">
        <v>22</v>
      </c>
      <c r="EX24" s="45">
        <v>9.0909090909090917</v>
      </c>
      <c r="EZ24" s="126">
        <v>2</v>
      </c>
      <c r="FA24" s="126">
        <v>19</v>
      </c>
      <c r="FB24" s="45">
        <v>10.526315789473685</v>
      </c>
      <c r="FD24" s="141">
        <f t="shared" si="17"/>
        <v>1</v>
      </c>
      <c r="FE24" s="141">
        <f t="shared" si="18"/>
        <v>31</v>
      </c>
      <c r="FF24" s="141">
        <f t="shared" si="19"/>
        <v>3.225806451612903</v>
      </c>
      <c r="FH24" s="141">
        <f t="shared" si="20"/>
        <v>1</v>
      </c>
      <c r="FI24" s="141">
        <f t="shared" si="21"/>
        <v>31</v>
      </c>
      <c r="FJ24" s="141">
        <f t="shared" si="22"/>
        <v>3.225806451612903</v>
      </c>
    </row>
    <row r="25" spans="1:166">
      <c r="A25" s="128">
        <v>36403</v>
      </c>
      <c r="B25" s="126">
        <v>31</v>
      </c>
      <c r="C25" s="126">
        <v>587</v>
      </c>
      <c r="D25" s="45">
        <f t="shared" si="24"/>
        <v>5.2810902896081773</v>
      </c>
      <c r="E25" s="140"/>
      <c r="K25" s="126">
        <v>12</v>
      </c>
      <c r="L25" s="45">
        <f t="shared" si="23"/>
        <v>0</v>
      </c>
      <c r="O25" s="126">
        <v>19</v>
      </c>
      <c r="P25" s="45">
        <f t="shared" si="0"/>
        <v>0</v>
      </c>
      <c r="S25" s="126">
        <v>11</v>
      </c>
      <c r="T25" s="45">
        <f t="shared" si="1"/>
        <v>0</v>
      </c>
      <c r="V25" s="126">
        <v>1</v>
      </c>
      <c r="W25" s="126">
        <v>31</v>
      </c>
      <c r="X25" s="45">
        <f t="shared" si="2"/>
        <v>3.225806451612903</v>
      </c>
      <c r="Z25" s="126">
        <v>6</v>
      </c>
      <c r="AA25" s="126">
        <v>58</v>
      </c>
      <c r="AB25" s="45">
        <f t="shared" si="3"/>
        <v>10.344827586206897</v>
      </c>
      <c r="AE25" s="126">
        <v>36</v>
      </c>
      <c r="AF25" s="45">
        <f t="shared" si="4"/>
        <v>0</v>
      </c>
      <c r="AH25" s="126">
        <v>4</v>
      </c>
      <c r="AI25" s="126">
        <v>36</v>
      </c>
      <c r="AJ25" s="45">
        <f t="shared" si="5"/>
        <v>11.111111111111111</v>
      </c>
      <c r="AL25" s="126">
        <v>1</v>
      </c>
      <c r="AM25" s="126">
        <v>25</v>
      </c>
      <c r="AN25" s="45">
        <f t="shared" si="6"/>
        <v>4</v>
      </c>
      <c r="AP25" s="126">
        <v>2</v>
      </c>
      <c r="AQ25" s="126">
        <v>35</v>
      </c>
      <c r="AR25" s="45">
        <f t="shared" si="7"/>
        <v>5.7142857142857144</v>
      </c>
      <c r="AT25" s="126">
        <v>2</v>
      </c>
      <c r="AU25" s="126">
        <v>26</v>
      </c>
      <c r="AV25" s="45">
        <f t="shared" si="8"/>
        <v>7.6923076923076925</v>
      </c>
      <c r="AX25" s="126">
        <v>3</v>
      </c>
      <c r="AY25" s="126">
        <v>65</v>
      </c>
      <c r="AZ25" s="45">
        <f t="shared" si="9"/>
        <v>4.6153846153846159</v>
      </c>
      <c r="BB25" s="126">
        <v>2</v>
      </c>
      <c r="BC25" s="126">
        <v>69</v>
      </c>
      <c r="BD25" s="45">
        <f t="shared" si="10"/>
        <v>2.8985507246376812</v>
      </c>
      <c r="BG25" s="126">
        <v>29</v>
      </c>
      <c r="BH25" s="45">
        <f t="shared" si="11"/>
        <v>0</v>
      </c>
      <c r="BJ25" s="126">
        <v>4</v>
      </c>
      <c r="BK25" s="126">
        <v>30</v>
      </c>
      <c r="BL25" s="45">
        <f t="shared" si="12"/>
        <v>13.333333333333334</v>
      </c>
      <c r="BN25" s="126">
        <v>1</v>
      </c>
      <c r="BO25" s="126">
        <v>15</v>
      </c>
      <c r="BP25" s="45">
        <f t="shared" si="13"/>
        <v>6.666666666666667</v>
      </c>
      <c r="BR25" s="126">
        <v>1</v>
      </c>
      <c r="BS25" s="126">
        <v>51</v>
      </c>
      <c r="BT25" s="45">
        <f t="shared" si="14"/>
        <v>1.9607843137254901</v>
      </c>
      <c r="BV25" s="126">
        <v>3</v>
      </c>
      <c r="BW25" s="126">
        <v>22</v>
      </c>
      <c r="BX25" s="45">
        <f t="shared" si="15"/>
        <v>13.636363636363635</v>
      </c>
      <c r="BZ25" s="126">
        <v>1</v>
      </c>
      <c r="CA25" s="126">
        <v>19</v>
      </c>
      <c r="CB25" s="45">
        <f t="shared" si="16"/>
        <v>5.2631578947368416</v>
      </c>
      <c r="CE25" s="128">
        <v>36007</v>
      </c>
      <c r="CF25" s="126">
        <v>23</v>
      </c>
      <c r="CG25" s="126">
        <v>593</v>
      </c>
      <c r="CH25" s="45">
        <v>3.87858347386172</v>
      </c>
      <c r="CK25" s="126">
        <v>12</v>
      </c>
      <c r="CL25" s="45"/>
      <c r="CO25" s="126">
        <v>21</v>
      </c>
      <c r="CP25" s="45"/>
      <c r="CS25" s="126">
        <v>12</v>
      </c>
      <c r="CT25" s="45"/>
      <c r="CV25" s="126">
        <v>1</v>
      </c>
      <c r="CW25" s="126">
        <v>31</v>
      </c>
      <c r="CX25" s="45">
        <v>3.225806451612903</v>
      </c>
      <c r="DA25" s="126">
        <v>55</v>
      </c>
      <c r="DB25" s="45"/>
      <c r="DE25" s="126">
        <v>41</v>
      </c>
      <c r="DF25" s="45"/>
      <c r="DH25" s="126">
        <v>3</v>
      </c>
      <c r="DI25" s="126">
        <v>35</v>
      </c>
      <c r="DJ25" s="45">
        <v>8.5714285714285712</v>
      </c>
      <c r="DL25" s="126">
        <v>1</v>
      </c>
      <c r="DM25" s="126">
        <v>24</v>
      </c>
      <c r="DN25" s="45">
        <v>4.1666666666666661</v>
      </c>
      <c r="DQ25" s="126">
        <v>35</v>
      </c>
      <c r="DR25" s="45"/>
      <c r="DT25" s="126">
        <v>3</v>
      </c>
      <c r="DU25" s="126">
        <v>27</v>
      </c>
      <c r="DV25" s="45">
        <v>11.111111111111111</v>
      </c>
      <c r="DX25" s="126">
        <v>4</v>
      </c>
      <c r="DY25" s="126">
        <v>64</v>
      </c>
      <c r="DZ25" s="45">
        <v>6.25</v>
      </c>
      <c r="EB25" s="126">
        <v>2</v>
      </c>
      <c r="EC25" s="126">
        <v>71</v>
      </c>
      <c r="ED25" s="45">
        <v>2.816901408450704</v>
      </c>
      <c r="EF25" s="126">
        <v>1</v>
      </c>
      <c r="EG25" s="126">
        <v>31</v>
      </c>
      <c r="EH25" s="45">
        <v>3.225806451612903</v>
      </c>
      <c r="EJ25" s="126">
        <v>2</v>
      </c>
      <c r="EK25" s="126">
        <v>31</v>
      </c>
      <c r="EL25" s="45">
        <v>6.4516129032258061</v>
      </c>
      <c r="EN25" s="126">
        <v>1</v>
      </c>
      <c r="EO25" s="126">
        <v>15</v>
      </c>
      <c r="EP25" s="45">
        <v>6.6666666666666661</v>
      </c>
      <c r="ER25" s="126">
        <v>1</v>
      </c>
      <c r="ES25" s="126">
        <v>49</v>
      </c>
      <c r="ET25" s="45">
        <v>2.0408163265306118</v>
      </c>
      <c r="EV25" s="126">
        <v>2</v>
      </c>
      <c r="EW25" s="126">
        <v>22</v>
      </c>
      <c r="EX25" s="45">
        <v>9.0909090909090917</v>
      </c>
      <c r="EZ25" s="126">
        <v>2</v>
      </c>
      <c r="FA25" s="126">
        <v>19</v>
      </c>
      <c r="FB25" s="45">
        <v>10.526315789473685</v>
      </c>
      <c r="FD25" s="141">
        <f t="shared" si="17"/>
        <v>1</v>
      </c>
      <c r="FE25" s="141">
        <f t="shared" si="18"/>
        <v>31</v>
      </c>
      <c r="FF25" s="141">
        <f t="shared" si="19"/>
        <v>3.225806451612903</v>
      </c>
      <c r="FH25" s="141">
        <f t="shared" si="20"/>
        <v>1</v>
      </c>
      <c r="FI25" s="141">
        <f t="shared" si="21"/>
        <v>31</v>
      </c>
      <c r="FJ25" s="141">
        <f t="shared" si="22"/>
        <v>3.225806451612903</v>
      </c>
    </row>
    <row r="26" spans="1:166">
      <c r="A26" s="128">
        <v>36433</v>
      </c>
      <c r="B26" s="126">
        <v>31</v>
      </c>
      <c r="C26" s="126">
        <v>601</v>
      </c>
      <c r="D26" s="45">
        <f t="shared" si="24"/>
        <v>5.1580698835274541</v>
      </c>
      <c r="E26" s="140"/>
      <c r="K26" s="126">
        <v>13</v>
      </c>
      <c r="L26" s="45">
        <f t="shared" si="23"/>
        <v>0</v>
      </c>
      <c r="O26" s="126">
        <v>19</v>
      </c>
      <c r="P26" s="45">
        <f t="shared" si="0"/>
        <v>0</v>
      </c>
      <c r="S26" s="126">
        <v>11</v>
      </c>
      <c r="T26" s="45">
        <f t="shared" si="1"/>
        <v>0</v>
      </c>
      <c r="V26" s="126">
        <v>1</v>
      </c>
      <c r="W26" s="126">
        <v>33</v>
      </c>
      <c r="X26" s="45">
        <f t="shared" si="2"/>
        <v>3.0303030303030303</v>
      </c>
      <c r="Z26" s="126">
        <v>7</v>
      </c>
      <c r="AA26" s="126">
        <v>59</v>
      </c>
      <c r="AB26" s="45">
        <f t="shared" si="3"/>
        <v>11.864406779661017</v>
      </c>
      <c r="AE26" s="126">
        <v>35</v>
      </c>
      <c r="AF26" s="45">
        <f t="shared" si="4"/>
        <v>0</v>
      </c>
      <c r="AH26" s="126">
        <v>4</v>
      </c>
      <c r="AI26" s="126">
        <v>34</v>
      </c>
      <c r="AJ26" s="45">
        <f t="shared" si="5"/>
        <v>11.76470588235294</v>
      </c>
      <c r="AL26" s="126">
        <v>1</v>
      </c>
      <c r="AM26" s="126">
        <v>25</v>
      </c>
      <c r="AN26" s="45">
        <f t="shared" si="6"/>
        <v>4</v>
      </c>
      <c r="AP26" s="126">
        <v>3</v>
      </c>
      <c r="AQ26" s="126">
        <v>37</v>
      </c>
      <c r="AR26" s="45">
        <f t="shared" si="7"/>
        <v>8.1081081081081088</v>
      </c>
      <c r="AT26" s="126">
        <v>2</v>
      </c>
      <c r="AU26" s="126">
        <v>28</v>
      </c>
      <c r="AV26" s="45">
        <f t="shared" si="8"/>
        <v>7.1428571428571423</v>
      </c>
      <c r="AX26" s="126">
        <v>2</v>
      </c>
      <c r="AY26" s="126">
        <v>68</v>
      </c>
      <c r="AZ26" s="45">
        <f t="shared" si="9"/>
        <v>2.9411764705882351</v>
      </c>
      <c r="BB26" s="126">
        <v>1</v>
      </c>
      <c r="BC26" s="126">
        <v>71</v>
      </c>
      <c r="BD26" s="45">
        <f t="shared" si="10"/>
        <v>1.4084507042253522</v>
      </c>
      <c r="BG26" s="126">
        <v>29</v>
      </c>
      <c r="BH26" s="45">
        <f t="shared" si="11"/>
        <v>0</v>
      </c>
      <c r="BJ26" s="126">
        <v>4</v>
      </c>
      <c r="BK26" s="126">
        <v>30</v>
      </c>
      <c r="BL26" s="45">
        <f t="shared" si="12"/>
        <v>13.333333333333334</v>
      </c>
      <c r="BN26" s="126">
        <v>1</v>
      </c>
      <c r="BO26" s="126">
        <v>17</v>
      </c>
      <c r="BP26" s="45">
        <f t="shared" si="13"/>
        <v>5.8823529411764701</v>
      </c>
      <c r="BR26" s="126">
        <v>1</v>
      </c>
      <c r="BS26" s="126">
        <v>53</v>
      </c>
      <c r="BT26" s="45">
        <f t="shared" si="14"/>
        <v>1.8867924528301887</v>
      </c>
      <c r="BV26" s="126">
        <v>3</v>
      </c>
      <c r="BW26" s="126">
        <v>22</v>
      </c>
      <c r="BX26" s="45">
        <f t="shared" si="15"/>
        <v>13.636363636363635</v>
      </c>
      <c r="BZ26" s="126">
        <v>1</v>
      </c>
      <c r="CA26" s="126">
        <v>18</v>
      </c>
      <c r="CB26" s="45">
        <f t="shared" si="16"/>
        <v>5.5555555555555554</v>
      </c>
      <c r="CE26" s="128">
        <v>36038</v>
      </c>
      <c r="CF26" s="126">
        <v>44</v>
      </c>
      <c r="CG26" s="126">
        <v>587</v>
      </c>
      <c r="CH26" s="45">
        <v>7.4957410562180575</v>
      </c>
      <c r="CK26" s="126">
        <v>12</v>
      </c>
      <c r="CL26" s="45"/>
      <c r="CO26" s="126">
        <v>19</v>
      </c>
      <c r="CP26" s="45"/>
      <c r="CS26" s="126">
        <v>11</v>
      </c>
      <c r="CT26" s="45"/>
      <c r="CV26" s="126">
        <v>1</v>
      </c>
      <c r="CW26" s="126">
        <v>31</v>
      </c>
      <c r="CX26" s="45">
        <v>3.225806451612903</v>
      </c>
      <c r="CZ26" s="126">
        <v>3</v>
      </c>
      <c r="DA26" s="126">
        <v>58</v>
      </c>
      <c r="DB26" s="45">
        <v>5.1724137931034484</v>
      </c>
      <c r="DD26" s="126">
        <v>1</v>
      </c>
      <c r="DE26" s="126">
        <v>36</v>
      </c>
      <c r="DF26" s="45">
        <v>2.7777777777777777</v>
      </c>
      <c r="DH26" s="126">
        <v>5</v>
      </c>
      <c r="DI26" s="126">
        <v>36</v>
      </c>
      <c r="DJ26" s="45">
        <v>13.888888888888889</v>
      </c>
      <c r="DL26" s="126">
        <v>2</v>
      </c>
      <c r="DM26" s="126">
        <v>25</v>
      </c>
      <c r="DN26" s="45">
        <v>8</v>
      </c>
      <c r="DQ26" s="126">
        <v>35</v>
      </c>
      <c r="DR26" s="45"/>
      <c r="DT26" s="126">
        <v>3</v>
      </c>
      <c r="DU26" s="126">
        <v>26</v>
      </c>
      <c r="DV26" s="45">
        <v>11.538461538461538</v>
      </c>
      <c r="DX26" s="126">
        <v>6</v>
      </c>
      <c r="DY26" s="126">
        <v>65</v>
      </c>
      <c r="DZ26" s="45">
        <v>9.2307692307692299</v>
      </c>
      <c r="EB26" s="126">
        <v>4</v>
      </c>
      <c r="EC26" s="126">
        <v>69</v>
      </c>
      <c r="ED26" s="45">
        <v>5.7971014492753623</v>
      </c>
      <c r="EF26" s="126">
        <v>2</v>
      </c>
      <c r="EG26" s="126">
        <v>29</v>
      </c>
      <c r="EH26" s="45">
        <v>6.8965517241379315</v>
      </c>
      <c r="EJ26" s="126">
        <v>3</v>
      </c>
      <c r="EK26" s="126">
        <v>30</v>
      </c>
      <c r="EL26" s="45">
        <v>10</v>
      </c>
      <c r="EN26" s="126">
        <v>2</v>
      </c>
      <c r="EO26" s="126">
        <v>15</v>
      </c>
      <c r="EP26" s="45">
        <v>13.333333333333332</v>
      </c>
      <c r="ER26" s="126">
        <v>8</v>
      </c>
      <c r="ES26" s="126">
        <v>51</v>
      </c>
      <c r="ET26" s="45">
        <v>15.686274509803923</v>
      </c>
      <c r="EV26" s="126">
        <v>2</v>
      </c>
      <c r="EW26" s="126">
        <v>22</v>
      </c>
      <c r="EX26" s="45">
        <v>9.0909090909090917</v>
      </c>
      <c r="EZ26" s="126">
        <v>2</v>
      </c>
      <c r="FA26" s="126">
        <v>19</v>
      </c>
      <c r="FB26" s="45">
        <v>10.526315789473685</v>
      </c>
      <c r="FD26" s="141">
        <f t="shared" si="17"/>
        <v>1</v>
      </c>
      <c r="FE26" s="141">
        <f t="shared" si="18"/>
        <v>33</v>
      </c>
      <c r="FF26" s="141">
        <f t="shared" si="19"/>
        <v>3.0303030303030303</v>
      </c>
      <c r="FH26" s="141">
        <f t="shared" si="20"/>
        <v>1</v>
      </c>
      <c r="FI26" s="141">
        <f t="shared" si="21"/>
        <v>31</v>
      </c>
      <c r="FJ26" s="141">
        <f t="shared" si="22"/>
        <v>3.225806451612903</v>
      </c>
    </row>
    <row r="27" spans="1:166">
      <c r="A27" s="128">
        <v>36464</v>
      </c>
      <c r="B27" s="126">
        <v>37</v>
      </c>
      <c r="C27" s="126">
        <v>608</v>
      </c>
      <c r="D27" s="45">
        <f t="shared" si="24"/>
        <v>6.0855263157894735</v>
      </c>
      <c r="E27" s="140"/>
      <c r="K27" s="126">
        <v>13</v>
      </c>
      <c r="L27" s="45">
        <f t="shared" si="23"/>
        <v>0</v>
      </c>
      <c r="O27" s="126">
        <v>20</v>
      </c>
      <c r="P27" s="45">
        <f t="shared" si="0"/>
        <v>0</v>
      </c>
      <c r="S27" s="126">
        <v>10</v>
      </c>
      <c r="T27" s="45">
        <f t="shared" si="1"/>
        <v>0</v>
      </c>
      <c r="V27" s="126">
        <v>2</v>
      </c>
      <c r="W27" s="126">
        <v>35</v>
      </c>
      <c r="X27" s="45">
        <f t="shared" si="2"/>
        <v>5.7142857142857144</v>
      </c>
      <c r="Z27" s="126">
        <v>8</v>
      </c>
      <c r="AA27" s="126">
        <v>59</v>
      </c>
      <c r="AB27" s="45">
        <f t="shared" si="3"/>
        <v>13.559322033898304</v>
      </c>
      <c r="AE27" s="126">
        <v>36</v>
      </c>
      <c r="AF27" s="45">
        <f t="shared" si="4"/>
        <v>0</v>
      </c>
      <c r="AH27" s="126">
        <v>5</v>
      </c>
      <c r="AI27" s="126">
        <v>34</v>
      </c>
      <c r="AJ27" s="45">
        <f t="shared" si="5"/>
        <v>14.705882352941178</v>
      </c>
      <c r="AL27" s="126">
        <v>1</v>
      </c>
      <c r="AM27" s="126">
        <v>24</v>
      </c>
      <c r="AN27" s="45">
        <f t="shared" si="6"/>
        <v>4.1666666666666661</v>
      </c>
      <c r="AP27" s="126">
        <v>4</v>
      </c>
      <c r="AQ27" s="126">
        <v>37</v>
      </c>
      <c r="AR27" s="45">
        <f t="shared" si="7"/>
        <v>10.810810810810811</v>
      </c>
      <c r="AT27" s="126">
        <v>2</v>
      </c>
      <c r="AU27" s="126">
        <v>30</v>
      </c>
      <c r="AV27" s="45">
        <f t="shared" si="8"/>
        <v>6.666666666666667</v>
      </c>
      <c r="AX27" s="126">
        <v>3</v>
      </c>
      <c r="AY27" s="126">
        <v>69</v>
      </c>
      <c r="AZ27" s="45">
        <f t="shared" si="9"/>
        <v>4.3478260869565215</v>
      </c>
      <c r="BB27" s="126">
        <v>1</v>
      </c>
      <c r="BC27" s="126">
        <v>71</v>
      </c>
      <c r="BD27" s="45">
        <f t="shared" si="10"/>
        <v>1.4084507042253522</v>
      </c>
      <c r="BG27" s="126">
        <v>28</v>
      </c>
      <c r="BH27" s="45">
        <f t="shared" si="11"/>
        <v>0</v>
      </c>
      <c r="BJ27" s="126">
        <v>4</v>
      </c>
      <c r="BK27" s="126">
        <v>31</v>
      </c>
      <c r="BL27" s="45">
        <f t="shared" si="12"/>
        <v>12.903225806451612</v>
      </c>
      <c r="BN27" s="126">
        <v>1</v>
      </c>
      <c r="BO27" s="126">
        <v>17</v>
      </c>
      <c r="BP27" s="45">
        <f t="shared" si="13"/>
        <v>5.8823529411764701</v>
      </c>
      <c r="BR27" s="126">
        <v>2</v>
      </c>
      <c r="BS27" s="126">
        <v>53</v>
      </c>
      <c r="BT27" s="45">
        <f t="shared" si="14"/>
        <v>3.7735849056603774</v>
      </c>
      <c r="BV27" s="126">
        <v>3</v>
      </c>
      <c r="BW27" s="126">
        <v>24</v>
      </c>
      <c r="BX27" s="45">
        <f t="shared" si="15"/>
        <v>12.5</v>
      </c>
      <c r="BZ27" s="126">
        <v>1</v>
      </c>
      <c r="CA27" s="126">
        <v>18</v>
      </c>
      <c r="CB27" s="45">
        <f t="shared" si="16"/>
        <v>5.5555555555555554</v>
      </c>
      <c r="CE27" s="128">
        <v>36068</v>
      </c>
      <c r="CF27" s="126">
        <v>71</v>
      </c>
      <c r="CG27" s="126">
        <v>601</v>
      </c>
      <c r="CH27" s="45">
        <v>11.813643926788684</v>
      </c>
      <c r="CK27" s="126">
        <v>13</v>
      </c>
      <c r="CL27" s="45"/>
      <c r="CN27" s="126">
        <v>2</v>
      </c>
      <c r="CO27" s="126">
        <v>19</v>
      </c>
      <c r="CP27" s="45">
        <v>10.526315789473685</v>
      </c>
      <c r="CS27" s="126">
        <v>11</v>
      </c>
      <c r="CT27" s="45"/>
      <c r="CV27" s="126">
        <v>1</v>
      </c>
      <c r="CW27" s="126">
        <v>33</v>
      </c>
      <c r="CX27" s="45">
        <v>3.0303030303030303</v>
      </c>
      <c r="CZ27" s="126">
        <v>6</v>
      </c>
      <c r="DA27" s="126">
        <v>59</v>
      </c>
      <c r="DB27" s="45">
        <v>10.169491525423728</v>
      </c>
      <c r="DD27" s="126">
        <v>5</v>
      </c>
      <c r="DE27" s="126">
        <v>35</v>
      </c>
      <c r="DF27" s="45">
        <v>14.285714285714286</v>
      </c>
      <c r="DH27" s="126">
        <v>5</v>
      </c>
      <c r="DI27" s="126">
        <v>34</v>
      </c>
      <c r="DJ27" s="45">
        <v>14.705882352941178</v>
      </c>
      <c r="DL27" s="126">
        <v>3</v>
      </c>
      <c r="DM27" s="126">
        <v>25</v>
      </c>
      <c r="DN27" s="45">
        <v>12</v>
      </c>
      <c r="DP27" s="126">
        <v>2</v>
      </c>
      <c r="DQ27" s="126">
        <v>37</v>
      </c>
      <c r="DR27" s="45">
        <v>5.4054054054054053</v>
      </c>
      <c r="DT27" s="126">
        <v>5</v>
      </c>
      <c r="DU27" s="126">
        <v>28</v>
      </c>
      <c r="DV27" s="45">
        <v>17.857142857142858</v>
      </c>
      <c r="DX27" s="126">
        <v>10</v>
      </c>
      <c r="DY27" s="126">
        <v>68</v>
      </c>
      <c r="DZ27" s="45">
        <v>14.705882352941178</v>
      </c>
      <c r="EB27" s="126">
        <v>4</v>
      </c>
      <c r="EC27" s="126">
        <v>71</v>
      </c>
      <c r="ED27" s="45">
        <v>5.6338028169014089</v>
      </c>
      <c r="EF27" s="126">
        <v>2</v>
      </c>
      <c r="EG27" s="126">
        <v>29</v>
      </c>
      <c r="EH27" s="45">
        <v>6.8965517241379315</v>
      </c>
      <c r="EJ27" s="126">
        <v>5</v>
      </c>
      <c r="EK27" s="126">
        <v>30</v>
      </c>
      <c r="EL27" s="45">
        <v>16.666666666666664</v>
      </c>
      <c r="EN27" s="126">
        <v>3</v>
      </c>
      <c r="EO27" s="126">
        <v>17</v>
      </c>
      <c r="EP27" s="45">
        <v>17.647058823529409</v>
      </c>
      <c r="ER27" s="126">
        <v>13</v>
      </c>
      <c r="ES27" s="126">
        <v>53</v>
      </c>
      <c r="ET27" s="45">
        <v>24.528301886792455</v>
      </c>
      <c r="EV27" s="126">
        <v>3</v>
      </c>
      <c r="EW27" s="126">
        <v>22</v>
      </c>
      <c r="EX27" s="45">
        <v>13.636363636363637</v>
      </c>
      <c r="EZ27" s="126">
        <v>2</v>
      </c>
      <c r="FA27" s="126">
        <v>18</v>
      </c>
      <c r="FB27" s="45">
        <v>11.111111111111111</v>
      </c>
      <c r="FD27" s="141">
        <f t="shared" si="17"/>
        <v>2</v>
      </c>
      <c r="FE27" s="141">
        <f t="shared" si="18"/>
        <v>35</v>
      </c>
      <c r="FF27" s="141">
        <f t="shared" si="19"/>
        <v>5.7142857142857144</v>
      </c>
      <c r="FH27" s="141">
        <f t="shared" si="20"/>
        <v>1</v>
      </c>
      <c r="FI27" s="141">
        <f t="shared" si="21"/>
        <v>33</v>
      </c>
      <c r="FJ27" s="141">
        <f t="shared" si="22"/>
        <v>3.0303030303030303</v>
      </c>
    </row>
    <row r="28" spans="1:166">
      <c r="A28" s="128">
        <v>36494</v>
      </c>
      <c r="B28" s="126">
        <v>38</v>
      </c>
      <c r="C28" s="126">
        <v>610</v>
      </c>
      <c r="D28" s="45">
        <f t="shared" si="24"/>
        <v>6.2295081967213122</v>
      </c>
      <c r="E28" s="140"/>
      <c r="K28" s="126">
        <v>13</v>
      </c>
      <c r="L28" s="45">
        <f t="shared" si="23"/>
        <v>0</v>
      </c>
      <c r="O28" s="126">
        <v>19</v>
      </c>
      <c r="P28" s="45">
        <f t="shared" si="0"/>
        <v>0</v>
      </c>
      <c r="S28" s="126">
        <v>11</v>
      </c>
      <c r="T28" s="45">
        <f t="shared" si="1"/>
        <v>0</v>
      </c>
      <c r="V28" s="126">
        <v>2</v>
      </c>
      <c r="W28" s="126">
        <v>36</v>
      </c>
      <c r="X28" s="45">
        <f t="shared" si="2"/>
        <v>5.5555555555555554</v>
      </c>
      <c r="Z28" s="126">
        <v>7</v>
      </c>
      <c r="AA28" s="126">
        <v>58</v>
      </c>
      <c r="AB28" s="45">
        <f t="shared" si="3"/>
        <v>12.068965517241379</v>
      </c>
      <c r="AE28" s="126">
        <v>37</v>
      </c>
      <c r="AF28" s="45">
        <f t="shared" si="4"/>
        <v>0</v>
      </c>
      <c r="AH28" s="126">
        <v>5</v>
      </c>
      <c r="AI28" s="126">
        <v>33</v>
      </c>
      <c r="AJ28" s="45">
        <f t="shared" si="5"/>
        <v>15.151515151515152</v>
      </c>
      <c r="AL28" s="126">
        <v>1</v>
      </c>
      <c r="AM28" s="126">
        <v>25</v>
      </c>
      <c r="AN28" s="45">
        <f t="shared" si="6"/>
        <v>4</v>
      </c>
      <c r="AP28" s="126">
        <v>5</v>
      </c>
      <c r="AQ28" s="126">
        <v>38</v>
      </c>
      <c r="AR28" s="45">
        <f t="shared" si="7"/>
        <v>13.157894736842104</v>
      </c>
      <c r="AT28" s="126">
        <v>2</v>
      </c>
      <c r="AU28" s="126">
        <v>32</v>
      </c>
      <c r="AV28" s="45">
        <f t="shared" si="8"/>
        <v>6.25</v>
      </c>
      <c r="AX28" s="126">
        <v>4</v>
      </c>
      <c r="AY28" s="126">
        <v>69</v>
      </c>
      <c r="AZ28" s="45">
        <f t="shared" si="9"/>
        <v>5.7971014492753623</v>
      </c>
      <c r="BB28" s="126">
        <v>1</v>
      </c>
      <c r="BC28" s="126">
        <v>70</v>
      </c>
      <c r="BD28" s="45">
        <f t="shared" si="10"/>
        <v>1.4285714285714286</v>
      </c>
      <c r="BG28" s="126">
        <v>29</v>
      </c>
      <c r="BH28" s="45">
        <f t="shared" si="11"/>
        <v>0</v>
      </c>
      <c r="BJ28" s="126">
        <v>3</v>
      </c>
      <c r="BK28" s="126">
        <v>32</v>
      </c>
      <c r="BL28" s="45">
        <f t="shared" si="12"/>
        <v>9.375</v>
      </c>
      <c r="BN28" s="126">
        <v>1</v>
      </c>
      <c r="BO28" s="126">
        <v>18</v>
      </c>
      <c r="BP28" s="45">
        <f t="shared" si="13"/>
        <v>5.5555555555555554</v>
      </c>
      <c r="BR28" s="126">
        <v>3</v>
      </c>
      <c r="BS28" s="126">
        <v>51</v>
      </c>
      <c r="BT28" s="45">
        <f t="shared" si="14"/>
        <v>5.8823529411764701</v>
      </c>
      <c r="BV28" s="126">
        <v>3</v>
      </c>
      <c r="BW28" s="126">
        <v>22</v>
      </c>
      <c r="BX28" s="45">
        <f t="shared" si="15"/>
        <v>13.636363636363635</v>
      </c>
      <c r="BZ28" s="126">
        <v>1</v>
      </c>
      <c r="CA28" s="126">
        <v>18</v>
      </c>
      <c r="CB28" s="45">
        <f t="shared" si="16"/>
        <v>5.5555555555555554</v>
      </c>
      <c r="CE28" s="128">
        <v>36099</v>
      </c>
      <c r="CF28" s="126">
        <v>113</v>
      </c>
      <c r="CG28" s="126">
        <v>608</v>
      </c>
      <c r="CH28" s="45">
        <v>18.585526315789476</v>
      </c>
      <c r="CK28" s="126">
        <v>13</v>
      </c>
      <c r="CL28" s="45"/>
      <c r="CN28" s="126">
        <v>3</v>
      </c>
      <c r="CO28" s="126">
        <v>20</v>
      </c>
      <c r="CP28" s="45">
        <v>15</v>
      </c>
      <c r="CS28" s="126">
        <v>10</v>
      </c>
      <c r="CT28" s="45"/>
      <c r="CV28" s="126">
        <v>6</v>
      </c>
      <c r="CW28" s="126">
        <v>35</v>
      </c>
      <c r="CX28" s="45">
        <v>17.142857142857142</v>
      </c>
      <c r="CZ28" s="126">
        <v>12</v>
      </c>
      <c r="DA28" s="126">
        <v>59</v>
      </c>
      <c r="DB28" s="45">
        <v>20.338983050847457</v>
      </c>
      <c r="DD28" s="126">
        <v>11</v>
      </c>
      <c r="DE28" s="126">
        <v>36</v>
      </c>
      <c r="DF28" s="45">
        <v>30.555555555555557</v>
      </c>
      <c r="DH28" s="126">
        <v>6</v>
      </c>
      <c r="DI28" s="126">
        <v>34</v>
      </c>
      <c r="DJ28" s="45">
        <v>17.647058823529409</v>
      </c>
      <c r="DL28" s="126">
        <v>3</v>
      </c>
      <c r="DM28" s="126">
        <v>24</v>
      </c>
      <c r="DN28" s="45">
        <v>12.5</v>
      </c>
      <c r="DP28" s="126">
        <v>5</v>
      </c>
      <c r="DQ28" s="126">
        <v>37</v>
      </c>
      <c r="DR28" s="45">
        <v>13.513513513513514</v>
      </c>
      <c r="DT28" s="126">
        <v>4</v>
      </c>
      <c r="DU28" s="126">
        <v>30</v>
      </c>
      <c r="DV28" s="45">
        <v>13.333333333333332</v>
      </c>
      <c r="DX28" s="126">
        <v>20</v>
      </c>
      <c r="DY28" s="126">
        <v>69</v>
      </c>
      <c r="DZ28" s="45">
        <v>28.985507246376812</v>
      </c>
      <c r="EB28" s="126">
        <v>6</v>
      </c>
      <c r="EC28" s="126">
        <v>71</v>
      </c>
      <c r="ED28" s="45">
        <v>8.4507042253521121</v>
      </c>
      <c r="EF28" s="126">
        <v>3</v>
      </c>
      <c r="EG28" s="126">
        <v>28</v>
      </c>
      <c r="EH28" s="45">
        <v>10.714285714285714</v>
      </c>
      <c r="EJ28" s="126">
        <v>5</v>
      </c>
      <c r="EK28" s="126">
        <v>31</v>
      </c>
      <c r="EL28" s="45">
        <v>16.129032258064516</v>
      </c>
      <c r="EN28" s="126">
        <v>3</v>
      </c>
      <c r="EO28" s="126">
        <v>17</v>
      </c>
      <c r="EP28" s="45">
        <v>17.647058823529409</v>
      </c>
      <c r="ER28" s="126">
        <v>19</v>
      </c>
      <c r="ES28" s="126">
        <v>53</v>
      </c>
      <c r="ET28" s="45">
        <v>35.84905660377359</v>
      </c>
      <c r="EV28" s="126">
        <v>5</v>
      </c>
      <c r="EW28" s="126">
        <v>24</v>
      </c>
      <c r="EX28" s="45">
        <v>20.833333333333336</v>
      </c>
      <c r="EZ28" s="126">
        <v>2</v>
      </c>
      <c r="FA28" s="126">
        <v>18</v>
      </c>
      <c r="FB28" s="45">
        <v>11.111111111111111</v>
      </c>
      <c r="FD28" s="141">
        <f t="shared" si="17"/>
        <v>2</v>
      </c>
      <c r="FE28" s="141">
        <f t="shared" si="18"/>
        <v>36</v>
      </c>
      <c r="FF28" s="141">
        <f t="shared" si="19"/>
        <v>5.5555555555555554</v>
      </c>
      <c r="FH28" s="141">
        <f t="shared" si="20"/>
        <v>6</v>
      </c>
      <c r="FI28" s="141">
        <f t="shared" si="21"/>
        <v>35</v>
      </c>
      <c r="FJ28" s="141">
        <f t="shared" si="22"/>
        <v>17.142857142857142</v>
      </c>
    </row>
    <row r="29" spans="1:166">
      <c r="A29" s="128">
        <v>36525</v>
      </c>
      <c r="B29" s="126">
        <v>37</v>
      </c>
      <c r="C29" s="126">
        <v>605</v>
      </c>
      <c r="D29" s="45">
        <f t="shared" si="24"/>
        <v>6.115702479338843</v>
      </c>
      <c r="E29" s="140"/>
      <c r="K29" s="126">
        <v>13</v>
      </c>
      <c r="L29" s="45">
        <f t="shared" si="23"/>
        <v>0</v>
      </c>
      <c r="O29" s="126">
        <v>20</v>
      </c>
      <c r="P29" s="45">
        <f t="shared" si="0"/>
        <v>0</v>
      </c>
      <c r="S29" s="126">
        <v>9</v>
      </c>
      <c r="T29" s="45">
        <f t="shared" si="1"/>
        <v>0</v>
      </c>
      <c r="V29" s="126">
        <v>3</v>
      </c>
      <c r="W29" s="126">
        <v>35</v>
      </c>
      <c r="X29" s="45">
        <f t="shared" si="2"/>
        <v>8.5714285714285712</v>
      </c>
      <c r="Z29" s="126">
        <v>8</v>
      </c>
      <c r="AA29" s="126">
        <v>58</v>
      </c>
      <c r="AB29" s="45">
        <f t="shared" si="3"/>
        <v>13.793103448275861</v>
      </c>
      <c r="AE29" s="126">
        <v>38</v>
      </c>
      <c r="AF29" s="45">
        <f t="shared" si="4"/>
        <v>0</v>
      </c>
      <c r="AH29" s="126">
        <v>4</v>
      </c>
      <c r="AI29" s="126">
        <v>31</v>
      </c>
      <c r="AJ29" s="45">
        <f t="shared" si="5"/>
        <v>12.903225806451612</v>
      </c>
      <c r="AL29" s="126">
        <v>1</v>
      </c>
      <c r="AM29" s="126">
        <v>25</v>
      </c>
      <c r="AN29" s="45">
        <f t="shared" si="6"/>
        <v>4</v>
      </c>
      <c r="AP29" s="126">
        <v>6</v>
      </c>
      <c r="AQ29" s="126">
        <v>38</v>
      </c>
      <c r="AR29" s="45">
        <f t="shared" si="7"/>
        <v>15.789473684210526</v>
      </c>
      <c r="AT29" s="126">
        <v>2</v>
      </c>
      <c r="AU29" s="126">
        <v>33</v>
      </c>
      <c r="AV29" s="45">
        <f t="shared" si="8"/>
        <v>6.0606060606060606</v>
      </c>
      <c r="AX29" s="126">
        <v>3</v>
      </c>
      <c r="AY29" s="126">
        <v>68</v>
      </c>
      <c r="AZ29" s="45">
        <f t="shared" si="9"/>
        <v>4.4117647058823533</v>
      </c>
      <c r="BB29" s="126">
        <v>1</v>
      </c>
      <c r="BC29" s="126">
        <v>64</v>
      </c>
      <c r="BD29" s="45">
        <f t="shared" si="10"/>
        <v>1.5625</v>
      </c>
      <c r="BG29" s="126">
        <v>29</v>
      </c>
      <c r="BH29" s="45">
        <f t="shared" si="11"/>
        <v>0</v>
      </c>
      <c r="BJ29" s="126">
        <v>1</v>
      </c>
      <c r="BK29" s="126">
        <v>32</v>
      </c>
      <c r="BL29" s="45">
        <f t="shared" si="12"/>
        <v>3.125</v>
      </c>
      <c r="BN29" s="126">
        <v>1</v>
      </c>
      <c r="BO29" s="126">
        <v>20</v>
      </c>
      <c r="BP29" s="45">
        <f t="shared" si="13"/>
        <v>5</v>
      </c>
      <c r="BR29" s="126">
        <v>3</v>
      </c>
      <c r="BS29" s="126">
        <v>51</v>
      </c>
      <c r="BT29" s="45">
        <f t="shared" si="14"/>
        <v>5.8823529411764701</v>
      </c>
      <c r="BV29" s="126">
        <v>3</v>
      </c>
      <c r="BW29" s="126">
        <v>25</v>
      </c>
      <c r="BX29" s="45">
        <f t="shared" si="15"/>
        <v>12</v>
      </c>
      <c r="BZ29" s="126">
        <v>1</v>
      </c>
      <c r="CA29" s="126">
        <v>18</v>
      </c>
      <c r="CB29" s="45">
        <f t="shared" si="16"/>
        <v>5.5555555555555554</v>
      </c>
      <c r="CE29" s="128">
        <v>36129</v>
      </c>
      <c r="CF29" s="126">
        <v>87</v>
      </c>
      <c r="CG29" s="126">
        <v>610</v>
      </c>
      <c r="CH29" s="45">
        <v>14.262295081967213</v>
      </c>
      <c r="CK29" s="126">
        <v>13</v>
      </c>
      <c r="CL29" s="45"/>
      <c r="CN29" s="126">
        <v>1</v>
      </c>
      <c r="CO29" s="126">
        <v>19</v>
      </c>
      <c r="CP29" s="45">
        <v>5.2631578947368425</v>
      </c>
      <c r="CR29" s="126">
        <v>1</v>
      </c>
      <c r="CS29" s="126">
        <v>11</v>
      </c>
      <c r="CT29" s="45">
        <v>9.0909090909090917</v>
      </c>
      <c r="CV29" s="126">
        <v>6</v>
      </c>
      <c r="CW29" s="126">
        <v>36</v>
      </c>
      <c r="CX29" s="45">
        <v>16.666666666666664</v>
      </c>
      <c r="CZ29" s="126">
        <v>11</v>
      </c>
      <c r="DA29" s="126">
        <v>58</v>
      </c>
      <c r="DB29" s="45">
        <v>18.96551724137931</v>
      </c>
      <c r="DD29" s="126">
        <v>9</v>
      </c>
      <c r="DE29" s="126">
        <v>37</v>
      </c>
      <c r="DF29" s="45">
        <v>24.324324324324323</v>
      </c>
      <c r="DH29" s="126">
        <v>6</v>
      </c>
      <c r="DI29" s="126">
        <v>33</v>
      </c>
      <c r="DJ29" s="45">
        <v>18.181818181818183</v>
      </c>
      <c r="DL29" s="126">
        <v>2</v>
      </c>
      <c r="DM29" s="126">
        <v>25</v>
      </c>
      <c r="DN29" s="45">
        <v>8</v>
      </c>
      <c r="DP29" s="126">
        <v>3</v>
      </c>
      <c r="DQ29" s="126">
        <v>38</v>
      </c>
      <c r="DR29" s="45">
        <v>7.8947368421052637</v>
      </c>
      <c r="DT29" s="126">
        <v>3</v>
      </c>
      <c r="DU29" s="126">
        <v>32</v>
      </c>
      <c r="DV29" s="45">
        <v>9.375</v>
      </c>
      <c r="DX29" s="126">
        <v>13</v>
      </c>
      <c r="DY29" s="126">
        <v>69</v>
      </c>
      <c r="DZ29" s="45">
        <v>18.840579710144929</v>
      </c>
      <c r="EB29" s="126">
        <v>3</v>
      </c>
      <c r="EC29" s="126">
        <v>70</v>
      </c>
      <c r="ED29" s="45">
        <v>4.2857142857142856</v>
      </c>
      <c r="EF29" s="126">
        <v>2</v>
      </c>
      <c r="EG29" s="126">
        <v>29</v>
      </c>
      <c r="EH29" s="45">
        <v>6.8965517241379315</v>
      </c>
      <c r="EJ29" s="126">
        <v>4</v>
      </c>
      <c r="EK29" s="126">
        <v>32</v>
      </c>
      <c r="EL29" s="45">
        <v>12.5</v>
      </c>
      <c r="EN29" s="126">
        <v>4</v>
      </c>
      <c r="EO29" s="126">
        <v>18</v>
      </c>
      <c r="EP29" s="45">
        <v>22.222222222222221</v>
      </c>
      <c r="ER29" s="126">
        <v>13</v>
      </c>
      <c r="ES29" s="126">
        <v>51</v>
      </c>
      <c r="ET29" s="45">
        <v>25.490196078431374</v>
      </c>
      <c r="EV29" s="126">
        <v>4</v>
      </c>
      <c r="EW29" s="126">
        <v>22</v>
      </c>
      <c r="EX29" s="45">
        <v>18.181818181818183</v>
      </c>
      <c r="EZ29" s="126">
        <v>2</v>
      </c>
      <c r="FA29" s="126">
        <v>18</v>
      </c>
      <c r="FB29" s="45">
        <v>11.111111111111111</v>
      </c>
      <c r="FD29" s="141">
        <f t="shared" si="17"/>
        <v>3</v>
      </c>
      <c r="FE29" s="141">
        <f t="shared" si="18"/>
        <v>35</v>
      </c>
      <c r="FF29" s="141">
        <f t="shared" si="19"/>
        <v>8.5714285714285712</v>
      </c>
      <c r="FH29" s="141">
        <f t="shared" si="20"/>
        <v>6</v>
      </c>
      <c r="FI29" s="141">
        <f t="shared" si="21"/>
        <v>36</v>
      </c>
      <c r="FJ29" s="141">
        <f t="shared" si="22"/>
        <v>16.666666666666664</v>
      </c>
    </row>
    <row r="30" spans="1:166">
      <c r="A30" s="128">
        <v>36556</v>
      </c>
      <c r="B30" s="126">
        <v>39</v>
      </c>
      <c r="C30" s="126">
        <v>603</v>
      </c>
      <c r="D30" s="45">
        <f t="shared" si="24"/>
        <v>6.467661691542288</v>
      </c>
      <c r="E30" s="140"/>
      <c r="K30" s="126">
        <v>13</v>
      </c>
      <c r="L30" s="45">
        <f t="shared" si="23"/>
        <v>0</v>
      </c>
      <c r="O30" s="126">
        <v>22</v>
      </c>
      <c r="P30" s="45">
        <f t="shared" si="0"/>
        <v>0</v>
      </c>
      <c r="S30" s="126">
        <v>9</v>
      </c>
      <c r="T30" s="45">
        <f t="shared" si="1"/>
        <v>0</v>
      </c>
      <c r="V30" s="126">
        <v>3</v>
      </c>
      <c r="W30" s="126">
        <v>36</v>
      </c>
      <c r="X30" s="45">
        <f t="shared" si="2"/>
        <v>8.3333333333333321</v>
      </c>
      <c r="Z30" s="126">
        <v>8</v>
      </c>
      <c r="AA30" s="126">
        <v>59</v>
      </c>
      <c r="AB30" s="45">
        <f t="shared" si="3"/>
        <v>13.559322033898304</v>
      </c>
      <c r="AE30" s="126">
        <v>38</v>
      </c>
      <c r="AF30" s="45">
        <f t="shared" si="4"/>
        <v>0</v>
      </c>
      <c r="AH30" s="126">
        <v>5</v>
      </c>
      <c r="AI30" s="126">
        <v>31</v>
      </c>
      <c r="AJ30" s="45">
        <f t="shared" si="5"/>
        <v>16.129032258064516</v>
      </c>
      <c r="AL30" s="126">
        <v>1</v>
      </c>
      <c r="AM30" s="126">
        <v>25</v>
      </c>
      <c r="AN30" s="45">
        <f t="shared" si="6"/>
        <v>4</v>
      </c>
      <c r="AP30" s="126">
        <v>6</v>
      </c>
      <c r="AQ30" s="126">
        <v>38</v>
      </c>
      <c r="AR30" s="45">
        <f t="shared" si="7"/>
        <v>15.789473684210526</v>
      </c>
      <c r="AT30" s="126">
        <v>2</v>
      </c>
      <c r="AU30" s="126">
        <v>33</v>
      </c>
      <c r="AV30" s="45">
        <f t="shared" si="8"/>
        <v>6.0606060606060606</v>
      </c>
      <c r="AX30" s="126">
        <v>3</v>
      </c>
      <c r="AY30" s="126">
        <v>67</v>
      </c>
      <c r="AZ30" s="45">
        <f t="shared" si="9"/>
        <v>4.4776119402985071</v>
      </c>
      <c r="BB30" s="126">
        <v>1</v>
      </c>
      <c r="BC30" s="126">
        <v>61</v>
      </c>
      <c r="BD30" s="45">
        <f t="shared" si="10"/>
        <v>1.639344262295082</v>
      </c>
      <c r="BG30" s="126">
        <v>30</v>
      </c>
      <c r="BH30" s="45">
        <f t="shared" si="11"/>
        <v>0</v>
      </c>
      <c r="BJ30" s="126">
        <v>1</v>
      </c>
      <c r="BK30" s="126">
        <v>32</v>
      </c>
      <c r="BL30" s="45">
        <f t="shared" si="12"/>
        <v>3.125</v>
      </c>
      <c r="BN30" s="126">
        <v>2</v>
      </c>
      <c r="BO30" s="126">
        <v>20</v>
      </c>
      <c r="BP30" s="45">
        <f t="shared" si="13"/>
        <v>10</v>
      </c>
      <c r="BR30" s="126">
        <v>3</v>
      </c>
      <c r="BS30" s="126">
        <v>50</v>
      </c>
      <c r="BT30" s="45">
        <f t="shared" si="14"/>
        <v>6</v>
      </c>
      <c r="BV30" s="126">
        <v>3</v>
      </c>
      <c r="BW30" s="126">
        <v>24</v>
      </c>
      <c r="BX30" s="45">
        <f t="shared" si="15"/>
        <v>12.5</v>
      </c>
      <c r="BZ30" s="126">
        <v>1</v>
      </c>
      <c r="CA30" s="126">
        <v>17</v>
      </c>
      <c r="CB30" s="45">
        <f t="shared" si="16"/>
        <v>5.8823529411764701</v>
      </c>
      <c r="CE30" s="128">
        <v>36160</v>
      </c>
      <c r="CF30" s="126">
        <v>94</v>
      </c>
      <c r="CG30" s="126">
        <v>605</v>
      </c>
      <c r="CH30" s="45">
        <v>15.537190082644628</v>
      </c>
      <c r="CK30" s="126">
        <v>13</v>
      </c>
      <c r="CL30" s="45"/>
      <c r="CN30" s="126">
        <v>2</v>
      </c>
      <c r="CO30" s="126">
        <v>20</v>
      </c>
      <c r="CP30" s="45">
        <v>10</v>
      </c>
      <c r="CR30" s="126">
        <v>1</v>
      </c>
      <c r="CS30" s="126">
        <v>9</v>
      </c>
      <c r="CT30" s="45">
        <v>11.111111111111111</v>
      </c>
      <c r="CV30" s="126">
        <v>6</v>
      </c>
      <c r="CW30" s="126">
        <v>35</v>
      </c>
      <c r="CX30" s="45">
        <v>17.142857142857142</v>
      </c>
      <c r="CZ30" s="126">
        <v>14</v>
      </c>
      <c r="DA30" s="126">
        <v>58</v>
      </c>
      <c r="DB30" s="45">
        <v>24.137931034482758</v>
      </c>
      <c r="DD30" s="126">
        <v>10</v>
      </c>
      <c r="DE30" s="126">
        <v>38</v>
      </c>
      <c r="DF30" s="45">
        <v>26.315789473684212</v>
      </c>
      <c r="DH30" s="126">
        <v>6</v>
      </c>
      <c r="DI30" s="126">
        <v>31</v>
      </c>
      <c r="DJ30" s="45">
        <v>19.35483870967742</v>
      </c>
      <c r="DL30" s="126">
        <v>1</v>
      </c>
      <c r="DM30" s="126">
        <v>25</v>
      </c>
      <c r="DN30" s="45">
        <v>4</v>
      </c>
      <c r="DP30" s="126">
        <v>3</v>
      </c>
      <c r="DQ30" s="126">
        <v>38</v>
      </c>
      <c r="DR30" s="45">
        <v>7.8947368421052637</v>
      </c>
      <c r="DT30" s="126">
        <v>4</v>
      </c>
      <c r="DU30" s="126">
        <v>33</v>
      </c>
      <c r="DV30" s="45">
        <v>12.121212121212121</v>
      </c>
      <c r="DX30" s="126">
        <v>13</v>
      </c>
      <c r="DY30" s="126">
        <v>68</v>
      </c>
      <c r="DZ30" s="45">
        <v>19.117647058823529</v>
      </c>
      <c r="EB30" s="126">
        <v>3</v>
      </c>
      <c r="EC30" s="126">
        <v>64</v>
      </c>
      <c r="ED30" s="45">
        <v>4.6875</v>
      </c>
      <c r="EF30" s="126">
        <v>2</v>
      </c>
      <c r="EG30" s="126">
        <v>29</v>
      </c>
      <c r="EH30" s="45">
        <v>6.8965517241379315</v>
      </c>
      <c r="EJ30" s="126">
        <v>4</v>
      </c>
      <c r="EK30" s="126">
        <v>32</v>
      </c>
      <c r="EL30" s="45">
        <v>12.5</v>
      </c>
      <c r="EN30" s="126">
        <v>4</v>
      </c>
      <c r="EO30" s="126">
        <v>20</v>
      </c>
      <c r="EP30" s="45">
        <v>20</v>
      </c>
      <c r="ER30" s="126">
        <v>14</v>
      </c>
      <c r="ES30" s="126">
        <v>51</v>
      </c>
      <c r="ET30" s="45">
        <v>27.450980392156865</v>
      </c>
      <c r="EV30" s="126">
        <v>5</v>
      </c>
      <c r="EW30" s="126">
        <v>25</v>
      </c>
      <c r="EX30" s="45">
        <v>20</v>
      </c>
      <c r="EZ30" s="126">
        <v>2</v>
      </c>
      <c r="FA30" s="126">
        <v>18</v>
      </c>
      <c r="FB30" s="45">
        <v>11.111111111111111</v>
      </c>
      <c r="FD30" s="141">
        <f t="shared" si="17"/>
        <v>3</v>
      </c>
      <c r="FE30" s="141">
        <f t="shared" si="18"/>
        <v>36</v>
      </c>
      <c r="FF30" s="141">
        <f t="shared" si="19"/>
        <v>8.3333333333333321</v>
      </c>
      <c r="FH30" s="141">
        <f t="shared" si="20"/>
        <v>6</v>
      </c>
      <c r="FI30" s="141">
        <f t="shared" si="21"/>
        <v>35</v>
      </c>
      <c r="FJ30" s="141">
        <f t="shared" si="22"/>
        <v>17.142857142857142</v>
      </c>
    </row>
    <row r="31" spans="1:166">
      <c r="A31" s="128">
        <v>36585</v>
      </c>
      <c r="B31" s="126">
        <v>39</v>
      </c>
      <c r="C31" s="126">
        <v>601</v>
      </c>
      <c r="D31" s="45">
        <f t="shared" si="24"/>
        <v>6.4891846921797001</v>
      </c>
      <c r="E31" s="140"/>
      <c r="K31" s="126">
        <v>14</v>
      </c>
      <c r="L31" s="45">
        <f t="shared" si="23"/>
        <v>0</v>
      </c>
      <c r="O31" s="126">
        <v>22</v>
      </c>
      <c r="P31" s="45">
        <f t="shared" si="0"/>
        <v>0</v>
      </c>
      <c r="S31" s="126">
        <v>8</v>
      </c>
      <c r="T31" s="45">
        <f t="shared" si="1"/>
        <v>0</v>
      </c>
      <c r="V31" s="126">
        <v>3</v>
      </c>
      <c r="W31" s="126">
        <v>36</v>
      </c>
      <c r="X31" s="45">
        <f t="shared" si="2"/>
        <v>8.3333333333333321</v>
      </c>
      <c r="Z31" s="126">
        <v>8</v>
      </c>
      <c r="AA31" s="126">
        <v>58</v>
      </c>
      <c r="AB31" s="45">
        <f t="shared" si="3"/>
        <v>13.793103448275861</v>
      </c>
      <c r="AD31" s="126">
        <v>1</v>
      </c>
      <c r="AE31" s="126">
        <v>39</v>
      </c>
      <c r="AF31" s="45">
        <f t="shared" si="4"/>
        <v>2.5641025641025639</v>
      </c>
      <c r="AH31" s="126">
        <v>5</v>
      </c>
      <c r="AI31" s="126">
        <v>31</v>
      </c>
      <c r="AJ31" s="45">
        <f t="shared" si="5"/>
        <v>16.129032258064516</v>
      </c>
      <c r="AL31" s="126">
        <v>1</v>
      </c>
      <c r="AM31" s="126">
        <v>24</v>
      </c>
      <c r="AN31" s="45">
        <f t="shared" si="6"/>
        <v>4.1666666666666661</v>
      </c>
      <c r="AP31" s="126">
        <v>7</v>
      </c>
      <c r="AQ31" s="126">
        <v>39</v>
      </c>
      <c r="AR31" s="45">
        <f t="shared" si="7"/>
        <v>17.948717948717949</v>
      </c>
      <c r="AT31" s="126">
        <v>1</v>
      </c>
      <c r="AU31" s="126">
        <v>32</v>
      </c>
      <c r="AV31" s="45">
        <f t="shared" si="8"/>
        <v>3.125</v>
      </c>
      <c r="AX31" s="126">
        <v>3</v>
      </c>
      <c r="AY31" s="126">
        <v>66</v>
      </c>
      <c r="AZ31" s="45">
        <f t="shared" si="9"/>
        <v>4.5454545454545459</v>
      </c>
      <c r="BB31" s="126">
        <v>1</v>
      </c>
      <c r="BC31" s="126">
        <v>58</v>
      </c>
      <c r="BD31" s="45">
        <f t="shared" si="10"/>
        <v>1.7241379310344827</v>
      </c>
      <c r="BG31" s="126">
        <v>32</v>
      </c>
      <c r="BH31" s="45">
        <f t="shared" si="11"/>
        <v>0</v>
      </c>
      <c r="BJ31" s="126">
        <v>2</v>
      </c>
      <c r="BK31" s="126">
        <v>34</v>
      </c>
      <c r="BL31" s="45">
        <f t="shared" si="12"/>
        <v>5.8823529411764701</v>
      </c>
      <c r="BN31" s="126">
        <v>1</v>
      </c>
      <c r="BO31" s="126">
        <v>20</v>
      </c>
      <c r="BP31" s="45">
        <f t="shared" si="13"/>
        <v>5</v>
      </c>
      <c r="BR31" s="126">
        <v>2</v>
      </c>
      <c r="BS31" s="126">
        <v>50</v>
      </c>
      <c r="BT31" s="45">
        <f t="shared" si="14"/>
        <v>4</v>
      </c>
      <c r="BV31" s="126">
        <v>3</v>
      </c>
      <c r="BW31" s="126">
        <v>24</v>
      </c>
      <c r="BX31" s="45">
        <f t="shared" si="15"/>
        <v>12.5</v>
      </c>
      <c r="BZ31" s="126">
        <v>1</v>
      </c>
      <c r="CA31" s="126">
        <v>17</v>
      </c>
      <c r="CB31" s="45">
        <f t="shared" si="16"/>
        <v>5.8823529411764701</v>
      </c>
      <c r="CE31" s="128">
        <v>36191</v>
      </c>
      <c r="CF31" s="126">
        <v>96</v>
      </c>
      <c r="CG31" s="126">
        <v>603</v>
      </c>
      <c r="CH31" s="45">
        <v>15.920398009950249</v>
      </c>
      <c r="CK31" s="126">
        <v>13</v>
      </c>
      <c r="CL31" s="45"/>
      <c r="CN31" s="126">
        <v>2</v>
      </c>
      <c r="CO31" s="126">
        <v>22</v>
      </c>
      <c r="CP31" s="45">
        <v>9.0909090909090917</v>
      </c>
      <c r="CR31" s="126">
        <v>1</v>
      </c>
      <c r="CS31" s="126">
        <v>9</v>
      </c>
      <c r="CT31" s="45">
        <v>11.111111111111111</v>
      </c>
      <c r="CV31" s="126">
        <v>4</v>
      </c>
      <c r="CW31" s="126">
        <v>36</v>
      </c>
      <c r="CX31" s="45">
        <v>11.111111111111111</v>
      </c>
      <c r="CZ31" s="126">
        <v>15</v>
      </c>
      <c r="DA31" s="126">
        <v>59</v>
      </c>
      <c r="DB31" s="45">
        <v>25.423728813559322</v>
      </c>
      <c r="DD31" s="126">
        <v>9</v>
      </c>
      <c r="DE31" s="126">
        <v>38</v>
      </c>
      <c r="DF31" s="45">
        <v>23.684210526315788</v>
      </c>
      <c r="DH31" s="126">
        <v>6</v>
      </c>
      <c r="DI31" s="126">
        <v>31</v>
      </c>
      <c r="DJ31" s="45">
        <v>19.35483870967742</v>
      </c>
      <c r="DL31" s="126">
        <v>2</v>
      </c>
      <c r="DM31" s="126">
        <v>25</v>
      </c>
      <c r="DN31" s="45">
        <v>8</v>
      </c>
      <c r="DP31" s="126">
        <v>4</v>
      </c>
      <c r="DQ31" s="126">
        <v>38</v>
      </c>
      <c r="DR31" s="45">
        <v>10.526315789473685</v>
      </c>
      <c r="DT31" s="126">
        <v>5</v>
      </c>
      <c r="DU31" s="126">
        <v>33</v>
      </c>
      <c r="DV31" s="45">
        <v>15.151515151515152</v>
      </c>
      <c r="DX31" s="126">
        <v>15</v>
      </c>
      <c r="DY31" s="126">
        <v>67</v>
      </c>
      <c r="DZ31" s="45">
        <v>22.388059701492537</v>
      </c>
      <c r="EB31" s="126">
        <v>3</v>
      </c>
      <c r="EC31" s="126">
        <v>61</v>
      </c>
      <c r="ED31" s="45">
        <v>4.918032786885246</v>
      </c>
      <c r="EF31" s="126">
        <v>2</v>
      </c>
      <c r="EG31" s="126">
        <v>30</v>
      </c>
      <c r="EH31" s="45">
        <v>6.6666666666666661</v>
      </c>
      <c r="EJ31" s="126">
        <v>5</v>
      </c>
      <c r="EK31" s="126">
        <v>32</v>
      </c>
      <c r="EL31" s="45">
        <v>15.625</v>
      </c>
      <c r="EN31" s="126">
        <v>4</v>
      </c>
      <c r="EO31" s="126">
        <v>20</v>
      </c>
      <c r="EP31" s="45">
        <v>20</v>
      </c>
      <c r="ER31" s="126">
        <v>12</v>
      </c>
      <c r="ES31" s="126">
        <v>50</v>
      </c>
      <c r="ET31" s="45">
        <v>24</v>
      </c>
      <c r="EV31" s="126">
        <v>6</v>
      </c>
      <c r="EW31" s="126">
        <v>24</v>
      </c>
      <c r="EX31" s="45">
        <v>25</v>
      </c>
      <c r="EZ31" s="126">
        <v>1</v>
      </c>
      <c r="FA31" s="126">
        <v>17</v>
      </c>
      <c r="FB31" s="45">
        <v>5.8823529411764701</v>
      </c>
      <c r="FD31" s="141">
        <f t="shared" si="17"/>
        <v>3</v>
      </c>
      <c r="FE31" s="141">
        <f t="shared" si="18"/>
        <v>36</v>
      </c>
      <c r="FF31" s="141">
        <f t="shared" si="19"/>
        <v>8.3333333333333321</v>
      </c>
      <c r="FH31" s="141">
        <f t="shared" si="20"/>
        <v>4</v>
      </c>
      <c r="FI31" s="141">
        <f t="shared" si="21"/>
        <v>36</v>
      </c>
      <c r="FJ31" s="141">
        <f t="shared" si="22"/>
        <v>11.111111111111111</v>
      </c>
    </row>
    <row r="32" spans="1:166">
      <c r="A32" s="128">
        <v>36616</v>
      </c>
      <c r="B32" s="126">
        <v>42</v>
      </c>
      <c r="C32" s="126">
        <v>597</v>
      </c>
      <c r="D32" s="45">
        <f t="shared" si="24"/>
        <v>7.0351758793969852</v>
      </c>
      <c r="E32" s="140"/>
      <c r="K32" s="126">
        <v>14</v>
      </c>
      <c r="L32" s="45">
        <f t="shared" si="23"/>
        <v>0</v>
      </c>
      <c r="N32" s="126">
        <v>1</v>
      </c>
      <c r="O32" s="126">
        <v>22</v>
      </c>
      <c r="P32" s="45">
        <f t="shared" si="0"/>
        <v>4.5454545454545459</v>
      </c>
      <c r="S32" s="126">
        <v>10</v>
      </c>
      <c r="T32" s="45">
        <f t="shared" si="1"/>
        <v>0</v>
      </c>
      <c r="V32" s="126">
        <v>3</v>
      </c>
      <c r="W32" s="126">
        <v>36</v>
      </c>
      <c r="X32" s="45">
        <f t="shared" si="2"/>
        <v>8.3333333333333321</v>
      </c>
      <c r="Z32" s="126">
        <v>7</v>
      </c>
      <c r="AA32" s="126">
        <v>56</v>
      </c>
      <c r="AB32" s="45">
        <f t="shared" si="3"/>
        <v>12.5</v>
      </c>
      <c r="AD32" s="126">
        <v>1</v>
      </c>
      <c r="AE32" s="126">
        <v>40</v>
      </c>
      <c r="AF32" s="45">
        <f t="shared" si="4"/>
        <v>2.5</v>
      </c>
      <c r="AH32" s="126">
        <v>5</v>
      </c>
      <c r="AI32" s="126">
        <v>31</v>
      </c>
      <c r="AJ32" s="45">
        <f t="shared" si="5"/>
        <v>16.129032258064516</v>
      </c>
      <c r="AL32" s="126">
        <v>1</v>
      </c>
      <c r="AM32" s="126">
        <v>22</v>
      </c>
      <c r="AN32" s="45">
        <f t="shared" si="6"/>
        <v>4.5454545454545459</v>
      </c>
      <c r="AP32" s="126">
        <v>7</v>
      </c>
      <c r="AQ32" s="126">
        <v>39</v>
      </c>
      <c r="AR32" s="45">
        <f t="shared" si="7"/>
        <v>17.948717948717949</v>
      </c>
      <c r="AT32" s="126">
        <v>1</v>
      </c>
      <c r="AU32" s="126">
        <v>32</v>
      </c>
      <c r="AV32" s="45">
        <f t="shared" si="8"/>
        <v>3.125</v>
      </c>
      <c r="AX32" s="126">
        <v>6</v>
      </c>
      <c r="AY32" s="126">
        <v>66</v>
      </c>
      <c r="AZ32" s="45">
        <f t="shared" si="9"/>
        <v>9.0909090909090917</v>
      </c>
      <c r="BB32" s="126">
        <v>1</v>
      </c>
      <c r="BC32" s="126">
        <v>53</v>
      </c>
      <c r="BD32" s="45">
        <f t="shared" si="10"/>
        <v>1.8867924528301887</v>
      </c>
      <c r="BG32" s="126">
        <v>31</v>
      </c>
      <c r="BH32" s="45">
        <f t="shared" si="11"/>
        <v>0</v>
      </c>
      <c r="BJ32" s="126">
        <v>2</v>
      </c>
      <c r="BK32" s="126">
        <v>35</v>
      </c>
      <c r="BL32" s="45">
        <f t="shared" si="12"/>
        <v>5.7142857142857144</v>
      </c>
      <c r="BN32" s="126">
        <v>1</v>
      </c>
      <c r="BO32" s="126">
        <v>20</v>
      </c>
      <c r="BP32" s="45">
        <f t="shared" si="13"/>
        <v>5</v>
      </c>
      <c r="BR32" s="126">
        <v>2</v>
      </c>
      <c r="BS32" s="126">
        <v>51</v>
      </c>
      <c r="BT32" s="45">
        <f t="shared" si="14"/>
        <v>3.9215686274509802</v>
      </c>
      <c r="BV32" s="126">
        <v>3</v>
      </c>
      <c r="BW32" s="126">
        <v>24</v>
      </c>
      <c r="BX32" s="45">
        <f t="shared" si="15"/>
        <v>12.5</v>
      </c>
      <c r="BZ32" s="126">
        <v>1</v>
      </c>
      <c r="CA32" s="126">
        <v>18</v>
      </c>
      <c r="CB32" s="45">
        <f t="shared" si="16"/>
        <v>5.5555555555555554</v>
      </c>
      <c r="CE32" s="128">
        <v>36219</v>
      </c>
      <c r="CF32" s="126">
        <v>93</v>
      </c>
      <c r="CG32" s="126">
        <v>601</v>
      </c>
      <c r="CH32" s="45">
        <v>15.474209650582361</v>
      </c>
      <c r="CK32" s="126">
        <v>14</v>
      </c>
      <c r="CL32" s="45"/>
      <c r="CN32" s="126">
        <v>2</v>
      </c>
      <c r="CO32" s="126">
        <v>22</v>
      </c>
      <c r="CP32" s="45">
        <v>9.0909090909090917</v>
      </c>
      <c r="CS32" s="126">
        <v>8</v>
      </c>
      <c r="CT32" s="45"/>
      <c r="CV32" s="126">
        <v>5</v>
      </c>
      <c r="CW32" s="126">
        <v>36</v>
      </c>
      <c r="CX32" s="45">
        <v>13.888888888888889</v>
      </c>
      <c r="CZ32" s="126">
        <v>17</v>
      </c>
      <c r="DA32" s="126">
        <v>58</v>
      </c>
      <c r="DB32" s="45">
        <v>29.310344827586206</v>
      </c>
      <c r="DD32" s="126">
        <v>7</v>
      </c>
      <c r="DE32" s="126">
        <v>39</v>
      </c>
      <c r="DF32" s="45">
        <v>17.948717948717949</v>
      </c>
      <c r="DH32" s="126">
        <v>6</v>
      </c>
      <c r="DI32" s="126">
        <v>31</v>
      </c>
      <c r="DJ32" s="45">
        <v>19.35483870967742</v>
      </c>
      <c r="DL32" s="126">
        <v>2</v>
      </c>
      <c r="DM32" s="126">
        <v>24</v>
      </c>
      <c r="DN32" s="45">
        <v>8.3333333333333321</v>
      </c>
      <c r="DP32" s="126">
        <v>5</v>
      </c>
      <c r="DQ32" s="126">
        <v>39</v>
      </c>
      <c r="DR32" s="45">
        <v>12.820512820512821</v>
      </c>
      <c r="DT32" s="126">
        <v>3</v>
      </c>
      <c r="DU32" s="126">
        <v>32</v>
      </c>
      <c r="DV32" s="45">
        <v>9.375</v>
      </c>
      <c r="DX32" s="126">
        <v>14</v>
      </c>
      <c r="DY32" s="126">
        <v>66</v>
      </c>
      <c r="DZ32" s="45">
        <v>21.212121212121211</v>
      </c>
      <c r="EB32" s="126">
        <v>4</v>
      </c>
      <c r="EC32" s="126">
        <v>58</v>
      </c>
      <c r="ED32" s="45">
        <v>6.8965517241379315</v>
      </c>
      <c r="EF32" s="126">
        <v>2</v>
      </c>
      <c r="EG32" s="126">
        <v>32</v>
      </c>
      <c r="EH32" s="45">
        <v>6.25</v>
      </c>
      <c r="EJ32" s="126">
        <v>5</v>
      </c>
      <c r="EK32" s="126">
        <v>34</v>
      </c>
      <c r="EL32" s="45">
        <v>14.705882352941178</v>
      </c>
      <c r="EN32" s="126">
        <v>4</v>
      </c>
      <c r="EO32" s="126">
        <v>20</v>
      </c>
      <c r="EP32" s="45">
        <v>20</v>
      </c>
      <c r="ER32" s="126">
        <v>10</v>
      </c>
      <c r="ES32" s="126">
        <v>50</v>
      </c>
      <c r="ET32" s="45">
        <v>20</v>
      </c>
      <c r="EV32" s="126">
        <v>6</v>
      </c>
      <c r="EW32" s="126">
        <v>24</v>
      </c>
      <c r="EX32" s="45">
        <v>25</v>
      </c>
      <c r="EZ32" s="126">
        <v>1</v>
      </c>
      <c r="FA32" s="126">
        <v>17</v>
      </c>
      <c r="FB32" s="45">
        <v>5.8823529411764701</v>
      </c>
      <c r="FD32" s="141">
        <f t="shared" si="17"/>
        <v>3</v>
      </c>
      <c r="FE32" s="141">
        <f t="shared" si="18"/>
        <v>36</v>
      </c>
      <c r="FF32" s="141">
        <f t="shared" si="19"/>
        <v>8.3333333333333321</v>
      </c>
      <c r="FH32" s="141">
        <f t="shared" si="20"/>
        <v>5</v>
      </c>
      <c r="FI32" s="141">
        <f t="shared" si="21"/>
        <v>36</v>
      </c>
      <c r="FJ32" s="141">
        <f t="shared" si="22"/>
        <v>13.888888888888889</v>
      </c>
    </row>
    <row r="33" spans="1:166">
      <c r="A33" s="128">
        <v>36646</v>
      </c>
      <c r="B33" s="126">
        <v>39</v>
      </c>
      <c r="C33" s="126">
        <v>607</v>
      </c>
      <c r="D33" s="45">
        <f t="shared" si="24"/>
        <v>6.4250411861614491</v>
      </c>
      <c r="E33" s="140"/>
      <c r="K33" s="126">
        <v>15</v>
      </c>
      <c r="L33" s="45">
        <f t="shared" si="23"/>
        <v>0</v>
      </c>
      <c r="N33" s="126">
        <v>2</v>
      </c>
      <c r="O33" s="126">
        <v>23</v>
      </c>
      <c r="P33" s="45">
        <f t="shared" si="0"/>
        <v>8.695652173913043</v>
      </c>
      <c r="S33" s="126">
        <v>11</v>
      </c>
      <c r="T33" s="45">
        <f t="shared" si="1"/>
        <v>0</v>
      </c>
      <c r="V33" s="126">
        <v>3</v>
      </c>
      <c r="W33" s="126">
        <v>37</v>
      </c>
      <c r="X33" s="45">
        <f t="shared" si="2"/>
        <v>8.1081081081081088</v>
      </c>
      <c r="Z33" s="126">
        <v>6</v>
      </c>
      <c r="AA33" s="126">
        <v>55</v>
      </c>
      <c r="AB33" s="45">
        <f t="shared" si="3"/>
        <v>10.909090909090908</v>
      </c>
      <c r="AD33" s="126">
        <v>1</v>
      </c>
      <c r="AE33" s="126">
        <v>41</v>
      </c>
      <c r="AF33" s="45">
        <f t="shared" si="4"/>
        <v>2.4390243902439024</v>
      </c>
      <c r="AH33" s="126">
        <v>5</v>
      </c>
      <c r="AI33" s="126">
        <v>29</v>
      </c>
      <c r="AJ33" s="45">
        <f t="shared" si="5"/>
        <v>17.241379310344829</v>
      </c>
      <c r="AL33" s="126">
        <v>1</v>
      </c>
      <c r="AM33" s="126">
        <v>25</v>
      </c>
      <c r="AN33" s="45">
        <f t="shared" si="6"/>
        <v>4</v>
      </c>
      <c r="AP33" s="126">
        <v>8</v>
      </c>
      <c r="AQ33" s="126">
        <v>40</v>
      </c>
      <c r="AR33" s="45">
        <f t="shared" si="7"/>
        <v>20</v>
      </c>
      <c r="AT33" s="126">
        <v>2</v>
      </c>
      <c r="AU33" s="126">
        <v>32</v>
      </c>
      <c r="AV33" s="45">
        <f t="shared" si="8"/>
        <v>6.25</v>
      </c>
      <c r="AX33" s="126">
        <v>4</v>
      </c>
      <c r="AY33" s="126">
        <v>67</v>
      </c>
      <c r="AZ33" s="45">
        <f t="shared" si="9"/>
        <v>5.9701492537313428</v>
      </c>
      <c r="BC33" s="126">
        <v>56</v>
      </c>
      <c r="BD33" s="45">
        <f t="shared" si="10"/>
        <v>0</v>
      </c>
      <c r="BG33" s="126">
        <v>32</v>
      </c>
      <c r="BH33" s="45">
        <f t="shared" si="11"/>
        <v>0</v>
      </c>
      <c r="BJ33" s="126">
        <v>1</v>
      </c>
      <c r="BK33" s="126">
        <v>34</v>
      </c>
      <c r="BL33" s="45">
        <f t="shared" si="12"/>
        <v>2.9411764705882351</v>
      </c>
      <c r="BN33" s="126">
        <v>1</v>
      </c>
      <c r="BO33" s="126">
        <v>20</v>
      </c>
      <c r="BP33" s="45">
        <f t="shared" si="13"/>
        <v>5</v>
      </c>
      <c r="BR33" s="126">
        <v>2</v>
      </c>
      <c r="BS33" s="126">
        <v>51</v>
      </c>
      <c r="BT33" s="45">
        <f t="shared" si="14"/>
        <v>3.9215686274509802</v>
      </c>
      <c r="BV33" s="126">
        <v>3</v>
      </c>
      <c r="BW33" s="126">
        <v>24</v>
      </c>
      <c r="BX33" s="45">
        <f t="shared" si="15"/>
        <v>12.5</v>
      </c>
      <c r="CA33" s="126">
        <v>18</v>
      </c>
      <c r="CB33" s="45">
        <f t="shared" si="16"/>
        <v>0</v>
      </c>
      <c r="CE33" s="128">
        <v>36250</v>
      </c>
      <c r="CF33" s="126">
        <v>92</v>
      </c>
      <c r="CG33" s="126">
        <v>597</v>
      </c>
      <c r="CH33" s="45">
        <v>15.410385259631491</v>
      </c>
      <c r="CK33" s="126">
        <v>14</v>
      </c>
      <c r="CL33" s="45"/>
      <c r="CN33" s="126">
        <v>2</v>
      </c>
      <c r="CO33" s="126">
        <v>22</v>
      </c>
      <c r="CP33" s="45">
        <v>9.0909090909090917</v>
      </c>
      <c r="CS33" s="126">
        <v>10</v>
      </c>
      <c r="CT33" s="45"/>
      <c r="CV33" s="126">
        <v>5</v>
      </c>
      <c r="CW33" s="126">
        <v>36</v>
      </c>
      <c r="CX33" s="45">
        <v>13.888888888888889</v>
      </c>
      <c r="CZ33" s="126">
        <v>16</v>
      </c>
      <c r="DA33" s="126">
        <v>56</v>
      </c>
      <c r="DB33" s="45">
        <v>28.571428571428573</v>
      </c>
      <c r="DD33" s="126">
        <v>6</v>
      </c>
      <c r="DE33" s="126">
        <v>40</v>
      </c>
      <c r="DF33" s="45">
        <v>15</v>
      </c>
      <c r="DH33" s="126">
        <v>6</v>
      </c>
      <c r="DI33" s="126">
        <v>31</v>
      </c>
      <c r="DJ33" s="45">
        <v>19.35483870967742</v>
      </c>
      <c r="DL33" s="126">
        <v>2</v>
      </c>
      <c r="DM33" s="126">
        <v>22</v>
      </c>
      <c r="DN33" s="45">
        <v>9.0909090909090917</v>
      </c>
      <c r="DP33" s="126">
        <v>11</v>
      </c>
      <c r="DQ33" s="126">
        <v>39</v>
      </c>
      <c r="DR33" s="45">
        <v>28.205128205128204</v>
      </c>
      <c r="DT33" s="126">
        <v>3</v>
      </c>
      <c r="DU33" s="126">
        <v>32</v>
      </c>
      <c r="DV33" s="45">
        <v>9.375</v>
      </c>
      <c r="DX33" s="126">
        <v>12</v>
      </c>
      <c r="DY33" s="126">
        <v>66</v>
      </c>
      <c r="DZ33" s="45">
        <v>18.181818181818183</v>
      </c>
      <c r="EB33" s="126">
        <v>4</v>
      </c>
      <c r="EC33" s="126">
        <v>53</v>
      </c>
      <c r="ED33" s="45">
        <v>7.5471698113207548</v>
      </c>
      <c r="EF33" s="126">
        <v>2</v>
      </c>
      <c r="EG33" s="126">
        <v>31</v>
      </c>
      <c r="EH33" s="45">
        <v>6.4516129032258061</v>
      </c>
      <c r="EJ33" s="126">
        <v>5</v>
      </c>
      <c r="EK33" s="126">
        <v>35</v>
      </c>
      <c r="EL33" s="45">
        <v>14.285714285714286</v>
      </c>
      <c r="EN33" s="126">
        <v>2</v>
      </c>
      <c r="EO33" s="126">
        <v>20</v>
      </c>
      <c r="EP33" s="45">
        <v>10</v>
      </c>
      <c r="ER33" s="126">
        <v>9</v>
      </c>
      <c r="ES33" s="126">
        <v>51</v>
      </c>
      <c r="ET33" s="45">
        <v>17.647058823529409</v>
      </c>
      <c r="EV33" s="126">
        <v>6</v>
      </c>
      <c r="EW33" s="126">
        <v>24</v>
      </c>
      <c r="EX33" s="45">
        <v>25</v>
      </c>
      <c r="EZ33" s="126">
        <v>1</v>
      </c>
      <c r="FA33" s="126">
        <v>18</v>
      </c>
      <c r="FB33" s="45">
        <v>5.5555555555555554</v>
      </c>
      <c r="FD33" s="141">
        <f t="shared" si="17"/>
        <v>3</v>
      </c>
      <c r="FE33" s="141">
        <f t="shared" si="18"/>
        <v>37</v>
      </c>
      <c r="FF33" s="141">
        <f t="shared" si="19"/>
        <v>8.1081081081081088</v>
      </c>
      <c r="FH33" s="141">
        <f t="shared" si="20"/>
        <v>5</v>
      </c>
      <c r="FI33" s="141">
        <f t="shared" si="21"/>
        <v>36</v>
      </c>
      <c r="FJ33" s="141">
        <f t="shared" si="22"/>
        <v>13.888888888888889</v>
      </c>
    </row>
    <row r="34" spans="1:166">
      <c r="A34" s="128">
        <v>36677</v>
      </c>
      <c r="B34" s="126">
        <v>36</v>
      </c>
      <c r="C34" s="126">
        <v>599</v>
      </c>
      <c r="D34" s="45">
        <f t="shared" si="24"/>
        <v>6.010016694490818</v>
      </c>
      <c r="E34" s="140"/>
      <c r="J34" s="126">
        <v>1</v>
      </c>
      <c r="K34" s="126">
        <v>16</v>
      </c>
      <c r="L34" s="45">
        <f t="shared" si="23"/>
        <v>6.25</v>
      </c>
      <c r="N34" s="126">
        <v>2</v>
      </c>
      <c r="O34" s="126">
        <v>22</v>
      </c>
      <c r="P34" s="45">
        <f t="shared" si="0"/>
        <v>9.0909090909090917</v>
      </c>
      <c r="S34" s="126">
        <v>11</v>
      </c>
      <c r="T34" s="45">
        <f t="shared" si="1"/>
        <v>0</v>
      </c>
      <c r="V34" s="126">
        <v>2</v>
      </c>
      <c r="W34" s="126">
        <v>37</v>
      </c>
      <c r="X34" s="45">
        <f t="shared" si="2"/>
        <v>5.4054054054054053</v>
      </c>
      <c r="Z34" s="126">
        <v>4</v>
      </c>
      <c r="AA34" s="126">
        <v>55</v>
      </c>
      <c r="AB34" s="45">
        <f t="shared" si="3"/>
        <v>7.2727272727272725</v>
      </c>
      <c r="AD34" s="126">
        <v>2</v>
      </c>
      <c r="AE34" s="126">
        <v>41</v>
      </c>
      <c r="AF34" s="45">
        <f t="shared" si="4"/>
        <v>4.8780487804878048</v>
      </c>
      <c r="AH34" s="126">
        <v>6</v>
      </c>
      <c r="AI34" s="126">
        <v>29</v>
      </c>
      <c r="AJ34" s="45">
        <f t="shared" si="5"/>
        <v>20.689655172413794</v>
      </c>
      <c r="AM34" s="126">
        <v>23</v>
      </c>
      <c r="AN34" s="45">
        <f t="shared" si="6"/>
        <v>0</v>
      </c>
      <c r="AP34" s="126">
        <v>7</v>
      </c>
      <c r="AQ34" s="126">
        <v>38</v>
      </c>
      <c r="AR34" s="45">
        <f t="shared" si="7"/>
        <v>18.421052631578945</v>
      </c>
      <c r="AT34" s="126">
        <v>2</v>
      </c>
      <c r="AU34" s="126">
        <v>31</v>
      </c>
      <c r="AV34" s="45">
        <f t="shared" si="8"/>
        <v>6.4516129032258061</v>
      </c>
      <c r="AX34" s="126">
        <v>4</v>
      </c>
      <c r="AY34" s="126">
        <v>67</v>
      </c>
      <c r="AZ34" s="45">
        <f t="shared" si="9"/>
        <v>5.9701492537313428</v>
      </c>
      <c r="BC34" s="126">
        <v>55</v>
      </c>
      <c r="BD34" s="45">
        <f t="shared" si="10"/>
        <v>0</v>
      </c>
      <c r="BG34" s="126">
        <v>32</v>
      </c>
      <c r="BH34" s="45">
        <f t="shared" si="11"/>
        <v>0</v>
      </c>
      <c r="BK34" s="126">
        <v>33</v>
      </c>
      <c r="BL34" s="45">
        <f t="shared" si="12"/>
        <v>0</v>
      </c>
      <c r="BN34" s="126">
        <v>1</v>
      </c>
      <c r="BO34" s="126">
        <v>19</v>
      </c>
      <c r="BP34" s="45">
        <f t="shared" si="13"/>
        <v>5.2631578947368416</v>
      </c>
      <c r="BR34" s="126">
        <v>2</v>
      </c>
      <c r="BS34" s="126">
        <v>52</v>
      </c>
      <c r="BT34" s="45">
        <f t="shared" si="14"/>
        <v>3.8461538461538463</v>
      </c>
      <c r="BV34" s="126">
        <v>3</v>
      </c>
      <c r="BW34" s="126">
        <v>24</v>
      </c>
      <c r="BX34" s="45">
        <f t="shared" si="15"/>
        <v>12.5</v>
      </c>
      <c r="CA34" s="126">
        <v>17</v>
      </c>
      <c r="CB34" s="45">
        <f t="shared" si="16"/>
        <v>0</v>
      </c>
      <c r="CE34" s="128">
        <v>36280</v>
      </c>
      <c r="CF34" s="126">
        <v>80</v>
      </c>
      <c r="CG34" s="126">
        <v>607</v>
      </c>
      <c r="CH34" s="45">
        <v>13.179571663920923</v>
      </c>
      <c r="CK34" s="126">
        <v>15</v>
      </c>
      <c r="CL34" s="45"/>
      <c r="CN34" s="126">
        <v>1</v>
      </c>
      <c r="CO34" s="126">
        <v>23</v>
      </c>
      <c r="CP34" s="45">
        <v>4.3478260869565215</v>
      </c>
      <c r="CR34" s="126">
        <v>1</v>
      </c>
      <c r="CS34" s="126">
        <v>11</v>
      </c>
      <c r="CT34" s="45">
        <v>9.0909090909090917</v>
      </c>
      <c r="CV34" s="126">
        <v>6</v>
      </c>
      <c r="CW34" s="126">
        <v>37</v>
      </c>
      <c r="CX34" s="45">
        <v>16.216216216216218</v>
      </c>
      <c r="CZ34" s="126">
        <v>14</v>
      </c>
      <c r="DA34" s="126">
        <v>55</v>
      </c>
      <c r="DB34" s="45">
        <v>25.454545454545457</v>
      </c>
      <c r="DD34" s="126">
        <v>5</v>
      </c>
      <c r="DE34" s="126">
        <v>41</v>
      </c>
      <c r="DF34" s="45">
        <v>12.195121951219512</v>
      </c>
      <c r="DH34" s="126">
        <v>4</v>
      </c>
      <c r="DI34" s="126">
        <v>29</v>
      </c>
      <c r="DJ34" s="45">
        <v>13.793103448275863</v>
      </c>
      <c r="DL34" s="126">
        <v>1</v>
      </c>
      <c r="DM34" s="126">
        <v>25</v>
      </c>
      <c r="DN34" s="45">
        <v>4</v>
      </c>
      <c r="DP34" s="126">
        <v>9</v>
      </c>
      <c r="DQ34" s="126">
        <v>40</v>
      </c>
      <c r="DR34" s="45">
        <v>22.5</v>
      </c>
      <c r="DT34" s="126">
        <v>3</v>
      </c>
      <c r="DU34" s="126">
        <v>32</v>
      </c>
      <c r="DV34" s="45">
        <v>9.375</v>
      </c>
      <c r="DX34" s="126">
        <v>11</v>
      </c>
      <c r="DY34" s="126">
        <v>67</v>
      </c>
      <c r="DZ34" s="45">
        <v>16.417910447761194</v>
      </c>
      <c r="EB34" s="126">
        <v>3</v>
      </c>
      <c r="EC34" s="126">
        <v>56</v>
      </c>
      <c r="ED34" s="45">
        <v>5.3571428571428568</v>
      </c>
      <c r="EF34" s="126">
        <v>2</v>
      </c>
      <c r="EG34" s="126">
        <v>32</v>
      </c>
      <c r="EH34" s="45">
        <v>6.25</v>
      </c>
      <c r="EJ34" s="126">
        <v>4</v>
      </c>
      <c r="EK34" s="126">
        <v>34</v>
      </c>
      <c r="EL34" s="45">
        <v>11.76470588235294</v>
      </c>
      <c r="EN34" s="126">
        <v>2</v>
      </c>
      <c r="EO34" s="126">
        <v>20</v>
      </c>
      <c r="EP34" s="45">
        <v>10</v>
      </c>
      <c r="ER34" s="126">
        <v>8</v>
      </c>
      <c r="ES34" s="126">
        <v>51</v>
      </c>
      <c r="ET34" s="45">
        <v>15.686274509803923</v>
      </c>
      <c r="EV34" s="126">
        <v>6</v>
      </c>
      <c r="EW34" s="126">
        <v>24</v>
      </c>
      <c r="EX34" s="45">
        <v>25</v>
      </c>
      <c r="FA34" s="126">
        <v>18</v>
      </c>
      <c r="FB34" s="45"/>
      <c r="FD34" s="141">
        <f t="shared" si="17"/>
        <v>2</v>
      </c>
      <c r="FE34" s="141">
        <f t="shared" si="18"/>
        <v>37</v>
      </c>
      <c r="FF34" s="141">
        <f t="shared" si="19"/>
        <v>5.4054054054054053</v>
      </c>
      <c r="FH34" s="141">
        <f t="shared" si="20"/>
        <v>6</v>
      </c>
      <c r="FI34" s="141">
        <f t="shared" si="21"/>
        <v>37</v>
      </c>
      <c r="FJ34" s="141">
        <f t="shared" si="22"/>
        <v>16.216216216216218</v>
      </c>
    </row>
    <row r="35" spans="1:166">
      <c r="A35" s="128">
        <v>36707</v>
      </c>
      <c r="B35" s="126">
        <v>33</v>
      </c>
      <c r="C35" s="126">
        <v>591</v>
      </c>
      <c r="D35" s="45">
        <f t="shared" si="24"/>
        <v>5.5837563451776653</v>
      </c>
      <c r="E35" s="140"/>
      <c r="J35" s="126">
        <v>1</v>
      </c>
      <c r="K35" s="126">
        <v>17</v>
      </c>
      <c r="L35" s="45">
        <f t="shared" si="23"/>
        <v>5.8823529411764701</v>
      </c>
      <c r="N35" s="126">
        <v>1</v>
      </c>
      <c r="O35" s="126">
        <v>20</v>
      </c>
      <c r="P35" s="45">
        <f t="shared" si="0"/>
        <v>5</v>
      </c>
      <c r="S35" s="126">
        <v>10</v>
      </c>
      <c r="T35" s="45">
        <f t="shared" si="1"/>
        <v>0</v>
      </c>
      <c r="V35" s="126">
        <v>3</v>
      </c>
      <c r="W35" s="126">
        <v>35</v>
      </c>
      <c r="X35" s="45">
        <f t="shared" si="2"/>
        <v>8.5714285714285712</v>
      </c>
      <c r="Z35" s="126">
        <v>4</v>
      </c>
      <c r="AA35" s="126">
        <v>53</v>
      </c>
      <c r="AB35" s="45">
        <f t="shared" si="3"/>
        <v>7.5471698113207548</v>
      </c>
      <c r="AD35" s="126">
        <v>2</v>
      </c>
      <c r="AE35" s="126">
        <v>41</v>
      </c>
      <c r="AF35" s="45">
        <f t="shared" si="4"/>
        <v>4.8780487804878048</v>
      </c>
      <c r="AH35" s="126">
        <v>4</v>
      </c>
      <c r="AI35" s="126">
        <v>30</v>
      </c>
      <c r="AJ35" s="45">
        <f t="shared" si="5"/>
        <v>13.333333333333334</v>
      </c>
      <c r="AM35" s="126">
        <v>21</v>
      </c>
      <c r="AN35" s="45">
        <f t="shared" si="6"/>
        <v>0</v>
      </c>
      <c r="AP35" s="126">
        <v>6</v>
      </c>
      <c r="AQ35" s="126">
        <v>36</v>
      </c>
      <c r="AR35" s="45">
        <f t="shared" si="7"/>
        <v>16.666666666666664</v>
      </c>
      <c r="AT35" s="126">
        <v>2</v>
      </c>
      <c r="AU35" s="126">
        <v>32</v>
      </c>
      <c r="AV35" s="45">
        <f t="shared" si="8"/>
        <v>6.25</v>
      </c>
      <c r="AX35" s="126">
        <v>4</v>
      </c>
      <c r="AY35" s="126">
        <v>68</v>
      </c>
      <c r="AZ35" s="45">
        <f t="shared" si="9"/>
        <v>5.8823529411764701</v>
      </c>
      <c r="BC35" s="126">
        <v>54</v>
      </c>
      <c r="BD35" s="45">
        <f t="shared" si="10"/>
        <v>0</v>
      </c>
      <c r="BG35" s="126">
        <v>32</v>
      </c>
      <c r="BH35" s="45">
        <f t="shared" si="11"/>
        <v>0</v>
      </c>
      <c r="BJ35" s="126">
        <v>1</v>
      </c>
      <c r="BK35" s="126">
        <v>30</v>
      </c>
      <c r="BL35" s="45">
        <f t="shared" si="12"/>
        <v>3.3333333333333335</v>
      </c>
      <c r="BN35" s="126">
        <v>1</v>
      </c>
      <c r="BO35" s="126">
        <v>21</v>
      </c>
      <c r="BP35" s="45">
        <f t="shared" si="13"/>
        <v>4.7619047619047619</v>
      </c>
      <c r="BR35" s="126">
        <v>2</v>
      </c>
      <c r="BS35" s="126">
        <v>56</v>
      </c>
      <c r="BT35" s="45">
        <f t="shared" si="14"/>
        <v>3.5714285714285712</v>
      </c>
      <c r="BV35" s="126">
        <v>2</v>
      </c>
      <c r="BW35" s="126">
        <v>24</v>
      </c>
      <c r="BX35" s="45">
        <f t="shared" si="15"/>
        <v>8.3333333333333321</v>
      </c>
      <c r="CA35" s="126">
        <v>14</v>
      </c>
      <c r="CB35" s="45">
        <f t="shared" si="16"/>
        <v>0</v>
      </c>
      <c r="CE35" s="128">
        <v>36311</v>
      </c>
      <c r="CF35" s="126">
        <v>79</v>
      </c>
      <c r="CG35" s="126">
        <v>599</v>
      </c>
      <c r="CH35" s="45">
        <v>13.188647746243738</v>
      </c>
      <c r="CJ35" s="126">
        <v>1</v>
      </c>
      <c r="CK35" s="126">
        <v>16</v>
      </c>
      <c r="CL35" s="45">
        <v>6.25</v>
      </c>
      <c r="CN35" s="126">
        <v>1</v>
      </c>
      <c r="CO35" s="126">
        <v>22</v>
      </c>
      <c r="CP35" s="45">
        <v>4.5454545454545459</v>
      </c>
      <c r="CR35" s="126">
        <v>2</v>
      </c>
      <c r="CS35" s="126">
        <v>11</v>
      </c>
      <c r="CT35" s="45">
        <v>18.181818181818183</v>
      </c>
      <c r="CV35" s="126">
        <v>7</v>
      </c>
      <c r="CW35" s="126">
        <v>37</v>
      </c>
      <c r="CX35" s="45">
        <v>18.918918918918919</v>
      </c>
      <c r="CZ35" s="126">
        <v>11</v>
      </c>
      <c r="DA35" s="126">
        <v>55</v>
      </c>
      <c r="DB35" s="45">
        <v>20</v>
      </c>
      <c r="DD35" s="126">
        <v>5</v>
      </c>
      <c r="DE35" s="126">
        <v>41</v>
      </c>
      <c r="DF35" s="45">
        <v>12.195121951219512</v>
      </c>
      <c r="DH35" s="126">
        <v>4</v>
      </c>
      <c r="DI35" s="126">
        <v>29</v>
      </c>
      <c r="DJ35" s="45">
        <v>13.793103448275863</v>
      </c>
      <c r="DL35" s="126">
        <v>1</v>
      </c>
      <c r="DM35" s="126">
        <v>23</v>
      </c>
      <c r="DN35" s="45">
        <v>4.3478260869565215</v>
      </c>
      <c r="DP35" s="126">
        <v>7</v>
      </c>
      <c r="DQ35" s="126">
        <v>38</v>
      </c>
      <c r="DR35" s="45">
        <v>18.421052631578949</v>
      </c>
      <c r="DT35" s="126">
        <v>2</v>
      </c>
      <c r="DU35" s="126">
        <v>31</v>
      </c>
      <c r="DV35" s="45">
        <v>6.4516129032258061</v>
      </c>
      <c r="DX35" s="126">
        <v>11</v>
      </c>
      <c r="DY35" s="126">
        <v>67</v>
      </c>
      <c r="DZ35" s="45">
        <v>16.417910447761194</v>
      </c>
      <c r="EB35" s="126">
        <v>2</v>
      </c>
      <c r="EC35" s="126">
        <v>55</v>
      </c>
      <c r="ED35" s="45">
        <v>3.6363636363636367</v>
      </c>
      <c r="EF35" s="126">
        <v>2</v>
      </c>
      <c r="EG35" s="126">
        <v>32</v>
      </c>
      <c r="EH35" s="45">
        <v>6.25</v>
      </c>
      <c r="EJ35" s="126">
        <v>4</v>
      </c>
      <c r="EK35" s="126">
        <v>33</v>
      </c>
      <c r="EL35" s="45">
        <v>12.121212121212121</v>
      </c>
      <c r="EN35" s="126">
        <v>3</v>
      </c>
      <c r="EO35" s="126">
        <v>19</v>
      </c>
      <c r="EP35" s="45">
        <v>15.789473684210526</v>
      </c>
      <c r="ER35" s="126">
        <v>10</v>
      </c>
      <c r="ES35" s="126">
        <v>52</v>
      </c>
      <c r="ET35" s="45">
        <v>19.230769230769234</v>
      </c>
      <c r="EV35" s="126">
        <v>6</v>
      </c>
      <c r="EW35" s="126">
        <v>24</v>
      </c>
      <c r="EX35" s="45">
        <v>25</v>
      </c>
      <c r="FA35" s="126">
        <v>17</v>
      </c>
      <c r="FB35" s="45"/>
      <c r="FD35" s="141">
        <f t="shared" si="17"/>
        <v>3</v>
      </c>
      <c r="FE35" s="141">
        <f t="shared" si="18"/>
        <v>35</v>
      </c>
      <c r="FF35" s="141">
        <f t="shared" si="19"/>
        <v>8.5714285714285712</v>
      </c>
      <c r="FH35" s="141">
        <f t="shared" si="20"/>
        <v>7</v>
      </c>
      <c r="FI35" s="141">
        <f t="shared" si="21"/>
        <v>37</v>
      </c>
      <c r="FJ35" s="141">
        <f t="shared" si="22"/>
        <v>18.918918918918919</v>
      </c>
    </row>
    <row r="36" spans="1:166">
      <c r="A36" s="128">
        <v>36738</v>
      </c>
      <c r="B36" s="126">
        <v>32</v>
      </c>
      <c r="C36" s="126">
        <v>601</v>
      </c>
      <c r="D36" s="45">
        <f t="shared" si="24"/>
        <v>5.3244592346089847</v>
      </c>
      <c r="E36" s="140"/>
      <c r="J36" s="126">
        <v>1</v>
      </c>
      <c r="K36" s="126">
        <v>18</v>
      </c>
      <c r="L36" s="45">
        <f t="shared" si="23"/>
        <v>5.5555555555555554</v>
      </c>
      <c r="N36" s="126">
        <v>2</v>
      </c>
      <c r="O36" s="126">
        <v>20</v>
      </c>
      <c r="P36" s="45">
        <f t="shared" si="0"/>
        <v>10</v>
      </c>
      <c r="S36" s="126">
        <v>11</v>
      </c>
      <c r="T36" s="45">
        <f t="shared" si="1"/>
        <v>0</v>
      </c>
      <c r="V36" s="126">
        <v>3</v>
      </c>
      <c r="W36" s="126">
        <v>37</v>
      </c>
      <c r="X36" s="45">
        <f t="shared" si="2"/>
        <v>8.1081081081081088</v>
      </c>
      <c r="Z36" s="126">
        <v>3</v>
      </c>
      <c r="AA36" s="126">
        <v>54</v>
      </c>
      <c r="AB36" s="45">
        <f t="shared" si="3"/>
        <v>5.5555555555555554</v>
      </c>
      <c r="AD36" s="126">
        <v>2</v>
      </c>
      <c r="AE36" s="126">
        <v>41</v>
      </c>
      <c r="AF36" s="45">
        <f t="shared" si="4"/>
        <v>4.8780487804878048</v>
      </c>
      <c r="AH36" s="126">
        <v>4</v>
      </c>
      <c r="AI36" s="126">
        <v>28</v>
      </c>
      <c r="AJ36" s="45">
        <f t="shared" si="5"/>
        <v>14.285714285714285</v>
      </c>
      <c r="AM36" s="126">
        <v>22</v>
      </c>
      <c r="AN36" s="45">
        <f t="shared" si="6"/>
        <v>0</v>
      </c>
      <c r="AP36" s="126">
        <v>6</v>
      </c>
      <c r="AQ36" s="126">
        <v>36</v>
      </c>
      <c r="AR36" s="45">
        <f t="shared" si="7"/>
        <v>16.666666666666664</v>
      </c>
      <c r="AT36" s="126">
        <v>2</v>
      </c>
      <c r="AU36" s="126">
        <v>32</v>
      </c>
      <c r="AV36" s="45">
        <f t="shared" si="8"/>
        <v>6.25</v>
      </c>
      <c r="AX36" s="126">
        <v>4</v>
      </c>
      <c r="AY36" s="126">
        <v>67</v>
      </c>
      <c r="AZ36" s="45">
        <f t="shared" si="9"/>
        <v>5.9701492537313428</v>
      </c>
      <c r="BC36" s="126">
        <v>56</v>
      </c>
      <c r="BD36" s="45">
        <f t="shared" si="10"/>
        <v>0</v>
      </c>
      <c r="BF36" s="126">
        <v>1</v>
      </c>
      <c r="BG36" s="126">
        <v>36</v>
      </c>
      <c r="BH36" s="45">
        <f t="shared" si="11"/>
        <v>2.7777777777777777</v>
      </c>
      <c r="BJ36" s="126">
        <v>1</v>
      </c>
      <c r="BK36" s="126">
        <v>30</v>
      </c>
      <c r="BL36" s="45">
        <f t="shared" si="12"/>
        <v>3.3333333333333335</v>
      </c>
      <c r="BN36" s="126">
        <v>1</v>
      </c>
      <c r="BO36" s="126">
        <v>22</v>
      </c>
      <c r="BP36" s="45">
        <f t="shared" si="13"/>
        <v>4.5454545454545459</v>
      </c>
      <c r="BR36" s="126">
        <v>1</v>
      </c>
      <c r="BS36" s="126">
        <v>57</v>
      </c>
      <c r="BT36" s="45">
        <f t="shared" si="14"/>
        <v>1.7543859649122806</v>
      </c>
      <c r="BV36" s="126">
        <v>1</v>
      </c>
      <c r="BW36" s="126">
        <v>23</v>
      </c>
      <c r="BX36" s="45">
        <f t="shared" si="15"/>
        <v>4.3478260869565215</v>
      </c>
      <c r="CA36" s="126">
        <v>14</v>
      </c>
      <c r="CB36" s="45">
        <f t="shared" si="16"/>
        <v>0</v>
      </c>
      <c r="CE36" s="128">
        <v>36341</v>
      </c>
      <c r="CF36" s="126">
        <v>76</v>
      </c>
      <c r="CG36" s="126">
        <v>591</v>
      </c>
      <c r="CH36" s="45">
        <v>12.859560067681894</v>
      </c>
      <c r="CJ36" s="126">
        <v>1</v>
      </c>
      <c r="CK36" s="126">
        <v>17</v>
      </c>
      <c r="CL36" s="45">
        <v>5.8823529411764701</v>
      </c>
      <c r="CN36" s="126">
        <v>1</v>
      </c>
      <c r="CO36" s="126">
        <v>20</v>
      </c>
      <c r="CP36" s="45">
        <v>5</v>
      </c>
      <c r="CR36" s="126">
        <v>2</v>
      </c>
      <c r="CS36" s="126">
        <v>10</v>
      </c>
      <c r="CT36" s="45">
        <v>20</v>
      </c>
      <c r="CV36" s="126">
        <v>6</v>
      </c>
      <c r="CW36" s="126">
        <v>35</v>
      </c>
      <c r="CX36" s="45">
        <v>17.142857142857142</v>
      </c>
      <c r="CZ36" s="126">
        <v>10</v>
      </c>
      <c r="DA36" s="126">
        <v>53</v>
      </c>
      <c r="DB36" s="45">
        <v>18.867924528301888</v>
      </c>
      <c r="DD36" s="126">
        <v>3</v>
      </c>
      <c r="DE36" s="126">
        <v>41</v>
      </c>
      <c r="DF36" s="45">
        <v>7.3170731707317076</v>
      </c>
      <c r="DH36" s="126">
        <v>5</v>
      </c>
      <c r="DI36" s="126">
        <v>30</v>
      </c>
      <c r="DJ36" s="45">
        <v>16.666666666666664</v>
      </c>
      <c r="DL36" s="126">
        <v>1</v>
      </c>
      <c r="DM36" s="126">
        <v>21</v>
      </c>
      <c r="DN36" s="45">
        <v>4.7619047619047619</v>
      </c>
      <c r="DP36" s="126">
        <v>6</v>
      </c>
      <c r="DQ36" s="126">
        <v>36</v>
      </c>
      <c r="DR36" s="45">
        <v>16.666666666666664</v>
      </c>
      <c r="DT36" s="126">
        <v>2</v>
      </c>
      <c r="DU36" s="126">
        <v>32</v>
      </c>
      <c r="DV36" s="45">
        <v>6.25</v>
      </c>
      <c r="DX36" s="126">
        <v>12</v>
      </c>
      <c r="DY36" s="126">
        <v>68</v>
      </c>
      <c r="DZ36" s="45">
        <v>17.647058823529409</v>
      </c>
      <c r="EB36" s="126">
        <v>2</v>
      </c>
      <c r="EC36" s="126">
        <v>54</v>
      </c>
      <c r="ED36" s="45">
        <v>3.7037037037037042</v>
      </c>
      <c r="EF36" s="126">
        <v>2</v>
      </c>
      <c r="EG36" s="126">
        <v>32</v>
      </c>
      <c r="EH36" s="45">
        <v>6.25</v>
      </c>
      <c r="EJ36" s="126">
        <v>3</v>
      </c>
      <c r="EK36" s="126">
        <v>30</v>
      </c>
      <c r="EL36" s="45">
        <v>10</v>
      </c>
      <c r="EN36" s="126">
        <v>3</v>
      </c>
      <c r="EO36" s="126">
        <v>21</v>
      </c>
      <c r="EP36" s="45">
        <v>14.285714285714286</v>
      </c>
      <c r="ER36" s="126">
        <v>11</v>
      </c>
      <c r="ES36" s="126">
        <v>56</v>
      </c>
      <c r="ET36" s="45">
        <v>19.642857142857142</v>
      </c>
      <c r="EV36" s="126">
        <v>6</v>
      </c>
      <c r="EW36" s="126">
        <v>24</v>
      </c>
      <c r="EX36" s="45">
        <v>25</v>
      </c>
      <c r="FA36" s="126">
        <v>14</v>
      </c>
      <c r="FB36" s="45"/>
      <c r="FD36" s="141">
        <f t="shared" si="17"/>
        <v>3</v>
      </c>
      <c r="FE36" s="141">
        <f t="shared" si="18"/>
        <v>37</v>
      </c>
      <c r="FF36" s="141">
        <f t="shared" si="19"/>
        <v>8.1081081081081088</v>
      </c>
      <c r="FH36" s="141">
        <f t="shared" si="20"/>
        <v>6</v>
      </c>
      <c r="FI36" s="141">
        <f t="shared" si="21"/>
        <v>35</v>
      </c>
      <c r="FJ36" s="141">
        <f t="shared" si="22"/>
        <v>17.142857142857142</v>
      </c>
    </row>
    <row r="37" spans="1:166">
      <c r="A37" s="128">
        <v>36769</v>
      </c>
      <c r="B37" s="126">
        <v>36</v>
      </c>
      <c r="C37" s="126">
        <v>599</v>
      </c>
      <c r="D37" s="45">
        <f t="shared" si="24"/>
        <v>6.010016694490818</v>
      </c>
      <c r="E37" s="140"/>
      <c r="J37" s="126">
        <v>1</v>
      </c>
      <c r="K37" s="126">
        <v>18</v>
      </c>
      <c r="L37" s="45">
        <f t="shared" si="23"/>
        <v>5.5555555555555554</v>
      </c>
      <c r="N37" s="126">
        <v>2</v>
      </c>
      <c r="O37" s="126">
        <v>21</v>
      </c>
      <c r="P37" s="45">
        <f t="shared" si="0"/>
        <v>9.5238095238095237</v>
      </c>
      <c r="S37" s="126">
        <v>11</v>
      </c>
      <c r="T37" s="45">
        <f t="shared" si="1"/>
        <v>0</v>
      </c>
      <c r="V37" s="126">
        <v>4</v>
      </c>
      <c r="W37" s="126">
        <v>37</v>
      </c>
      <c r="X37" s="45">
        <f t="shared" si="2"/>
        <v>10.810810810810811</v>
      </c>
      <c r="Z37" s="126">
        <v>2</v>
      </c>
      <c r="AA37" s="126">
        <v>51</v>
      </c>
      <c r="AB37" s="45">
        <f t="shared" si="3"/>
        <v>3.9215686274509802</v>
      </c>
      <c r="AD37" s="126">
        <v>3</v>
      </c>
      <c r="AE37" s="126">
        <v>41</v>
      </c>
      <c r="AF37" s="45">
        <f t="shared" si="4"/>
        <v>7.3170731707317067</v>
      </c>
      <c r="AH37" s="126">
        <v>4</v>
      </c>
      <c r="AI37" s="126">
        <v>27</v>
      </c>
      <c r="AJ37" s="45">
        <f t="shared" si="5"/>
        <v>14.814814814814813</v>
      </c>
      <c r="AM37" s="126">
        <v>21</v>
      </c>
      <c r="AN37" s="45">
        <f t="shared" si="6"/>
        <v>0</v>
      </c>
      <c r="AP37" s="126">
        <v>6</v>
      </c>
      <c r="AQ37" s="126">
        <v>36</v>
      </c>
      <c r="AR37" s="45">
        <f t="shared" si="7"/>
        <v>16.666666666666664</v>
      </c>
      <c r="AT37" s="126">
        <v>4</v>
      </c>
      <c r="AU37" s="126">
        <v>33</v>
      </c>
      <c r="AV37" s="45">
        <f t="shared" si="8"/>
        <v>12.121212121212121</v>
      </c>
      <c r="AX37" s="126">
        <v>4</v>
      </c>
      <c r="AY37" s="126">
        <v>68</v>
      </c>
      <c r="AZ37" s="45">
        <f t="shared" si="9"/>
        <v>5.8823529411764701</v>
      </c>
      <c r="BC37" s="126">
        <v>58</v>
      </c>
      <c r="BD37" s="45">
        <f t="shared" si="10"/>
        <v>0</v>
      </c>
      <c r="BF37" s="126">
        <v>1</v>
      </c>
      <c r="BG37" s="126">
        <v>37</v>
      </c>
      <c r="BH37" s="45">
        <f t="shared" si="11"/>
        <v>2.7027027027027026</v>
      </c>
      <c r="BJ37" s="126">
        <v>1</v>
      </c>
      <c r="BK37" s="126">
        <v>31</v>
      </c>
      <c r="BL37" s="45">
        <f t="shared" si="12"/>
        <v>3.225806451612903</v>
      </c>
      <c r="BN37" s="126">
        <v>1</v>
      </c>
      <c r="BO37" s="126">
        <v>23</v>
      </c>
      <c r="BP37" s="45">
        <f t="shared" si="13"/>
        <v>4.3478260869565215</v>
      </c>
      <c r="BR37" s="126">
        <v>1</v>
      </c>
      <c r="BS37" s="126">
        <v>53</v>
      </c>
      <c r="BT37" s="45">
        <f t="shared" si="14"/>
        <v>1.8867924528301887</v>
      </c>
      <c r="BV37" s="126">
        <v>1</v>
      </c>
      <c r="BW37" s="126">
        <v>21</v>
      </c>
      <c r="BX37" s="45">
        <f t="shared" si="15"/>
        <v>4.7619047619047619</v>
      </c>
      <c r="CA37" s="126">
        <v>13</v>
      </c>
      <c r="CB37" s="45">
        <f t="shared" si="16"/>
        <v>0</v>
      </c>
      <c r="CE37" s="128">
        <v>36372</v>
      </c>
      <c r="CF37" s="126">
        <v>69</v>
      </c>
      <c r="CG37" s="126">
        <v>601</v>
      </c>
      <c r="CH37" s="45">
        <v>11.480865224625624</v>
      </c>
      <c r="CJ37" s="126">
        <v>1</v>
      </c>
      <c r="CK37" s="126">
        <v>18</v>
      </c>
      <c r="CL37" s="45">
        <v>5.5555555555555554</v>
      </c>
      <c r="CN37" s="126">
        <v>2</v>
      </c>
      <c r="CO37" s="126">
        <v>20</v>
      </c>
      <c r="CP37" s="45">
        <v>10</v>
      </c>
      <c r="CR37" s="126">
        <v>2</v>
      </c>
      <c r="CS37" s="126">
        <v>11</v>
      </c>
      <c r="CT37" s="45">
        <v>18.181818181818183</v>
      </c>
      <c r="CV37" s="126">
        <v>5</v>
      </c>
      <c r="CW37" s="126">
        <v>37</v>
      </c>
      <c r="CX37" s="45">
        <v>13.513513513513514</v>
      </c>
      <c r="CZ37" s="126">
        <v>9</v>
      </c>
      <c r="DA37" s="126">
        <v>54</v>
      </c>
      <c r="DB37" s="45">
        <v>16.666666666666664</v>
      </c>
      <c r="DD37" s="126">
        <v>4</v>
      </c>
      <c r="DE37" s="126">
        <v>41</v>
      </c>
      <c r="DF37" s="45">
        <v>9.7560975609756095</v>
      </c>
      <c r="DH37" s="126">
        <v>3</v>
      </c>
      <c r="DI37" s="126">
        <v>28</v>
      </c>
      <c r="DJ37" s="45">
        <v>10.714285714285714</v>
      </c>
      <c r="DL37" s="126">
        <v>1</v>
      </c>
      <c r="DM37" s="126">
        <v>22</v>
      </c>
      <c r="DN37" s="45">
        <v>4.5454545454545459</v>
      </c>
      <c r="DP37" s="126">
        <v>7</v>
      </c>
      <c r="DQ37" s="126">
        <v>36</v>
      </c>
      <c r="DR37" s="45">
        <v>19.444444444444446</v>
      </c>
      <c r="DT37" s="126">
        <v>3</v>
      </c>
      <c r="DU37" s="126">
        <v>32</v>
      </c>
      <c r="DV37" s="45">
        <v>9.375</v>
      </c>
      <c r="DX37" s="126">
        <v>13</v>
      </c>
      <c r="DY37" s="126">
        <v>67</v>
      </c>
      <c r="DZ37" s="45">
        <v>19.402985074626866</v>
      </c>
      <c r="EB37" s="126">
        <v>1</v>
      </c>
      <c r="EC37" s="126">
        <v>56</v>
      </c>
      <c r="ED37" s="45">
        <v>1.7857142857142856</v>
      </c>
      <c r="EF37" s="126">
        <v>2</v>
      </c>
      <c r="EG37" s="126">
        <v>36</v>
      </c>
      <c r="EH37" s="45">
        <v>5.5555555555555554</v>
      </c>
      <c r="EJ37" s="126">
        <v>2</v>
      </c>
      <c r="EK37" s="126">
        <v>30</v>
      </c>
      <c r="EL37" s="45">
        <v>6.6666666666666661</v>
      </c>
      <c r="EN37" s="126">
        <v>2</v>
      </c>
      <c r="EO37" s="126">
        <v>22</v>
      </c>
      <c r="EP37" s="45">
        <v>9.0909090909090917</v>
      </c>
      <c r="ER37" s="126">
        <v>8</v>
      </c>
      <c r="ES37" s="126">
        <v>57</v>
      </c>
      <c r="ET37" s="45">
        <v>14.035087719298247</v>
      </c>
      <c r="EV37" s="126">
        <v>4</v>
      </c>
      <c r="EW37" s="126">
        <v>23</v>
      </c>
      <c r="EX37" s="45">
        <v>17.391304347826086</v>
      </c>
      <c r="FA37" s="126">
        <v>14</v>
      </c>
      <c r="FB37" s="45"/>
      <c r="FD37" s="141">
        <f t="shared" si="17"/>
        <v>4</v>
      </c>
      <c r="FE37" s="141">
        <f t="shared" si="18"/>
        <v>37</v>
      </c>
      <c r="FF37" s="141">
        <f t="shared" si="19"/>
        <v>10.810810810810811</v>
      </c>
      <c r="FH37" s="141">
        <f t="shared" si="20"/>
        <v>5</v>
      </c>
      <c r="FI37" s="141">
        <f t="shared" si="21"/>
        <v>37</v>
      </c>
      <c r="FJ37" s="141">
        <f t="shared" si="22"/>
        <v>13.513513513513514</v>
      </c>
    </row>
    <row r="38" spans="1:166">
      <c r="A38" s="128">
        <v>36799</v>
      </c>
      <c r="B38" s="126">
        <v>38</v>
      </c>
      <c r="C38" s="126">
        <v>604</v>
      </c>
      <c r="D38" s="45">
        <f t="shared" si="24"/>
        <v>6.2913907284768218</v>
      </c>
      <c r="E38" s="140"/>
      <c r="K38" s="126">
        <v>16</v>
      </c>
      <c r="L38" s="45">
        <f t="shared" si="23"/>
        <v>0</v>
      </c>
      <c r="N38" s="126">
        <v>2</v>
      </c>
      <c r="O38" s="126">
        <v>21</v>
      </c>
      <c r="P38" s="45">
        <f t="shared" si="0"/>
        <v>9.5238095238095237</v>
      </c>
      <c r="R38" s="126">
        <v>1</v>
      </c>
      <c r="S38" s="126">
        <v>12</v>
      </c>
      <c r="T38" s="45">
        <f t="shared" si="1"/>
        <v>8.3333333333333321</v>
      </c>
      <c r="V38" s="126">
        <v>5</v>
      </c>
      <c r="W38" s="126">
        <v>38</v>
      </c>
      <c r="X38" s="45">
        <f t="shared" si="2"/>
        <v>13.157894736842104</v>
      </c>
      <c r="Z38" s="126">
        <v>2</v>
      </c>
      <c r="AA38" s="126">
        <v>51</v>
      </c>
      <c r="AB38" s="45">
        <f t="shared" si="3"/>
        <v>3.9215686274509802</v>
      </c>
      <c r="AD38" s="126">
        <v>3</v>
      </c>
      <c r="AE38" s="126">
        <v>37</v>
      </c>
      <c r="AF38" s="45">
        <f t="shared" si="4"/>
        <v>8.1081081081081088</v>
      </c>
      <c r="AH38" s="126">
        <v>5</v>
      </c>
      <c r="AI38" s="126">
        <v>27</v>
      </c>
      <c r="AJ38" s="45">
        <f t="shared" si="5"/>
        <v>18.518518518518519</v>
      </c>
      <c r="AM38" s="126">
        <v>21</v>
      </c>
      <c r="AN38" s="45">
        <f t="shared" si="6"/>
        <v>0</v>
      </c>
      <c r="AP38" s="126">
        <v>6</v>
      </c>
      <c r="AQ38" s="126">
        <v>34</v>
      </c>
      <c r="AR38" s="45">
        <f t="shared" si="7"/>
        <v>17.647058823529413</v>
      </c>
      <c r="AT38" s="126">
        <v>4</v>
      </c>
      <c r="AU38" s="126">
        <v>34</v>
      </c>
      <c r="AV38" s="45">
        <f t="shared" si="8"/>
        <v>11.76470588235294</v>
      </c>
      <c r="AX38" s="126">
        <v>4</v>
      </c>
      <c r="AY38" s="126">
        <v>67</v>
      </c>
      <c r="AZ38" s="45">
        <f t="shared" si="9"/>
        <v>5.9701492537313428</v>
      </c>
      <c r="BC38" s="126">
        <v>62</v>
      </c>
      <c r="BD38" s="45">
        <f t="shared" si="10"/>
        <v>0</v>
      </c>
      <c r="BF38" s="126">
        <v>1</v>
      </c>
      <c r="BG38" s="126">
        <v>39</v>
      </c>
      <c r="BH38" s="45">
        <f t="shared" si="11"/>
        <v>2.5641025641025639</v>
      </c>
      <c r="BJ38" s="126">
        <v>1</v>
      </c>
      <c r="BK38" s="126">
        <v>31</v>
      </c>
      <c r="BL38" s="45">
        <f t="shared" si="12"/>
        <v>3.225806451612903</v>
      </c>
      <c r="BN38" s="126">
        <v>1</v>
      </c>
      <c r="BO38" s="126">
        <v>24</v>
      </c>
      <c r="BP38" s="45">
        <f t="shared" si="13"/>
        <v>4.1666666666666661</v>
      </c>
      <c r="BR38" s="126">
        <v>2</v>
      </c>
      <c r="BS38" s="126">
        <v>57</v>
      </c>
      <c r="BT38" s="45">
        <f t="shared" si="14"/>
        <v>3.5087719298245612</v>
      </c>
      <c r="BV38" s="126">
        <v>1</v>
      </c>
      <c r="BW38" s="126">
        <v>23</v>
      </c>
      <c r="BX38" s="45">
        <f t="shared" si="15"/>
        <v>4.3478260869565215</v>
      </c>
      <c r="CA38" s="126">
        <v>13</v>
      </c>
      <c r="CB38" s="45">
        <f t="shared" si="16"/>
        <v>0</v>
      </c>
      <c r="CE38" s="128">
        <v>36403</v>
      </c>
      <c r="CF38" s="126">
        <v>75</v>
      </c>
      <c r="CG38" s="126">
        <v>599</v>
      </c>
      <c r="CH38" s="45">
        <v>12.520868113522537</v>
      </c>
      <c r="CJ38" s="126">
        <v>1</v>
      </c>
      <c r="CK38" s="126">
        <v>18</v>
      </c>
      <c r="CL38" s="45">
        <v>5.5555555555555554</v>
      </c>
      <c r="CN38" s="126">
        <v>2</v>
      </c>
      <c r="CO38" s="126">
        <v>21</v>
      </c>
      <c r="CP38" s="45">
        <v>9.5238095238095237</v>
      </c>
      <c r="CR38" s="126">
        <v>3</v>
      </c>
      <c r="CS38" s="126">
        <v>11</v>
      </c>
      <c r="CT38" s="45">
        <v>27.272727272727273</v>
      </c>
      <c r="CV38" s="126">
        <v>8</v>
      </c>
      <c r="CW38" s="126">
        <v>37</v>
      </c>
      <c r="CX38" s="45">
        <v>21.621621621621621</v>
      </c>
      <c r="CZ38" s="126">
        <v>8</v>
      </c>
      <c r="DA38" s="126">
        <v>51</v>
      </c>
      <c r="DB38" s="45">
        <v>15.686274509803923</v>
      </c>
      <c r="DD38" s="126">
        <v>3</v>
      </c>
      <c r="DE38" s="126">
        <v>41</v>
      </c>
      <c r="DF38" s="45">
        <v>7.3170731707317076</v>
      </c>
      <c r="DH38" s="126">
        <v>3</v>
      </c>
      <c r="DI38" s="126">
        <v>27</v>
      </c>
      <c r="DJ38" s="45">
        <v>11.111111111111111</v>
      </c>
      <c r="DL38" s="126">
        <v>1</v>
      </c>
      <c r="DM38" s="126">
        <v>21</v>
      </c>
      <c r="DN38" s="45">
        <v>4.7619047619047619</v>
      </c>
      <c r="DP38" s="126">
        <v>8</v>
      </c>
      <c r="DQ38" s="126">
        <v>36</v>
      </c>
      <c r="DR38" s="45">
        <v>22.222222222222221</v>
      </c>
      <c r="DT38" s="126">
        <v>4</v>
      </c>
      <c r="DU38" s="126">
        <v>33</v>
      </c>
      <c r="DV38" s="45">
        <v>12.121212121212121</v>
      </c>
      <c r="DX38" s="126">
        <v>13</v>
      </c>
      <c r="DY38" s="126">
        <v>68</v>
      </c>
      <c r="DZ38" s="45">
        <v>19.117647058823529</v>
      </c>
      <c r="EB38" s="126">
        <v>1</v>
      </c>
      <c r="EC38" s="126">
        <v>58</v>
      </c>
      <c r="ED38" s="45">
        <v>1.7241379310344829</v>
      </c>
      <c r="EF38" s="126">
        <v>2</v>
      </c>
      <c r="EG38" s="126">
        <v>37</v>
      </c>
      <c r="EH38" s="45">
        <v>5.4054054054054053</v>
      </c>
      <c r="EJ38" s="126">
        <v>4</v>
      </c>
      <c r="EK38" s="126">
        <v>31</v>
      </c>
      <c r="EL38" s="45">
        <v>12.903225806451612</v>
      </c>
      <c r="EN38" s="126">
        <v>4</v>
      </c>
      <c r="EO38" s="126">
        <v>23</v>
      </c>
      <c r="EP38" s="45">
        <v>17.391304347826086</v>
      </c>
      <c r="ER38" s="126">
        <v>6</v>
      </c>
      <c r="ES38" s="126">
        <v>53</v>
      </c>
      <c r="ET38" s="45">
        <v>11.320754716981133</v>
      </c>
      <c r="EV38" s="126">
        <v>3</v>
      </c>
      <c r="EW38" s="126">
        <v>21</v>
      </c>
      <c r="EX38" s="45">
        <v>14.285714285714286</v>
      </c>
      <c r="FA38" s="126">
        <v>13</v>
      </c>
      <c r="FB38" s="45"/>
      <c r="FD38" s="141">
        <f t="shared" si="17"/>
        <v>5</v>
      </c>
      <c r="FE38" s="141">
        <f t="shared" si="18"/>
        <v>38</v>
      </c>
      <c r="FF38" s="141">
        <f t="shared" si="19"/>
        <v>13.157894736842104</v>
      </c>
      <c r="FH38" s="141">
        <f t="shared" si="20"/>
        <v>8</v>
      </c>
      <c r="FI38" s="141">
        <f t="shared" si="21"/>
        <v>37</v>
      </c>
      <c r="FJ38" s="141">
        <f t="shared" si="22"/>
        <v>21.621621621621621</v>
      </c>
    </row>
    <row r="39" spans="1:166">
      <c r="A39" s="128">
        <v>36830</v>
      </c>
      <c r="B39" s="126">
        <v>37</v>
      </c>
      <c r="C39" s="126">
        <v>618</v>
      </c>
      <c r="D39" s="45">
        <f t="shared" si="24"/>
        <v>5.9870550161812295</v>
      </c>
      <c r="E39" s="140"/>
      <c r="K39" s="126">
        <v>17</v>
      </c>
      <c r="L39" s="45">
        <f t="shared" si="23"/>
        <v>0</v>
      </c>
      <c r="N39" s="126">
        <v>2</v>
      </c>
      <c r="O39" s="126">
        <v>22</v>
      </c>
      <c r="P39" s="45">
        <f t="shared" si="0"/>
        <v>9.0909090909090917</v>
      </c>
      <c r="R39" s="126">
        <v>2</v>
      </c>
      <c r="S39" s="126">
        <v>13</v>
      </c>
      <c r="T39" s="45">
        <f t="shared" si="1"/>
        <v>15.384615384615385</v>
      </c>
      <c r="V39" s="126">
        <v>6</v>
      </c>
      <c r="W39" s="126">
        <v>38</v>
      </c>
      <c r="X39" s="45">
        <f t="shared" si="2"/>
        <v>15.789473684210526</v>
      </c>
      <c r="Z39" s="126">
        <v>1</v>
      </c>
      <c r="AA39" s="126">
        <v>51</v>
      </c>
      <c r="AB39" s="45">
        <f t="shared" si="3"/>
        <v>1.9607843137254901</v>
      </c>
      <c r="AD39" s="126">
        <v>3</v>
      </c>
      <c r="AE39" s="126">
        <v>43</v>
      </c>
      <c r="AF39" s="45">
        <f t="shared" si="4"/>
        <v>6.9767441860465116</v>
      </c>
      <c r="AH39" s="126">
        <v>4</v>
      </c>
      <c r="AI39" s="126">
        <v>26</v>
      </c>
      <c r="AJ39" s="45">
        <f t="shared" si="5"/>
        <v>15.384615384615385</v>
      </c>
      <c r="AM39" s="126">
        <v>23</v>
      </c>
      <c r="AN39" s="45">
        <f t="shared" si="6"/>
        <v>0</v>
      </c>
      <c r="AP39" s="126">
        <v>5</v>
      </c>
      <c r="AQ39" s="126">
        <v>35</v>
      </c>
      <c r="AR39" s="45">
        <f t="shared" si="7"/>
        <v>14.285714285714285</v>
      </c>
      <c r="AT39" s="126">
        <v>4</v>
      </c>
      <c r="AU39" s="126">
        <v>34</v>
      </c>
      <c r="AV39" s="45">
        <f t="shared" si="8"/>
        <v>11.76470588235294</v>
      </c>
      <c r="AX39" s="126">
        <v>4</v>
      </c>
      <c r="AY39" s="126">
        <v>66</v>
      </c>
      <c r="AZ39" s="45">
        <f t="shared" si="9"/>
        <v>6.0606060606060606</v>
      </c>
      <c r="BC39" s="126">
        <v>63</v>
      </c>
      <c r="BD39" s="45">
        <f t="shared" si="10"/>
        <v>0</v>
      </c>
      <c r="BF39" s="126">
        <v>1</v>
      </c>
      <c r="BG39" s="126">
        <v>40</v>
      </c>
      <c r="BH39" s="45">
        <f t="shared" si="11"/>
        <v>2.5</v>
      </c>
      <c r="BJ39" s="126">
        <v>1</v>
      </c>
      <c r="BK39" s="126">
        <v>31</v>
      </c>
      <c r="BL39" s="45">
        <f t="shared" si="12"/>
        <v>3.225806451612903</v>
      </c>
      <c r="BN39" s="126">
        <v>2</v>
      </c>
      <c r="BO39" s="126">
        <v>25</v>
      </c>
      <c r="BP39" s="45">
        <f t="shared" si="13"/>
        <v>8</v>
      </c>
      <c r="BR39" s="126">
        <v>1</v>
      </c>
      <c r="BS39" s="126">
        <v>58</v>
      </c>
      <c r="BT39" s="45">
        <f t="shared" si="14"/>
        <v>1.7241379310344827</v>
      </c>
      <c r="BV39" s="126">
        <v>1</v>
      </c>
      <c r="BW39" s="126">
        <v>23</v>
      </c>
      <c r="BX39" s="45">
        <f t="shared" si="15"/>
        <v>4.3478260869565215</v>
      </c>
      <c r="CA39" s="126">
        <v>13</v>
      </c>
      <c r="CB39" s="45">
        <f t="shared" si="16"/>
        <v>0</v>
      </c>
      <c r="CE39" s="128">
        <v>36433</v>
      </c>
      <c r="CF39" s="126">
        <v>82</v>
      </c>
      <c r="CG39" s="126">
        <v>604</v>
      </c>
      <c r="CH39" s="45">
        <v>13.576158940397351</v>
      </c>
      <c r="CJ39" s="126">
        <v>1</v>
      </c>
      <c r="CK39" s="126">
        <v>16</v>
      </c>
      <c r="CL39" s="45">
        <v>6.25</v>
      </c>
      <c r="CN39" s="126">
        <v>2</v>
      </c>
      <c r="CO39" s="126">
        <v>21</v>
      </c>
      <c r="CP39" s="45">
        <v>9.5238095238095237</v>
      </c>
      <c r="CR39" s="126">
        <v>2</v>
      </c>
      <c r="CS39" s="126">
        <v>12</v>
      </c>
      <c r="CT39" s="45">
        <v>16.666666666666664</v>
      </c>
      <c r="CV39" s="126">
        <v>9</v>
      </c>
      <c r="CW39" s="126">
        <v>38</v>
      </c>
      <c r="CX39" s="45">
        <v>23.684210526315788</v>
      </c>
      <c r="CZ39" s="126">
        <v>8</v>
      </c>
      <c r="DA39" s="126">
        <v>51</v>
      </c>
      <c r="DB39" s="45">
        <v>15.686274509803923</v>
      </c>
      <c r="DD39" s="126">
        <v>6</v>
      </c>
      <c r="DE39" s="126">
        <v>37</v>
      </c>
      <c r="DF39" s="45">
        <v>16.216216216216218</v>
      </c>
      <c r="DH39" s="126">
        <v>3</v>
      </c>
      <c r="DI39" s="126">
        <v>27</v>
      </c>
      <c r="DJ39" s="45">
        <v>11.111111111111111</v>
      </c>
      <c r="DL39" s="126">
        <v>1</v>
      </c>
      <c r="DM39" s="126">
        <v>21</v>
      </c>
      <c r="DN39" s="45">
        <v>4.7619047619047619</v>
      </c>
      <c r="DP39" s="126">
        <v>9</v>
      </c>
      <c r="DQ39" s="126">
        <v>34</v>
      </c>
      <c r="DR39" s="45">
        <v>26.47058823529412</v>
      </c>
      <c r="DT39" s="126">
        <v>4</v>
      </c>
      <c r="DU39" s="126">
        <v>34</v>
      </c>
      <c r="DV39" s="45">
        <v>11.76470588235294</v>
      </c>
      <c r="DX39" s="126">
        <v>13</v>
      </c>
      <c r="DY39" s="126">
        <v>67</v>
      </c>
      <c r="DZ39" s="45">
        <v>19.402985074626866</v>
      </c>
      <c r="EB39" s="126">
        <v>2</v>
      </c>
      <c r="EC39" s="126">
        <v>62</v>
      </c>
      <c r="ED39" s="45">
        <v>3.225806451612903</v>
      </c>
      <c r="EF39" s="126">
        <v>2</v>
      </c>
      <c r="EG39" s="126">
        <v>39</v>
      </c>
      <c r="EH39" s="45">
        <v>5.1282051282051277</v>
      </c>
      <c r="EJ39" s="126">
        <v>4</v>
      </c>
      <c r="EK39" s="126">
        <v>31</v>
      </c>
      <c r="EL39" s="45">
        <v>12.903225806451612</v>
      </c>
      <c r="EN39" s="126">
        <v>5</v>
      </c>
      <c r="EO39" s="126">
        <v>24</v>
      </c>
      <c r="EP39" s="45">
        <v>20.833333333333336</v>
      </c>
      <c r="ER39" s="126">
        <v>9</v>
      </c>
      <c r="ES39" s="126">
        <v>57</v>
      </c>
      <c r="ET39" s="45">
        <v>15.789473684210526</v>
      </c>
      <c r="EV39" s="126">
        <v>3</v>
      </c>
      <c r="EW39" s="126">
        <v>23</v>
      </c>
      <c r="EX39" s="45">
        <v>13.043478260869565</v>
      </c>
      <c r="FA39" s="126">
        <v>13</v>
      </c>
      <c r="FB39" s="45"/>
      <c r="FD39" s="141">
        <f t="shared" si="17"/>
        <v>6</v>
      </c>
      <c r="FE39" s="141">
        <f t="shared" si="18"/>
        <v>38</v>
      </c>
      <c r="FF39" s="141">
        <f t="shared" si="19"/>
        <v>15.789473684210526</v>
      </c>
      <c r="FH39" s="141">
        <f t="shared" si="20"/>
        <v>9</v>
      </c>
      <c r="FI39" s="141">
        <f t="shared" si="21"/>
        <v>38</v>
      </c>
      <c r="FJ39" s="141">
        <f t="shared" si="22"/>
        <v>23.684210526315788</v>
      </c>
    </row>
    <row r="40" spans="1:166">
      <c r="A40" s="128">
        <v>36860</v>
      </c>
      <c r="B40" s="126">
        <v>40</v>
      </c>
      <c r="C40" s="126">
        <v>611</v>
      </c>
      <c r="D40" s="45">
        <f t="shared" si="24"/>
        <v>6.5466448445171856</v>
      </c>
      <c r="E40" s="140"/>
      <c r="K40" s="126">
        <v>17</v>
      </c>
      <c r="L40" s="45">
        <f t="shared" si="23"/>
        <v>0</v>
      </c>
      <c r="N40" s="126">
        <v>2</v>
      </c>
      <c r="O40" s="126">
        <v>21</v>
      </c>
      <c r="P40" s="45">
        <f t="shared" si="0"/>
        <v>9.5238095238095237</v>
      </c>
      <c r="R40" s="126">
        <v>3</v>
      </c>
      <c r="S40" s="126">
        <v>13</v>
      </c>
      <c r="T40" s="45">
        <f t="shared" si="1"/>
        <v>23.076923076923077</v>
      </c>
      <c r="V40" s="126">
        <v>7</v>
      </c>
      <c r="W40" s="126">
        <v>38</v>
      </c>
      <c r="X40" s="45">
        <f t="shared" si="2"/>
        <v>18.421052631578945</v>
      </c>
      <c r="AA40" s="126">
        <v>50</v>
      </c>
      <c r="AB40" s="45">
        <f t="shared" si="3"/>
        <v>0</v>
      </c>
      <c r="AD40" s="126">
        <v>4</v>
      </c>
      <c r="AE40" s="126">
        <v>43</v>
      </c>
      <c r="AF40" s="45">
        <f t="shared" si="4"/>
        <v>9.3023255813953494</v>
      </c>
      <c r="AH40" s="126">
        <v>4</v>
      </c>
      <c r="AI40" s="126">
        <v>25</v>
      </c>
      <c r="AJ40" s="45">
        <f t="shared" si="5"/>
        <v>16</v>
      </c>
      <c r="AM40" s="126">
        <v>23</v>
      </c>
      <c r="AN40" s="45">
        <f t="shared" si="6"/>
        <v>0</v>
      </c>
      <c r="AP40" s="126">
        <v>4</v>
      </c>
      <c r="AQ40" s="126">
        <v>32</v>
      </c>
      <c r="AR40" s="45">
        <f t="shared" si="7"/>
        <v>12.5</v>
      </c>
      <c r="AT40" s="126">
        <v>4</v>
      </c>
      <c r="AU40" s="126">
        <v>34</v>
      </c>
      <c r="AV40" s="45">
        <f t="shared" si="8"/>
        <v>11.76470588235294</v>
      </c>
      <c r="AX40" s="126">
        <v>4</v>
      </c>
      <c r="AY40" s="126">
        <v>68</v>
      </c>
      <c r="AZ40" s="45">
        <f t="shared" si="9"/>
        <v>5.8823529411764701</v>
      </c>
      <c r="BC40" s="126">
        <v>62</v>
      </c>
      <c r="BD40" s="45">
        <f t="shared" si="10"/>
        <v>0</v>
      </c>
      <c r="BF40" s="126">
        <v>1</v>
      </c>
      <c r="BG40" s="126">
        <v>42</v>
      </c>
      <c r="BH40" s="45">
        <f t="shared" si="11"/>
        <v>2.3809523809523809</v>
      </c>
      <c r="BJ40" s="126">
        <v>1</v>
      </c>
      <c r="BK40" s="126">
        <v>30</v>
      </c>
      <c r="BL40" s="45">
        <f t="shared" si="12"/>
        <v>3.3333333333333335</v>
      </c>
      <c r="BN40" s="126">
        <v>3</v>
      </c>
      <c r="BO40" s="126">
        <v>25</v>
      </c>
      <c r="BP40" s="45">
        <f t="shared" si="13"/>
        <v>12</v>
      </c>
      <c r="BR40" s="126">
        <v>3</v>
      </c>
      <c r="BS40" s="126">
        <v>60</v>
      </c>
      <c r="BT40" s="45">
        <f t="shared" si="14"/>
        <v>5</v>
      </c>
      <c r="BW40" s="126">
        <v>21</v>
      </c>
      <c r="BX40" s="45">
        <f t="shared" si="15"/>
        <v>0</v>
      </c>
      <c r="CA40" s="126">
        <v>12</v>
      </c>
      <c r="CB40" s="45">
        <f t="shared" si="16"/>
        <v>0</v>
      </c>
      <c r="CE40" s="128">
        <v>36464</v>
      </c>
      <c r="CF40" s="126">
        <v>95</v>
      </c>
      <c r="CG40" s="126">
        <v>618</v>
      </c>
      <c r="CH40" s="45">
        <v>15.372168284789645</v>
      </c>
      <c r="CJ40" s="126">
        <v>1</v>
      </c>
      <c r="CK40" s="126">
        <v>17</v>
      </c>
      <c r="CL40" s="45">
        <v>5.8823529411764701</v>
      </c>
      <c r="CN40" s="126">
        <v>4</v>
      </c>
      <c r="CO40" s="126">
        <v>22</v>
      </c>
      <c r="CP40" s="45">
        <v>18.181818181818183</v>
      </c>
      <c r="CR40" s="126">
        <v>3</v>
      </c>
      <c r="CS40" s="126">
        <v>13</v>
      </c>
      <c r="CT40" s="45">
        <v>23.076923076923077</v>
      </c>
      <c r="CV40" s="126">
        <v>11</v>
      </c>
      <c r="CW40" s="126">
        <v>38</v>
      </c>
      <c r="CX40" s="45">
        <v>28.947368421052634</v>
      </c>
      <c r="CZ40" s="126">
        <v>8</v>
      </c>
      <c r="DA40" s="126">
        <v>51</v>
      </c>
      <c r="DB40" s="45">
        <v>15.686274509803923</v>
      </c>
      <c r="DD40" s="126">
        <v>8</v>
      </c>
      <c r="DE40" s="126">
        <v>43</v>
      </c>
      <c r="DF40" s="45">
        <v>18.604651162790699</v>
      </c>
      <c r="DH40" s="126">
        <v>5</v>
      </c>
      <c r="DI40" s="126">
        <v>26</v>
      </c>
      <c r="DJ40" s="45">
        <v>19.230769230769234</v>
      </c>
      <c r="DL40" s="126">
        <v>1</v>
      </c>
      <c r="DM40" s="126">
        <v>23</v>
      </c>
      <c r="DN40" s="45">
        <v>4.3478260869565215</v>
      </c>
      <c r="DP40" s="126">
        <v>9</v>
      </c>
      <c r="DQ40" s="126">
        <v>35</v>
      </c>
      <c r="DR40" s="45">
        <v>25.714285714285715</v>
      </c>
      <c r="DT40" s="126">
        <v>6</v>
      </c>
      <c r="DU40" s="126">
        <v>34</v>
      </c>
      <c r="DV40" s="45">
        <v>17.647058823529409</v>
      </c>
      <c r="DX40" s="126">
        <v>13</v>
      </c>
      <c r="DY40" s="126">
        <v>66</v>
      </c>
      <c r="DZ40" s="45">
        <v>19.696969696969695</v>
      </c>
      <c r="EB40" s="126">
        <v>2</v>
      </c>
      <c r="EC40" s="126">
        <v>63</v>
      </c>
      <c r="ED40" s="45">
        <v>3.1746031746031744</v>
      </c>
      <c r="EF40" s="126">
        <v>2</v>
      </c>
      <c r="EG40" s="126">
        <v>40</v>
      </c>
      <c r="EH40" s="45">
        <v>5</v>
      </c>
      <c r="EJ40" s="126">
        <v>4</v>
      </c>
      <c r="EK40" s="126">
        <v>31</v>
      </c>
      <c r="EL40" s="45">
        <v>12.903225806451612</v>
      </c>
      <c r="EN40" s="126">
        <v>5</v>
      </c>
      <c r="EO40" s="126">
        <v>25</v>
      </c>
      <c r="EP40" s="45">
        <v>20</v>
      </c>
      <c r="ER40" s="126">
        <v>11</v>
      </c>
      <c r="ES40" s="126">
        <v>58</v>
      </c>
      <c r="ET40" s="45">
        <v>18.96551724137931</v>
      </c>
      <c r="EV40" s="126">
        <v>3</v>
      </c>
      <c r="EW40" s="126">
        <v>23</v>
      </c>
      <c r="EX40" s="45">
        <v>13.043478260869565</v>
      </c>
      <c r="FA40" s="126">
        <v>13</v>
      </c>
      <c r="FB40" s="45"/>
      <c r="FD40" s="141">
        <f t="shared" si="17"/>
        <v>7</v>
      </c>
      <c r="FE40" s="141">
        <f t="shared" si="18"/>
        <v>38</v>
      </c>
      <c r="FF40" s="141">
        <f t="shared" si="19"/>
        <v>18.421052631578945</v>
      </c>
      <c r="FH40" s="141">
        <f t="shared" si="20"/>
        <v>11</v>
      </c>
      <c r="FI40" s="141">
        <f t="shared" si="21"/>
        <v>38</v>
      </c>
      <c r="FJ40" s="141">
        <f t="shared" si="22"/>
        <v>28.947368421052634</v>
      </c>
    </row>
    <row r="41" spans="1:166">
      <c r="A41" s="128">
        <v>36891</v>
      </c>
      <c r="B41" s="126">
        <v>39</v>
      </c>
      <c r="C41" s="126">
        <v>606</v>
      </c>
      <c r="D41" s="45">
        <f t="shared" si="24"/>
        <v>6.435643564356436</v>
      </c>
      <c r="E41" s="140"/>
      <c r="K41" s="126">
        <v>18</v>
      </c>
      <c r="L41" s="45">
        <f t="shared" si="23"/>
        <v>0</v>
      </c>
      <c r="N41" s="126">
        <v>2</v>
      </c>
      <c r="O41" s="126">
        <v>20</v>
      </c>
      <c r="P41" s="45">
        <f t="shared" si="0"/>
        <v>10</v>
      </c>
      <c r="R41" s="126">
        <v>3</v>
      </c>
      <c r="S41" s="126">
        <v>14</v>
      </c>
      <c r="T41" s="45">
        <f t="shared" si="1"/>
        <v>21.428571428571427</v>
      </c>
      <c r="V41" s="126">
        <v>6</v>
      </c>
      <c r="W41" s="126">
        <v>38</v>
      </c>
      <c r="X41" s="45">
        <f t="shared" si="2"/>
        <v>15.789473684210526</v>
      </c>
      <c r="AA41" s="126">
        <v>49</v>
      </c>
      <c r="AB41" s="45">
        <f t="shared" si="3"/>
        <v>0</v>
      </c>
      <c r="AD41" s="126">
        <v>3</v>
      </c>
      <c r="AE41" s="126">
        <v>41</v>
      </c>
      <c r="AF41" s="45">
        <f t="shared" si="4"/>
        <v>7.3170731707317067</v>
      </c>
      <c r="AH41" s="126">
        <v>3</v>
      </c>
      <c r="AI41" s="126">
        <v>24</v>
      </c>
      <c r="AJ41" s="45">
        <f t="shared" si="5"/>
        <v>12.5</v>
      </c>
      <c r="AM41" s="126">
        <v>23</v>
      </c>
      <c r="AN41" s="45">
        <f t="shared" si="6"/>
        <v>0</v>
      </c>
      <c r="AP41" s="126">
        <v>3</v>
      </c>
      <c r="AQ41" s="126">
        <v>32</v>
      </c>
      <c r="AR41" s="45">
        <f t="shared" si="7"/>
        <v>9.375</v>
      </c>
      <c r="AT41" s="126">
        <v>5</v>
      </c>
      <c r="AU41" s="126">
        <v>33</v>
      </c>
      <c r="AV41" s="45">
        <f t="shared" si="8"/>
        <v>15.151515151515152</v>
      </c>
      <c r="AX41" s="126">
        <v>6</v>
      </c>
      <c r="AY41" s="126">
        <v>67</v>
      </c>
      <c r="AZ41" s="45">
        <f t="shared" si="9"/>
        <v>8.9552238805970141</v>
      </c>
      <c r="BC41" s="126">
        <v>59</v>
      </c>
      <c r="BD41" s="45">
        <f t="shared" si="10"/>
        <v>0</v>
      </c>
      <c r="BF41" s="126">
        <v>1</v>
      </c>
      <c r="BG41" s="126">
        <v>42</v>
      </c>
      <c r="BH41" s="45">
        <f t="shared" si="11"/>
        <v>2.3809523809523809</v>
      </c>
      <c r="BJ41" s="126">
        <v>1</v>
      </c>
      <c r="BK41" s="126">
        <v>30</v>
      </c>
      <c r="BL41" s="45">
        <f t="shared" si="12"/>
        <v>3.3333333333333335</v>
      </c>
      <c r="BN41" s="126">
        <v>3</v>
      </c>
      <c r="BO41" s="126">
        <v>27</v>
      </c>
      <c r="BP41" s="45">
        <f t="shared" si="13"/>
        <v>11.111111111111111</v>
      </c>
      <c r="BR41" s="126">
        <v>3</v>
      </c>
      <c r="BS41" s="126">
        <v>61</v>
      </c>
      <c r="BT41" s="45">
        <f t="shared" si="14"/>
        <v>4.918032786885246</v>
      </c>
      <c r="BW41" s="126">
        <v>21</v>
      </c>
      <c r="BX41" s="45">
        <f t="shared" si="15"/>
        <v>0</v>
      </c>
      <c r="CA41" s="126">
        <v>12</v>
      </c>
      <c r="CB41" s="45">
        <f t="shared" si="16"/>
        <v>0</v>
      </c>
      <c r="CE41" s="128">
        <v>36494</v>
      </c>
      <c r="CF41" s="126">
        <v>97</v>
      </c>
      <c r="CG41" s="126">
        <v>611</v>
      </c>
      <c r="CH41" s="45">
        <v>15.875613747954173</v>
      </c>
      <c r="CJ41" s="126">
        <v>1</v>
      </c>
      <c r="CK41" s="126">
        <v>17</v>
      </c>
      <c r="CL41" s="45">
        <v>5.8823529411764701</v>
      </c>
      <c r="CN41" s="126">
        <v>4</v>
      </c>
      <c r="CO41" s="126">
        <v>21</v>
      </c>
      <c r="CP41" s="45">
        <v>19.047619047619047</v>
      </c>
      <c r="CR41" s="126">
        <v>3</v>
      </c>
      <c r="CS41" s="126">
        <v>13</v>
      </c>
      <c r="CT41" s="45">
        <v>23.076923076923077</v>
      </c>
      <c r="CV41" s="126">
        <v>15</v>
      </c>
      <c r="CW41" s="126">
        <v>38</v>
      </c>
      <c r="CX41" s="45">
        <v>39.473684210526315</v>
      </c>
      <c r="CZ41" s="126">
        <v>7</v>
      </c>
      <c r="DA41" s="126">
        <v>50</v>
      </c>
      <c r="DB41" s="45">
        <v>14</v>
      </c>
      <c r="DD41" s="126">
        <v>8</v>
      </c>
      <c r="DE41" s="126">
        <v>43</v>
      </c>
      <c r="DF41" s="45">
        <v>18.604651162790699</v>
      </c>
      <c r="DH41" s="126">
        <v>6</v>
      </c>
      <c r="DI41" s="126">
        <v>25</v>
      </c>
      <c r="DJ41" s="45">
        <v>24</v>
      </c>
      <c r="DL41" s="126">
        <v>2</v>
      </c>
      <c r="DM41" s="126">
        <v>23</v>
      </c>
      <c r="DN41" s="45">
        <v>8.695652173913043</v>
      </c>
      <c r="DP41" s="126">
        <v>8</v>
      </c>
      <c r="DQ41" s="126">
        <v>32</v>
      </c>
      <c r="DR41" s="45">
        <v>25</v>
      </c>
      <c r="DT41" s="126">
        <v>6</v>
      </c>
      <c r="DU41" s="126">
        <v>34</v>
      </c>
      <c r="DV41" s="45">
        <v>17.647058823529409</v>
      </c>
      <c r="DX41" s="126">
        <v>14</v>
      </c>
      <c r="DY41" s="126">
        <v>68</v>
      </c>
      <c r="DZ41" s="45">
        <v>20.588235294117649</v>
      </c>
      <c r="EB41" s="126">
        <v>2</v>
      </c>
      <c r="EC41" s="126">
        <v>62</v>
      </c>
      <c r="ED41" s="45">
        <v>3.225806451612903</v>
      </c>
      <c r="EF41" s="126">
        <v>2</v>
      </c>
      <c r="EG41" s="126">
        <v>42</v>
      </c>
      <c r="EH41" s="45">
        <v>4.7619047619047619</v>
      </c>
      <c r="EJ41" s="126">
        <v>4</v>
      </c>
      <c r="EK41" s="126">
        <v>30</v>
      </c>
      <c r="EL41" s="45">
        <v>13.333333333333332</v>
      </c>
      <c r="EN41" s="126">
        <v>5</v>
      </c>
      <c r="EO41" s="126">
        <v>25</v>
      </c>
      <c r="EP41" s="45">
        <v>20</v>
      </c>
      <c r="ER41" s="126">
        <v>9</v>
      </c>
      <c r="ES41" s="126">
        <v>60</v>
      </c>
      <c r="ET41" s="45">
        <v>15</v>
      </c>
      <c r="EV41" s="126">
        <v>2</v>
      </c>
      <c r="EW41" s="126">
        <v>21</v>
      </c>
      <c r="EX41" s="45">
        <v>9.5238095238095237</v>
      </c>
      <c r="FA41" s="126">
        <v>12</v>
      </c>
      <c r="FB41" s="45"/>
      <c r="FD41" s="141">
        <f t="shared" si="17"/>
        <v>6</v>
      </c>
      <c r="FE41" s="141">
        <f t="shared" si="18"/>
        <v>38</v>
      </c>
      <c r="FF41" s="141">
        <f t="shared" si="19"/>
        <v>15.789473684210526</v>
      </c>
      <c r="FH41" s="141">
        <f t="shared" si="20"/>
        <v>15</v>
      </c>
      <c r="FI41" s="141">
        <f t="shared" si="21"/>
        <v>38</v>
      </c>
      <c r="FJ41" s="141">
        <f t="shared" si="22"/>
        <v>39.473684210526315</v>
      </c>
    </row>
    <row r="42" spans="1:166">
      <c r="A42" s="128">
        <v>36922</v>
      </c>
      <c r="B42" s="126">
        <v>43</v>
      </c>
      <c r="C42" s="126">
        <v>602</v>
      </c>
      <c r="D42" s="45">
        <f t="shared" si="24"/>
        <v>7.1428571428571423</v>
      </c>
      <c r="E42" s="140"/>
      <c r="K42" s="126">
        <v>18</v>
      </c>
      <c r="L42" s="45">
        <f t="shared" si="23"/>
        <v>0</v>
      </c>
      <c r="N42" s="126">
        <v>2</v>
      </c>
      <c r="O42" s="126">
        <v>20</v>
      </c>
      <c r="P42" s="45">
        <f t="shared" si="0"/>
        <v>10</v>
      </c>
      <c r="R42" s="126">
        <v>3</v>
      </c>
      <c r="S42" s="126">
        <v>14</v>
      </c>
      <c r="T42" s="45">
        <f t="shared" si="1"/>
        <v>21.428571428571427</v>
      </c>
      <c r="V42" s="126">
        <v>5</v>
      </c>
      <c r="W42" s="126">
        <v>36</v>
      </c>
      <c r="X42" s="45">
        <f t="shared" si="2"/>
        <v>13.888888888888889</v>
      </c>
      <c r="AA42" s="126">
        <v>49</v>
      </c>
      <c r="AB42" s="45">
        <f t="shared" si="3"/>
        <v>0</v>
      </c>
      <c r="AD42" s="126">
        <v>3</v>
      </c>
      <c r="AE42" s="126">
        <v>42</v>
      </c>
      <c r="AF42" s="45">
        <f t="shared" si="4"/>
        <v>7.1428571428571423</v>
      </c>
      <c r="AH42" s="126">
        <v>5</v>
      </c>
      <c r="AI42" s="126">
        <v>23</v>
      </c>
      <c r="AJ42" s="45">
        <f t="shared" si="5"/>
        <v>21.739130434782609</v>
      </c>
      <c r="AM42" s="126">
        <v>23</v>
      </c>
      <c r="AN42" s="45">
        <f t="shared" si="6"/>
        <v>0</v>
      </c>
      <c r="AP42" s="126">
        <v>3</v>
      </c>
      <c r="AQ42" s="126">
        <v>32</v>
      </c>
      <c r="AR42" s="45">
        <f t="shared" si="7"/>
        <v>9.375</v>
      </c>
      <c r="AT42" s="126">
        <v>6</v>
      </c>
      <c r="AU42" s="126">
        <v>33</v>
      </c>
      <c r="AV42" s="45">
        <f t="shared" si="8"/>
        <v>18.181818181818183</v>
      </c>
      <c r="AX42" s="126">
        <v>7</v>
      </c>
      <c r="AY42" s="126">
        <v>67</v>
      </c>
      <c r="AZ42" s="45">
        <f t="shared" si="9"/>
        <v>10.44776119402985</v>
      </c>
      <c r="BC42" s="126">
        <v>59</v>
      </c>
      <c r="BD42" s="45">
        <f t="shared" si="10"/>
        <v>0</v>
      </c>
      <c r="BF42" s="126">
        <v>1</v>
      </c>
      <c r="BG42" s="126">
        <v>42</v>
      </c>
      <c r="BH42" s="45">
        <f t="shared" si="11"/>
        <v>2.3809523809523809</v>
      </c>
      <c r="BJ42" s="126">
        <v>1</v>
      </c>
      <c r="BK42" s="126">
        <v>30</v>
      </c>
      <c r="BL42" s="45">
        <f t="shared" si="12"/>
        <v>3.3333333333333335</v>
      </c>
      <c r="BN42" s="126">
        <v>2</v>
      </c>
      <c r="BO42" s="126">
        <v>27</v>
      </c>
      <c r="BP42" s="45">
        <f t="shared" si="13"/>
        <v>7.4074074074074066</v>
      </c>
      <c r="BR42" s="126">
        <v>4</v>
      </c>
      <c r="BS42" s="126">
        <v>59</v>
      </c>
      <c r="BT42" s="45">
        <f t="shared" si="14"/>
        <v>6.7796610169491522</v>
      </c>
      <c r="BV42" s="126">
        <v>1</v>
      </c>
      <c r="BW42" s="126">
        <v>21</v>
      </c>
      <c r="BX42" s="45">
        <f t="shared" si="15"/>
        <v>4.7619047619047619</v>
      </c>
      <c r="CA42" s="126">
        <v>12</v>
      </c>
      <c r="CB42" s="45">
        <f t="shared" si="16"/>
        <v>0</v>
      </c>
      <c r="CE42" s="128">
        <v>36525</v>
      </c>
      <c r="CF42" s="126">
        <v>97</v>
      </c>
      <c r="CG42" s="126">
        <v>606</v>
      </c>
      <c r="CH42" s="45">
        <v>16.006600660066006</v>
      </c>
      <c r="CJ42" s="126">
        <v>1</v>
      </c>
      <c r="CK42" s="126">
        <v>18</v>
      </c>
      <c r="CL42" s="45">
        <v>5.5555555555555554</v>
      </c>
      <c r="CN42" s="126">
        <v>4</v>
      </c>
      <c r="CO42" s="126">
        <v>20</v>
      </c>
      <c r="CP42" s="45">
        <v>20</v>
      </c>
      <c r="CR42" s="126">
        <v>3</v>
      </c>
      <c r="CS42" s="126">
        <v>14</v>
      </c>
      <c r="CT42" s="45">
        <v>21.428571428571427</v>
      </c>
      <c r="CV42" s="126">
        <v>15</v>
      </c>
      <c r="CW42" s="126">
        <v>38</v>
      </c>
      <c r="CX42" s="45">
        <v>39.473684210526315</v>
      </c>
      <c r="CZ42" s="126">
        <v>8</v>
      </c>
      <c r="DA42" s="126">
        <v>49</v>
      </c>
      <c r="DB42" s="45">
        <v>16.326530612244898</v>
      </c>
      <c r="DD42" s="126">
        <v>8</v>
      </c>
      <c r="DE42" s="126">
        <v>41</v>
      </c>
      <c r="DF42" s="45">
        <v>19.512195121951219</v>
      </c>
      <c r="DH42" s="126">
        <v>7</v>
      </c>
      <c r="DI42" s="126">
        <v>24</v>
      </c>
      <c r="DJ42" s="45">
        <v>29.166666666666668</v>
      </c>
      <c r="DL42" s="126">
        <v>1</v>
      </c>
      <c r="DM42" s="126">
        <v>23</v>
      </c>
      <c r="DN42" s="45">
        <v>4.3478260869565215</v>
      </c>
      <c r="DP42" s="126">
        <v>6</v>
      </c>
      <c r="DQ42" s="126">
        <v>32</v>
      </c>
      <c r="DR42" s="45">
        <v>18.75</v>
      </c>
      <c r="DT42" s="126">
        <v>6</v>
      </c>
      <c r="DU42" s="126">
        <v>33</v>
      </c>
      <c r="DV42" s="45">
        <v>18.181818181818183</v>
      </c>
      <c r="DX42" s="126">
        <v>14</v>
      </c>
      <c r="DY42" s="126">
        <v>67</v>
      </c>
      <c r="DZ42" s="45">
        <v>20.895522388059703</v>
      </c>
      <c r="EB42" s="126">
        <v>3</v>
      </c>
      <c r="EC42" s="126">
        <v>59</v>
      </c>
      <c r="ED42" s="45">
        <v>5.0847457627118642</v>
      </c>
      <c r="EF42" s="126">
        <v>4</v>
      </c>
      <c r="EG42" s="126">
        <v>42</v>
      </c>
      <c r="EH42" s="45">
        <v>9.5238095238095237</v>
      </c>
      <c r="EJ42" s="126">
        <v>4</v>
      </c>
      <c r="EK42" s="126">
        <v>30</v>
      </c>
      <c r="EL42" s="45">
        <v>13.333333333333332</v>
      </c>
      <c r="EN42" s="126">
        <v>4</v>
      </c>
      <c r="EO42" s="126">
        <v>27</v>
      </c>
      <c r="EP42" s="45">
        <v>14.814814814814817</v>
      </c>
      <c r="ER42" s="126">
        <v>8</v>
      </c>
      <c r="ES42" s="126">
        <v>61</v>
      </c>
      <c r="ET42" s="45">
        <v>13.114754098360656</v>
      </c>
      <c r="EV42" s="126">
        <v>2</v>
      </c>
      <c r="EW42" s="126">
        <v>21</v>
      </c>
      <c r="EX42" s="45">
        <v>9.5238095238095237</v>
      </c>
      <c r="FA42" s="126">
        <v>12</v>
      </c>
      <c r="FB42" s="45"/>
      <c r="FD42" s="141">
        <f t="shared" si="17"/>
        <v>5</v>
      </c>
      <c r="FE42" s="141">
        <f t="shared" si="18"/>
        <v>36</v>
      </c>
      <c r="FF42" s="141">
        <f t="shared" si="19"/>
        <v>13.888888888888889</v>
      </c>
      <c r="FH42" s="141">
        <f t="shared" si="20"/>
        <v>15</v>
      </c>
      <c r="FI42" s="141">
        <f t="shared" si="21"/>
        <v>38</v>
      </c>
      <c r="FJ42" s="141">
        <f t="shared" si="22"/>
        <v>39.473684210526315</v>
      </c>
    </row>
    <row r="43" spans="1:166">
      <c r="A43" s="128">
        <v>36950</v>
      </c>
      <c r="B43" s="126">
        <v>46</v>
      </c>
      <c r="C43" s="126">
        <v>609</v>
      </c>
      <c r="D43" s="45">
        <f t="shared" si="24"/>
        <v>7.5533661740558298</v>
      </c>
      <c r="E43" s="140"/>
      <c r="K43" s="126">
        <v>18</v>
      </c>
      <c r="L43" s="45">
        <f t="shared" si="23"/>
        <v>0</v>
      </c>
      <c r="N43" s="126">
        <v>3</v>
      </c>
      <c r="O43" s="126">
        <v>22</v>
      </c>
      <c r="P43" s="45">
        <f t="shared" si="0"/>
        <v>13.636363636363635</v>
      </c>
      <c r="R43" s="126">
        <v>3</v>
      </c>
      <c r="S43" s="126">
        <v>15</v>
      </c>
      <c r="T43" s="45">
        <f t="shared" si="1"/>
        <v>20</v>
      </c>
      <c r="V43" s="126">
        <v>7</v>
      </c>
      <c r="W43" s="126">
        <v>37</v>
      </c>
      <c r="X43" s="45">
        <f t="shared" si="2"/>
        <v>18.918918918918919</v>
      </c>
      <c r="AA43" s="126">
        <v>49</v>
      </c>
      <c r="AB43" s="45">
        <f t="shared" si="3"/>
        <v>0</v>
      </c>
      <c r="AD43" s="126">
        <v>2</v>
      </c>
      <c r="AE43" s="126">
        <v>42</v>
      </c>
      <c r="AF43" s="45">
        <f t="shared" si="4"/>
        <v>4.7619047619047619</v>
      </c>
      <c r="AH43" s="126">
        <v>5</v>
      </c>
      <c r="AI43" s="126">
        <v>23</v>
      </c>
      <c r="AJ43" s="45">
        <f t="shared" si="5"/>
        <v>21.739130434782609</v>
      </c>
      <c r="AM43" s="126">
        <v>23</v>
      </c>
      <c r="AN43" s="45">
        <f t="shared" si="6"/>
        <v>0</v>
      </c>
      <c r="AP43" s="126">
        <v>2</v>
      </c>
      <c r="AQ43" s="126">
        <v>31</v>
      </c>
      <c r="AR43" s="45">
        <f t="shared" si="7"/>
        <v>6.4516129032258061</v>
      </c>
      <c r="AT43" s="126">
        <v>7</v>
      </c>
      <c r="AU43" s="126">
        <v>33</v>
      </c>
      <c r="AV43" s="45">
        <f t="shared" si="8"/>
        <v>21.212121212121211</v>
      </c>
      <c r="AX43" s="126">
        <v>8</v>
      </c>
      <c r="AY43" s="126">
        <v>69</v>
      </c>
      <c r="AZ43" s="45">
        <f t="shared" si="9"/>
        <v>11.594202898550725</v>
      </c>
      <c r="BC43" s="126">
        <v>58</v>
      </c>
      <c r="BD43" s="45">
        <f t="shared" si="10"/>
        <v>0</v>
      </c>
      <c r="BF43" s="126">
        <v>1</v>
      </c>
      <c r="BG43" s="126">
        <v>41</v>
      </c>
      <c r="BH43" s="45">
        <f t="shared" si="11"/>
        <v>2.4390243902439024</v>
      </c>
      <c r="BJ43" s="126">
        <v>1</v>
      </c>
      <c r="BK43" s="126">
        <v>30</v>
      </c>
      <c r="BL43" s="45">
        <f t="shared" si="12"/>
        <v>3.3333333333333335</v>
      </c>
      <c r="BN43" s="126">
        <v>2</v>
      </c>
      <c r="BO43" s="126">
        <v>29</v>
      </c>
      <c r="BP43" s="45">
        <f t="shared" si="13"/>
        <v>6.8965517241379306</v>
      </c>
      <c r="BR43" s="126">
        <v>4</v>
      </c>
      <c r="BS43" s="126">
        <v>60</v>
      </c>
      <c r="BT43" s="45">
        <f t="shared" si="14"/>
        <v>6.666666666666667</v>
      </c>
      <c r="BV43" s="126">
        <v>1</v>
      </c>
      <c r="BW43" s="126">
        <v>20</v>
      </c>
      <c r="BX43" s="45">
        <f t="shared" si="15"/>
        <v>5</v>
      </c>
      <c r="CA43" s="126">
        <v>13</v>
      </c>
      <c r="CB43" s="45">
        <f t="shared" si="16"/>
        <v>0</v>
      </c>
      <c r="CE43" s="128">
        <v>36556</v>
      </c>
      <c r="CF43" s="126">
        <v>95</v>
      </c>
      <c r="CG43" s="126">
        <v>602</v>
      </c>
      <c r="CH43" s="45">
        <v>15.780730897009969</v>
      </c>
      <c r="CJ43" s="126">
        <v>1</v>
      </c>
      <c r="CK43" s="126">
        <v>18</v>
      </c>
      <c r="CL43" s="45">
        <v>5.5555555555555554</v>
      </c>
      <c r="CN43" s="126">
        <v>5</v>
      </c>
      <c r="CO43" s="126">
        <v>20</v>
      </c>
      <c r="CP43" s="45">
        <v>25</v>
      </c>
      <c r="CR43" s="126">
        <v>3</v>
      </c>
      <c r="CS43" s="126">
        <v>14</v>
      </c>
      <c r="CT43" s="45">
        <v>21.428571428571427</v>
      </c>
      <c r="CV43" s="126">
        <v>13</v>
      </c>
      <c r="CW43" s="126">
        <v>36</v>
      </c>
      <c r="CX43" s="45">
        <v>36.111111111111107</v>
      </c>
      <c r="CZ43" s="126">
        <v>8</v>
      </c>
      <c r="DA43" s="126">
        <v>49</v>
      </c>
      <c r="DB43" s="45">
        <v>16.326530612244898</v>
      </c>
      <c r="DD43" s="126">
        <v>8</v>
      </c>
      <c r="DE43" s="126">
        <v>42</v>
      </c>
      <c r="DF43" s="45">
        <v>19.047619047619047</v>
      </c>
      <c r="DH43" s="126">
        <v>6</v>
      </c>
      <c r="DI43" s="126">
        <v>23</v>
      </c>
      <c r="DJ43" s="45">
        <v>26.086956521739129</v>
      </c>
      <c r="DL43" s="126">
        <v>2</v>
      </c>
      <c r="DM43" s="126">
        <v>23</v>
      </c>
      <c r="DN43" s="45">
        <v>8.695652173913043</v>
      </c>
      <c r="DP43" s="126">
        <v>5</v>
      </c>
      <c r="DQ43" s="126">
        <v>32</v>
      </c>
      <c r="DR43" s="45">
        <v>15.625</v>
      </c>
      <c r="DT43" s="126">
        <v>8</v>
      </c>
      <c r="DU43" s="126">
        <v>33</v>
      </c>
      <c r="DV43" s="45">
        <v>24.242424242424242</v>
      </c>
      <c r="DX43" s="126">
        <v>13</v>
      </c>
      <c r="DY43" s="126">
        <v>67</v>
      </c>
      <c r="DZ43" s="45">
        <v>19.402985074626866</v>
      </c>
      <c r="EB43" s="126">
        <v>3</v>
      </c>
      <c r="EC43" s="126">
        <v>59</v>
      </c>
      <c r="ED43" s="45">
        <v>5.0847457627118642</v>
      </c>
      <c r="EF43" s="126">
        <v>3</v>
      </c>
      <c r="EG43" s="126">
        <v>42</v>
      </c>
      <c r="EH43" s="45">
        <v>7.1428571428571432</v>
      </c>
      <c r="EJ43" s="126">
        <v>6</v>
      </c>
      <c r="EK43" s="126">
        <v>30</v>
      </c>
      <c r="EL43" s="45">
        <v>20</v>
      </c>
      <c r="EN43" s="126">
        <v>3</v>
      </c>
      <c r="EO43" s="126">
        <v>27</v>
      </c>
      <c r="EP43" s="45">
        <v>11.111111111111111</v>
      </c>
      <c r="ER43" s="126">
        <v>7</v>
      </c>
      <c r="ES43" s="126">
        <v>59</v>
      </c>
      <c r="ET43" s="45">
        <v>11.864406779661017</v>
      </c>
      <c r="EV43" s="126">
        <v>2</v>
      </c>
      <c r="EW43" s="126">
        <v>21</v>
      </c>
      <c r="EX43" s="45">
        <v>9.5238095238095237</v>
      </c>
      <c r="FA43" s="126">
        <v>12</v>
      </c>
      <c r="FB43" s="45"/>
      <c r="FD43" s="141">
        <f t="shared" si="17"/>
        <v>7</v>
      </c>
      <c r="FE43" s="141">
        <f t="shared" si="18"/>
        <v>37</v>
      </c>
      <c r="FF43" s="141">
        <f t="shared" si="19"/>
        <v>18.918918918918919</v>
      </c>
      <c r="FH43" s="141">
        <f t="shared" si="20"/>
        <v>13</v>
      </c>
      <c r="FI43" s="141">
        <f t="shared" si="21"/>
        <v>36</v>
      </c>
      <c r="FJ43" s="141">
        <f t="shared" si="22"/>
        <v>36.111111111111107</v>
      </c>
    </row>
    <row r="44" spans="1:166">
      <c r="A44" s="128">
        <v>36981</v>
      </c>
      <c r="B44" s="126">
        <v>45</v>
      </c>
      <c r="C44" s="126">
        <v>635</v>
      </c>
      <c r="D44" s="45">
        <f t="shared" si="24"/>
        <v>7.0866141732283463</v>
      </c>
      <c r="E44" s="140"/>
      <c r="K44" s="126">
        <v>17</v>
      </c>
      <c r="L44" s="45">
        <f t="shared" si="23"/>
        <v>0</v>
      </c>
      <c r="N44" s="126">
        <v>3</v>
      </c>
      <c r="O44" s="126">
        <v>24</v>
      </c>
      <c r="P44" s="45">
        <f t="shared" si="0"/>
        <v>12.5</v>
      </c>
      <c r="R44" s="126">
        <v>3</v>
      </c>
      <c r="S44" s="126">
        <v>16</v>
      </c>
      <c r="T44" s="45">
        <f t="shared" si="1"/>
        <v>18.75</v>
      </c>
      <c r="V44" s="126">
        <v>6</v>
      </c>
      <c r="W44" s="126">
        <v>39</v>
      </c>
      <c r="X44" s="45">
        <f t="shared" si="2"/>
        <v>15.384615384615385</v>
      </c>
      <c r="AA44" s="126">
        <v>51</v>
      </c>
      <c r="AB44" s="45">
        <f t="shared" si="3"/>
        <v>0</v>
      </c>
      <c r="AD44" s="126">
        <v>3</v>
      </c>
      <c r="AE44" s="126">
        <v>42</v>
      </c>
      <c r="AF44" s="45">
        <f t="shared" si="4"/>
        <v>7.1428571428571423</v>
      </c>
      <c r="AH44" s="126">
        <v>5</v>
      </c>
      <c r="AI44" s="126">
        <v>26</v>
      </c>
      <c r="AJ44" s="45">
        <f t="shared" si="5"/>
        <v>19.230769230769234</v>
      </c>
      <c r="AM44" s="126">
        <v>22</v>
      </c>
      <c r="AN44" s="45">
        <f t="shared" si="6"/>
        <v>0</v>
      </c>
      <c r="AP44" s="126">
        <v>2</v>
      </c>
      <c r="AQ44" s="126">
        <v>37</v>
      </c>
      <c r="AR44" s="45">
        <f t="shared" si="7"/>
        <v>5.4054054054054053</v>
      </c>
      <c r="AT44" s="126">
        <v>7</v>
      </c>
      <c r="AU44" s="126">
        <v>33</v>
      </c>
      <c r="AV44" s="45">
        <f t="shared" si="8"/>
        <v>21.212121212121211</v>
      </c>
      <c r="AX44" s="126">
        <v>5</v>
      </c>
      <c r="AY44" s="126">
        <v>67</v>
      </c>
      <c r="AZ44" s="45">
        <f t="shared" si="9"/>
        <v>7.4626865671641784</v>
      </c>
      <c r="BC44" s="126">
        <v>61</v>
      </c>
      <c r="BD44" s="45">
        <f t="shared" si="10"/>
        <v>0</v>
      </c>
      <c r="BF44" s="126">
        <v>1</v>
      </c>
      <c r="BG44" s="126">
        <v>42</v>
      </c>
      <c r="BH44" s="45">
        <f t="shared" si="11"/>
        <v>2.3809523809523809</v>
      </c>
      <c r="BJ44" s="126">
        <v>2</v>
      </c>
      <c r="BK44" s="126">
        <v>30</v>
      </c>
      <c r="BL44" s="45">
        <f t="shared" si="12"/>
        <v>6.666666666666667</v>
      </c>
      <c r="BN44" s="126">
        <v>2</v>
      </c>
      <c r="BO44" s="126">
        <v>30</v>
      </c>
      <c r="BP44" s="45">
        <f t="shared" si="13"/>
        <v>6.666666666666667</v>
      </c>
      <c r="BR44" s="126">
        <v>5</v>
      </c>
      <c r="BS44" s="126">
        <v>66</v>
      </c>
      <c r="BT44" s="45">
        <f t="shared" si="14"/>
        <v>7.5757575757575761</v>
      </c>
      <c r="BV44" s="126">
        <v>1</v>
      </c>
      <c r="BW44" s="126">
        <v>20</v>
      </c>
      <c r="BX44" s="45">
        <f t="shared" si="15"/>
        <v>5</v>
      </c>
      <c r="CA44" s="126">
        <v>15</v>
      </c>
      <c r="CB44" s="45">
        <f t="shared" si="16"/>
        <v>0</v>
      </c>
      <c r="CE44" s="128">
        <v>36585</v>
      </c>
      <c r="CF44" s="126">
        <v>92</v>
      </c>
      <c r="CG44" s="126">
        <v>609</v>
      </c>
      <c r="CH44" s="45">
        <v>15.106732348111658</v>
      </c>
      <c r="CJ44" s="126">
        <v>1</v>
      </c>
      <c r="CK44" s="126">
        <v>18</v>
      </c>
      <c r="CL44" s="45">
        <v>5.5555555555555554</v>
      </c>
      <c r="CN44" s="126">
        <v>5</v>
      </c>
      <c r="CO44" s="126">
        <v>22</v>
      </c>
      <c r="CP44" s="45">
        <v>22.727272727272727</v>
      </c>
      <c r="CR44" s="126">
        <v>3</v>
      </c>
      <c r="CS44" s="126">
        <v>15</v>
      </c>
      <c r="CT44" s="45">
        <v>20</v>
      </c>
      <c r="CV44" s="126">
        <v>13</v>
      </c>
      <c r="CW44" s="126">
        <v>37</v>
      </c>
      <c r="CX44" s="45">
        <v>35.135135135135137</v>
      </c>
      <c r="CZ44" s="126">
        <v>7</v>
      </c>
      <c r="DA44" s="126">
        <v>49</v>
      </c>
      <c r="DB44" s="45">
        <v>14.285714285714286</v>
      </c>
      <c r="DD44" s="126">
        <v>7</v>
      </c>
      <c r="DE44" s="126">
        <v>42</v>
      </c>
      <c r="DF44" s="45">
        <v>16.666666666666664</v>
      </c>
      <c r="DH44" s="126">
        <v>4</v>
      </c>
      <c r="DI44" s="126">
        <v>23</v>
      </c>
      <c r="DJ44" s="45">
        <v>17.391304347826086</v>
      </c>
      <c r="DL44" s="126">
        <v>1</v>
      </c>
      <c r="DM44" s="126">
        <v>23</v>
      </c>
      <c r="DN44" s="45">
        <v>4.3478260869565215</v>
      </c>
      <c r="DP44" s="126">
        <v>7</v>
      </c>
      <c r="DQ44" s="126">
        <v>31</v>
      </c>
      <c r="DR44" s="45">
        <v>22.580645161290324</v>
      </c>
      <c r="DT44" s="126">
        <v>10</v>
      </c>
      <c r="DU44" s="126">
        <v>33</v>
      </c>
      <c r="DV44" s="45">
        <v>30.303030303030305</v>
      </c>
      <c r="DX44" s="126">
        <v>12</v>
      </c>
      <c r="DY44" s="126">
        <v>69</v>
      </c>
      <c r="DZ44" s="45">
        <v>17.391304347826086</v>
      </c>
      <c r="EB44" s="126">
        <v>3</v>
      </c>
      <c r="EC44" s="126">
        <v>58</v>
      </c>
      <c r="ED44" s="45">
        <v>5.1724137931034484</v>
      </c>
      <c r="EF44" s="126">
        <v>3</v>
      </c>
      <c r="EG44" s="126">
        <v>41</v>
      </c>
      <c r="EH44" s="45">
        <v>7.3170731707317076</v>
      </c>
      <c r="EJ44" s="126">
        <v>7</v>
      </c>
      <c r="EK44" s="126">
        <v>30</v>
      </c>
      <c r="EL44" s="45">
        <v>23.333333333333336</v>
      </c>
      <c r="EN44" s="126">
        <v>1</v>
      </c>
      <c r="EO44" s="126">
        <v>29</v>
      </c>
      <c r="EP44" s="45">
        <v>3.4482758620689657</v>
      </c>
      <c r="ER44" s="126">
        <v>7</v>
      </c>
      <c r="ES44" s="126">
        <v>60</v>
      </c>
      <c r="ET44" s="45">
        <v>11.666666666666668</v>
      </c>
      <c r="EV44" s="126">
        <v>2</v>
      </c>
      <c r="EW44" s="126">
        <v>20</v>
      </c>
      <c r="EX44" s="45">
        <v>10</v>
      </c>
      <c r="FA44" s="126">
        <v>13</v>
      </c>
      <c r="FB44" s="45"/>
      <c r="FD44" s="141">
        <f t="shared" si="17"/>
        <v>6</v>
      </c>
      <c r="FE44" s="141">
        <f t="shared" si="18"/>
        <v>39</v>
      </c>
      <c r="FF44" s="141">
        <f t="shared" si="19"/>
        <v>15.384615384615385</v>
      </c>
      <c r="FH44" s="141">
        <f t="shared" si="20"/>
        <v>13</v>
      </c>
      <c r="FI44" s="141">
        <f t="shared" si="21"/>
        <v>37</v>
      </c>
      <c r="FJ44" s="141">
        <f t="shared" si="22"/>
        <v>35.135135135135137</v>
      </c>
    </row>
    <row r="45" spans="1:166">
      <c r="A45" s="128">
        <v>37011</v>
      </c>
      <c r="B45" s="126">
        <v>46</v>
      </c>
      <c r="C45" s="126">
        <v>629</v>
      </c>
      <c r="D45" s="45">
        <f t="shared" si="24"/>
        <v>7.3131955484896665</v>
      </c>
      <c r="E45" s="140"/>
      <c r="K45" s="126">
        <v>16</v>
      </c>
      <c r="L45" s="45">
        <f t="shared" si="23"/>
        <v>0</v>
      </c>
      <c r="N45" s="126">
        <v>2</v>
      </c>
      <c r="O45" s="126">
        <v>24</v>
      </c>
      <c r="P45" s="45">
        <f t="shared" si="0"/>
        <v>8.3333333333333321</v>
      </c>
      <c r="R45" s="126">
        <v>3</v>
      </c>
      <c r="S45" s="126">
        <v>16</v>
      </c>
      <c r="T45" s="45">
        <f t="shared" si="1"/>
        <v>18.75</v>
      </c>
      <c r="V45" s="126">
        <v>7</v>
      </c>
      <c r="W45" s="126">
        <v>39</v>
      </c>
      <c r="X45" s="45">
        <f t="shared" si="2"/>
        <v>17.948717948717949</v>
      </c>
      <c r="AA45" s="126">
        <v>51</v>
      </c>
      <c r="AB45" s="45">
        <f t="shared" si="3"/>
        <v>0</v>
      </c>
      <c r="AD45" s="126">
        <v>3</v>
      </c>
      <c r="AE45" s="126">
        <v>42</v>
      </c>
      <c r="AF45" s="45">
        <f t="shared" si="4"/>
        <v>7.1428571428571423</v>
      </c>
      <c r="AH45" s="126">
        <v>5</v>
      </c>
      <c r="AI45" s="126">
        <v>26</v>
      </c>
      <c r="AJ45" s="45">
        <f t="shared" si="5"/>
        <v>19.230769230769234</v>
      </c>
      <c r="AM45" s="126">
        <v>22</v>
      </c>
      <c r="AN45" s="45">
        <f t="shared" si="6"/>
        <v>0</v>
      </c>
      <c r="AQ45" s="126">
        <v>37</v>
      </c>
      <c r="AR45" s="45">
        <f t="shared" si="7"/>
        <v>0</v>
      </c>
      <c r="AT45" s="126">
        <v>6</v>
      </c>
      <c r="AU45" s="126">
        <v>32</v>
      </c>
      <c r="AV45" s="45">
        <f t="shared" si="8"/>
        <v>18.75</v>
      </c>
      <c r="AX45" s="126">
        <v>6</v>
      </c>
      <c r="AY45" s="126">
        <v>67</v>
      </c>
      <c r="AZ45" s="45">
        <f t="shared" si="9"/>
        <v>8.9552238805970141</v>
      </c>
      <c r="BC45" s="126">
        <v>56</v>
      </c>
      <c r="BD45" s="45">
        <f t="shared" si="10"/>
        <v>0</v>
      </c>
      <c r="BF45" s="126">
        <v>1</v>
      </c>
      <c r="BG45" s="126">
        <v>42</v>
      </c>
      <c r="BH45" s="45">
        <f t="shared" si="11"/>
        <v>2.3809523809523809</v>
      </c>
      <c r="BJ45" s="126">
        <v>2</v>
      </c>
      <c r="BK45" s="126">
        <v>32</v>
      </c>
      <c r="BL45" s="45">
        <f t="shared" si="12"/>
        <v>6.25</v>
      </c>
      <c r="BN45" s="126">
        <v>3</v>
      </c>
      <c r="BO45" s="126">
        <v>30</v>
      </c>
      <c r="BP45" s="45">
        <f t="shared" si="13"/>
        <v>10</v>
      </c>
      <c r="BR45" s="126">
        <v>7</v>
      </c>
      <c r="BS45" s="126">
        <v>65</v>
      </c>
      <c r="BT45" s="45">
        <f t="shared" si="14"/>
        <v>10.76923076923077</v>
      </c>
      <c r="BV45" s="126">
        <v>1</v>
      </c>
      <c r="BW45" s="126">
        <v>19</v>
      </c>
      <c r="BX45" s="45">
        <f t="shared" si="15"/>
        <v>5.2631578947368416</v>
      </c>
      <c r="CA45" s="126">
        <v>16</v>
      </c>
      <c r="CB45" s="45">
        <f t="shared" si="16"/>
        <v>0</v>
      </c>
      <c r="CE45" s="128">
        <v>36616</v>
      </c>
      <c r="CF45" s="126">
        <v>112</v>
      </c>
      <c r="CG45" s="126">
        <v>635</v>
      </c>
      <c r="CH45" s="45">
        <v>17.637795275590552</v>
      </c>
      <c r="CJ45" s="126">
        <v>3</v>
      </c>
      <c r="CK45" s="126">
        <v>17</v>
      </c>
      <c r="CL45" s="45">
        <v>17.647058823529409</v>
      </c>
      <c r="CN45" s="126">
        <v>7</v>
      </c>
      <c r="CO45" s="126">
        <v>24</v>
      </c>
      <c r="CP45" s="45">
        <v>29.166666666666668</v>
      </c>
      <c r="CR45" s="126">
        <v>5</v>
      </c>
      <c r="CS45" s="126">
        <v>16</v>
      </c>
      <c r="CT45" s="45">
        <v>31.25</v>
      </c>
      <c r="CV45" s="126">
        <v>12</v>
      </c>
      <c r="CW45" s="126">
        <v>39</v>
      </c>
      <c r="CX45" s="45">
        <v>30.76923076923077</v>
      </c>
      <c r="CZ45" s="126">
        <v>9</v>
      </c>
      <c r="DA45" s="126">
        <v>51</v>
      </c>
      <c r="DB45" s="45">
        <v>17.647058823529409</v>
      </c>
      <c r="DD45" s="126">
        <v>9</v>
      </c>
      <c r="DE45" s="126">
        <v>42</v>
      </c>
      <c r="DF45" s="45">
        <v>21.428571428571427</v>
      </c>
      <c r="DH45" s="126">
        <v>5</v>
      </c>
      <c r="DI45" s="126">
        <v>26</v>
      </c>
      <c r="DJ45" s="45">
        <v>19.230769230769234</v>
      </c>
      <c r="DL45" s="126">
        <v>1</v>
      </c>
      <c r="DM45" s="126">
        <v>22</v>
      </c>
      <c r="DN45" s="45">
        <v>4.5454545454545459</v>
      </c>
      <c r="DP45" s="126">
        <v>8</v>
      </c>
      <c r="DQ45" s="126">
        <v>37</v>
      </c>
      <c r="DR45" s="45">
        <v>21.621621621621621</v>
      </c>
      <c r="DT45" s="126">
        <v>15</v>
      </c>
      <c r="DU45" s="126">
        <v>33</v>
      </c>
      <c r="DV45" s="45">
        <v>45.454545454545453</v>
      </c>
      <c r="DX45" s="126">
        <v>12</v>
      </c>
      <c r="DY45" s="126">
        <v>67</v>
      </c>
      <c r="DZ45" s="45">
        <v>17.910447761194028</v>
      </c>
      <c r="EB45" s="126">
        <v>3</v>
      </c>
      <c r="EC45" s="126">
        <v>61</v>
      </c>
      <c r="ED45" s="45">
        <v>4.918032786885246</v>
      </c>
      <c r="EF45" s="126">
        <v>3</v>
      </c>
      <c r="EG45" s="126">
        <v>42</v>
      </c>
      <c r="EH45" s="45">
        <v>7.1428571428571432</v>
      </c>
      <c r="EJ45" s="126">
        <v>9</v>
      </c>
      <c r="EK45" s="126">
        <v>30</v>
      </c>
      <c r="EL45" s="45">
        <v>30</v>
      </c>
      <c r="EN45" s="126">
        <v>3</v>
      </c>
      <c r="EO45" s="126">
        <v>30</v>
      </c>
      <c r="EP45" s="45">
        <v>10</v>
      </c>
      <c r="ER45" s="126">
        <v>7</v>
      </c>
      <c r="ES45" s="126">
        <v>66</v>
      </c>
      <c r="ET45" s="45">
        <v>10.606060606060606</v>
      </c>
      <c r="EV45" s="126">
        <v>2</v>
      </c>
      <c r="EW45" s="126">
        <v>20</v>
      </c>
      <c r="EX45" s="45">
        <v>10</v>
      </c>
      <c r="FA45" s="126">
        <v>15</v>
      </c>
      <c r="FB45" s="45"/>
      <c r="FD45" s="141">
        <f t="shared" si="17"/>
        <v>7</v>
      </c>
      <c r="FE45" s="141">
        <f t="shared" si="18"/>
        <v>39</v>
      </c>
      <c r="FF45" s="141">
        <f t="shared" si="19"/>
        <v>17.948717948717949</v>
      </c>
      <c r="FH45" s="141">
        <f t="shared" si="20"/>
        <v>12</v>
      </c>
      <c r="FI45" s="141">
        <f t="shared" si="21"/>
        <v>39</v>
      </c>
      <c r="FJ45" s="141">
        <f t="shared" si="22"/>
        <v>30.76923076923077</v>
      </c>
    </row>
    <row r="46" spans="1:166">
      <c r="A46" s="128">
        <v>37042</v>
      </c>
      <c r="B46" s="126">
        <v>49</v>
      </c>
      <c r="C46" s="126">
        <v>633</v>
      </c>
      <c r="D46" s="45">
        <f t="shared" si="24"/>
        <v>7.7409162717219591</v>
      </c>
      <c r="E46" s="140"/>
      <c r="J46" s="126">
        <v>1</v>
      </c>
      <c r="K46" s="126">
        <v>16</v>
      </c>
      <c r="L46" s="45">
        <f t="shared" si="23"/>
        <v>6.25</v>
      </c>
      <c r="N46" s="126">
        <v>3</v>
      </c>
      <c r="O46" s="126">
        <v>25</v>
      </c>
      <c r="P46" s="45">
        <f t="shared" si="0"/>
        <v>12</v>
      </c>
      <c r="R46" s="126">
        <v>1</v>
      </c>
      <c r="S46" s="126">
        <v>15</v>
      </c>
      <c r="T46" s="45">
        <f t="shared" si="1"/>
        <v>6.666666666666667</v>
      </c>
      <c r="V46" s="126">
        <v>8</v>
      </c>
      <c r="W46" s="126">
        <v>40</v>
      </c>
      <c r="X46" s="45">
        <f t="shared" si="2"/>
        <v>20</v>
      </c>
      <c r="AA46" s="126">
        <v>51</v>
      </c>
      <c r="AB46" s="45">
        <f t="shared" si="3"/>
        <v>0</v>
      </c>
      <c r="AD46" s="126">
        <v>2</v>
      </c>
      <c r="AE46" s="126">
        <v>40</v>
      </c>
      <c r="AF46" s="45">
        <f t="shared" si="4"/>
        <v>5</v>
      </c>
      <c r="AH46" s="126">
        <v>4</v>
      </c>
      <c r="AI46" s="126">
        <v>27</v>
      </c>
      <c r="AJ46" s="45">
        <f t="shared" si="5"/>
        <v>14.814814814814813</v>
      </c>
      <c r="AM46" s="126">
        <v>23</v>
      </c>
      <c r="AN46" s="45">
        <f t="shared" si="6"/>
        <v>0</v>
      </c>
      <c r="AP46" s="126">
        <v>1</v>
      </c>
      <c r="AQ46" s="126">
        <v>37</v>
      </c>
      <c r="AR46" s="45">
        <f t="shared" si="7"/>
        <v>2.7027027027027026</v>
      </c>
      <c r="AT46" s="126">
        <v>5</v>
      </c>
      <c r="AU46" s="126">
        <v>30</v>
      </c>
      <c r="AV46" s="45">
        <f t="shared" si="8"/>
        <v>16.666666666666664</v>
      </c>
      <c r="AX46" s="126">
        <v>7</v>
      </c>
      <c r="AY46" s="126">
        <v>68</v>
      </c>
      <c r="AZ46" s="45">
        <f t="shared" si="9"/>
        <v>10.294117647058822</v>
      </c>
      <c r="BC46" s="126">
        <v>56</v>
      </c>
      <c r="BD46" s="45">
        <f t="shared" si="10"/>
        <v>0</v>
      </c>
      <c r="BF46" s="126">
        <v>1</v>
      </c>
      <c r="BG46" s="126">
        <v>42</v>
      </c>
      <c r="BH46" s="45">
        <f t="shared" si="11"/>
        <v>2.3809523809523809</v>
      </c>
      <c r="BJ46" s="126">
        <v>2</v>
      </c>
      <c r="BK46" s="126">
        <v>32</v>
      </c>
      <c r="BL46" s="45">
        <f t="shared" si="12"/>
        <v>6.25</v>
      </c>
      <c r="BN46" s="126">
        <v>5</v>
      </c>
      <c r="BO46" s="126">
        <v>31</v>
      </c>
      <c r="BP46" s="45">
        <f t="shared" si="13"/>
        <v>16.129032258064516</v>
      </c>
      <c r="BR46" s="126">
        <v>9</v>
      </c>
      <c r="BS46" s="126">
        <v>68</v>
      </c>
      <c r="BT46" s="45">
        <f t="shared" si="14"/>
        <v>13.23529411764706</v>
      </c>
      <c r="BV46" s="126">
        <v>1</v>
      </c>
      <c r="BW46" s="126">
        <v>19</v>
      </c>
      <c r="BX46" s="45">
        <f t="shared" si="15"/>
        <v>5.2631578947368416</v>
      </c>
      <c r="CA46" s="126">
        <v>16</v>
      </c>
      <c r="CB46" s="45">
        <f t="shared" si="16"/>
        <v>0</v>
      </c>
      <c r="CE46" s="128">
        <v>36646</v>
      </c>
      <c r="CF46" s="126">
        <v>122</v>
      </c>
      <c r="CG46" s="126">
        <v>629</v>
      </c>
      <c r="CH46" s="45">
        <v>19.395866454689983</v>
      </c>
      <c r="CJ46" s="126">
        <v>3</v>
      </c>
      <c r="CK46" s="126">
        <v>16</v>
      </c>
      <c r="CL46" s="45">
        <v>18.75</v>
      </c>
      <c r="CN46" s="126">
        <v>6</v>
      </c>
      <c r="CO46" s="126">
        <v>24</v>
      </c>
      <c r="CP46" s="45">
        <v>25</v>
      </c>
      <c r="CR46" s="126">
        <v>6</v>
      </c>
      <c r="CS46" s="126">
        <v>16</v>
      </c>
      <c r="CT46" s="45">
        <v>37.5</v>
      </c>
      <c r="CV46" s="126">
        <v>12</v>
      </c>
      <c r="CW46" s="126">
        <v>39</v>
      </c>
      <c r="CX46" s="45">
        <v>30.76923076923077</v>
      </c>
      <c r="CZ46" s="126">
        <v>9</v>
      </c>
      <c r="DA46" s="126">
        <v>51</v>
      </c>
      <c r="DB46" s="45">
        <v>17.647058823529409</v>
      </c>
      <c r="DD46" s="126">
        <v>13</v>
      </c>
      <c r="DE46" s="126">
        <v>42</v>
      </c>
      <c r="DF46" s="45">
        <v>30.952380952380953</v>
      </c>
      <c r="DH46" s="126">
        <v>6</v>
      </c>
      <c r="DI46" s="126">
        <v>26</v>
      </c>
      <c r="DJ46" s="45">
        <v>23.076923076923077</v>
      </c>
      <c r="DL46" s="126">
        <v>1</v>
      </c>
      <c r="DM46" s="126">
        <v>22</v>
      </c>
      <c r="DN46" s="45">
        <v>4.5454545454545459</v>
      </c>
      <c r="DP46" s="126">
        <v>9</v>
      </c>
      <c r="DQ46" s="126">
        <v>37</v>
      </c>
      <c r="DR46" s="45">
        <v>24.324324324324323</v>
      </c>
      <c r="DT46" s="126">
        <v>14</v>
      </c>
      <c r="DU46" s="126">
        <v>32</v>
      </c>
      <c r="DV46" s="45">
        <v>43.75</v>
      </c>
      <c r="DX46" s="126">
        <v>12</v>
      </c>
      <c r="DY46" s="126">
        <v>67</v>
      </c>
      <c r="DZ46" s="45">
        <v>17.910447761194028</v>
      </c>
      <c r="EB46" s="126">
        <v>3</v>
      </c>
      <c r="EC46" s="126">
        <v>56</v>
      </c>
      <c r="ED46" s="45">
        <v>5.3571428571428568</v>
      </c>
      <c r="EF46" s="126">
        <v>5</v>
      </c>
      <c r="EG46" s="126">
        <v>42</v>
      </c>
      <c r="EH46" s="45">
        <v>11.904761904761903</v>
      </c>
      <c r="EJ46" s="126">
        <v>9</v>
      </c>
      <c r="EK46" s="126">
        <v>32</v>
      </c>
      <c r="EL46" s="45">
        <v>28.125</v>
      </c>
      <c r="EN46" s="126">
        <v>3</v>
      </c>
      <c r="EO46" s="126">
        <v>30</v>
      </c>
      <c r="EP46" s="45">
        <v>10</v>
      </c>
      <c r="ER46" s="126">
        <v>9</v>
      </c>
      <c r="ES46" s="126">
        <v>65</v>
      </c>
      <c r="ET46" s="45">
        <v>13.846153846153847</v>
      </c>
      <c r="EV46" s="126">
        <v>3</v>
      </c>
      <c r="EW46" s="126">
        <v>19</v>
      </c>
      <c r="EX46" s="45">
        <v>15.789473684210526</v>
      </c>
      <c r="FA46" s="126">
        <v>16</v>
      </c>
      <c r="FB46" s="45"/>
      <c r="FD46" s="141">
        <f t="shared" si="17"/>
        <v>8</v>
      </c>
      <c r="FE46" s="141">
        <f t="shared" si="18"/>
        <v>40</v>
      </c>
      <c r="FF46" s="141">
        <f t="shared" si="19"/>
        <v>20</v>
      </c>
      <c r="FH46" s="141">
        <f t="shared" si="20"/>
        <v>12</v>
      </c>
      <c r="FI46" s="141">
        <f t="shared" si="21"/>
        <v>39</v>
      </c>
      <c r="FJ46" s="141">
        <f t="shared" si="22"/>
        <v>30.76923076923077</v>
      </c>
    </row>
    <row r="47" spans="1:166">
      <c r="A47" s="128">
        <v>37072</v>
      </c>
      <c r="B47" s="126">
        <v>52</v>
      </c>
      <c r="C47" s="126">
        <v>617</v>
      </c>
      <c r="D47" s="45">
        <f t="shared" si="24"/>
        <v>8.4278768233387353</v>
      </c>
      <c r="E47" s="140"/>
      <c r="J47" s="126">
        <v>1</v>
      </c>
      <c r="K47" s="126">
        <v>16</v>
      </c>
      <c r="L47" s="45">
        <f t="shared" si="23"/>
        <v>6.25</v>
      </c>
      <c r="N47" s="126">
        <v>3</v>
      </c>
      <c r="O47" s="126">
        <v>25</v>
      </c>
      <c r="P47" s="45">
        <f t="shared" si="0"/>
        <v>12</v>
      </c>
      <c r="R47" s="126">
        <v>2</v>
      </c>
      <c r="S47" s="126">
        <v>14</v>
      </c>
      <c r="T47" s="45">
        <f t="shared" si="1"/>
        <v>14.285714285714285</v>
      </c>
      <c r="V47" s="126">
        <v>7</v>
      </c>
      <c r="W47" s="126">
        <v>41</v>
      </c>
      <c r="X47" s="45">
        <f t="shared" si="2"/>
        <v>17.073170731707318</v>
      </c>
      <c r="AA47" s="126">
        <v>50</v>
      </c>
      <c r="AB47" s="45">
        <f t="shared" si="3"/>
        <v>0</v>
      </c>
      <c r="AD47" s="126">
        <v>3</v>
      </c>
      <c r="AE47" s="126">
        <v>36</v>
      </c>
      <c r="AF47" s="45">
        <f t="shared" si="4"/>
        <v>8.3333333333333321</v>
      </c>
      <c r="AH47" s="126">
        <v>4</v>
      </c>
      <c r="AI47" s="126">
        <v>26</v>
      </c>
      <c r="AJ47" s="45">
        <f t="shared" si="5"/>
        <v>15.384615384615385</v>
      </c>
      <c r="AM47" s="126">
        <v>21</v>
      </c>
      <c r="AN47" s="45">
        <f t="shared" si="6"/>
        <v>0</v>
      </c>
      <c r="AP47" s="126">
        <v>1</v>
      </c>
      <c r="AQ47" s="126">
        <v>33</v>
      </c>
      <c r="AR47" s="45">
        <f t="shared" si="7"/>
        <v>3.0303030303030303</v>
      </c>
      <c r="AT47" s="126">
        <v>6</v>
      </c>
      <c r="AU47" s="126">
        <v>30</v>
      </c>
      <c r="AV47" s="45">
        <f t="shared" si="8"/>
        <v>20</v>
      </c>
      <c r="AX47" s="126">
        <v>7</v>
      </c>
      <c r="AY47" s="126">
        <v>66</v>
      </c>
      <c r="AZ47" s="45">
        <f t="shared" si="9"/>
        <v>10.606060606060606</v>
      </c>
      <c r="BC47" s="126">
        <v>58</v>
      </c>
      <c r="BD47" s="45">
        <f t="shared" si="10"/>
        <v>0</v>
      </c>
      <c r="BF47" s="126">
        <v>2</v>
      </c>
      <c r="BG47" s="126">
        <v>40</v>
      </c>
      <c r="BH47" s="45">
        <f t="shared" si="11"/>
        <v>5</v>
      </c>
      <c r="BJ47" s="126">
        <v>1</v>
      </c>
      <c r="BK47" s="126">
        <v>31</v>
      </c>
      <c r="BL47" s="45">
        <f t="shared" si="12"/>
        <v>3.225806451612903</v>
      </c>
      <c r="BN47" s="126">
        <v>6</v>
      </c>
      <c r="BO47" s="126">
        <v>32</v>
      </c>
      <c r="BP47" s="45">
        <f t="shared" si="13"/>
        <v>18.75</v>
      </c>
      <c r="BR47" s="126">
        <v>9</v>
      </c>
      <c r="BS47" s="126">
        <v>66</v>
      </c>
      <c r="BT47" s="45">
        <f t="shared" si="14"/>
        <v>13.636363636363635</v>
      </c>
      <c r="BV47" s="126">
        <v>1</v>
      </c>
      <c r="BW47" s="126">
        <v>19</v>
      </c>
      <c r="BX47" s="45">
        <f t="shared" si="15"/>
        <v>5.2631578947368416</v>
      </c>
      <c r="CA47" s="126">
        <v>16</v>
      </c>
      <c r="CB47" s="45">
        <f t="shared" si="16"/>
        <v>0</v>
      </c>
      <c r="CE47" s="128">
        <v>36677</v>
      </c>
      <c r="CF47" s="126">
        <v>134</v>
      </c>
      <c r="CG47" s="126">
        <v>633</v>
      </c>
      <c r="CH47" s="45">
        <v>21.169036334913113</v>
      </c>
      <c r="CJ47" s="126">
        <v>2</v>
      </c>
      <c r="CK47" s="126">
        <v>16</v>
      </c>
      <c r="CL47" s="45">
        <v>12.5</v>
      </c>
      <c r="CN47" s="126">
        <v>6</v>
      </c>
      <c r="CO47" s="126">
        <v>25</v>
      </c>
      <c r="CP47" s="45">
        <v>24</v>
      </c>
      <c r="CR47" s="126">
        <v>6</v>
      </c>
      <c r="CS47" s="126">
        <v>15</v>
      </c>
      <c r="CT47" s="45">
        <v>40</v>
      </c>
      <c r="CV47" s="126">
        <v>14</v>
      </c>
      <c r="CW47" s="126">
        <v>40</v>
      </c>
      <c r="CX47" s="45">
        <v>35</v>
      </c>
      <c r="CZ47" s="126">
        <v>9</v>
      </c>
      <c r="DA47" s="126">
        <v>51</v>
      </c>
      <c r="DB47" s="45">
        <v>17.647058823529409</v>
      </c>
      <c r="DD47" s="126">
        <v>14</v>
      </c>
      <c r="DE47" s="126">
        <v>40</v>
      </c>
      <c r="DF47" s="45">
        <v>35</v>
      </c>
      <c r="DH47" s="126">
        <v>8</v>
      </c>
      <c r="DI47" s="126">
        <v>27</v>
      </c>
      <c r="DJ47" s="45">
        <v>29.629629629629633</v>
      </c>
      <c r="DL47" s="126">
        <v>1</v>
      </c>
      <c r="DM47" s="126">
        <v>23</v>
      </c>
      <c r="DN47" s="45">
        <v>4.3478260869565215</v>
      </c>
      <c r="DP47" s="126">
        <v>10</v>
      </c>
      <c r="DQ47" s="126">
        <v>37</v>
      </c>
      <c r="DR47" s="45">
        <v>27.027027027027028</v>
      </c>
      <c r="DT47" s="126">
        <v>13</v>
      </c>
      <c r="DU47" s="126">
        <v>30</v>
      </c>
      <c r="DV47" s="45">
        <v>43.333333333333329</v>
      </c>
      <c r="DX47" s="126">
        <v>12</v>
      </c>
      <c r="DY47" s="126">
        <v>68</v>
      </c>
      <c r="DZ47" s="45">
        <v>17.647058823529409</v>
      </c>
      <c r="EB47" s="126">
        <v>3</v>
      </c>
      <c r="EC47" s="126">
        <v>56</v>
      </c>
      <c r="ED47" s="45">
        <v>5.3571428571428568</v>
      </c>
      <c r="EF47" s="126">
        <v>5</v>
      </c>
      <c r="EG47" s="126">
        <v>42</v>
      </c>
      <c r="EH47" s="45">
        <v>11.904761904761903</v>
      </c>
      <c r="EJ47" s="126">
        <v>11</v>
      </c>
      <c r="EK47" s="126">
        <v>32</v>
      </c>
      <c r="EL47" s="45">
        <v>34.375</v>
      </c>
      <c r="EN47" s="126">
        <v>4</v>
      </c>
      <c r="EO47" s="126">
        <v>31</v>
      </c>
      <c r="EP47" s="45">
        <v>12.903225806451612</v>
      </c>
      <c r="ER47" s="126">
        <v>13</v>
      </c>
      <c r="ES47" s="126">
        <v>68</v>
      </c>
      <c r="ET47" s="45">
        <v>19.117647058823529</v>
      </c>
      <c r="EV47" s="126">
        <v>4</v>
      </c>
      <c r="EW47" s="126">
        <v>19</v>
      </c>
      <c r="EX47" s="45">
        <v>21.05263157894737</v>
      </c>
      <c r="FA47" s="126">
        <v>16</v>
      </c>
      <c r="FB47" s="45"/>
      <c r="FD47" s="141">
        <f t="shared" si="17"/>
        <v>7</v>
      </c>
      <c r="FE47" s="141">
        <f t="shared" si="18"/>
        <v>41</v>
      </c>
      <c r="FF47" s="141">
        <f t="shared" si="19"/>
        <v>17.073170731707318</v>
      </c>
      <c r="FH47" s="141">
        <f t="shared" si="20"/>
        <v>14</v>
      </c>
      <c r="FI47" s="141">
        <f t="shared" si="21"/>
        <v>40</v>
      </c>
      <c r="FJ47" s="141">
        <f t="shared" si="22"/>
        <v>35</v>
      </c>
    </row>
    <row r="48" spans="1:166">
      <c r="A48" s="128">
        <v>37103</v>
      </c>
      <c r="B48" s="126">
        <v>61</v>
      </c>
      <c r="C48" s="126">
        <v>627</v>
      </c>
      <c r="D48" s="45">
        <f t="shared" si="24"/>
        <v>9.7288676236044669</v>
      </c>
      <c r="E48" s="140"/>
      <c r="J48" s="126">
        <v>1</v>
      </c>
      <c r="K48" s="126">
        <v>17</v>
      </c>
      <c r="L48" s="45">
        <f t="shared" si="23"/>
        <v>5.8823529411764701</v>
      </c>
      <c r="N48" s="126">
        <v>3</v>
      </c>
      <c r="O48" s="126">
        <v>26</v>
      </c>
      <c r="P48" s="45">
        <f t="shared" si="0"/>
        <v>11.538461538461538</v>
      </c>
      <c r="R48" s="126">
        <v>2</v>
      </c>
      <c r="S48" s="126">
        <v>14</v>
      </c>
      <c r="T48" s="45">
        <f t="shared" si="1"/>
        <v>14.285714285714285</v>
      </c>
      <c r="V48" s="126">
        <v>7</v>
      </c>
      <c r="W48" s="126">
        <v>41</v>
      </c>
      <c r="X48" s="45">
        <f t="shared" si="2"/>
        <v>17.073170731707318</v>
      </c>
      <c r="AA48" s="126">
        <v>51</v>
      </c>
      <c r="AB48" s="45">
        <f t="shared" si="3"/>
        <v>0</v>
      </c>
      <c r="AD48" s="126">
        <v>4</v>
      </c>
      <c r="AE48" s="126">
        <v>37</v>
      </c>
      <c r="AF48" s="45">
        <f t="shared" si="4"/>
        <v>10.810810810810811</v>
      </c>
      <c r="AH48" s="126">
        <v>4</v>
      </c>
      <c r="AI48" s="126">
        <v>26</v>
      </c>
      <c r="AJ48" s="45">
        <f t="shared" si="5"/>
        <v>15.384615384615385</v>
      </c>
      <c r="AM48" s="126">
        <v>21</v>
      </c>
      <c r="AN48" s="45">
        <f t="shared" si="6"/>
        <v>0</v>
      </c>
      <c r="AP48" s="126">
        <v>1</v>
      </c>
      <c r="AQ48" s="126">
        <v>34</v>
      </c>
      <c r="AR48" s="45">
        <f t="shared" si="7"/>
        <v>2.9411764705882351</v>
      </c>
      <c r="AT48" s="126">
        <v>7</v>
      </c>
      <c r="AU48" s="126">
        <v>32</v>
      </c>
      <c r="AV48" s="45">
        <f t="shared" si="8"/>
        <v>21.875</v>
      </c>
      <c r="AX48" s="126">
        <v>9</v>
      </c>
      <c r="AY48" s="126">
        <v>69</v>
      </c>
      <c r="AZ48" s="45">
        <f t="shared" si="9"/>
        <v>13.043478260869565</v>
      </c>
      <c r="BB48" s="126">
        <v>1</v>
      </c>
      <c r="BC48" s="126">
        <v>58</v>
      </c>
      <c r="BD48" s="45">
        <f t="shared" si="10"/>
        <v>1.7241379310344827</v>
      </c>
      <c r="BF48" s="126">
        <v>1</v>
      </c>
      <c r="BG48" s="126">
        <v>40</v>
      </c>
      <c r="BH48" s="45">
        <f t="shared" si="11"/>
        <v>2.5</v>
      </c>
      <c r="BJ48" s="126">
        <v>1</v>
      </c>
      <c r="BK48" s="126">
        <v>31</v>
      </c>
      <c r="BL48" s="45">
        <f t="shared" si="12"/>
        <v>3.225806451612903</v>
      </c>
      <c r="BN48" s="126">
        <v>8</v>
      </c>
      <c r="BO48" s="126">
        <v>33</v>
      </c>
      <c r="BP48" s="45">
        <f t="shared" si="13"/>
        <v>24.242424242424242</v>
      </c>
      <c r="BR48" s="126">
        <v>12</v>
      </c>
      <c r="BS48" s="126">
        <v>66</v>
      </c>
      <c r="BT48" s="45">
        <f t="shared" si="14"/>
        <v>18.181818181818183</v>
      </c>
      <c r="BV48" s="126">
        <v>1</v>
      </c>
      <c r="BW48" s="126">
        <v>19</v>
      </c>
      <c r="BX48" s="45">
        <f t="shared" si="15"/>
        <v>5.2631578947368416</v>
      </c>
      <c r="CA48" s="126">
        <v>16</v>
      </c>
      <c r="CB48" s="45">
        <f t="shared" si="16"/>
        <v>0</v>
      </c>
      <c r="CE48" s="128">
        <v>36707</v>
      </c>
      <c r="CF48" s="126">
        <v>142</v>
      </c>
      <c r="CG48" s="126">
        <v>617</v>
      </c>
      <c r="CH48" s="45">
        <v>23.014586709886547</v>
      </c>
      <c r="CJ48" s="126">
        <v>2</v>
      </c>
      <c r="CK48" s="126">
        <v>16</v>
      </c>
      <c r="CL48" s="45">
        <v>12.5</v>
      </c>
      <c r="CN48" s="126">
        <v>7</v>
      </c>
      <c r="CO48" s="126">
        <v>25</v>
      </c>
      <c r="CP48" s="45">
        <v>28</v>
      </c>
      <c r="CR48" s="126">
        <v>5</v>
      </c>
      <c r="CS48" s="126">
        <v>14</v>
      </c>
      <c r="CT48" s="45">
        <v>35.714285714285715</v>
      </c>
      <c r="CV48" s="126">
        <v>14</v>
      </c>
      <c r="CW48" s="126">
        <v>41</v>
      </c>
      <c r="CX48" s="45">
        <v>34.146341463414636</v>
      </c>
      <c r="CZ48" s="126">
        <v>10</v>
      </c>
      <c r="DA48" s="126">
        <v>50</v>
      </c>
      <c r="DB48" s="45">
        <v>20</v>
      </c>
      <c r="DD48" s="126">
        <v>14</v>
      </c>
      <c r="DE48" s="126">
        <v>36</v>
      </c>
      <c r="DF48" s="45">
        <v>38.888888888888893</v>
      </c>
      <c r="DH48" s="126">
        <v>7</v>
      </c>
      <c r="DI48" s="126">
        <v>26</v>
      </c>
      <c r="DJ48" s="45">
        <v>26.923076923076923</v>
      </c>
      <c r="DL48" s="126">
        <v>1</v>
      </c>
      <c r="DM48" s="126">
        <v>21</v>
      </c>
      <c r="DN48" s="45">
        <v>4.7619047619047619</v>
      </c>
      <c r="DP48" s="126">
        <v>12</v>
      </c>
      <c r="DQ48" s="126">
        <v>33</v>
      </c>
      <c r="DR48" s="45">
        <v>36.363636363636367</v>
      </c>
      <c r="DT48" s="126">
        <v>11</v>
      </c>
      <c r="DU48" s="126">
        <v>30</v>
      </c>
      <c r="DV48" s="45">
        <v>36.666666666666671</v>
      </c>
      <c r="DX48" s="126">
        <v>16</v>
      </c>
      <c r="DY48" s="126">
        <v>66</v>
      </c>
      <c r="DZ48" s="45">
        <v>24.242424242424242</v>
      </c>
      <c r="EB48" s="126">
        <v>5</v>
      </c>
      <c r="EC48" s="126">
        <v>58</v>
      </c>
      <c r="ED48" s="45">
        <v>8.6206896551724146</v>
      </c>
      <c r="EF48" s="126">
        <v>4</v>
      </c>
      <c r="EG48" s="126">
        <v>40</v>
      </c>
      <c r="EH48" s="45">
        <v>10</v>
      </c>
      <c r="EJ48" s="126">
        <v>11</v>
      </c>
      <c r="EK48" s="126">
        <v>31</v>
      </c>
      <c r="EL48" s="45">
        <v>35.483870967741936</v>
      </c>
      <c r="EN48" s="126">
        <v>6</v>
      </c>
      <c r="EO48" s="126">
        <v>32</v>
      </c>
      <c r="EP48" s="45">
        <v>18.75</v>
      </c>
      <c r="ER48" s="126">
        <v>13</v>
      </c>
      <c r="ES48" s="126">
        <v>66</v>
      </c>
      <c r="ET48" s="45">
        <v>19.696969696969695</v>
      </c>
      <c r="EV48" s="126">
        <v>5</v>
      </c>
      <c r="EW48" s="126">
        <v>19</v>
      </c>
      <c r="EX48" s="45">
        <v>26.315789473684212</v>
      </c>
      <c r="FA48" s="126">
        <v>16</v>
      </c>
      <c r="FB48" s="45"/>
      <c r="FD48" s="141">
        <f t="shared" si="17"/>
        <v>7</v>
      </c>
      <c r="FE48" s="141">
        <f t="shared" si="18"/>
        <v>41</v>
      </c>
      <c r="FF48" s="141">
        <f t="shared" si="19"/>
        <v>17.073170731707318</v>
      </c>
      <c r="FH48" s="141">
        <f t="shared" si="20"/>
        <v>14</v>
      </c>
      <c r="FI48" s="141">
        <f t="shared" si="21"/>
        <v>41</v>
      </c>
      <c r="FJ48" s="141">
        <f t="shared" si="22"/>
        <v>34.146341463414636</v>
      </c>
    </row>
    <row r="49" spans="1:166">
      <c r="A49" s="128">
        <v>37134</v>
      </c>
      <c r="B49" s="126">
        <v>65</v>
      </c>
      <c r="C49" s="126">
        <v>633</v>
      </c>
      <c r="D49" s="45">
        <f t="shared" si="24"/>
        <v>10.268562401263823</v>
      </c>
      <c r="E49" s="140"/>
      <c r="J49" s="126">
        <v>1</v>
      </c>
      <c r="K49" s="126">
        <v>17</v>
      </c>
      <c r="L49" s="45">
        <f t="shared" si="23"/>
        <v>5.8823529411764701</v>
      </c>
      <c r="N49" s="126">
        <v>3</v>
      </c>
      <c r="O49" s="126">
        <v>25</v>
      </c>
      <c r="P49" s="45">
        <f t="shared" si="0"/>
        <v>12</v>
      </c>
      <c r="R49" s="126">
        <v>2</v>
      </c>
      <c r="S49" s="126">
        <v>14</v>
      </c>
      <c r="T49" s="45">
        <f t="shared" si="1"/>
        <v>14.285714285714285</v>
      </c>
      <c r="V49" s="126">
        <v>6</v>
      </c>
      <c r="W49" s="126">
        <v>41</v>
      </c>
      <c r="X49" s="45">
        <f t="shared" si="2"/>
        <v>14.634146341463413</v>
      </c>
      <c r="AA49" s="126">
        <v>50</v>
      </c>
      <c r="AB49" s="45">
        <f t="shared" si="3"/>
        <v>0</v>
      </c>
      <c r="AD49" s="126">
        <v>5</v>
      </c>
      <c r="AE49" s="126">
        <v>38</v>
      </c>
      <c r="AF49" s="45">
        <f t="shared" si="4"/>
        <v>13.157894736842104</v>
      </c>
      <c r="AH49" s="126">
        <v>4</v>
      </c>
      <c r="AI49" s="126">
        <v>26</v>
      </c>
      <c r="AJ49" s="45">
        <f t="shared" si="5"/>
        <v>15.384615384615385</v>
      </c>
      <c r="AM49" s="126">
        <v>21</v>
      </c>
      <c r="AN49" s="45">
        <f t="shared" si="6"/>
        <v>0</v>
      </c>
      <c r="AP49" s="126">
        <v>1</v>
      </c>
      <c r="AQ49" s="126">
        <v>37</v>
      </c>
      <c r="AR49" s="45">
        <f t="shared" si="7"/>
        <v>2.7027027027027026</v>
      </c>
      <c r="AT49" s="126">
        <v>5</v>
      </c>
      <c r="AU49" s="126">
        <v>30</v>
      </c>
      <c r="AV49" s="45">
        <f t="shared" si="8"/>
        <v>16.666666666666664</v>
      </c>
      <c r="AX49" s="126">
        <v>10</v>
      </c>
      <c r="AY49" s="126">
        <v>69</v>
      </c>
      <c r="AZ49" s="45">
        <f t="shared" si="9"/>
        <v>14.492753623188406</v>
      </c>
      <c r="BB49" s="126">
        <v>1</v>
      </c>
      <c r="BC49" s="126">
        <v>57</v>
      </c>
      <c r="BD49" s="45">
        <f t="shared" si="10"/>
        <v>1.7543859649122806</v>
      </c>
      <c r="BF49" s="126">
        <v>1</v>
      </c>
      <c r="BG49" s="126">
        <v>41</v>
      </c>
      <c r="BH49" s="45">
        <f t="shared" si="11"/>
        <v>2.4390243902439024</v>
      </c>
      <c r="BJ49" s="126">
        <v>3</v>
      </c>
      <c r="BK49" s="126">
        <v>32</v>
      </c>
      <c r="BL49" s="45">
        <f t="shared" si="12"/>
        <v>9.375</v>
      </c>
      <c r="BN49" s="126">
        <v>10</v>
      </c>
      <c r="BO49" s="126">
        <v>32</v>
      </c>
      <c r="BP49" s="45">
        <f t="shared" si="13"/>
        <v>31.25</v>
      </c>
      <c r="BR49" s="126">
        <v>13</v>
      </c>
      <c r="BS49" s="126">
        <v>70</v>
      </c>
      <c r="BT49" s="45">
        <f t="shared" si="14"/>
        <v>18.571428571428573</v>
      </c>
      <c r="BV49" s="126">
        <v>1</v>
      </c>
      <c r="BW49" s="126">
        <v>20</v>
      </c>
      <c r="BX49" s="45">
        <f t="shared" si="15"/>
        <v>5</v>
      </c>
      <c r="CA49" s="126">
        <v>18</v>
      </c>
      <c r="CB49" s="45">
        <f t="shared" si="16"/>
        <v>0</v>
      </c>
      <c r="CE49" s="128">
        <v>36738</v>
      </c>
      <c r="CF49" s="126">
        <v>147</v>
      </c>
      <c r="CG49" s="126">
        <v>627</v>
      </c>
      <c r="CH49" s="45">
        <v>23.444976076555022</v>
      </c>
      <c r="CJ49" s="126">
        <v>3</v>
      </c>
      <c r="CK49" s="126">
        <v>17</v>
      </c>
      <c r="CL49" s="45">
        <v>17.647058823529409</v>
      </c>
      <c r="CN49" s="126">
        <v>7</v>
      </c>
      <c r="CO49" s="126">
        <v>26</v>
      </c>
      <c r="CP49" s="45">
        <v>26.923076923076923</v>
      </c>
      <c r="CR49" s="126">
        <v>4</v>
      </c>
      <c r="CS49" s="126">
        <v>14</v>
      </c>
      <c r="CT49" s="45">
        <v>28.571428571428573</v>
      </c>
      <c r="CV49" s="126">
        <v>13</v>
      </c>
      <c r="CW49" s="126">
        <v>41</v>
      </c>
      <c r="CX49" s="45">
        <v>31.707317073170731</v>
      </c>
      <c r="CZ49" s="126">
        <v>7</v>
      </c>
      <c r="DA49" s="126">
        <v>51</v>
      </c>
      <c r="DB49" s="45">
        <v>13.725490196078432</v>
      </c>
      <c r="DD49" s="126">
        <v>14</v>
      </c>
      <c r="DE49" s="126">
        <v>37</v>
      </c>
      <c r="DF49" s="45">
        <v>37.837837837837839</v>
      </c>
      <c r="DH49" s="126">
        <v>6</v>
      </c>
      <c r="DI49" s="126">
        <v>26</v>
      </c>
      <c r="DJ49" s="45">
        <v>23.076923076923077</v>
      </c>
      <c r="DL49" s="126">
        <v>1</v>
      </c>
      <c r="DM49" s="126">
        <v>21</v>
      </c>
      <c r="DN49" s="45">
        <v>4.7619047619047619</v>
      </c>
      <c r="DP49" s="126">
        <v>8</v>
      </c>
      <c r="DQ49" s="126">
        <v>34</v>
      </c>
      <c r="DR49" s="45">
        <v>23.52941176470588</v>
      </c>
      <c r="DT49" s="126">
        <v>14</v>
      </c>
      <c r="DU49" s="126">
        <v>32</v>
      </c>
      <c r="DV49" s="45">
        <v>43.75</v>
      </c>
      <c r="DX49" s="126">
        <v>17</v>
      </c>
      <c r="DY49" s="126">
        <v>69</v>
      </c>
      <c r="DZ49" s="45">
        <v>24.637681159420293</v>
      </c>
      <c r="EB49" s="126">
        <v>5</v>
      </c>
      <c r="EC49" s="126">
        <v>58</v>
      </c>
      <c r="ED49" s="45">
        <v>8.6206896551724146</v>
      </c>
      <c r="EF49" s="126">
        <v>4</v>
      </c>
      <c r="EG49" s="126">
        <v>40</v>
      </c>
      <c r="EH49" s="45">
        <v>10</v>
      </c>
      <c r="EJ49" s="126">
        <v>12</v>
      </c>
      <c r="EK49" s="126">
        <v>31</v>
      </c>
      <c r="EL49" s="45">
        <v>38.70967741935484</v>
      </c>
      <c r="EN49" s="126">
        <v>8</v>
      </c>
      <c r="EO49" s="126">
        <v>33</v>
      </c>
      <c r="EP49" s="45">
        <v>24.242424242424242</v>
      </c>
      <c r="ER49" s="126">
        <v>20</v>
      </c>
      <c r="ES49" s="126">
        <v>66</v>
      </c>
      <c r="ET49" s="45">
        <v>30.303030303030305</v>
      </c>
      <c r="EV49" s="126">
        <v>5</v>
      </c>
      <c r="EW49" s="126">
        <v>19</v>
      </c>
      <c r="EX49" s="45">
        <v>26.315789473684212</v>
      </c>
      <c r="FA49" s="126">
        <v>16</v>
      </c>
      <c r="FB49" s="45"/>
      <c r="FD49" s="141">
        <f t="shared" si="17"/>
        <v>6</v>
      </c>
      <c r="FE49" s="141">
        <f t="shared" si="18"/>
        <v>41</v>
      </c>
      <c r="FF49" s="141">
        <f t="shared" si="19"/>
        <v>14.634146341463413</v>
      </c>
      <c r="FH49" s="141">
        <f t="shared" si="20"/>
        <v>13</v>
      </c>
      <c r="FI49" s="141">
        <f t="shared" si="21"/>
        <v>41</v>
      </c>
      <c r="FJ49" s="141">
        <f t="shared" si="22"/>
        <v>31.707317073170731</v>
      </c>
    </row>
    <row r="50" spans="1:166">
      <c r="A50" s="128">
        <v>37164</v>
      </c>
      <c r="B50" s="126">
        <v>68</v>
      </c>
      <c r="C50" s="126">
        <v>645</v>
      </c>
      <c r="D50" s="45">
        <f t="shared" si="24"/>
        <v>10.542635658914728</v>
      </c>
      <c r="E50" s="140"/>
      <c r="J50" s="126">
        <v>1</v>
      </c>
      <c r="K50" s="126">
        <v>17</v>
      </c>
      <c r="L50" s="45">
        <f t="shared" si="23"/>
        <v>5.8823529411764701</v>
      </c>
      <c r="N50" s="126">
        <v>6</v>
      </c>
      <c r="O50" s="126">
        <v>29</v>
      </c>
      <c r="P50" s="45">
        <f t="shared" si="0"/>
        <v>20.689655172413794</v>
      </c>
      <c r="R50" s="126">
        <v>2</v>
      </c>
      <c r="S50" s="126">
        <v>14</v>
      </c>
      <c r="T50" s="45">
        <f t="shared" si="1"/>
        <v>14.285714285714285</v>
      </c>
      <c r="V50" s="126">
        <v>5</v>
      </c>
      <c r="W50" s="126">
        <v>42</v>
      </c>
      <c r="X50" s="45">
        <f t="shared" si="2"/>
        <v>11.904761904761903</v>
      </c>
      <c r="AA50" s="126">
        <v>50</v>
      </c>
      <c r="AB50" s="45">
        <f t="shared" si="3"/>
        <v>0</v>
      </c>
      <c r="AD50" s="126">
        <v>5</v>
      </c>
      <c r="AE50" s="126">
        <v>40</v>
      </c>
      <c r="AF50" s="45">
        <f t="shared" si="4"/>
        <v>12.5</v>
      </c>
      <c r="AH50" s="126">
        <v>3</v>
      </c>
      <c r="AI50" s="126">
        <v>25</v>
      </c>
      <c r="AJ50" s="45">
        <f t="shared" si="5"/>
        <v>12</v>
      </c>
      <c r="AM50" s="126">
        <v>21</v>
      </c>
      <c r="AN50" s="45">
        <f t="shared" si="6"/>
        <v>0</v>
      </c>
      <c r="AP50" s="126">
        <v>1</v>
      </c>
      <c r="AQ50" s="126">
        <v>38</v>
      </c>
      <c r="AR50" s="45">
        <f t="shared" si="7"/>
        <v>2.6315789473684208</v>
      </c>
      <c r="AT50" s="126">
        <v>5</v>
      </c>
      <c r="AU50" s="126">
        <v>29</v>
      </c>
      <c r="AV50" s="45">
        <f t="shared" si="8"/>
        <v>17.241379310344829</v>
      </c>
      <c r="AX50" s="126">
        <v>10</v>
      </c>
      <c r="AY50" s="126">
        <v>69</v>
      </c>
      <c r="AZ50" s="45">
        <f t="shared" si="9"/>
        <v>14.492753623188406</v>
      </c>
      <c r="BB50" s="126">
        <v>1</v>
      </c>
      <c r="BC50" s="126">
        <v>59</v>
      </c>
      <c r="BD50" s="45">
        <f t="shared" si="10"/>
        <v>1.6949152542372881</v>
      </c>
      <c r="BF50" s="126">
        <v>1</v>
      </c>
      <c r="BG50" s="126">
        <v>45</v>
      </c>
      <c r="BH50" s="45">
        <f t="shared" si="11"/>
        <v>2.2222222222222223</v>
      </c>
      <c r="BJ50" s="126">
        <v>3</v>
      </c>
      <c r="BK50" s="126">
        <v>32</v>
      </c>
      <c r="BL50" s="45">
        <f t="shared" si="12"/>
        <v>9.375</v>
      </c>
      <c r="BN50" s="126">
        <v>11</v>
      </c>
      <c r="BO50" s="126">
        <v>28</v>
      </c>
      <c r="BP50" s="45">
        <f t="shared" si="13"/>
        <v>39.285714285714285</v>
      </c>
      <c r="BR50" s="126">
        <v>14</v>
      </c>
      <c r="BS50" s="126">
        <v>70</v>
      </c>
      <c r="BT50" s="45">
        <f t="shared" si="14"/>
        <v>20</v>
      </c>
      <c r="BV50" s="126">
        <v>1</v>
      </c>
      <c r="BW50" s="126">
        <v>20</v>
      </c>
      <c r="BX50" s="45">
        <f t="shared" si="15"/>
        <v>5</v>
      </c>
      <c r="CA50" s="126">
        <v>18</v>
      </c>
      <c r="CB50" s="45">
        <f t="shared" si="16"/>
        <v>0</v>
      </c>
      <c r="CE50" s="128">
        <v>36769</v>
      </c>
      <c r="CF50" s="126">
        <v>160</v>
      </c>
      <c r="CG50" s="126">
        <v>633</v>
      </c>
      <c r="CH50" s="45">
        <v>25.276461295418638</v>
      </c>
      <c r="CJ50" s="126">
        <v>4</v>
      </c>
      <c r="CK50" s="126">
        <v>17</v>
      </c>
      <c r="CL50" s="45">
        <v>23.52941176470588</v>
      </c>
      <c r="CN50" s="126">
        <v>8</v>
      </c>
      <c r="CO50" s="126">
        <v>25</v>
      </c>
      <c r="CP50" s="45">
        <v>32</v>
      </c>
      <c r="CR50" s="126">
        <v>4</v>
      </c>
      <c r="CS50" s="126">
        <v>14</v>
      </c>
      <c r="CT50" s="45">
        <v>28.571428571428573</v>
      </c>
      <c r="CV50" s="126">
        <v>13</v>
      </c>
      <c r="CW50" s="126">
        <v>41</v>
      </c>
      <c r="CX50" s="45">
        <v>31.707317073170731</v>
      </c>
      <c r="CZ50" s="126">
        <v>7</v>
      </c>
      <c r="DA50" s="126">
        <v>50</v>
      </c>
      <c r="DB50" s="45">
        <v>14</v>
      </c>
      <c r="DD50" s="126">
        <v>16</v>
      </c>
      <c r="DE50" s="126">
        <v>38</v>
      </c>
      <c r="DF50" s="45">
        <v>42.10526315789474</v>
      </c>
      <c r="DH50" s="126">
        <v>5</v>
      </c>
      <c r="DI50" s="126">
        <v>26</v>
      </c>
      <c r="DJ50" s="45">
        <v>19.230769230769234</v>
      </c>
      <c r="DL50" s="126">
        <v>1</v>
      </c>
      <c r="DM50" s="126">
        <v>21</v>
      </c>
      <c r="DN50" s="45">
        <v>4.7619047619047619</v>
      </c>
      <c r="DP50" s="126">
        <v>8</v>
      </c>
      <c r="DQ50" s="126">
        <v>37</v>
      </c>
      <c r="DR50" s="45">
        <v>21.621621621621621</v>
      </c>
      <c r="DT50" s="126">
        <v>14</v>
      </c>
      <c r="DU50" s="126">
        <v>30</v>
      </c>
      <c r="DV50" s="45">
        <v>46.666666666666671</v>
      </c>
      <c r="DX50" s="126">
        <v>19</v>
      </c>
      <c r="DY50" s="126">
        <v>69</v>
      </c>
      <c r="DZ50" s="45">
        <v>27.536231884057973</v>
      </c>
      <c r="EB50" s="126">
        <v>4</v>
      </c>
      <c r="EC50" s="126">
        <v>57</v>
      </c>
      <c r="ED50" s="45">
        <v>7.0175438596491233</v>
      </c>
      <c r="EF50" s="126">
        <v>5</v>
      </c>
      <c r="EG50" s="126">
        <v>41</v>
      </c>
      <c r="EH50" s="45">
        <v>12.195121951219512</v>
      </c>
      <c r="EJ50" s="126">
        <v>13</v>
      </c>
      <c r="EK50" s="126">
        <v>32</v>
      </c>
      <c r="EL50" s="45">
        <v>40.625</v>
      </c>
      <c r="EN50" s="126">
        <v>6</v>
      </c>
      <c r="EO50" s="126">
        <v>32</v>
      </c>
      <c r="EP50" s="45">
        <v>18.75</v>
      </c>
      <c r="ER50" s="126">
        <v>27</v>
      </c>
      <c r="ES50" s="126">
        <v>70</v>
      </c>
      <c r="ET50" s="45">
        <v>38.571428571428569</v>
      </c>
      <c r="EV50" s="126">
        <v>6</v>
      </c>
      <c r="EW50" s="126">
        <v>20</v>
      </c>
      <c r="EX50" s="45">
        <v>30</v>
      </c>
      <c r="EZ50" s="126">
        <v>1</v>
      </c>
      <c r="FA50" s="126">
        <v>18</v>
      </c>
      <c r="FB50" s="45">
        <v>5.5555555555555554</v>
      </c>
      <c r="FD50" s="141">
        <f t="shared" si="17"/>
        <v>5</v>
      </c>
      <c r="FE50" s="141">
        <f t="shared" si="18"/>
        <v>42</v>
      </c>
      <c r="FF50" s="141">
        <f t="shared" si="19"/>
        <v>11.904761904761903</v>
      </c>
      <c r="FH50" s="141">
        <f t="shared" si="20"/>
        <v>13</v>
      </c>
      <c r="FI50" s="141">
        <f t="shared" si="21"/>
        <v>41</v>
      </c>
      <c r="FJ50" s="141">
        <f t="shared" si="22"/>
        <v>31.707317073170731</v>
      </c>
    </row>
    <row r="51" spans="1:166">
      <c r="A51" s="128">
        <v>37195</v>
      </c>
      <c r="B51" s="126">
        <v>83</v>
      </c>
      <c r="C51" s="126">
        <v>740</v>
      </c>
      <c r="D51" s="45">
        <f t="shared" si="24"/>
        <v>11.216216216216218</v>
      </c>
      <c r="E51" s="140"/>
      <c r="J51" s="126">
        <v>1</v>
      </c>
      <c r="K51" s="126">
        <v>18</v>
      </c>
      <c r="L51" s="45">
        <f t="shared" si="23"/>
        <v>5.5555555555555554</v>
      </c>
      <c r="N51" s="126">
        <v>7</v>
      </c>
      <c r="O51" s="126">
        <v>36</v>
      </c>
      <c r="P51" s="45">
        <f t="shared" si="0"/>
        <v>19.444444444444446</v>
      </c>
      <c r="R51" s="126">
        <v>2</v>
      </c>
      <c r="S51" s="126">
        <v>15</v>
      </c>
      <c r="T51" s="45">
        <f t="shared" si="1"/>
        <v>13.333333333333334</v>
      </c>
      <c r="V51" s="126">
        <v>8</v>
      </c>
      <c r="W51" s="126">
        <v>56</v>
      </c>
      <c r="X51" s="45">
        <f t="shared" si="2"/>
        <v>14.285714285714285</v>
      </c>
      <c r="AA51" s="126">
        <v>55</v>
      </c>
      <c r="AB51" s="45">
        <f t="shared" si="3"/>
        <v>0</v>
      </c>
      <c r="AD51" s="126">
        <v>5</v>
      </c>
      <c r="AE51" s="126">
        <v>41</v>
      </c>
      <c r="AF51" s="45">
        <f t="shared" si="4"/>
        <v>12.195121951219512</v>
      </c>
      <c r="AH51" s="126">
        <v>5</v>
      </c>
      <c r="AI51" s="126">
        <v>35</v>
      </c>
      <c r="AJ51" s="45">
        <f t="shared" si="5"/>
        <v>14.285714285714285</v>
      </c>
      <c r="AM51" s="126">
        <v>24</v>
      </c>
      <c r="AN51" s="45">
        <f t="shared" si="6"/>
        <v>0</v>
      </c>
      <c r="AP51" s="126">
        <v>1</v>
      </c>
      <c r="AQ51" s="126">
        <v>41</v>
      </c>
      <c r="AR51" s="45">
        <f t="shared" si="7"/>
        <v>2.4390243902439024</v>
      </c>
      <c r="AT51" s="126">
        <v>5</v>
      </c>
      <c r="AU51" s="126">
        <v>35</v>
      </c>
      <c r="AV51" s="45">
        <f t="shared" si="8"/>
        <v>14.285714285714285</v>
      </c>
      <c r="AX51" s="126">
        <v>13</v>
      </c>
      <c r="AY51" s="126">
        <v>80</v>
      </c>
      <c r="AZ51" s="45">
        <f t="shared" si="9"/>
        <v>16.25</v>
      </c>
      <c r="BB51" s="126">
        <v>1</v>
      </c>
      <c r="BC51" s="126">
        <v>64</v>
      </c>
      <c r="BD51" s="45">
        <f t="shared" si="10"/>
        <v>1.5625</v>
      </c>
      <c r="BG51" s="126">
        <v>50</v>
      </c>
      <c r="BH51" s="45">
        <f t="shared" si="11"/>
        <v>0</v>
      </c>
      <c r="BJ51" s="126">
        <v>5</v>
      </c>
      <c r="BK51" s="126">
        <v>39</v>
      </c>
      <c r="BL51" s="45">
        <f t="shared" si="12"/>
        <v>12.820512820512819</v>
      </c>
      <c r="BN51" s="126">
        <v>11</v>
      </c>
      <c r="BO51" s="126">
        <v>33</v>
      </c>
      <c r="BP51" s="45">
        <f t="shared" si="13"/>
        <v>33.333333333333329</v>
      </c>
      <c r="BR51" s="126">
        <v>17</v>
      </c>
      <c r="BS51" s="126">
        <v>76</v>
      </c>
      <c r="BT51" s="45">
        <f t="shared" si="14"/>
        <v>22.368421052631579</v>
      </c>
      <c r="BV51" s="126">
        <v>2</v>
      </c>
      <c r="BW51" s="126">
        <v>23</v>
      </c>
      <c r="BX51" s="45">
        <f t="shared" si="15"/>
        <v>8.695652173913043</v>
      </c>
      <c r="CA51" s="126">
        <v>19</v>
      </c>
      <c r="CB51" s="45">
        <f t="shared" si="16"/>
        <v>0</v>
      </c>
      <c r="CE51" s="128">
        <v>36799</v>
      </c>
      <c r="CF51" s="126">
        <v>175</v>
      </c>
      <c r="CG51" s="126">
        <v>645</v>
      </c>
      <c r="CH51" s="45">
        <v>27.131782945736436</v>
      </c>
      <c r="CJ51" s="126">
        <v>7</v>
      </c>
      <c r="CK51" s="126">
        <v>17</v>
      </c>
      <c r="CL51" s="45">
        <v>41.176470588235297</v>
      </c>
      <c r="CN51" s="126">
        <v>10</v>
      </c>
      <c r="CO51" s="126">
        <v>29</v>
      </c>
      <c r="CP51" s="45">
        <v>34.482758620689658</v>
      </c>
      <c r="CR51" s="126">
        <v>3</v>
      </c>
      <c r="CS51" s="126">
        <v>14</v>
      </c>
      <c r="CT51" s="45">
        <v>21.428571428571427</v>
      </c>
      <c r="CV51" s="126">
        <v>13</v>
      </c>
      <c r="CW51" s="126">
        <v>42</v>
      </c>
      <c r="CX51" s="45">
        <v>30.952380952380953</v>
      </c>
      <c r="CZ51" s="126">
        <v>5</v>
      </c>
      <c r="DA51" s="126">
        <v>50</v>
      </c>
      <c r="DB51" s="45">
        <v>10</v>
      </c>
      <c r="DD51" s="126">
        <v>16</v>
      </c>
      <c r="DE51" s="126">
        <v>40</v>
      </c>
      <c r="DF51" s="45">
        <v>40</v>
      </c>
      <c r="DH51" s="126">
        <v>6</v>
      </c>
      <c r="DI51" s="126">
        <v>25</v>
      </c>
      <c r="DJ51" s="45">
        <v>24</v>
      </c>
      <c r="DL51" s="126">
        <v>1</v>
      </c>
      <c r="DM51" s="126">
        <v>21</v>
      </c>
      <c r="DN51" s="45">
        <v>4.7619047619047619</v>
      </c>
      <c r="DP51" s="126">
        <v>10</v>
      </c>
      <c r="DQ51" s="126">
        <v>38</v>
      </c>
      <c r="DR51" s="45">
        <v>26.315789473684212</v>
      </c>
      <c r="DT51" s="126">
        <v>12</v>
      </c>
      <c r="DU51" s="126">
        <v>29</v>
      </c>
      <c r="DV51" s="45">
        <v>41.379310344827587</v>
      </c>
      <c r="DX51" s="126">
        <v>25</v>
      </c>
      <c r="DY51" s="126">
        <v>69</v>
      </c>
      <c r="DZ51" s="45">
        <v>36.231884057971016</v>
      </c>
      <c r="EB51" s="126">
        <v>6</v>
      </c>
      <c r="EC51" s="126">
        <v>59</v>
      </c>
      <c r="ED51" s="45">
        <v>10.169491525423728</v>
      </c>
      <c r="EF51" s="126">
        <v>6</v>
      </c>
      <c r="EG51" s="126">
        <v>45</v>
      </c>
      <c r="EH51" s="45">
        <v>13.333333333333332</v>
      </c>
      <c r="EJ51" s="126">
        <v>13</v>
      </c>
      <c r="EK51" s="126">
        <v>32</v>
      </c>
      <c r="EL51" s="45">
        <v>40.625</v>
      </c>
      <c r="EN51" s="126">
        <v>7</v>
      </c>
      <c r="EO51" s="126">
        <v>28</v>
      </c>
      <c r="EP51" s="45">
        <v>25</v>
      </c>
      <c r="ER51" s="126">
        <v>30</v>
      </c>
      <c r="ES51" s="126">
        <v>70</v>
      </c>
      <c r="ET51" s="45">
        <v>42.857142857142854</v>
      </c>
      <c r="EV51" s="126">
        <v>6</v>
      </c>
      <c r="EW51" s="126">
        <v>20</v>
      </c>
      <c r="EX51" s="45">
        <v>30</v>
      </c>
      <c r="FA51" s="126">
        <v>18</v>
      </c>
      <c r="FB51" s="45"/>
      <c r="FD51" s="141">
        <f t="shared" si="17"/>
        <v>8</v>
      </c>
      <c r="FE51" s="141">
        <f t="shared" si="18"/>
        <v>56</v>
      </c>
      <c r="FF51" s="141">
        <f t="shared" si="19"/>
        <v>14.285714285714285</v>
      </c>
      <c r="FH51" s="141">
        <f t="shared" si="20"/>
        <v>13</v>
      </c>
      <c r="FI51" s="141">
        <f t="shared" si="21"/>
        <v>42</v>
      </c>
      <c r="FJ51" s="141">
        <f t="shared" si="22"/>
        <v>30.952380952380953</v>
      </c>
    </row>
    <row r="52" spans="1:166">
      <c r="A52" s="128">
        <v>37225</v>
      </c>
      <c r="B52" s="126">
        <v>87</v>
      </c>
      <c r="C52" s="126">
        <v>746</v>
      </c>
      <c r="D52" s="45">
        <f t="shared" si="24"/>
        <v>11.662198391420912</v>
      </c>
      <c r="E52" s="140"/>
      <c r="J52" s="126">
        <v>1</v>
      </c>
      <c r="K52" s="126">
        <v>18</v>
      </c>
      <c r="L52" s="45">
        <f t="shared" si="23"/>
        <v>5.5555555555555554</v>
      </c>
      <c r="N52" s="126">
        <v>7</v>
      </c>
      <c r="O52" s="126">
        <v>38</v>
      </c>
      <c r="P52" s="45">
        <f t="shared" si="0"/>
        <v>18.421052631578945</v>
      </c>
      <c r="R52" s="126">
        <v>1</v>
      </c>
      <c r="S52" s="126">
        <v>14</v>
      </c>
      <c r="T52" s="45">
        <f t="shared" si="1"/>
        <v>7.1428571428571423</v>
      </c>
      <c r="V52" s="126">
        <v>10</v>
      </c>
      <c r="W52" s="126">
        <v>57</v>
      </c>
      <c r="X52" s="45">
        <f t="shared" si="2"/>
        <v>17.543859649122805</v>
      </c>
      <c r="AA52" s="126">
        <v>55</v>
      </c>
      <c r="AB52" s="45">
        <f t="shared" si="3"/>
        <v>0</v>
      </c>
      <c r="AD52" s="126">
        <v>5</v>
      </c>
      <c r="AE52" s="126">
        <v>40</v>
      </c>
      <c r="AF52" s="45">
        <f t="shared" si="4"/>
        <v>12.5</v>
      </c>
      <c r="AH52" s="126">
        <v>5</v>
      </c>
      <c r="AI52" s="126">
        <v>35</v>
      </c>
      <c r="AJ52" s="45">
        <f t="shared" si="5"/>
        <v>14.285714285714285</v>
      </c>
      <c r="AM52" s="126">
        <v>24</v>
      </c>
      <c r="AN52" s="45">
        <f t="shared" si="6"/>
        <v>0</v>
      </c>
      <c r="AP52" s="126">
        <v>1</v>
      </c>
      <c r="AQ52" s="126">
        <v>42</v>
      </c>
      <c r="AR52" s="45">
        <f t="shared" si="7"/>
        <v>2.3809523809523809</v>
      </c>
      <c r="AT52" s="126">
        <v>5</v>
      </c>
      <c r="AU52" s="126">
        <v>34</v>
      </c>
      <c r="AV52" s="45">
        <f t="shared" si="8"/>
        <v>14.705882352941178</v>
      </c>
      <c r="AX52" s="126">
        <v>15</v>
      </c>
      <c r="AY52" s="126">
        <v>84</v>
      </c>
      <c r="AZ52" s="45">
        <f t="shared" si="9"/>
        <v>17.857142857142858</v>
      </c>
      <c r="BB52" s="126">
        <v>2</v>
      </c>
      <c r="BC52" s="126">
        <v>66</v>
      </c>
      <c r="BD52" s="45">
        <f t="shared" si="10"/>
        <v>3.0303030303030303</v>
      </c>
      <c r="BG52" s="126">
        <v>49</v>
      </c>
      <c r="BH52" s="45">
        <f t="shared" si="11"/>
        <v>0</v>
      </c>
      <c r="BJ52" s="126">
        <v>5</v>
      </c>
      <c r="BK52" s="126">
        <v>38</v>
      </c>
      <c r="BL52" s="45">
        <f t="shared" si="12"/>
        <v>13.157894736842104</v>
      </c>
      <c r="BN52" s="126">
        <v>11</v>
      </c>
      <c r="BO52" s="126">
        <v>35</v>
      </c>
      <c r="BP52" s="45">
        <f t="shared" si="13"/>
        <v>31.428571428571427</v>
      </c>
      <c r="BR52" s="126">
        <v>17</v>
      </c>
      <c r="BS52" s="126">
        <v>74</v>
      </c>
      <c r="BT52" s="45">
        <f t="shared" si="14"/>
        <v>22.972972972972975</v>
      </c>
      <c r="BV52" s="126">
        <v>2</v>
      </c>
      <c r="BW52" s="126">
        <v>24</v>
      </c>
      <c r="BX52" s="45">
        <f t="shared" si="15"/>
        <v>8.3333333333333321</v>
      </c>
      <c r="CA52" s="126">
        <v>19</v>
      </c>
      <c r="CB52" s="45">
        <f t="shared" si="16"/>
        <v>0</v>
      </c>
      <c r="CE52" s="128">
        <v>36830</v>
      </c>
      <c r="CF52" s="126">
        <v>235</v>
      </c>
      <c r="CG52" s="126">
        <v>740</v>
      </c>
      <c r="CH52" s="45">
        <v>31.756756756756754</v>
      </c>
      <c r="CJ52" s="126">
        <v>7</v>
      </c>
      <c r="CK52" s="126">
        <v>18</v>
      </c>
      <c r="CL52" s="45">
        <v>38.888888888888893</v>
      </c>
      <c r="CN52" s="126">
        <v>13</v>
      </c>
      <c r="CO52" s="126">
        <v>36</v>
      </c>
      <c r="CP52" s="45">
        <v>36.111111111111107</v>
      </c>
      <c r="CR52" s="126">
        <v>4</v>
      </c>
      <c r="CS52" s="126">
        <v>15</v>
      </c>
      <c r="CT52" s="45">
        <v>26.666666666666664</v>
      </c>
      <c r="CV52" s="126">
        <v>22</v>
      </c>
      <c r="CW52" s="126">
        <v>56</v>
      </c>
      <c r="CX52" s="45">
        <v>39.285714285714285</v>
      </c>
      <c r="CZ52" s="126">
        <v>6</v>
      </c>
      <c r="DA52" s="126">
        <v>55</v>
      </c>
      <c r="DB52" s="45">
        <v>10.909090909090908</v>
      </c>
      <c r="DD52" s="126">
        <v>18</v>
      </c>
      <c r="DE52" s="126">
        <v>41</v>
      </c>
      <c r="DF52" s="45">
        <v>43.902439024390247</v>
      </c>
      <c r="DH52" s="126">
        <v>13</v>
      </c>
      <c r="DI52" s="126">
        <v>35</v>
      </c>
      <c r="DJ52" s="45">
        <v>37.142857142857146</v>
      </c>
      <c r="DL52" s="126">
        <v>1</v>
      </c>
      <c r="DM52" s="126">
        <v>24</v>
      </c>
      <c r="DN52" s="45">
        <v>4.1666666666666661</v>
      </c>
      <c r="DP52" s="126">
        <v>11</v>
      </c>
      <c r="DQ52" s="126">
        <v>41</v>
      </c>
      <c r="DR52" s="45">
        <v>26.829268292682929</v>
      </c>
      <c r="DT52" s="126">
        <v>15</v>
      </c>
      <c r="DU52" s="126">
        <v>35</v>
      </c>
      <c r="DV52" s="45">
        <v>42.857142857142854</v>
      </c>
      <c r="DX52" s="126">
        <v>36</v>
      </c>
      <c r="DY52" s="126">
        <v>80</v>
      </c>
      <c r="DZ52" s="45">
        <v>45</v>
      </c>
      <c r="EB52" s="126">
        <v>9</v>
      </c>
      <c r="EC52" s="126">
        <v>64</v>
      </c>
      <c r="ED52" s="45">
        <v>14.0625</v>
      </c>
      <c r="EF52" s="126">
        <v>7</v>
      </c>
      <c r="EG52" s="126">
        <v>50</v>
      </c>
      <c r="EH52" s="45">
        <v>14</v>
      </c>
      <c r="EJ52" s="126">
        <v>18</v>
      </c>
      <c r="EK52" s="126">
        <v>39</v>
      </c>
      <c r="EL52" s="45">
        <v>46.153846153846153</v>
      </c>
      <c r="EN52" s="126">
        <v>12</v>
      </c>
      <c r="EO52" s="126">
        <v>33</v>
      </c>
      <c r="EP52" s="45">
        <v>36.363636363636367</v>
      </c>
      <c r="ER52" s="126">
        <v>35</v>
      </c>
      <c r="ES52" s="126">
        <v>76</v>
      </c>
      <c r="ET52" s="45">
        <v>46.05263157894737</v>
      </c>
      <c r="EV52" s="126">
        <v>8</v>
      </c>
      <c r="EW52" s="126">
        <v>23</v>
      </c>
      <c r="EX52" s="45">
        <v>34.782608695652172</v>
      </c>
      <c r="FA52" s="126">
        <v>19</v>
      </c>
      <c r="FB52" s="45"/>
      <c r="FD52" s="141">
        <f t="shared" si="17"/>
        <v>10</v>
      </c>
      <c r="FE52" s="141">
        <f t="shared" si="18"/>
        <v>57</v>
      </c>
      <c r="FF52" s="141">
        <f t="shared" si="19"/>
        <v>17.543859649122805</v>
      </c>
      <c r="FH52" s="141">
        <f t="shared" si="20"/>
        <v>22</v>
      </c>
      <c r="FI52" s="141">
        <f t="shared" si="21"/>
        <v>56</v>
      </c>
      <c r="FJ52" s="141">
        <f t="shared" si="22"/>
        <v>39.285714285714285</v>
      </c>
    </row>
    <row r="53" spans="1:166">
      <c r="A53" s="128">
        <v>37256</v>
      </c>
      <c r="B53" s="126">
        <v>92</v>
      </c>
      <c r="C53" s="126">
        <v>743</v>
      </c>
      <c r="D53" s="45">
        <f t="shared" si="24"/>
        <v>12.382234185733513</v>
      </c>
      <c r="E53" s="140"/>
      <c r="J53" s="126">
        <v>3</v>
      </c>
      <c r="K53" s="126">
        <v>18</v>
      </c>
      <c r="L53" s="45">
        <f t="shared" si="23"/>
        <v>16.666666666666664</v>
      </c>
      <c r="N53" s="126">
        <v>7</v>
      </c>
      <c r="O53" s="126">
        <v>37</v>
      </c>
      <c r="P53" s="45">
        <f t="shared" si="0"/>
        <v>18.918918918918919</v>
      </c>
      <c r="R53" s="126">
        <v>2</v>
      </c>
      <c r="S53" s="126">
        <v>16</v>
      </c>
      <c r="T53" s="45">
        <f t="shared" si="1"/>
        <v>12.5</v>
      </c>
      <c r="V53" s="126">
        <v>12</v>
      </c>
      <c r="W53" s="126">
        <v>59</v>
      </c>
      <c r="X53" s="45">
        <f t="shared" si="2"/>
        <v>20.33898305084746</v>
      </c>
      <c r="AA53" s="126">
        <v>57</v>
      </c>
      <c r="AB53" s="45">
        <f t="shared" si="3"/>
        <v>0</v>
      </c>
      <c r="AD53" s="126">
        <v>6</v>
      </c>
      <c r="AE53" s="126">
        <v>39</v>
      </c>
      <c r="AF53" s="45">
        <f t="shared" si="4"/>
        <v>15.384615384615385</v>
      </c>
      <c r="AH53" s="126">
        <v>4</v>
      </c>
      <c r="AI53" s="126">
        <v>33</v>
      </c>
      <c r="AJ53" s="45">
        <f t="shared" si="5"/>
        <v>12.121212121212121</v>
      </c>
      <c r="AM53" s="126">
        <v>23</v>
      </c>
      <c r="AN53" s="45">
        <f t="shared" si="6"/>
        <v>0</v>
      </c>
      <c r="AP53" s="126">
        <v>1</v>
      </c>
      <c r="AQ53" s="126">
        <v>41</v>
      </c>
      <c r="AR53" s="45">
        <f t="shared" si="7"/>
        <v>2.4390243902439024</v>
      </c>
      <c r="AT53" s="126">
        <v>3</v>
      </c>
      <c r="AU53" s="126">
        <v>33</v>
      </c>
      <c r="AV53" s="45">
        <f t="shared" si="8"/>
        <v>9.0909090909090917</v>
      </c>
      <c r="AX53" s="126">
        <v>14</v>
      </c>
      <c r="AY53" s="126">
        <v>83</v>
      </c>
      <c r="AZ53" s="45">
        <f t="shared" si="9"/>
        <v>16.867469879518072</v>
      </c>
      <c r="BB53" s="126">
        <v>2</v>
      </c>
      <c r="BC53" s="126">
        <v>66</v>
      </c>
      <c r="BD53" s="45">
        <f t="shared" si="10"/>
        <v>3.0303030303030303</v>
      </c>
      <c r="BF53" s="126">
        <v>1</v>
      </c>
      <c r="BG53" s="126">
        <v>52</v>
      </c>
      <c r="BH53" s="45">
        <f t="shared" si="11"/>
        <v>1.9230769230769231</v>
      </c>
      <c r="BJ53" s="126">
        <v>5</v>
      </c>
      <c r="BK53" s="126">
        <v>36</v>
      </c>
      <c r="BL53" s="45">
        <f t="shared" si="12"/>
        <v>13.888888888888889</v>
      </c>
      <c r="BN53" s="126">
        <v>11</v>
      </c>
      <c r="BO53" s="126">
        <v>34</v>
      </c>
      <c r="BP53" s="45">
        <f t="shared" si="13"/>
        <v>32.352941176470587</v>
      </c>
      <c r="BR53" s="126">
        <v>19</v>
      </c>
      <c r="BS53" s="126">
        <v>73</v>
      </c>
      <c r="BT53" s="45">
        <f t="shared" si="14"/>
        <v>26.027397260273972</v>
      </c>
      <c r="BV53" s="126">
        <v>2</v>
      </c>
      <c r="BW53" s="126">
        <v>24</v>
      </c>
      <c r="BX53" s="45">
        <f t="shared" si="15"/>
        <v>8.3333333333333321</v>
      </c>
      <c r="CA53" s="126">
        <v>20</v>
      </c>
      <c r="CB53" s="45">
        <f t="shared" si="16"/>
        <v>0</v>
      </c>
      <c r="CE53" s="128">
        <v>36860</v>
      </c>
      <c r="CF53" s="126">
        <v>280</v>
      </c>
      <c r="CG53" s="126">
        <v>746</v>
      </c>
      <c r="CH53" s="45">
        <v>37.533512064343164</v>
      </c>
      <c r="CJ53" s="126">
        <v>11</v>
      </c>
      <c r="CK53" s="126">
        <v>18</v>
      </c>
      <c r="CL53" s="45">
        <v>61.111111111111114</v>
      </c>
      <c r="CN53" s="126">
        <v>19</v>
      </c>
      <c r="CO53" s="126">
        <v>38</v>
      </c>
      <c r="CP53" s="45">
        <v>50</v>
      </c>
      <c r="CR53" s="126">
        <v>3</v>
      </c>
      <c r="CS53" s="126">
        <v>14</v>
      </c>
      <c r="CT53" s="45">
        <v>21.428571428571427</v>
      </c>
      <c r="CV53" s="126">
        <v>24</v>
      </c>
      <c r="CW53" s="126">
        <v>57</v>
      </c>
      <c r="CX53" s="45">
        <v>42.10526315789474</v>
      </c>
      <c r="CZ53" s="126">
        <v>9</v>
      </c>
      <c r="DA53" s="126">
        <v>55</v>
      </c>
      <c r="DB53" s="45">
        <v>16.363636363636363</v>
      </c>
      <c r="DD53" s="126">
        <v>18</v>
      </c>
      <c r="DE53" s="126">
        <v>40</v>
      </c>
      <c r="DF53" s="45">
        <v>45</v>
      </c>
      <c r="DH53" s="126">
        <v>17</v>
      </c>
      <c r="DI53" s="126">
        <v>35</v>
      </c>
      <c r="DJ53" s="45">
        <v>48.571428571428569</v>
      </c>
      <c r="DL53" s="126">
        <v>1</v>
      </c>
      <c r="DM53" s="126">
        <v>24</v>
      </c>
      <c r="DN53" s="45">
        <v>4.1666666666666661</v>
      </c>
      <c r="DP53" s="126">
        <v>11</v>
      </c>
      <c r="DQ53" s="126">
        <v>42</v>
      </c>
      <c r="DR53" s="45">
        <v>26.190476190476193</v>
      </c>
      <c r="DT53" s="126">
        <v>15</v>
      </c>
      <c r="DU53" s="126">
        <v>34</v>
      </c>
      <c r="DV53" s="45">
        <v>44.117647058823529</v>
      </c>
      <c r="DX53" s="126">
        <v>42</v>
      </c>
      <c r="DY53" s="126">
        <v>84</v>
      </c>
      <c r="DZ53" s="45">
        <v>50</v>
      </c>
      <c r="EB53" s="126">
        <v>17</v>
      </c>
      <c r="EC53" s="126">
        <v>66</v>
      </c>
      <c r="ED53" s="45">
        <v>25.757575757575758</v>
      </c>
      <c r="EF53" s="126">
        <v>7</v>
      </c>
      <c r="EG53" s="126">
        <v>49</v>
      </c>
      <c r="EH53" s="45">
        <v>14.285714285714286</v>
      </c>
      <c r="EJ53" s="126">
        <v>20</v>
      </c>
      <c r="EK53" s="126">
        <v>38</v>
      </c>
      <c r="EL53" s="45">
        <v>52.631578947368425</v>
      </c>
      <c r="EN53" s="126">
        <v>15</v>
      </c>
      <c r="EO53" s="126">
        <v>35</v>
      </c>
      <c r="EP53" s="45">
        <v>42.857142857142854</v>
      </c>
      <c r="ER53" s="126">
        <v>43</v>
      </c>
      <c r="ES53" s="126">
        <v>74</v>
      </c>
      <c r="ET53" s="45">
        <v>58.108108108108112</v>
      </c>
      <c r="EV53" s="126">
        <v>8</v>
      </c>
      <c r="EW53" s="126">
        <v>24</v>
      </c>
      <c r="EX53" s="45">
        <v>33.333333333333329</v>
      </c>
      <c r="FA53" s="126">
        <v>19</v>
      </c>
      <c r="FB53" s="45"/>
      <c r="FD53" s="141">
        <f t="shared" si="17"/>
        <v>12</v>
      </c>
      <c r="FE53" s="141">
        <f t="shared" si="18"/>
        <v>59</v>
      </c>
      <c r="FF53" s="141">
        <f t="shared" si="19"/>
        <v>20.33898305084746</v>
      </c>
      <c r="FH53" s="141">
        <f t="shared" si="20"/>
        <v>24</v>
      </c>
      <c r="FI53" s="141">
        <f t="shared" si="21"/>
        <v>57</v>
      </c>
      <c r="FJ53" s="141">
        <f t="shared" si="22"/>
        <v>42.10526315789474</v>
      </c>
    </row>
    <row r="54" spans="1:166">
      <c r="A54" s="128">
        <v>37287</v>
      </c>
      <c r="B54" s="126">
        <v>95</v>
      </c>
      <c r="C54" s="126">
        <v>741</v>
      </c>
      <c r="D54" s="45">
        <f t="shared" si="24"/>
        <v>12.820512820512819</v>
      </c>
      <c r="E54" s="140"/>
      <c r="J54" s="126">
        <v>3</v>
      </c>
      <c r="K54" s="126">
        <v>18</v>
      </c>
      <c r="L54" s="45">
        <f t="shared" si="23"/>
        <v>16.666666666666664</v>
      </c>
      <c r="N54" s="126">
        <v>7</v>
      </c>
      <c r="O54" s="126">
        <v>37</v>
      </c>
      <c r="P54" s="45">
        <f t="shared" si="0"/>
        <v>18.918918918918919</v>
      </c>
      <c r="R54" s="126">
        <v>2</v>
      </c>
      <c r="S54" s="126">
        <v>16</v>
      </c>
      <c r="T54" s="45">
        <f t="shared" si="1"/>
        <v>12.5</v>
      </c>
      <c r="V54" s="126">
        <v>12</v>
      </c>
      <c r="W54" s="126">
        <v>59</v>
      </c>
      <c r="X54" s="45">
        <f t="shared" si="2"/>
        <v>20.33898305084746</v>
      </c>
      <c r="AA54" s="126">
        <v>59</v>
      </c>
      <c r="AB54" s="45">
        <f t="shared" si="3"/>
        <v>0</v>
      </c>
      <c r="AD54" s="126">
        <v>6</v>
      </c>
      <c r="AE54" s="126">
        <v>40</v>
      </c>
      <c r="AF54" s="45">
        <f t="shared" si="4"/>
        <v>15</v>
      </c>
      <c r="AH54" s="126">
        <v>2</v>
      </c>
      <c r="AI54" s="126">
        <v>31</v>
      </c>
      <c r="AJ54" s="45">
        <f t="shared" si="5"/>
        <v>6.4516129032258061</v>
      </c>
      <c r="AM54" s="126">
        <v>23</v>
      </c>
      <c r="AN54" s="45">
        <f t="shared" si="6"/>
        <v>0</v>
      </c>
      <c r="AP54" s="126">
        <v>1</v>
      </c>
      <c r="AQ54" s="126">
        <v>42</v>
      </c>
      <c r="AR54" s="45">
        <f t="shared" si="7"/>
        <v>2.3809523809523809</v>
      </c>
      <c r="AT54" s="126">
        <v>2</v>
      </c>
      <c r="AU54" s="126">
        <v>32</v>
      </c>
      <c r="AV54" s="45">
        <f t="shared" si="8"/>
        <v>6.25</v>
      </c>
      <c r="AX54" s="126">
        <v>15</v>
      </c>
      <c r="AY54" s="126">
        <v>82</v>
      </c>
      <c r="AZ54" s="45">
        <f t="shared" si="9"/>
        <v>18.292682926829269</v>
      </c>
      <c r="BB54" s="126">
        <v>3</v>
      </c>
      <c r="BC54" s="126">
        <v>65</v>
      </c>
      <c r="BD54" s="45">
        <f t="shared" si="10"/>
        <v>4.6153846153846159</v>
      </c>
      <c r="BF54" s="126">
        <v>1</v>
      </c>
      <c r="BG54" s="126">
        <v>51</v>
      </c>
      <c r="BH54" s="45">
        <f t="shared" si="11"/>
        <v>1.9607843137254901</v>
      </c>
      <c r="BJ54" s="126">
        <v>6</v>
      </c>
      <c r="BK54" s="126">
        <v>36</v>
      </c>
      <c r="BL54" s="45">
        <f t="shared" si="12"/>
        <v>16.666666666666664</v>
      </c>
      <c r="BN54" s="126">
        <v>10</v>
      </c>
      <c r="BO54" s="126">
        <v>33</v>
      </c>
      <c r="BP54" s="45">
        <f t="shared" si="13"/>
        <v>30.303030303030305</v>
      </c>
      <c r="BR54" s="126">
        <v>23</v>
      </c>
      <c r="BS54" s="126">
        <v>72</v>
      </c>
      <c r="BT54" s="45">
        <f t="shared" si="14"/>
        <v>31.944444444444443</v>
      </c>
      <c r="BV54" s="126">
        <v>1</v>
      </c>
      <c r="BW54" s="126">
        <v>23</v>
      </c>
      <c r="BX54" s="45">
        <f t="shared" si="15"/>
        <v>4.3478260869565215</v>
      </c>
      <c r="BZ54" s="126">
        <v>1</v>
      </c>
      <c r="CA54" s="126">
        <v>23</v>
      </c>
      <c r="CB54" s="45">
        <f t="shared" si="16"/>
        <v>4.3478260869565215</v>
      </c>
      <c r="CE54" s="128">
        <v>36891</v>
      </c>
      <c r="CF54" s="126">
        <v>308</v>
      </c>
      <c r="CG54" s="126">
        <v>743</v>
      </c>
      <c r="CH54" s="45">
        <v>41.453566621803503</v>
      </c>
      <c r="CJ54" s="126">
        <v>12</v>
      </c>
      <c r="CK54" s="126">
        <v>18</v>
      </c>
      <c r="CL54" s="45">
        <v>66.666666666666657</v>
      </c>
      <c r="CN54" s="126">
        <v>20</v>
      </c>
      <c r="CO54" s="126">
        <v>37</v>
      </c>
      <c r="CP54" s="45">
        <v>54.054054054054056</v>
      </c>
      <c r="CR54" s="126">
        <v>6</v>
      </c>
      <c r="CS54" s="126">
        <v>16</v>
      </c>
      <c r="CT54" s="45">
        <v>37.5</v>
      </c>
      <c r="CV54" s="126">
        <v>29</v>
      </c>
      <c r="CW54" s="126">
        <v>59</v>
      </c>
      <c r="CX54" s="45">
        <v>49.152542372881356</v>
      </c>
      <c r="CZ54" s="126">
        <v>11</v>
      </c>
      <c r="DA54" s="126">
        <v>57</v>
      </c>
      <c r="DB54" s="45">
        <v>19.298245614035089</v>
      </c>
      <c r="DD54" s="126">
        <v>19</v>
      </c>
      <c r="DE54" s="126">
        <v>39</v>
      </c>
      <c r="DF54" s="45">
        <v>48.717948717948715</v>
      </c>
      <c r="DH54" s="126">
        <v>18</v>
      </c>
      <c r="DI54" s="126">
        <v>33</v>
      </c>
      <c r="DJ54" s="45">
        <v>54.545454545454547</v>
      </c>
      <c r="DL54" s="126">
        <v>2</v>
      </c>
      <c r="DM54" s="126">
        <v>23</v>
      </c>
      <c r="DN54" s="45">
        <v>8.695652173913043</v>
      </c>
      <c r="DP54" s="126">
        <v>15</v>
      </c>
      <c r="DQ54" s="126">
        <v>41</v>
      </c>
      <c r="DR54" s="45">
        <v>36.585365853658537</v>
      </c>
      <c r="DT54" s="126">
        <v>14</v>
      </c>
      <c r="DU54" s="126">
        <v>33</v>
      </c>
      <c r="DV54" s="45">
        <v>42.424242424242422</v>
      </c>
      <c r="DX54" s="126">
        <v>48</v>
      </c>
      <c r="DY54" s="126">
        <v>83</v>
      </c>
      <c r="DZ54" s="45">
        <v>57.831325301204828</v>
      </c>
      <c r="EB54" s="126">
        <v>18</v>
      </c>
      <c r="EC54" s="126">
        <v>66</v>
      </c>
      <c r="ED54" s="45">
        <v>27.272727272727273</v>
      </c>
      <c r="EF54" s="126">
        <v>10</v>
      </c>
      <c r="EG54" s="126">
        <v>52</v>
      </c>
      <c r="EH54" s="45">
        <v>19.230769230769234</v>
      </c>
      <c r="EJ54" s="126">
        <v>18</v>
      </c>
      <c r="EK54" s="126">
        <v>36</v>
      </c>
      <c r="EL54" s="45">
        <v>50</v>
      </c>
      <c r="EN54" s="126">
        <v>16</v>
      </c>
      <c r="EO54" s="126">
        <v>34</v>
      </c>
      <c r="EP54" s="45">
        <v>47.058823529411761</v>
      </c>
      <c r="ER54" s="126">
        <v>44</v>
      </c>
      <c r="ES54" s="126">
        <v>73</v>
      </c>
      <c r="ET54" s="45">
        <v>60.273972602739725</v>
      </c>
      <c r="EV54" s="126">
        <v>9</v>
      </c>
      <c r="EW54" s="126">
        <v>24</v>
      </c>
      <c r="EX54" s="45">
        <v>37.5</v>
      </c>
      <c r="FA54" s="126">
        <v>20</v>
      </c>
      <c r="FB54" s="45"/>
      <c r="FD54" s="141">
        <f t="shared" si="17"/>
        <v>12</v>
      </c>
      <c r="FE54" s="141">
        <f t="shared" si="18"/>
        <v>59</v>
      </c>
      <c r="FF54" s="141">
        <f t="shared" si="19"/>
        <v>20.33898305084746</v>
      </c>
      <c r="FH54" s="141">
        <f t="shared" si="20"/>
        <v>29</v>
      </c>
      <c r="FI54" s="141">
        <f t="shared" si="21"/>
        <v>59</v>
      </c>
      <c r="FJ54" s="141">
        <f t="shared" si="22"/>
        <v>49.152542372881356</v>
      </c>
    </row>
    <row r="55" spans="1:166">
      <c r="A55" s="128">
        <v>37315</v>
      </c>
      <c r="B55" s="126">
        <v>93</v>
      </c>
      <c r="C55" s="126">
        <v>738</v>
      </c>
      <c r="D55" s="45">
        <f t="shared" si="24"/>
        <v>12.601626016260163</v>
      </c>
      <c r="E55" s="140"/>
      <c r="J55" s="126">
        <v>3</v>
      </c>
      <c r="K55" s="126">
        <v>17</v>
      </c>
      <c r="L55" s="45">
        <f t="shared" si="23"/>
        <v>17.647058823529413</v>
      </c>
      <c r="N55" s="126">
        <v>6</v>
      </c>
      <c r="O55" s="126">
        <v>36</v>
      </c>
      <c r="P55" s="45">
        <f t="shared" si="0"/>
        <v>16.666666666666664</v>
      </c>
      <c r="R55" s="126">
        <v>2</v>
      </c>
      <c r="S55" s="126">
        <v>17</v>
      </c>
      <c r="T55" s="45">
        <f t="shared" si="1"/>
        <v>11.76470588235294</v>
      </c>
      <c r="V55" s="126">
        <v>13</v>
      </c>
      <c r="W55" s="126">
        <v>60</v>
      </c>
      <c r="X55" s="45">
        <f t="shared" si="2"/>
        <v>21.666666666666668</v>
      </c>
      <c r="AA55" s="126">
        <v>57</v>
      </c>
      <c r="AB55" s="45">
        <f t="shared" si="3"/>
        <v>0</v>
      </c>
      <c r="AD55" s="126">
        <v>4</v>
      </c>
      <c r="AE55" s="126">
        <v>41</v>
      </c>
      <c r="AF55" s="45">
        <f t="shared" si="4"/>
        <v>9.7560975609756095</v>
      </c>
      <c r="AH55" s="126">
        <v>2</v>
      </c>
      <c r="AI55" s="126">
        <v>31</v>
      </c>
      <c r="AJ55" s="45">
        <f t="shared" si="5"/>
        <v>6.4516129032258061</v>
      </c>
      <c r="AM55" s="126">
        <v>25</v>
      </c>
      <c r="AN55" s="45">
        <f t="shared" si="6"/>
        <v>0</v>
      </c>
      <c r="AP55" s="126">
        <v>1</v>
      </c>
      <c r="AQ55" s="126">
        <v>42</v>
      </c>
      <c r="AR55" s="45">
        <f t="shared" si="7"/>
        <v>2.3809523809523809</v>
      </c>
      <c r="AT55" s="126">
        <v>1</v>
      </c>
      <c r="AU55" s="126">
        <v>30</v>
      </c>
      <c r="AV55" s="45">
        <f t="shared" si="8"/>
        <v>3.3333333333333335</v>
      </c>
      <c r="AX55" s="126">
        <v>14</v>
      </c>
      <c r="AY55" s="126">
        <v>81</v>
      </c>
      <c r="AZ55" s="45">
        <f t="shared" si="9"/>
        <v>17.283950617283949</v>
      </c>
      <c r="BB55" s="126">
        <v>3</v>
      </c>
      <c r="BC55" s="126">
        <v>64</v>
      </c>
      <c r="BD55" s="45">
        <f t="shared" si="10"/>
        <v>4.6875</v>
      </c>
      <c r="BF55" s="126">
        <v>1</v>
      </c>
      <c r="BG55" s="126">
        <v>54</v>
      </c>
      <c r="BH55" s="45">
        <f t="shared" si="11"/>
        <v>1.8518518518518516</v>
      </c>
      <c r="BJ55" s="126">
        <v>6</v>
      </c>
      <c r="BK55" s="126">
        <v>35</v>
      </c>
      <c r="BL55" s="45">
        <f t="shared" si="12"/>
        <v>17.142857142857142</v>
      </c>
      <c r="BN55" s="126">
        <v>10</v>
      </c>
      <c r="BO55" s="126">
        <v>33</v>
      </c>
      <c r="BP55" s="45">
        <f t="shared" si="13"/>
        <v>30.303030303030305</v>
      </c>
      <c r="BR55" s="126">
        <v>25</v>
      </c>
      <c r="BS55" s="126">
        <v>70</v>
      </c>
      <c r="BT55" s="45">
        <f t="shared" si="14"/>
        <v>35.714285714285715</v>
      </c>
      <c r="BV55" s="126">
        <v>1</v>
      </c>
      <c r="BW55" s="126">
        <v>23</v>
      </c>
      <c r="BX55" s="45">
        <f t="shared" si="15"/>
        <v>4.3478260869565215</v>
      </c>
      <c r="BZ55" s="126">
        <v>1</v>
      </c>
      <c r="CA55" s="126">
        <v>23</v>
      </c>
      <c r="CB55" s="45">
        <f t="shared" si="16"/>
        <v>4.3478260869565215</v>
      </c>
      <c r="CE55" s="128">
        <v>36922</v>
      </c>
      <c r="CF55" s="126">
        <v>267</v>
      </c>
      <c r="CG55" s="126">
        <v>741</v>
      </c>
      <c r="CH55" s="45">
        <v>36.032388663967609</v>
      </c>
      <c r="CJ55" s="126">
        <v>12</v>
      </c>
      <c r="CK55" s="126">
        <v>18</v>
      </c>
      <c r="CL55" s="45">
        <v>66.666666666666657</v>
      </c>
      <c r="CN55" s="126">
        <v>19</v>
      </c>
      <c r="CO55" s="126">
        <v>37</v>
      </c>
      <c r="CP55" s="45">
        <v>51.351351351351354</v>
      </c>
      <c r="CR55" s="126">
        <v>6</v>
      </c>
      <c r="CS55" s="126">
        <v>16</v>
      </c>
      <c r="CT55" s="45">
        <v>37.5</v>
      </c>
      <c r="CV55" s="126">
        <v>25</v>
      </c>
      <c r="CW55" s="126">
        <v>59</v>
      </c>
      <c r="CX55" s="45">
        <v>42.372881355932208</v>
      </c>
      <c r="CZ55" s="126">
        <v>10</v>
      </c>
      <c r="DA55" s="126">
        <v>59</v>
      </c>
      <c r="DB55" s="45">
        <v>16.949152542372879</v>
      </c>
      <c r="DD55" s="126">
        <v>17</v>
      </c>
      <c r="DE55" s="126">
        <v>40</v>
      </c>
      <c r="DF55" s="45">
        <v>42.5</v>
      </c>
      <c r="DH55" s="126">
        <v>14</v>
      </c>
      <c r="DI55" s="126">
        <v>31</v>
      </c>
      <c r="DJ55" s="45">
        <v>45.161290322580648</v>
      </c>
      <c r="DL55" s="126">
        <v>3</v>
      </c>
      <c r="DM55" s="126">
        <v>23</v>
      </c>
      <c r="DN55" s="45">
        <v>13.043478260869565</v>
      </c>
      <c r="DP55" s="126">
        <v>12</v>
      </c>
      <c r="DQ55" s="126">
        <v>42</v>
      </c>
      <c r="DR55" s="45">
        <v>28.571428571428573</v>
      </c>
      <c r="DT55" s="126">
        <v>11</v>
      </c>
      <c r="DU55" s="126">
        <v>32</v>
      </c>
      <c r="DV55" s="45">
        <v>34.375</v>
      </c>
      <c r="DX55" s="126">
        <v>44</v>
      </c>
      <c r="DY55" s="126">
        <v>82</v>
      </c>
      <c r="DZ55" s="45">
        <v>53.658536585365859</v>
      </c>
      <c r="EB55" s="126">
        <v>13</v>
      </c>
      <c r="EC55" s="126">
        <v>65</v>
      </c>
      <c r="ED55" s="45">
        <v>20</v>
      </c>
      <c r="EF55" s="126">
        <v>7</v>
      </c>
      <c r="EG55" s="126">
        <v>51</v>
      </c>
      <c r="EH55" s="45">
        <v>13.725490196078432</v>
      </c>
      <c r="EJ55" s="126">
        <v>18</v>
      </c>
      <c r="EK55" s="126">
        <v>36</v>
      </c>
      <c r="EL55" s="45">
        <v>50</v>
      </c>
      <c r="EN55" s="126">
        <v>14</v>
      </c>
      <c r="EO55" s="126">
        <v>33</v>
      </c>
      <c r="EP55" s="45">
        <v>42.424242424242422</v>
      </c>
      <c r="ER55" s="126">
        <v>32</v>
      </c>
      <c r="ES55" s="126">
        <v>72</v>
      </c>
      <c r="ET55" s="45">
        <v>44.444444444444443</v>
      </c>
      <c r="EV55" s="126">
        <v>8</v>
      </c>
      <c r="EW55" s="126">
        <v>23</v>
      </c>
      <c r="EX55" s="45">
        <v>34.782608695652172</v>
      </c>
      <c r="EZ55" s="126">
        <v>2</v>
      </c>
      <c r="FA55" s="126">
        <v>23</v>
      </c>
      <c r="FB55" s="45">
        <v>8.695652173913043</v>
      </c>
      <c r="FD55" s="141">
        <f t="shared" si="17"/>
        <v>13</v>
      </c>
      <c r="FE55" s="141">
        <f t="shared" si="18"/>
        <v>60</v>
      </c>
      <c r="FF55" s="141">
        <f t="shared" si="19"/>
        <v>21.666666666666668</v>
      </c>
      <c r="FH55" s="141">
        <f t="shared" si="20"/>
        <v>25</v>
      </c>
      <c r="FI55" s="141">
        <f t="shared" si="21"/>
        <v>59</v>
      </c>
      <c r="FJ55" s="141">
        <f t="shared" si="22"/>
        <v>42.372881355932208</v>
      </c>
    </row>
    <row r="56" spans="1:166">
      <c r="A56" s="128">
        <v>37346</v>
      </c>
      <c r="B56" s="126">
        <v>96</v>
      </c>
      <c r="C56" s="126">
        <v>745</v>
      </c>
      <c r="D56" s="45">
        <f t="shared" si="24"/>
        <v>12.885906040268457</v>
      </c>
      <c r="E56" s="140"/>
      <c r="J56" s="126">
        <v>3</v>
      </c>
      <c r="K56" s="126">
        <v>20</v>
      </c>
      <c r="L56" s="45">
        <f t="shared" si="23"/>
        <v>15</v>
      </c>
      <c r="N56" s="126">
        <v>5</v>
      </c>
      <c r="O56" s="126">
        <v>42</v>
      </c>
      <c r="P56" s="45">
        <f t="shared" si="0"/>
        <v>11.904761904761903</v>
      </c>
      <c r="R56" s="126">
        <v>2</v>
      </c>
      <c r="S56" s="126">
        <v>19</v>
      </c>
      <c r="T56" s="45">
        <f t="shared" si="1"/>
        <v>10.526315789473683</v>
      </c>
      <c r="V56" s="126">
        <v>11</v>
      </c>
      <c r="W56" s="126">
        <v>56</v>
      </c>
      <c r="X56" s="45">
        <f t="shared" si="2"/>
        <v>19.642857142857142</v>
      </c>
      <c r="AA56" s="126">
        <v>59</v>
      </c>
      <c r="AB56" s="45">
        <f t="shared" si="3"/>
        <v>0</v>
      </c>
      <c r="AD56" s="126">
        <v>4</v>
      </c>
      <c r="AE56" s="126">
        <v>38</v>
      </c>
      <c r="AF56" s="45">
        <f t="shared" si="4"/>
        <v>10.526315789473683</v>
      </c>
      <c r="AH56" s="126">
        <v>2</v>
      </c>
      <c r="AI56" s="126">
        <v>29</v>
      </c>
      <c r="AJ56" s="45">
        <f t="shared" si="5"/>
        <v>6.8965517241379306</v>
      </c>
      <c r="AL56" s="126">
        <v>1</v>
      </c>
      <c r="AM56" s="126">
        <v>27</v>
      </c>
      <c r="AN56" s="45">
        <f t="shared" si="6"/>
        <v>3.7037037037037033</v>
      </c>
      <c r="AP56" s="126">
        <v>1</v>
      </c>
      <c r="AQ56" s="126">
        <v>48</v>
      </c>
      <c r="AR56" s="45">
        <f t="shared" si="7"/>
        <v>2.083333333333333</v>
      </c>
      <c r="AT56" s="126">
        <v>2</v>
      </c>
      <c r="AU56" s="126">
        <v>39</v>
      </c>
      <c r="AV56" s="45">
        <f t="shared" si="8"/>
        <v>5.1282051282051277</v>
      </c>
      <c r="AX56" s="126">
        <v>19</v>
      </c>
      <c r="AY56" s="126">
        <v>88</v>
      </c>
      <c r="AZ56" s="45">
        <f t="shared" si="9"/>
        <v>21.59090909090909</v>
      </c>
      <c r="BB56" s="126">
        <v>3</v>
      </c>
      <c r="BC56" s="126">
        <v>64</v>
      </c>
      <c r="BD56" s="45">
        <f t="shared" si="10"/>
        <v>4.6875</v>
      </c>
      <c r="BF56" s="126">
        <v>3</v>
      </c>
      <c r="BG56" s="126">
        <v>38</v>
      </c>
      <c r="BH56" s="45">
        <f t="shared" si="11"/>
        <v>7.8947368421052628</v>
      </c>
      <c r="BJ56" s="126">
        <v>4</v>
      </c>
      <c r="BK56" s="126">
        <v>35</v>
      </c>
      <c r="BL56" s="45">
        <f t="shared" si="12"/>
        <v>11.428571428571429</v>
      </c>
      <c r="BN56" s="126">
        <v>7</v>
      </c>
      <c r="BO56" s="126">
        <v>25</v>
      </c>
      <c r="BP56" s="45">
        <f t="shared" si="13"/>
        <v>28.000000000000004</v>
      </c>
      <c r="BR56" s="126">
        <v>28</v>
      </c>
      <c r="BS56" s="126">
        <v>79</v>
      </c>
      <c r="BT56" s="45">
        <f t="shared" si="14"/>
        <v>35.443037974683541</v>
      </c>
      <c r="BV56" s="126">
        <v>1</v>
      </c>
      <c r="BW56" s="126">
        <v>15</v>
      </c>
      <c r="BX56" s="45">
        <f t="shared" si="15"/>
        <v>6.666666666666667</v>
      </c>
      <c r="BZ56" s="126">
        <v>1</v>
      </c>
      <c r="CA56" s="126">
        <v>27</v>
      </c>
      <c r="CB56" s="45">
        <f t="shared" si="16"/>
        <v>3.7037037037037033</v>
      </c>
      <c r="CE56" s="128">
        <v>36950</v>
      </c>
      <c r="CF56" s="126">
        <v>258</v>
      </c>
      <c r="CG56" s="126">
        <v>738</v>
      </c>
      <c r="CH56" s="45">
        <v>34.959349593495936</v>
      </c>
      <c r="CJ56" s="126">
        <v>11</v>
      </c>
      <c r="CK56" s="126">
        <v>17</v>
      </c>
      <c r="CL56" s="45">
        <v>64.705882352941174</v>
      </c>
      <c r="CN56" s="126">
        <v>19</v>
      </c>
      <c r="CO56" s="126">
        <v>36</v>
      </c>
      <c r="CP56" s="45">
        <v>52.777777777777779</v>
      </c>
      <c r="CR56" s="126">
        <v>6</v>
      </c>
      <c r="CS56" s="126">
        <v>17</v>
      </c>
      <c r="CT56" s="45">
        <v>35.294117647058819</v>
      </c>
      <c r="CV56" s="126">
        <v>23</v>
      </c>
      <c r="CW56" s="126">
        <v>60</v>
      </c>
      <c r="CX56" s="45">
        <v>38.333333333333329</v>
      </c>
      <c r="CZ56" s="126">
        <v>9</v>
      </c>
      <c r="DA56" s="126">
        <v>57</v>
      </c>
      <c r="DB56" s="45">
        <v>15.789473684210526</v>
      </c>
      <c r="DD56" s="126">
        <v>18</v>
      </c>
      <c r="DE56" s="126">
        <v>41</v>
      </c>
      <c r="DF56" s="45">
        <v>43.902439024390247</v>
      </c>
      <c r="DH56" s="126">
        <v>12</v>
      </c>
      <c r="DI56" s="126">
        <v>31</v>
      </c>
      <c r="DJ56" s="45">
        <v>38.70967741935484</v>
      </c>
      <c r="DL56" s="126">
        <v>3</v>
      </c>
      <c r="DM56" s="126">
        <v>25</v>
      </c>
      <c r="DN56" s="45">
        <v>12</v>
      </c>
      <c r="DP56" s="126">
        <v>10</v>
      </c>
      <c r="DQ56" s="126">
        <v>42</v>
      </c>
      <c r="DR56" s="45">
        <v>23.809523809523807</v>
      </c>
      <c r="DT56" s="126">
        <v>9</v>
      </c>
      <c r="DU56" s="126">
        <v>30</v>
      </c>
      <c r="DV56" s="45">
        <v>30</v>
      </c>
      <c r="DX56" s="126">
        <v>43</v>
      </c>
      <c r="DY56" s="126">
        <v>81</v>
      </c>
      <c r="DZ56" s="45">
        <v>53.086419753086417</v>
      </c>
      <c r="EB56" s="126">
        <v>13</v>
      </c>
      <c r="EC56" s="126">
        <v>64</v>
      </c>
      <c r="ED56" s="45">
        <v>20.3125</v>
      </c>
      <c r="EF56" s="126">
        <v>7</v>
      </c>
      <c r="EG56" s="126">
        <v>54</v>
      </c>
      <c r="EH56" s="45">
        <v>12.962962962962964</v>
      </c>
      <c r="EJ56" s="126">
        <v>17</v>
      </c>
      <c r="EK56" s="126">
        <v>35</v>
      </c>
      <c r="EL56" s="45">
        <v>48.571428571428569</v>
      </c>
      <c r="EN56" s="126">
        <v>16</v>
      </c>
      <c r="EO56" s="126">
        <v>33</v>
      </c>
      <c r="EP56" s="45">
        <v>48.484848484848484</v>
      </c>
      <c r="ER56" s="126">
        <v>32</v>
      </c>
      <c r="ES56" s="126">
        <v>70</v>
      </c>
      <c r="ET56" s="45">
        <v>45.714285714285715</v>
      </c>
      <c r="EV56" s="126">
        <v>8</v>
      </c>
      <c r="EW56" s="126">
        <v>23</v>
      </c>
      <c r="EX56" s="45">
        <v>34.782608695652172</v>
      </c>
      <c r="EZ56" s="126">
        <v>2</v>
      </c>
      <c r="FA56" s="126">
        <v>23</v>
      </c>
      <c r="FB56" s="45">
        <v>8.695652173913043</v>
      </c>
      <c r="FD56" s="141">
        <f t="shared" si="17"/>
        <v>11</v>
      </c>
      <c r="FE56" s="141">
        <f t="shared" si="18"/>
        <v>56</v>
      </c>
      <c r="FF56" s="141">
        <f t="shared" si="19"/>
        <v>19.642857142857142</v>
      </c>
      <c r="FH56" s="141">
        <f t="shared" si="20"/>
        <v>23</v>
      </c>
      <c r="FI56" s="141">
        <f t="shared" si="21"/>
        <v>60</v>
      </c>
      <c r="FJ56" s="141">
        <f t="shared" si="22"/>
        <v>38.333333333333329</v>
      </c>
    </row>
    <row r="57" spans="1:166">
      <c r="A57" s="128">
        <v>37376</v>
      </c>
      <c r="B57" s="126">
        <v>101</v>
      </c>
      <c r="C57" s="126">
        <v>745</v>
      </c>
      <c r="D57" s="45">
        <f t="shared" si="24"/>
        <v>13.557046979865772</v>
      </c>
      <c r="E57" s="140"/>
      <c r="J57" s="126">
        <v>4</v>
      </c>
      <c r="K57" s="126">
        <v>20</v>
      </c>
      <c r="L57" s="45">
        <f t="shared" si="23"/>
        <v>20</v>
      </c>
      <c r="N57" s="126">
        <v>6</v>
      </c>
      <c r="O57" s="126">
        <v>45</v>
      </c>
      <c r="P57" s="45">
        <f t="shared" si="0"/>
        <v>13.333333333333334</v>
      </c>
      <c r="R57" s="126">
        <v>4</v>
      </c>
      <c r="S57" s="126">
        <v>22</v>
      </c>
      <c r="T57" s="45">
        <f t="shared" si="1"/>
        <v>18.181818181818183</v>
      </c>
      <c r="V57" s="126">
        <v>10</v>
      </c>
      <c r="W57" s="126">
        <v>54</v>
      </c>
      <c r="X57" s="45">
        <f t="shared" si="2"/>
        <v>18.518518518518519</v>
      </c>
      <c r="AA57" s="126">
        <v>58</v>
      </c>
      <c r="AB57" s="45">
        <f t="shared" si="3"/>
        <v>0</v>
      </c>
      <c r="AD57" s="126">
        <v>4</v>
      </c>
      <c r="AE57" s="126">
        <v>37</v>
      </c>
      <c r="AF57" s="45">
        <f t="shared" si="4"/>
        <v>10.810810810810811</v>
      </c>
      <c r="AH57" s="126">
        <v>2</v>
      </c>
      <c r="AI57" s="126">
        <v>30</v>
      </c>
      <c r="AJ57" s="45">
        <f t="shared" si="5"/>
        <v>6.666666666666667</v>
      </c>
      <c r="AL57" s="126">
        <v>1</v>
      </c>
      <c r="AM57" s="126">
        <v>29</v>
      </c>
      <c r="AN57" s="45">
        <f t="shared" si="6"/>
        <v>3.4482758620689653</v>
      </c>
      <c r="AP57" s="126">
        <v>2</v>
      </c>
      <c r="AQ57" s="126">
        <v>50</v>
      </c>
      <c r="AR57" s="45">
        <f t="shared" si="7"/>
        <v>4</v>
      </c>
      <c r="AT57" s="126">
        <v>2</v>
      </c>
      <c r="AU57" s="126">
        <v>37</v>
      </c>
      <c r="AV57" s="45">
        <f t="shared" si="8"/>
        <v>5.4054054054054053</v>
      </c>
      <c r="AX57" s="126">
        <v>18</v>
      </c>
      <c r="AY57" s="126">
        <v>87</v>
      </c>
      <c r="AZ57" s="45">
        <f t="shared" si="9"/>
        <v>20.689655172413794</v>
      </c>
      <c r="BB57" s="126">
        <v>8</v>
      </c>
      <c r="BC57" s="126">
        <v>67</v>
      </c>
      <c r="BD57" s="45">
        <f t="shared" si="10"/>
        <v>11.940298507462686</v>
      </c>
      <c r="BF57" s="126">
        <v>3</v>
      </c>
      <c r="BG57" s="126">
        <v>38</v>
      </c>
      <c r="BH57" s="45">
        <f t="shared" si="11"/>
        <v>7.8947368421052628</v>
      </c>
      <c r="BJ57" s="126">
        <v>3</v>
      </c>
      <c r="BK57" s="126">
        <v>36</v>
      </c>
      <c r="BL57" s="45">
        <f t="shared" si="12"/>
        <v>8.3333333333333321</v>
      </c>
      <c r="BN57" s="126">
        <v>7</v>
      </c>
      <c r="BO57" s="126">
        <v>25</v>
      </c>
      <c r="BP57" s="45">
        <f t="shared" si="13"/>
        <v>28.000000000000004</v>
      </c>
      <c r="BR57" s="126">
        <v>27</v>
      </c>
      <c r="BS57" s="126">
        <v>73</v>
      </c>
      <c r="BT57" s="45">
        <f t="shared" si="14"/>
        <v>36.986301369863014</v>
      </c>
      <c r="BV57" s="126">
        <v>1</v>
      </c>
      <c r="BW57" s="126">
        <v>15</v>
      </c>
      <c r="BX57" s="45">
        <f t="shared" si="15"/>
        <v>6.666666666666667</v>
      </c>
      <c r="CA57" s="126">
        <v>26</v>
      </c>
      <c r="CB57" s="45">
        <f t="shared" si="16"/>
        <v>0</v>
      </c>
      <c r="CE57" s="128">
        <v>36981</v>
      </c>
      <c r="CF57" s="126">
        <v>260</v>
      </c>
      <c r="CG57" s="126">
        <v>745</v>
      </c>
      <c r="CH57" s="45">
        <v>34.899328859060404</v>
      </c>
      <c r="CJ57" s="126">
        <v>13</v>
      </c>
      <c r="CK57" s="126">
        <v>20</v>
      </c>
      <c r="CL57" s="45">
        <v>65</v>
      </c>
      <c r="CN57" s="126">
        <v>16</v>
      </c>
      <c r="CO57" s="126">
        <v>42</v>
      </c>
      <c r="CP57" s="45">
        <v>38.095238095238095</v>
      </c>
      <c r="CR57" s="126">
        <v>6</v>
      </c>
      <c r="CS57" s="126">
        <v>19</v>
      </c>
      <c r="CT57" s="45">
        <v>31.578947368421051</v>
      </c>
      <c r="CV57" s="126">
        <v>24</v>
      </c>
      <c r="CW57" s="126">
        <v>56</v>
      </c>
      <c r="CX57" s="45">
        <v>42.857142857142854</v>
      </c>
      <c r="CZ57" s="126">
        <v>9</v>
      </c>
      <c r="DA57" s="126">
        <v>59</v>
      </c>
      <c r="DB57" s="45">
        <v>15.254237288135593</v>
      </c>
      <c r="DD57" s="126">
        <v>14</v>
      </c>
      <c r="DE57" s="126">
        <v>38</v>
      </c>
      <c r="DF57" s="45">
        <v>36.842105263157897</v>
      </c>
      <c r="DH57" s="126">
        <v>11</v>
      </c>
      <c r="DI57" s="126">
        <v>29</v>
      </c>
      <c r="DJ57" s="45">
        <v>37.931034482758619</v>
      </c>
      <c r="DL57" s="126">
        <v>5</v>
      </c>
      <c r="DM57" s="126">
        <v>27</v>
      </c>
      <c r="DN57" s="45">
        <v>18.518518518518519</v>
      </c>
      <c r="DP57" s="126">
        <v>12</v>
      </c>
      <c r="DQ57" s="126">
        <v>48</v>
      </c>
      <c r="DR57" s="45">
        <v>25</v>
      </c>
      <c r="DT57" s="126">
        <v>11</v>
      </c>
      <c r="DU57" s="126">
        <v>39</v>
      </c>
      <c r="DV57" s="45">
        <v>28.205128205128204</v>
      </c>
      <c r="DX57" s="126">
        <v>44</v>
      </c>
      <c r="DY57" s="126">
        <v>88</v>
      </c>
      <c r="DZ57" s="45">
        <v>50</v>
      </c>
      <c r="EB57" s="126">
        <v>15</v>
      </c>
      <c r="EC57" s="126">
        <v>64</v>
      </c>
      <c r="ED57" s="45">
        <v>23.4375</v>
      </c>
      <c r="EF57" s="126">
        <v>5</v>
      </c>
      <c r="EG57" s="126">
        <v>38</v>
      </c>
      <c r="EH57" s="45">
        <v>13.157894736842106</v>
      </c>
      <c r="EJ57" s="126">
        <v>15</v>
      </c>
      <c r="EK57" s="126">
        <v>35</v>
      </c>
      <c r="EL57" s="45">
        <v>42.857142857142854</v>
      </c>
      <c r="EN57" s="126">
        <v>13</v>
      </c>
      <c r="EO57" s="126">
        <v>25</v>
      </c>
      <c r="EP57" s="45">
        <v>52</v>
      </c>
      <c r="ER57" s="126">
        <v>43</v>
      </c>
      <c r="ES57" s="126">
        <v>79</v>
      </c>
      <c r="ET57" s="45">
        <v>54.430379746835442</v>
      </c>
      <c r="EV57" s="126">
        <v>4</v>
      </c>
      <c r="EW57" s="126">
        <v>15</v>
      </c>
      <c r="EX57" s="45">
        <v>26.666666666666664</v>
      </c>
      <c r="EZ57" s="126">
        <v>1</v>
      </c>
      <c r="FA57" s="126">
        <v>27</v>
      </c>
      <c r="FB57" s="45">
        <v>3.7037037037037042</v>
      </c>
      <c r="FD57" s="141">
        <f t="shared" si="17"/>
        <v>10</v>
      </c>
      <c r="FE57" s="141">
        <f t="shared" si="18"/>
        <v>54</v>
      </c>
      <c r="FF57" s="141">
        <f t="shared" si="19"/>
        <v>18.518518518518519</v>
      </c>
      <c r="FH57" s="141">
        <f t="shared" si="20"/>
        <v>24</v>
      </c>
      <c r="FI57" s="141">
        <f t="shared" si="21"/>
        <v>56</v>
      </c>
      <c r="FJ57" s="141">
        <f t="shared" si="22"/>
        <v>42.857142857142854</v>
      </c>
    </row>
    <row r="58" spans="1:166">
      <c r="A58" s="128">
        <v>37407</v>
      </c>
      <c r="B58" s="126">
        <v>98</v>
      </c>
      <c r="C58" s="126">
        <v>736</v>
      </c>
      <c r="D58" s="45">
        <f t="shared" si="24"/>
        <v>13.315217391304349</v>
      </c>
      <c r="E58" s="140"/>
      <c r="J58" s="126">
        <v>4</v>
      </c>
      <c r="K58" s="126">
        <v>21</v>
      </c>
      <c r="L58" s="45">
        <f t="shared" si="23"/>
        <v>19.047619047619047</v>
      </c>
      <c r="N58" s="126">
        <v>5</v>
      </c>
      <c r="O58" s="126">
        <v>45</v>
      </c>
      <c r="P58" s="45">
        <f t="shared" si="0"/>
        <v>11.111111111111111</v>
      </c>
      <c r="R58" s="126">
        <v>4</v>
      </c>
      <c r="S58" s="126">
        <v>22</v>
      </c>
      <c r="T58" s="45">
        <f t="shared" si="1"/>
        <v>18.181818181818183</v>
      </c>
      <c r="V58" s="126">
        <v>10</v>
      </c>
      <c r="W58" s="126">
        <v>53</v>
      </c>
      <c r="X58" s="45">
        <f t="shared" si="2"/>
        <v>18.867924528301888</v>
      </c>
      <c r="AA58" s="126">
        <v>57</v>
      </c>
      <c r="AB58" s="45">
        <f t="shared" si="3"/>
        <v>0</v>
      </c>
      <c r="AD58" s="126">
        <v>4</v>
      </c>
      <c r="AE58" s="126">
        <v>37</v>
      </c>
      <c r="AF58" s="45">
        <f t="shared" si="4"/>
        <v>10.810810810810811</v>
      </c>
      <c r="AH58" s="126">
        <v>1</v>
      </c>
      <c r="AI58" s="126">
        <v>29</v>
      </c>
      <c r="AJ58" s="45">
        <f t="shared" si="5"/>
        <v>3.4482758620689653</v>
      </c>
      <c r="AL58" s="126">
        <v>1</v>
      </c>
      <c r="AM58" s="126">
        <v>29</v>
      </c>
      <c r="AN58" s="45">
        <f t="shared" si="6"/>
        <v>3.4482758620689653</v>
      </c>
      <c r="AP58" s="126">
        <v>1</v>
      </c>
      <c r="AQ58" s="126">
        <v>49</v>
      </c>
      <c r="AR58" s="45">
        <f t="shared" si="7"/>
        <v>2.0408163265306123</v>
      </c>
      <c r="AT58" s="126">
        <v>2</v>
      </c>
      <c r="AU58" s="126">
        <v>35</v>
      </c>
      <c r="AV58" s="45">
        <f t="shared" si="8"/>
        <v>5.7142857142857144</v>
      </c>
      <c r="AX58" s="126">
        <v>19</v>
      </c>
      <c r="AY58" s="126">
        <v>88</v>
      </c>
      <c r="AZ58" s="45">
        <f t="shared" si="9"/>
        <v>21.59090909090909</v>
      </c>
      <c r="BB58" s="126">
        <v>11</v>
      </c>
      <c r="BC58" s="126">
        <v>67</v>
      </c>
      <c r="BD58" s="45">
        <f t="shared" si="10"/>
        <v>16.417910447761194</v>
      </c>
      <c r="BF58" s="126">
        <v>3</v>
      </c>
      <c r="BG58" s="126">
        <v>37</v>
      </c>
      <c r="BH58" s="45">
        <f t="shared" si="11"/>
        <v>8.1081081081081088</v>
      </c>
      <c r="BJ58" s="126">
        <v>3</v>
      </c>
      <c r="BK58" s="126">
        <v>36</v>
      </c>
      <c r="BL58" s="45">
        <f t="shared" si="12"/>
        <v>8.3333333333333321</v>
      </c>
      <c r="BN58" s="126">
        <v>5</v>
      </c>
      <c r="BO58" s="126">
        <v>24</v>
      </c>
      <c r="BP58" s="45">
        <f t="shared" si="13"/>
        <v>20.833333333333336</v>
      </c>
      <c r="BR58" s="126">
        <v>24</v>
      </c>
      <c r="BS58" s="126">
        <v>69</v>
      </c>
      <c r="BT58" s="45">
        <f t="shared" si="14"/>
        <v>34.782608695652172</v>
      </c>
      <c r="BV58" s="126">
        <v>1</v>
      </c>
      <c r="BW58" s="126">
        <v>15</v>
      </c>
      <c r="BX58" s="45">
        <f t="shared" si="15"/>
        <v>6.666666666666667</v>
      </c>
      <c r="CA58" s="126">
        <v>25</v>
      </c>
      <c r="CB58" s="45">
        <f t="shared" si="16"/>
        <v>0</v>
      </c>
      <c r="CE58" s="128">
        <v>37011</v>
      </c>
      <c r="CF58" s="126">
        <v>253</v>
      </c>
      <c r="CG58" s="126">
        <v>745</v>
      </c>
      <c r="CH58" s="45">
        <v>33.959731543624159</v>
      </c>
      <c r="CJ58" s="126">
        <v>11</v>
      </c>
      <c r="CK58" s="126">
        <v>20</v>
      </c>
      <c r="CL58" s="45">
        <v>55</v>
      </c>
      <c r="CN58" s="126">
        <v>20</v>
      </c>
      <c r="CO58" s="126">
        <v>45</v>
      </c>
      <c r="CP58" s="45">
        <v>44.444444444444443</v>
      </c>
      <c r="CR58" s="126">
        <v>9</v>
      </c>
      <c r="CS58" s="126">
        <v>22</v>
      </c>
      <c r="CT58" s="45">
        <v>40.909090909090914</v>
      </c>
      <c r="CV58" s="126">
        <v>24</v>
      </c>
      <c r="CW58" s="126">
        <v>54</v>
      </c>
      <c r="CX58" s="45">
        <v>44.444444444444443</v>
      </c>
      <c r="CZ58" s="126">
        <v>8</v>
      </c>
      <c r="DA58" s="126">
        <v>58</v>
      </c>
      <c r="DB58" s="45">
        <v>13.793103448275863</v>
      </c>
      <c r="DD58" s="126">
        <v>12</v>
      </c>
      <c r="DE58" s="126">
        <v>37</v>
      </c>
      <c r="DF58" s="45">
        <v>32.432432432432435</v>
      </c>
      <c r="DH58" s="126">
        <v>11</v>
      </c>
      <c r="DI58" s="126">
        <v>30</v>
      </c>
      <c r="DJ58" s="45">
        <v>36.666666666666671</v>
      </c>
      <c r="DL58" s="126">
        <v>6</v>
      </c>
      <c r="DM58" s="126">
        <v>29</v>
      </c>
      <c r="DN58" s="45">
        <v>20.689655172413794</v>
      </c>
      <c r="DP58" s="126">
        <v>11</v>
      </c>
      <c r="DQ58" s="126">
        <v>50</v>
      </c>
      <c r="DR58" s="45">
        <v>22</v>
      </c>
      <c r="DT58" s="126">
        <v>9</v>
      </c>
      <c r="DU58" s="126">
        <v>37</v>
      </c>
      <c r="DV58" s="45">
        <v>24.324324324324323</v>
      </c>
      <c r="DX58" s="126">
        <v>37</v>
      </c>
      <c r="DY58" s="126">
        <v>87</v>
      </c>
      <c r="DZ58" s="45">
        <v>42.52873563218391</v>
      </c>
      <c r="EB58" s="126">
        <v>17</v>
      </c>
      <c r="EC58" s="126">
        <v>67</v>
      </c>
      <c r="ED58" s="45">
        <v>25.373134328358208</v>
      </c>
      <c r="EF58" s="126">
        <v>5</v>
      </c>
      <c r="EG58" s="126">
        <v>38</v>
      </c>
      <c r="EH58" s="45">
        <v>13.157894736842106</v>
      </c>
      <c r="EJ58" s="126">
        <v>13</v>
      </c>
      <c r="EK58" s="126">
        <v>36</v>
      </c>
      <c r="EL58" s="45">
        <v>36.111111111111107</v>
      </c>
      <c r="EN58" s="126">
        <v>13</v>
      </c>
      <c r="EO58" s="126">
        <v>25</v>
      </c>
      <c r="EP58" s="45">
        <v>52</v>
      </c>
      <c r="ER58" s="126">
        <v>42</v>
      </c>
      <c r="ES58" s="126">
        <v>73</v>
      </c>
      <c r="ET58" s="45">
        <v>57.534246575342465</v>
      </c>
      <c r="EV58" s="126">
        <v>4</v>
      </c>
      <c r="EW58" s="126">
        <v>15</v>
      </c>
      <c r="EX58" s="45">
        <v>26.666666666666664</v>
      </c>
      <c r="EZ58" s="126">
        <v>2</v>
      </c>
      <c r="FA58" s="126">
        <v>26</v>
      </c>
      <c r="FB58" s="45">
        <v>7.6923076923076925</v>
      </c>
      <c r="FD58" s="141">
        <f t="shared" si="17"/>
        <v>10</v>
      </c>
      <c r="FE58" s="141">
        <f t="shared" si="18"/>
        <v>53</v>
      </c>
      <c r="FF58" s="141">
        <f t="shared" si="19"/>
        <v>18.867924528301888</v>
      </c>
      <c r="FH58" s="141">
        <f t="shared" si="20"/>
        <v>24</v>
      </c>
      <c r="FI58" s="141">
        <f t="shared" si="21"/>
        <v>54</v>
      </c>
      <c r="FJ58" s="141">
        <f t="shared" si="22"/>
        <v>44.444444444444443</v>
      </c>
    </row>
    <row r="59" spans="1:166">
      <c r="A59" s="128">
        <v>37437</v>
      </c>
      <c r="B59" s="126">
        <v>95</v>
      </c>
      <c r="C59" s="126">
        <v>728</v>
      </c>
      <c r="D59" s="45">
        <f t="shared" si="24"/>
        <v>13.049450549450551</v>
      </c>
      <c r="E59" s="140"/>
      <c r="J59" s="126">
        <v>4</v>
      </c>
      <c r="K59" s="126">
        <v>21</v>
      </c>
      <c r="L59" s="45">
        <f t="shared" si="23"/>
        <v>19.047619047619047</v>
      </c>
      <c r="N59" s="126">
        <v>4</v>
      </c>
      <c r="O59" s="126">
        <v>42</v>
      </c>
      <c r="P59" s="45">
        <f t="shared" si="0"/>
        <v>9.5238095238095237</v>
      </c>
      <c r="R59" s="126">
        <v>3</v>
      </c>
      <c r="S59" s="126">
        <v>22</v>
      </c>
      <c r="T59" s="45">
        <f t="shared" si="1"/>
        <v>13.636363636363635</v>
      </c>
      <c r="V59" s="126">
        <v>9</v>
      </c>
      <c r="W59" s="126">
        <v>52</v>
      </c>
      <c r="X59" s="45">
        <f t="shared" si="2"/>
        <v>17.307692307692307</v>
      </c>
      <c r="AA59" s="126">
        <v>56</v>
      </c>
      <c r="AB59" s="45">
        <f t="shared" si="3"/>
        <v>0</v>
      </c>
      <c r="AD59" s="126">
        <v>3</v>
      </c>
      <c r="AE59" s="126">
        <v>36</v>
      </c>
      <c r="AF59" s="45">
        <f t="shared" si="4"/>
        <v>8.3333333333333321</v>
      </c>
      <c r="AH59" s="126">
        <v>1</v>
      </c>
      <c r="AI59" s="126">
        <v>30</v>
      </c>
      <c r="AJ59" s="45">
        <f t="shared" si="5"/>
        <v>3.3333333333333335</v>
      </c>
      <c r="AL59" s="126">
        <v>1</v>
      </c>
      <c r="AM59" s="126">
        <v>29</v>
      </c>
      <c r="AN59" s="45">
        <f t="shared" si="6"/>
        <v>3.4482758620689653</v>
      </c>
      <c r="AP59" s="126">
        <v>1</v>
      </c>
      <c r="AQ59" s="126">
        <v>51</v>
      </c>
      <c r="AR59" s="45">
        <f t="shared" si="7"/>
        <v>1.9607843137254901</v>
      </c>
      <c r="AT59" s="126">
        <v>1</v>
      </c>
      <c r="AU59" s="126">
        <v>35</v>
      </c>
      <c r="AV59" s="45">
        <f t="shared" si="8"/>
        <v>2.8571428571428572</v>
      </c>
      <c r="AX59" s="126">
        <v>17</v>
      </c>
      <c r="AY59" s="126">
        <v>89</v>
      </c>
      <c r="AZ59" s="45">
        <f t="shared" si="9"/>
        <v>19.101123595505616</v>
      </c>
      <c r="BB59" s="126">
        <v>13</v>
      </c>
      <c r="BC59" s="126">
        <v>66</v>
      </c>
      <c r="BD59" s="45">
        <f t="shared" si="10"/>
        <v>19.696969696969695</v>
      </c>
      <c r="BF59" s="126">
        <v>2</v>
      </c>
      <c r="BG59" s="126">
        <v>35</v>
      </c>
      <c r="BH59" s="45">
        <f t="shared" si="11"/>
        <v>5.7142857142857144</v>
      </c>
      <c r="BJ59" s="126">
        <v>3</v>
      </c>
      <c r="BK59" s="126">
        <v>37</v>
      </c>
      <c r="BL59" s="45">
        <f t="shared" si="12"/>
        <v>8.1081081081081088</v>
      </c>
      <c r="BN59" s="126">
        <v>6</v>
      </c>
      <c r="BO59" s="126">
        <v>22</v>
      </c>
      <c r="BP59" s="45">
        <f t="shared" si="13"/>
        <v>27.27272727272727</v>
      </c>
      <c r="BR59" s="126">
        <v>24</v>
      </c>
      <c r="BS59" s="126">
        <v>66</v>
      </c>
      <c r="BT59" s="45">
        <f t="shared" si="14"/>
        <v>36.363636363636367</v>
      </c>
      <c r="BV59" s="126">
        <v>1</v>
      </c>
      <c r="BW59" s="126">
        <v>15</v>
      </c>
      <c r="BX59" s="45">
        <f t="shared" si="15"/>
        <v>6.666666666666667</v>
      </c>
      <c r="BZ59" s="126">
        <v>2</v>
      </c>
      <c r="CA59" s="126">
        <v>26</v>
      </c>
      <c r="CB59" s="45">
        <f t="shared" si="16"/>
        <v>7.6923076923076925</v>
      </c>
      <c r="CE59" s="128">
        <v>37042</v>
      </c>
      <c r="CF59" s="126">
        <v>229</v>
      </c>
      <c r="CG59" s="126">
        <v>736</v>
      </c>
      <c r="CH59" s="45">
        <v>31.114130434782613</v>
      </c>
      <c r="CJ59" s="126">
        <v>9</v>
      </c>
      <c r="CK59" s="126">
        <v>21</v>
      </c>
      <c r="CL59" s="45">
        <v>42.857142857142854</v>
      </c>
      <c r="CN59" s="126">
        <v>17</v>
      </c>
      <c r="CO59" s="126">
        <v>45</v>
      </c>
      <c r="CP59" s="45">
        <v>37.777777777777779</v>
      </c>
      <c r="CR59" s="126">
        <v>6</v>
      </c>
      <c r="CS59" s="126">
        <v>22</v>
      </c>
      <c r="CT59" s="45">
        <v>27.272727272727273</v>
      </c>
      <c r="CV59" s="126">
        <v>21</v>
      </c>
      <c r="CW59" s="126">
        <v>53</v>
      </c>
      <c r="CX59" s="45">
        <v>39.622641509433961</v>
      </c>
      <c r="CZ59" s="126">
        <v>6</v>
      </c>
      <c r="DA59" s="126">
        <v>57</v>
      </c>
      <c r="DB59" s="45">
        <v>10.526315789473685</v>
      </c>
      <c r="DD59" s="126">
        <v>13</v>
      </c>
      <c r="DE59" s="126">
        <v>37</v>
      </c>
      <c r="DF59" s="45">
        <v>35.135135135135137</v>
      </c>
      <c r="DH59" s="126">
        <v>10</v>
      </c>
      <c r="DI59" s="126">
        <v>29</v>
      </c>
      <c r="DJ59" s="45">
        <v>34.482758620689658</v>
      </c>
      <c r="DL59" s="126">
        <v>6</v>
      </c>
      <c r="DM59" s="126">
        <v>29</v>
      </c>
      <c r="DN59" s="45">
        <v>20.689655172413794</v>
      </c>
      <c r="DP59" s="126">
        <v>10</v>
      </c>
      <c r="DQ59" s="126">
        <v>49</v>
      </c>
      <c r="DR59" s="45">
        <v>20.408163265306122</v>
      </c>
      <c r="DT59" s="126">
        <v>8</v>
      </c>
      <c r="DU59" s="126">
        <v>35</v>
      </c>
      <c r="DV59" s="45">
        <v>22.857142857142858</v>
      </c>
      <c r="DX59" s="126">
        <v>37</v>
      </c>
      <c r="DY59" s="126">
        <v>88</v>
      </c>
      <c r="DZ59" s="45">
        <v>42.045454545454547</v>
      </c>
      <c r="EB59" s="126">
        <v>18</v>
      </c>
      <c r="EC59" s="126">
        <v>67</v>
      </c>
      <c r="ED59" s="45">
        <v>26.865671641791046</v>
      </c>
      <c r="EF59" s="126">
        <v>4</v>
      </c>
      <c r="EG59" s="126">
        <v>37</v>
      </c>
      <c r="EH59" s="45">
        <v>10.810810810810811</v>
      </c>
      <c r="EJ59" s="126">
        <v>10</v>
      </c>
      <c r="EK59" s="126">
        <v>36</v>
      </c>
      <c r="EL59" s="45">
        <v>27.777777777777779</v>
      </c>
      <c r="EN59" s="126">
        <v>13</v>
      </c>
      <c r="EO59" s="126">
        <v>24</v>
      </c>
      <c r="EP59" s="45">
        <v>54.166666666666671</v>
      </c>
      <c r="ER59" s="126">
        <v>38</v>
      </c>
      <c r="ES59" s="126">
        <v>69</v>
      </c>
      <c r="ET59" s="45">
        <v>55.072463768115945</v>
      </c>
      <c r="EV59" s="126">
        <v>3</v>
      </c>
      <c r="EW59" s="126">
        <v>15</v>
      </c>
      <c r="EX59" s="45">
        <v>20</v>
      </c>
      <c r="EZ59" s="126">
        <v>1</v>
      </c>
      <c r="FA59" s="126">
        <v>25</v>
      </c>
      <c r="FB59" s="45">
        <v>4</v>
      </c>
      <c r="FD59" s="141">
        <f t="shared" si="17"/>
        <v>9</v>
      </c>
      <c r="FE59" s="141">
        <f t="shared" si="18"/>
        <v>52</v>
      </c>
      <c r="FF59" s="141">
        <f t="shared" si="19"/>
        <v>17.307692307692307</v>
      </c>
      <c r="FH59" s="141">
        <f t="shared" si="20"/>
        <v>21</v>
      </c>
      <c r="FI59" s="141">
        <f t="shared" si="21"/>
        <v>53</v>
      </c>
      <c r="FJ59" s="141">
        <f t="shared" si="22"/>
        <v>39.622641509433961</v>
      </c>
    </row>
    <row r="60" spans="1:166">
      <c r="A60" s="128">
        <v>37468</v>
      </c>
      <c r="B60" s="126">
        <v>89</v>
      </c>
      <c r="C60" s="126">
        <v>722</v>
      </c>
      <c r="D60" s="45">
        <f t="shared" si="24"/>
        <v>12.326869806094184</v>
      </c>
      <c r="E60" s="140"/>
      <c r="J60" s="126">
        <v>4</v>
      </c>
      <c r="K60" s="126">
        <v>23</v>
      </c>
      <c r="L60" s="45">
        <f t="shared" si="23"/>
        <v>17.391304347826086</v>
      </c>
      <c r="N60" s="126">
        <v>5</v>
      </c>
      <c r="O60" s="126">
        <v>41</v>
      </c>
      <c r="P60" s="45">
        <f t="shared" si="0"/>
        <v>12.195121951219512</v>
      </c>
      <c r="R60" s="126">
        <v>1</v>
      </c>
      <c r="S60" s="126">
        <v>19</v>
      </c>
      <c r="T60" s="45">
        <f t="shared" si="1"/>
        <v>5.2631578947368416</v>
      </c>
      <c r="V60" s="126">
        <v>7</v>
      </c>
      <c r="W60" s="126">
        <v>51</v>
      </c>
      <c r="X60" s="45">
        <f t="shared" si="2"/>
        <v>13.725490196078432</v>
      </c>
      <c r="AA60" s="126">
        <v>58</v>
      </c>
      <c r="AB60" s="45">
        <f t="shared" si="3"/>
        <v>0</v>
      </c>
      <c r="AD60" s="126">
        <v>2</v>
      </c>
      <c r="AE60" s="126">
        <v>34</v>
      </c>
      <c r="AF60" s="45">
        <f t="shared" si="4"/>
        <v>5.8823529411764701</v>
      </c>
      <c r="AH60" s="126">
        <v>1</v>
      </c>
      <c r="AI60" s="126">
        <v>29</v>
      </c>
      <c r="AJ60" s="45">
        <f t="shared" si="5"/>
        <v>3.4482758620689653</v>
      </c>
      <c r="AL60" s="126">
        <v>1</v>
      </c>
      <c r="AM60" s="126">
        <v>30</v>
      </c>
      <c r="AN60" s="45">
        <f t="shared" si="6"/>
        <v>3.3333333333333335</v>
      </c>
      <c r="AP60" s="126">
        <v>1</v>
      </c>
      <c r="AQ60" s="126">
        <v>47</v>
      </c>
      <c r="AR60" s="45">
        <f t="shared" si="7"/>
        <v>2.1276595744680851</v>
      </c>
      <c r="AT60" s="126">
        <v>1</v>
      </c>
      <c r="AU60" s="126">
        <v>37</v>
      </c>
      <c r="AV60" s="45">
        <f t="shared" si="8"/>
        <v>2.7027027027027026</v>
      </c>
      <c r="AX60" s="126">
        <v>15</v>
      </c>
      <c r="AY60" s="126">
        <v>88</v>
      </c>
      <c r="AZ60" s="45">
        <f t="shared" si="9"/>
        <v>17.045454545454543</v>
      </c>
      <c r="BB60" s="126">
        <v>13</v>
      </c>
      <c r="BC60" s="126">
        <v>66</v>
      </c>
      <c r="BD60" s="45">
        <f t="shared" si="10"/>
        <v>19.696969696969695</v>
      </c>
      <c r="BF60" s="126">
        <v>2</v>
      </c>
      <c r="BG60" s="126">
        <v>36</v>
      </c>
      <c r="BH60" s="45">
        <f t="shared" si="11"/>
        <v>5.5555555555555554</v>
      </c>
      <c r="BJ60" s="126">
        <v>4</v>
      </c>
      <c r="BK60" s="126">
        <v>37</v>
      </c>
      <c r="BL60" s="45">
        <f t="shared" si="12"/>
        <v>10.810810810810811</v>
      </c>
      <c r="BN60" s="126">
        <v>6</v>
      </c>
      <c r="BO60" s="126">
        <v>23</v>
      </c>
      <c r="BP60" s="45">
        <f t="shared" si="13"/>
        <v>26.086956521739129</v>
      </c>
      <c r="BR60" s="126">
        <v>21</v>
      </c>
      <c r="BS60" s="126">
        <v>64</v>
      </c>
      <c r="BT60" s="45">
        <f t="shared" si="14"/>
        <v>32.8125</v>
      </c>
      <c r="BV60" s="126">
        <v>3</v>
      </c>
      <c r="BW60" s="126">
        <v>15</v>
      </c>
      <c r="BX60" s="45">
        <f t="shared" si="15"/>
        <v>20</v>
      </c>
      <c r="BZ60" s="126">
        <v>2</v>
      </c>
      <c r="CA60" s="126">
        <v>25</v>
      </c>
      <c r="CB60" s="45">
        <f t="shared" si="16"/>
        <v>8</v>
      </c>
      <c r="CE60" s="128">
        <v>37072</v>
      </c>
      <c r="CF60" s="126">
        <v>223</v>
      </c>
      <c r="CG60" s="126">
        <v>728</v>
      </c>
      <c r="CH60" s="45">
        <v>30.631868131868135</v>
      </c>
      <c r="CJ60" s="126">
        <v>11</v>
      </c>
      <c r="CK60" s="126">
        <v>21</v>
      </c>
      <c r="CL60" s="45">
        <v>52.380952380952387</v>
      </c>
      <c r="CN60" s="126">
        <v>15</v>
      </c>
      <c r="CO60" s="126">
        <v>42</v>
      </c>
      <c r="CP60" s="45">
        <v>35.714285714285715</v>
      </c>
      <c r="CR60" s="126">
        <v>9</v>
      </c>
      <c r="CS60" s="126">
        <v>22</v>
      </c>
      <c r="CT60" s="45">
        <v>40.909090909090914</v>
      </c>
      <c r="CV60" s="126">
        <v>21</v>
      </c>
      <c r="CW60" s="126">
        <v>52</v>
      </c>
      <c r="CX60" s="45">
        <v>40.384615384615387</v>
      </c>
      <c r="CZ60" s="126">
        <v>6</v>
      </c>
      <c r="DA60" s="126">
        <v>56</v>
      </c>
      <c r="DB60" s="45">
        <v>10.714285714285714</v>
      </c>
      <c r="DD60" s="126">
        <v>11</v>
      </c>
      <c r="DE60" s="126">
        <v>36</v>
      </c>
      <c r="DF60" s="45">
        <v>30.555555555555557</v>
      </c>
      <c r="DH60" s="126">
        <v>8</v>
      </c>
      <c r="DI60" s="126">
        <v>30</v>
      </c>
      <c r="DJ60" s="45">
        <v>26.666666666666664</v>
      </c>
      <c r="DL60" s="126">
        <v>6</v>
      </c>
      <c r="DM60" s="126">
        <v>29</v>
      </c>
      <c r="DN60" s="45">
        <v>20.689655172413794</v>
      </c>
      <c r="DP60" s="126">
        <v>7</v>
      </c>
      <c r="DQ60" s="126">
        <v>51</v>
      </c>
      <c r="DR60" s="45">
        <v>13.725490196078432</v>
      </c>
      <c r="DT60" s="126">
        <v>8</v>
      </c>
      <c r="DU60" s="126">
        <v>35</v>
      </c>
      <c r="DV60" s="45">
        <v>22.857142857142858</v>
      </c>
      <c r="DX60" s="126">
        <v>33</v>
      </c>
      <c r="DY60" s="126">
        <v>89</v>
      </c>
      <c r="DZ60" s="45">
        <v>37.078651685393261</v>
      </c>
      <c r="EB60" s="126">
        <v>18</v>
      </c>
      <c r="EC60" s="126">
        <v>66</v>
      </c>
      <c r="ED60" s="45">
        <v>27.272727272727273</v>
      </c>
      <c r="EF60" s="126">
        <v>3</v>
      </c>
      <c r="EG60" s="126">
        <v>35</v>
      </c>
      <c r="EH60" s="45">
        <v>8.5714285714285712</v>
      </c>
      <c r="EJ60" s="126">
        <v>10</v>
      </c>
      <c r="EK60" s="126">
        <v>37</v>
      </c>
      <c r="EL60" s="45">
        <v>27.027027027027028</v>
      </c>
      <c r="EN60" s="126">
        <v>11</v>
      </c>
      <c r="EO60" s="126">
        <v>22</v>
      </c>
      <c r="EP60" s="45">
        <v>50</v>
      </c>
      <c r="ER60" s="126">
        <v>41</v>
      </c>
      <c r="ES60" s="126">
        <v>66</v>
      </c>
      <c r="ET60" s="45">
        <v>62.121212121212125</v>
      </c>
      <c r="EV60" s="126">
        <v>4</v>
      </c>
      <c r="EW60" s="126">
        <v>15</v>
      </c>
      <c r="EX60" s="45">
        <v>26.666666666666664</v>
      </c>
      <c r="EZ60" s="126">
        <v>1</v>
      </c>
      <c r="FA60" s="126">
        <v>26</v>
      </c>
      <c r="FB60" s="45">
        <v>3.8461538461538463</v>
      </c>
      <c r="FD60" s="141">
        <f t="shared" si="17"/>
        <v>7</v>
      </c>
      <c r="FE60" s="141">
        <f t="shared" si="18"/>
        <v>51</v>
      </c>
      <c r="FF60" s="141">
        <f t="shared" si="19"/>
        <v>13.725490196078432</v>
      </c>
      <c r="FH60" s="141">
        <f t="shared" si="20"/>
        <v>21</v>
      </c>
      <c r="FI60" s="141">
        <f t="shared" si="21"/>
        <v>52</v>
      </c>
      <c r="FJ60" s="141">
        <f t="shared" si="22"/>
        <v>40.384615384615387</v>
      </c>
    </row>
    <row r="61" spans="1:166">
      <c r="A61" s="128">
        <v>37499</v>
      </c>
      <c r="B61" s="126">
        <v>83</v>
      </c>
      <c r="C61" s="126">
        <v>719</v>
      </c>
      <c r="D61" s="45">
        <f t="shared" si="24"/>
        <v>11.543810848400557</v>
      </c>
      <c r="E61" s="140"/>
      <c r="J61" s="126">
        <v>4</v>
      </c>
      <c r="K61" s="126">
        <v>22</v>
      </c>
      <c r="L61" s="45">
        <f t="shared" si="23"/>
        <v>18.181818181818183</v>
      </c>
      <c r="N61" s="126">
        <v>3</v>
      </c>
      <c r="O61" s="126">
        <v>40</v>
      </c>
      <c r="P61" s="45">
        <f t="shared" si="0"/>
        <v>7.5</v>
      </c>
      <c r="R61" s="126">
        <v>1</v>
      </c>
      <c r="S61" s="126">
        <v>20</v>
      </c>
      <c r="T61" s="45">
        <f t="shared" si="1"/>
        <v>5</v>
      </c>
      <c r="V61" s="126">
        <v>7</v>
      </c>
      <c r="W61" s="126">
        <v>49</v>
      </c>
      <c r="X61" s="45">
        <f t="shared" si="2"/>
        <v>14.285714285714285</v>
      </c>
      <c r="AA61" s="126">
        <v>56</v>
      </c>
      <c r="AB61" s="45">
        <f t="shared" si="3"/>
        <v>0</v>
      </c>
      <c r="AD61" s="126">
        <v>4</v>
      </c>
      <c r="AE61" s="126">
        <v>35</v>
      </c>
      <c r="AF61" s="45">
        <f t="shared" si="4"/>
        <v>11.428571428571429</v>
      </c>
      <c r="AH61" s="126">
        <v>1</v>
      </c>
      <c r="AI61" s="126">
        <v>32</v>
      </c>
      <c r="AJ61" s="45">
        <f t="shared" si="5"/>
        <v>3.125</v>
      </c>
      <c r="AL61" s="126">
        <v>1</v>
      </c>
      <c r="AM61" s="126">
        <v>31</v>
      </c>
      <c r="AN61" s="45">
        <f t="shared" si="6"/>
        <v>3.225806451612903</v>
      </c>
      <c r="AP61" s="126">
        <v>1</v>
      </c>
      <c r="AQ61" s="126">
        <v>48</v>
      </c>
      <c r="AR61" s="45">
        <f t="shared" si="7"/>
        <v>2.083333333333333</v>
      </c>
      <c r="AT61" s="126">
        <v>1</v>
      </c>
      <c r="AU61" s="126">
        <v>37</v>
      </c>
      <c r="AV61" s="45">
        <f t="shared" si="8"/>
        <v>2.7027027027027026</v>
      </c>
      <c r="AX61" s="126">
        <v>13</v>
      </c>
      <c r="AY61" s="126">
        <v>88</v>
      </c>
      <c r="AZ61" s="45">
        <f t="shared" si="9"/>
        <v>14.772727272727273</v>
      </c>
      <c r="BB61" s="126">
        <v>13</v>
      </c>
      <c r="BC61" s="126">
        <v>66</v>
      </c>
      <c r="BD61" s="45">
        <f t="shared" si="10"/>
        <v>19.696969696969695</v>
      </c>
      <c r="BF61" s="126">
        <v>2</v>
      </c>
      <c r="BG61" s="126">
        <v>37</v>
      </c>
      <c r="BH61" s="45">
        <f t="shared" si="11"/>
        <v>5.4054054054054053</v>
      </c>
      <c r="BJ61" s="126">
        <v>3</v>
      </c>
      <c r="BK61" s="126">
        <v>34</v>
      </c>
      <c r="BL61" s="45">
        <f t="shared" si="12"/>
        <v>8.8235294117647065</v>
      </c>
      <c r="BN61" s="126">
        <v>5</v>
      </c>
      <c r="BO61" s="126">
        <v>22</v>
      </c>
      <c r="BP61" s="45">
        <f t="shared" si="13"/>
        <v>22.727272727272727</v>
      </c>
      <c r="BR61" s="126">
        <v>18</v>
      </c>
      <c r="BS61" s="126">
        <v>63</v>
      </c>
      <c r="BT61" s="45">
        <f t="shared" si="14"/>
        <v>28.571428571428569</v>
      </c>
      <c r="BV61" s="126">
        <v>4</v>
      </c>
      <c r="BW61" s="126">
        <v>15</v>
      </c>
      <c r="BX61" s="45">
        <f t="shared" si="15"/>
        <v>26.666666666666668</v>
      </c>
      <c r="BZ61" s="126">
        <v>2</v>
      </c>
      <c r="CA61" s="126">
        <v>25</v>
      </c>
      <c r="CB61" s="45">
        <f t="shared" si="16"/>
        <v>8</v>
      </c>
      <c r="CE61" s="128">
        <v>37103</v>
      </c>
      <c r="CF61" s="126">
        <v>227</v>
      </c>
      <c r="CG61" s="126">
        <v>722</v>
      </c>
      <c r="CH61" s="45">
        <v>31.440443213296398</v>
      </c>
      <c r="CJ61" s="126">
        <v>12</v>
      </c>
      <c r="CK61" s="126">
        <v>23</v>
      </c>
      <c r="CL61" s="45">
        <v>52.173913043478258</v>
      </c>
      <c r="CN61" s="126">
        <v>16</v>
      </c>
      <c r="CO61" s="126">
        <v>41</v>
      </c>
      <c r="CP61" s="45">
        <v>39.024390243902438</v>
      </c>
      <c r="CR61" s="126">
        <v>6</v>
      </c>
      <c r="CS61" s="126">
        <v>19</v>
      </c>
      <c r="CT61" s="45">
        <v>31.578947368421051</v>
      </c>
      <c r="CV61" s="126">
        <v>22</v>
      </c>
      <c r="CW61" s="126">
        <v>51</v>
      </c>
      <c r="CX61" s="45">
        <v>43.137254901960787</v>
      </c>
      <c r="CZ61" s="126">
        <v>10</v>
      </c>
      <c r="DA61" s="126">
        <v>58</v>
      </c>
      <c r="DB61" s="45">
        <v>17.241379310344829</v>
      </c>
      <c r="DD61" s="126">
        <v>10</v>
      </c>
      <c r="DE61" s="126">
        <v>34</v>
      </c>
      <c r="DF61" s="45">
        <v>29.411764705882355</v>
      </c>
      <c r="DH61" s="126">
        <v>9</v>
      </c>
      <c r="DI61" s="126">
        <v>29</v>
      </c>
      <c r="DJ61" s="45">
        <v>31.03448275862069</v>
      </c>
      <c r="DL61" s="126">
        <v>6</v>
      </c>
      <c r="DM61" s="126">
        <v>30</v>
      </c>
      <c r="DN61" s="45">
        <v>20</v>
      </c>
      <c r="DP61" s="126">
        <v>7</v>
      </c>
      <c r="DQ61" s="126">
        <v>47</v>
      </c>
      <c r="DR61" s="45">
        <v>14.893617021276595</v>
      </c>
      <c r="DT61" s="126">
        <v>9</v>
      </c>
      <c r="DU61" s="126">
        <v>37</v>
      </c>
      <c r="DV61" s="45">
        <v>24.324324324324323</v>
      </c>
      <c r="DX61" s="126">
        <v>31</v>
      </c>
      <c r="DY61" s="126">
        <v>88</v>
      </c>
      <c r="DZ61" s="45">
        <v>35.227272727272727</v>
      </c>
      <c r="EB61" s="126">
        <v>19</v>
      </c>
      <c r="EC61" s="126">
        <v>66</v>
      </c>
      <c r="ED61" s="45">
        <v>28.787878787878789</v>
      </c>
      <c r="EF61" s="126">
        <v>3</v>
      </c>
      <c r="EG61" s="126">
        <v>36</v>
      </c>
      <c r="EH61" s="45">
        <v>8.3333333333333321</v>
      </c>
      <c r="EJ61" s="126">
        <v>11</v>
      </c>
      <c r="EK61" s="126">
        <v>37</v>
      </c>
      <c r="EL61" s="45">
        <v>29.729729729729726</v>
      </c>
      <c r="EN61" s="126">
        <v>11</v>
      </c>
      <c r="EO61" s="126">
        <v>23</v>
      </c>
      <c r="EP61" s="45">
        <v>47.826086956521742</v>
      </c>
      <c r="ER61" s="126">
        <v>40</v>
      </c>
      <c r="ES61" s="126">
        <v>64</v>
      </c>
      <c r="ET61" s="45">
        <v>62.5</v>
      </c>
      <c r="EV61" s="126">
        <v>4</v>
      </c>
      <c r="EW61" s="126">
        <v>15</v>
      </c>
      <c r="EX61" s="45">
        <v>26.666666666666664</v>
      </c>
      <c r="EZ61" s="126">
        <v>1</v>
      </c>
      <c r="FA61" s="126">
        <v>25</v>
      </c>
      <c r="FB61" s="45">
        <v>4</v>
      </c>
      <c r="FD61" s="141">
        <f t="shared" si="17"/>
        <v>7</v>
      </c>
      <c r="FE61" s="141">
        <f t="shared" si="18"/>
        <v>49</v>
      </c>
      <c r="FF61" s="141">
        <f t="shared" si="19"/>
        <v>14.285714285714285</v>
      </c>
      <c r="FH61" s="141">
        <f t="shared" si="20"/>
        <v>22</v>
      </c>
      <c r="FI61" s="141">
        <f t="shared" si="21"/>
        <v>51</v>
      </c>
      <c r="FJ61" s="141">
        <f t="shared" si="22"/>
        <v>43.137254901960787</v>
      </c>
    </row>
    <row r="62" spans="1:166">
      <c r="A62" s="128">
        <v>37529</v>
      </c>
      <c r="B62" s="126">
        <v>79</v>
      </c>
      <c r="C62" s="126">
        <v>724</v>
      </c>
      <c r="D62" s="45">
        <f t="shared" si="24"/>
        <v>10.911602209944752</v>
      </c>
      <c r="E62" s="140"/>
      <c r="J62" s="126">
        <v>4</v>
      </c>
      <c r="K62" s="126">
        <v>23</v>
      </c>
      <c r="L62" s="45">
        <f t="shared" si="23"/>
        <v>17.391304347826086</v>
      </c>
      <c r="N62" s="126">
        <v>3</v>
      </c>
      <c r="O62" s="126">
        <v>39</v>
      </c>
      <c r="P62" s="45">
        <f t="shared" si="0"/>
        <v>7.6923076923076925</v>
      </c>
      <c r="R62" s="126">
        <v>1</v>
      </c>
      <c r="S62" s="126">
        <v>20</v>
      </c>
      <c r="T62" s="45">
        <f t="shared" si="1"/>
        <v>5</v>
      </c>
      <c r="V62" s="126">
        <v>7</v>
      </c>
      <c r="W62" s="126">
        <v>50</v>
      </c>
      <c r="X62" s="45">
        <f t="shared" si="2"/>
        <v>14.000000000000002</v>
      </c>
      <c r="AA62" s="126">
        <v>55</v>
      </c>
      <c r="AB62" s="45">
        <f t="shared" si="3"/>
        <v>0</v>
      </c>
      <c r="AD62" s="126">
        <v>4</v>
      </c>
      <c r="AE62" s="126">
        <v>35</v>
      </c>
      <c r="AF62" s="45">
        <f t="shared" si="4"/>
        <v>11.428571428571429</v>
      </c>
      <c r="AH62" s="126">
        <v>1</v>
      </c>
      <c r="AI62" s="126">
        <v>32</v>
      </c>
      <c r="AJ62" s="45">
        <f t="shared" si="5"/>
        <v>3.125</v>
      </c>
      <c r="AM62" s="126">
        <v>30</v>
      </c>
      <c r="AN62" s="45">
        <f t="shared" si="6"/>
        <v>0</v>
      </c>
      <c r="AP62" s="126">
        <v>1</v>
      </c>
      <c r="AQ62" s="126">
        <v>50</v>
      </c>
      <c r="AR62" s="45">
        <f t="shared" si="7"/>
        <v>2</v>
      </c>
      <c r="AT62" s="126">
        <v>1</v>
      </c>
      <c r="AU62" s="126">
        <v>37</v>
      </c>
      <c r="AV62" s="45">
        <f t="shared" si="8"/>
        <v>2.7027027027027026</v>
      </c>
      <c r="AX62" s="126">
        <v>13</v>
      </c>
      <c r="AY62" s="126">
        <v>88</v>
      </c>
      <c r="AZ62" s="45">
        <f t="shared" si="9"/>
        <v>14.772727272727273</v>
      </c>
      <c r="BB62" s="126">
        <v>15</v>
      </c>
      <c r="BC62" s="126">
        <v>67</v>
      </c>
      <c r="BD62" s="45">
        <f t="shared" si="10"/>
        <v>22.388059701492537</v>
      </c>
      <c r="BF62" s="126">
        <v>2</v>
      </c>
      <c r="BG62" s="126">
        <v>37</v>
      </c>
      <c r="BH62" s="45">
        <f t="shared" si="11"/>
        <v>5.4054054054054053</v>
      </c>
      <c r="BJ62" s="126">
        <v>3</v>
      </c>
      <c r="BK62" s="126">
        <v>34</v>
      </c>
      <c r="BL62" s="45">
        <f t="shared" si="12"/>
        <v>8.8235294117647065</v>
      </c>
      <c r="BN62" s="126">
        <v>1</v>
      </c>
      <c r="BO62" s="126">
        <v>21</v>
      </c>
      <c r="BP62" s="45">
        <f t="shared" si="13"/>
        <v>4.7619047619047619</v>
      </c>
      <c r="BR62" s="126">
        <v>18</v>
      </c>
      <c r="BS62" s="126">
        <v>60</v>
      </c>
      <c r="BT62" s="45">
        <f t="shared" si="14"/>
        <v>30</v>
      </c>
      <c r="BV62" s="126">
        <v>3</v>
      </c>
      <c r="BW62" s="126">
        <v>22</v>
      </c>
      <c r="BX62" s="45">
        <f t="shared" si="15"/>
        <v>13.636363636363635</v>
      </c>
      <c r="BZ62" s="126">
        <v>2</v>
      </c>
      <c r="CA62" s="126">
        <v>25</v>
      </c>
      <c r="CB62" s="45">
        <f t="shared" si="16"/>
        <v>8</v>
      </c>
      <c r="CE62" s="128">
        <v>37134</v>
      </c>
      <c r="CF62" s="126">
        <v>218</v>
      </c>
      <c r="CG62" s="126">
        <v>719</v>
      </c>
      <c r="CH62" s="45">
        <v>30.319888734353267</v>
      </c>
      <c r="CJ62" s="126">
        <v>11</v>
      </c>
      <c r="CK62" s="126">
        <v>22</v>
      </c>
      <c r="CL62" s="45">
        <v>50</v>
      </c>
      <c r="CN62" s="126">
        <v>15</v>
      </c>
      <c r="CO62" s="126">
        <v>40</v>
      </c>
      <c r="CP62" s="45">
        <v>37.5</v>
      </c>
      <c r="CR62" s="126">
        <v>4</v>
      </c>
      <c r="CS62" s="126">
        <v>20</v>
      </c>
      <c r="CT62" s="45">
        <v>20</v>
      </c>
      <c r="CV62" s="126">
        <v>20</v>
      </c>
      <c r="CW62" s="126">
        <v>49</v>
      </c>
      <c r="CX62" s="45">
        <v>40.816326530612244</v>
      </c>
      <c r="CZ62" s="126">
        <v>10</v>
      </c>
      <c r="DA62" s="126">
        <v>56</v>
      </c>
      <c r="DB62" s="45">
        <v>17.857142857142858</v>
      </c>
      <c r="DD62" s="126">
        <v>12</v>
      </c>
      <c r="DE62" s="126">
        <v>35</v>
      </c>
      <c r="DF62" s="45">
        <v>34.285714285714285</v>
      </c>
      <c r="DH62" s="126">
        <v>9</v>
      </c>
      <c r="DI62" s="126">
        <v>32</v>
      </c>
      <c r="DJ62" s="45">
        <v>28.125</v>
      </c>
      <c r="DL62" s="126">
        <v>5</v>
      </c>
      <c r="DM62" s="126">
        <v>31</v>
      </c>
      <c r="DN62" s="45">
        <v>16.129032258064516</v>
      </c>
      <c r="DP62" s="126">
        <v>8</v>
      </c>
      <c r="DQ62" s="126">
        <v>48</v>
      </c>
      <c r="DR62" s="45">
        <v>16.666666666666664</v>
      </c>
      <c r="DT62" s="126">
        <v>7</v>
      </c>
      <c r="DU62" s="126">
        <v>37</v>
      </c>
      <c r="DV62" s="45">
        <v>18.918918918918919</v>
      </c>
      <c r="DX62" s="126">
        <v>31</v>
      </c>
      <c r="DY62" s="126">
        <v>88</v>
      </c>
      <c r="DZ62" s="45">
        <v>35.227272727272727</v>
      </c>
      <c r="EB62" s="126">
        <v>20</v>
      </c>
      <c r="EC62" s="126">
        <v>66</v>
      </c>
      <c r="ED62" s="45">
        <v>30.303030303030305</v>
      </c>
      <c r="EF62" s="126">
        <v>3</v>
      </c>
      <c r="EG62" s="126">
        <v>37</v>
      </c>
      <c r="EH62" s="45">
        <v>8.1081081081081088</v>
      </c>
      <c r="EJ62" s="126">
        <v>10</v>
      </c>
      <c r="EK62" s="126">
        <v>34</v>
      </c>
      <c r="EL62" s="45">
        <v>29.411764705882355</v>
      </c>
      <c r="EN62" s="126">
        <v>10</v>
      </c>
      <c r="EO62" s="126">
        <v>22</v>
      </c>
      <c r="EP62" s="45">
        <v>45.454545454545453</v>
      </c>
      <c r="ER62" s="126">
        <v>38</v>
      </c>
      <c r="ES62" s="126">
        <v>63</v>
      </c>
      <c r="ET62" s="45">
        <v>60.317460317460316</v>
      </c>
      <c r="EV62" s="126">
        <v>4</v>
      </c>
      <c r="EW62" s="126">
        <v>15</v>
      </c>
      <c r="EX62" s="45">
        <v>26.666666666666664</v>
      </c>
      <c r="EZ62" s="126">
        <v>1</v>
      </c>
      <c r="FA62" s="126">
        <v>25</v>
      </c>
      <c r="FB62" s="45">
        <v>4</v>
      </c>
      <c r="FD62" s="141">
        <f t="shared" si="17"/>
        <v>7</v>
      </c>
      <c r="FE62" s="141">
        <f t="shared" si="18"/>
        <v>50</v>
      </c>
      <c r="FF62" s="141">
        <f t="shared" si="19"/>
        <v>14.000000000000002</v>
      </c>
      <c r="FH62" s="141">
        <f t="shared" si="20"/>
        <v>20</v>
      </c>
      <c r="FI62" s="141">
        <f t="shared" si="21"/>
        <v>49</v>
      </c>
      <c r="FJ62" s="141">
        <f t="shared" si="22"/>
        <v>40.816326530612244</v>
      </c>
    </row>
    <row r="63" spans="1:166">
      <c r="A63" s="128">
        <v>37560</v>
      </c>
      <c r="B63" s="126">
        <v>73</v>
      </c>
      <c r="C63" s="126">
        <v>721</v>
      </c>
      <c r="D63" s="45">
        <f t="shared" si="24"/>
        <v>10.124826629680998</v>
      </c>
      <c r="E63" s="140"/>
      <c r="J63" s="126">
        <v>4</v>
      </c>
      <c r="K63" s="126">
        <v>23</v>
      </c>
      <c r="L63" s="45">
        <f t="shared" si="23"/>
        <v>17.391304347826086</v>
      </c>
      <c r="N63" s="126">
        <v>2</v>
      </c>
      <c r="O63" s="126">
        <v>40</v>
      </c>
      <c r="P63" s="45">
        <f t="shared" si="0"/>
        <v>5</v>
      </c>
      <c r="R63" s="126">
        <v>1</v>
      </c>
      <c r="S63" s="126">
        <v>20</v>
      </c>
      <c r="T63" s="45">
        <f t="shared" si="1"/>
        <v>5</v>
      </c>
      <c r="V63" s="126">
        <v>6</v>
      </c>
      <c r="W63" s="126">
        <v>50</v>
      </c>
      <c r="X63" s="45">
        <f t="shared" si="2"/>
        <v>12</v>
      </c>
      <c r="Z63" s="126">
        <v>1</v>
      </c>
      <c r="AA63" s="126">
        <v>56</v>
      </c>
      <c r="AB63" s="45">
        <f t="shared" si="3"/>
        <v>1.7857142857142856</v>
      </c>
      <c r="AD63" s="126">
        <v>4</v>
      </c>
      <c r="AE63" s="126">
        <v>35</v>
      </c>
      <c r="AF63" s="45">
        <f t="shared" si="4"/>
        <v>11.428571428571429</v>
      </c>
      <c r="AH63" s="126">
        <v>1</v>
      </c>
      <c r="AI63" s="126">
        <v>34</v>
      </c>
      <c r="AJ63" s="45">
        <f t="shared" si="5"/>
        <v>2.9411764705882351</v>
      </c>
      <c r="AM63" s="126">
        <v>30</v>
      </c>
      <c r="AN63" s="45">
        <f t="shared" si="6"/>
        <v>0</v>
      </c>
      <c r="AP63" s="126">
        <v>1</v>
      </c>
      <c r="AQ63" s="126">
        <v>51</v>
      </c>
      <c r="AR63" s="45">
        <f t="shared" si="7"/>
        <v>1.9607843137254901</v>
      </c>
      <c r="AT63" s="126">
        <v>1</v>
      </c>
      <c r="AU63" s="126">
        <v>38</v>
      </c>
      <c r="AV63" s="45">
        <f t="shared" si="8"/>
        <v>2.6315789473684208</v>
      </c>
      <c r="AX63" s="126">
        <v>10</v>
      </c>
      <c r="AY63" s="126">
        <v>87</v>
      </c>
      <c r="AZ63" s="45">
        <f t="shared" si="9"/>
        <v>11.494252873563218</v>
      </c>
      <c r="BB63" s="126">
        <v>15</v>
      </c>
      <c r="BC63" s="126">
        <v>66</v>
      </c>
      <c r="BD63" s="45">
        <f t="shared" si="10"/>
        <v>22.727272727272727</v>
      </c>
      <c r="BF63" s="126">
        <v>2</v>
      </c>
      <c r="BG63" s="126">
        <v>38</v>
      </c>
      <c r="BH63" s="45">
        <f t="shared" si="11"/>
        <v>5.2631578947368416</v>
      </c>
      <c r="BJ63" s="126">
        <v>2</v>
      </c>
      <c r="BK63" s="126">
        <v>35</v>
      </c>
      <c r="BL63" s="45">
        <f t="shared" si="12"/>
        <v>5.7142857142857144</v>
      </c>
      <c r="BN63" s="126">
        <v>1</v>
      </c>
      <c r="BO63" s="126">
        <v>17</v>
      </c>
      <c r="BP63" s="45">
        <f t="shared" si="13"/>
        <v>5.8823529411764701</v>
      </c>
      <c r="BR63" s="126">
        <v>17</v>
      </c>
      <c r="BS63" s="126">
        <v>59</v>
      </c>
      <c r="BT63" s="45">
        <f t="shared" si="14"/>
        <v>28.8135593220339</v>
      </c>
      <c r="BV63" s="126">
        <v>3</v>
      </c>
      <c r="BW63" s="126">
        <v>22</v>
      </c>
      <c r="BX63" s="45">
        <f t="shared" si="15"/>
        <v>13.636363636363635</v>
      </c>
      <c r="BZ63" s="126">
        <v>2</v>
      </c>
      <c r="CA63" s="126">
        <v>21</v>
      </c>
      <c r="CB63" s="45">
        <f t="shared" si="16"/>
        <v>9.5238095238095237</v>
      </c>
      <c r="CE63" s="128">
        <v>37164</v>
      </c>
      <c r="CF63" s="126">
        <v>285</v>
      </c>
      <c r="CG63" s="126">
        <v>724</v>
      </c>
      <c r="CH63" s="45">
        <v>39.364640883977899</v>
      </c>
      <c r="CJ63" s="126">
        <v>13</v>
      </c>
      <c r="CK63" s="126">
        <v>23</v>
      </c>
      <c r="CL63" s="45">
        <v>56.521739130434781</v>
      </c>
      <c r="CN63" s="126">
        <v>21</v>
      </c>
      <c r="CO63" s="126">
        <v>39</v>
      </c>
      <c r="CP63" s="45">
        <v>53.846153846153847</v>
      </c>
      <c r="CR63" s="126">
        <v>7</v>
      </c>
      <c r="CS63" s="126">
        <v>20</v>
      </c>
      <c r="CT63" s="45">
        <v>35</v>
      </c>
      <c r="CV63" s="126">
        <v>25</v>
      </c>
      <c r="CW63" s="126">
        <v>50</v>
      </c>
      <c r="CX63" s="45">
        <v>50</v>
      </c>
      <c r="CZ63" s="126">
        <v>13</v>
      </c>
      <c r="DA63" s="126">
        <v>55</v>
      </c>
      <c r="DB63" s="45">
        <v>23.636363636363637</v>
      </c>
      <c r="DD63" s="126">
        <v>16</v>
      </c>
      <c r="DE63" s="126">
        <v>35</v>
      </c>
      <c r="DF63" s="45">
        <v>45.714285714285715</v>
      </c>
      <c r="DH63" s="126">
        <v>11</v>
      </c>
      <c r="DI63" s="126">
        <v>32</v>
      </c>
      <c r="DJ63" s="45">
        <v>34.375</v>
      </c>
      <c r="DL63" s="126">
        <v>8</v>
      </c>
      <c r="DM63" s="126">
        <v>30</v>
      </c>
      <c r="DN63" s="45">
        <v>26.666666666666664</v>
      </c>
      <c r="DP63" s="126">
        <v>9</v>
      </c>
      <c r="DQ63" s="126">
        <v>50</v>
      </c>
      <c r="DR63" s="45">
        <v>18</v>
      </c>
      <c r="DT63" s="126">
        <v>10</v>
      </c>
      <c r="DU63" s="126">
        <v>37</v>
      </c>
      <c r="DV63" s="45">
        <v>27.027027027027028</v>
      </c>
      <c r="DX63" s="126">
        <v>40</v>
      </c>
      <c r="DY63" s="126">
        <v>88</v>
      </c>
      <c r="DZ63" s="45">
        <v>45.454545454545453</v>
      </c>
      <c r="EB63" s="126">
        <v>31</v>
      </c>
      <c r="EC63" s="126">
        <v>67</v>
      </c>
      <c r="ED63" s="45">
        <v>46.268656716417908</v>
      </c>
      <c r="EF63" s="126">
        <v>4</v>
      </c>
      <c r="EG63" s="126">
        <v>37</v>
      </c>
      <c r="EH63" s="45">
        <v>10.810810810810811</v>
      </c>
      <c r="EJ63" s="126">
        <v>13</v>
      </c>
      <c r="EK63" s="126">
        <v>34</v>
      </c>
      <c r="EL63" s="45">
        <v>38.235294117647058</v>
      </c>
      <c r="EN63" s="126">
        <v>11</v>
      </c>
      <c r="EO63" s="126">
        <v>21</v>
      </c>
      <c r="EP63" s="45">
        <v>52.380952380952387</v>
      </c>
      <c r="ER63" s="126">
        <v>42</v>
      </c>
      <c r="ES63" s="126">
        <v>60</v>
      </c>
      <c r="ET63" s="45">
        <v>70</v>
      </c>
      <c r="EV63" s="126">
        <v>8</v>
      </c>
      <c r="EW63" s="126">
        <v>22</v>
      </c>
      <c r="EX63" s="45">
        <v>36.363636363636367</v>
      </c>
      <c r="EZ63" s="126">
        <v>3</v>
      </c>
      <c r="FA63" s="126">
        <v>25</v>
      </c>
      <c r="FB63" s="45">
        <v>12</v>
      </c>
      <c r="FD63" s="141">
        <f t="shared" si="17"/>
        <v>6</v>
      </c>
      <c r="FE63" s="141">
        <f t="shared" si="18"/>
        <v>50</v>
      </c>
      <c r="FF63" s="141">
        <f t="shared" si="19"/>
        <v>12</v>
      </c>
      <c r="FH63" s="141">
        <f t="shared" si="20"/>
        <v>25</v>
      </c>
      <c r="FI63" s="141">
        <f t="shared" si="21"/>
        <v>50</v>
      </c>
      <c r="FJ63" s="141">
        <f t="shared" si="22"/>
        <v>50</v>
      </c>
    </row>
    <row r="64" spans="1:166">
      <c r="A64" s="128">
        <v>37590</v>
      </c>
      <c r="B64" s="126">
        <v>69</v>
      </c>
      <c r="C64" s="126">
        <v>724</v>
      </c>
      <c r="D64" s="45">
        <f t="shared" si="24"/>
        <v>9.5303867403314921</v>
      </c>
      <c r="E64" s="140"/>
      <c r="J64" s="126">
        <v>4</v>
      </c>
      <c r="K64" s="126">
        <v>23</v>
      </c>
      <c r="L64" s="45">
        <f t="shared" si="23"/>
        <v>17.391304347826086</v>
      </c>
      <c r="N64" s="126">
        <v>3</v>
      </c>
      <c r="O64" s="126">
        <v>42</v>
      </c>
      <c r="P64" s="45">
        <f t="shared" si="0"/>
        <v>7.1428571428571423</v>
      </c>
      <c r="R64" s="126">
        <v>2</v>
      </c>
      <c r="S64" s="126">
        <v>21</v>
      </c>
      <c r="T64" s="45">
        <f t="shared" si="1"/>
        <v>9.5238095238095237</v>
      </c>
      <c r="V64" s="126">
        <v>4</v>
      </c>
      <c r="W64" s="126">
        <v>49</v>
      </c>
      <c r="X64" s="45">
        <f t="shared" si="2"/>
        <v>8.1632653061224492</v>
      </c>
      <c r="Z64" s="126">
        <v>2</v>
      </c>
      <c r="AA64" s="126">
        <v>55</v>
      </c>
      <c r="AB64" s="45">
        <f t="shared" si="3"/>
        <v>3.6363636363636362</v>
      </c>
      <c r="AD64" s="126">
        <v>5</v>
      </c>
      <c r="AE64" s="126">
        <v>37</v>
      </c>
      <c r="AF64" s="45">
        <f t="shared" si="4"/>
        <v>13.513513513513514</v>
      </c>
      <c r="AH64" s="126">
        <v>1</v>
      </c>
      <c r="AI64" s="126">
        <v>34</v>
      </c>
      <c r="AJ64" s="45">
        <f t="shared" si="5"/>
        <v>2.9411764705882351</v>
      </c>
      <c r="AM64" s="126">
        <v>29</v>
      </c>
      <c r="AN64" s="45">
        <f t="shared" si="6"/>
        <v>0</v>
      </c>
      <c r="AP64" s="126">
        <v>1</v>
      </c>
      <c r="AQ64" s="126">
        <v>50</v>
      </c>
      <c r="AR64" s="45">
        <f t="shared" si="7"/>
        <v>2</v>
      </c>
      <c r="AU64" s="126">
        <v>37</v>
      </c>
      <c r="AV64" s="45">
        <f t="shared" si="8"/>
        <v>0</v>
      </c>
      <c r="AX64" s="126">
        <v>8</v>
      </c>
      <c r="AY64" s="126">
        <v>87</v>
      </c>
      <c r="AZ64" s="45">
        <f t="shared" si="9"/>
        <v>9.1954022988505741</v>
      </c>
      <c r="BB64" s="126">
        <v>14</v>
      </c>
      <c r="BC64" s="126">
        <v>66</v>
      </c>
      <c r="BD64" s="45">
        <f t="shared" si="10"/>
        <v>21.212121212121211</v>
      </c>
      <c r="BF64" s="126">
        <v>2</v>
      </c>
      <c r="BG64" s="126">
        <v>41</v>
      </c>
      <c r="BH64" s="45">
        <f t="shared" si="11"/>
        <v>4.8780487804878048</v>
      </c>
      <c r="BJ64" s="126">
        <v>2</v>
      </c>
      <c r="BK64" s="126">
        <v>37</v>
      </c>
      <c r="BL64" s="45">
        <f t="shared" si="12"/>
        <v>5.4054054054054053</v>
      </c>
      <c r="BN64" s="126">
        <v>1</v>
      </c>
      <c r="BO64" s="126">
        <v>16</v>
      </c>
      <c r="BP64" s="45">
        <f t="shared" si="13"/>
        <v>6.25</v>
      </c>
      <c r="BR64" s="126">
        <v>15</v>
      </c>
      <c r="BS64" s="126">
        <v>58</v>
      </c>
      <c r="BT64" s="45">
        <f t="shared" si="14"/>
        <v>25.862068965517242</v>
      </c>
      <c r="BV64" s="126">
        <v>3</v>
      </c>
      <c r="BW64" s="126">
        <v>23</v>
      </c>
      <c r="BX64" s="45">
        <f t="shared" si="15"/>
        <v>13.043478260869565</v>
      </c>
      <c r="BZ64" s="126">
        <v>2</v>
      </c>
      <c r="CA64" s="126">
        <v>22</v>
      </c>
      <c r="CB64" s="45">
        <f t="shared" si="16"/>
        <v>9.0909090909090917</v>
      </c>
      <c r="CE64" s="128">
        <v>37195</v>
      </c>
      <c r="CF64" s="126">
        <v>278</v>
      </c>
      <c r="CG64" s="126">
        <v>721</v>
      </c>
      <c r="CH64" s="45">
        <v>38.557558945908461</v>
      </c>
      <c r="CJ64" s="126">
        <v>13</v>
      </c>
      <c r="CK64" s="126">
        <v>23</v>
      </c>
      <c r="CL64" s="45">
        <v>56.521739130434781</v>
      </c>
      <c r="CN64" s="126">
        <v>22</v>
      </c>
      <c r="CO64" s="126">
        <v>40</v>
      </c>
      <c r="CP64" s="45">
        <v>55</v>
      </c>
      <c r="CR64" s="126">
        <v>8</v>
      </c>
      <c r="CS64" s="126">
        <v>20</v>
      </c>
      <c r="CT64" s="45">
        <v>40</v>
      </c>
      <c r="CV64" s="126">
        <v>28</v>
      </c>
      <c r="CW64" s="126">
        <v>50</v>
      </c>
      <c r="CX64" s="45">
        <v>56</v>
      </c>
      <c r="CZ64" s="126">
        <v>14</v>
      </c>
      <c r="DA64" s="126">
        <v>56</v>
      </c>
      <c r="DB64" s="45">
        <v>25</v>
      </c>
      <c r="DD64" s="126">
        <v>16</v>
      </c>
      <c r="DE64" s="126">
        <v>35</v>
      </c>
      <c r="DF64" s="45">
        <v>45.714285714285715</v>
      </c>
      <c r="DH64" s="126">
        <v>10</v>
      </c>
      <c r="DI64" s="126">
        <v>34</v>
      </c>
      <c r="DJ64" s="45">
        <v>29.411764705882355</v>
      </c>
      <c r="DL64" s="126">
        <v>7</v>
      </c>
      <c r="DM64" s="126">
        <v>30</v>
      </c>
      <c r="DN64" s="45">
        <v>23.333333333333336</v>
      </c>
      <c r="DP64" s="126">
        <v>8</v>
      </c>
      <c r="DQ64" s="126">
        <v>51</v>
      </c>
      <c r="DR64" s="45">
        <v>15.686274509803923</v>
      </c>
      <c r="DT64" s="126">
        <v>10</v>
      </c>
      <c r="DU64" s="126">
        <v>38</v>
      </c>
      <c r="DV64" s="45">
        <v>26.315789473684212</v>
      </c>
      <c r="DX64" s="126">
        <v>44</v>
      </c>
      <c r="DY64" s="126">
        <v>87</v>
      </c>
      <c r="DZ64" s="45">
        <v>50.574712643678161</v>
      </c>
      <c r="EB64" s="126">
        <v>28</v>
      </c>
      <c r="EC64" s="126">
        <v>66</v>
      </c>
      <c r="ED64" s="45">
        <v>42.424242424242422</v>
      </c>
      <c r="EF64" s="126">
        <v>4</v>
      </c>
      <c r="EG64" s="126">
        <v>38</v>
      </c>
      <c r="EH64" s="45">
        <v>10.526315789473685</v>
      </c>
      <c r="EJ64" s="126">
        <v>11</v>
      </c>
      <c r="EK64" s="126">
        <v>35</v>
      </c>
      <c r="EL64" s="45">
        <v>31.428571428571431</v>
      </c>
      <c r="EN64" s="126">
        <v>7</v>
      </c>
      <c r="EO64" s="126">
        <v>17</v>
      </c>
      <c r="EP64" s="45">
        <v>41.176470588235297</v>
      </c>
      <c r="ER64" s="126">
        <v>37</v>
      </c>
      <c r="ES64" s="126">
        <v>59</v>
      </c>
      <c r="ET64" s="45">
        <v>62.711864406779661</v>
      </c>
      <c r="EV64" s="126">
        <v>9</v>
      </c>
      <c r="EW64" s="126">
        <v>22</v>
      </c>
      <c r="EX64" s="45">
        <v>40.909090909090914</v>
      </c>
      <c r="EZ64" s="126">
        <v>2</v>
      </c>
      <c r="FA64" s="126">
        <v>21</v>
      </c>
      <c r="FB64" s="45">
        <v>9.5238095238095237</v>
      </c>
      <c r="FD64" s="141">
        <f t="shared" si="17"/>
        <v>4</v>
      </c>
      <c r="FE64" s="141">
        <f t="shared" si="18"/>
        <v>49</v>
      </c>
      <c r="FF64" s="141">
        <f t="shared" si="19"/>
        <v>8.1632653061224492</v>
      </c>
      <c r="FH64" s="141">
        <f t="shared" si="20"/>
        <v>28</v>
      </c>
      <c r="FI64" s="141">
        <f t="shared" si="21"/>
        <v>50</v>
      </c>
      <c r="FJ64" s="141">
        <f t="shared" si="22"/>
        <v>56</v>
      </c>
    </row>
    <row r="65" spans="1:166">
      <c r="A65" s="128">
        <v>37621</v>
      </c>
      <c r="B65" s="126">
        <v>66</v>
      </c>
      <c r="C65" s="126">
        <v>722</v>
      </c>
      <c r="D65" s="45">
        <f t="shared" si="24"/>
        <v>9.1412742382271475</v>
      </c>
      <c r="E65" s="140"/>
      <c r="J65" s="126">
        <v>1</v>
      </c>
      <c r="K65" s="126">
        <v>20</v>
      </c>
      <c r="L65" s="45">
        <f t="shared" si="23"/>
        <v>5</v>
      </c>
      <c r="N65" s="126">
        <v>3</v>
      </c>
      <c r="O65" s="126">
        <v>42</v>
      </c>
      <c r="P65" s="45">
        <f t="shared" si="0"/>
        <v>7.1428571428571423</v>
      </c>
      <c r="R65" s="126">
        <v>1</v>
      </c>
      <c r="S65" s="126">
        <v>19</v>
      </c>
      <c r="T65" s="45">
        <f t="shared" si="1"/>
        <v>5.2631578947368416</v>
      </c>
      <c r="V65" s="126">
        <v>3</v>
      </c>
      <c r="W65" s="126">
        <v>47</v>
      </c>
      <c r="X65" s="45">
        <f t="shared" si="2"/>
        <v>6.3829787234042552</v>
      </c>
      <c r="Z65" s="126">
        <v>1</v>
      </c>
      <c r="AA65" s="126">
        <v>54</v>
      </c>
      <c r="AB65" s="45">
        <f t="shared" si="3"/>
        <v>1.8518518518518516</v>
      </c>
      <c r="AD65" s="126">
        <v>5</v>
      </c>
      <c r="AE65" s="126">
        <v>35</v>
      </c>
      <c r="AF65" s="45">
        <f t="shared" si="4"/>
        <v>14.285714285714285</v>
      </c>
      <c r="AH65" s="126">
        <v>1</v>
      </c>
      <c r="AI65" s="126">
        <v>34</v>
      </c>
      <c r="AJ65" s="45">
        <f t="shared" si="5"/>
        <v>2.9411764705882351</v>
      </c>
      <c r="AM65" s="126">
        <v>30</v>
      </c>
      <c r="AN65" s="45">
        <f t="shared" si="6"/>
        <v>0</v>
      </c>
      <c r="AP65" s="126">
        <v>1</v>
      </c>
      <c r="AQ65" s="126">
        <v>52</v>
      </c>
      <c r="AR65" s="45">
        <f t="shared" si="7"/>
        <v>1.9230769230769231</v>
      </c>
      <c r="AU65" s="126">
        <v>37</v>
      </c>
      <c r="AV65" s="45">
        <f t="shared" si="8"/>
        <v>0</v>
      </c>
      <c r="AX65" s="126">
        <v>7</v>
      </c>
      <c r="AY65" s="126">
        <v>86</v>
      </c>
      <c r="AZ65" s="45">
        <f t="shared" si="9"/>
        <v>8.1395348837209305</v>
      </c>
      <c r="BB65" s="126">
        <v>14</v>
      </c>
      <c r="BC65" s="126">
        <v>69</v>
      </c>
      <c r="BD65" s="45">
        <f t="shared" si="10"/>
        <v>20.289855072463769</v>
      </c>
      <c r="BF65" s="126">
        <v>1</v>
      </c>
      <c r="BG65" s="126">
        <v>40</v>
      </c>
      <c r="BH65" s="45">
        <f t="shared" si="11"/>
        <v>2.5</v>
      </c>
      <c r="BJ65" s="126">
        <v>2</v>
      </c>
      <c r="BK65" s="126">
        <v>36</v>
      </c>
      <c r="BL65" s="45">
        <f t="shared" si="12"/>
        <v>5.5555555555555554</v>
      </c>
      <c r="BN65" s="126">
        <v>1</v>
      </c>
      <c r="BO65" s="126">
        <v>18</v>
      </c>
      <c r="BP65" s="45">
        <f t="shared" si="13"/>
        <v>5.5555555555555554</v>
      </c>
      <c r="BR65" s="126">
        <v>15</v>
      </c>
      <c r="BS65" s="126">
        <v>57</v>
      </c>
      <c r="BT65" s="45">
        <f t="shared" si="14"/>
        <v>26.315789473684209</v>
      </c>
      <c r="BV65" s="126">
        <v>8</v>
      </c>
      <c r="BW65" s="126">
        <v>25</v>
      </c>
      <c r="BX65" s="45">
        <f t="shared" si="15"/>
        <v>32</v>
      </c>
      <c r="BZ65" s="126">
        <v>2</v>
      </c>
      <c r="CA65" s="126">
        <v>22</v>
      </c>
      <c r="CB65" s="45">
        <f t="shared" si="16"/>
        <v>9.0909090909090917</v>
      </c>
      <c r="CE65" s="128">
        <v>37225</v>
      </c>
      <c r="CF65" s="126">
        <v>229</v>
      </c>
      <c r="CG65" s="126">
        <v>724</v>
      </c>
      <c r="CH65" s="45">
        <v>31.629834254143649</v>
      </c>
      <c r="CJ65" s="126">
        <v>12</v>
      </c>
      <c r="CK65" s="126">
        <v>23</v>
      </c>
      <c r="CL65" s="45">
        <v>52.173913043478258</v>
      </c>
      <c r="CN65" s="126">
        <v>17</v>
      </c>
      <c r="CO65" s="126">
        <v>42</v>
      </c>
      <c r="CP65" s="45">
        <v>40.476190476190474</v>
      </c>
      <c r="CR65" s="126">
        <v>5</v>
      </c>
      <c r="CS65" s="126">
        <v>21</v>
      </c>
      <c r="CT65" s="45">
        <v>23.809523809523807</v>
      </c>
      <c r="CV65" s="126">
        <v>24</v>
      </c>
      <c r="CW65" s="126">
        <v>49</v>
      </c>
      <c r="CX65" s="45">
        <v>48.979591836734691</v>
      </c>
      <c r="CZ65" s="126">
        <v>15</v>
      </c>
      <c r="DA65" s="126">
        <v>55</v>
      </c>
      <c r="DB65" s="45">
        <v>27.272727272727273</v>
      </c>
      <c r="DD65" s="126">
        <v>17</v>
      </c>
      <c r="DE65" s="126">
        <v>37</v>
      </c>
      <c r="DF65" s="45">
        <v>45.945945945945944</v>
      </c>
      <c r="DH65" s="126">
        <v>9</v>
      </c>
      <c r="DI65" s="126">
        <v>34</v>
      </c>
      <c r="DJ65" s="45">
        <v>26.47058823529412</v>
      </c>
      <c r="DL65" s="126">
        <v>4</v>
      </c>
      <c r="DM65" s="126">
        <v>29</v>
      </c>
      <c r="DN65" s="45">
        <v>13.793103448275863</v>
      </c>
      <c r="DP65" s="126">
        <v>5</v>
      </c>
      <c r="DQ65" s="126">
        <v>50</v>
      </c>
      <c r="DR65" s="45">
        <v>10</v>
      </c>
      <c r="DT65" s="126">
        <v>7</v>
      </c>
      <c r="DU65" s="126">
        <v>37</v>
      </c>
      <c r="DV65" s="45">
        <v>18.918918918918919</v>
      </c>
      <c r="DX65" s="126">
        <v>29</v>
      </c>
      <c r="DY65" s="126">
        <v>87</v>
      </c>
      <c r="DZ65" s="45">
        <v>33.333333333333329</v>
      </c>
      <c r="EB65" s="126">
        <v>24</v>
      </c>
      <c r="EC65" s="126">
        <v>66</v>
      </c>
      <c r="ED65" s="45">
        <v>36.363636363636367</v>
      </c>
      <c r="EF65" s="126">
        <v>3</v>
      </c>
      <c r="EG65" s="126">
        <v>41</v>
      </c>
      <c r="EH65" s="45">
        <v>7.3170731707317076</v>
      </c>
      <c r="EJ65" s="126">
        <v>9</v>
      </c>
      <c r="EK65" s="126">
        <v>37</v>
      </c>
      <c r="EL65" s="45">
        <v>24.324324324324323</v>
      </c>
      <c r="EN65" s="126">
        <v>6</v>
      </c>
      <c r="EO65" s="126">
        <v>16</v>
      </c>
      <c r="EP65" s="45">
        <v>37.5</v>
      </c>
      <c r="ER65" s="126">
        <v>31</v>
      </c>
      <c r="ES65" s="126">
        <v>58</v>
      </c>
      <c r="ET65" s="45">
        <v>53.448275862068968</v>
      </c>
      <c r="EV65" s="126">
        <v>9</v>
      </c>
      <c r="EW65" s="126">
        <v>23</v>
      </c>
      <c r="EX65" s="45">
        <v>39.130434782608695</v>
      </c>
      <c r="EZ65" s="126">
        <v>3</v>
      </c>
      <c r="FA65" s="126">
        <v>22</v>
      </c>
      <c r="FB65" s="45">
        <v>13.636363636363637</v>
      </c>
      <c r="FD65" s="141">
        <f t="shared" si="17"/>
        <v>3</v>
      </c>
      <c r="FE65" s="141">
        <f t="shared" si="18"/>
        <v>47</v>
      </c>
      <c r="FF65" s="141">
        <f t="shared" si="19"/>
        <v>6.3829787234042552</v>
      </c>
      <c r="FH65" s="141">
        <f t="shared" si="20"/>
        <v>24</v>
      </c>
      <c r="FI65" s="141">
        <f t="shared" si="21"/>
        <v>49</v>
      </c>
      <c r="FJ65" s="141">
        <f t="shared" si="22"/>
        <v>48.979591836734691</v>
      </c>
    </row>
    <row r="66" spans="1:166">
      <c r="A66" s="128">
        <v>37652</v>
      </c>
      <c r="B66" s="126">
        <v>56</v>
      </c>
      <c r="C66" s="126">
        <v>720</v>
      </c>
      <c r="D66" s="45">
        <f t="shared" si="24"/>
        <v>7.7777777777777777</v>
      </c>
      <c r="E66" s="140"/>
      <c r="J66" s="126">
        <v>1</v>
      </c>
      <c r="K66" s="126">
        <v>22</v>
      </c>
      <c r="L66" s="45">
        <f t="shared" si="23"/>
        <v>4.5454545454545459</v>
      </c>
      <c r="N66" s="126">
        <v>2</v>
      </c>
      <c r="O66" s="126">
        <v>41</v>
      </c>
      <c r="P66" s="45">
        <f t="shared" si="0"/>
        <v>4.8780487804878048</v>
      </c>
      <c r="R66" s="126">
        <v>2</v>
      </c>
      <c r="S66" s="126">
        <v>20</v>
      </c>
      <c r="T66" s="45">
        <f t="shared" si="1"/>
        <v>10</v>
      </c>
      <c r="V66" s="126">
        <v>3</v>
      </c>
      <c r="W66" s="126">
        <v>50</v>
      </c>
      <c r="X66" s="45">
        <f t="shared" si="2"/>
        <v>6</v>
      </c>
      <c r="Z66" s="126">
        <v>1</v>
      </c>
      <c r="AA66" s="126">
        <v>55</v>
      </c>
      <c r="AB66" s="45">
        <f t="shared" si="3"/>
        <v>1.8181818181818181</v>
      </c>
      <c r="AD66" s="126">
        <v>4</v>
      </c>
      <c r="AE66" s="126">
        <v>30</v>
      </c>
      <c r="AF66" s="45">
        <f t="shared" si="4"/>
        <v>13.333333333333334</v>
      </c>
      <c r="AH66" s="126">
        <v>1</v>
      </c>
      <c r="AI66" s="126">
        <v>34</v>
      </c>
      <c r="AJ66" s="45">
        <f t="shared" si="5"/>
        <v>2.9411764705882351</v>
      </c>
      <c r="AM66" s="126">
        <v>32</v>
      </c>
      <c r="AN66" s="45">
        <f t="shared" si="6"/>
        <v>0</v>
      </c>
      <c r="AP66" s="126">
        <v>1</v>
      </c>
      <c r="AQ66" s="126">
        <v>49</v>
      </c>
      <c r="AR66" s="45">
        <f t="shared" si="7"/>
        <v>2.0408163265306123</v>
      </c>
      <c r="AU66" s="126">
        <v>38</v>
      </c>
      <c r="AV66" s="45">
        <f t="shared" si="8"/>
        <v>0</v>
      </c>
      <c r="AX66" s="126">
        <v>5</v>
      </c>
      <c r="AY66" s="126">
        <v>84</v>
      </c>
      <c r="AZ66" s="45">
        <f t="shared" si="9"/>
        <v>5.9523809523809517</v>
      </c>
      <c r="BB66" s="126">
        <v>13</v>
      </c>
      <c r="BC66" s="126">
        <v>69</v>
      </c>
      <c r="BD66" s="45">
        <f t="shared" si="10"/>
        <v>18.840579710144929</v>
      </c>
      <c r="BF66" s="126">
        <v>1</v>
      </c>
      <c r="BG66" s="126">
        <v>40</v>
      </c>
      <c r="BH66" s="45">
        <f t="shared" si="11"/>
        <v>2.5</v>
      </c>
      <c r="BJ66" s="126">
        <v>1</v>
      </c>
      <c r="BK66" s="126">
        <v>34</v>
      </c>
      <c r="BL66" s="45">
        <f t="shared" si="12"/>
        <v>2.9411764705882351</v>
      </c>
      <c r="BN66" s="126">
        <v>1</v>
      </c>
      <c r="BO66" s="126">
        <v>20</v>
      </c>
      <c r="BP66" s="45">
        <f t="shared" si="13"/>
        <v>5</v>
      </c>
      <c r="BR66" s="126">
        <v>10</v>
      </c>
      <c r="BS66" s="126">
        <v>54</v>
      </c>
      <c r="BT66" s="45">
        <f t="shared" si="14"/>
        <v>18.518518518518519</v>
      </c>
      <c r="BV66" s="126">
        <v>8</v>
      </c>
      <c r="BW66" s="126">
        <v>27</v>
      </c>
      <c r="BX66" s="45">
        <f t="shared" si="15"/>
        <v>29.629629629629626</v>
      </c>
      <c r="BZ66" s="126">
        <v>2</v>
      </c>
      <c r="CA66" s="126">
        <v>23</v>
      </c>
      <c r="CB66" s="45">
        <f t="shared" si="16"/>
        <v>8.695652173913043</v>
      </c>
      <c r="CE66" s="128">
        <v>37256</v>
      </c>
      <c r="CF66" s="126">
        <v>212</v>
      </c>
      <c r="CG66" s="126">
        <v>722</v>
      </c>
      <c r="CH66" s="45">
        <v>29.362880886426591</v>
      </c>
      <c r="CJ66" s="126">
        <v>8</v>
      </c>
      <c r="CK66" s="126">
        <v>20</v>
      </c>
      <c r="CL66" s="45">
        <v>40</v>
      </c>
      <c r="CN66" s="126">
        <v>17</v>
      </c>
      <c r="CO66" s="126">
        <v>42</v>
      </c>
      <c r="CP66" s="45">
        <v>40.476190476190474</v>
      </c>
      <c r="CR66" s="126">
        <v>4</v>
      </c>
      <c r="CS66" s="126">
        <v>19</v>
      </c>
      <c r="CT66" s="45">
        <v>21.05263157894737</v>
      </c>
      <c r="CV66" s="126">
        <v>20</v>
      </c>
      <c r="CW66" s="126">
        <v>47</v>
      </c>
      <c r="CX66" s="45">
        <v>42.553191489361701</v>
      </c>
      <c r="CZ66" s="126">
        <v>12</v>
      </c>
      <c r="DA66" s="126">
        <v>54</v>
      </c>
      <c r="DB66" s="45">
        <v>22.222222222222221</v>
      </c>
      <c r="DD66" s="126">
        <v>15</v>
      </c>
      <c r="DE66" s="126">
        <v>35</v>
      </c>
      <c r="DF66" s="45">
        <v>42.857142857142854</v>
      </c>
      <c r="DH66" s="126">
        <v>9</v>
      </c>
      <c r="DI66" s="126">
        <v>34</v>
      </c>
      <c r="DJ66" s="45">
        <v>26.47058823529412</v>
      </c>
      <c r="DL66" s="126">
        <v>5</v>
      </c>
      <c r="DM66" s="126">
        <v>30</v>
      </c>
      <c r="DN66" s="45">
        <v>16.666666666666664</v>
      </c>
      <c r="DP66" s="126">
        <v>6</v>
      </c>
      <c r="DQ66" s="126">
        <v>52</v>
      </c>
      <c r="DR66" s="45">
        <v>11.538461538461538</v>
      </c>
      <c r="DT66" s="126">
        <v>5</v>
      </c>
      <c r="DU66" s="126">
        <v>37</v>
      </c>
      <c r="DV66" s="45">
        <v>13.513513513513514</v>
      </c>
      <c r="DX66" s="126">
        <v>29</v>
      </c>
      <c r="DY66" s="126">
        <v>86</v>
      </c>
      <c r="DZ66" s="45">
        <v>33.720930232558139</v>
      </c>
      <c r="EB66" s="126">
        <v>22</v>
      </c>
      <c r="EC66" s="126">
        <v>69</v>
      </c>
      <c r="ED66" s="45">
        <v>31.884057971014489</v>
      </c>
      <c r="EF66" s="126">
        <v>2</v>
      </c>
      <c r="EG66" s="126">
        <v>40</v>
      </c>
      <c r="EH66" s="45">
        <v>5</v>
      </c>
      <c r="EJ66" s="126">
        <v>10</v>
      </c>
      <c r="EK66" s="126">
        <v>36</v>
      </c>
      <c r="EL66" s="45">
        <v>27.777777777777779</v>
      </c>
      <c r="EN66" s="126">
        <v>6</v>
      </c>
      <c r="EO66" s="126">
        <v>18</v>
      </c>
      <c r="EP66" s="45">
        <v>33.333333333333329</v>
      </c>
      <c r="ER66" s="126">
        <v>32</v>
      </c>
      <c r="ES66" s="126">
        <v>57</v>
      </c>
      <c r="ET66" s="45">
        <v>56.140350877192986</v>
      </c>
      <c r="EV66" s="126">
        <v>8</v>
      </c>
      <c r="EW66" s="126">
        <v>25</v>
      </c>
      <c r="EX66" s="45">
        <v>32</v>
      </c>
      <c r="EZ66" s="126">
        <v>2</v>
      </c>
      <c r="FA66" s="126">
        <v>22</v>
      </c>
      <c r="FB66" s="45">
        <v>9.0909090909090917</v>
      </c>
      <c r="FD66" s="141">
        <f t="shared" si="17"/>
        <v>3</v>
      </c>
      <c r="FE66" s="141">
        <f t="shared" si="18"/>
        <v>50</v>
      </c>
      <c r="FF66" s="141">
        <f t="shared" si="19"/>
        <v>6</v>
      </c>
      <c r="FH66" s="141">
        <f t="shared" si="20"/>
        <v>20</v>
      </c>
      <c r="FI66" s="141">
        <f t="shared" si="21"/>
        <v>47</v>
      </c>
      <c r="FJ66" s="141">
        <f t="shared" si="22"/>
        <v>42.553191489361701</v>
      </c>
    </row>
    <row r="67" spans="1:166">
      <c r="A67" s="128">
        <v>37680</v>
      </c>
      <c r="B67" s="126">
        <v>54</v>
      </c>
      <c r="C67" s="126">
        <v>717</v>
      </c>
      <c r="D67" s="45">
        <f t="shared" si="24"/>
        <v>7.5313807531380759</v>
      </c>
      <c r="E67" s="140"/>
      <c r="J67" s="126">
        <v>1</v>
      </c>
      <c r="K67" s="126">
        <v>22</v>
      </c>
      <c r="L67" s="45">
        <f t="shared" si="23"/>
        <v>4.5454545454545459</v>
      </c>
      <c r="N67" s="126">
        <v>2</v>
      </c>
      <c r="O67" s="126">
        <v>40</v>
      </c>
      <c r="P67" s="45">
        <f t="shared" si="0"/>
        <v>5</v>
      </c>
      <c r="R67" s="126">
        <v>2</v>
      </c>
      <c r="S67" s="126">
        <v>18</v>
      </c>
      <c r="T67" s="45">
        <f t="shared" si="1"/>
        <v>11.111111111111111</v>
      </c>
      <c r="V67" s="126">
        <v>1</v>
      </c>
      <c r="W67" s="126">
        <v>48</v>
      </c>
      <c r="X67" s="45">
        <f t="shared" si="2"/>
        <v>2.083333333333333</v>
      </c>
      <c r="Z67" s="126">
        <v>1</v>
      </c>
      <c r="AA67" s="126">
        <v>57</v>
      </c>
      <c r="AB67" s="45">
        <f t="shared" si="3"/>
        <v>1.7543859649122806</v>
      </c>
      <c r="AD67" s="126">
        <v>4</v>
      </c>
      <c r="AE67" s="126">
        <v>30</v>
      </c>
      <c r="AF67" s="45">
        <f t="shared" si="4"/>
        <v>13.333333333333334</v>
      </c>
      <c r="AH67" s="126">
        <v>1</v>
      </c>
      <c r="AI67" s="126">
        <v>33</v>
      </c>
      <c r="AJ67" s="45">
        <f t="shared" si="5"/>
        <v>3.0303030303030303</v>
      </c>
      <c r="AM67" s="126">
        <v>32</v>
      </c>
      <c r="AN67" s="45">
        <f t="shared" si="6"/>
        <v>0</v>
      </c>
      <c r="AP67" s="126">
        <v>1</v>
      </c>
      <c r="AQ67" s="126">
        <v>51</v>
      </c>
      <c r="AR67" s="45">
        <f t="shared" si="7"/>
        <v>1.9607843137254901</v>
      </c>
      <c r="AU67" s="126">
        <v>38</v>
      </c>
      <c r="AV67" s="45">
        <f t="shared" si="8"/>
        <v>0</v>
      </c>
      <c r="AX67" s="126">
        <v>5</v>
      </c>
      <c r="AY67" s="126">
        <v>84</v>
      </c>
      <c r="AZ67" s="45">
        <f t="shared" si="9"/>
        <v>5.9523809523809517</v>
      </c>
      <c r="BB67" s="126">
        <v>13</v>
      </c>
      <c r="BC67" s="126">
        <v>68</v>
      </c>
      <c r="BD67" s="45">
        <f t="shared" si="10"/>
        <v>19.117647058823529</v>
      </c>
      <c r="BF67" s="126">
        <v>1</v>
      </c>
      <c r="BG67" s="126">
        <v>41</v>
      </c>
      <c r="BH67" s="45">
        <f t="shared" si="11"/>
        <v>2.4390243902439024</v>
      </c>
      <c r="BJ67" s="126">
        <v>1</v>
      </c>
      <c r="BK67" s="126">
        <v>35</v>
      </c>
      <c r="BL67" s="45">
        <f t="shared" si="12"/>
        <v>2.8571428571428572</v>
      </c>
      <c r="BN67" s="126">
        <v>1</v>
      </c>
      <c r="BO67" s="126">
        <v>19</v>
      </c>
      <c r="BP67" s="45">
        <f t="shared" si="13"/>
        <v>5.2631578947368416</v>
      </c>
      <c r="BR67" s="126">
        <v>10</v>
      </c>
      <c r="BS67" s="126">
        <v>51</v>
      </c>
      <c r="BT67" s="45">
        <f t="shared" si="14"/>
        <v>19.607843137254903</v>
      </c>
      <c r="BV67" s="126">
        <v>8</v>
      </c>
      <c r="BW67" s="126">
        <v>28</v>
      </c>
      <c r="BX67" s="45">
        <f t="shared" si="15"/>
        <v>28.571428571428569</v>
      </c>
      <c r="BZ67" s="126">
        <v>2</v>
      </c>
      <c r="CA67" s="126">
        <v>23</v>
      </c>
      <c r="CB67" s="45">
        <f t="shared" si="16"/>
        <v>8.695652173913043</v>
      </c>
      <c r="CE67" s="128">
        <v>37287</v>
      </c>
      <c r="CF67" s="126">
        <v>203</v>
      </c>
      <c r="CG67" s="126">
        <v>720</v>
      </c>
      <c r="CH67" s="45">
        <v>28.194444444444446</v>
      </c>
      <c r="CJ67" s="126">
        <v>8</v>
      </c>
      <c r="CK67" s="126">
        <v>22</v>
      </c>
      <c r="CL67" s="45">
        <v>36.363636363636367</v>
      </c>
      <c r="CN67" s="126">
        <v>15</v>
      </c>
      <c r="CO67" s="126">
        <v>41</v>
      </c>
      <c r="CP67" s="45">
        <v>36.585365853658537</v>
      </c>
      <c r="CR67" s="126">
        <v>5</v>
      </c>
      <c r="CS67" s="126">
        <v>20</v>
      </c>
      <c r="CT67" s="45">
        <v>25</v>
      </c>
      <c r="CV67" s="126">
        <v>20</v>
      </c>
      <c r="CW67" s="126">
        <v>50</v>
      </c>
      <c r="CX67" s="45">
        <v>40</v>
      </c>
      <c r="CZ67" s="126">
        <v>11</v>
      </c>
      <c r="DA67" s="126">
        <v>55</v>
      </c>
      <c r="DB67" s="45">
        <v>20</v>
      </c>
      <c r="DD67" s="126">
        <v>14</v>
      </c>
      <c r="DE67" s="126">
        <v>30</v>
      </c>
      <c r="DF67" s="45">
        <v>46.666666666666671</v>
      </c>
      <c r="DH67" s="126">
        <v>10</v>
      </c>
      <c r="DI67" s="126">
        <v>34</v>
      </c>
      <c r="DJ67" s="45">
        <v>29.411764705882355</v>
      </c>
      <c r="DL67" s="126">
        <v>5</v>
      </c>
      <c r="DM67" s="126">
        <v>32</v>
      </c>
      <c r="DN67" s="45">
        <v>15.625</v>
      </c>
      <c r="DP67" s="126">
        <v>5</v>
      </c>
      <c r="DQ67" s="126">
        <v>49</v>
      </c>
      <c r="DR67" s="45">
        <v>10.204081632653061</v>
      </c>
      <c r="DT67" s="126">
        <v>6</v>
      </c>
      <c r="DU67" s="126">
        <v>38</v>
      </c>
      <c r="DV67" s="45">
        <v>15.789473684210526</v>
      </c>
      <c r="DX67" s="126">
        <v>26</v>
      </c>
      <c r="DY67" s="126">
        <v>84</v>
      </c>
      <c r="DZ67" s="45">
        <v>30.952380952380953</v>
      </c>
      <c r="EB67" s="126">
        <v>17</v>
      </c>
      <c r="EC67" s="126">
        <v>69</v>
      </c>
      <c r="ED67" s="45">
        <v>24.637681159420293</v>
      </c>
      <c r="EF67" s="126">
        <v>1</v>
      </c>
      <c r="EG67" s="126">
        <v>40</v>
      </c>
      <c r="EH67" s="45">
        <v>2.5</v>
      </c>
      <c r="EJ67" s="126">
        <v>9</v>
      </c>
      <c r="EK67" s="126">
        <v>34</v>
      </c>
      <c r="EL67" s="45">
        <v>26.47058823529412</v>
      </c>
      <c r="EN67" s="126">
        <v>6</v>
      </c>
      <c r="EO67" s="126">
        <v>20</v>
      </c>
      <c r="EP67" s="45">
        <v>30</v>
      </c>
      <c r="ER67" s="126">
        <v>34</v>
      </c>
      <c r="ES67" s="126">
        <v>54</v>
      </c>
      <c r="ET67" s="45">
        <v>62.962962962962955</v>
      </c>
      <c r="EV67" s="126">
        <v>8</v>
      </c>
      <c r="EW67" s="126">
        <v>27</v>
      </c>
      <c r="EX67" s="45">
        <v>29.629629629629633</v>
      </c>
      <c r="EZ67" s="126">
        <v>3</v>
      </c>
      <c r="FA67" s="126">
        <v>23</v>
      </c>
      <c r="FB67" s="45">
        <v>13.043478260869565</v>
      </c>
      <c r="FD67" s="141">
        <f t="shared" si="17"/>
        <v>1</v>
      </c>
      <c r="FE67" s="141">
        <f t="shared" si="18"/>
        <v>48</v>
      </c>
      <c r="FF67" s="141">
        <f t="shared" si="19"/>
        <v>2.083333333333333</v>
      </c>
      <c r="FH67" s="141">
        <f t="shared" si="20"/>
        <v>20</v>
      </c>
      <c r="FI67" s="141">
        <f t="shared" si="21"/>
        <v>50</v>
      </c>
      <c r="FJ67" s="141">
        <f t="shared" si="22"/>
        <v>40</v>
      </c>
    </row>
    <row r="68" spans="1:166">
      <c r="A68" s="128">
        <v>37711</v>
      </c>
      <c r="B68" s="126">
        <v>51</v>
      </c>
      <c r="C68" s="126">
        <v>720</v>
      </c>
      <c r="D68" s="45">
        <f t="shared" si="24"/>
        <v>7.083333333333333</v>
      </c>
      <c r="E68" s="140"/>
      <c r="J68" s="126">
        <v>2</v>
      </c>
      <c r="K68" s="126">
        <v>22</v>
      </c>
      <c r="L68" s="45">
        <f t="shared" si="23"/>
        <v>9.0909090909090917</v>
      </c>
      <c r="N68" s="126">
        <v>2</v>
      </c>
      <c r="O68" s="126">
        <v>40</v>
      </c>
      <c r="P68" s="45">
        <f t="shared" si="0"/>
        <v>5</v>
      </c>
      <c r="R68" s="126">
        <v>2</v>
      </c>
      <c r="S68" s="126">
        <v>18</v>
      </c>
      <c r="T68" s="45">
        <f t="shared" si="1"/>
        <v>11.111111111111111</v>
      </c>
      <c r="V68" s="126">
        <v>1</v>
      </c>
      <c r="W68" s="126">
        <v>47</v>
      </c>
      <c r="X68" s="45">
        <f t="shared" si="2"/>
        <v>2.1276595744680851</v>
      </c>
      <c r="Z68" s="126">
        <v>1</v>
      </c>
      <c r="AA68" s="126">
        <v>58</v>
      </c>
      <c r="AB68" s="45">
        <f t="shared" si="3"/>
        <v>1.7241379310344827</v>
      </c>
      <c r="AD68" s="126">
        <v>4</v>
      </c>
      <c r="AE68" s="126">
        <v>30</v>
      </c>
      <c r="AF68" s="45">
        <f t="shared" si="4"/>
        <v>13.333333333333334</v>
      </c>
      <c r="AH68" s="126">
        <v>1</v>
      </c>
      <c r="AI68" s="126">
        <v>32</v>
      </c>
      <c r="AJ68" s="45">
        <f t="shared" si="5"/>
        <v>3.125</v>
      </c>
      <c r="AM68" s="126">
        <v>32</v>
      </c>
      <c r="AN68" s="45">
        <f t="shared" si="6"/>
        <v>0</v>
      </c>
      <c r="AP68" s="126">
        <v>3</v>
      </c>
      <c r="AQ68" s="126">
        <v>53</v>
      </c>
      <c r="AR68" s="45">
        <f t="shared" si="7"/>
        <v>5.6603773584905666</v>
      </c>
      <c r="AU68" s="126">
        <v>39</v>
      </c>
      <c r="AV68" s="45">
        <f t="shared" si="8"/>
        <v>0</v>
      </c>
      <c r="AX68" s="126">
        <v>2</v>
      </c>
      <c r="AY68" s="126">
        <v>83</v>
      </c>
      <c r="AZ68" s="45">
        <f t="shared" si="9"/>
        <v>2.4096385542168677</v>
      </c>
      <c r="BB68" s="126">
        <v>13</v>
      </c>
      <c r="BC68" s="126">
        <v>70</v>
      </c>
      <c r="BD68" s="45">
        <f t="shared" si="10"/>
        <v>18.571428571428573</v>
      </c>
      <c r="BG68" s="126">
        <v>40</v>
      </c>
      <c r="BH68" s="45">
        <f t="shared" si="11"/>
        <v>0</v>
      </c>
      <c r="BJ68" s="126">
        <v>1</v>
      </c>
      <c r="BK68" s="126">
        <v>36</v>
      </c>
      <c r="BL68" s="45">
        <f t="shared" si="12"/>
        <v>2.7777777777777777</v>
      </c>
      <c r="BN68" s="126">
        <v>1</v>
      </c>
      <c r="BO68" s="126">
        <v>18</v>
      </c>
      <c r="BP68" s="45">
        <f t="shared" si="13"/>
        <v>5.5555555555555554</v>
      </c>
      <c r="BR68" s="126">
        <v>7</v>
      </c>
      <c r="BS68" s="126">
        <v>50</v>
      </c>
      <c r="BT68" s="45">
        <f t="shared" si="14"/>
        <v>14.000000000000002</v>
      </c>
      <c r="BV68" s="126">
        <v>9</v>
      </c>
      <c r="BW68" s="126">
        <v>30</v>
      </c>
      <c r="BX68" s="45">
        <f t="shared" si="15"/>
        <v>30</v>
      </c>
      <c r="BZ68" s="126">
        <v>2</v>
      </c>
      <c r="CA68" s="126">
        <v>22</v>
      </c>
      <c r="CB68" s="45">
        <f t="shared" si="16"/>
        <v>9.0909090909090917</v>
      </c>
      <c r="CE68" s="128">
        <v>37315</v>
      </c>
      <c r="CF68" s="126">
        <v>207</v>
      </c>
      <c r="CG68" s="126">
        <v>717</v>
      </c>
      <c r="CH68" s="45">
        <v>28.870292887029287</v>
      </c>
      <c r="CJ68" s="126">
        <v>10</v>
      </c>
      <c r="CK68" s="126">
        <v>22</v>
      </c>
      <c r="CL68" s="45">
        <v>45.454545454545453</v>
      </c>
      <c r="CN68" s="126">
        <v>15</v>
      </c>
      <c r="CO68" s="126">
        <v>40</v>
      </c>
      <c r="CP68" s="45">
        <v>37.5</v>
      </c>
      <c r="CR68" s="126">
        <v>7</v>
      </c>
      <c r="CS68" s="126">
        <v>18</v>
      </c>
      <c r="CT68" s="45">
        <v>38.888888888888893</v>
      </c>
      <c r="CV68" s="126">
        <v>19</v>
      </c>
      <c r="CW68" s="126">
        <v>48</v>
      </c>
      <c r="CX68" s="45">
        <v>39.583333333333329</v>
      </c>
      <c r="CZ68" s="126">
        <v>14</v>
      </c>
      <c r="DA68" s="126">
        <v>57</v>
      </c>
      <c r="DB68" s="45">
        <v>24.561403508771928</v>
      </c>
      <c r="DD68" s="126">
        <v>14</v>
      </c>
      <c r="DE68" s="126">
        <v>30</v>
      </c>
      <c r="DF68" s="45">
        <v>46.666666666666671</v>
      </c>
      <c r="DH68" s="126">
        <v>8</v>
      </c>
      <c r="DI68" s="126">
        <v>33</v>
      </c>
      <c r="DJ68" s="45">
        <v>24.242424242424242</v>
      </c>
      <c r="DL68" s="126">
        <v>5</v>
      </c>
      <c r="DM68" s="126">
        <v>32</v>
      </c>
      <c r="DN68" s="45">
        <v>15.625</v>
      </c>
      <c r="DP68" s="126">
        <v>4</v>
      </c>
      <c r="DQ68" s="126">
        <v>51</v>
      </c>
      <c r="DR68" s="45">
        <v>7.8431372549019613</v>
      </c>
      <c r="DT68" s="126">
        <v>6</v>
      </c>
      <c r="DU68" s="126">
        <v>38</v>
      </c>
      <c r="DV68" s="45">
        <v>15.789473684210526</v>
      </c>
      <c r="DX68" s="126">
        <v>27</v>
      </c>
      <c r="DY68" s="126">
        <v>84</v>
      </c>
      <c r="DZ68" s="45">
        <v>32.142857142857146</v>
      </c>
      <c r="EB68" s="126">
        <v>16</v>
      </c>
      <c r="EC68" s="126">
        <v>68</v>
      </c>
      <c r="ED68" s="45">
        <v>23.52941176470588</v>
      </c>
      <c r="EF68" s="126">
        <v>1</v>
      </c>
      <c r="EG68" s="126">
        <v>41</v>
      </c>
      <c r="EH68" s="45">
        <v>2.4390243902439024</v>
      </c>
      <c r="EJ68" s="126">
        <v>7</v>
      </c>
      <c r="EK68" s="126">
        <v>35</v>
      </c>
      <c r="EL68" s="45">
        <v>20</v>
      </c>
      <c r="EN68" s="126">
        <v>5</v>
      </c>
      <c r="EO68" s="126">
        <v>19</v>
      </c>
      <c r="EP68" s="45">
        <v>26.315789473684212</v>
      </c>
      <c r="ER68" s="126">
        <v>36</v>
      </c>
      <c r="ES68" s="126">
        <v>51</v>
      </c>
      <c r="ET68" s="45">
        <v>70.588235294117638</v>
      </c>
      <c r="EV68" s="126">
        <v>7</v>
      </c>
      <c r="EW68" s="126">
        <v>28</v>
      </c>
      <c r="EX68" s="45">
        <v>25</v>
      </c>
      <c r="EZ68" s="126">
        <v>6</v>
      </c>
      <c r="FA68" s="126">
        <v>23</v>
      </c>
      <c r="FB68" s="45">
        <v>26.086956521739129</v>
      </c>
      <c r="FD68" s="141">
        <f t="shared" si="17"/>
        <v>1</v>
      </c>
      <c r="FE68" s="141">
        <f t="shared" si="18"/>
        <v>47</v>
      </c>
      <c r="FF68" s="141">
        <f t="shared" si="19"/>
        <v>2.1276595744680851</v>
      </c>
      <c r="FH68" s="141">
        <f t="shared" si="20"/>
        <v>19</v>
      </c>
      <c r="FI68" s="141">
        <f t="shared" si="21"/>
        <v>48</v>
      </c>
      <c r="FJ68" s="141">
        <f t="shared" si="22"/>
        <v>39.583333333333329</v>
      </c>
    </row>
    <row r="69" spans="1:166">
      <c r="A69" s="128">
        <v>37741</v>
      </c>
      <c r="B69" s="126">
        <v>46</v>
      </c>
      <c r="C69" s="126">
        <v>723</v>
      </c>
      <c r="D69" s="45">
        <f t="shared" si="24"/>
        <v>6.3623789764868599</v>
      </c>
      <c r="E69" s="140"/>
      <c r="J69" s="126">
        <v>1</v>
      </c>
      <c r="K69" s="126">
        <v>22</v>
      </c>
      <c r="L69" s="45">
        <f t="shared" si="23"/>
        <v>4.5454545454545459</v>
      </c>
      <c r="N69" s="126">
        <v>2</v>
      </c>
      <c r="O69" s="126">
        <v>39</v>
      </c>
      <c r="P69" s="45">
        <f t="shared" si="0"/>
        <v>5.1282051282051277</v>
      </c>
      <c r="R69" s="126">
        <v>2</v>
      </c>
      <c r="S69" s="126">
        <v>18</v>
      </c>
      <c r="T69" s="45">
        <f t="shared" si="1"/>
        <v>11.111111111111111</v>
      </c>
      <c r="V69" s="126">
        <v>1</v>
      </c>
      <c r="W69" s="126">
        <v>48</v>
      </c>
      <c r="X69" s="45">
        <f t="shared" si="2"/>
        <v>2.083333333333333</v>
      </c>
      <c r="Z69" s="126">
        <v>1</v>
      </c>
      <c r="AA69" s="126">
        <v>59</v>
      </c>
      <c r="AB69" s="45">
        <f t="shared" si="3"/>
        <v>1.6949152542372881</v>
      </c>
      <c r="AD69" s="126">
        <v>2</v>
      </c>
      <c r="AE69" s="126">
        <v>28</v>
      </c>
      <c r="AF69" s="45">
        <f t="shared" si="4"/>
        <v>7.1428571428571423</v>
      </c>
      <c r="AH69" s="126">
        <v>2</v>
      </c>
      <c r="AI69" s="126">
        <v>35</v>
      </c>
      <c r="AJ69" s="45">
        <f t="shared" si="5"/>
        <v>5.7142857142857144</v>
      </c>
      <c r="AM69" s="126">
        <v>32</v>
      </c>
      <c r="AN69" s="45">
        <f t="shared" si="6"/>
        <v>0</v>
      </c>
      <c r="AP69" s="126">
        <v>2</v>
      </c>
      <c r="AQ69" s="126">
        <v>51</v>
      </c>
      <c r="AR69" s="45">
        <f t="shared" si="7"/>
        <v>3.9215686274509802</v>
      </c>
      <c r="AU69" s="126">
        <v>40</v>
      </c>
      <c r="AV69" s="45">
        <f t="shared" si="8"/>
        <v>0</v>
      </c>
      <c r="AX69" s="126">
        <v>2</v>
      </c>
      <c r="AY69" s="126">
        <v>82</v>
      </c>
      <c r="AZ69" s="45">
        <f t="shared" si="9"/>
        <v>2.4390243902439024</v>
      </c>
      <c r="BB69" s="126">
        <v>9</v>
      </c>
      <c r="BC69" s="126">
        <v>71</v>
      </c>
      <c r="BD69" s="45">
        <f t="shared" si="10"/>
        <v>12.676056338028168</v>
      </c>
      <c r="BG69" s="126">
        <v>40</v>
      </c>
      <c r="BH69" s="45">
        <f t="shared" si="11"/>
        <v>0</v>
      </c>
      <c r="BJ69" s="126">
        <v>3</v>
      </c>
      <c r="BK69" s="126">
        <v>37</v>
      </c>
      <c r="BL69" s="45">
        <f t="shared" si="12"/>
        <v>8.1081081081081088</v>
      </c>
      <c r="BN69" s="126">
        <v>1</v>
      </c>
      <c r="BO69" s="126">
        <v>18</v>
      </c>
      <c r="BP69" s="45">
        <f t="shared" si="13"/>
        <v>5.5555555555555554</v>
      </c>
      <c r="BR69" s="126">
        <v>7</v>
      </c>
      <c r="BS69" s="126">
        <v>47</v>
      </c>
      <c r="BT69" s="45">
        <f t="shared" si="14"/>
        <v>14.893617021276595</v>
      </c>
      <c r="BV69" s="126">
        <v>9</v>
      </c>
      <c r="BW69" s="126">
        <v>30</v>
      </c>
      <c r="BX69" s="45">
        <f t="shared" si="15"/>
        <v>30</v>
      </c>
      <c r="BZ69" s="126">
        <v>2</v>
      </c>
      <c r="CA69" s="126">
        <v>26</v>
      </c>
      <c r="CB69" s="45">
        <f t="shared" si="16"/>
        <v>7.6923076923076925</v>
      </c>
      <c r="CE69" s="128">
        <v>37346</v>
      </c>
      <c r="CF69" s="126">
        <v>171</v>
      </c>
      <c r="CG69" s="126">
        <v>720</v>
      </c>
      <c r="CH69" s="45">
        <v>23.75</v>
      </c>
      <c r="CJ69" s="126">
        <v>8</v>
      </c>
      <c r="CK69" s="126">
        <v>22</v>
      </c>
      <c r="CL69" s="45">
        <v>36.363636363636367</v>
      </c>
      <c r="CN69" s="126">
        <v>15</v>
      </c>
      <c r="CO69" s="126">
        <v>40</v>
      </c>
      <c r="CP69" s="45">
        <v>37.5</v>
      </c>
      <c r="CR69" s="126">
        <v>4</v>
      </c>
      <c r="CS69" s="126">
        <v>18</v>
      </c>
      <c r="CT69" s="45">
        <v>22.222222222222221</v>
      </c>
      <c r="CV69" s="126">
        <v>13</v>
      </c>
      <c r="CW69" s="126">
        <v>47</v>
      </c>
      <c r="CX69" s="45">
        <v>27.659574468085108</v>
      </c>
      <c r="CZ69" s="126">
        <v>11</v>
      </c>
      <c r="DA69" s="126">
        <v>58</v>
      </c>
      <c r="DB69" s="45">
        <v>18.96551724137931</v>
      </c>
      <c r="DD69" s="126">
        <v>12</v>
      </c>
      <c r="DE69" s="126">
        <v>30</v>
      </c>
      <c r="DF69" s="45">
        <v>40</v>
      </c>
      <c r="DH69" s="126">
        <v>6</v>
      </c>
      <c r="DI69" s="126">
        <v>32</v>
      </c>
      <c r="DJ69" s="45">
        <v>18.75</v>
      </c>
      <c r="DL69" s="126">
        <v>5</v>
      </c>
      <c r="DM69" s="126">
        <v>32</v>
      </c>
      <c r="DN69" s="45">
        <v>15.625</v>
      </c>
      <c r="DP69" s="126">
        <v>4</v>
      </c>
      <c r="DQ69" s="126">
        <v>53</v>
      </c>
      <c r="DR69" s="45">
        <v>7.5471698113207548</v>
      </c>
      <c r="DT69" s="126">
        <v>6</v>
      </c>
      <c r="DU69" s="126">
        <v>39</v>
      </c>
      <c r="DV69" s="45">
        <v>15.384615384615385</v>
      </c>
      <c r="DX69" s="126">
        <v>20</v>
      </c>
      <c r="DY69" s="126">
        <v>83</v>
      </c>
      <c r="DZ69" s="45">
        <v>24.096385542168676</v>
      </c>
      <c r="EB69" s="126">
        <v>14</v>
      </c>
      <c r="EC69" s="126">
        <v>70</v>
      </c>
      <c r="ED69" s="45">
        <v>20</v>
      </c>
      <c r="EG69" s="126">
        <v>40</v>
      </c>
      <c r="EH69" s="45"/>
      <c r="EJ69" s="126">
        <v>5</v>
      </c>
      <c r="EK69" s="126">
        <v>36</v>
      </c>
      <c r="EL69" s="45">
        <v>13.888888888888889</v>
      </c>
      <c r="EN69" s="126">
        <v>5</v>
      </c>
      <c r="EO69" s="126">
        <v>18</v>
      </c>
      <c r="EP69" s="45">
        <v>27.777777777777779</v>
      </c>
      <c r="ER69" s="126">
        <v>34</v>
      </c>
      <c r="ES69" s="126">
        <v>50</v>
      </c>
      <c r="ET69" s="45">
        <v>68</v>
      </c>
      <c r="EV69" s="126">
        <v>7</v>
      </c>
      <c r="EW69" s="126">
        <v>30</v>
      </c>
      <c r="EX69" s="45">
        <v>23.333333333333336</v>
      </c>
      <c r="EZ69" s="126">
        <v>2</v>
      </c>
      <c r="FA69" s="126">
        <v>22</v>
      </c>
      <c r="FB69" s="45">
        <v>9.0909090909090917</v>
      </c>
      <c r="FD69" s="141">
        <f t="shared" si="17"/>
        <v>1</v>
      </c>
      <c r="FE69" s="141">
        <f t="shared" si="18"/>
        <v>48</v>
      </c>
      <c r="FF69" s="141">
        <f t="shared" si="19"/>
        <v>2.083333333333333</v>
      </c>
      <c r="FH69" s="141">
        <f t="shared" si="20"/>
        <v>13</v>
      </c>
      <c r="FI69" s="141">
        <f t="shared" si="21"/>
        <v>47</v>
      </c>
      <c r="FJ69" s="141">
        <f t="shared" si="22"/>
        <v>27.659574468085108</v>
      </c>
    </row>
    <row r="70" spans="1:166">
      <c r="A70" s="128">
        <v>37772</v>
      </c>
      <c r="B70" s="126">
        <v>45</v>
      </c>
      <c r="C70" s="126">
        <v>726</v>
      </c>
      <c r="D70" s="45">
        <f t="shared" si="24"/>
        <v>6.1983471074380168</v>
      </c>
      <c r="E70" s="140"/>
      <c r="J70" s="126">
        <v>1</v>
      </c>
      <c r="K70" s="126">
        <v>22</v>
      </c>
      <c r="L70" s="45">
        <f t="shared" si="23"/>
        <v>4.5454545454545459</v>
      </c>
      <c r="N70" s="126">
        <v>2</v>
      </c>
      <c r="O70" s="126">
        <v>39</v>
      </c>
      <c r="P70" s="45">
        <f t="shared" ref="P70:P133" si="25">N70/O70*100</f>
        <v>5.1282051282051277</v>
      </c>
      <c r="R70" s="126">
        <v>1</v>
      </c>
      <c r="S70" s="126">
        <v>17</v>
      </c>
      <c r="T70" s="45">
        <f t="shared" ref="T70:T133" si="26">R70/S70*100</f>
        <v>5.8823529411764701</v>
      </c>
      <c r="W70" s="126">
        <v>48</v>
      </c>
      <c r="X70" s="45">
        <f t="shared" ref="X70:X133" si="27">V70/W70*100</f>
        <v>0</v>
      </c>
      <c r="Z70" s="126">
        <v>1</v>
      </c>
      <c r="AA70" s="126">
        <v>59</v>
      </c>
      <c r="AB70" s="45">
        <f t="shared" ref="AB70:AB133" si="28">Z70/AA70*100</f>
        <v>1.6949152542372881</v>
      </c>
      <c r="AD70" s="126">
        <v>3</v>
      </c>
      <c r="AE70" s="126">
        <v>29</v>
      </c>
      <c r="AF70" s="45">
        <f t="shared" ref="AF70:AF133" si="29">AD70/AE70*100</f>
        <v>10.344827586206897</v>
      </c>
      <c r="AH70" s="126">
        <v>2</v>
      </c>
      <c r="AI70" s="126">
        <v>35</v>
      </c>
      <c r="AJ70" s="45">
        <f t="shared" ref="AJ70:AJ133" si="30">AH70/AI70*100</f>
        <v>5.7142857142857144</v>
      </c>
      <c r="AM70" s="126">
        <v>32</v>
      </c>
      <c r="AN70" s="45">
        <f t="shared" ref="AN70:AN133" si="31">AL70/AM70*100</f>
        <v>0</v>
      </c>
      <c r="AP70" s="126">
        <v>2</v>
      </c>
      <c r="AQ70" s="126">
        <v>54</v>
      </c>
      <c r="AR70" s="45">
        <f t="shared" ref="AR70:AR133" si="32">AP70/AQ70*100</f>
        <v>3.7037037037037033</v>
      </c>
      <c r="AU70" s="126">
        <v>39</v>
      </c>
      <c r="AV70" s="45">
        <f t="shared" ref="AV70:AV133" si="33">AT70/AU70*100</f>
        <v>0</v>
      </c>
      <c r="AX70" s="126">
        <v>3</v>
      </c>
      <c r="AY70" s="126">
        <v>88</v>
      </c>
      <c r="AZ70" s="45">
        <f t="shared" ref="AZ70:AZ133" si="34">AX70/AY70*100</f>
        <v>3.4090909090909087</v>
      </c>
      <c r="BB70" s="126">
        <v>6</v>
      </c>
      <c r="BC70" s="126">
        <v>64</v>
      </c>
      <c r="BD70" s="45">
        <f t="shared" ref="BD70:BD133" si="35">BB70/BC70*100</f>
        <v>9.375</v>
      </c>
      <c r="BG70" s="126">
        <v>39</v>
      </c>
      <c r="BH70" s="45">
        <f t="shared" ref="BH70:BH133" si="36">BF70/BG70*100</f>
        <v>0</v>
      </c>
      <c r="BJ70" s="126">
        <v>3</v>
      </c>
      <c r="BK70" s="126">
        <v>37</v>
      </c>
      <c r="BL70" s="45">
        <f t="shared" ref="BL70:BL133" si="37">BJ70/BK70*100</f>
        <v>8.1081081081081088</v>
      </c>
      <c r="BN70" s="126">
        <v>1</v>
      </c>
      <c r="BO70" s="126">
        <v>17</v>
      </c>
      <c r="BP70" s="45">
        <f t="shared" ref="BP70:BP133" si="38">BN70/BO70*100</f>
        <v>5.8823529411764701</v>
      </c>
      <c r="BR70" s="126">
        <v>10</v>
      </c>
      <c r="BS70" s="126">
        <v>51</v>
      </c>
      <c r="BT70" s="45">
        <f t="shared" ref="BT70:BT133" si="39">BR70/BS70*100</f>
        <v>19.607843137254903</v>
      </c>
      <c r="BV70" s="126">
        <v>9</v>
      </c>
      <c r="BW70" s="126">
        <v>32</v>
      </c>
      <c r="BX70" s="45">
        <f t="shared" ref="BX70:BX133" si="40">BV70/BW70*100</f>
        <v>28.125</v>
      </c>
      <c r="BZ70" s="126">
        <v>1</v>
      </c>
      <c r="CA70" s="126">
        <v>25</v>
      </c>
      <c r="CB70" s="45">
        <f t="shared" ref="CB70:CB133" si="41">BZ70/CA70*100</f>
        <v>4</v>
      </c>
      <c r="CE70" s="128">
        <v>37376</v>
      </c>
      <c r="CF70" s="126">
        <v>160</v>
      </c>
      <c r="CG70" s="126">
        <v>723</v>
      </c>
      <c r="CH70" s="45">
        <v>22.130013831258644</v>
      </c>
      <c r="CJ70" s="126">
        <v>5</v>
      </c>
      <c r="CK70" s="126">
        <v>22</v>
      </c>
      <c r="CL70" s="45">
        <v>22.727272727272727</v>
      </c>
      <c r="CN70" s="126">
        <v>13</v>
      </c>
      <c r="CO70" s="126">
        <v>39</v>
      </c>
      <c r="CP70" s="45">
        <v>33.333333333333329</v>
      </c>
      <c r="CR70" s="126">
        <v>4</v>
      </c>
      <c r="CS70" s="126">
        <v>18</v>
      </c>
      <c r="CT70" s="45">
        <v>22.222222222222221</v>
      </c>
      <c r="CV70" s="126">
        <v>14</v>
      </c>
      <c r="CW70" s="126">
        <v>48</v>
      </c>
      <c r="CX70" s="45">
        <v>29.166666666666668</v>
      </c>
      <c r="CZ70" s="126">
        <v>11</v>
      </c>
      <c r="DA70" s="126">
        <v>59</v>
      </c>
      <c r="DB70" s="45">
        <v>18.64406779661017</v>
      </c>
      <c r="DD70" s="126">
        <v>9</v>
      </c>
      <c r="DE70" s="126">
        <v>28</v>
      </c>
      <c r="DF70" s="45">
        <v>32.142857142857146</v>
      </c>
      <c r="DH70" s="126">
        <v>7</v>
      </c>
      <c r="DI70" s="126">
        <v>35</v>
      </c>
      <c r="DJ70" s="45">
        <v>20</v>
      </c>
      <c r="DL70" s="126">
        <v>4</v>
      </c>
      <c r="DM70" s="126">
        <v>32</v>
      </c>
      <c r="DN70" s="45">
        <v>12.5</v>
      </c>
      <c r="DP70" s="126">
        <v>1</v>
      </c>
      <c r="DQ70" s="126">
        <v>51</v>
      </c>
      <c r="DR70" s="45">
        <v>1.9607843137254903</v>
      </c>
      <c r="DT70" s="126">
        <v>6</v>
      </c>
      <c r="DU70" s="126">
        <v>40</v>
      </c>
      <c r="DV70" s="45">
        <v>15</v>
      </c>
      <c r="DX70" s="126">
        <v>20</v>
      </c>
      <c r="DY70" s="126">
        <v>82</v>
      </c>
      <c r="DZ70" s="45">
        <v>24.390243902439025</v>
      </c>
      <c r="EB70" s="126">
        <v>17</v>
      </c>
      <c r="EC70" s="126">
        <v>71</v>
      </c>
      <c r="ED70" s="45">
        <v>23.943661971830984</v>
      </c>
      <c r="EG70" s="126">
        <v>40</v>
      </c>
      <c r="EH70" s="45"/>
      <c r="EJ70" s="126">
        <v>5</v>
      </c>
      <c r="EK70" s="126">
        <v>37</v>
      </c>
      <c r="EL70" s="45">
        <v>13.513513513513514</v>
      </c>
      <c r="EN70" s="126">
        <v>5</v>
      </c>
      <c r="EO70" s="126">
        <v>18</v>
      </c>
      <c r="EP70" s="45">
        <v>27.777777777777779</v>
      </c>
      <c r="ER70" s="126">
        <v>31</v>
      </c>
      <c r="ES70" s="126">
        <v>47</v>
      </c>
      <c r="ET70" s="45">
        <v>65.957446808510639</v>
      </c>
      <c r="EV70" s="126">
        <v>6</v>
      </c>
      <c r="EW70" s="126">
        <v>30</v>
      </c>
      <c r="EX70" s="45">
        <v>20</v>
      </c>
      <c r="EZ70" s="126">
        <v>2</v>
      </c>
      <c r="FA70" s="126">
        <v>26</v>
      </c>
      <c r="FB70" s="45">
        <v>7.6923076923076925</v>
      </c>
      <c r="FD70" s="141">
        <f t="shared" ref="FD70:FD133" si="42">INDEX($A$1:$CB$444, ROW(), MATCH($AN$271,$A$5:$CB$5, 0)-2)</f>
        <v>0</v>
      </c>
      <c r="FE70" s="141">
        <f t="shared" ref="FE70:FE133" si="43">INDEX($A$1:$CB$444, ROW(), MATCH($AN$271,$A$5:$CB$5, 0)-1)</f>
        <v>48</v>
      </c>
      <c r="FF70" s="141">
        <f t="shared" ref="FF70:FF133" si="44">INDEX($A$1:$CB$444, ROW(), MATCH($AN$271,$A$5:$CB$5, 0))</f>
        <v>0</v>
      </c>
      <c r="FH70" s="141">
        <f t="shared" ref="FH70:FH133" si="45">INDEX($CE$1:$FB$440, ROW(), MATCH($AN$271,$CE$5:$FB$5, 0)-2)</f>
        <v>14</v>
      </c>
      <c r="FI70" s="141">
        <f t="shared" ref="FI70:FI133" si="46">INDEX($CE$1:$FB$440, ROW(), MATCH($AN$271,$CE$5:$FB$5, 0)-1)</f>
        <v>48</v>
      </c>
      <c r="FJ70" s="141">
        <f t="shared" ref="FJ70:FJ133" si="47">INDEX($CE$1:$FB$440, ROW(), MATCH($AN$271,$CE$5:$FB$5, 0))</f>
        <v>29.166666666666668</v>
      </c>
    </row>
    <row r="71" spans="1:166">
      <c r="A71" s="128">
        <v>37802</v>
      </c>
      <c r="B71" s="126">
        <v>43</v>
      </c>
      <c r="C71" s="126">
        <v>818</v>
      </c>
      <c r="D71" s="45">
        <f t="shared" si="24"/>
        <v>5.2567237163814182</v>
      </c>
      <c r="E71" s="140"/>
      <c r="J71" s="126">
        <v>1</v>
      </c>
      <c r="K71" s="126">
        <v>24</v>
      </c>
      <c r="L71" s="45">
        <f t="shared" ref="L71:L134" si="48">J71/K71*100</f>
        <v>4.1666666666666661</v>
      </c>
      <c r="N71" s="126">
        <v>2</v>
      </c>
      <c r="O71" s="126">
        <v>44</v>
      </c>
      <c r="P71" s="45">
        <f t="shared" si="25"/>
        <v>4.5454545454545459</v>
      </c>
      <c r="R71" s="126">
        <v>2</v>
      </c>
      <c r="S71" s="126">
        <v>26</v>
      </c>
      <c r="T71" s="45">
        <f t="shared" si="26"/>
        <v>7.6923076923076925</v>
      </c>
      <c r="V71" s="126">
        <v>1</v>
      </c>
      <c r="W71" s="126">
        <v>53</v>
      </c>
      <c r="X71" s="45">
        <f t="shared" si="27"/>
        <v>1.8867924528301887</v>
      </c>
      <c r="Z71" s="126">
        <v>1</v>
      </c>
      <c r="AA71" s="126">
        <v>65</v>
      </c>
      <c r="AB71" s="45">
        <f t="shared" si="28"/>
        <v>1.5384615384615385</v>
      </c>
      <c r="AD71" s="126">
        <v>2</v>
      </c>
      <c r="AE71" s="126">
        <v>31</v>
      </c>
      <c r="AF71" s="45">
        <f t="shared" si="29"/>
        <v>6.4516129032258061</v>
      </c>
      <c r="AH71" s="126">
        <v>2</v>
      </c>
      <c r="AI71" s="126">
        <v>40</v>
      </c>
      <c r="AJ71" s="45">
        <f t="shared" si="30"/>
        <v>5</v>
      </c>
      <c r="AM71" s="126">
        <v>38</v>
      </c>
      <c r="AN71" s="45">
        <f t="shared" si="31"/>
        <v>0</v>
      </c>
      <c r="AP71" s="126">
        <v>2</v>
      </c>
      <c r="AQ71" s="126">
        <v>63</v>
      </c>
      <c r="AR71" s="45">
        <f t="shared" si="32"/>
        <v>3.1746031746031744</v>
      </c>
      <c r="AU71" s="126">
        <v>41</v>
      </c>
      <c r="AV71" s="45">
        <f t="shared" si="33"/>
        <v>0</v>
      </c>
      <c r="AX71" s="126">
        <v>3</v>
      </c>
      <c r="AY71" s="126">
        <v>104</v>
      </c>
      <c r="AZ71" s="45">
        <f t="shared" si="34"/>
        <v>2.8846153846153846</v>
      </c>
      <c r="BB71" s="126">
        <v>4</v>
      </c>
      <c r="BC71" s="126">
        <v>65</v>
      </c>
      <c r="BD71" s="45">
        <f t="shared" si="35"/>
        <v>6.1538461538461542</v>
      </c>
      <c r="BG71" s="126">
        <v>43</v>
      </c>
      <c r="BH71" s="45">
        <f t="shared" si="36"/>
        <v>0</v>
      </c>
      <c r="BJ71" s="126">
        <v>3</v>
      </c>
      <c r="BK71" s="126">
        <v>42</v>
      </c>
      <c r="BL71" s="45">
        <f t="shared" si="37"/>
        <v>7.1428571428571423</v>
      </c>
      <c r="BO71" s="126">
        <v>21</v>
      </c>
      <c r="BP71" s="45">
        <f t="shared" si="38"/>
        <v>0</v>
      </c>
      <c r="BR71" s="126">
        <v>11</v>
      </c>
      <c r="BS71" s="126">
        <v>58</v>
      </c>
      <c r="BT71" s="45">
        <f t="shared" si="39"/>
        <v>18.96551724137931</v>
      </c>
      <c r="BV71" s="126">
        <v>9</v>
      </c>
      <c r="BW71" s="126">
        <v>31</v>
      </c>
      <c r="BX71" s="45">
        <f t="shared" si="40"/>
        <v>29.032258064516132</v>
      </c>
      <c r="CA71" s="126">
        <v>30</v>
      </c>
      <c r="CB71" s="45">
        <f t="shared" si="41"/>
        <v>0</v>
      </c>
      <c r="CE71" s="128">
        <v>37407</v>
      </c>
      <c r="CF71" s="126">
        <v>163</v>
      </c>
      <c r="CG71" s="126">
        <v>726</v>
      </c>
      <c r="CH71" s="45">
        <v>22.451790633608816</v>
      </c>
      <c r="CJ71" s="126">
        <v>6</v>
      </c>
      <c r="CK71" s="126">
        <v>22</v>
      </c>
      <c r="CL71" s="45">
        <v>27.272727272727273</v>
      </c>
      <c r="CN71" s="126">
        <v>13</v>
      </c>
      <c r="CO71" s="126">
        <v>39</v>
      </c>
      <c r="CP71" s="45">
        <v>33.333333333333329</v>
      </c>
      <c r="CR71" s="126">
        <v>4</v>
      </c>
      <c r="CS71" s="126">
        <v>17</v>
      </c>
      <c r="CT71" s="45">
        <v>23.52941176470588</v>
      </c>
      <c r="CV71" s="126">
        <v>11</v>
      </c>
      <c r="CW71" s="126">
        <v>48</v>
      </c>
      <c r="CX71" s="45">
        <v>22.916666666666664</v>
      </c>
      <c r="CZ71" s="126">
        <v>10</v>
      </c>
      <c r="DA71" s="126">
        <v>59</v>
      </c>
      <c r="DB71" s="45">
        <v>16.949152542372879</v>
      </c>
      <c r="DD71" s="126">
        <v>9</v>
      </c>
      <c r="DE71" s="126">
        <v>29</v>
      </c>
      <c r="DF71" s="45">
        <v>31.03448275862069</v>
      </c>
      <c r="DH71" s="126">
        <v>8</v>
      </c>
      <c r="DI71" s="126">
        <v>35</v>
      </c>
      <c r="DJ71" s="45">
        <v>22.857142857142858</v>
      </c>
      <c r="DL71" s="126">
        <v>3</v>
      </c>
      <c r="DM71" s="126">
        <v>32</v>
      </c>
      <c r="DN71" s="45">
        <v>9.375</v>
      </c>
      <c r="DP71" s="126">
        <v>2</v>
      </c>
      <c r="DQ71" s="126">
        <v>54</v>
      </c>
      <c r="DR71" s="45">
        <v>3.7037037037037042</v>
      </c>
      <c r="DT71" s="126">
        <v>6</v>
      </c>
      <c r="DU71" s="126">
        <v>39</v>
      </c>
      <c r="DV71" s="45">
        <v>15.384615384615385</v>
      </c>
      <c r="DX71" s="126">
        <v>20</v>
      </c>
      <c r="DY71" s="126">
        <v>88</v>
      </c>
      <c r="DZ71" s="45">
        <v>22.727272727272727</v>
      </c>
      <c r="EB71" s="126">
        <v>17</v>
      </c>
      <c r="EC71" s="126">
        <v>64</v>
      </c>
      <c r="ED71" s="45">
        <v>26.5625</v>
      </c>
      <c r="EG71" s="126">
        <v>39</v>
      </c>
      <c r="EH71" s="45"/>
      <c r="EJ71" s="126">
        <v>4</v>
      </c>
      <c r="EK71" s="126">
        <v>37</v>
      </c>
      <c r="EL71" s="45">
        <v>10.810810810810811</v>
      </c>
      <c r="EN71" s="126">
        <v>4</v>
      </c>
      <c r="EO71" s="126">
        <v>17</v>
      </c>
      <c r="EP71" s="45">
        <v>23.52941176470588</v>
      </c>
      <c r="ER71" s="126">
        <v>37</v>
      </c>
      <c r="ES71" s="126">
        <v>51</v>
      </c>
      <c r="ET71" s="45">
        <v>72.549019607843135</v>
      </c>
      <c r="EV71" s="126">
        <v>7</v>
      </c>
      <c r="EW71" s="126">
        <v>32</v>
      </c>
      <c r="EX71" s="45">
        <v>21.875</v>
      </c>
      <c r="EZ71" s="126">
        <v>3</v>
      </c>
      <c r="FA71" s="126">
        <v>25</v>
      </c>
      <c r="FB71" s="45">
        <v>12</v>
      </c>
      <c r="FD71" s="141">
        <f t="shared" si="42"/>
        <v>1</v>
      </c>
      <c r="FE71" s="141">
        <f t="shared" si="43"/>
        <v>53</v>
      </c>
      <c r="FF71" s="141">
        <f t="shared" si="44"/>
        <v>1.8867924528301887</v>
      </c>
      <c r="FH71" s="141">
        <f t="shared" si="45"/>
        <v>11</v>
      </c>
      <c r="FI71" s="141">
        <f t="shared" si="46"/>
        <v>48</v>
      </c>
      <c r="FJ71" s="141">
        <f t="shared" si="47"/>
        <v>22.916666666666664</v>
      </c>
    </row>
    <row r="72" spans="1:166">
      <c r="A72" s="128">
        <v>37833</v>
      </c>
      <c r="B72" s="126">
        <v>45</v>
      </c>
      <c r="C72" s="126">
        <v>835</v>
      </c>
      <c r="D72" s="45">
        <f t="shared" si="24"/>
        <v>5.3892215568862278</v>
      </c>
      <c r="E72" s="140"/>
      <c r="J72" s="126">
        <v>1</v>
      </c>
      <c r="K72" s="126">
        <v>25</v>
      </c>
      <c r="L72" s="45">
        <f t="shared" si="48"/>
        <v>4</v>
      </c>
      <c r="N72" s="126">
        <v>1</v>
      </c>
      <c r="O72" s="126">
        <v>43</v>
      </c>
      <c r="P72" s="45">
        <f t="shared" si="25"/>
        <v>2.3255813953488373</v>
      </c>
      <c r="R72" s="126">
        <v>2</v>
      </c>
      <c r="S72" s="126">
        <v>26</v>
      </c>
      <c r="T72" s="45">
        <f t="shared" si="26"/>
        <v>7.6923076923076925</v>
      </c>
      <c r="V72" s="126">
        <v>1</v>
      </c>
      <c r="W72" s="126">
        <v>53</v>
      </c>
      <c r="X72" s="45">
        <f t="shared" si="27"/>
        <v>1.8867924528301887</v>
      </c>
      <c r="Z72" s="126">
        <v>1</v>
      </c>
      <c r="AA72" s="126">
        <v>76</v>
      </c>
      <c r="AB72" s="45">
        <f t="shared" si="28"/>
        <v>1.3157894736842104</v>
      </c>
      <c r="AD72" s="126">
        <v>2</v>
      </c>
      <c r="AE72" s="126">
        <v>33</v>
      </c>
      <c r="AF72" s="45">
        <f t="shared" si="29"/>
        <v>6.0606060606060606</v>
      </c>
      <c r="AH72" s="126">
        <v>3</v>
      </c>
      <c r="AI72" s="126">
        <v>40</v>
      </c>
      <c r="AJ72" s="45">
        <f t="shared" si="30"/>
        <v>7.5</v>
      </c>
      <c r="AM72" s="126">
        <v>38</v>
      </c>
      <c r="AN72" s="45">
        <f t="shared" si="31"/>
        <v>0</v>
      </c>
      <c r="AP72" s="126">
        <v>2</v>
      </c>
      <c r="AQ72" s="126">
        <v>63</v>
      </c>
      <c r="AR72" s="45">
        <f t="shared" si="32"/>
        <v>3.1746031746031744</v>
      </c>
      <c r="AU72" s="126">
        <v>44</v>
      </c>
      <c r="AV72" s="45">
        <f t="shared" si="33"/>
        <v>0</v>
      </c>
      <c r="AX72" s="126">
        <v>4</v>
      </c>
      <c r="AY72" s="126">
        <v>104</v>
      </c>
      <c r="AZ72" s="45">
        <f t="shared" si="34"/>
        <v>3.8461538461538463</v>
      </c>
      <c r="BB72" s="126">
        <v>4</v>
      </c>
      <c r="BC72" s="126">
        <v>66</v>
      </c>
      <c r="BD72" s="45">
        <f t="shared" si="35"/>
        <v>6.0606060606060606</v>
      </c>
      <c r="BF72" s="126">
        <v>1</v>
      </c>
      <c r="BG72" s="126">
        <v>47</v>
      </c>
      <c r="BH72" s="45">
        <f t="shared" si="36"/>
        <v>2.1276595744680851</v>
      </c>
      <c r="BJ72" s="126">
        <v>2</v>
      </c>
      <c r="BK72" s="126">
        <v>42</v>
      </c>
      <c r="BL72" s="45">
        <f t="shared" si="37"/>
        <v>4.7619047619047619</v>
      </c>
      <c r="BO72" s="126">
        <v>23</v>
      </c>
      <c r="BP72" s="45">
        <f t="shared" si="38"/>
        <v>0</v>
      </c>
      <c r="BR72" s="126">
        <v>9</v>
      </c>
      <c r="BS72" s="126">
        <v>51</v>
      </c>
      <c r="BT72" s="45">
        <f t="shared" si="39"/>
        <v>17.647058823529413</v>
      </c>
      <c r="BV72" s="126">
        <v>7</v>
      </c>
      <c r="BW72" s="126">
        <v>32</v>
      </c>
      <c r="BX72" s="45">
        <f t="shared" si="40"/>
        <v>21.875</v>
      </c>
      <c r="BZ72" s="126">
        <v>5</v>
      </c>
      <c r="CA72" s="126">
        <v>33</v>
      </c>
      <c r="CB72" s="45">
        <f t="shared" si="41"/>
        <v>15.151515151515152</v>
      </c>
      <c r="CE72" s="128">
        <v>37437</v>
      </c>
      <c r="CF72" s="126">
        <v>205</v>
      </c>
      <c r="CG72" s="126">
        <v>818</v>
      </c>
      <c r="CH72" s="45">
        <v>25.061124694376527</v>
      </c>
      <c r="CJ72" s="126">
        <v>8</v>
      </c>
      <c r="CK72" s="126">
        <v>24</v>
      </c>
      <c r="CL72" s="45">
        <v>33.333333333333329</v>
      </c>
      <c r="CN72" s="126">
        <v>14</v>
      </c>
      <c r="CO72" s="126">
        <v>44</v>
      </c>
      <c r="CP72" s="45">
        <v>31.818181818181817</v>
      </c>
      <c r="CR72" s="126">
        <v>9</v>
      </c>
      <c r="CS72" s="126">
        <v>26</v>
      </c>
      <c r="CT72" s="45">
        <v>34.615384615384613</v>
      </c>
      <c r="CV72" s="126">
        <v>13</v>
      </c>
      <c r="CW72" s="126">
        <v>53</v>
      </c>
      <c r="CX72" s="45">
        <v>24.528301886792455</v>
      </c>
      <c r="CZ72" s="126">
        <v>13</v>
      </c>
      <c r="DA72" s="126">
        <v>65</v>
      </c>
      <c r="DB72" s="45">
        <v>20</v>
      </c>
      <c r="DD72" s="126">
        <v>8</v>
      </c>
      <c r="DE72" s="126">
        <v>31</v>
      </c>
      <c r="DF72" s="45">
        <v>25.806451612903224</v>
      </c>
      <c r="DH72" s="126">
        <v>8</v>
      </c>
      <c r="DI72" s="126">
        <v>40</v>
      </c>
      <c r="DJ72" s="45">
        <v>20</v>
      </c>
      <c r="DL72" s="126">
        <v>3</v>
      </c>
      <c r="DM72" s="126">
        <v>38</v>
      </c>
      <c r="DN72" s="45">
        <v>7.8947368421052637</v>
      </c>
      <c r="DP72" s="126">
        <v>5</v>
      </c>
      <c r="DQ72" s="126">
        <v>63</v>
      </c>
      <c r="DR72" s="45">
        <v>7.9365079365079358</v>
      </c>
      <c r="DT72" s="126">
        <v>4</v>
      </c>
      <c r="DU72" s="126">
        <v>41</v>
      </c>
      <c r="DV72" s="45">
        <v>9.7560975609756095</v>
      </c>
      <c r="DX72" s="126">
        <v>21</v>
      </c>
      <c r="DY72" s="126">
        <v>104</v>
      </c>
      <c r="DZ72" s="45">
        <v>20.192307692307693</v>
      </c>
      <c r="EB72" s="126">
        <v>20</v>
      </c>
      <c r="EC72" s="126">
        <v>65</v>
      </c>
      <c r="ED72" s="45">
        <v>30.76923076923077</v>
      </c>
      <c r="EF72" s="126">
        <v>1</v>
      </c>
      <c r="EG72" s="126">
        <v>43</v>
      </c>
      <c r="EH72" s="45">
        <v>2.3255813953488373</v>
      </c>
      <c r="EJ72" s="126">
        <v>4</v>
      </c>
      <c r="EK72" s="126">
        <v>42</v>
      </c>
      <c r="EL72" s="45">
        <v>9.5238095238095237</v>
      </c>
      <c r="EN72" s="126">
        <v>6</v>
      </c>
      <c r="EO72" s="126">
        <v>21</v>
      </c>
      <c r="EP72" s="45">
        <v>28.571428571428573</v>
      </c>
      <c r="ER72" s="126">
        <v>46</v>
      </c>
      <c r="ES72" s="126">
        <v>58</v>
      </c>
      <c r="ET72" s="45">
        <v>79.310344827586206</v>
      </c>
      <c r="EV72" s="126">
        <v>10</v>
      </c>
      <c r="EW72" s="126">
        <v>31</v>
      </c>
      <c r="EX72" s="45">
        <v>32.258064516129032</v>
      </c>
      <c r="EZ72" s="126">
        <v>12</v>
      </c>
      <c r="FA72" s="126">
        <v>30</v>
      </c>
      <c r="FB72" s="45">
        <v>40</v>
      </c>
      <c r="FD72" s="141">
        <f t="shared" si="42"/>
        <v>1</v>
      </c>
      <c r="FE72" s="141">
        <f t="shared" si="43"/>
        <v>53</v>
      </c>
      <c r="FF72" s="141">
        <f t="shared" si="44"/>
        <v>1.8867924528301887</v>
      </c>
      <c r="FH72" s="141">
        <f t="shared" si="45"/>
        <v>13</v>
      </c>
      <c r="FI72" s="141">
        <f t="shared" si="46"/>
        <v>53</v>
      </c>
      <c r="FJ72" s="141">
        <f t="shared" si="47"/>
        <v>24.528301886792455</v>
      </c>
    </row>
    <row r="73" spans="1:166">
      <c r="A73" s="128">
        <v>37864</v>
      </c>
      <c r="B73" s="126">
        <v>49</v>
      </c>
      <c r="C73" s="126">
        <v>852</v>
      </c>
      <c r="D73" s="45">
        <f t="shared" ref="D73:D136" si="49">B73/C73*100</f>
        <v>5.751173708920188</v>
      </c>
      <c r="E73" s="140"/>
      <c r="J73" s="126">
        <v>1</v>
      </c>
      <c r="K73" s="126">
        <v>25</v>
      </c>
      <c r="L73" s="45">
        <f t="shared" si="48"/>
        <v>4</v>
      </c>
      <c r="N73" s="126">
        <v>1</v>
      </c>
      <c r="O73" s="126">
        <v>43</v>
      </c>
      <c r="P73" s="45">
        <f t="shared" si="25"/>
        <v>2.3255813953488373</v>
      </c>
      <c r="R73" s="126">
        <v>2</v>
      </c>
      <c r="S73" s="126">
        <v>30</v>
      </c>
      <c r="T73" s="45">
        <f t="shared" si="26"/>
        <v>6.666666666666667</v>
      </c>
      <c r="V73" s="126">
        <v>1</v>
      </c>
      <c r="W73" s="126">
        <v>51</v>
      </c>
      <c r="X73" s="45">
        <f t="shared" si="27"/>
        <v>1.9607843137254901</v>
      </c>
      <c r="Z73" s="126">
        <v>1</v>
      </c>
      <c r="AA73" s="126">
        <v>74</v>
      </c>
      <c r="AB73" s="45">
        <f t="shared" si="28"/>
        <v>1.3513513513513513</v>
      </c>
      <c r="AD73" s="126">
        <v>2</v>
      </c>
      <c r="AE73" s="126">
        <v>34</v>
      </c>
      <c r="AF73" s="45">
        <f t="shared" si="29"/>
        <v>5.8823529411764701</v>
      </c>
      <c r="AH73" s="126">
        <v>3</v>
      </c>
      <c r="AI73" s="126">
        <v>44</v>
      </c>
      <c r="AJ73" s="45">
        <f t="shared" si="30"/>
        <v>6.8181818181818175</v>
      </c>
      <c r="AM73" s="126">
        <v>39</v>
      </c>
      <c r="AN73" s="45">
        <f t="shared" si="31"/>
        <v>0</v>
      </c>
      <c r="AP73" s="126">
        <v>2</v>
      </c>
      <c r="AQ73" s="126">
        <v>66</v>
      </c>
      <c r="AR73" s="45">
        <f t="shared" si="32"/>
        <v>3.0303030303030303</v>
      </c>
      <c r="AU73" s="126">
        <v>45</v>
      </c>
      <c r="AV73" s="45">
        <f t="shared" si="33"/>
        <v>0</v>
      </c>
      <c r="AX73" s="126">
        <v>6</v>
      </c>
      <c r="AY73" s="126">
        <v>104</v>
      </c>
      <c r="AZ73" s="45">
        <f t="shared" si="34"/>
        <v>5.7692307692307692</v>
      </c>
      <c r="BB73" s="126">
        <v>4</v>
      </c>
      <c r="BC73" s="126">
        <v>67</v>
      </c>
      <c r="BD73" s="45">
        <f t="shared" si="35"/>
        <v>5.9701492537313428</v>
      </c>
      <c r="BF73" s="126">
        <v>1</v>
      </c>
      <c r="BG73" s="126">
        <v>46</v>
      </c>
      <c r="BH73" s="45">
        <f t="shared" si="36"/>
        <v>2.1739130434782608</v>
      </c>
      <c r="BJ73" s="126">
        <v>2</v>
      </c>
      <c r="BK73" s="126">
        <v>43</v>
      </c>
      <c r="BL73" s="45">
        <f t="shared" si="37"/>
        <v>4.6511627906976747</v>
      </c>
      <c r="BN73" s="126">
        <v>1</v>
      </c>
      <c r="BO73" s="126">
        <v>25</v>
      </c>
      <c r="BP73" s="45">
        <f t="shared" si="38"/>
        <v>4</v>
      </c>
      <c r="BR73" s="126">
        <v>10</v>
      </c>
      <c r="BS73" s="126">
        <v>50</v>
      </c>
      <c r="BT73" s="45">
        <f t="shared" si="39"/>
        <v>20</v>
      </c>
      <c r="BV73" s="126">
        <v>6</v>
      </c>
      <c r="BW73" s="126">
        <v>31</v>
      </c>
      <c r="BX73" s="45">
        <f t="shared" si="40"/>
        <v>19.35483870967742</v>
      </c>
      <c r="BZ73" s="126">
        <v>6</v>
      </c>
      <c r="CA73" s="126">
        <v>38</v>
      </c>
      <c r="CB73" s="45">
        <f t="shared" si="41"/>
        <v>15.789473684210526</v>
      </c>
      <c r="CE73" s="128">
        <v>37468</v>
      </c>
      <c r="CF73" s="126">
        <v>269</v>
      </c>
      <c r="CG73" s="126">
        <v>835</v>
      </c>
      <c r="CH73" s="45">
        <v>32.215568862275447</v>
      </c>
      <c r="CJ73" s="126">
        <v>9</v>
      </c>
      <c r="CK73" s="126">
        <v>25</v>
      </c>
      <c r="CL73" s="45">
        <v>36</v>
      </c>
      <c r="CN73" s="126">
        <v>15</v>
      </c>
      <c r="CO73" s="126">
        <v>43</v>
      </c>
      <c r="CP73" s="45">
        <v>34.883720930232556</v>
      </c>
      <c r="CR73" s="126">
        <v>9</v>
      </c>
      <c r="CS73" s="126">
        <v>26</v>
      </c>
      <c r="CT73" s="45">
        <v>34.615384615384613</v>
      </c>
      <c r="CV73" s="126">
        <v>14</v>
      </c>
      <c r="CW73" s="126">
        <v>53</v>
      </c>
      <c r="CX73" s="45">
        <v>26.415094339622641</v>
      </c>
      <c r="CZ73" s="126">
        <v>26</v>
      </c>
      <c r="DA73" s="126">
        <v>76</v>
      </c>
      <c r="DB73" s="45">
        <v>34.210526315789473</v>
      </c>
      <c r="DD73" s="126">
        <v>12</v>
      </c>
      <c r="DE73" s="126">
        <v>33</v>
      </c>
      <c r="DF73" s="45">
        <v>36.363636363636367</v>
      </c>
      <c r="DH73" s="126">
        <v>9</v>
      </c>
      <c r="DI73" s="126">
        <v>40</v>
      </c>
      <c r="DJ73" s="45">
        <v>22.5</v>
      </c>
      <c r="DL73" s="126">
        <v>5</v>
      </c>
      <c r="DM73" s="126">
        <v>38</v>
      </c>
      <c r="DN73" s="45">
        <v>13.157894736842106</v>
      </c>
      <c r="DP73" s="126">
        <v>9</v>
      </c>
      <c r="DQ73" s="126">
        <v>63</v>
      </c>
      <c r="DR73" s="45">
        <v>14.285714285714286</v>
      </c>
      <c r="DT73" s="126">
        <v>6</v>
      </c>
      <c r="DU73" s="126">
        <v>44</v>
      </c>
      <c r="DV73" s="45">
        <v>13.636363636363637</v>
      </c>
      <c r="DX73" s="126">
        <v>29</v>
      </c>
      <c r="DY73" s="126">
        <v>104</v>
      </c>
      <c r="DZ73" s="45">
        <v>27.884615384615387</v>
      </c>
      <c r="EB73" s="126">
        <v>26</v>
      </c>
      <c r="EC73" s="126">
        <v>66</v>
      </c>
      <c r="ED73" s="45">
        <v>39.393939393939391</v>
      </c>
      <c r="EF73" s="126">
        <v>6</v>
      </c>
      <c r="EG73" s="126">
        <v>47</v>
      </c>
      <c r="EH73" s="45">
        <v>12.76595744680851</v>
      </c>
      <c r="EJ73" s="126">
        <v>5</v>
      </c>
      <c r="EK73" s="126">
        <v>42</v>
      </c>
      <c r="EL73" s="45">
        <v>11.904761904761903</v>
      </c>
      <c r="EN73" s="126">
        <v>8</v>
      </c>
      <c r="EO73" s="126">
        <v>23</v>
      </c>
      <c r="EP73" s="45">
        <v>34.782608695652172</v>
      </c>
      <c r="ER73" s="126">
        <v>45</v>
      </c>
      <c r="ES73" s="126">
        <v>51</v>
      </c>
      <c r="ET73" s="45">
        <v>88.235294117647058</v>
      </c>
      <c r="EV73" s="126">
        <v>16</v>
      </c>
      <c r="EW73" s="126">
        <v>32</v>
      </c>
      <c r="EX73" s="45">
        <v>50</v>
      </c>
      <c r="EZ73" s="126">
        <v>21</v>
      </c>
      <c r="FA73" s="126">
        <v>33</v>
      </c>
      <c r="FB73" s="45">
        <v>63.636363636363633</v>
      </c>
      <c r="FD73" s="141">
        <f t="shared" si="42"/>
        <v>1</v>
      </c>
      <c r="FE73" s="141">
        <f t="shared" si="43"/>
        <v>51</v>
      </c>
      <c r="FF73" s="141">
        <f t="shared" si="44"/>
        <v>1.9607843137254901</v>
      </c>
      <c r="FH73" s="141">
        <f t="shared" si="45"/>
        <v>14</v>
      </c>
      <c r="FI73" s="141">
        <f t="shared" si="46"/>
        <v>53</v>
      </c>
      <c r="FJ73" s="141">
        <f t="shared" si="47"/>
        <v>26.415094339622641</v>
      </c>
    </row>
    <row r="74" spans="1:166">
      <c r="A74" s="128">
        <v>37894</v>
      </c>
      <c r="B74" s="126">
        <v>45</v>
      </c>
      <c r="C74" s="126">
        <v>862</v>
      </c>
      <c r="D74" s="45">
        <f t="shared" si="49"/>
        <v>5.2204176334106727</v>
      </c>
      <c r="E74" s="140"/>
      <c r="J74" s="126">
        <v>1</v>
      </c>
      <c r="K74" s="126">
        <v>25</v>
      </c>
      <c r="L74" s="45">
        <f t="shared" si="48"/>
        <v>4</v>
      </c>
      <c r="N74" s="126">
        <v>1</v>
      </c>
      <c r="O74" s="126">
        <v>44</v>
      </c>
      <c r="P74" s="45">
        <f t="shared" si="25"/>
        <v>2.2727272727272729</v>
      </c>
      <c r="R74" s="126">
        <v>2</v>
      </c>
      <c r="S74" s="126">
        <v>30</v>
      </c>
      <c r="T74" s="45">
        <f t="shared" si="26"/>
        <v>6.666666666666667</v>
      </c>
      <c r="V74" s="126">
        <v>2</v>
      </c>
      <c r="W74" s="126">
        <v>51</v>
      </c>
      <c r="X74" s="45">
        <f t="shared" si="27"/>
        <v>3.9215686274509802</v>
      </c>
      <c r="Z74" s="126">
        <v>1</v>
      </c>
      <c r="AA74" s="126">
        <v>76</v>
      </c>
      <c r="AB74" s="45">
        <f t="shared" si="28"/>
        <v>1.3157894736842104</v>
      </c>
      <c r="AD74" s="126">
        <v>2</v>
      </c>
      <c r="AE74" s="126">
        <v>37</v>
      </c>
      <c r="AF74" s="45">
        <f t="shared" si="29"/>
        <v>5.4054054054054053</v>
      </c>
      <c r="AH74" s="126">
        <v>3</v>
      </c>
      <c r="AI74" s="126">
        <v>44</v>
      </c>
      <c r="AJ74" s="45">
        <f t="shared" si="30"/>
        <v>6.8181818181818175</v>
      </c>
      <c r="AM74" s="126">
        <v>40</v>
      </c>
      <c r="AN74" s="45">
        <f t="shared" si="31"/>
        <v>0</v>
      </c>
      <c r="AP74" s="126">
        <v>2</v>
      </c>
      <c r="AQ74" s="126">
        <v>67</v>
      </c>
      <c r="AR74" s="45">
        <f t="shared" si="32"/>
        <v>2.9850746268656714</v>
      </c>
      <c r="AU74" s="126">
        <v>46</v>
      </c>
      <c r="AV74" s="45">
        <f t="shared" si="33"/>
        <v>0</v>
      </c>
      <c r="AX74" s="126">
        <v>6</v>
      </c>
      <c r="AY74" s="126">
        <v>103</v>
      </c>
      <c r="AZ74" s="45">
        <f t="shared" si="34"/>
        <v>5.825242718446602</v>
      </c>
      <c r="BB74" s="126">
        <v>2</v>
      </c>
      <c r="BC74" s="126">
        <v>66</v>
      </c>
      <c r="BD74" s="45">
        <f t="shared" si="35"/>
        <v>3.0303030303030303</v>
      </c>
      <c r="BG74" s="126">
        <v>45</v>
      </c>
      <c r="BH74" s="45">
        <f t="shared" si="36"/>
        <v>0</v>
      </c>
      <c r="BJ74" s="126">
        <v>2</v>
      </c>
      <c r="BK74" s="126">
        <v>43</v>
      </c>
      <c r="BL74" s="45">
        <f t="shared" si="37"/>
        <v>4.6511627906976747</v>
      </c>
      <c r="BN74" s="126">
        <v>1</v>
      </c>
      <c r="BO74" s="126">
        <v>24</v>
      </c>
      <c r="BP74" s="45">
        <f t="shared" si="38"/>
        <v>4.1666666666666661</v>
      </c>
      <c r="BR74" s="126">
        <v>9</v>
      </c>
      <c r="BS74" s="126">
        <v>50</v>
      </c>
      <c r="BT74" s="45">
        <f t="shared" si="39"/>
        <v>18</v>
      </c>
      <c r="BV74" s="126">
        <v>7</v>
      </c>
      <c r="BW74" s="126">
        <v>32</v>
      </c>
      <c r="BX74" s="45">
        <f t="shared" si="40"/>
        <v>21.875</v>
      </c>
      <c r="BZ74" s="126">
        <v>4</v>
      </c>
      <c r="CA74" s="126">
        <v>42</v>
      </c>
      <c r="CB74" s="45">
        <f t="shared" si="41"/>
        <v>9.5238095238095237</v>
      </c>
      <c r="CE74" s="128">
        <v>37499</v>
      </c>
      <c r="CF74" s="126">
        <v>282</v>
      </c>
      <c r="CG74" s="126">
        <v>852</v>
      </c>
      <c r="CH74" s="45">
        <v>33.098591549295776</v>
      </c>
      <c r="CJ74" s="126">
        <v>9</v>
      </c>
      <c r="CK74" s="126">
        <v>25</v>
      </c>
      <c r="CL74" s="45">
        <v>36</v>
      </c>
      <c r="CN74" s="126">
        <v>13</v>
      </c>
      <c r="CO74" s="126">
        <v>43</v>
      </c>
      <c r="CP74" s="45">
        <v>30.232558139534888</v>
      </c>
      <c r="CR74" s="126">
        <v>11</v>
      </c>
      <c r="CS74" s="126">
        <v>30</v>
      </c>
      <c r="CT74" s="45">
        <v>36.666666666666671</v>
      </c>
      <c r="CV74" s="126">
        <v>15</v>
      </c>
      <c r="CW74" s="126">
        <v>51</v>
      </c>
      <c r="CX74" s="45">
        <v>29.411764705882355</v>
      </c>
      <c r="CZ74" s="126">
        <v>21</v>
      </c>
      <c r="DA74" s="126">
        <v>74</v>
      </c>
      <c r="DB74" s="45">
        <v>28.378378378378379</v>
      </c>
      <c r="DD74" s="126">
        <v>15</v>
      </c>
      <c r="DE74" s="126">
        <v>34</v>
      </c>
      <c r="DF74" s="45">
        <v>44.117647058823529</v>
      </c>
      <c r="DH74" s="126">
        <v>11</v>
      </c>
      <c r="DI74" s="126">
        <v>44</v>
      </c>
      <c r="DJ74" s="45">
        <v>25</v>
      </c>
      <c r="DL74" s="126">
        <v>5</v>
      </c>
      <c r="DM74" s="126">
        <v>39</v>
      </c>
      <c r="DN74" s="45">
        <v>12.820512820512821</v>
      </c>
      <c r="DP74" s="126">
        <v>9</v>
      </c>
      <c r="DQ74" s="126">
        <v>66</v>
      </c>
      <c r="DR74" s="45">
        <v>13.636363636363637</v>
      </c>
      <c r="DT74" s="126">
        <v>8</v>
      </c>
      <c r="DU74" s="126">
        <v>45</v>
      </c>
      <c r="DV74" s="45">
        <v>17.777777777777779</v>
      </c>
      <c r="DX74" s="126">
        <v>31</v>
      </c>
      <c r="DY74" s="126">
        <v>104</v>
      </c>
      <c r="DZ74" s="45">
        <v>29.807692307692307</v>
      </c>
      <c r="EB74" s="126">
        <v>26</v>
      </c>
      <c r="EC74" s="126">
        <v>67</v>
      </c>
      <c r="ED74" s="45">
        <v>38.805970149253731</v>
      </c>
      <c r="EF74" s="126">
        <v>5</v>
      </c>
      <c r="EG74" s="126">
        <v>46</v>
      </c>
      <c r="EH74" s="45">
        <v>10.869565217391305</v>
      </c>
      <c r="EJ74" s="126">
        <v>4</v>
      </c>
      <c r="EK74" s="126">
        <v>43</v>
      </c>
      <c r="EL74" s="45">
        <v>9.3023255813953494</v>
      </c>
      <c r="EN74" s="126">
        <v>11</v>
      </c>
      <c r="EO74" s="126">
        <v>25</v>
      </c>
      <c r="EP74" s="45">
        <v>44</v>
      </c>
      <c r="ER74" s="126">
        <v>47</v>
      </c>
      <c r="ES74" s="126">
        <v>50</v>
      </c>
      <c r="ET74" s="45">
        <v>94</v>
      </c>
      <c r="EV74" s="126">
        <v>19</v>
      </c>
      <c r="EW74" s="126">
        <v>31</v>
      </c>
      <c r="EX74" s="45">
        <v>61.29032258064516</v>
      </c>
      <c r="EZ74" s="126">
        <v>23</v>
      </c>
      <c r="FA74" s="126">
        <v>38</v>
      </c>
      <c r="FB74" s="45">
        <v>60.526315789473692</v>
      </c>
      <c r="FD74" s="141">
        <f t="shared" si="42"/>
        <v>2</v>
      </c>
      <c r="FE74" s="141">
        <f t="shared" si="43"/>
        <v>51</v>
      </c>
      <c r="FF74" s="141">
        <f t="shared" si="44"/>
        <v>3.9215686274509802</v>
      </c>
      <c r="FH74" s="141">
        <f t="shared" si="45"/>
        <v>15</v>
      </c>
      <c r="FI74" s="141">
        <f t="shared" si="46"/>
        <v>51</v>
      </c>
      <c r="FJ74" s="141">
        <f t="shared" si="47"/>
        <v>29.411764705882355</v>
      </c>
    </row>
    <row r="75" spans="1:166">
      <c r="A75" s="128">
        <v>37925</v>
      </c>
      <c r="B75" s="126">
        <v>43</v>
      </c>
      <c r="C75" s="126">
        <v>881</v>
      </c>
      <c r="D75" s="45">
        <f t="shared" si="49"/>
        <v>4.8808172531214531</v>
      </c>
      <c r="E75" s="140"/>
      <c r="J75" s="126">
        <v>1</v>
      </c>
      <c r="K75" s="126">
        <v>26</v>
      </c>
      <c r="L75" s="45">
        <f t="shared" si="48"/>
        <v>3.8461538461538463</v>
      </c>
      <c r="N75" s="126">
        <v>1</v>
      </c>
      <c r="O75" s="126">
        <v>44</v>
      </c>
      <c r="P75" s="45">
        <f t="shared" si="25"/>
        <v>2.2727272727272729</v>
      </c>
      <c r="R75" s="126">
        <v>1</v>
      </c>
      <c r="S75" s="126">
        <v>30</v>
      </c>
      <c r="T75" s="45">
        <f t="shared" si="26"/>
        <v>3.3333333333333335</v>
      </c>
      <c r="V75" s="126">
        <v>2</v>
      </c>
      <c r="W75" s="126">
        <v>49</v>
      </c>
      <c r="X75" s="45">
        <f t="shared" si="27"/>
        <v>4.0816326530612246</v>
      </c>
      <c r="AA75" s="126">
        <v>76</v>
      </c>
      <c r="AB75" s="45">
        <f t="shared" si="28"/>
        <v>0</v>
      </c>
      <c r="AD75" s="126">
        <v>2</v>
      </c>
      <c r="AE75" s="126">
        <v>38</v>
      </c>
      <c r="AF75" s="45">
        <f t="shared" si="29"/>
        <v>5.2631578947368416</v>
      </c>
      <c r="AH75" s="126">
        <v>3</v>
      </c>
      <c r="AI75" s="126">
        <v>44</v>
      </c>
      <c r="AJ75" s="45">
        <f t="shared" si="30"/>
        <v>6.8181818181818175</v>
      </c>
      <c r="AM75" s="126">
        <v>41</v>
      </c>
      <c r="AN75" s="45">
        <f t="shared" si="31"/>
        <v>0</v>
      </c>
      <c r="AP75" s="126">
        <v>2</v>
      </c>
      <c r="AQ75" s="126">
        <v>68</v>
      </c>
      <c r="AR75" s="45">
        <f t="shared" si="32"/>
        <v>2.9411764705882351</v>
      </c>
      <c r="AU75" s="126">
        <v>46</v>
      </c>
      <c r="AV75" s="45">
        <f t="shared" si="33"/>
        <v>0</v>
      </c>
      <c r="AX75" s="126">
        <v>6</v>
      </c>
      <c r="AY75" s="126">
        <v>106</v>
      </c>
      <c r="AZ75" s="45">
        <f t="shared" si="34"/>
        <v>5.6603773584905666</v>
      </c>
      <c r="BB75" s="126">
        <v>3</v>
      </c>
      <c r="BC75" s="126">
        <v>67</v>
      </c>
      <c r="BD75" s="45">
        <f t="shared" si="35"/>
        <v>4.4776119402985071</v>
      </c>
      <c r="BG75" s="126">
        <v>46</v>
      </c>
      <c r="BH75" s="45">
        <f t="shared" si="36"/>
        <v>0</v>
      </c>
      <c r="BJ75" s="126">
        <v>2</v>
      </c>
      <c r="BK75" s="126">
        <v>43</v>
      </c>
      <c r="BL75" s="45">
        <f t="shared" si="37"/>
        <v>4.6511627906976747</v>
      </c>
      <c r="BN75" s="126">
        <v>1</v>
      </c>
      <c r="BO75" s="126">
        <v>24</v>
      </c>
      <c r="BP75" s="45">
        <f t="shared" si="38"/>
        <v>4.1666666666666661</v>
      </c>
      <c r="BR75" s="126">
        <v>9</v>
      </c>
      <c r="BS75" s="126">
        <v>52</v>
      </c>
      <c r="BT75" s="45">
        <f t="shared" si="39"/>
        <v>17.307692307692307</v>
      </c>
      <c r="BV75" s="126">
        <v>6</v>
      </c>
      <c r="BW75" s="126">
        <v>33</v>
      </c>
      <c r="BX75" s="45">
        <f t="shared" si="40"/>
        <v>18.181818181818183</v>
      </c>
      <c r="BZ75" s="126">
        <v>4</v>
      </c>
      <c r="CA75" s="126">
        <v>51</v>
      </c>
      <c r="CB75" s="45">
        <f t="shared" si="41"/>
        <v>7.8431372549019605</v>
      </c>
      <c r="CE75" s="128">
        <v>37529</v>
      </c>
      <c r="CF75" s="126">
        <v>327</v>
      </c>
      <c r="CG75" s="126">
        <v>862</v>
      </c>
      <c r="CH75" s="45">
        <v>37.935034802784223</v>
      </c>
      <c r="CJ75" s="126">
        <v>9</v>
      </c>
      <c r="CK75" s="126">
        <v>25</v>
      </c>
      <c r="CL75" s="45">
        <v>36</v>
      </c>
      <c r="CN75" s="126">
        <v>16</v>
      </c>
      <c r="CO75" s="126">
        <v>44</v>
      </c>
      <c r="CP75" s="45">
        <v>36.363636363636367</v>
      </c>
      <c r="CR75" s="126">
        <v>15</v>
      </c>
      <c r="CS75" s="126">
        <v>30</v>
      </c>
      <c r="CT75" s="45">
        <v>50</v>
      </c>
      <c r="CV75" s="126">
        <v>17</v>
      </c>
      <c r="CW75" s="126">
        <v>51</v>
      </c>
      <c r="CX75" s="45">
        <v>33.333333333333329</v>
      </c>
      <c r="CZ75" s="126">
        <v>22</v>
      </c>
      <c r="DA75" s="126">
        <v>76</v>
      </c>
      <c r="DB75" s="45">
        <v>28.947368421052634</v>
      </c>
      <c r="DD75" s="126">
        <v>19</v>
      </c>
      <c r="DE75" s="126">
        <v>37</v>
      </c>
      <c r="DF75" s="45">
        <v>51.351351351351354</v>
      </c>
      <c r="DH75" s="126">
        <v>15</v>
      </c>
      <c r="DI75" s="126">
        <v>44</v>
      </c>
      <c r="DJ75" s="45">
        <v>34.090909090909086</v>
      </c>
      <c r="DL75" s="126">
        <v>7</v>
      </c>
      <c r="DM75" s="126">
        <v>40</v>
      </c>
      <c r="DN75" s="45">
        <v>17.5</v>
      </c>
      <c r="DP75" s="126">
        <v>15</v>
      </c>
      <c r="DQ75" s="126">
        <v>67</v>
      </c>
      <c r="DR75" s="45">
        <v>22.388059701492537</v>
      </c>
      <c r="DT75" s="126">
        <v>10</v>
      </c>
      <c r="DU75" s="126">
        <v>46</v>
      </c>
      <c r="DV75" s="45">
        <v>21.739130434782609</v>
      </c>
      <c r="DX75" s="126">
        <v>35</v>
      </c>
      <c r="DY75" s="126">
        <v>103</v>
      </c>
      <c r="DZ75" s="45">
        <v>33.980582524271846</v>
      </c>
      <c r="EB75" s="126">
        <v>28</v>
      </c>
      <c r="EC75" s="126">
        <v>66</v>
      </c>
      <c r="ED75" s="45">
        <v>42.424242424242422</v>
      </c>
      <c r="EF75" s="126">
        <v>6</v>
      </c>
      <c r="EG75" s="126">
        <v>45</v>
      </c>
      <c r="EH75" s="45">
        <v>13.333333333333332</v>
      </c>
      <c r="EJ75" s="126">
        <v>6</v>
      </c>
      <c r="EK75" s="126">
        <v>43</v>
      </c>
      <c r="EL75" s="45">
        <v>13.953488372093023</v>
      </c>
      <c r="EN75" s="126">
        <v>14</v>
      </c>
      <c r="EO75" s="126">
        <v>24</v>
      </c>
      <c r="EP75" s="45">
        <v>58.333333333333336</v>
      </c>
      <c r="ER75" s="126">
        <v>48</v>
      </c>
      <c r="ES75" s="126">
        <v>50</v>
      </c>
      <c r="ET75" s="45">
        <v>96</v>
      </c>
      <c r="EV75" s="126">
        <v>24</v>
      </c>
      <c r="EW75" s="126">
        <v>32</v>
      </c>
      <c r="EX75" s="45">
        <v>75</v>
      </c>
      <c r="EZ75" s="126">
        <v>22</v>
      </c>
      <c r="FA75" s="126">
        <v>42</v>
      </c>
      <c r="FB75" s="45">
        <v>52.380952380952387</v>
      </c>
      <c r="FD75" s="141">
        <f t="shared" si="42"/>
        <v>2</v>
      </c>
      <c r="FE75" s="141">
        <f t="shared" si="43"/>
        <v>49</v>
      </c>
      <c r="FF75" s="141">
        <f t="shared" si="44"/>
        <v>4.0816326530612246</v>
      </c>
      <c r="FH75" s="141">
        <f t="shared" si="45"/>
        <v>17</v>
      </c>
      <c r="FI75" s="141">
        <f t="shared" si="46"/>
        <v>51</v>
      </c>
      <c r="FJ75" s="141">
        <f t="shared" si="47"/>
        <v>33.333333333333329</v>
      </c>
    </row>
    <row r="76" spans="1:166">
      <c r="A76" s="128">
        <v>37955</v>
      </c>
      <c r="B76" s="126">
        <v>41</v>
      </c>
      <c r="C76" s="126">
        <v>902</v>
      </c>
      <c r="D76" s="45">
        <f t="shared" si="49"/>
        <v>4.5454545454545459</v>
      </c>
      <c r="E76" s="140"/>
      <c r="J76" s="126">
        <v>1</v>
      </c>
      <c r="K76" s="126">
        <v>27</v>
      </c>
      <c r="L76" s="45">
        <f t="shared" si="48"/>
        <v>3.7037037037037033</v>
      </c>
      <c r="O76" s="126">
        <v>47</v>
      </c>
      <c r="P76" s="45">
        <f t="shared" si="25"/>
        <v>0</v>
      </c>
      <c r="R76" s="126">
        <v>1</v>
      </c>
      <c r="S76" s="126">
        <v>32</v>
      </c>
      <c r="T76" s="45">
        <f t="shared" si="26"/>
        <v>3.125</v>
      </c>
      <c r="V76" s="126">
        <v>2</v>
      </c>
      <c r="W76" s="126">
        <v>50</v>
      </c>
      <c r="X76" s="45">
        <f t="shared" si="27"/>
        <v>4</v>
      </c>
      <c r="AA76" s="126">
        <v>82</v>
      </c>
      <c r="AB76" s="45">
        <f t="shared" si="28"/>
        <v>0</v>
      </c>
      <c r="AD76" s="126">
        <v>2</v>
      </c>
      <c r="AE76" s="126">
        <v>39</v>
      </c>
      <c r="AF76" s="45">
        <f t="shared" si="29"/>
        <v>5.1282051282051277</v>
      </c>
      <c r="AH76" s="126">
        <v>2</v>
      </c>
      <c r="AI76" s="126">
        <v>43</v>
      </c>
      <c r="AJ76" s="45">
        <f t="shared" si="30"/>
        <v>4.6511627906976747</v>
      </c>
      <c r="AM76" s="126">
        <v>39</v>
      </c>
      <c r="AN76" s="45">
        <f t="shared" si="31"/>
        <v>0</v>
      </c>
      <c r="AP76" s="126">
        <v>2</v>
      </c>
      <c r="AQ76" s="126">
        <v>71</v>
      </c>
      <c r="AR76" s="45">
        <f t="shared" si="32"/>
        <v>2.8169014084507045</v>
      </c>
      <c r="AU76" s="126">
        <v>45</v>
      </c>
      <c r="AV76" s="45">
        <f t="shared" si="33"/>
        <v>0</v>
      </c>
      <c r="AX76" s="126">
        <v>5</v>
      </c>
      <c r="AY76" s="126">
        <v>108</v>
      </c>
      <c r="AZ76" s="45">
        <f t="shared" si="34"/>
        <v>4.6296296296296298</v>
      </c>
      <c r="BB76" s="126">
        <v>3</v>
      </c>
      <c r="BC76" s="126">
        <v>70</v>
      </c>
      <c r="BD76" s="45">
        <f t="shared" si="35"/>
        <v>4.2857142857142856</v>
      </c>
      <c r="BG76" s="126">
        <v>46</v>
      </c>
      <c r="BH76" s="45">
        <f t="shared" si="36"/>
        <v>0</v>
      </c>
      <c r="BJ76" s="126">
        <v>2</v>
      </c>
      <c r="BK76" s="126">
        <v>45</v>
      </c>
      <c r="BL76" s="45">
        <f t="shared" si="37"/>
        <v>4.4444444444444446</v>
      </c>
      <c r="BN76" s="126">
        <v>1</v>
      </c>
      <c r="BO76" s="126">
        <v>26</v>
      </c>
      <c r="BP76" s="45">
        <f t="shared" si="38"/>
        <v>3.8461538461538463</v>
      </c>
      <c r="BR76" s="126">
        <v>11</v>
      </c>
      <c r="BS76" s="126">
        <v>50</v>
      </c>
      <c r="BT76" s="45">
        <f t="shared" si="39"/>
        <v>22</v>
      </c>
      <c r="BV76" s="126">
        <v>6</v>
      </c>
      <c r="BW76" s="126">
        <v>31</v>
      </c>
      <c r="BX76" s="45">
        <f t="shared" si="40"/>
        <v>19.35483870967742</v>
      </c>
      <c r="BZ76" s="126">
        <v>3</v>
      </c>
      <c r="CA76" s="126">
        <v>54</v>
      </c>
      <c r="CB76" s="45">
        <f t="shared" si="41"/>
        <v>5.5555555555555554</v>
      </c>
      <c r="CE76" s="128">
        <v>37560</v>
      </c>
      <c r="CF76" s="126">
        <v>368</v>
      </c>
      <c r="CG76" s="126">
        <v>881</v>
      </c>
      <c r="CH76" s="45">
        <v>41.770715096481275</v>
      </c>
      <c r="CJ76" s="126">
        <v>15</v>
      </c>
      <c r="CK76" s="126">
        <v>26</v>
      </c>
      <c r="CL76" s="45">
        <v>57.692307692307686</v>
      </c>
      <c r="CN76" s="126">
        <v>22</v>
      </c>
      <c r="CO76" s="126">
        <v>44</v>
      </c>
      <c r="CP76" s="45">
        <v>50</v>
      </c>
      <c r="CR76" s="126">
        <v>14</v>
      </c>
      <c r="CS76" s="126">
        <v>30</v>
      </c>
      <c r="CT76" s="45">
        <v>46.666666666666671</v>
      </c>
      <c r="CV76" s="126">
        <v>19</v>
      </c>
      <c r="CW76" s="126">
        <v>49</v>
      </c>
      <c r="CX76" s="45">
        <v>38.775510204081634</v>
      </c>
      <c r="CZ76" s="126">
        <v>21</v>
      </c>
      <c r="DA76" s="126">
        <v>76</v>
      </c>
      <c r="DB76" s="45">
        <v>27.631578947368421</v>
      </c>
      <c r="DD76" s="126">
        <v>16</v>
      </c>
      <c r="DE76" s="126">
        <v>38</v>
      </c>
      <c r="DF76" s="45">
        <v>42.10526315789474</v>
      </c>
      <c r="DH76" s="126">
        <v>14</v>
      </c>
      <c r="DI76" s="126">
        <v>44</v>
      </c>
      <c r="DJ76" s="45">
        <v>31.818181818181817</v>
      </c>
      <c r="DL76" s="126">
        <v>7</v>
      </c>
      <c r="DM76" s="126">
        <v>41</v>
      </c>
      <c r="DN76" s="45">
        <v>17.073170731707318</v>
      </c>
      <c r="DP76" s="126">
        <v>14</v>
      </c>
      <c r="DQ76" s="126">
        <v>68</v>
      </c>
      <c r="DR76" s="45">
        <v>20.588235294117649</v>
      </c>
      <c r="DT76" s="126">
        <v>11</v>
      </c>
      <c r="DU76" s="126">
        <v>46</v>
      </c>
      <c r="DV76" s="45">
        <v>23.913043478260871</v>
      </c>
      <c r="DX76" s="126">
        <v>46</v>
      </c>
      <c r="DY76" s="126">
        <v>106</v>
      </c>
      <c r="DZ76" s="45">
        <v>43.39622641509434</v>
      </c>
      <c r="EB76" s="126">
        <v>30</v>
      </c>
      <c r="EC76" s="126">
        <v>67</v>
      </c>
      <c r="ED76" s="45">
        <v>44.776119402985074</v>
      </c>
      <c r="EF76" s="126">
        <v>7</v>
      </c>
      <c r="EG76" s="126">
        <v>46</v>
      </c>
      <c r="EH76" s="45">
        <v>15.217391304347828</v>
      </c>
      <c r="EJ76" s="126">
        <v>8</v>
      </c>
      <c r="EK76" s="126">
        <v>43</v>
      </c>
      <c r="EL76" s="45">
        <v>18.604651162790699</v>
      </c>
      <c r="EN76" s="126">
        <v>17</v>
      </c>
      <c r="EO76" s="126">
        <v>24</v>
      </c>
      <c r="EP76" s="45">
        <v>70.833333333333343</v>
      </c>
      <c r="ER76" s="126">
        <v>48</v>
      </c>
      <c r="ES76" s="126">
        <v>52</v>
      </c>
      <c r="ET76" s="45">
        <v>92.307692307692307</v>
      </c>
      <c r="EV76" s="126">
        <v>26</v>
      </c>
      <c r="EW76" s="126">
        <v>33</v>
      </c>
      <c r="EX76" s="45">
        <v>78.787878787878782</v>
      </c>
      <c r="EZ76" s="126">
        <v>34</v>
      </c>
      <c r="FA76" s="126">
        <v>51</v>
      </c>
      <c r="FB76" s="45">
        <v>66.666666666666657</v>
      </c>
      <c r="FD76" s="141">
        <f t="shared" si="42"/>
        <v>2</v>
      </c>
      <c r="FE76" s="141">
        <f t="shared" si="43"/>
        <v>50</v>
      </c>
      <c r="FF76" s="141">
        <f t="shared" si="44"/>
        <v>4</v>
      </c>
      <c r="FH76" s="141">
        <f t="shared" si="45"/>
        <v>19</v>
      </c>
      <c r="FI76" s="141">
        <f t="shared" si="46"/>
        <v>49</v>
      </c>
      <c r="FJ76" s="141">
        <f t="shared" si="47"/>
        <v>38.775510204081634</v>
      </c>
    </row>
    <row r="77" spans="1:166">
      <c r="A77" s="128">
        <v>37986</v>
      </c>
      <c r="B77" s="126">
        <v>39</v>
      </c>
      <c r="C77" s="126">
        <v>928</v>
      </c>
      <c r="D77" s="45">
        <f t="shared" si="49"/>
        <v>4.2025862068965516</v>
      </c>
      <c r="E77" s="140"/>
      <c r="J77" s="126">
        <v>1</v>
      </c>
      <c r="K77" s="126">
        <v>31</v>
      </c>
      <c r="L77" s="45">
        <f t="shared" si="48"/>
        <v>3.225806451612903</v>
      </c>
      <c r="N77" s="126">
        <v>2</v>
      </c>
      <c r="O77" s="126">
        <v>47</v>
      </c>
      <c r="P77" s="45">
        <f t="shared" si="25"/>
        <v>4.2553191489361701</v>
      </c>
      <c r="R77" s="126">
        <v>1</v>
      </c>
      <c r="S77" s="126">
        <v>34</v>
      </c>
      <c r="T77" s="45">
        <f t="shared" si="26"/>
        <v>2.9411764705882351</v>
      </c>
      <c r="V77" s="126">
        <v>2</v>
      </c>
      <c r="W77" s="126">
        <v>48</v>
      </c>
      <c r="X77" s="45">
        <f t="shared" si="27"/>
        <v>4.1666666666666661</v>
      </c>
      <c r="AA77" s="126">
        <v>91</v>
      </c>
      <c r="AB77" s="45">
        <f t="shared" si="28"/>
        <v>0</v>
      </c>
      <c r="AD77" s="126">
        <v>2</v>
      </c>
      <c r="AE77" s="126">
        <v>39</v>
      </c>
      <c r="AF77" s="45">
        <f t="shared" si="29"/>
        <v>5.1282051282051277</v>
      </c>
      <c r="AH77" s="126">
        <v>3</v>
      </c>
      <c r="AI77" s="126">
        <v>48</v>
      </c>
      <c r="AJ77" s="45">
        <f t="shared" si="30"/>
        <v>6.25</v>
      </c>
      <c r="AM77" s="126">
        <v>40</v>
      </c>
      <c r="AN77" s="45">
        <f t="shared" si="31"/>
        <v>0</v>
      </c>
      <c r="AP77" s="126">
        <v>2</v>
      </c>
      <c r="AQ77" s="126">
        <v>71</v>
      </c>
      <c r="AR77" s="45">
        <f t="shared" si="32"/>
        <v>2.8169014084507045</v>
      </c>
      <c r="AU77" s="126">
        <v>44</v>
      </c>
      <c r="AV77" s="45">
        <f t="shared" si="33"/>
        <v>0</v>
      </c>
      <c r="AX77" s="126">
        <v>7</v>
      </c>
      <c r="AY77" s="126">
        <v>108</v>
      </c>
      <c r="AZ77" s="45">
        <f t="shared" si="34"/>
        <v>6.481481481481481</v>
      </c>
      <c r="BB77" s="126">
        <v>2</v>
      </c>
      <c r="BC77" s="126">
        <v>72</v>
      </c>
      <c r="BD77" s="45">
        <f t="shared" si="35"/>
        <v>2.7777777777777777</v>
      </c>
      <c r="BF77" s="126">
        <v>2</v>
      </c>
      <c r="BG77" s="126">
        <v>47</v>
      </c>
      <c r="BH77" s="45">
        <f t="shared" si="36"/>
        <v>4.2553191489361701</v>
      </c>
      <c r="BJ77" s="126">
        <v>2</v>
      </c>
      <c r="BK77" s="126">
        <v>45</v>
      </c>
      <c r="BL77" s="45">
        <f t="shared" si="37"/>
        <v>4.4444444444444446</v>
      </c>
      <c r="BN77" s="126">
        <v>1</v>
      </c>
      <c r="BO77" s="126">
        <v>25</v>
      </c>
      <c r="BP77" s="45">
        <f t="shared" si="38"/>
        <v>4</v>
      </c>
      <c r="BR77" s="126">
        <v>10</v>
      </c>
      <c r="BS77" s="126">
        <v>51</v>
      </c>
      <c r="BT77" s="45">
        <f t="shared" si="39"/>
        <v>19.607843137254903</v>
      </c>
      <c r="BV77" s="126">
        <v>1</v>
      </c>
      <c r="BW77" s="126">
        <v>33</v>
      </c>
      <c r="BX77" s="45">
        <f t="shared" si="40"/>
        <v>3.0303030303030303</v>
      </c>
      <c r="BZ77" s="126">
        <v>2</v>
      </c>
      <c r="CA77" s="126">
        <v>57</v>
      </c>
      <c r="CB77" s="45">
        <f t="shared" si="41"/>
        <v>3.5087719298245612</v>
      </c>
      <c r="CE77" s="128">
        <v>37590</v>
      </c>
      <c r="CF77" s="126">
        <v>314</v>
      </c>
      <c r="CG77" s="126">
        <v>902</v>
      </c>
      <c r="CH77" s="45">
        <v>34.811529933481154</v>
      </c>
      <c r="CJ77" s="126">
        <v>12</v>
      </c>
      <c r="CK77" s="126">
        <v>27</v>
      </c>
      <c r="CL77" s="45">
        <v>44.444444444444443</v>
      </c>
      <c r="CN77" s="126">
        <v>24</v>
      </c>
      <c r="CO77" s="126">
        <v>47</v>
      </c>
      <c r="CP77" s="45">
        <v>51.063829787234042</v>
      </c>
      <c r="CR77" s="126">
        <v>8</v>
      </c>
      <c r="CS77" s="126">
        <v>32</v>
      </c>
      <c r="CT77" s="45">
        <v>25</v>
      </c>
      <c r="CV77" s="126">
        <v>14</v>
      </c>
      <c r="CW77" s="126">
        <v>50</v>
      </c>
      <c r="CX77" s="45">
        <v>28</v>
      </c>
      <c r="CZ77" s="126">
        <v>27</v>
      </c>
      <c r="DA77" s="126">
        <v>82</v>
      </c>
      <c r="DB77" s="45">
        <v>32.926829268292686</v>
      </c>
      <c r="DD77" s="126">
        <v>13</v>
      </c>
      <c r="DE77" s="126">
        <v>39</v>
      </c>
      <c r="DF77" s="45">
        <v>33.333333333333329</v>
      </c>
      <c r="DH77" s="126">
        <v>15</v>
      </c>
      <c r="DI77" s="126">
        <v>43</v>
      </c>
      <c r="DJ77" s="45">
        <v>34.883720930232556</v>
      </c>
      <c r="DL77" s="126">
        <v>4</v>
      </c>
      <c r="DM77" s="126">
        <v>39</v>
      </c>
      <c r="DN77" s="45">
        <v>10.256410256410255</v>
      </c>
      <c r="DP77" s="126">
        <v>9</v>
      </c>
      <c r="DQ77" s="126">
        <v>71</v>
      </c>
      <c r="DR77" s="45">
        <v>12.67605633802817</v>
      </c>
      <c r="DT77" s="126">
        <v>7</v>
      </c>
      <c r="DU77" s="126">
        <v>45</v>
      </c>
      <c r="DV77" s="45">
        <v>15.555555555555555</v>
      </c>
      <c r="DX77" s="126">
        <v>36</v>
      </c>
      <c r="DY77" s="126">
        <v>108</v>
      </c>
      <c r="DZ77" s="45">
        <v>33.333333333333329</v>
      </c>
      <c r="EB77" s="126">
        <v>24</v>
      </c>
      <c r="EC77" s="126">
        <v>70</v>
      </c>
      <c r="ED77" s="45">
        <v>34.285714285714285</v>
      </c>
      <c r="EF77" s="126">
        <v>6</v>
      </c>
      <c r="EG77" s="126">
        <v>46</v>
      </c>
      <c r="EH77" s="45">
        <v>13.043478260869565</v>
      </c>
      <c r="EJ77" s="126">
        <v>7</v>
      </c>
      <c r="EK77" s="126">
        <v>45</v>
      </c>
      <c r="EL77" s="45">
        <v>15.555555555555555</v>
      </c>
      <c r="EN77" s="126">
        <v>12</v>
      </c>
      <c r="EO77" s="126">
        <v>26</v>
      </c>
      <c r="EP77" s="45">
        <v>46.153846153846153</v>
      </c>
      <c r="ER77" s="126">
        <v>42</v>
      </c>
      <c r="ES77" s="126">
        <v>50</v>
      </c>
      <c r="ET77" s="45">
        <v>84</v>
      </c>
      <c r="EV77" s="126">
        <v>24</v>
      </c>
      <c r="EW77" s="126">
        <v>31</v>
      </c>
      <c r="EX77" s="45">
        <v>77.41935483870968</v>
      </c>
      <c r="EZ77" s="126">
        <v>31</v>
      </c>
      <c r="FA77" s="126">
        <v>54</v>
      </c>
      <c r="FB77" s="45">
        <v>57.407407407407405</v>
      </c>
      <c r="FD77" s="141">
        <f t="shared" si="42"/>
        <v>2</v>
      </c>
      <c r="FE77" s="141">
        <f t="shared" si="43"/>
        <v>48</v>
      </c>
      <c r="FF77" s="141">
        <f t="shared" si="44"/>
        <v>4.1666666666666661</v>
      </c>
      <c r="FH77" s="141">
        <f t="shared" si="45"/>
        <v>14</v>
      </c>
      <c r="FI77" s="141">
        <f t="shared" si="46"/>
        <v>50</v>
      </c>
      <c r="FJ77" s="141">
        <f t="shared" si="47"/>
        <v>28</v>
      </c>
    </row>
    <row r="78" spans="1:166">
      <c r="A78" s="128">
        <v>38017</v>
      </c>
      <c r="B78" s="126">
        <v>39</v>
      </c>
      <c r="C78" s="126">
        <v>933</v>
      </c>
      <c r="D78" s="45">
        <f t="shared" si="49"/>
        <v>4.180064308681672</v>
      </c>
      <c r="E78" s="140"/>
      <c r="K78" s="126">
        <v>30</v>
      </c>
      <c r="L78" s="45">
        <f t="shared" si="48"/>
        <v>0</v>
      </c>
      <c r="N78" s="126">
        <v>2</v>
      </c>
      <c r="O78" s="126">
        <v>49</v>
      </c>
      <c r="P78" s="45">
        <f t="shared" si="25"/>
        <v>4.0816326530612246</v>
      </c>
      <c r="R78" s="126">
        <v>1</v>
      </c>
      <c r="S78" s="126">
        <v>35</v>
      </c>
      <c r="T78" s="45">
        <f t="shared" si="26"/>
        <v>2.8571428571428572</v>
      </c>
      <c r="V78" s="126">
        <v>2</v>
      </c>
      <c r="W78" s="126">
        <v>48</v>
      </c>
      <c r="X78" s="45">
        <f t="shared" si="27"/>
        <v>4.1666666666666661</v>
      </c>
      <c r="AA78" s="126">
        <v>91</v>
      </c>
      <c r="AB78" s="45">
        <f t="shared" si="28"/>
        <v>0</v>
      </c>
      <c r="AD78" s="126">
        <v>2</v>
      </c>
      <c r="AE78" s="126">
        <v>40</v>
      </c>
      <c r="AF78" s="45">
        <f t="shared" si="29"/>
        <v>5</v>
      </c>
      <c r="AH78" s="126">
        <v>3</v>
      </c>
      <c r="AI78" s="126">
        <v>48</v>
      </c>
      <c r="AJ78" s="45">
        <f t="shared" si="30"/>
        <v>6.25</v>
      </c>
      <c r="AM78" s="126">
        <v>39</v>
      </c>
      <c r="AN78" s="45">
        <f t="shared" si="31"/>
        <v>0</v>
      </c>
      <c r="AP78" s="126">
        <v>2</v>
      </c>
      <c r="AQ78" s="126">
        <v>71</v>
      </c>
      <c r="AR78" s="45">
        <f t="shared" si="32"/>
        <v>2.8169014084507045</v>
      </c>
      <c r="AU78" s="126">
        <v>45</v>
      </c>
      <c r="AV78" s="45">
        <f t="shared" si="33"/>
        <v>0</v>
      </c>
      <c r="AX78" s="126">
        <v>7</v>
      </c>
      <c r="AY78" s="126">
        <v>106</v>
      </c>
      <c r="AZ78" s="45">
        <f t="shared" si="34"/>
        <v>6.6037735849056602</v>
      </c>
      <c r="BB78" s="126">
        <v>1</v>
      </c>
      <c r="BC78" s="126">
        <v>71</v>
      </c>
      <c r="BD78" s="45">
        <f t="shared" si="35"/>
        <v>1.4084507042253522</v>
      </c>
      <c r="BF78" s="126">
        <v>2</v>
      </c>
      <c r="BG78" s="126">
        <v>48</v>
      </c>
      <c r="BH78" s="45">
        <f t="shared" si="36"/>
        <v>4.1666666666666661</v>
      </c>
      <c r="BJ78" s="126">
        <v>2</v>
      </c>
      <c r="BK78" s="126">
        <v>46</v>
      </c>
      <c r="BL78" s="45">
        <f t="shared" si="37"/>
        <v>4.3478260869565215</v>
      </c>
      <c r="BN78" s="126">
        <v>1</v>
      </c>
      <c r="BO78" s="126">
        <v>27</v>
      </c>
      <c r="BP78" s="45">
        <f t="shared" si="38"/>
        <v>3.7037037037037033</v>
      </c>
      <c r="BR78" s="126">
        <v>11</v>
      </c>
      <c r="BS78" s="126">
        <v>52</v>
      </c>
      <c r="BT78" s="45">
        <f t="shared" si="39"/>
        <v>21.153846153846153</v>
      </c>
      <c r="BV78" s="126">
        <v>1</v>
      </c>
      <c r="BW78" s="126">
        <v>32</v>
      </c>
      <c r="BX78" s="45">
        <f t="shared" si="40"/>
        <v>3.125</v>
      </c>
      <c r="BZ78" s="126">
        <v>3</v>
      </c>
      <c r="CA78" s="126">
        <v>58</v>
      </c>
      <c r="CB78" s="45">
        <f t="shared" si="41"/>
        <v>5.1724137931034484</v>
      </c>
      <c r="CE78" s="128">
        <v>37621</v>
      </c>
      <c r="CF78" s="126">
        <v>337</v>
      </c>
      <c r="CG78" s="126">
        <v>928</v>
      </c>
      <c r="CH78" s="45">
        <v>36.314655172413794</v>
      </c>
      <c r="CJ78" s="126">
        <v>16</v>
      </c>
      <c r="CK78" s="126">
        <v>31</v>
      </c>
      <c r="CL78" s="45">
        <v>51.612903225806448</v>
      </c>
      <c r="CN78" s="126">
        <v>25</v>
      </c>
      <c r="CO78" s="126">
        <v>47</v>
      </c>
      <c r="CP78" s="45">
        <v>53.191489361702125</v>
      </c>
      <c r="CR78" s="126">
        <v>11</v>
      </c>
      <c r="CS78" s="126">
        <v>34</v>
      </c>
      <c r="CT78" s="45">
        <v>32.352941176470587</v>
      </c>
      <c r="CV78" s="126">
        <v>14</v>
      </c>
      <c r="CW78" s="126">
        <v>48</v>
      </c>
      <c r="CX78" s="45">
        <v>29.166666666666668</v>
      </c>
      <c r="CZ78" s="126">
        <v>26</v>
      </c>
      <c r="DA78" s="126">
        <v>91</v>
      </c>
      <c r="DB78" s="45">
        <v>28.571428571428573</v>
      </c>
      <c r="DD78" s="126">
        <v>15</v>
      </c>
      <c r="DE78" s="126">
        <v>39</v>
      </c>
      <c r="DF78" s="45">
        <v>38.461538461538467</v>
      </c>
      <c r="DH78" s="126">
        <v>16</v>
      </c>
      <c r="DI78" s="126">
        <v>48</v>
      </c>
      <c r="DJ78" s="45">
        <v>33.333333333333329</v>
      </c>
      <c r="DL78" s="126">
        <v>6</v>
      </c>
      <c r="DM78" s="126">
        <v>40</v>
      </c>
      <c r="DN78" s="45">
        <v>15</v>
      </c>
      <c r="DP78" s="126">
        <v>10</v>
      </c>
      <c r="DQ78" s="126">
        <v>71</v>
      </c>
      <c r="DR78" s="45">
        <v>14.084507042253522</v>
      </c>
      <c r="DT78" s="126">
        <v>8</v>
      </c>
      <c r="DU78" s="126">
        <v>44</v>
      </c>
      <c r="DV78" s="45">
        <v>18.181818181818183</v>
      </c>
      <c r="DX78" s="126">
        <v>39</v>
      </c>
      <c r="DY78" s="126">
        <v>108</v>
      </c>
      <c r="DZ78" s="45">
        <v>36.111111111111107</v>
      </c>
      <c r="EB78" s="126">
        <v>26</v>
      </c>
      <c r="EC78" s="126">
        <v>72</v>
      </c>
      <c r="ED78" s="45">
        <v>36.111111111111107</v>
      </c>
      <c r="EF78" s="126">
        <v>8</v>
      </c>
      <c r="EG78" s="126">
        <v>47</v>
      </c>
      <c r="EH78" s="45">
        <v>17.021276595744681</v>
      </c>
      <c r="EJ78" s="126">
        <v>8</v>
      </c>
      <c r="EK78" s="126">
        <v>45</v>
      </c>
      <c r="EL78" s="45">
        <v>17.777777777777779</v>
      </c>
      <c r="EN78" s="126">
        <v>12</v>
      </c>
      <c r="EO78" s="126">
        <v>25</v>
      </c>
      <c r="EP78" s="45">
        <v>48</v>
      </c>
      <c r="ER78" s="126">
        <v>43</v>
      </c>
      <c r="ES78" s="126">
        <v>51</v>
      </c>
      <c r="ET78" s="45">
        <v>84.313725490196077</v>
      </c>
      <c r="EV78" s="126">
        <v>25</v>
      </c>
      <c r="EW78" s="126">
        <v>33</v>
      </c>
      <c r="EX78" s="45">
        <v>75.757575757575751</v>
      </c>
      <c r="EZ78" s="126">
        <v>30</v>
      </c>
      <c r="FA78" s="126">
        <v>57</v>
      </c>
      <c r="FB78" s="45">
        <v>52.631578947368425</v>
      </c>
      <c r="FD78" s="141">
        <f t="shared" si="42"/>
        <v>2</v>
      </c>
      <c r="FE78" s="141">
        <f t="shared" si="43"/>
        <v>48</v>
      </c>
      <c r="FF78" s="141">
        <f t="shared" si="44"/>
        <v>4.1666666666666661</v>
      </c>
      <c r="FH78" s="141">
        <f t="shared" si="45"/>
        <v>14</v>
      </c>
      <c r="FI78" s="141">
        <f t="shared" si="46"/>
        <v>48</v>
      </c>
      <c r="FJ78" s="141">
        <f t="shared" si="47"/>
        <v>29.166666666666668</v>
      </c>
    </row>
    <row r="79" spans="1:166">
      <c r="A79" s="128">
        <v>38046</v>
      </c>
      <c r="B79" s="126">
        <v>36</v>
      </c>
      <c r="C79" s="126">
        <v>941</v>
      </c>
      <c r="D79" s="45">
        <f t="shared" si="49"/>
        <v>3.8257173219978751</v>
      </c>
      <c r="E79" s="140"/>
      <c r="K79" s="126">
        <v>32</v>
      </c>
      <c r="L79" s="45">
        <f t="shared" si="48"/>
        <v>0</v>
      </c>
      <c r="N79" s="126">
        <v>3</v>
      </c>
      <c r="O79" s="126">
        <v>52</v>
      </c>
      <c r="P79" s="45">
        <f t="shared" si="25"/>
        <v>5.7692307692307692</v>
      </c>
      <c r="R79" s="126">
        <v>1</v>
      </c>
      <c r="S79" s="126">
        <v>34</v>
      </c>
      <c r="T79" s="45">
        <f t="shared" si="26"/>
        <v>2.9411764705882351</v>
      </c>
      <c r="V79" s="126">
        <v>2</v>
      </c>
      <c r="W79" s="126">
        <v>48</v>
      </c>
      <c r="X79" s="45">
        <f t="shared" si="27"/>
        <v>4.1666666666666661</v>
      </c>
      <c r="AA79" s="126">
        <v>94</v>
      </c>
      <c r="AB79" s="45">
        <f t="shared" si="28"/>
        <v>0</v>
      </c>
      <c r="AD79" s="126">
        <v>1</v>
      </c>
      <c r="AE79" s="126">
        <v>41</v>
      </c>
      <c r="AF79" s="45">
        <f t="shared" si="29"/>
        <v>2.4390243902439024</v>
      </c>
      <c r="AH79" s="126">
        <v>3</v>
      </c>
      <c r="AI79" s="126">
        <v>54</v>
      </c>
      <c r="AJ79" s="45">
        <f t="shared" si="30"/>
        <v>5.5555555555555554</v>
      </c>
      <c r="AM79" s="126">
        <v>40</v>
      </c>
      <c r="AN79" s="45">
        <f t="shared" si="31"/>
        <v>0</v>
      </c>
      <c r="AP79" s="126">
        <v>2</v>
      </c>
      <c r="AQ79" s="126">
        <v>71</v>
      </c>
      <c r="AR79" s="45">
        <f t="shared" si="32"/>
        <v>2.8169014084507045</v>
      </c>
      <c r="AU79" s="126">
        <v>45</v>
      </c>
      <c r="AV79" s="45">
        <f t="shared" si="33"/>
        <v>0</v>
      </c>
      <c r="AX79" s="126">
        <v>7</v>
      </c>
      <c r="AY79" s="126">
        <v>107</v>
      </c>
      <c r="AZ79" s="45">
        <f t="shared" si="34"/>
        <v>6.5420560747663545</v>
      </c>
      <c r="BB79" s="126">
        <v>1</v>
      </c>
      <c r="BC79" s="126">
        <v>69</v>
      </c>
      <c r="BD79" s="45">
        <f t="shared" si="35"/>
        <v>1.4492753623188406</v>
      </c>
      <c r="BF79" s="126">
        <v>2</v>
      </c>
      <c r="BG79" s="126">
        <v>47</v>
      </c>
      <c r="BH79" s="45">
        <f t="shared" si="36"/>
        <v>4.2553191489361701</v>
      </c>
      <c r="BJ79" s="126">
        <v>2</v>
      </c>
      <c r="BK79" s="126">
        <v>47</v>
      </c>
      <c r="BL79" s="45">
        <f t="shared" si="37"/>
        <v>4.2553191489361701</v>
      </c>
      <c r="BN79" s="126">
        <v>1</v>
      </c>
      <c r="BO79" s="126">
        <v>25</v>
      </c>
      <c r="BP79" s="45">
        <f t="shared" si="38"/>
        <v>4</v>
      </c>
      <c r="BR79" s="126">
        <v>8</v>
      </c>
      <c r="BS79" s="126">
        <v>49</v>
      </c>
      <c r="BT79" s="45">
        <f t="shared" si="39"/>
        <v>16.326530612244898</v>
      </c>
      <c r="BV79" s="126">
        <v>1</v>
      </c>
      <c r="BW79" s="126">
        <v>30</v>
      </c>
      <c r="BX79" s="45">
        <f t="shared" si="40"/>
        <v>3.3333333333333335</v>
      </c>
      <c r="BZ79" s="126">
        <v>3</v>
      </c>
      <c r="CA79" s="126">
        <v>59</v>
      </c>
      <c r="CB79" s="45">
        <f t="shared" si="41"/>
        <v>5.0847457627118651</v>
      </c>
      <c r="CE79" s="128">
        <v>37652</v>
      </c>
      <c r="CF79" s="126">
        <v>299</v>
      </c>
      <c r="CG79" s="126">
        <v>933</v>
      </c>
      <c r="CH79" s="45">
        <v>32.047159699892816</v>
      </c>
      <c r="CJ79" s="126">
        <v>14</v>
      </c>
      <c r="CK79" s="126">
        <v>30</v>
      </c>
      <c r="CL79" s="45">
        <v>46.666666666666671</v>
      </c>
      <c r="CN79" s="126">
        <v>24</v>
      </c>
      <c r="CO79" s="126">
        <v>49</v>
      </c>
      <c r="CP79" s="45">
        <v>48.979591836734691</v>
      </c>
      <c r="CR79" s="126">
        <v>9</v>
      </c>
      <c r="CS79" s="126">
        <v>35</v>
      </c>
      <c r="CT79" s="45">
        <v>25.714285714285715</v>
      </c>
      <c r="CV79" s="126">
        <v>12</v>
      </c>
      <c r="CW79" s="126">
        <v>48</v>
      </c>
      <c r="CX79" s="45">
        <v>25</v>
      </c>
      <c r="CZ79" s="126">
        <v>23</v>
      </c>
      <c r="DA79" s="126">
        <v>91</v>
      </c>
      <c r="DB79" s="45">
        <v>25.274725274725274</v>
      </c>
      <c r="DD79" s="126">
        <v>15</v>
      </c>
      <c r="DE79" s="126">
        <v>40</v>
      </c>
      <c r="DF79" s="45">
        <v>37.5</v>
      </c>
      <c r="DH79" s="126">
        <v>16</v>
      </c>
      <c r="DI79" s="126">
        <v>48</v>
      </c>
      <c r="DJ79" s="45">
        <v>33.333333333333329</v>
      </c>
      <c r="DL79" s="126">
        <v>5</v>
      </c>
      <c r="DM79" s="126">
        <v>39</v>
      </c>
      <c r="DN79" s="45">
        <v>12.820512820512821</v>
      </c>
      <c r="DP79" s="126">
        <v>9</v>
      </c>
      <c r="DQ79" s="126">
        <v>71</v>
      </c>
      <c r="DR79" s="45">
        <v>12.67605633802817</v>
      </c>
      <c r="DT79" s="126">
        <v>9</v>
      </c>
      <c r="DU79" s="126">
        <v>45</v>
      </c>
      <c r="DV79" s="45">
        <v>20</v>
      </c>
      <c r="DX79" s="126">
        <v>33</v>
      </c>
      <c r="DY79" s="126">
        <v>106</v>
      </c>
      <c r="DZ79" s="45">
        <v>31.132075471698112</v>
      </c>
      <c r="EB79" s="126">
        <v>22</v>
      </c>
      <c r="EC79" s="126">
        <v>71</v>
      </c>
      <c r="ED79" s="45">
        <v>30.985915492957748</v>
      </c>
      <c r="EF79" s="126">
        <v>8</v>
      </c>
      <c r="EG79" s="126">
        <v>48</v>
      </c>
      <c r="EH79" s="45">
        <v>16.666666666666664</v>
      </c>
      <c r="EJ79" s="126">
        <v>3</v>
      </c>
      <c r="EK79" s="126">
        <v>46</v>
      </c>
      <c r="EL79" s="45">
        <v>6.5217391304347823</v>
      </c>
      <c r="EN79" s="126">
        <v>12</v>
      </c>
      <c r="EO79" s="126">
        <v>27</v>
      </c>
      <c r="EP79" s="45">
        <v>44.444444444444443</v>
      </c>
      <c r="ER79" s="126">
        <v>39</v>
      </c>
      <c r="ES79" s="126">
        <v>52</v>
      </c>
      <c r="ET79" s="45">
        <v>75</v>
      </c>
      <c r="EV79" s="126">
        <v>23</v>
      </c>
      <c r="EW79" s="126">
        <v>32</v>
      </c>
      <c r="EX79" s="45">
        <v>71.875</v>
      </c>
      <c r="EZ79" s="126">
        <v>24</v>
      </c>
      <c r="FA79" s="126">
        <v>58</v>
      </c>
      <c r="FB79" s="45">
        <v>41.379310344827587</v>
      </c>
      <c r="FD79" s="141">
        <f t="shared" si="42"/>
        <v>2</v>
      </c>
      <c r="FE79" s="141">
        <f t="shared" si="43"/>
        <v>48</v>
      </c>
      <c r="FF79" s="141">
        <f t="shared" si="44"/>
        <v>4.1666666666666661</v>
      </c>
      <c r="FH79" s="141">
        <f t="shared" si="45"/>
        <v>12</v>
      </c>
      <c r="FI79" s="141">
        <f t="shared" si="46"/>
        <v>48</v>
      </c>
      <c r="FJ79" s="141">
        <f t="shared" si="47"/>
        <v>25</v>
      </c>
    </row>
    <row r="80" spans="1:166">
      <c r="A80" s="128">
        <v>38077</v>
      </c>
      <c r="B80" s="126">
        <v>35</v>
      </c>
      <c r="C80" s="126">
        <v>955</v>
      </c>
      <c r="D80" s="45">
        <f t="shared" si="49"/>
        <v>3.664921465968586</v>
      </c>
      <c r="E80" s="140"/>
      <c r="K80" s="126">
        <v>32</v>
      </c>
      <c r="L80" s="45">
        <f t="shared" si="48"/>
        <v>0</v>
      </c>
      <c r="N80" s="126">
        <v>3</v>
      </c>
      <c r="O80" s="126">
        <v>52</v>
      </c>
      <c r="P80" s="45">
        <f t="shared" si="25"/>
        <v>5.7692307692307692</v>
      </c>
      <c r="R80" s="126">
        <v>1</v>
      </c>
      <c r="S80" s="126">
        <v>34</v>
      </c>
      <c r="T80" s="45">
        <f t="shared" si="26"/>
        <v>2.9411764705882351</v>
      </c>
      <c r="V80" s="126">
        <v>2</v>
      </c>
      <c r="W80" s="126">
        <v>52</v>
      </c>
      <c r="X80" s="45">
        <f t="shared" si="27"/>
        <v>3.8461538461538463</v>
      </c>
      <c r="AA80" s="126">
        <v>96</v>
      </c>
      <c r="AB80" s="45">
        <f t="shared" si="28"/>
        <v>0</v>
      </c>
      <c r="AE80" s="126">
        <v>41</v>
      </c>
      <c r="AF80" s="45">
        <f t="shared" si="29"/>
        <v>0</v>
      </c>
      <c r="AH80" s="126">
        <v>4</v>
      </c>
      <c r="AI80" s="126">
        <v>53</v>
      </c>
      <c r="AJ80" s="45">
        <f t="shared" si="30"/>
        <v>7.5471698113207548</v>
      </c>
      <c r="AM80" s="126">
        <v>42</v>
      </c>
      <c r="AN80" s="45">
        <f t="shared" si="31"/>
        <v>0</v>
      </c>
      <c r="AQ80" s="126">
        <v>68</v>
      </c>
      <c r="AR80" s="45">
        <f t="shared" si="32"/>
        <v>0</v>
      </c>
      <c r="AU80" s="126">
        <v>47</v>
      </c>
      <c r="AV80" s="45">
        <f t="shared" si="33"/>
        <v>0</v>
      </c>
      <c r="AX80" s="126">
        <v>10</v>
      </c>
      <c r="AY80" s="126">
        <v>108</v>
      </c>
      <c r="AZ80" s="45">
        <f t="shared" si="34"/>
        <v>9.2592592592592595</v>
      </c>
      <c r="BB80" s="126">
        <v>1</v>
      </c>
      <c r="BC80" s="126">
        <v>71</v>
      </c>
      <c r="BD80" s="45">
        <f t="shared" si="35"/>
        <v>1.4084507042253522</v>
      </c>
      <c r="BF80" s="126">
        <v>2</v>
      </c>
      <c r="BG80" s="126">
        <v>51</v>
      </c>
      <c r="BH80" s="45">
        <f t="shared" si="36"/>
        <v>3.9215686274509802</v>
      </c>
      <c r="BJ80" s="126">
        <v>2</v>
      </c>
      <c r="BK80" s="126">
        <v>47</v>
      </c>
      <c r="BL80" s="45">
        <f t="shared" si="37"/>
        <v>4.2553191489361701</v>
      </c>
      <c r="BN80" s="126">
        <v>1</v>
      </c>
      <c r="BO80" s="126">
        <v>27</v>
      </c>
      <c r="BP80" s="45">
        <f t="shared" si="38"/>
        <v>3.7037037037037033</v>
      </c>
      <c r="BR80" s="126">
        <v>7</v>
      </c>
      <c r="BS80" s="126">
        <v>47</v>
      </c>
      <c r="BT80" s="45">
        <f t="shared" si="39"/>
        <v>14.893617021276595</v>
      </c>
      <c r="BW80" s="126">
        <v>31</v>
      </c>
      <c r="BX80" s="45">
        <f t="shared" si="40"/>
        <v>0</v>
      </c>
      <c r="BZ80" s="126">
        <v>3</v>
      </c>
      <c r="CA80" s="126">
        <v>58</v>
      </c>
      <c r="CB80" s="45">
        <f t="shared" si="41"/>
        <v>5.1724137931034484</v>
      </c>
      <c r="CE80" s="128">
        <v>37680</v>
      </c>
      <c r="CF80" s="126">
        <v>313</v>
      </c>
      <c r="CG80" s="126">
        <v>941</v>
      </c>
      <c r="CH80" s="45">
        <v>33.262486716259296</v>
      </c>
      <c r="CJ80" s="126">
        <v>15</v>
      </c>
      <c r="CK80" s="126">
        <v>32</v>
      </c>
      <c r="CL80" s="45">
        <v>46.875</v>
      </c>
      <c r="CN80" s="126">
        <v>29</v>
      </c>
      <c r="CO80" s="126">
        <v>52</v>
      </c>
      <c r="CP80" s="45">
        <v>55.769230769230774</v>
      </c>
      <c r="CR80" s="126">
        <v>11</v>
      </c>
      <c r="CS80" s="126">
        <v>34</v>
      </c>
      <c r="CT80" s="45">
        <v>32.352941176470587</v>
      </c>
      <c r="CV80" s="126">
        <v>15</v>
      </c>
      <c r="CW80" s="126">
        <v>48</v>
      </c>
      <c r="CX80" s="45">
        <v>31.25</v>
      </c>
      <c r="CZ80" s="126">
        <v>25</v>
      </c>
      <c r="DA80" s="126">
        <v>94</v>
      </c>
      <c r="DB80" s="45">
        <v>26.595744680851062</v>
      </c>
      <c r="DD80" s="126">
        <v>12</v>
      </c>
      <c r="DE80" s="126">
        <v>41</v>
      </c>
      <c r="DF80" s="45">
        <v>29.26829268292683</v>
      </c>
      <c r="DH80" s="126">
        <v>17</v>
      </c>
      <c r="DI80" s="126">
        <v>54</v>
      </c>
      <c r="DJ80" s="45">
        <v>31.481481481481477</v>
      </c>
      <c r="DL80" s="126">
        <v>7</v>
      </c>
      <c r="DM80" s="126">
        <v>40</v>
      </c>
      <c r="DN80" s="45">
        <v>17.5</v>
      </c>
      <c r="DP80" s="126">
        <v>9</v>
      </c>
      <c r="DQ80" s="126">
        <v>71</v>
      </c>
      <c r="DR80" s="45">
        <v>12.67605633802817</v>
      </c>
      <c r="DT80" s="126">
        <v>12</v>
      </c>
      <c r="DU80" s="126">
        <v>45</v>
      </c>
      <c r="DV80" s="45">
        <v>26.666666666666664</v>
      </c>
      <c r="DX80" s="126">
        <v>37</v>
      </c>
      <c r="DY80" s="126">
        <v>107</v>
      </c>
      <c r="DZ80" s="45">
        <v>34.579439252336449</v>
      </c>
      <c r="EB80" s="126">
        <v>21</v>
      </c>
      <c r="EC80" s="126">
        <v>69</v>
      </c>
      <c r="ED80" s="45">
        <v>30.434782608695656</v>
      </c>
      <c r="EF80" s="126">
        <v>8</v>
      </c>
      <c r="EG80" s="126">
        <v>47</v>
      </c>
      <c r="EH80" s="45">
        <v>17.021276595744681</v>
      </c>
      <c r="EJ80" s="126">
        <v>5</v>
      </c>
      <c r="EK80" s="126">
        <v>47</v>
      </c>
      <c r="EL80" s="45">
        <v>10.638297872340425</v>
      </c>
      <c r="EN80" s="126">
        <v>12</v>
      </c>
      <c r="EO80" s="126">
        <v>25</v>
      </c>
      <c r="EP80" s="45">
        <v>48</v>
      </c>
      <c r="ER80" s="126">
        <v>34</v>
      </c>
      <c r="ES80" s="126">
        <v>49</v>
      </c>
      <c r="ET80" s="45">
        <v>69.387755102040813</v>
      </c>
      <c r="EV80" s="126">
        <v>20</v>
      </c>
      <c r="EW80" s="126">
        <v>30</v>
      </c>
      <c r="EX80" s="45">
        <v>66.666666666666657</v>
      </c>
      <c r="EZ80" s="126">
        <v>25</v>
      </c>
      <c r="FA80" s="126">
        <v>59</v>
      </c>
      <c r="FB80" s="45">
        <v>42.372881355932208</v>
      </c>
      <c r="FD80" s="141">
        <f t="shared" si="42"/>
        <v>2</v>
      </c>
      <c r="FE80" s="141">
        <f t="shared" si="43"/>
        <v>52</v>
      </c>
      <c r="FF80" s="141">
        <f t="shared" si="44"/>
        <v>3.8461538461538463</v>
      </c>
      <c r="FH80" s="141">
        <f t="shared" si="45"/>
        <v>15</v>
      </c>
      <c r="FI80" s="141">
        <f t="shared" si="46"/>
        <v>48</v>
      </c>
      <c r="FJ80" s="141">
        <f t="shared" si="47"/>
        <v>31.25</v>
      </c>
    </row>
    <row r="81" spans="1:166">
      <c r="A81" s="128">
        <v>38107</v>
      </c>
      <c r="B81" s="126">
        <v>34</v>
      </c>
      <c r="C81" s="126">
        <v>952</v>
      </c>
      <c r="D81" s="45">
        <f t="shared" si="49"/>
        <v>3.5714285714285712</v>
      </c>
      <c r="E81" s="140"/>
      <c r="K81" s="126">
        <v>32</v>
      </c>
      <c r="L81" s="45">
        <f t="shared" si="48"/>
        <v>0</v>
      </c>
      <c r="N81" s="126">
        <v>2</v>
      </c>
      <c r="O81" s="126">
        <v>52</v>
      </c>
      <c r="P81" s="45">
        <f t="shared" si="25"/>
        <v>3.8461538461538463</v>
      </c>
      <c r="R81" s="126">
        <v>1</v>
      </c>
      <c r="S81" s="126">
        <v>33</v>
      </c>
      <c r="T81" s="45">
        <f t="shared" si="26"/>
        <v>3.0303030303030303</v>
      </c>
      <c r="V81" s="126">
        <v>3</v>
      </c>
      <c r="W81" s="126">
        <v>53</v>
      </c>
      <c r="X81" s="45">
        <f t="shared" si="27"/>
        <v>5.6603773584905666</v>
      </c>
      <c r="AA81" s="126">
        <v>96</v>
      </c>
      <c r="AB81" s="45">
        <f t="shared" si="28"/>
        <v>0</v>
      </c>
      <c r="AE81" s="126">
        <v>41</v>
      </c>
      <c r="AF81" s="45">
        <f t="shared" si="29"/>
        <v>0</v>
      </c>
      <c r="AH81" s="126">
        <v>4</v>
      </c>
      <c r="AI81" s="126">
        <v>52</v>
      </c>
      <c r="AJ81" s="45">
        <f t="shared" si="30"/>
        <v>7.6923076923076925</v>
      </c>
      <c r="AM81" s="126">
        <v>42</v>
      </c>
      <c r="AN81" s="45">
        <f t="shared" si="31"/>
        <v>0</v>
      </c>
      <c r="AP81" s="126">
        <v>1</v>
      </c>
      <c r="AQ81" s="126">
        <v>67</v>
      </c>
      <c r="AR81" s="45">
        <f t="shared" si="32"/>
        <v>1.4925373134328357</v>
      </c>
      <c r="AU81" s="126">
        <v>48</v>
      </c>
      <c r="AV81" s="45">
        <f t="shared" si="33"/>
        <v>0</v>
      </c>
      <c r="AX81" s="126">
        <v>10</v>
      </c>
      <c r="AY81" s="126">
        <v>109</v>
      </c>
      <c r="AZ81" s="45">
        <f t="shared" si="34"/>
        <v>9.1743119266055047</v>
      </c>
      <c r="BB81" s="126">
        <v>1</v>
      </c>
      <c r="BC81" s="126">
        <v>70</v>
      </c>
      <c r="BD81" s="45">
        <f t="shared" si="35"/>
        <v>1.4285714285714286</v>
      </c>
      <c r="BF81" s="126">
        <v>2</v>
      </c>
      <c r="BG81" s="126">
        <v>51</v>
      </c>
      <c r="BH81" s="45">
        <f t="shared" si="36"/>
        <v>3.9215686274509802</v>
      </c>
      <c r="BK81" s="126">
        <v>44</v>
      </c>
      <c r="BL81" s="45">
        <f t="shared" si="37"/>
        <v>0</v>
      </c>
      <c r="BN81" s="126">
        <v>1</v>
      </c>
      <c r="BO81" s="126">
        <v>27</v>
      </c>
      <c r="BP81" s="45">
        <f t="shared" si="38"/>
        <v>3.7037037037037033</v>
      </c>
      <c r="BR81" s="126">
        <v>6</v>
      </c>
      <c r="BS81" s="126">
        <v>46</v>
      </c>
      <c r="BT81" s="45">
        <f t="shared" si="39"/>
        <v>13.043478260869565</v>
      </c>
      <c r="BW81" s="126">
        <v>30</v>
      </c>
      <c r="BX81" s="45">
        <f t="shared" si="40"/>
        <v>0</v>
      </c>
      <c r="BZ81" s="126">
        <v>4</v>
      </c>
      <c r="CA81" s="126">
        <v>61</v>
      </c>
      <c r="CB81" s="45">
        <f t="shared" si="41"/>
        <v>6.557377049180328</v>
      </c>
      <c r="CE81" s="128">
        <v>37711</v>
      </c>
      <c r="CF81" s="126">
        <v>268</v>
      </c>
      <c r="CG81" s="126">
        <v>955</v>
      </c>
      <c r="CH81" s="45">
        <v>28.062827225130889</v>
      </c>
      <c r="CJ81" s="126">
        <v>16</v>
      </c>
      <c r="CK81" s="126">
        <v>32</v>
      </c>
      <c r="CL81" s="45">
        <v>50</v>
      </c>
      <c r="CN81" s="126">
        <v>26</v>
      </c>
      <c r="CO81" s="126">
        <v>52</v>
      </c>
      <c r="CP81" s="45">
        <v>50</v>
      </c>
      <c r="CR81" s="126">
        <v>9</v>
      </c>
      <c r="CS81" s="126">
        <v>34</v>
      </c>
      <c r="CT81" s="45">
        <v>26.47058823529412</v>
      </c>
      <c r="CV81" s="126">
        <v>15</v>
      </c>
      <c r="CW81" s="126">
        <v>52</v>
      </c>
      <c r="CX81" s="45">
        <v>28.846153846153843</v>
      </c>
      <c r="CZ81" s="126">
        <v>19</v>
      </c>
      <c r="DA81" s="126">
        <v>96</v>
      </c>
      <c r="DB81" s="45">
        <v>19.791666666666664</v>
      </c>
      <c r="DD81" s="126">
        <v>11</v>
      </c>
      <c r="DE81" s="126">
        <v>41</v>
      </c>
      <c r="DF81" s="45">
        <v>26.829268292682929</v>
      </c>
      <c r="DH81" s="126">
        <v>17</v>
      </c>
      <c r="DI81" s="126">
        <v>53</v>
      </c>
      <c r="DJ81" s="45">
        <v>32.075471698113212</v>
      </c>
      <c r="DL81" s="126">
        <v>7</v>
      </c>
      <c r="DM81" s="126">
        <v>42</v>
      </c>
      <c r="DN81" s="45">
        <v>16.666666666666664</v>
      </c>
      <c r="DP81" s="126">
        <v>7</v>
      </c>
      <c r="DQ81" s="126">
        <v>68</v>
      </c>
      <c r="DR81" s="45">
        <v>10.294117647058824</v>
      </c>
      <c r="DT81" s="126">
        <v>11</v>
      </c>
      <c r="DU81" s="126">
        <v>47</v>
      </c>
      <c r="DV81" s="45">
        <v>23.404255319148938</v>
      </c>
      <c r="DX81" s="126">
        <v>28</v>
      </c>
      <c r="DY81" s="126">
        <v>108</v>
      </c>
      <c r="DZ81" s="45">
        <v>25.925925925925927</v>
      </c>
      <c r="EB81" s="126">
        <v>15</v>
      </c>
      <c r="EC81" s="126">
        <v>71</v>
      </c>
      <c r="ED81" s="45">
        <v>21.12676056338028</v>
      </c>
      <c r="EF81" s="126">
        <v>8</v>
      </c>
      <c r="EG81" s="126">
        <v>51</v>
      </c>
      <c r="EH81" s="45">
        <v>15.686274509803923</v>
      </c>
      <c r="EJ81" s="126">
        <v>6</v>
      </c>
      <c r="EK81" s="126">
        <v>47</v>
      </c>
      <c r="EL81" s="45">
        <v>12.76595744680851</v>
      </c>
      <c r="EN81" s="126">
        <v>8</v>
      </c>
      <c r="EO81" s="126">
        <v>27</v>
      </c>
      <c r="EP81" s="45">
        <v>29.629629629629633</v>
      </c>
      <c r="ER81" s="126">
        <v>28</v>
      </c>
      <c r="ES81" s="126">
        <v>47</v>
      </c>
      <c r="ET81" s="45">
        <v>59.574468085106382</v>
      </c>
      <c r="EV81" s="126">
        <v>21</v>
      </c>
      <c r="EW81" s="126">
        <v>31</v>
      </c>
      <c r="EX81" s="45">
        <v>67.741935483870961</v>
      </c>
      <c r="EZ81" s="126">
        <v>17</v>
      </c>
      <c r="FA81" s="126">
        <v>58</v>
      </c>
      <c r="FB81" s="45">
        <v>29.310344827586206</v>
      </c>
      <c r="FD81" s="141">
        <f t="shared" si="42"/>
        <v>3</v>
      </c>
      <c r="FE81" s="141">
        <f t="shared" si="43"/>
        <v>53</v>
      </c>
      <c r="FF81" s="141">
        <f t="shared" si="44"/>
        <v>5.6603773584905666</v>
      </c>
      <c r="FH81" s="141">
        <f t="shared" si="45"/>
        <v>15</v>
      </c>
      <c r="FI81" s="141">
        <f t="shared" si="46"/>
        <v>52</v>
      </c>
      <c r="FJ81" s="141">
        <f t="shared" si="47"/>
        <v>28.846153846153843</v>
      </c>
    </row>
    <row r="82" spans="1:166">
      <c r="A82" s="128">
        <v>38138</v>
      </c>
      <c r="B82" s="126">
        <v>30</v>
      </c>
      <c r="C82" s="126">
        <v>964</v>
      </c>
      <c r="D82" s="45">
        <f t="shared" si="49"/>
        <v>3.1120331950207469</v>
      </c>
      <c r="E82" s="140"/>
      <c r="K82" s="126">
        <v>35</v>
      </c>
      <c r="L82" s="45">
        <f t="shared" si="48"/>
        <v>0</v>
      </c>
      <c r="N82" s="126">
        <v>2</v>
      </c>
      <c r="O82" s="126">
        <v>52</v>
      </c>
      <c r="P82" s="45">
        <f t="shared" si="25"/>
        <v>3.8461538461538463</v>
      </c>
      <c r="S82" s="126">
        <v>34</v>
      </c>
      <c r="T82" s="45">
        <f t="shared" si="26"/>
        <v>0</v>
      </c>
      <c r="V82" s="126">
        <v>3</v>
      </c>
      <c r="W82" s="126">
        <v>54</v>
      </c>
      <c r="X82" s="45">
        <f t="shared" si="27"/>
        <v>5.5555555555555554</v>
      </c>
      <c r="Z82" s="126">
        <v>1</v>
      </c>
      <c r="AA82" s="126">
        <v>95</v>
      </c>
      <c r="AB82" s="45">
        <f t="shared" si="28"/>
        <v>1.0526315789473684</v>
      </c>
      <c r="AE82" s="126">
        <v>42</v>
      </c>
      <c r="AF82" s="45">
        <f t="shared" si="29"/>
        <v>0</v>
      </c>
      <c r="AH82" s="126">
        <v>3</v>
      </c>
      <c r="AI82" s="126">
        <v>53</v>
      </c>
      <c r="AJ82" s="45">
        <f t="shared" si="30"/>
        <v>5.6603773584905666</v>
      </c>
      <c r="AM82" s="126">
        <v>41</v>
      </c>
      <c r="AN82" s="45">
        <f t="shared" si="31"/>
        <v>0</v>
      </c>
      <c r="AP82" s="126">
        <v>1</v>
      </c>
      <c r="AQ82" s="126">
        <v>70</v>
      </c>
      <c r="AR82" s="45">
        <f t="shared" si="32"/>
        <v>1.4285714285714286</v>
      </c>
      <c r="AT82" s="126">
        <v>1</v>
      </c>
      <c r="AU82" s="126">
        <v>49</v>
      </c>
      <c r="AV82" s="45">
        <f t="shared" si="33"/>
        <v>2.0408163265306123</v>
      </c>
      <c r="AX82" s="126">
        <v>8</v>
      </c>
      <c r="AY82" s="126">
        <v>110</v>
      </c>
      <c r="AZ82" s="45">
        <f t="shared" si="34"/>
        <v>7.2727272727272725</v>
      </c>
      <c r="BB82" s="126">
        <v>1</v>
      </c>
      <c r="BC82" s="126">
        <v>70</v>
      </c>
      <c r="BD82" s="45">
        <f t="shared" si="35"/>
        <v>1.4285714285714286</v>
      </c>
      <c r="BF82" s="126">
        <v>1</v>
      </c>
      <c r="BG82" s="126">
        <v>54</v>
      </c>
      <c r="BH82" s="45">
        <f t="shared" si="36"/>
        <v>1.8518518518518516</v>
      </c>
      <c r="BK82" s="126">
        <v>43</v>
      </c>
      <c r="BL82" s="45">
        <f t="shared" si="37"/>
        <v>0</v>
      </c>
      <c r="BO82" s="126">
        <v>26</v>
      </c>
      <c r="BP82" s="45">
        <f t="shared" si="38"/>
        <v>0</v>
      </c>
      <c r="BR82" s="126">
        <v>5</v>
      </c>
      <c r="BS82" s="126">
        <v>46</v>
      </c>
      <c r="BT82" s="45">
        <f t="shared" si="39"/>
        <v>10.869565217391305</v>
      </c>
      <c r="BW82" s="126">
        <v>29</v>
      </c>
      <c r="BX82" s="45">
        <f t="shared" si="40"/>
        <v>0</v>
      </c>
      <c r="BZ82" s="126">
        <v>4</v>
      </c>
      <c r="CA82" s="126">
        <v>62</v>
      </c>
      <c r="CB82" s="45">
        <f t="shared" si="41"/>
        <v>6.4516129032258061</v>
      </c>
      <c r="CE82" s="128">
        <v>37741</v>
      </c>
      <c r="CF82" s="126">
        <v>208</v>
      </c>
      <c r="CG82" s="126">
        <v>952</v>
      </c>
      <c r="CH82" s="45">
        <v>21.84873949579832</v>
      </c>
      <c r="CJ82" s="126">
        <v>13</v>
      </c>
      <c r="CK82" s="126">
        <v>32</v>
      </c>
      <c r="CL82" s="45">
        <v>40.625</v>
      </c>
      <c r="CN82" s="126">
        <v>23</v>
      </c>
      <c r="CO82" s="126">
        <v>52</v>
      </c>
      <c r="CP82" s="45">
        <v>44.230769230769226</v>
      </c>
      <c r="CR82" s="126">
        <v>6</v>
      </c>
      <c r="CS82" s="126">
        <v>33</v>
      </c>
      <c r="CT82" s="45">
        <v>18.181818181818183</v>
      </c>
      <c r="CV82" s="126">
        <v>14</v>
      </c>
      <c r="CW82" s="126">
        <v>53</v>
      </c>
      <c r="CX82" s="45">
        <v>26.415094339622641</v>
      </c>
      <c r="CZ82" s="126">
        <v>8</v>
      </c>
      <c r="DA82" s="126">
        <v>96</v>
      </c>
      <c r="DB82" s="45">
        <v>8.3333333333333321</v>
      </c>
      <c r="DD82" s="126">
        <v>11</v>
      </c>
      <c r="DE82" s="126">
        <v>41</v>
      </c>
      <c r="DF82" s="45">
        <v>26.829268292682929</v>
      </c>
      <c r="DH82" s="126">
        <v>11</v>
      </c>
      <c r="DI82" s="126">
        <v>52</v>
      </c>
      <c r="DJ82" s="45">
        <v>21.153846153846153</v>
      </c>
      <c r="DL82" s="126">
        <v>3</v>
      </c>
      <c r="DM82" s="126">
        <v>42</v>
      </c>
      <c r="DN82" s="45">
        <v>7.1428571428571432</v>
      </c>
      <c r="DP82" s="126">
        <v>7</v>
      </c>
      <c r="DQ82" s="126">
        <v>67</v>
      </c>
      <c r="DR82" s="45">
        <v>10.447761194029852</v>
      </c>
      <c r="DT82" s="126">
        <v>8</v>
      </c>
      <c r="DU82" s="126">
        <v>48</v>
      </c>
      <c r="DV82" s="45">
        <v>16.666666666666664</v>
      </c>
      <c r="DX82" s="126">
        <v>25</v>
      </c>
      <c r="DY82" s="126">
        <v>109</v>
      </c>
      <c r="DZ82" s="45">
        <v>22.935779816513762</v>
      </c>
      <c r="EB82" s="126">
        <v>10</v>
      </c>
      <c r="EC82" s="126">
        <v>70</v>
      </c>
      <c r="ED82" s="45">
        <v>14.285714285714286</v>
      </c>
      <c r="EF82" s="126">
        <v>7</v>
      </c>
      <c r="EG82" s="126">
        <v>51</v>
      </c>
      <c r="EH82" s="45">
        <v>13.725490196078432</v>
      </c>
      <c r="EJ82" s="126">
        <v>5</v>
      </c>
      <c r="EK82" s="126">
        <v>44</v>
      </c>
      <c r="EL82" s="45">
        <v>11.363636363636363</v>
      </c>
      <c r="EN82" s="126">
        <v>7</v>
      </c>
      <c r="EO82" s="126">
        <v>27</v>
      </c>
      <c r="EP82" s="45">
        <v>25.925925925925927</v>
      </c>
      <c r="ER82" s="126">
        <v>21</v>
      </c>
      <c r="ES82" s="126">
        <v>46</v>
      </c>
      <c r="ET82" s="45">
        <v>45.652173913043477</v>
      </c>
      <c r="EV82" s="126">
        <v>21</v>
      </c>
      <c r="EW82" s="126">
        <v>30</v>
      </c>
      <c r="EX82" s="45">
        <v>70</v>
      </c>
      <c r="EZ82" s="126">
        <v>9</v>
      </c>
      <c r="FA82" s="126">
        <v>61</v>
      </c>
      <c r="FB82" s="45">
        <v>14.754098360655737</v>
      </c>
      <c r="FD82" s="141">
        <f t="shared" si="42"/>
        <v>3</v>
      </c>
      <c r="FE82" s="141">
        <f t="shared" si="43"/>
        <v>54</v>
      </c>
      <c r="FF82" s="141">
        <f t="shared" si="44"/>
        <v>5.5555555555555554</v>
      </c>
      <c r="FH82" s="141">
        <f t="shared" si="45"/>
        <v>14</v>
      </c>
      <c r="FI82" s="141">
        <f t="shared" si="46"/>
        <v>53</v>
      </c>
      <c r="FJ82" s="141">
        <f t="shared" si="47"/>
        <v>26.415094339622641</v>
      </c>
    </row>
    <row r="83" spans="1:166">
      <c r="A83" s="128">
        <v>38168</v>
      </c>
      <c r="B83" s="126">
        <v>33</v>
      </c>
      <c r="C83" s="126">
        <v>987</v>
      </c>
      <c r="D83" s="45">
        <f t="shared" si="49"/>
        <v>3.3434650455927049</v>
      </c>
      <c r="E83" s="140"/>
      <c r="K83" s="126">
        <v>38</v>
      </c>
      <c r="L83" s="45">
        <f t="shared" si="48"/>
        <v>0</v>
      </c>
      <c r="N83" s="126">
        <v>2</v>
      </c>
      <c r="O83" s="126">
        <v>53</v>
      </c>
      <c r="P83" s="45">
        <f t="shared" si="25"/>
        <v>3.7735849056603774</v>
      </c>
      <c r="S83" s="126">
        <v>36</v>
      </c>
      <c r="T83" s="45">
        <f t="shared" si="26"/>
        <v>0</v>
      </c>
      <c r="V83" s="126">
        <v>2</v>
      </c>
      <c r="W83" s="126">
        <v>54</v>
      </c>
      <c r="X83" s="45">
        <f t="shared" si="27"/>
        <v>3.7037037037037033</v>
      </c>
      <c r="Z83" s="126">
        <v>1</v>
      </c>
      <c r="AA83" s="126">
        <v>92</v>
      </c>
      <c r="AB83" s="45">
        <f t="shared" si="28"/>
        <v>1.0869565217391304</v>
      </c>
      <c r="AE83" s="126">
        <v>48</v>
      </c>
      <c r="AF83" s="45">
        <f t="shared" si="29"/>
        <v>0</v>
      </c>
      <c r="AH83" s="126">
        <v>3</v>
      </c>
      <c r="AI83" s="126">
        <v>54</v>
      </c>
      <c r="AJ83" s="45">
        <f t="shared" si="30"/>
        <v>5.5555555555555554</v>
      </c>
      <c r="AM83" s="126">
        <v>40</v>
      </c>
      <c r="AN83" s="45">
        <f t="shared" si="31"/>
        <v>0</v>
      </c>
      <c r="AP83" s="126">
        <v>1</v>
      </c>
      <c r="AQ83" s="126">
        <v>72</v>
      </c>
      <c r="AR83" s="45">
        <f t="shared" si="32"/>
        <v>1.3888888888888888</v>
      </c>
      <c r="AT83" s="126">
        <v>1</v>
      </c>
      <c r="AU83" s="126">
        <v>49</v>
      </c>
      <c r="AV83" s="45">
        <f t="shared" si="33"/>
        <v>2.0408163265306123</v>
      </c>
      <c r="AX83" s="126">
        <v>10</v>
      </c>
      <c r="AY83" s="126">
        <v>113</v>
      </c>
      <c r="AZ83" s="45">
        <f t="shared" si="34"/>
        <v>8.8495575221238933</v>
      </c>
      <c r="BB83" s="126">
        <v>3</v>
      </c>
      <c r="BC83" s="126">
        <v>71</v>
      </c>
      <c r="BD83" s="45">
        <f t="shared" si="35"/>
        <v>4.225352112676056</v>
      </c>
      <c r="BF83" s="126">
        <v>1</v>
      </c>
      <c r="BG83" s="126">
        <v>54</v>
      </c>
      <c r="BH83" s="45">
        <f t="shared" si="36"/>
        <v>1.8518518518518516</v>
      </c>
      <c r="BK83" s="126">
        <v>42</v>
      </c>
      <c r="BL83" s="45">
        <f t="shared" si="37"/>
        <v>0</v>
      </c>
      <c r="BO83" s="126">
        <v>26</v>
      </c>
      <c r="BP83" s="45">
        <f t="shared" si="38"/>
        <v>0</v>
      </c>
      <c r="BR83" s="126">
        <v>5</v>
      </c>
      <c r="BS83" s="126">
        <v>49</v>
      </c>
      <c r="BT83" s="45">
        <f t="shared" si="39"/>
        <v>10.204081632653061</v>
      </c>
      <c r="BW83" s="126">
        <v>30</v>
      </c>
      <c r="BX83" s="45">
        <f t="shared" si="40"/>
        <v>0</v>
      </c>
      <c r="BZ83" s="126">
        <v>4</v>
      </c>
      <c r="CA83" s="126">
        <v>67</v>
      </c>
      <c r="CB83" s="45">
        <f t="shared" si="41"/>
        <v>5.9701492537313428</v>
      </c>
      <c r="CE83" s="128">
        <v>37772</v>
      </c>
      <c r="CF83" s="126">
        <v>205</v>
      </c>
      <c r="CG83" s="126">
        <v>964</v>
      </c>
      <c r="CH83" s="45">
        <v>21.265560165975103</v>
      </c>
      <c r="CJ83" s="126">
        <v>12</v>
      </c>
      <c r="CK83" s="126">
        <v>35</v>
      </c>
      <c r="CL83" s="45">
        <v>34.285714285714285</v>
      </c>
      <c r="CN83" s="126">
        <v>23</v>
      </c>
      <c r="CO83" s="126">
        <v>52</v>
      </c>
      <c r="CP83" s="45">
        <v>44.230769230769226</v>
      </c>
      <c r="CR83" s="126">
        <v>7</v>
      </c>
      <c r="CS83" s="126">
        <v>34</v>
      </c>
      <c r="CT83" s="45">
        <v>20.588235294117649</v>
      </c>
      <c r="CV83" s="126">
        <v>17</v>
      </c>
      <c r="CW83" s="126">
        <v>54</v>
      </c>
      <c r="CX83" s="45">
        <v>31.481481481481477</v>
      </c>
      <c r="CZ83" s="126">
        <v>6</v>
      </c>
      <c r="DA83" s="126">
        <v>95</v>
      </c>
      <c r="DB83" s="45">
        <v>6.3157894736842106</v>
      </c>
      <c r="DD83" s="126">
        <v>11</v>
      </c>
      <c r="DE83" s="126">
        <v>42</v>
      </c>
      <c r="DF83" s="45">
        <v>26.190476190476193</v>
      </c>
      <c r="DH83" s="126">
        <v>11</v>
      </c>
      <c r="DI83" s="126">
        <v>53</v>
      </c>
      <c r="DJ83" s="45">
        <v>20.754716981132077</v>
      </c>
      <c r="DL83" s="126">
        <v>3</v>
      </c>
      <c r="DM83" s="126">
        <v>41</v>
      </c>
      <c r="DN83" s="45">
        <v>7.3170731707317076</v>
      </c>
      <c r="DP83" s="126">
        <v>7</v>
      </c>
      <c r="DQ83" s="126">
        <v>70</v>
      </c>
      <c r="DR83" s="45">
        <v>10</v>
      </c>
      <c r="DT83" s="126">
        <v>7</v>
      </c>
      <c r="DU83" s="126">
        <v>49</v>
      </c>
      <c r="DV83" s="45">
        <v>14.285714285714286</v>
      </c>
      <c r="DX83" s="126">
        <v>26</v>
      </c>
      <c r="DY83" s="126">
        <v>110</v>
      </c>
      <c r="DZ83" s="45">
        <v>23.636363636363637</v>
      </c>
      <c r="EB83" s="126">
        <v>13</v>
      </c>
      <c r="EC83" s="126">
        <v>70</v>
      </c>
      <c r="ED83" s="45">
        <v>18.571428571428573</v>
      </c>
      <c r="EF83" s="126">
        <v>5</v>
      </c>
      <c r="EG83" s="126">
        <v>54</v>
      </c>
      <c r="EH83" s="45">
        <v>9.2592592592592595</v>
      </c>
      <c r="EJ83" s="126">
        <v>5</v>
      </c>
      <c r="EK83" s="126">
        <v>43</v>
      </c>
      <c r="EL83" s="45">
        <v>11.627906976744185</v>
      </c>
      <c r="EN83" s="126">
        <v>6</v>
      </c>
      <c r="EO83" s="126">
        <v>26</v>
      </c>
      <c r="EP83" s="45">
        <v>23.076923076923077</v>
      </c>
      <c r="ER83" s="126">
        <v>18</v>
      </c>
      <c r="ES83" s="126">
        <v>46</v>
      </c>
      <c r="ET83" s="45">
        <v>39.130434782608695</v>
      </c>
      <c r="EV83" s="126">
        <v>19</v>
      </c>
      <c r="EW83" s="126">
        <v>29</v>
      </c>
      <c r="EX83" s="45">
        <v>65.517241379310349</v>
      </c>
      <c r="EZ83" s="126">
        <v>9</v>
      </c>
      <c r="FA83" s="126">
        <v>62</v>
      </c>
      <c r="FB83" s="45">
        <v>14.516129032258064</v>
      </c>
      <c r="FD83" s="141">
        <f t="shared" si="42"/>
        <v>2</v>
      </c>
      <c r="FE83" s="141">
        <f t="shared" si="43"/>
        <v>54</v>
      </c>
      <c r="FF83" s="141">
        <f t="shared" si="44"/>
        <v>3.7037037037037033</v>
      </c>
      <c r="FH83" s="141">
        <f t="shared" si="45"/>
        <v>17</v>
      </c>
      <c r="FI83" s="141">
        <f t="shared" si="46"/>
        <v>54</v>
      </c>
      <c r="FJ83" s="141">
        <f t="shared" si="47"/>
        <v>31.481481481481477</v>
      </c>
    </row>
    <row r="84" spans="1:166">
      <c r="A84" s="128">
        <v>38199</v>
      </c>
      <c r="B84" s="126">
        <v>29</v>
      </c>
      <c r="C84" s="126">
        <v>985</v>
      </c>
      <c r="D84" s="45">
        <f t="shared" si="49"/>
        <v>2.9441624365482233</v>
      </c>
      <c r="E84" s="140"/>
      <c r="K84" s="126">
        <v>38</v>
      </c>
      <c r="L84" s="45">
        <f t="shared" si="48"/>
        <v>0</v>
      </c>
      <c r="N84" s="126">
        <v>2</v>
      </c>
      <c r="O84" s="126">
        <v>55</v>
      </c>
      <c r="P84" s="45">
        <f t="shared" si="25"/>
        <v>3.6363636363636362</v>
      </c>
      <c r="S84" s="126">
        <v>36</v>
      </c>
      <c r="T84" s="45">
        <f t="shared" si="26"/>
        <v>0</v>
      </c>
      <c r="V84" s="126">
        <v>2</v>
      </c>
      <c r="W84" s="126">
        <v>52</v>
      </c>
      <c r="X84" s="45">
        <f t="shared" si="27"/>
        <v>3.8461538461538463</v>
      </c>
      <c r="Z84" s="126">
        <v>1</v>
      </c>
      <c r="AA84" s="126">
        <v>91</v>
      </c>
      <c r="AB84" s="45">
        <f t="shared" si="28"/>
        <v>1.098901098901099</v>
      </c>
      <c r="AE84" s="126">
        <v>46</v>
      </c>
      <c r="AF84" s="45">
        <f t="shared" si="29"/>
        <v>0</v>
      </c>
      <c r="AH84" s="126">
        <v>2</v>
      </c>
      <c r="AI84" s="126">
        <v>56</v>
      </c>
      <c r="AJ84" s="45">
        <f t="shared" si="30"/>
        <v>3.5714285714285712</v>
      </c>
      <c r="AM84" s="126">
        <v>39</v>
      </c>
      <c r="AN84" s="45">
        <f t="shared" si="31"/>
        <v>0</v>
      </c>
      <c r="AP84" s="126">
        <v>1</v>
      </c>
      <c r="AQ84" s="126">
        <v>71</v>
      </c>
      <c r="AR84" s="45">
        <f t="shared" si="32"/>
        <v>1.4084507042253522</v>
      </c>
      <c r="AT84" s="126">
        <v>1</v>
      </c>
      <c r="AU84" s="126">
        <v>52</v>
      </c>
      <c r="AV84" s="45">
        <f t="shared" si="33"/>
        <v>1.9230769230769231</v>
      </c>
      <c r="AX84" s="126">
        <v>10</v>
      </c>
      <c r="AY84" s="126">
        <v>113</v>
      </c>
      <c r="AZ84" s="45">
        <f t="shared" si="34"/>
        <v>8.8495575221238933</v>
      </c>
      <c r="BB84" s="126">
        <v>3</v>
      </c>
      <c r="BC84" s="126">
        <v>71</v>
      </c>
      <c r="BD84" s="45">
        <f t="shared" si="35"/>
        <v>4.225352112676056</v>
      </c>
      <c r="BF84" s="126">
        <v>1</v>
      </c>
      <c r="BG84" s="126">
        <v>52</v>
      </c>
      <c r="BH84" s="45">
        <f t="shared" si="36"/>
        <v>1.9230769230769231</v>
      </c>
      <c r="BK84" s="126">
        <v>42</v>
      </c>
      <c r="BL84" s="45">
        <f t="shared" si="37"/>
        <v>0</v>
      </c>
      <c r="BO84" s="126">
        <v>27</v>
      </c>
      <c r="BP84" s="45">
        <f t="shared" si="38"/>
        <v>0</v>
      </c>
      <c r="BR84" s="126">
        <v>4</v>
      </c>
      <c r="BS84" s="126">
        <v>49</v>
      </c>
      <c r="BT84" s="45">
        <f t="shared" si="39"/>
        <v>8.1632653061224492</v>
      </c>
      <c r="BW84" s="126">
        <v>30</v>
      </c>
      <c r="BX84" s="45">
        <f t="shared" si="40"/>
        <v>0</v>
      </c>
      <c r="BZ84" s="126">
        <v>2</v>
      </c>
      <c r="CA84" s="126">
        <v>65</v>
      </c>
      <c r="CB84" s="45">
        <f t="shared" si="41"/>
        <v>3.0769230769230771</v>
      </c>
      <c r="CE84" s="128">
        <v>37802</v>
      </c>
      <c r="CF84" s="126">
        <v>182</v>
      </c>
      <c r="CG84" s="126">
        <v>987</v>
      </c>
      <c r="CH84" s="45">
        <v>18.439716312056735</v>
      </c>
      <c r="CJ84" s="126">
        <v>12</v>
      </c>
      <c r="CK84" s="126">
        <v>38</v>
      </c>
      <c r="CL84" s="45">
        <v>31.578947368421051</v>
      </c>
      <c r="CN84" s="126">
        <v>22</v>
      </c>
      <c r="CO84" s="126">
        <v>53</v>
      </c>
      <c r="CP84" s="45">
        <v>41.509433962264154</v>
      </c>
      <c r="CR84" s="126">
        <v>6</v>
      </c>
      <c r="CS84" s="126">
        <v>36</v>
      </c>
      <c r="CT84" s="45">
        <v>16.666666666666664</v>
      </c>
      <c r="CV84" s="126">
        <v>14</v>
      </c>
      <c r="CW84" s="126">
        <v>54</v>
      </c>
      <c r="CX84" s="45">
        <v>25.925925925925927</v>
      </c>
      <c r="CZ84" s="126">
        <v>5</v>
      </c>
      <c r="DA84" s="126">
        <v>92</v>
      </c>
      <c r="DB84" s="45">
        <v>5.4347826086956523</v>
      </c>
      <c r="DD84" s="126">
        <v>8</v>
      </c>
      <c r="DE84" s="126">
        <v>48</v>
      </c>
      <c r="DF84" s="45">
        <v>16.666666666666664</v>
      </c>
      <c r="DH84" s="126">
        <v>8</v>
      </c>
      <c r="DI84" s="126">
        <v>54</v>
      </c>
      <c r="DJ84" s="45">
        <v>14.814814814814817</v>
      </c>
      <c r="DL84" s="126">
        <v>2</v>
      </c>
      <c r="DM84" s="126">
        <v>40</v>
      </c>
      <c r="DN84" s="45">
        <v>5</v>
      </c>
      <c r="DP84" s="126">
        <v>3</v>
      </c>
      <c r="DQ84" s="126">
        <v>72</v>
      </c>
      <c r="DR84" s="45">
        <v>4.1666666666666661</v>
      </c>
      <c r="DT84" s="126">
        <v>8</v>
      </c>
      <c r="DU84" s="126">
        <v>49</v>
      </c>
      <c r="DV84" s="45">
        <v>16.326530612244898</v>
      </c>
      <c r="DX84" s="126">
        <v>26</v>
      </c>
      <c r="DY84" s="126">
        <v>113</v>
      </c>
      <c r="DZ84" s="45">
        <v>23.008849557522126</v>
      </c>
      <c r="EB84" s="126">
        <v>11</v>
      </c>
      <c r="EC84" s="126">
        <v>71</v>
      </c>
      <c r="ED84" s="45">
        <v>15.492957746478874</v>
      </c>
      <c r="EF84" s="126">
        <v>6</v>
      </c>
      <c r="EG84" s="126">
        <v>54</v>
      </c>
      <c r="EH84" s="45">
        <v>11.111111111111111</v>
      </c>
      <c r="EJ84" s="126">
        <v>2</v>
      </c>
      <c r="EK84" s="126">
        <v>42</v>
      </c>
      <c r="EL84" s="45">
        <v>4.7619047619047619</v>
      </c>
      <c r="EN84" s="126">
        <v>5</v>
      </c>
      <c r="EO84" s="126">
        <v>26</v>
      </c>
      <c r="EP84" s="45">
        <v>19.230769230769234</v>
      </c>
      <c r="ER84" s="126">
        <v>16</v>
      </c>
      <c r="ES84" s="126">
        <v>49</v>
      </c>
      <c r="ET84" s="45">
        <v>32.653061224489797</v>
      </c>
      <c r="EV84" s="126">
        <v>20</v>
      </c>
      <c r="EW84" s="126">
        <v>30</v>
      </c>
      <c r="EX84" s="45">
        <v>66.666666666666657</v>
      </c>
      <c r="EZ84" s="126">
        <v>8</v>
      </c>
      <c r="FA84" s="126">
        <v>67</v>
      </c>
      <c r="FB84" s="45">
        <v>11.940298507462687</v>
      </c>
      <c r="FD84" s="141">
        <f t="shared" si="42"/>
        <v>2</v>
      </c>
      <c r="FE84" s="141">
        <f t="shared" si="43"/>
        <v>52</v>
      </c>
      <c r="FF84" s="141">
        <f t="shared" si="44"/>
        <v>3.8461538461538463</v>
      </c>
      <c r="FH84" s="141">
        <f t="shared" si="45"/>
        <v>14</v>
      </c>
      <c r="FI84" s="141">
        <f t="shared" si="46"/>
        <v>54</v>
      </c>
      <c r="FJ84" s="141">
        <f t="shared" si="47"/>
        <v>25.925925925925927</v>
      </c>
    </row>
    <row r="85" spans="1:166">
      <c r="A85" s="128">
        <v>38230</v>
      </c>
      <c r="B85" s="126">
        <v>27</v>
      </c>
      <c r="C85" s="126">
        <v>1002</v>
      </c>
      <c r="D85" s="45">
        <f t="shared" si="49"/>
        <v>2.6946107784431139</v>
      </c>
      <c r="E85" s="140"/>
      <c r="J85" s="126">
        <v>1</v>
      </c>
      <c r="K85" s="126">
        <v>36</v>
      </c>
      <c r="L85" s="45">
        <f t="shared" si="48"/>
        <v>2.7777777777777777</v>
      </c>
      <c r="N85" s="126">
        <v>1</v>
      </c>
      <c r="O85" s="126">
        <v>57</v>
      </c>
      <c r="P85" s="45">
        <f t="shared" si="25"/>
        <v>1.7543859649122806</v>
      </c>
      <c r="S85" s="126">
        <v>41</v>
      </c>
      <c r="T85" s="45">
        <f t="shared" si="26"/>
        <v>0</v>
      </c>
      <c r="V85" s="126">
        <v>2</v>
      </c>
      <c r="W85" s="126">
        <v>53</v>
      </c>
      <c r="X85" s="45">
        <f t="shared" si="27"/>
        <v>3.7735849056603774</v>
      </c>
      <c r="Z85" s="126">
        <v>1</v>
      </c>
      <c r="AA85" s="126">
        <v>95</v>
      </c>
      <c r="AB85" s="45">
        <f t="shared" si="28"/>
        <v>1.0526315789473684</v>
      </c>
      <c r="AE85" s="126">
        <v>44</v>
      </c>
      <c r="AF85" s="45">
        <f t="shared" si="29"/>
        <v>0</v>
      </c>
      <c r="AH85" s="126">
        <v>2</v>
      </c>
      <c r="AI85" s="126">
        <v>56</v>
      </c>
      <c r="AJ85" s="45">
        <f t="shared" si="30"/>
        <v>3.5714285714285712</v>
      </c>
      <c r="AM85" s="126">
        <v>39</v>
      </c>
      <c r="AN85" s="45">
        <f t="shared" si="31"/>
        <v>0</v>
      </c>
      <c r="AP85" s="126">
        <v>1</v>
      </c>
      <c r="AQ85" s="126">
        <v>72</v>
      </c>
      <c r="AR85" s="45">
        <f t="shared" si="32"/>
        <v>1.3888888888888888</v>
      </c>
      <c r="AT85" s="126">
        <v>1</v>
      </c>
      <c r="AU85" s="126">
        <v>52</v>
      </c>
      <c r="AV85" s="45">
        <f t="shared" si="33"/>
        <v>1.9230769230769231</v>
      </c>
      <c r="AX85" s="126">
        <v>9</v>
      </c>
      <c r="AY85" s="126">
        <v>114</v>
      </c>
      <c r="AZ85" s="45">
        <f t="shared" si="34"/>
        <v>7.8947368421052628</v>
      </c>
      <c r="BB85" s="126">
        <v>3</v>
      </c>
      <c r="BC85" s="126">
        <v>74</v>
      </c>
      <c r="BD85" s="45">
        <f t="shared" si="35"/>
        <v>4.0540540540540544</v>
      </c>
      <c r="BF85" s="126">
        <v>1</v>
      </c>
      <c r="BG85" s="126">
        <v>56</v>
      </c>
      <c r="BH85" s="45">
        <f t="shared" si="36"/>
        <v>1.7857142857142856</v>
      </c>
      <c r="BK85" s="126">
        <v>42</v>
      </c>
      <c r="BL85" s="45">
        <f t="shared" si="37"/>
        <v>0</v>
      </c>
      <c r="BO85" s="126">
        <v>27</v>
      </c>
      <c r="BP85" s="45">
        <f t="shared" si="38"/>
        <v>0</v>
      </c>
      <c r="BR85" s="126">
        <v>3</v>
      </c>
      <c r="BS85" s="126">
        <v>49</v>
      </c>
      <c r="BT85" s="45">
        <f t="shared" si="39"/>
        <v>6.1224489795918364</v>
      </c>
      <c r="BW85" s="126">
        <v>31</v>
      </c>
      <c r="BX85" s="45">
        <f t="shared" si="40"/>
        <v>0</v>
      </c>
      <c r="BZ85" s="126">
        <v>2</v>
      </c>
      <c r="CA85" s="126">
        <v>64</v>
      </c>
      <c r="CB85" s="45">
        <f t="shared" si="41"/>
        <v>3.125</v>
      </c>
      <c r="CE85" s="128">
        <v>37833</v>
      </c>
      <c r="CF85" s="126">
        <v>168</v>
      </c>
      <c r="CG85" s="126">
        <v>985</v>
      </c>
      <c r="CH85" s="45">
        <v>17.055837563451774</v>
      </c>
      <c r="CJ85" s="126">
        <v>11</v>
      </c>
      <c r="CK85" s="126">
        <v>38</v>
      </c>
      <c r="CL85" s="45">
        <v>28.947368421052634</v>
      </c>
      <c r="CN85" s="126">
        <v>20</v>
      </c>
      <c r="CO85" s="126">
        <v>55</v>
      </c>
      <c r="CP85" s="45">
        <v>36.363636363636367</v>
      </c>
      <c r="CR85" s="126">
        <v>4</v>
      </c>
      <c r="CS85" s="126">
        <v>36</v>
      </c>
      <c r="CT85" s="45">
        <v>11.111111111111111</v>
      </c>
      <c r="CV85" s="126">
        <v>12</v>
      </c>
      <c r="CW85" s="126">
        <v>52</v>
      </c>
      <c r="CX85" s="45">
        <v>23.076923076923077</v>
      </c>
      <c r="CZ85" s="126">
        <v>7</v>
      </c>
      <c r="DA85" s="126">
        <v>91</v>
      </c>
      <c r="DB85" s="45">
        <v>7.6923076923076925</v>
      </c>
      <c r="DD85" s="126">
        <v>5</v>
      </c>
      <c r="DE85" s="126">
        <v>46</v>
      </c>
      <c r="DF85" s="45">
        <v>10.869565217391305</v>
      </c>
      <c r="DH85" s="126">
        <v>7</v>
      </c>
      <c r="DI85" s="126">
        <v>56</v>
      </c>
      <c r="DJ85" s="45">
        <v>12.5</v>
      </c>
      <c r="DL85" s="126">
        <v>1</v>
      </c>
      <c r="DM85" s="126">
        <v>39</v>
      </c>
      <c r="DN85" s="45">
        <v>2.5641025641025639</v>
      </c>
      <c r="DP85" s="126">
        <v>3</v>
      </c>
      <c r="DQ85" s="126">
        <v>71</v>
      </c>
      <c r="DR85" s="45">
        <v>4.225352112676056</v>
      </c>
      <c r="DT85" s="126">
        <v>7</v>
      </c>
      <c r="DU85" s="126">
        <v>52</v>
      </c>
      <c r="DV85" s="45">
        <v>13.461538461538462</v>
      </c>
      <c r="DX85" s="126">
        <v>27</v>
      </c>
      <c r="DY85" s="126">
        <v>113</v>
      </c>
      <c r="DZ85" s="45">
        <v>23.89380530973451</v>
      </c>
      <c r="EB85" s="126">
        <v>10</v>
      </c>
      <c r="EC85" s="126">
        <v>71</v>
      </c>
      <c r="ED85" s="45">
        <v>14.084507042253522</v>
      </c>
      <c r="EF85" s="126">
        <v>8</v>
      </c>
      <c r="EG85" s="126">
        <v>52</v>
      </c>
      <c r="EH85" s="45">
        <v>15.384615384615385</v>
      </c>
      <c r="EJ85" s="126">
        <v>2</v>
      </c>
      <c r="EK85" s="126">
        <v>42</v>
      </c>
      <c r="EL85" s="45">
        <v>4.7619047619047619</v>
      </c>
      <c r="EN85" s="126">
        <v>4</v>
      </c>
      <c r="EO85" s="126">
        <v>27</v>
      </c>
      <c r="EP85" s="45">
        <v>14.814814814814817</v>
      </c>
      <c r="ER85" s="126">
        <v>15</v>
      </c>
      <c r="ES85" s="126">
        <v>49</v>
      </c>
      <c r="ET85" s="45">
        <v>30.612244897959179</v>
      </c>
      <c r="EV85" s="126">
        <v>19</v>
      </c>
      <c r="EW85" s="126">
        <v>30</v>
      </c>
      <c r="EX85" s="45">
        <v>63.333333333333336</v>
      </c>
      <c r="EZ85" s="126">
        <v>6</v>
      </c>
      <c r="FA85" s="126">
        <v>65</v>
      </c>
      <c r="FB85" s="45">
        <v>9.2307692307692299</v>
      </c>
      <c r="FD85" s="141">
        <f t="shared" si="42"/>
        <v>2</v>
      </c>
      <c r="FE85" s="141">
        <f t="shared" si="43"/>
        <v>53</v>
      </c>
      <c r="FF85" s="141">
        <f t="shared" si="44"/>
        <v>3.7735849056603774</v>
      </c>
      <c r="FH85" s="141">
        <f t="shared" si="45"/>
        <v>12</v>
      </c>
      <c r="FI85" s="141">
        <f t="shared" si="46"/>
        <v>52</v>
      </c>
      <c r="FJ85" s="141">
        <f t="shared" si="47"/>
        <v>23.076923076923077</v>
      </c>
    </row>
    <row r="86" spans="1:166">
      <c r="A86" s="128">
        <v>38260</v>
      </c>
      <c r="B86" s="126">
        <v>26</v>
      </c>
      <c r="C86" s="126">
        <v>1008</v>
      </c>
      <c r="D86" s="45">
        <f t="shared" si="49"/>
        <v>2.5793650793650791</v>
      </c>
      <c r="E86" s="140"/>
      <c r="J86" s="126">
        <v>1</v>
      </c>
      <c r="K86" s="126">
        <v>36</v>
      </c>
      <c r="L86" s="45">
        <f t="shared" si="48"/>
        <v>2.7777777777777777</v>
      </c>
      <c r="N86" s="126">
        <v>2</v>
      </c>
      <c r="O86" s="126">
        <v>57</v>
      </c>
      <c r="P86" s="45">
        <f t="shared" si="25"/>
        <v>3.5087719298245612</v>
      </c>
      <c r="R86" s="126">
        <v>1</v>
      </c>
      <c r="S86" s="126">
        <v>43</v>
      </c>
      <c r="T86" s="45">
        <f t="shared" si="26"/>
        <v>2.3255813953488373</v>
      </c>
      <c r="V86" s="126">
        <v>1</v>
      </c>
      <c r="W86" s="126">
        <v>55</v>
      </c>
      <c r="X86" s="45">
        <f t="shared" si="27"/>
        <v>1.8181818181818181</v>
      </c>
      <c r="Z86" s="126">
        <v>1</v>
      </c>
      <c r="AA86" s="126">
        <v>95</v>
      </c>
      <c r="AB86" s="45">
        <f t="shared" si="28"/>
        <v>1.0526315789473684</v>
      </c>
      <c r="AE86" s="126">
        <v>44</v>
      </c>
      <c r="AF86" s="45">
        <f t="shared" si="29"/>
        <v>0</v>
      </c>
      <c r="AH86" s="126">
        <v>2</v>
      </c>
      <c r="AI86" s="126">
        <v>58</v>
      </c>
      <c r="AJ86" s="45">
        <f t="shared" si="30"/>
        <v>3.4482758620689653</v>
      </c>
      <c r="AM86" s="126">
        <v>39</v>
      </c>
      <c r="AN86" s="45">
        <f t="shared" si="31"/>
        <v>0</v>
      </c>
      <c r="AP86" s="126">
        <v>1</v>
      </c>
      <c r="AQ86" s="126">
        <v>72</v>
      </c>
      <c r="AR86" s="45">
        <f t="shared" si="32"/>
        <v>1.3888888888888888</v>
      </c>
      <c r="AT86" s="126">
        <v>1</v>
      </c>
      <c r="AU86" s="126">
        <v>51</v>
      </c>
      <c r="AV86" s="45">
        <f t="shared" si="33"/>
        <v>1.9607843137254901</v>
      </c>
      <c r="AX86" s="126">
        <v>8</v>
      </c>
      <c r="AY86" s="126">
        <v>115</v>
      </c>
      <c r="AZ86" s="45">
        <f t="shared" si="34"/>
        <v>6.9565217391304346</v>
      </c>
      <c r="BB86" s="126">
        <v>3</v>
      </c>
      <c r="BC86" s="126">
        <v>73</v>
      </c>
      <c r="BD86" s="45">
        <f t="shared" si="35"/>
        <v>4.10958904109589</v>
      </c>
      <c r="BF86" s="126">
        <v>1</v>
      </c>
      <c r="BG86" s="126">
        <v>56</v>
      </c>
      <c r="BH86" s="45">
        <f t="shared" si="36"/>
        <v>1.7857142857142856</v>
      </c>
      <c r="BK86" s="126">
        <v>41</v>
      </c>
      <c r="BL86" s="45">
        <f t="shared" si="37"/>
        <v>0</v>
      </c>
      <c r="BO86" s="126">
        <v>28</v>
      </c>
      <c r="BP86" s="45">
        <f t="shared" si="38"/>
        <v>0</v>
      </c>
      <c r="BR86" s="126">
        <v>3</v>
      </c>
      <c r="BS86" s="126">
        <v>50</v>
      </c>
      <c r="BT86" s="45">
        <f t="shared" si="39"/>
        <v>6</v>
      </c>
      <c r="BV86" s="126">
        <v>1</v>
      </c>
      <c r="BW86" s="126">
        <v>31</v>
      </c>
      <c r="BX86" s="45">
        <f t="shared" si="40"/>
        <v>3.225806451612903</v>
      </c>
      <c r="CA86" s="126">
        <v>64</v>
      </c>
      <c r="CB86" s="45">
        <f t="shared" si="41"/>
        <v>0</v>
      </c>
      <c r="CE86" s="128">
        <v>37864</v>
      </c>
      <c r="CF86" s="126">
        <v>154</v>
      </c>
      <c r="CG86" s="126">
        <v>1002</v>
      </c>
      <c r="CH86" s="45">
        <v>15.369261477045907</v>
      </c>
      <c r="CJ86" s="126">
        <v>7</v>
      </c>
      <c r="CK86" s="126">
        <v>36</v>
      </c>
      <c r="CL86" s="45">
        <v>19.444444444444446</v>
      </c>
      <c r="CN86" s="126">
        <v>17</v>
      </c>
      <c r="CO86" s="126">
        <v>57</v>
      </c>
      <c r="CP86" s="45">
        <v>29.824561403508774</v>
      </c>
      <c r="CR86" s="126">
        <v>6</v>
      </c>
      <c r="CS86" s="126">
        <v>41</v>
      </c>
      <c r="CT86" s="45">
        <v>14.634146341463415</v>
      </c>
      <c r="CV86" s="126">
        <v>13</v>
      </c>
      <c r="CW86" s="126">
        <v>53</v>
      </c>
      <c r="CX86" s="45">
        <v>24.528301886792455</v>
      </c>
      <c r="CZ86" s="126">
        <v>6</v>
      </c>
      <c r="DA86" s="126">
        <v>95</v>
      </c>
      <c r="DB86" s="45">
        <v>6.3157894736842106</v>
      </c>
      <c r="DD86" s="126">
        <v>3</v>
      </c>
      <c r="DE86" s="126">
        <v>44</v>
      </c>
      <c r="DF86" s="45">
        <v>6.8181818181818183</v>
      </c>
      <c r="DH86" s="126">
        <v>7</v>
      </c>
      <c r="DI86" s="126">
        <v>56</v>
      </c>
      <c r="DJ86" s="45">
        <v>12.5</v>
      </c>
      <c r="DL86" s="126">
        <v>2</v>
      </c>
      <c r="DM86" s="126">
        <v>39</v>
      </c>
      <c r="DN86" s="45">
        <v>5.1282051282051277</v>
      </c>
      <c r="DP86" s="126">
        <v>3</v>
      </c>
      <c r="DQ86" s="126">
        <v>72</v>
      </c>
      <c r="DR86" s="45">
        <v>4.1666666666666661</v>
      </c>
      <c r="DT86" s="126">
        <v>6</v>
      </c>
      <c r="DU86" s="126">
        <v>52</v>
      </c>
      <c r="DV86" s="45">
        <v>11.538461538461538</v>
      </c>
      <c r="DX86" s="126">
        <v>25</v>
      </c>
      <c r="DY86" s="126">
        <v>114</v>
      </c>
      <c r="DZ86" s="45">
        <v>21.929824561403507</v>
      </c>
      <c r="EB86" s="126">
        <v>11</v>
      </c>
      <c r="EC86" s="126">
        <v>74</v>
      </c>
      <c r="ED86" s="45">
        <v>14.864864864864863</v>
      </c>
      <c r="EF86" s="126">
        <v>6</v>
      </c>
      <c r="EG86" s="126">
        <v>56</v>
      </c>
      <c r="EH86" s="45">
        <v>10.714285714285714</v>
      </c>
      <c r="EJ86" s="126">
        <v>2</v>
      </c>
      <c r="EK86" s="126">
        <v>42</v>
      </c>
      <c r="EL86" s="45">
        <v>4.7619047619047619</v>
      </c>
      <c r="EN86" s="126">
        <v>4</v>
      </c>
      <c r="EO86" s="126">
        <v>27</v>
      </c>
      <c r="EP86" s="45">
        <v>14.814814814814817</v>
      </c>
      <c r="ER86" s="126">
        <v>11</v>
      </c>
      <c r="ES86" s="126">
        <v>49</v>
      </c>
      <c r="ET86" s="45">
        <v>22.448979591836736</v>
      </c>
      <c r="EV86" s="126">
        <v>20</v>
      </c>
      <c r="EW86" s="126">
        <v>31</v>
      </c>
      <c r="EX86" s="45">
        <v>64.516129032258064</v>
      </c>
      <c r="EZ86" s="126">
        <v>5</v>
      </c>
      <c r="FA86" s="126">
        <v>64</v>
      </c>
      <c r="FB86" s="45">
        <v>7.8125</v>
      </c>
      <c r="FD86" s="141">
        <f t="shared" si="42"/>
        <v>1</v>
      </c>
      <c r="FE86" s="141">
        <f t="shared" si="43"/>
        <v>55</v>
      </c>
      <c r="FF86" s="141">
        <f t="shared" si="44"/>
        <v>1.8181818181818181</v>
      </c>
      <c r="FH86" s="141">
        <f t="shared" si="45"/>
        <v>13</v>
      </c>
      <c r="FI86" s="141">
        <f t="shared" si="46"/>
        <v>53</v>
      </c>
      <c r="FJ86" s="141">
        <f t="shared" si="47"/>
        <v>24.528301886792455</v>
      </c>
    </row>
    <row r="87" spans="1:166">
      <c r="A87" s="128">
        <v>38291</v>
      </c>
      <c r="B87" s="126">
        <v>27</v>
      </c>
      <c r="C87" s="126">
        <v>1011</v>
      </c>
      <c r="D87" s="45">
        <f t="shared" si="49"/>
        <v>2.6706231454005933</v>
      </c>
      <c r="E87" s="140"/>
      <c r="J87" s="126">
        <v>1</v>
      </c>
      <c r="K87" s="126">
        <v>36</v>
      </c>
      <c r="L87" s="45">
        <f t="shared" si="48"/>
        <v>2.7777777777777777</v>
      </c>
      <c r="N87" s="126">
        <v>2</v>
      </c>
      <c r="O87" s="126">
        <v>58</v>
      </c>
      <c r="P87" s="45">
        <f t="shared" si="25"/>
        <v>3.4482758620689653</v>
      </c>
      <c r="R87" s="126">
        <v>1</v>
      </c>
      <c r="S87" s="126">
        <v>44</v>
      </c>
      <c r="T87" s="45">
        <f t="shared" si="26"/>
        <v>2.2727272727272729</v>
      </c>
      <c r="V87" s="126">
        <v>2</v>
      </c>
      <c r="W87" s="126">
        <v>53</v>
      </c>
      <c r="X87" s="45">
        <f t="shared" si="27"/>
        <v>3.7735849056603774</v>
      </c>
      <c r="Z87" s="126">
        <v>1</v>
      </c>
      <c r="AA87" s="126">
        <v>94</v>
      </c>
      <c r="AB87" s="45">
        <f t="shared" si="28"/>
        <v>1.0638297872340425</v>
      </c>
      <c r="AE87" s="126">
        <v>42</v>
      </c>
      <c r="AF87" s="45">
        <f t="shared" si="29"/>
        <v>0</v>
      </c>
      <c r="AH87" s="126">
        <v>2</v>
      </c>
      <c r="AI87" s="126">
        <v>57</v>
      </c>
      <c r="AJ87" s="45">
        <f t="shared" si="30"/>
        <v>3.5087719298245612</v>
      </c>
      <c r="AM87" s="126">
        <v>37</v>
      </c>
      <c r="AN87" s="45">
        <f t="shared" si="31"/>
        <v>0</v>
      </c>
      <c r="AP87" s="126">
        <v>1</v>
      </c>
      <c r="AQ87" s="126">
        <v>74</v>
      </c>
      <c r="AR87" s="45">
        <f t="shared" si="32"/>
        <v>1.3513513513513513</v>
      </c>
      <c r="AT87" s="126">
        <v>1</v>
      </c>
      <c r="AU87" s="126">
        <v>51</v>
      </c>
      <c r="AV87" s="45">
        <f t="shared" si="33"/>
        <v>1.9607843137254901</v>
      </c>
      <c r="AX87" s="126">
        <v>8</v>
      </c>
      <c r="AY87" s="126">
        <v>121</v>
      </c>
      <c r="AZ87" s="45">
        <f t="shared" si="34"/>
        <v>6.6115702479338845</v>
      </c>
      <c r="BB87" s="126">
        <v>2</v>
      </c>
      <c r="BC87" s="126">
        <v>75</v>
      </c>
      <c r="BD87" s="45">
        <f t="shared" si="35"/>
        <v>2.666666666666667</v>
      </c>
      <c r="BF87" s="126">
        <v>1</v>
      </c>
      <c r="BG87" s="126">
        <v>56</v>
      </c>
      <c r="BH87" s="45">
        <f t="shared" si="36"/>
        <v>1.7857142857142856</v>
      </c>
      <c r="BK87" s="126">
        <v>42</v>
      </c>
      <c r="BL87" s="45">
        <f t="shared" si="37"/>
        <v>0</v>
      </c>
      <c r="BO87" s="126">
        <v>28</v>
      </c>
      <c r="BP87" s="45">
        <f t="shared" si="38"/>
        <v>0</v>
      </c>
      <c r="BR87" s="126">
        <v>3</v>
      </c>
      <c r="BS87" s="126">
        <v>50</v>
      </c>
      <c r="BT87" s="45">
        <f t="shared" si="39"/>
        <v>6</v>
      </c>
      <c r="BV87" s="126">
        <v>2</v>
      </c>
      <c r="BW87" s="126">
        <v>30</v>
      </c>
      <c r="BX87" s="45">
        <f t="shared" si="40"/>
        <v>6.666666666666667</v>
      </c>
      <c r="CA87" s="126">
        <v>63</v>
      </c>
      <c r="CB87" s="45">
        <f t="shared" si="41"/>
        <v>0</v>
      </c>
      <c r="CE87" s="128">
        <v>37894</v>
      </c>
      <c r="CF87" s="126">
        <v>156</v>
      </c>
      <c r="CG87" s="126">
        <v>1008</v>
      </c>
      <c r="CH87" s="45">
        <v>15.476190476190476</v>
      </c>
      <c r="CJ87" s="126">
        <v>7</v>
      </c>
      <c r="CK87" s="126">
        <v>36</v>
      </c>
      <c r="CL87" s="45">
        <v>19.444444444444446</v>
      </c>
      <c r="CN87" s="126">
        <v>16</v>
      </c>
      <c r="CO87" s="126">
        <v>57</v>
      </c>
      <c r="CP87" s="45">
        <v>28.070175438596493</v>
      </c>
      <c r="CR87" s="126">
        <v>6</v>
      </c>
      <c r="CS87" s="126">
        <v>43</v>
      </c>
      <c r="CT87" s="45">
        <v>13.953488372093023</v>
      </c>
      <c r="CV87" s="126">
        <v>12</v>
      </c>
      <c r="CW87" s="126">
        <v>55</v>
      </c>
      <c r="CX87" s="45">
        <v>21.818181818181817</v>
      </c>
      <c r="CZ87" s="126">
        <v>7</v>
      </c>
      <c r="DA87" s="126">
        <v>95</v>
      </c>
      <c r="DB87" s="45">
        <v>7.3684210526315788</v>
      </c>
      <c r="DD87" s="126">
        <v>3</v>
      </c>
      <c r="DE87" s="126">
        <v>44</v>
      </c>
      <c r="DF87" s="45">
        <v>6.8181818181818183</v>
      </c>
      <c r="DH87" s="126">
        <v>8</v>
      </c>
      <c r="DI87" s="126">
        <v>58</v>
      </c>
      <c r="DJ87" s="45">
        <v>13.793103448275863</v>
      </c>
      <c r="DL87" s="126">
        <v>2</v>
      </c>
      <c r="DM87" s="126">
        <v>39</v>
      </c>
      <c r="DN87" s="45">
        <v>5.1282051282051277</v>
      </c>
      <c r="DP87" s="126">
        <v>3</v>
      </c>
      <c r="DQ87" s="126">
        <v>72</v>
      </c>
      <c r="DR87" s="45">
        <v>4.1666666666666661</v>
      </c>
      <c r="DT87" s="126">
        <v>8</v>
      </c>
      <c r="DU87" s="126">
        <v>51</v>
      </c>
      <c r="DV87" s="45">
        <v>15.686274509803923</v>
      </c>
      <c r="DX87" s="126">
        <v>28</v>
      </c>
      <c r="DY87" s="126">
        <v>115</v>
      </c>
      <c r="DZ87" s="45">
        <v>24.347826086956523</v>
      </c>
      <c r="EB87" s="126">
        <v>10</v>
      </c>
      <c r="EC87" s="126">
        <v>73</v>
      </c>
      <c r="ED87" s="45">
        <v>13.698630136986301</v>
      </c>
      <c r="EF87" s="126">
        <v>6</v>
      </c>
      <c r="EG87" s="126">
        <v>56</v>
      </c>
      <c r="EH87" s="45">
        <v>10.714285714285714</v>
      </c>
      <c r="EJ87" s="126">
        <v>2</v>
      </c>
      <c r="EK87" s="126">
        <v>41</v>
      </c>
      <c r="EL87" s="45">
        <v>4.8780487804878048</v>
      </c>
      <c r="EN87" s="126">
        <v>2</v>
      </c>
      <c r="EO87" s="126">
        <v>28</v>
      </c>
      <c r="EP87" s="45">
        <v>7.1428571428571432</v>
      </c>
      <c r="ER87" s="126">
        <v>10</v>
      </c>
      <c r="ES87" s="126">
        <v>50</v>
      </c>
      <c r="ET87" s="45">
        <v>20</v>
      </c>
      <c r="EV87" s="126">
        <v>20</v>
      </c>
      <c r="EW87" s="126">
        <v>31</v>
      </c>
      <c r="EX87" s="45">
        <v>64.516129032258064</v>
      </c>
      <c r="EZ87" s="126">
        <v>6</v>
      </c>
      <c r="FA87" s="126">
        <v>64</v>
      </c>
      <c r="FB87" s="45">
        <v>9.375</v>
      </c>
      <c r="FD87" s="141">
        <f t="shared" si="42"/>
        <v>2</v>
      </c>
      <c r="FE87" s="141">
        <f t="shared" si="43"/>
        <v>53</v>
      </c>
      <c r="FF87" s="141">
        <f t="shared" si="44"/>
        <v>3.7735849056603774</v>
      </c>
      <c r="FH87" s="141">
        <f t="shared" si="45"/>
        <v>12</v>
      </c>
      <c r="FI87" s="141">
        <f t="shared" si="46"/>
        <v>55</v>
      </c>
      <c r="FJ87" s="141">
        <f t="shared" si="47"/>
        <v>21.818181818181817</v>
      </c>
    </row>
    <row r="88" spans="1:166">
      <c r="A88" s="128">
        <v>38321</v>
      </c>
      <c r="B88" s="126">
        <v>27</v>
      </c>
      <c r="C88" s="126">
        <v>1020</v>
      </c>
      <c r="D88" s="45">
        <f t="shared" si="49"/>
        <v>2.6470588235294117</v>
      </c>
      <c r="E88" s="140"/>
      <c r="J88" s="126">
        <v>1</v>
      </c>
      <c r="K88" s="126">
        <v>37</v>
      </c>
      <c r="L88" s="45">
        <f t="shared" si="48"/>
        <v>2.7027027027027026</v>
      </c>
      <c r="N88" s="126">
        <v>2</v>
      </c>
      <c r="O88" s="126">
        <v>59</v>
      </c>
      <c r="P88" s="45">
        <f t="shared" si="25"/>
        <v>3.3898305084745761</v>
      </c>
      <c r="R88" s="126">
        <v>1</v>
      </c>
      <c r="S88" s="126">
        <v>45</v>
      </c>
      <c r="T88" s="45">
        <f t="shared" si="26"/>
        <v>2.2222222222222223</v>
      </c>
      <c r="V88" s="126">
        <v>2</v>
      </c>
      <c r="W88" s="126">
        <v>53</v>
      </c>
      <c r="X88" s="45">
        <f t="shared" si="27"/>
        <v>3.7735849056603774</v>
      </c>
      <c r="Z88" s="126">
        <v>1</v>
      </c>
      <c r="AA88" s="126">
        <v>94</v>
      </c>
      <c r="AB88" s="45">
        <f t="shared" si="28"/>
        <v>1.0638297872340425</v>
      </c>
      <c r="AE88" s="126">
        <v>39</v>
      </c>
      <c r="AF88" s="45">
        <f t="shared" si="29"/>
        <v>0</v>
      </c>
      <c r="AH88" s="126">
        <v>2</v>
      </c>
      <c r="AI88" s="126">
        <v>58</v>
      </c>
      <c r="AJ88" s="45">
        <f t="shared" si="30"/>
        <v>3.4482758620689653</v>
      </c>
      <c r="AL88" s="126">
        <v>2</v>
      </c>
      <c r="AM88" s="126">
        <v>39</v>
      </c>
      <c r="AN88" s="45">
        <f t="shared" si="31"/>
        <v>5.1282051282051277</v>
      </c>
      <c r="AP88" s="126">
        <v>1</v>
      </c>
      <c r="AQ88" s="126">
        <v>74</v>
      </c>
      <c r="AR88" s="45">
        <f t="shared" si="32"/>
        <v>1.3513513513513513</v>
      </c>
      <c r="AT88" s="126">
        <v>1</v>
      </c>
      <c r="AU88" s="126">
        <v>53</v>
      </c>
      <c r="AV88" s="45">
        <f t="shared" si="33"/>
        <v>1.8867924528301887</v>
      </c>
      <c r="AX88" s="126">
        <v>8</v>
      </c>
      <c r="AY88" s="126">
        <v>122</v>
      </c>
      <c r="AZ88" s="45">
        <f t="shared" si="34"/>
        <v>6.557377049180328</v>
      </c>
      <c r="BB88" s="126">
        <v>2</v>
      </c>
      <c r="BC88" s="126">
        <v>78</v>
      </c>
      <c r="BD88" s="45">
        <f t="shared" si="35"/>
        <v>2.5641025641025639</v>
      </c>
      <c r="BF88" s="126">
        <v>1</v>
      </c>
      <c r="BG88" s="126">
        <v>55</v>
      </c>
      <c r="BH88" s="45">
        <f t="shared" si="36"/>
        <v>1.8181818181818181</v>
      </c>
      <c r="BK88" s="126">
        <v>40</v>
      </c>
      <c r="BL88" s="45">
        <f t="shared" si="37"/>
        <v>0</v>
      </c>
      <c r="BO88" s="126">
        <v>30</v>
      </c>
      <c r="BP88" s="45">
        <f t="shared" si="38"/>
        <v>0</v>
      </c>
      <c r="BR88" s="126">
        <v>1</v>
      </c>
      <c r="BS88" s="126">
        <v>49</v>
      </c>
      <c r="BT88" s="45">
        <f t="shared" si="39"/>
        <v>2.0408163265306123</v>
      </c>
      <c r="BV88" s="126">
        <v>2</v>
      </c>
      <c r="BW88" s="126">
        <v>31</v>
      </c>
      <c r="BX88" s="45">
        <f t="shared" si="40"/>
        <v>6.4516129032258061</v>
      </c>
      <c r="CA88" s="126">
        <v>64</v>
      </c>
      <c r="CB88" s="45">
        <f t="shared" si="41"/>
        <v>0</v>
      </c>
      <c r="CE88" s="128">
        <v>37925</v>
      </c>
      <c r="CF88" s="126">
        <v>137</v>
      </c>
      <c r="CG88" s="126">
        <v>1011</v>
      </c>
      <c r="CH88" s="45">
        <v>13.550939663699307</v>
      </c>
      <c r="CJ88" s="126">
        <v>5</v>
      </c>
      <c r="CK88" s="126">
        <v>36</v>
      </c>
      <c r="CL88" s="45">
        <v>13.888888888888889</v>
      </c>
      <c r="CN88" s="126">
        <v>14</v>
      </c>
      <c r="CO88" s="126">
        <v>58</v>
      </c>
      <c r="CP88" s="45">
        <v>24.137931034482758</v>
      </c>
      <c r="CR88" s="126">
        <v>5</v>
      </c>
      <c r="CS88" s="126">
        <v>44</v>
      </c>
      <c r="CT88" s="45">
        <v>11.363636363636363</v>
      </c>
      <c r="CV88" s="126">
        <v>11</v>
      </c>
      <c r="CW88" s="126">
        <v>53</v>
      </c>
      <c r="CX88" s="45">
        <v>20.754716981132077</v>
      </c>
      <c r="CZ88" s="126">
        <v>6</v>
      </c>
      <c r="DA88" s="126">
        <v>94</v>
      </c>
      <c r="DB88" s="45">
        <v>6.3829787234042552</v>
      </c>
      <c r="DD88" s="126">
        <v>1</v>
      </c>
      <c r="DE88" s="126">
        <v>42</v>
      </c>
      <c r="DF88" s="45">
        <v>2.3809523809523809</v>
      </c>
      <c r="DH88" s="126">
        <v>8</v>
      </c>
      <c r="DI88" s="126">
        <v>57</v>
      </c>
      <c r="DJ88" s="45">
        <v>14.035087719298247</v>
      </c>
      <c r="DL88" s="126">
        <v>2</v>
      </c>
      <c r="DM88" s="126">
        <v>37</v>
      </c>
      <c r="DN88" s="45">
        <v>5.4054054054054053</v>
      </c>
      <c r="DP88" s="126">
        <v>2</v>
      </c>
      <c r="DQ88" s="126">
        <v>74</v>
      </c>
      <c r="DR88" s="45">
        <v>2.7027027027027026</v>
      </c>
      <c r="DT88" s="126">
        <v>7</v>
      </c>
      <c r="DU88" s="126">
        <v>51</v>
      </c>
      <c r="DV88" s="45">
        <v>13.725490196078432</v>
      </c>
      <c r="DX88" s="126">
        <v>27</v>
      </c>
      <c r="DY88" s="126">
        <v>121</v>
      </c>
      <c r="DZ88" s="45">
        <v>22.314049586776861</v>
      </c>
      <c r="EB88" s="126">
        <v>11</v>
      </c>
      <c r="EC88" s="126">
        <v>75</v>
      </c>
      <c r="ED88" s="45">
        <v>14.666666666666666</v>
      </c>
      <c r="EF88" s="126">
        <v>5</v>
      </c>
      <c r="EG88" s="126">
        <v>56</v>
      </c>
      <c r="EH88" s="45">
        <v>8.9285714285714288</v>
      </c>
      <c r="EJ88" s="126">
        <v>2</v>
      </c>
      <c r="EK88" s="126">
        <v>42</v>
      </c>
      <c r="EL88" s="45">
        <v>4.7619047619047619</v>
      </c>
      <c r="EN88" s="126">
        <v>2</v>
      </c>
      <c r="EO88" s="126">
        <v>28</v>
      </c>
      <c r="EP88" s="45">
        <v>7.1428571428571432</v>
      </c>
      <c r="ER88" s="126">
        <v>9</v>
      </c>
      <c r="ES88" s="126">
        <v>50</v>
      </c>
      <c r="ET88" s="45">
        <v>18</v>
      </c>
      <c r="EV88" s="126">
        <v>17</v>
      </c>
      <c r="EW88" s="126">
        <v>30</v>
      </c>
      <c r="EX88" s="45">
        <v>56.666666666666671</v>
      </c>
      <c r="EZ88" s="126">
        <v>3</v>
      </c>
      <c r="FA88" s="126">
        <v>63</v>
      </c>
      <c r="FB88" s="45">
        <v>4.7619047619047619</v>
      </c>
      <c r="FD88" s="141">
        <f t="shared" si="42"/>
        <v>2</v>
      </c>
      <c r="FE88" s="141">
        <f t="shared" si="43"/>
        <v>53</v>
      </c>
      <c r="FF88" s="141">
        <f t="shared" si="44"/>
        <v>3.7735849056603774</v>
      </c>
      <c r="FH88" s="141">
        <f t="shared" si="45"/>
        <v>11</v>
      </c>
      <c r="FI88" s="141">
        <f t="shared" si="46"/>
        <v>53</v>
      </c>
      <c r="FJ88" s="141">
        <f t="shared" si="47"/>
        <v>20.754716981132077</v>
      </c>
    </row>
    <row r="89" spans="1:166">
      <c r="A89" s="128">
        <v>38352</v>
      </c>
      <c r="B89" s="126">
        <v>25</v>
      </c>
      <c r="C89" s="126">
        <v>1034</v>
      </c>
      <c r="D89" s="45">
        <f t="shared" si="49"/>
        <v>2.4177949709864603</v>
      </c>
      <c r="E89" s="140"/>
      <c r="J89" s="126">
        <v>2</v>
      </c>
      <c r="K89" s="126">
        <v>39</v>
      </c>
      <c r="L89" s="45">
        <f t="shared" si="48"/>
        <v>5.1282051282051277</v>
      </c>
      <c r="N89" s="126">
        <v>2</v>
      </c>
      <c r="O89" s="126">
        <v>60</v>
      </c>
      <c r="P89" s="45">
        <f t="shared" si="25"/>
        <v>3.3333333333333335</v>
      </c>
      <c r="R89" s="126">
        <v>1</v>
      </c>
      <c r="S89" s="126">
        <v>44</v>
      </c>
      <c r="T89" s="45">
        <f t="shared" si="26"/>
        <v>2.2727272727272729</v>
      </c>
      <c r="V89" s="126">
        <v>2</v>
      </c>
      <c r="W89" s="126">
        <v>55</v>
      </c>
      <c r="X89" s="45">
        <f t="shared" si="27"/>
        <v>3.6363636363636362</v>
      </c>
      <c r="Z89" s="126">
        <v>1</v>
      </c>
      <c r="AA89" s="126">
        <v>93</v>
      </c>
      <c r="AB89" s="45">
        <f t="shared" si="28"/>
        <v>1.0752688172043012</v>
      </c>
      <c r="AE89" s="126">
        <v>40</v>
      </c>
      <c r="AF89" s="45">
        <f t="shared" si="29"/>
        <v>0</v>
      </c>
      <c r="AH89" s="126">
        <v>1</v>
      </c>
      <c r="AI89" s="126">
        <v>56</v>
      </c>
      <c r="AJ89" s="45">
        <f t="shared" si="30"/>
        <v>1.7857142857142856</v>
      </c>
      <c r="AL89" s="126">
        <v>2</v>
      </c>
      <c r="AM89" s="126">
        <v>40</v>
      </c>
      <c r="AN89" s="45">
        <f t="shared" si="31"/>
        <v>5</v>
      </c>
      <c r="AP89" s="126">
        <v>1</v>
      </c>
      <c r="AQ89" s="126">
        <v>75</v>
      </c>
      <c r="AR89" s="45">
        <f t="shared" si="32"/>
        <v>1.3333333333333335</v>
      </c>
      <c r="AT89" s="126">
        <v>1</v>
      </c>
      <c r="AU89" s="126">
        <v>52</v>
      </c>
      <c r="AV89" s="45">
        <f t="shared" si="33"/>
        <v>1.9230769230769231</v>
      </c>
      <c r="AX89" s="126">
        <v>5</v>
      </c>
      <c r="AY89" s="126">
        <v>126</v>
      </c>
      <c r="AZ89" s="45">
        <f t="shared" si="34"/>
        <v>3.9682539682539679</v>
      </c>
      <c r="BB89" s="126">
        <v>2</v>
      </c>
      <c r="BC89" s="126">
        <v>78</v>
      </c>
      <c r="BD89" s="45">
        <f t="shared" si="35"/>
        <v>2.5641025641025639</v>
      </c>
      <c r="BF89" s="126">
        <v>1</v>
      </c>
      <c r="BG89" s="126">
        <v>55</v>
      </c>
      <c r="BH89" s="45">
        <f t="shared" si="36"/>
        <v>1.8181818181818181</v>
      </c>
      <c r="BK89" s="126">
        <v>41</v>
      </c>
      <c r="BL89" s="45">
        <f t="shared" si="37"/>
        <v>0</v>
      </c>
      <c r="BO89" s="126">
        <v>31</v>
      </c>
      <c r="BP89" s="45">
        <f t="shared" si="38"/>
        <v>0</v>
      </c>
      <c r="BR89" s="126">
        <v>2</v>
      </c>
      <c r="BS89" s="126">
        <v>47</v>
      </c>
      <c r="BT89" s="45">
        <f t="shared" si="39"/>
        <v>4.2553191489361701</v>
      </c>
      <c r="BV89" s="126">
        <v>2</v>
      </c>
      <c r="BW89" s="126">
        <v>31</v>
      </c>
      <c r="BX89" s="45">
        <f t="shared" si="40"/>
        <v>6.4516129032258061</v>
      </c>
      <c r="CA89" s="126">
        <v>72</v>
      </c>
      <c r="CB89" s="45">
        <f t="shared" si="41"/>
        <v>0</v>
      </c>
      <c r="CE89" s="128">
        <v>37955</v>
      </c>
      <c r="CF89" s="126">
        <v>125</v>
      </c>
      <c r="CG89" s="126">
        <v>1020</v>
      </c>
      <c r="CH89" s="45">
        <v>12.254901960784313</v>
      </c>
      <c r="CJ89" s="126">
        <v>5</v>
      </c>
      <c r="CK89" s="126">
        <v>37</v>
      </c>
      <c r="CL89" s="45">
        <v>13.513513513513514</v>
      </c>
      <c r="CN89" s="126">
        <v>13</v>
      </c>
      <c r="CO89" s="126">
        <v>59</v>
      </c>
      <c r="CP89" s="45">
        <v>22.033898305084744</v>
      </c>
      <c r="CR89" s="126">
        <v>5</v>
      </c>
      <c r="CS89" s="126">
        <v>45</v>
      </c>
      <c r="CT89" s="45">
        <v>11.111111111111111</v>
      </c>
      <c r="CV89" s="126">
        <v>10</v>
      </c>
      <c r="CW89" s="126">
        <v>53</v>
      </c>
      <c r="CX89" s="45">
        <v>18.867924528301888</v>
      </c>
      <c r="CZ89" s="126">
        <v>4</v>
      </c>
      <c r="DA89" s="126">
        <v>94</v>
      </c>
      <c r="DB89" s="45">
        <v>4.2553191489361701</v>
      </c>
      <c r="DD89" s="126">
        <v>2</v>
      </c>
      <c r="DE89" s="126">
        <v>39</v>
      </c>
      <c r="DF89" s="45">
        <v>5.1282051282051277</v>
      </c>
      <c r="DH89" s="126">
        <v>6</v>
      </c>
      <c r="DI89" s="126">
        <v>58</v>
      </c>
      <c r="DJ89" s="45">
        <v>10.344827586206897</v>
      </c>
      <c r="DL89" s="126">
        <v>1</v>
      </c>
      <c r="DM89" s="126">
        <v>39</v>
      </c>
      <c r="DN89" s="45">
        <v>2.5641025641025639</v>
      </c>
      <c r="DP89" s="126">
        <v>1</v>
      </c>
      <c r="DQ89" s="126">
        <v>74</v>
      </c>
      <c r="DR89" s="45">
        <v>1.3513513513513513</v>
      </c>
      <c r="DT89" s="126">
        <v>8</v>
      </c>
      <c r="DU89" s="126">
        <v>53</v>
      </c>
      <c r="DV89" s="45">
        <v>15.09433962264151</v>
      </c>
      <c r="DX89" s="126">
        <v>26</v>
      </c>
      <c r="DY89" s="126">
        <v>122</v>
      </c>
      <c r="DZ89" s="45">
        <v>21.311475409836063</v>
      </c>
      <c r="EB89" s="126">
        <v>10</v>
      </c>
      <c r="EC89" s="126">
        <v>78</v>
      </c>
      <c r="ED89" s="45">
        <v>12.820512820512821</v>
      </c>
      <c r="EF89" s="126">
        <v>5</v>
      </c>
      <c r="EG89" s="126">
        <v>55</v>
      </c>
      <c r="EH89" s="45">
        <v>9.0909090909090917</v>
      </c>
      <c r="EJ89" s="126">
        <v>2</v>
      </c>
      <c r="EK89" s="126">
        <v>40</v>
      </c>
      <c r="EL89" s="45">
        <v>5</v>
      </c>
      <c r="EN89" s="126">
        <v>2</v>
      </c>
      <c r="EO89" s="126">
        <v>30</v>
      </c>
      <c r="EP89" s="45">
        <v>6.6666666666666661</v>
      </c>
      <c r="ER89" s="126">
        <v>5</v>
      </c>
      <c r="ES89" s="126">
        <v>49</v>
      </c>
      <c r="ET89" s="45">
        <v>10.204081632653061</v>
      </c>
      <c r="EV89" s="126">
        <v>17</v>
      </c>
      <c r="EW89" s="126">
        <v>31</v>
      </c>
      <c r="EX89" s="45">
        <v>54.838709677419352</v>
      </c>
      <c r="EZ89" s="126">
        <v>3</v>
      </c>
      <c r="FA89" s="126">
        <v>64</v>
      </c>
      <c r="FB89" s="45">
        <v>4.6875</v>
      </c>
      <c r="FD89" s="141">
        <f t="shared" si="42"/>
        <v>2</v>
      </c>
      <c r="FE89" s="141">
        <f t="shared" si="43"/>
        <v>55</v>
      </c>
      <c r="FF89" s="141">
        <f t="shared" si="44"/>
        <v>3.6363636363636362</v>
      </c>
      <c r="FH89" s="141">
        <f t="shared" si="45"/>
        <v>10</v>
      </c>
      <c r="FI89" s="141">
        <f t="shared" si="46"/>
        <v>53</v>
      </c>
      <c r="FJ89" s="141">
        <f t="shared" si="47"/>
        <v>18.867924528301888</v>
      </c>
    </row>
    <row r="90" spans="1:166">
      <c r="A90" s="128">
        <v>38383</v>
      </c>
      <c r="B90" s="126">
        <v>24</v>
      </c>
      <c r="C90" s="126">
        <v>1036</v>
      </c>
      <c r="D90" s="45">
        <f t="shared" si="49"/>
        <v>2.3166023166023164</v>
      </c>
      <c r="E90" s="140"/>
      <c r="J90" s="126">
        <v>2</v>
      </c>
      <c r="K90" s="126">
        <v>39</v>
      </c>
      <c r="L90" s="45">
        <f t="shared" si="48"/>
        <v>5.1282051282051277</v>
      </c>
      <c r="N90" s="126">
        <v>2</v>
      </c>
      <c r="O90" s="126">
        <v>62</v>
      </c>
      <c r="P90" s="45">
        <f t="shared" si="25"/>
        <v>3.225806451612903</v>
      </c>
      <c r="R90" s="126">
        <v>1</v>
      </c>
      <c r="S90" s="126">
        <v>44</v>
      </c>
      <c r="T90" s="45">
        <f t="shared" si="26"/>
        <v>2.2727272727272729</v>
      </c>
      <c r="V90" s="126">
        <v>2</v>
      </c>
      <c r="W90" s="126">
        <v>52</v>
      </c>
      <c r="X90" s="45">
        <f t="shared" si="27"/>
        <v>3.8461538461538463</v>
      </c>
      <c r="Z90" s="126">
        <v>1</v>
      </c>
      <c r="AA90" s="126">
        <v>95</v>
      </c>
      <c r="AB90" s="45">
        <f t="shared" si="28"/>
        <v>1.0526315789473684</v>
      </c>
      <c r="AE90" s="126">
        <v>37</v>
      </c>
      <c r="AF90" s="45">
        <f t="shared" si="29"/>
        <v>0</v>
      </c>
      <c r="AH90" s="126">
        <v>1</v>
      </c>
      <c r="AI90" s="126">
        <v>57</v>
      </c>
      <c r="AJ90" s="45">
        <f t="shared" si="30"/>
        <v>1.7543859649122806</v>
      </c>
      <c r="AL90" s="126">
        <v>2</v>
      </c>
      <c r="AM90" s="126">
        <v>41</v>
      </c>
      <c r="AN90" s="45">
        <f t="shared" si="31"/>
        <v>4.8780487804878048</v>
      </c>
      <c r="AP90" s="126">
        <v>1</v>
      </c>
      <c r="AQ90" s="126">
        <v>75</v>
      </c>
      <c r="AR90" s="45">
        <f t="shared" si="32"/>
        <v>1.3333333333333335</v>
      </c>
      <c r="AT90" s="126">
        <v>1</v>
      </c>
      <c r="AU90" s="126">
        <v>52</v>
      </c>
      <c r="AV90" s="45">
        <f t="shared" si="33"/>
        <v>1.9230769230769231</v>
      </c>
      <c r="AX90" s="126">
        <v>5</v>
      </c>
      <c r="AY90" s="126">
        <v>127</v>
      </c>
      <c r="AZ90" s="45">
        <f t="shared" si="34"/>
        <v>3.9370078740157481</v>
      </c>
      <c r="BB90" s="126">
        <v>2</v>
      </c>
      <c r="BC90" s="126">
        <v>79</v>
      </c>
      <c r="BD90" s="45">
        <f t="shared" si="35"/>
        <v>2.5316455696202533</v>
      </c>
      <c r="BF90" s="126">
        <v>1</v>
      </c>
      <c r="BG90" s="126">
        <v>52</v>
      </c>
      <c r="BH90" s="45">
        <f t="shared" si="36"/>
        <v>1.9230769230769231</v>
      </c>
      <c r="BK90" s="126">
        <v>42</v>
      </c>
      <c r="BL90" s="45">
        <f t="shared" si="37"/>
        <v>0</v>
      </c>
      <c r="BO90" s="126">
        <v>32</v>
      </c>
      <c r="BP90" s="45">
        <f t="shared" si="38"/>
        <v>0</v>
      </c>
      <c r="BR90" s="126">
        <v>1</v>
      </c>
      <c r="BS90" s="126">
        <v>49</v>
      </c>
      <c r="BT90" s="45">
        <f t="shared" si="39"/>
        <v>2.0408163265306123</v>
      </c>
      <c r="BV90" s="126">
        <v>2</v>
      </c>
      <c r="BW90" s="126">
        <v>30</v>
      </c>
      <c r="BX90" s="45">
        <f t="shared" si="40"/>
        <v>6.666666666666667</v>
      </c>
      <c r="CA90" s="126">
        <v>71</v>
      </c>
      <c r="CB90" s="45">
        <f t="shared" si="41"/>
        <v>0</v>
      </c>
      <c r="CE90" s="128">
        <v>37986</v>
      </c>
      <c r="CF90" s="126">
        <v>116</v>
      </c>
      <c r="CG90" s="126">
        <v>1034</v>
      </c>
      <c r="CH90" s="45">
        <v>11.218568665377177</v>
      </c>
      <c r="CJ90" s="126">
        <v>5</v>
      </c>
      <c r="CK90" s="126">
        <v>39</v>
      </c>
      <c r="CL90" s="45">
        <v>12.820512820512821</v>
      </c>
      <c r="CN90" s="126">
        <v>12</v>
      </c>
      <c r="CO90" s="126">
        <v>60</v>
      </c>
      <c r="CP90" s="45">
        <v>20</v>
      </c>
      <c r="CR90" s="126">
        <v>4</v>
      </c>
      <c r="CS90" s="126">
        <v>44</v>
      </c>
      <c r="CT90" s="45">
        <v>9.0909090909090917</v>
      </c>
      <c r="CV90" s="126">
        <v>11</v>
      </c>
      <c r="CW90" s="126">
        <v>55</v>
      </c>
      <c r="CX90" s="45">
        <v>20</v>
      </c>
      <c r="CZ90" s="126">
        <v>6</v>
      </c>
      <c r="DA90" s="126">
        <v>93</v>
      </c>
      <c r="DB90" s="45">
        <v>6.4516129032258061</v>
      </c>
      <c r="DD90" s="126">
        <v>1</v>
      </c>
      <c r="DE90" s="126">
        <v>40</v>
      </c>
      <c r="DF90" s="45">
        <v>2.5</v>
      </c>
      <c r="DH90" s="126">
        <v>3</v>
      </c>
      <c r="DI90" s="126">
        <v>56</v>
      </c>
      <c r="DJ90" s="45">
        <v>5.3571428571428568</v>
      </c>
      <c r="DL90" s="126">
        <v>1</v>
      </c>
      <c r="DM90" s="126">
        <v>40</v>
      </c>
      <c r="DN90" s="45">
        <v>2.5</v>
      </c>
      <c r="DP90" s="126">
        <v>1</v>
      </c>
      <c r="DQ90" s="126">
        <v>75</v>
      </c>
      <c r="DR90" s="45">
        <v>1.3333333333333333</v>
      </c>
      <c r="DT90" s="126">
        <v>9</v>
      </c>
      <c r="DU90" s="126">
        <v>52</v>
      </c>
      <c r="DV90" s="45">
        <v>17.307692307692307</v>
      </c>
      <c r="DX90" s="126">
        <v>20</v>
      </c>
      <c r="DY90" s="126">
        <v>126</v>
      </c>
      <c r="DZ90" s="45">
        <v>15.873015873015872</v>
      </c>
      <c r="EB90" s="126">
        <v>10</v>
      </c>
      <c r="EC90" s="126">
        <v>78</v>
      </c>
      <c r="ED90" s="45">
        <v>12.820512820512821</v>
      </c>
      <c r="EF90" s="126">
        <v>5</v>
      </c>
      <c r="EG90" s="126">
        <v>55</v>
      </c>
      <c r="EH90" s="45">
        <v>9.0909090909090917</v>
      </c>
      <c r="EJ90" s="126">
        <v>2</v>
      </c>
      <c r="EK90" s="126">
        <v>41</v>
      </c>
      <c r="EL90" s="45">
        <v>4.8780487804878048</v>
      </c>
      <c r="EN90" s="126">
        <v>1</v>
      </c>
      <c r="EO90" s="126">
        <v>31</v>
      </c>
      <c r="EP90" s="45">
        <v>3.225806451612903</v>
      </c>
      <c r="ER90" s="126">
        <v>5</v>
      </c>
      <c r="ES90" s="126">
        <v>47</v>
      </c>
      <c r="ET90" s="45">
        <v>10.638297872340425</v>
      </c>
      <c r="EV90" s="126">
        <v>17</v>
      </c>
      <c r="EW90" s="126">
        <v>31</v>
      </c>
      <c r="EX90" s="45">
        <v>54.838709677419352</v>
      </c>
      <c r="EZ90" s="126">
        <v>3</v>
      </c>
      <c r="FA90" s="126">
        <v>72</v>
      </c>
      <c r="FB90" s="45">
        <v>4.1666666666666661</v>
      </c>
      <c r="FD90" s="141">
        <f t="shared" si="42"/>
        <v>2</v>
      </c>
      <c r="FE90" s="141">
        <f t="shared" si="43"/>
        <v>52</v>
      </c>
      <c r="FF90" s="141">
        <f t="shared" si="44"/>
        <v>3.8461538461538463</v>
      </c>
      <c r="FH90" s="141">
        <f t="shared" si="45"/>
        <v>11</v>
      </c>
      <c r="FI90" s="141">
        <f t="shared" si="46"/>
        <v>55</v>
      </c>
      <c r="FJ90" s="141">
        <f t="shared" si="47"/>
        <v>20</v>
      </c>
    </row>
    <row r="91" spans="1:166">
      <c r="A91" s="128">
        <v>38411</v>
      </c>
      <c r="B91" s="126">
        <v>25</v>
      </c>
      <c r="C91" s="126">
        <v>1053</v>
      </c>
      <c r="D91" s="45">
        <f t="shared" si="49"/>
        <v>2.3741690408357075</v>
      </c>
      <c r="E91" s="140"/>
      <c r="J91" s="126">
        <v>4</v>
      </c>
      <c r="K91" s="126">
        <v>37</v>
      </c>
      <c r="L91" s="45">
        <f t="shared" si="48"/>
        <v>10.810810810810811</v>
      </c>
      <c r="N91" s="126">
        <v>1</v>
      </c>
      <c r="O91" s="126">
        <v>63</v>
      </c>
      <c r="P91" s="45">
        <f t="shared" si="25"/>
        <v>1.5873015873015872</v>
      </c>
      <c r="R91" s="126">
        <v>1</v>
      </c>
      <c r="S91" s="126">
        <v>44</v>
      </c>
      <c r="T91" s="45">
        <f t="shared" si="26"/>
        <v>2.2727272727272729</v>
      </c>
      <c r="V91" s="126">
        <v>2</v>
      </c>
      <c r="W91" s="126">
        <v>51</v>
      </c>
      <c r="X91" s="45">
        <f t="shared" si="27"/>
        <v>3.9215686274509802</v>
      </c>
      <c r="Z91" s="126">
        <v>1</v>
      </c>
      <c r="AA91" s="126">
        <v>95</v>
      </c>
      <c r="AB91" s="45">
        <f t="shared" si="28"/>
        <v>1.0526315789473684</v>
      </c>
      <c r="AE91" s="126">
        <v>37</v>
      </c>
      <c r="AF91" s="45">
        <f t="shared" si="29"/>
        <v>0</v>
      </c>
      <c r="AH91" s="126">
        <v>2</v>
      </c>
      <c r="AI91" s="126">
        <v>58</v>
      </c>
      <c r="AJ91" s="45">
        <f t="shared" si="30"/>
        <v>3.4482758620689653</v>
      </c>
      <c r="AL91" s="126">
        <v>2</v>
      </c>
      <c r="AM91" s="126">
        <v>41</v>
      </c>
      <c r="AN91" s="45">
        <f t="shared" si="31"/>
        <v>4.8780487804878048</v>
      </c>
      <c r="AP91" s="126">
        <v>1</v>
      </c>
      <c r="AQ91" s="126">
        <v>75</v>
      </c>
      <c r="AR91" s="45">
        <f t="shared" si="32"/>
        <v>1.3333333333333335</v>
      </c>
      <c r="AT91" s="126">
        <v>1</v>
      </c>
      <c r="AU91" s="126">
        <v>53</v>
      </c>
      <c r="AV91" s="45">
        <f t="shared" si="33"/>
        <v>1.8867924528301887</v>
      </c>
      <c r="AX91" s="126">
        <v>5</v>
      </c>
      <c r="AY91" s="126">
        <v>128</v>
      </c>
      <c r="AZ91" s="45">
        <f t="shared" si="34"/>
        <v>3.90625</v>
      </c>
      <c r="BB91" s="126">
        <v>2</v>
      </c>
      <c r="BC91" s="126">
        <v>81</v>
      </c>
      <c r="BD91" s="45">
        <f t="shared" si="35"/>
        <v>2.4691358024691357</v>
      </c>
      <c r="BF91" s="126">
        <v>1</v>
      </c>
      <c r="BG91" s="126">
        <v>56</v>
      </c>
      <c r="BH91" s="45">
        <f t="shared" si="36"/>
        <v>1.7857142857142856</v>
      </c>
      <c r="BK91" s="126">
        <v>46</v>
      </c>
      <c r="BL91" s="45">
        <f t="shared" si="37"/>
        <v>0</v>
      </c>
      <c r="BO91" s="126">
        <v>31</v>
      </c>
      <c r="BP91" s="45">
        <f t="shared" si="38"/>
        <v>0</v>
      </c>
      <c r="BR91" s="126">
        <v>1</v>
      </c>
      <c r="BS91" s="126">
        <v>52</v>
      </c>
      <c r="BT91" s="45">
        <f t="shared" si="39"/>
        <v>1.9230769230769231</v>
      </c>
      <c r="BV91" s="126">
        <v>1</v>
      </c>
      <c r="BW91" s="126">
        <v>31</v>
      </c>
      <c r="BX91" s="45">
        <f t="shared" si="40"/>
        <v>3.225806451612903</v>
      </c>
      <c r="CA91" s="126">
        <v>74</v>
      </c>
      <c r="CB91" s="45">
        <f t="shared" si="41"/>
        <v>0</v>
      </c>
      <c r="CE91" s="128">
        <v>38017</v>
      </c>
      <c r="CF91" s="126">
        <v>96</v>
      </c>
      <c r="CG91" s="126">
        <v>1036</v>
      </c>
      <c r="CH91" s="45">
        <v>9.2664092664092674</v>
      </c>
      <c r="CJ91" s="126">
        <v>5</v>
      </c>
      <c r="CK91" s="126">
        <v>39</v>
      </c>
      <c r="CL91" s="45">
        <v>12.820512820512821</v>
      </c>
      <c r="CN91" s="126">
        <v>12</v>
      </c>
      <c r="CO91" s="126">
        <v>62</v>
      </c>
      <c r="CP91" s="45">
        <v>19.35483870967742</v>
      </c>
      <c r="CR91" s="126">
        <v>4</v>
      </c>
      <c r="CS91" s="126">
        <v>44</v>
      </c>
      <c r="CT91" s="45">
        <v>9.0909090909090917</v>
      </c>
      <c r="CV91" s="126">
        <v>10</v>
      </c>
      <c r="CW91" s="126">
        <v>52</v>
      </c>
      <c r="CX91" s="45">
        <v>19.230769230769234</v>
      </c>
      <c r="CZ91" s="126">
        <v>4</v>
      </c>
      <c r="DA91" s="126">
        <v>95</v>
      </c>
      <c r="DB91" s="45">
        <v>4.2105263157894735</v>
      </c>
      <c r="DD91" s="126">
        <v>1</v>
      </c>
      <c r="DE91" s="126">
        <v>37</v>
      </c>
      <c r="DF91" s="45">
        <v>2.7027027027027026</v>
      </c>
      <c r="DH91" s="126">
        <v>2</v>
      </c>
      <c r="DI91" s="126">
        <v>57</v>
      </c>
      <c r="DJ91" s="45">
        <v>3.5087719298245617</v>
      </c>
      <c r="DL91" s="126">
        <v>1</v>
      </c>
      <c r="DM91" s="126">
        <v>41</v>
      </c>
      <c r="DN91" s="45">
        <v>2.4390243902439024</v>
      </c>
      <c r="DP91" s="126">
        <v>1</v>
      </c>
      <c r="DQ91" s="126">
        <v>75</v>
      </c>
      <c r="DR91" s="45">
        <v>1.3333333333333333</v>
      </c>
      <c r="DT91" s="126">
        <v>8</v>
      </c>
      <c r="DU91" s="126">
        <v>52</v>
      </c>
      <c r="DV91" s="45">
        <v>15.384615384615385</v>
      </c>
      <c r="DX91" s="126">
        <v>17</v>
      </c>
      <c r="DY91" s="126">
        <v>127</v>
      </c>
      <c r="DZ91" s="45">
        <v>13.385826771653544</v>
      </c>
      <c r="EB91" s="126">
        <v>6</v>
      </c>
      <c r="EC91" s="126">
        <v>79</v>
      </c>
      <c r="ED91" s="45">
        <v>7.59493670886076</v>
      </c>
      <c r="EF91" s="126">
        <v>3</v>
      </c>
      <c r="EG91" s="126">
        <v>52</v>
      </c>
      <c r="EH91" s="45">
        <v>5.7692307692307692</v>
      </c>
      <c r="EJ91" s="126">
        <v>2</v>
      </c>
      <c r="EK91" s="126">
        <v>42</v>
      </c>
      <c r="EL91" s="45">
        <v>4.7619047619047619</v>
      </c>
      <c r="EN91" s="126">
        <v>1</v>
      </c>
      <c r="EO91" s="126">
        <v>32</v>
      </c>
      <c r="EP91" s="45">
        <v>3.125</v>
      </c>
      <c r="ER91" s="126">
        <v>3</v>
      </c>
      <c r="ES91" s="126">
        <v>49</v>
      </c>
      <c r="ET91" s="45">
        <v>6.1224489795918364</v>
      </c>
      <c r="EV91" s="126">
        <v>14</v>
      </c>
      <c r="EW91" s="126">
        <v>30</v>
      </c>
      <c r="EX91" s="45">
        <v>46.666666666666671</v>
      </c>
      <c r="EZ91" s="126">
        <v>2</v>
      </c>
      <c r="FA91" s="126">
        <v>71</v>
      </c>
      <c r="FB91" s="45">
        <v>2.816901408450704</v>
      </c>
      <c r="FD91" s="141">
        <f t="shared" si="42"/>
        <v>2</v>
      </c>
      <c r="FE91" s="141">
        <f t="shared" si="43"/>
        <v>51</v>
      </c>
      <c r="FF91" s="141">
        <f t="shared" si="44"/>
        <v>3.9215686274509802</v>
      </c>
      <c r="FH91" s="141">
        <f t="shared" si="45"/>
        <v>10</v>
      </c>
      <c r="FI91" s="141">
        <f t="shared" si="46"/>
        <v>52</v>
      </c>
      <c r="FJ91" s="141">
        <f t="shared" si="47"/>
        <v>19.230769230769234</v>
      </c>
    </row>
    <row r="92" spans="1:166">
      <c r="A92" s="128">
        <v>38442</v>
      </c>
      <c r="B92" s="126">
        <v>23</v>
      </c>
      <c r="C92" s="126">
        <v>1053</v>
      </c>
      <c r="D92" s="45">
        <f t="shared" si="49"/>
        <v>2.184235517568851</v>
      </c>
      <c r="E92" s="140"/>
      <c r="J92" s="126">
        <v>4</v>
      </c>
      <c r="K92" s="126">
        <v>35</v>
      </c>
      <c r="L92" s="45">
        <f t="shared" si="48"/>
        <v>11.428571428571429</v>
      </c>
      <c r="N92" s="126">
        <v>1</v>
      </c>
      <c r="O92" s="126">
        <v>65</v>
      </c>
      <c r="P92" s="45">
        <f t="shared" si="25"/>
        <v>1.5384615384615385</v>
      </c>
      <c r="R92" s="126">
        <v>1</v>
      </c>
      <c r="S92" s="126">
        <v>41</v>
      </c>
      <c r="T92" s="45">
        <f t="shared" si="26"/>
        <v>2.4390243902439024</v>
      </c>
      <c r="V92" s="126">
        <v>1</v>
      </c>
      <c r="W92" s="126">
        <v>51</v>
      </c>
      <c r="X92" s="45">
        <f t="shared" si="27"/>
        <v>1.9607843137254901</v>
      </c>
      <c r="Z92" s="126">
        <v>1</v>
      </c>
      <c r="AA92" s="126">
        <v>92</v>
      </c>
      <c r="AB92" s="45">
        <f t="shared" si="28"/>
        <v>1.0869565217391304</v>
      </c>
      <c r="AE92" s="126">
        <v>38</v>
      </c>
      <c r="AF92" s="45">
        <f t="shared" si="29"/>
        <v>0</v>
      </c>
      <c r="AH92" s="126">
        <v>2</v>
      </c>
      <c r="AI92" s="126">
        <v>61</v>
      </c>
      <c r="AJ92" s="45">
        <f t="shared" si="30"/>
        <v>3.278688524590164</v>
      </c>
      <c r="AL92" s="126">
        <v>2</v>
      </c>
      <c r="AM92" s="126">
        <v>41</v>
      </c>
      <c r="AN92" s="45">
        <f t="shared" si="31"/>
        <v>4.8780487804878048</v>
      </c>
      <c r="AP92" s="126">
        <v>1</v>
      </c>
      <c r="AQ92" s="126">
        <v>74</v>
      </c>
      <c r="AR92" s="45">
        <f t="shared" si="32"/>
        <v>1.3513513513513513</v>
      </c>
      <c r="AT92" s="126">
        <v>1</v>
      </c>
      <c r="AU92" s="126">
        <v>55</v>
      </c>
      <c r="AV92" s="45">
        <f t="shared" si="33"/>
        <v>1.8181818181818181</v>
      </c>
      <c r="AX92" s="126">
        <v>4</v>
      </c>
      <c r="AY92" s="126">
        <v>127</v>
      </c>
      <c r="AZ92" s="45">
        <f t="shared" si="34"/>
        <v>3.1496062992125982</v>
      </c>
      <c r="BB92" s="126">
        <v>2</v>
      </c>
      <c r="BC92" s="126">
        <v>81</v>
      </c>
      <c r="BD92" s="45">
        <f t="shared" si="35"/>
        <v>2.4691358024691357</v>
      </c>
      <c r="BF92" s="126">
        <v>1</v>
      </c>
      <c r="BG92" s="126">
        <v>58</v>
      </c>
      <c r="BH92" s="45">
        <f t="shared" si="36"/>
        <v>1.7241379310344827</v>
      </c>
      <c r="BK92" s="126">
        <v>45</v>
      </c>
      <c r="BL92" s="45">
        <f t="shared" si="37"/>
        <v>0</v>
      </c>
      <c r="BO92" s="126">
        <v>32</v>
      </c>
      <c r="BP92" s="45">
        <f t="shared" si="38"/>
        <v>0</v>
      </c>
      <c r="BR92" s="126">
        <v>1</v>
      </c>
      <c r="BS92" s="126">
        <v>53</v>
      </c>
      <c r="BT92" s="45">
        <f t="shared" si="39"/>
        <v>1.8867924528301887</v>
      </c>
      <c r="BV92" s="126">
        <v>1</v>
      </c>
      <c r="BW92" s="126">
        <v>30</v>
      </c>
      <c r="BX92" s="45">
        <f t="shared" si="40"/>
        <v>3.3333333333333335</v>
      </c>
      <c r="CA92" s="126">
        <v>75</v>
      </c>
      <c r="CB92" s="45">
        <f t="shared" si="41"/>
        <v>0</v>
      </c>
      <c r="CE92" s="128">
        <v>38046</v>
      </c>
      <c r="CF92" s="126">
        <v>105</v>
      </c>
      <c r="CG92" s="126">
        <v>1053</v>
      </c>
      <c r="CH92" s="45">
        <v>9.9715099715099704</v>
      </c>
      <c r="CJ92" s="126">
        <v>5</v>
      </c>
      <c r="CK92" s="126">
        <v>37</v>
      </c>
      <c r="CL92" s="45">
        <v>13.513513513513514</v>
      </c>
      <c r="CN92" s="126">
        <v>11</v>
      </c>
      <c r="CO92" s="126">
        <v>63</v>
      </c>
      <c r="CP92" s="45">
        <v>17.460317460317459</v>
      </c>
      <c r="CR92" s="126">
        <v>6</v>
      </c>
      <c r="CS92" s="126">
        <v>44</v>
      </c>
      <c r="CT92" s="45">
        <v>13.636363636363637</v>
      </c>
      <c r="CV92" s="126">
        <v>9</v>
      </c>
      <c r="CW92" s="126">
        <v>51</v>
      </c>
      <c r="CX92" s="45">
        <v>17.647058823529409</v>
      </c>
      <c r="CZ92" s="126">
        <v>3</v>
      </c>
      <c r="DA92" s="126">
        <v>95</v>
      </c>
      <c r="DB92" s="45">
        <v>3.1578947368421053</v>
      </c>
      <c r="DD92" s="126">
        <v>1</v>
      </c>
      <c r="DE92" s="126">
        <v>37</v>
      </c>
      <c r="DF92" s="45">
        <v>2.7027027027027026</v>
      </c>
      <c r="DH92" s="126">
        <v>4</v>
      </c>
      <c r="DI92" s="126">
        <v>58</v>
      </c>
      <c r="DJ92" s="45">
        <v>6.8965517241379315</v>
      </c>
      <c r="DL92" s="126">
        <v>1</v>
      </c>
      <c r="DM92" s="126">
        <v>41</v>
      </c>
      <c r="DN92" s="45">
        <v>2.4390243902439024</v>
      </c>
      <c r="DQ92" s="126">
        <v>75</v>
      </c>
      <c r="DR92" s="45"/>
      <c r="DT92" s="126">
        <v>8</v>
      </c>
      <c r="DU92" s="126">
        <v>53</v>
      </c>
      <c r="DV92" s="45">
        <v>15.09433962264151</v>
      </c>
      <c r="DX92" s="126">
        <v>22</v>
      </c>
      <c r="DY92" s="126">
        <v>128</v>
      </c>
      <c r="DZ92" s="45">
        <v>17.1875</v>
      </c>
      <c r="EB92" s="126">
        <v>8</v>
      </c>
      <c r="EC92" s="126">
        <v>81</v>
      </c>
      <c r="ED92" s="45">
        <v>9.8765432098765444</v>
      </c>
      <c r="EF92" s="126">
        <v>3</v>
      </c>
      <c r="EG92" s="126">
        <v>56</v>
      </c>
      <c r="EH92" s="45">
        <v>5.3571428571428568</v>
      </c>
      <c r="EJ92" s="126">
        <v>1</v>
      </c>
      <c r="EK92" s="126">
        <v>46</v>
      </c>
      <c r="EL92" s="45">
        <v>2.1739130434782608</v>
      </c>
      <c r="EN92" s="126">
        <v>1</v>
      </c>
      <c r="EO92" s="126">
        <v>31</v>
      </c>
      <c r="EP92" s="45">
        <v>3.225806451612903</v>
      </c>
      <c r="ER92" s="126">
        <v>3</v>
      </c>
      <c r="ES92" s="126">
        <v>52</v>
      </c>
      <c r="ET92" s="45">
        <v>5.7692307692307692</v>
      </c>
      <c r="EV92" s="126">
        <v>17</v>
      </c>
      <c r="EW92" s="126">
        <v>31</v>
      </c>
      <c r="EX92" s="45">
        <v>54.838709677419352</v>
      </c>
      <c r="EZ92" s="126">
        <v>2</v>
      </c>
      <c r="FA92" s="126">
        <v>74</v>
      </c>
      <c r="FB92" s="45">
        <v>2.7027027027027026</v>
      </c>
      <c r="FD92" s="141">
        <f t="shared" si="42"/>
        <v>1</v>
      </c>
      <c r="FE92" s="141">
        <f t="shared" si="43"/>
        <v>51</v>
      </c>
      <c r="FF92" s="141">
        <f t="shared" si="44"/>
        <v>1.9607843137254901</v>
      </c>
      <c r="FH92" s="141">
        <f t="shared" si="45"/>
        <v>9</v>
      </c>
      <c r="FI92" s="141">
        <f t="shared" si="46"/>
        <v>51</v>
      </c>
      <c r="FJ92" s="141">
        <f t="shared" si="47"/>
        <v>17.647058823529409</v>
      </c>
    </row>
    <row r="93" spans="1:166">
      <c r="A93" s="128">
        <v>38472</v>
      </c>
      <c r="B93" s="126">
        <v>21</v>
      </c>
      <c r="C93" s="126">
        <v>1061</v>
      </c>
      <c r="D93" s="45">
        <f t="shared" si="49"/>
        <v>1.9792648444863337</v>
      </c>
      <c r="E93" s="140"/>
      <c r="J93" s="126">
        <v>6</v>
      </c>
      <c r="K93" s="126">
        <v>37</v>
      </c>
      <c r="L93" s="45">
        <f t="shared" si="48"/>
        <v>16.216216216216218</v>
      </c>
      <c r="O93" s="126">
        <v>64</v>
      </c>
      <c r="P93" s="45">
        <f t="shared" si="25"/>
        <v>0</v>
      </c>
      <c r="R93" s="126">
        <v>1</v>
      </c>
      <c r="S93" s="126">
        <v>44</v>
      </c>
      <c r="T93" s="45">
        <f t="shared" si="26"/>
        <v>2.2727272727272729</v>
      </c>
      <c r="V93" s="126">
        <v>1</v>
      </c>
      <c r="W93" s="126">
        <v>51</v>
      </c>
      <c r="X93" s="45">
        <f t="shared" si="27"/>
        <v>1.9607843137254901</v>
      </c>
      <c r="Z93" s="126">
        <v>1</v>
      </c>
      <c r="AA93" s="126">
        <v>95</v>
      </c>
      <c r="AB93" s="45">
        <f t="shared" si="28"/>
        <v>1.0526315789473684</v>
      </c>
      <c r="AE93" s="126">
        <v>36</v>
      </c>
      <c r="AF93" s="45">
        <f t="shared" si="29"/>
        <v>0</v>
      </c>
      <c r="AH93" s="126">
        <v>1</v>
      </c>
      <c r="AI93" s="126">
        <v>57</v>
      </c>
      <c r="AJ93" s="45">
        <f t="shared" si="30"/>
        <v>1.7543859649122806</v>
      </c>
      <c r="AL93" s="126">
        <v>2</v>
      </c>
      <c r="AM93" s="126">
        <v>41</v>
      </c>
      <c r="AN93" s="45">
        <f t="shared" si="31"/>
        <v>4.8780487804878048</v>
      </c>
      <c r="AQ93" s="126">
        <v>77</v>
      </c>
      <c r="AR93" s="45">
        <f t="shared" si="32"/>
        <v>0</v>
      </c>
      <c r="AT93" s="126">
        <v>1</v>
      </c>
      <c r="AU93" s="126">
        <v>55</v>
      </c>
      <c r="AV93" s="45">
        <f t="shared" si="33"/>
        <v>1.8181818181818181</v>
      </c>
      <c r="AX93" s="126">
        <v>3</v>
      </c>
      <c r="AY93" s="126">
        <v>125</v>
      </c>
      <c r="AZ93" s="45">
        <f t="shared" si="34"/>
        <v>2.4</v>
      </c>
      <c r="BB93" s="126">
        <v>2</v>
      </c>
      <c r="BC93" s="126">
        <v>84</v>
      </c>
      <c r="BD93" s="45">
        <f t="shared" si="35"/>
        <v>2.3809523809523809</v>
      </c>
      <c r="BF93" s="126">
        <v>1</v>
      </c>
      <c r="BG93" s="126">
        <v>56</v>
      </c>
      <c r="BH93" s="45">
        <f t="shared" si="36"/>
        <v>1.7857142857142856</v>
      </c>
      <c r="BK93" s="126">
        <v>45</v>
      </c>
      <c r="BL93" s="45">
        <f t="shared" si="37"/>
        <v>0</v>
      </c>
      <c r="BO93" s="126">
        <v>32</v>
      </c>
      <c r="BP93" s="45">
        <f t="shared" si="38"/>
        <v>0</v>
      </c>
      <c r="BR93" s="126">
        <v>1</v>
      </c>
      <c r="BS93" s="126">
        <v>58</v>
      </c>
      <c r="BT93" s="45">
        <f t="shared" si="39"/>
        <v>1.7241379310344827</v>
      </c>
      <c r="BV93" s="126">
        <v>1</v>
      </c>
      <c r="BW93" s="126">
        <v>30</v>
      </c>
      <c r="BX93" s="45">
        <f t="shared" si="40"/>
        <v>3.3333333333333335</v>
      </c>
      <c r="CA93" s="126">
        <v>74</v>
      </c>
      <c r="CB93" s="45">
        <f t="shared" si="41"/>
        <v>0</v>
      </c>
      <c r="CE93" s="128">
        <v>38077</v>
      </c>
      <c r="CF93" s="126">
        <v>103</v>
      </c>
      <c r="CG93" s="126">
        <v>1053</v>
      </c>
      <c r="CH93" s="45">
        <v>9.7815764482431149</v>
      </c>
      <c r="CJ93" s="126">
        <v>5</v>
      </c>
      <c r="CK93" s="126">
        <v>35</v>
      </c>
      <c r="CL93" s="45">
        <v>14.285714285714286</v>
      </c>
      <c r="CN93" s="126">
        <v>10</v>
      </c>
      <c r="CO93" s="126">
        <v>65</v>
      </c>
      <c r="CP93" s="45">
        <v>15.384615384615385</v>
      </c>
      <c r="CR93" s="126">
        <v>5</v>
      </c>
      <c r="CS93" s="126">
        <v>41</v>
      </c>
      <c r="CT93" s="45">
        <v>12.195121951219512</v>
      </c>
      <c r="CV93" s="126">
        <v>11</v>
      </c>
      <c r="CW93" s="126">
        <v>51</v>
      </c>
      <c r="CX93" s="45">
        <v>21.568627450980394</v>
      </c>
      <c r="CZ93" s="126">
        <v>2</v>
      </c>
      <c r="DA93" s="126">
        <v>92</v>
      </c>
      <c r="DB93" s="45">
        <v>2.1739130434782608</v>
      </c>
      <c r="DE93" s="126">
        <v>38</v>
      </c>
      <c r="DF93" s="45"/>
      <c r="DH93" s="126">
        <v>4</v>
      </c>
      <c r="DI93" s="126">
        <v>61</v>
      </c>
      <c r="DJ93" s="45">
        <v>6.557377049180328</v>
      </c>
      <c r="DL93" s="126">
        <v>1</v>
      </c>
      <c r="DM93" s="126">
        <v>41</v>
      </c>
      <c r="DN93" s="45">
        <v>2.4390243902439024</v>
      </c>
      <c r="DP93" s="126">
        <v>1</v>
      </c>
      <c r="DQ93" s="126">
        <v>74</v>
      </c>
      <c r="DR93" s="45">
        <v>1.3513513513513513</v>
      </c>
      <c r="DT93" s="126">
        <v>8</v>
      </c>
      <c r="DU93" s="126">
        <v>55</v>
      </c>
      <c r="DV93" s="45">
        <v>14.545454545454543</v>
      </c>
      <c r="DX93" s="126">
        <v>20</v>
      </c>
      <c r="DY93" s="126">
        <v>127</v>
      </c>
      <c r="DZ93" s="45">
        <v>15.748031496062993</v>
      </c>
      <c r="EB93" s="126">
        <v>7</v>
      </c>
      <c r="EC93" s="126">
        <v>81</v>
      </c>
      <c r="ED93" s="45">
        <v>8.6419753086419764</v>
      </c>
      <c r="EF93" s="126">
        <v>3</v>
      </c>
      <c r="EG93" s="126">
        <v>58</v>
      </c>
      <c r="EH93" s="45">
        <v>5.1724137931034484</v>
      </c>
      <c r="EJ93" s="126">
        <v>1</v>
      </c>
      <c r="EK93" s="126">
        <v>45</v>
      </c>
      <c r="EL93" s="45">
        <v>2.2222222222222223</v>
      </c>
      <c r="EN93" s="126">
        <v>1</v>
      </c>
      <c r="EO93" s="126">
        <v>32</v>
      </c>
      <c r="EP93" s="45">
        <v>3.125</v>
      </c>
      <c r="ER93" s="126">
        <v>4</v>
      </c>
      <c r="ES93" s="126">
        <v>53</v>
      </c>
      <c r="ET93" s="45">
        <v>7.5471698113207548</v>
      </c>
      <c r="EV93" s="126">
        <v>18</v>
      </c>
      <c r="EW93" s="126">
        <v>30</v>
      </c>
      <c r="EX93" s="45">
        <v>60</v>
      </c>
      <c r="EZ93" s="126">
        <v>2</v>
      </c>
      <c r="FA93" s="126">
        <v>75</v>
      </c>
      <c r="FB93" s="45">
        <v>2.666666666666667</v>
      </c>
      <c r="FD93" s="141">
        <f t="shared" si="42"/>
        <v>1</v>
      </c>
      <c r="FE93" s="141">
        <f t="shared" si="43"/>
        <v>51</v>
      </c>
      <c r="FF93" s="141">
        <f t="shared" si="44"/>
        <v>1.9607843137254901</v>
      </c>
      <c r="FH93" s="141">
        <f t="shared" si="45"/>
        <v>11</v>
      </c>
      <c r="FI93" s="141">
        <f t="shared" si="46"/>
        <v>51</v>
      </c>
      <c r="FJ93" s="141">
        <f t="shared" si="47"/>
        <v>21.568627450980394</v>
      </c>
    </row>
    <row r="94" spans="1:166">
      <c r="A94" s="128">
        <v>38503</v>
      </c>
      <c r="B94" s="126">
        <v>20</v>
      </c>
      <c r="C94" s="126">
        <v>1068</v>
      </c>
      <c r="D94" s="45">
        <f t="shared" si="49"/>
        <v>1.8726591760299627</v>
      </c>
      <c r="E94" s="140"/>
      <c r="J94" s="126">
        <v>7</v>
      </c>
      <c r="K94" s="126">
        <v>37</v>
      </c>
      <c r="L94" s="45">
        <f t="shared" si="48"/>
        <v>18.918918918918919</v>
      </c>
      <c r="O94" s="126">
        <v>65</v>
      </c>
      <c r="P94" s="45">
        <f t="shared" si="25"/>
        <v>0</v>
      </c>
      <c r="R94" s="126">
        <v>1</v>
      </c>
      <c r="S94" s="126">
        <v>45</v>
      </c>
      <c r="T94" s="45">
        <f t="shared" si="26"/>
        <v>2.2222222222222223</v>
      </c>
      <c r="V94" s="126">
        <v>1</v>
      </c>
      <c r="W94" s="126">
        <v>51</v>
      </c>
      <c r="X94" s="45">
        <f t="shared" si="27"/>
        <v>1.9607843137254901</v>
      </c>
      <c r="AA94" s="126">
        <v>94</v>
      </c>
      <c r="AB94" s="45">
        <f t="shared" si="28"/>
        <v>0</v>
      </c>
      <c r="AE94" s="126">
        <v>39</v>
      </c>
      <c r="AF94" s="45">
        <f t="shared" si="29"/>
        <v>0</v>
      </c>
      <c r="AH94" s="126">
        <v>1</v>
      </c>
      <c r="AI94" s="126">
        <v>57</v>
      </c>
      <c r="AJ94" s="45">
        <f t="shared" si="30"/>
        <v>1.7543859649122806</v>
      </c>
      <c r="AL94" s="126">
        <v>2</v>
      </c>
      <c r="AM94" s="126">
        <v>43</v>
      </c>
      <c r="AN94" s="45">
        <f t="shared" si="31"/>
        <v>4.6511627906976747</v>
      </c>
      <c r="AQ94" s="126">
        <v>77</v>
      </c>
      <c r="AR94" s="45">
        <f t="shared" si="32"/>
        <v>0</v>
      </c>
      <c r="AU94" s="126">
        <v>52</v>
      </c>
      <c r="AV94" s="45">
        <f t="shared" si="33"/>
        <v>0</v>
      </c>
      <c r="AX94" s="126">
        <v>3</v>
      </c>
      <c r="AY94" s="126">
        <v>125</v>
      </c>
      <c r="AZ94" s="45">
        <f t="shared" si="34"/>
        <v>2.4</v>
      </c>
      <c r="BB94" s="126">
        <v>2</v>
      </c>
      <c r="BC94" s="126">
        <v>85</v>
      </c>
      <c r="BD94" s="45">
        <f t="shared" si="35"/>
        <v>2.3529411764705883</v>
      </c>
      <c r="BF94" s="126">
        <v>1</v>
      </c>
      <c r="BG94" s="126">
        <v>58</v>
      </c>
      <c r="BH94" s="45">
        <f t="shared" si="36"/>
        <v>1.7241379310344827</v>
      </c>
      <c r="BK94" s="126">
        <v>46</v>
      </c>
      <c r="BL94" s="45">
        <f t="shared" si="37"/>
        <v>0</v>
      </c>
      <c r="BO94" s="126">
        <v>32</v>
      </c>
      <c r="BP94" s="45">
        <f t="shared" si="38"/>
        <v>0</v>
      </c>
      <c r="BR94" s="126">
        <v>1</v>
      </c>
      <c r="BS94" s="126">
        <v>56</v>
      </c>
      <c r="BT94" s="45">
        <f t="shared" si="39"/>
        <v>1.7857142857142856</v>
      </c>
      <c r="BV94" s="126">
        <v>1</v>
      </c>
      <c r="BW94" s="126">
        <v>32</v>
      </c>
      <c r="BX94" s="45">
        <f t="shared" si="40"/>
        <v>3.125</v>
      </c>
      <c r="CA94" s="126">
        <v>74</v>
      </c>
      <c r="CB94" s="45">
        <f t="shared" si="41"/>
        <v>0</v>
      </c>
      <c r="CE94" s="128">
        <v>38107</v>
      </c>
      <c r="CF94" s="126">
        <v>86</v>
      </c>
      <c r="CG94" s="126">
        <v>1061</v>
      </c>
      <c r="CH94" s="45">
        <v>8.1055607917059369</v>
      </c>
      <c r="CJ94" s="126">
        <v>3</v>
      </c>
      <c r="CK94" s="126">
        <v>37</v>
      </c>
      <c r="CL94" s="45">
        <v>8.1081081081081088</v>
      </c>
      <c r="CN94" s="126">
        <v>9</v>
      </c>
      <c r="CO94" s="126">
        <v>64</v>
      </c>
      <c r="CP94" s="45">
        <v>14.0625</v>
      </c>
      <c r="CR94" s="126">
        <v>5</v>
      </c>
      <c r="CS94" s="126">
        <v>44</v>
      </c>
      <c r="CT94" s="45">
        <v>11.363636363636363</v>
      </c>
      <c r="CV94" s="126">
        <v>9</v>
      </c>
      <c r="CW94" s="126">
        <v>51</v>
      </c>
      <c r="CX94" s="45">
        <v>17.647058823529409</v>
      </c>
      <c r="CZ94" s="126">
        <v>2</v>
      </c>
      <c r="DA94" s="126">
        <v>95</v>
      </c>
      <c r="DB94" s="45">
        <v>2.1052631578947367</v>
      </c>
      <c r="DE94" s="126">
        <v>36</v>
      </c>
      <c r="DF94" s="45"/>
      <c r="DH94" s="126">
        <v>3</v>
      </c>
      <c r="DI94" s="126">
        <v>57</v>
      </c>
      <c r="DJ94" s="45">
        <v>5.2631578947368425</v>
      </c>
      <c r="DL94" s="126">
        <v>1</v>
      </c>
      <c r="DM94" s="126">
        <v>41</v>
      </c>
      <c r="DN94" s="45">
        <v>2.4390243902439024</v>
      </c>
      <c r="DQ94" s="126">
        <v>77</v>
      </c>
      <c r="DR94" s="45"/>
      <c r="DT94" s="126">
        <v>7</v>
      </c>
      <c r="DU94" s="126">
        <v>55</v>
      </c>
      <c r="DV94" s="45">
        <v>12.727272727272728</v>
      </c>
      <c r="DX94" s="126">
        <v>13</v>
      </c>
      <c r="DY94" s="126">
        <v>125</v>
      </c>
      <c r="DZ94" s="45">
        <v>10.4</v>
      </c>
      <c r="EB94" s="126">
        <v>6</v>
      </c>
      <c r="EC94" s="126">
        <v>84</v>
      </c>
      <c r="ED94" s="45">
        <v>7.1428571428571432</v>
      </c>
      <c r="EF94" s="126">
        <v>3</v>
      </c>
      <c r="EG94" s="126">
        <v>56</v>
      </c>
      <c r="EH94" s="45">
        <v>5.3571428571428568</v>
      </c>
      <c r="EJ94" s="126">
        <v>1</v>
      </c>
      <c r="EK94" s="126">
        <v>45</v>
      </c>
      <c r="EL94" s="45">
        <v>2.2222222222222223</v>
      </c>
      <c r="EN94" s="126">
        <v>1</v>
      </c>
      <c r="EO94" s="126">
        <v>32</v>
      </c>
      <c r="EP94" s="45">
        <v>3.125</v>
      </c>
      <c r="ER94" s="126">
        <v>5</v>
      </c>
      <c r="ES94" s="126">
        <v>58</v>
      </c>
      <c r="ET94" s="45">
        <v>8.6206896551724146</v>
      </c>
      <c r="EV94" s="126">
        <v>16</v>
      </c>
      <c r="EW94" s="126">
        <v>30</v>
      </c>
      <c r="EX94" s="45">
        <v>53.333333333333329</v>
      </c>
      <c r="EZ94" s="126">
        <v>2</v>
      </c>
      <c r="FA94" s="126">
        <v>74</v>
      </c>
      <c r="FB94" s="45">
        <v>2.7027027027027026</v>
      </c>
      <c r="FD94" s="141">
        <f t="shared" si="42"/>
        <v>1</v>
      </c>
      <c r="FE94" s="141">
        <f t="shared" si="43"/>
        <v>51</v>
      </c>
      <c r="FF94" s="141">
        <f t="shared" si="44"/>
        <v>1.9607843137254901</v>
      </c>
      <c r="FH94" s="141">
        <f t="shared" si="45"/>
        <v>9</v>
      </c>
      <c r="FI94" s="141">
        <f t="shared" si="46"/>
        <v>51</v>
      </c>
      <c r="FJ94" s="141">
        <f t="shared" si="47"/>
        <v>17.647058823529409</v>
      </c>
    </row>
    <row r="95" spans="1:166">
      <c r="A95" s="128">
        <v>38533</v>
      </c>
      <c r="B95" s="126">
        <v>17</v>
      </c>
      <c r="C95" s="126">
        <v>1066</v>
      </c>
      <c r="D95" s="45">
        <f t="shared" si="49"/>
        <v>1.5947467166979361</v>
      </c>
      <c r="E95" s="140"/>
      <c r="J95" s="126">
        <v>7</v>
      </c>
      <c r="K95" s="126">
        <v>36</v>
      </c>
      <c r="L95" s="45">
        <f t="shared" si="48"/>
        <v>19.444444444444446</v>
      </c>
      <c r="O95" s="126">
        <v>65</v>
      </c>
      <c r="P95" s="45">
        <f t="shared" si="25"/>
        <v>0</v>
      </c>
      <c r="R95" s="126">
        <v>1</v>
      </c>
      <c r="S95" s="126">
        <v>52</v>
      </c>
      <c r="T95" s="45">
        <f t="shared" si="26"/>
        <v>1.9230769230769231</v>
      </c>
      <c r="V95" s="126">
        <v>1</v>
      </c>
      <c r="W95" s="126">
        <v>54</v>
      </c>
      <c r="X95" s="45">
        <f t="shared" si="27"/>
        <v>1.8518518518518516</v>
      </c>
      <c r="AA95" s="126">
        <v>92</v>
      </c>
      <c r="AB95" s="45">
        <f t="shared" si="28"/>
        <v>0</v>
      </c>
      <c r="AE95" s="126">
        <v>42</v>
      </c>
      <c r="AF95" s="45">
        <f t="shared" si="29"/>
        <v>0</v>
      </c>
      <c r="AH95" s="126">
        <v>1</v>
      </c>
      <c r="AI95" s="126">
        <v>58</v>
      </c>
      <c r="AJ95" s="45">
        <f t="shared" si="30"/>
        <v>1.7241379310344827</v>
      </c>
      <c r="AL95" s="126">
        <v>2</v>
      </c>
      <c r="AM95" s="126">
        <v>43</v>
      </c>
      <c r="AN95" s="45">
        <f t="shared" si="31"/>
        <v>4.6511627906976747</v>
      </c>
      <c r="AQ95" s="126">
        <v>77</v>
      </c>
      <c r="AR95" s="45">
        <f t="shared" si="32"/>
        <v>0</v>
      </c>
      <c r="AU95" s="126">
        <v>52</v>
      </c>
      <c r="AV95" s="45">
        <f t="shared" si="33"/>
        <v>0</v>
      </c>
      <c r="AX95" s="126">
        <v>2</v>
      </c>
      <c r="AY95" s="126">
        <v>125</v>
      </c>
      <c r="AZ95" s="45">
        <f t="shared" si="34"/>
        <v>1.6</v>
      </c>
      <c r="BC95" s="126">
        <v>81</v>
      </c>
      <c r="BD95" s="45">
        <f t="shared" si="35"/>
        <v>0</v>
      </c>
      <c r="BF95" s="126">
        <v>1</v>
      </c>
      <c r="BG95" s="126">
        <v>57</v>
      </c>
      <c r="BH95" s="45">
        <f t="shared" si="36"/>
        <v>1.7543859649122806</v>
      </c>
      <c r="BK95" s="126">
        <v>45</v>
      </c>
      <c r="BL95" s="45">
        <f t="shared" si="37"/>
        <v>0</v>
      </c>
      <c r="BO95" s="126">
        <v>31</v>
      </c>
      <c r="BP95" s="45">
        <f t="shared" si="38"/>
        <v>0</v>
      </c>
      <c r="BR95" s="126">
        <v>1</v>
      </c>
      <c r="BS95" s="126">
        <v>54</v>
      </c>
      <c r="BT95" s="45">
        <f t="shared" si="39"/>
        <v>1.8518518518518516</v>
      </c>
      <c r="BV95" s="126">
        <v>1</v>
      </c>
      <c r="BW95" s="126">
        <v>28</v>
      </c>
      <c r="BX95" s="45">
        <f t="shared" si="40"/>
        <v>3.5714285714285712</v>
      </c>
      <c r="CA95" s="126">
        <v>75</v>
      </c>
      <c r="CB95" s="45">
        <f t="shared" si="41"/>
        <v>0</v>
      </c>
      <c r="CE95" s="128">
        <v>38138</v>
      </c>
      <c r="CF95" s="126">
        <v>87</v>
      </c>
      <c r="CG95" s="126">
        <v>1068</v>
      </c>
      <c r="CH95" s="45">
        <v>8.1460674157303377</v>
      </c>
      <c r="CJ95" s="126">
        <v>5</v>
      </c>
      <c r="CK95" s="126">
        <v>37</v>
      </c>
      <c r="CL95" s="45">
        <v>13.513513513513514</v>
      </c>
      <c r="CN95" s="126">
        <v>8</v>
      </c>
      <c r="CO95" s="126">
        <v>65</v>
      </c>
      <c r="CP95" s="45">
        <v>12.307692307692307</v>
      </c>
      <c r="CR95" s="126">
        <v>5</v>
      </c>
      <c r="CS95" s="126">
        <v>45</v>
      </c>
      <c r="CT95" s="45">
        <v>11.111111111111111</v>
      </c>
      <c r="CV95" s="126">
        <v>9</v>
      </c>
      <c r="CW95" s="126">
        <v>51</v>
      </c>
      <c r="CX95" s="45">
        <v>17.647058823529409</v>
      </c>
      <c r="CZ95" s="126">
        <v>2</v>
      </c>
      <c r="DA95" s="126">
        <v>94</v>
      </c>
      <c r="DB95" s="45">
        <v>2.1276595744680851</v>
      </c>
      <c r="DE95" s="126">
        <v>39</v>
      </c>
      <c r="DF95" s="45"/>
      <c r="DH95" s="126">
        <v>2</v>
      </c>
      <c r="DI95" s="126">
        <v>57</v>
      </c>
      <c r="DJ95" s="45">
        <v>3.5087719298245617</v>
      </c>
      <c r="DL95" s="126">
        <v>1</v>
      </c>
      <c r="DM95" s="126">
        <v>43</v>
      </c>
      <c r="DN95" s="45">
        <v>2.3255813953488373</v>
      </c>
      <c r="DP95" s="126">
        <v>1</v>
      </c>
      <c r="DQ95" s="126">
        <v>77</v>
      </c>
      <c r="DR95" s="45">
        <v>1.2987012987012987</v>
      </c>
      <c r="DT95" s="126">
        <v>7</v>
      </c>
      <c r="DU95" s="126">
        <v>52</v>
      </c>
      <c r="DV95" s="45">
        <v>13.461538461538462</v>
      </c>
      <c r="DX95" s="126">
        <v>11</v>
      </c>
      <c r="DY95" s="126">
        <v>125</v>
      </c>
      <c r="DZ95" s="45">
        <v>8.8000000000000007</v>
      </c>
      <c r="EB95" s="126">
        <v>7</v>
      </c>
      <c r="EC95" s="126">
        <v>85</v>
      </c>
      <c r="ED95" s="45">
        <v>8.2352941176470598</v>
      </c>
      <c r="EF95" s="126">
        <v>3</v>
      </c>
      <c r="EG95" s="126">
        <v>58</v>
      </c>
      <c r="EH95" s="45">
        <v>5.1724137931034484</v>
      </c>
      <c r="EJ95" s="126">
        <v>1</v>
      </c>
      <c r="EK95" s="126">
        <v>46</v>
      </c>
      <c r="EL95" s="45">
        <v>2.1739130434782608</v>
      </c>
      <c r="EN95" s="126">
        <v>1</v>
      </c>
      <c r="EO95" s="126">
        <v>32</v>
      </c>
      <c r="EP95" s="45">
        <v>3.125</v>
      </c>
      <c r="ER95" s="126">
        <v>3</v>
      </c>
      <c r="ES95" s="126">
        <v>56</v>
      </c>
      <c r="ET95" s="45">
        <v>5.3571428571428568</v>
      </c>
      <c r="EV95" s="126">
        <v>17</v>
      </c>
      <c r="EW95" s="126">
        <v>32</v>
      </c>
      <c r="EX95" s="45">
        <v>53.125</v>
      </c>
      <c r="EZ95" s="126">
        <v>4</v>
      </c>
      <c r="FA95" s="126">
        <v>74</v>
      </c>
      <c r="FB95" s="45">
        <v>5.4054054054054053</v>
      </c>
      <c r="FD95" s="141">
        <f t="shared" si="42"/>
        <v>1</v>
      </c>
      <c r="FE95" s="141">
        <f t="shared" si="43"/>
        <v>54</v>
      </c>
      <c r="FF95" s="141">
        <f t="shared" si="44"/>
        <v>1.8518518518518516</v>
      </c>
      <c r="FH95" s="141">
        <f t="shared" si="45"/>
        <v>9</v>
      </c>
      <c r="FI95" s="141">
        <f t="shared" si="46"/>
        <v>51</v>
      </c>
      <c r="FJ95" s="141">
        <f t="shared" si="47"/>
        <v>17.647058823529409</v>
      </c>
    </row>
    <row r="96" spans="1:166">
      <c r="A96" s="128">
        <v>38564</v>
      </c>
      <c r="B96" s="126">
        <v>18</v>
      </c>
      <c r="C96" s="126">
        <v>1060</v>
      </c>
      <c r="D96" s="45">
        <f t="shared" si="49"/>
        <v>1.6981132075471699</v>
      </c>
      <c r="E96" s="140"/>
      <c r="J96" s="126">
        <v>7</v>
      </c>
      <c r="K96" s="126">
        <v>34</v>
      </c>
      <c r="L96" s="45">
        <f t="shared" si="48"/>
        <v>20.588235294117645</v>
      </c>
      <c r="O96" s="126">
        <v>64</v>
      </c>
      <c r="P96" s="45">
        <f t="shared" si="25"/>
        <v>0</v>
      </c>
      <c r="R96" s="126">
        <v>1</v>
      </c>
      <c r="S96" s="126">
        <v>54</v>
      </c>
      <c r="T96" s="45">
        <f t="shared" si="26"/>
        <v>1.8518518518518516</v>
      </c>
      <c r="V96" s="126">
        <v>2</v>
      </c>
      <c r="W96" s="126">
        <v>52</v>
      </c>
      <c r="X96" s="45">
        <f t="shared" si="27"/>
        <v>3.8461538461538463</v>
      </c>
      <c r="AA96" s="126">
        <v>88</v>
      </c>
      <c r="AB96" s="45">
        <f t="shared" si="28"/>
        <v>0</v>
      </c>
      <c r="AE96" s="126">
        <v>40</v>
      </c>
      <c r="AF96" s="45">
        <f t="shared" si="29"/>
        <v>0</v>
      </c>
      <c r="AH96" s="126">
        <v>1</v>
      </c>
      <c r="AI96" s="126">
        <v>59</v>
      </c>
      <c r="AJ96" s="45">
        <f t="shared" si="30"/>
        <v>1.6949152542372881</v>
      </c>
      <c r="AL96" s="126">
        <v>2</v>
      </c>
      <c r="AM96" s="126">
        <v>41</v>
      </c>
      <c r="AN96" s="45">
        <f t="shared" si="31"/>
        <v>4.8780487804878048</v>
      </c>
      <c r="AQ96" s="126">
        <v>75</v>
      </c>
      <c r="AR96" s="45">
        <f t="shared" si="32"/>
        <v>0</v>
      </c>
      <c r="AU96" s="126">
        <v>52</v>
      </c>
      <c r="AV96" s="45">
        <f t="shared" si="33"/>
        <v>0</v>
      </c>
      <c r="AX96" s="126">
        <v>1</v>
      </c>
      <c r="AY96" s="126">
        <v>127</v>
      </c>
      <c r="AZ96" s="45">
        <f t="shared" si="34"/>
        <v>0.78740157480314954</v>
      </c>
      <c r="BC96" s="126">
        <v>79</v>
      </c>
      <c r="BD96" s="45">
        <f t="shared" si="35"/>
        <v>0</v>
      </c>
      <c r="BF96" s="126">
        <v>1</v>
      </c>
      <c r="BG96" s="126">
        <v>55</v>
      </c>
      <c r="BH96" s="45">
        <f t="shared" si="36"/>
        <v>1.8181818181818181</v>
      </c>
      <c r="BK96" s="126">
        <v>45</v>
      </c>
      <c r="BL96" s="45">
        <f t="shared" si="37"/>
        <v>0</v>
      </c>
      <c r="BO96" s="126">
        <v>34</v>
      </c>
      <c r="BP96" s="45">
        <f t="shared" si="38"/>
        <v>0</v>
      </c>
      <c r="BR96" s="126">
        <v>1</v>
      </c>
      <c r="BS96" s="126">
        <v>57</v>
      </c>
      <c r="BT96" s="45">
        <f t="shared" si="39"/>
        <v>1.7543859649122806</v>
      </c>
      <c r="BV96" s="126">
        <v>2</v>
      </c>
      <c r="BW96" s="126">
        <v>29</v>
      </c>
      <c r="BX96" s="45">
        <f t="shared" si="40"/>
        <v>6.8965517241379306</v>
      </c>
      <c r="CA96" s="126">
        <v>75</v>
      </c>
      <c r="CB96" s="45">
        <f t="shared" si="41"/>
        <v>0</v>
      </c>
      <c r="CE96" s="128">
        <v>38168</v>
      </c>
      <c r="CF96" s="126">
        <v>73</v>
      </c>
      <c r="CG96" s="126">
        <v>1066</v>
      </c>
      <c r="CH96" s="45">
        <v>6.848030018761726</v>
      </c>
      <c r="CJ96" s="126">
        <v>3</v>
      </c>
      <c r="CK96" s="126">
        <v>36</v>
      </c>
      <c r="CL96" s="45">
        <v>8.3333333333333321</v>
      </c>
      <c r="CN96" s="126">
        <v>6</v>
      </c>
      <c r="CO96" s="126">
        <v>65</v>
      </c>
      <c r="CP96" s="45">
        <v>9.2307692307692299</v>
      </c>
      <c r="CR96" s="126">
        <v>6</v>
      </c>
      <c r="CS96" s="126">
        <v>52</v>
      </c>
      <c r="CT96" s="45">
        <v>11.538461538461538</v>
      </c>
      <c r="CV96" s="126">
        <v>9</v>
      </c>
      <c r="CW96" s="126">
        <v>54</v>
      </c>
      <c r="CX96" s="45">
        <v>16.666666666666664</v>
      </c>
      <c r="DA96" s="126">
        <v>92</v>
      </c>
      <c r="DB96" s="45"/>
      <c r="DE96" s="126">
        <v>42</v>
      </c>
      <c r="DF96" s="45"/>
      <c r="DH96" s="126">
        <v>1</v>
      </c>
      <c r="DI96" s="126">
        <v>58</v>
      </c>
      <c r="DJ96" s="45">
        <v>1.7241379310344829</v>
      </c>
      <c r="DL96" s="126">
        <v>1</v>
      </c>
      <c r="DM96" s="126">
        <v>43</v>
      </c>
      <c r="DN96" s="45">
        <v>2.3255813953488373</v>
      </c>
      <c r="DP96" s="126">
        <v>1</v>
      </c>
      <c r="DQ96" s="126">
        <v>77</v>
      </c>
      <c r="DR96" s="45">
        <v>1.2987012987012987</v>
      </c>
      <c r="DT96" s="126">
        <v>6</v>
      </c>
      <c r="DU96" s="126">
        <v>52</v>
      </c>
      <c r="DV96" s="45">
        <v>11.538461538461538</v>
      </c>
      <c r="DX96" s="126">
        <v>10</v>
      </c>
      <c r="DY96" s="126">
        <v>125</v>
      </c>
      <c r="DZ96" s="45">
        <v>8</v>
      </c>
      <c r="EB96" s="126">
        <v>6</v>
      </c>
      <c r="EC96" s="126">
        <v>81</v>
      </c>
      <c r="ED96" s="45">
        <v>7.4074074074074083</v>
      </c>
      <c r="EF96" s="126">
        <v>3</v>
      </c>
      <c r="EG96" s="126">
        <v>57</v>
      </c>
      <c r="EH96" s="45">
        <v>5.2631578947368425</v>
      </c>
      <c r="EK96" s="126">
        <v>45</v>
      </c>
      <c r="EL96" s="45"/>
      <c r="EN96" s="126">
        <v>1</v>
      </c>
      <c r="EO96" s="126">
        <v>31</v>
      </c>
      <c r="EP96" s="45">
        <v>3.225806451612903</v>
      </c>
      <c r="ER96" s="126">
        <v>4</v>
      </c>
      <c r="ES96" s="126">
        <v>54</v>
      </c>
      <c r="ET96" s="45">
        <v>7.4074074074074083</v>
      </c>
      <c r="EV96" s="126">
        <v>13</v>
      </c>
      <c r="EW96" s="126">
        <v>28</v>
      </c>
      <c r="EX96" s="45">
        <v>46.428571428571431</v>
      </c>
      <c r="EZ96" s="126">
        <v>3</v>
      </c>
      <c r="FA96" s="126">
        <v>75</v>
      </c>
      <c r="FB96" s="45">
        <v>4</v>
      </c>
      <c r="FD96" s="141">
        <f t="shared" si="42"/>
        <v>2</v>
      </c>
      <c r="FE96" s="141">
        <f t="shared" si="43"/>
        <v>52</v>
      </c>
      <c r="FF96" s="141">
        <f t="shared" si="44"/>
        <v>3.8461538461538463</v>
      </c>
      <c r="FH96" s="141">
        <f t="shared" si="45"/>
        <v>9</v>
      </c>
      <c r="FI96" s="141">
        <f t="shared" si="46"/>
        <v>54</v>
      </c>
      <c r="FJ96" s="141">
        <f t="shared" si="47"/>
        <v>16.666666666666664</v>
      </c>
    </row>
    <row r="97" spans="1:166">
      <c r="A97" s="128">
        <v>38595</v>
      </c>
      <c r="B97" s="126">
        <v>20</v>
      </c>
      <c r="C97" s="126">
        <v>1065</v>
      </c>
      <c r="D97" s="45">
        <f t="shared" si="49"/>
        <v>1.8779342723004695</v>
      </c>
      <c r="E97" s="140"/>
      <c r="J97" s="126">
        <v>6</v>
      </c>
      <c r="K97" s="126">
        <v>34</v>
      </c>
      <c r="L97" s="45">
        <f t="shared" si="48"/>
        <v>17.647058823529413</v>
      </c>
      <c r="N97" s="126">
        <v>1</v>
      </c>
      <c r="O97" s="126">
        <v>64</v>
      </c>
      <c r="P97" s="45">
        <f t="shared" si="25"/>
        <v>1.5625</v>
      </c>
      <c r="R97" s="126">
        <v>1</v>
      </c>
      <c r="S97" s="126">
        <v>54</v>
      </c>
      <c r="T97" s="45">
        <f t="shared" si="26"/>
        <v>1.8518518518518516</v>
      </c>
      <c r="V97" s="126">
        <v>2</v>
      </c>
      <c r="W97" s="126">
        <v>52</v>
      </c>
      <c r="X97" s="45">
        <f t="shared" si="27"/>
        <v>3.8461538461538463</v>
      </c>
      <c r="AA97" s="126">
        <v>87</v>
      </c>
      <c r="AB97" s="45">
        <f t="shared" si="28"/>
        <v>0</v>
      </c>
      <c r="AE97" s="126">
        <v>41</v>
      </c>
      <c r="AF97" s="45">
        <f t="shared" si="29"/>
        <v>0</v>
      </c>
      <c r="AH97" s="126">
        <v>1</v>
      </c>
      <c r="AI97" s="126">
        <v>59</v>
      </c>
      <c r="AJ97" s="45">
        <f t="shared" si="30"/>
        <v>1.6949152542372881</v>
      </c>
      <c r="AL97" s="126">
        <v>2</v>
      </c>
      <c r="AM97" s="126">
        <v>41</v>
      </c>
      <c r="AN97" s="45">
        <f t="shared" si="31"/>
        <v>4.8780487804878048</v>
      </c>
      <c r="AQ97" s="126">
        <v>76</v>
      </c>
      <c r="AR97" s="45">
        <f t="shared" si="32"/>
        <v>0</v>
      </c>
      <c r="AU97" s="126">
        <v>52</v>
      </c>
      <c r="AV97" s="45">
        <f t="shared" si="33"/>
        <v>0</v>
      </c>
      <c r="AX97" s="126">
        <v>3</v>
      </c>
      <c r="AY97" s="126">
        <v>129</v>
      </c>
      <c r="AZ97" s="45">
        <f t="shared" si="34"/>
        <v>2.3255813953488373</v>
      </c>
      <c r="BC97" s="126">
        <v>79</v>
      </c>
      <c r="BD97" s="45">
        <f t="shared" si="35"/>
        <v>0</v>
      </c>
      <c r="BF97" s="126">
        <v>1</v>
      </c>
      <c r="BG97" s="126">
        <v>56</v>
      </c>
      <c r="BH97" s="45">
        <f t="shared" si="36"/>
        <v>1.7857142857142856</v>
      </c>
      <c r="BK97" s="126">
        <v>46</v>
      </c>
      <c r="BL97" s="45">
        <f t="shared" si="37"/>
        <v>0</v>
      </c>
      <c r="BO97" s="126">
        <v>35</v>
      </c>
      <c r="BP97" s="45">
        <f t="shared" si="38"/>
        <v>0</v>
      </c>
      <c r="BR97" s="126">
        <v>1</v>
      </c>
      <c r="BS97" s="126">
        <v>58</v>
      </c>
      <c r="BT97" s="45">
        <f t="shared" si="39"/>
        <v>1.7241379310344827</v>
      </c>
      <c r="BV97" s="126">
        <v>2</v>
      </c>
      <c r="BW97" s="126">
        <v>29</v>
      </c>
      <c r="BX97" s="45">
        <f t="shared" si="40"/>
        <v>6.8965517241379306</v>
      </c>
      <c r="CA97" s="126">
        <v>73</v>
      </c>
      <c r="CB97" s="45">
        <f t="shared" si="41"/>
        <v>0</v>
      </c>
      <c r="CE97" s="128">
        <v>38199</v>
      </c>
      <c r="CF97" s="126">
        <v>73</v>
      </c>
      <c r="CG97" s="126">
        <v>1060</v>
      </c>
      <c r="CH97" s="45">
        <v>6.8867924528301891</v>
      </c>
      <c r="CJ97" s="126">
        <v>3</v>
      </c>
      <c r="CK97" s="126">
        <v>34</v>
      </c>
      <c r="CL97" s="45">
        <v>8.8235294117647047</v>
      </c>
      <c r="CN97" s="126">
        <v>6</v>
      </c>
      <c r="CO97" s="126">
        <v>64</v>
      </c>
      <c r="CP97" s="45">
        <v>9.375</v>
      </c>
      <c r="CR97" s="126">
        <v>5</v>
      </c>
      <c r="CS97" s="126">
        <v>54</v>
      </c>
      <c r="CT97" s="45">
        <v>9.2592592592592595</v>
      </c>
      <c r="CV97" s="126">
        <v>8</v>
      </c>
      <c r="CW97" s="126">
        <v>52</v>
      </c>
      <c r="CX97" s="45">
        <v>15.384615384615385</v>
      </c>
      <c r="DA97" s="126">
        <v>88</v>
      </c>
      <c r="DB97" s="45"/>
      <c r="DE97" s="126">
        <v>40</v>
      </c>
      <c r="DF97" s="45"/>
      <c r="DH97" s="126">
        <v>1</v>
      </c>
      <c r="DI97" s="126">
        <v>59</v>
      </c>
      <c r="DJ97" s="45">
        <v>1.6949152542372881</v>
      </c>
      <c r="DL97" s="126">
        <v>1</v>
      </c>
      <c r="DM97" s="126">
        <v>41</v>
      </c>
      <c r="DN97" s="45">
        <v>2.4390243902439024</v>
      </c>
      <c r="DP97" s="126">
        <v>1</v>
      </c>
      <c r="DQ97" s="126">
        <v>75</v>
      </c>
      <c r="DR97" s="45">
        <v>1.3333333333333333</v>
      </c>
      <c r="DT97" s="126">
        <v>7</v>
      </c>
      <c r="DU97" s="126">
        <v>52</v>
      </c>
      <c r="DV97" s="45">
        <v>13.461538461538462</v>
      </c>
      <c r="DX97" s="126">
        <v>10</v>
      </c>
      <c r="DY97" s="126">
        <v>127</v>
      </c>
      <c r="DZ97" s="45">
        <v>7.8740157480314963</v>
      </c>
      <c r="EB97" s="126">
        <v>5</v>
      </c>
      <c r="EC97" s="126">
        <v>79</v>
      </c>
      <c r="ED97" s="45">
        <v>6.3291139240506329</v>
      </c>
      <c r="EF97" s="126">
        <v>3</v>
      </c>
      <c r="EG97" s="126">
        <v>55</v>
      </c>
      <c r="EH97" s="45">
        <v>5.4545454545454541</v>
      </c>
      <c r="EK97" s="126">
        <v>45</v>
      </c>
      <c r="EL97" s="45"/>
      <c r="EN97" s="126">
        <v>1</v>
      </c>
      <c r="EO97" s="126">
        <v>34</v>
      </c>
      <c r="EP97" s="45">
        <v>2.9411764705882351</v>
      </c>
      <c r="ER97" s="126">
        <v>5</v>
      </c>
      <c r="ES97" s="126">
        <v>57</v>
      </c>
      <c r="ET97" s="45">
        <v>8.7719298245614024</v>
      </c>
      <c r="EV97" s="126">
        <v>14</v>
      </c>
      <c r="EW97" s="126">
        <v>29</v>
      </c>
      <c r="EX97" s="45">
        <v>48.275862068965516</v>
      </c>
      <c r="EZ97" s="126">
        <v>3</v>
      </c>
      <c r="FA97" s="126">
        <v>75</v>
      </c>
      <c r="FB97" s="45">
        <v>4</v>
      </c>
      <c r="FD97" s="141">
        <f t="shared" si="42"/>
        <v>2</v>
      </c>
      <c r="FE97" s="141">
        <f t="shared" si="43"/>
        <v>52</v>
      </c>
      <c r="FF97" s="141">
        <f t="shared" si="44"/>
        <v>3.8461538461538463</v>
      </c>
      <c r="FH97" s="141">
        <f t="shared" si="45"/>
        <v>8</v>
      </c>
      <c r="FI97" s="141">
        <f t="shared" si="46"/>
        <v>52</v>
      </c>
      <c r="FJ97" s="141">
        <f t="shared" si="47"/>
        <v>15.384615384615385</v>
      </c>
    </row>
    <row r="98" spans="1:166">
      <c r="A98" s="128">
        <v>38625</v>
      </c>
      <c r="B98" s="126">
        <v>23</v>
      </c>
      <c r="C98" s="126">
        <v>1066</v>
      </c>
      <c r="D98" s="45">
        <f t="shared" si="49"/>
        <v>2.1575984990619137</v>
      </c>
      <c r="E98" s="140"/>
      <c r="J98" s="126">
        <v>5</v>
      </c>
      <c r="K98" s="126">
        <v>34</v>
      </c>
      <c r="L98" s="45">
        <f t="shared" si="48"/>
        <v>14.705882352941178</v>
      </c>
      <c r="N98" s="126">
        <v>1</v>
      </c>
      <c r="O98" s="126">
        <v>65</v>
      </c>
      <c r="P98" s="45">
        <f t="shared" si="25"/>
        <v>1.5384615384615385</v>
      </c>
      <c r="S98" s="126">
        <v>53</v>
      </c>
      <c r="T98" s="45">
        <f t="shared" si="26"/>
        <v>0</v>
      </c>
      <c r="V98" s="126">
        <v>2</v>
      </c>
      <c r="W98" s="126">
        <v>54</v>
      </c>
      <c r="X98" s="45">
        <f t="shared" si="27"/>
        <v>3.7037037037037033</v>
      </c>
      <c r="AA98" s="126">
        <v>84</v>
      </c>
      <c r="AB98" s="45">
        <f t="shared" si="28"/>
        <v>0</v>
      </c>
      <c r="AE98" s="126">
        <v>40</v>
      </c>
      <c r="AF98" s="45">
        <f t="shared" si="29"/>
        <v>0</v>
      </c>
      <c r="AH98" s="126">
        <v>1</v>
      </c>
      <c r="AI98" s="126">
        <v>59</v>
      </c>
      <c r="AJ98" s="45">
        <f t="shared" si="30"/>
        <v>1.6949152542372881</v>
      </c>
      <c r="AL98" s="126">
        <v>2</v>
      </c>
      <c r="AM98" s="126">
        <v>41</v>
      </c>
      <c r="AN98" s="45">
        <f t="shared" si="31"/>
        <v>4.8780487804878048</v>
      </c>
      <c r="AQ98" s="126">
        <v>78</v>
      </c>
      <c r="AR98" s="45">
        <f t="shared" si="32"/>
        <v>0</v>
      </c>
      <c r="AU98" s="126">
        <v>48</v>
      </c>
      <c r="AV98" s="45">
        <f t="shared" si="33"/>
        <v>0</v>
      </c>
      <c r="AX98" s="126">
        <v>3</v>
      </c>
      <c r="AY98" s="126">
        <v>130</v>
      </c>
      <c r="AZ98" s="45">
        <f t="shared" si="34"/>
        <v>2.3076923076923079</v>
      </c>
      <c r="BB98" s="126">
        <v>1</v>
      </c>
      <c r="BC98" s="126">
        <v>80</v>
      </c>
      <c r="BD98" s="45">
        <f t="shared" si="35"/>
        <v>1.25</v>
      </c>
      <c r="BF98" s="126">
        <v>1</v>
      </c>
      <c r="BG98" s="126">
        <v>56</v>
      </c>
      <c r="BH98" s="45">
        <f t="shared" si="36"/>
        <v>1.7857142857142856</v>
      </c>
      <c r="BK98" s="126">
        <v>46</v>
      </c>
      <c r="BL98" s="45">
        <f t="shared" si="37"/>
        <v>0</v>
      </c>
      <c r="BO98" s="126">
        <v>34</v>
      </c>
      <c r="BP98" s="45">
        <f t="shared" si="38"/>
        <v>0</v>
      </c>
      <c r="BR98" s="126">
        <v>1</v>
      </c>
      <c r="BS98" s="126">
        <v>60</v>
      </c>
      <c r="BT98" s="45">
        <f t="shared" si="39"/>
        <v>1.6666666666666667</v>
      </c>
      <c r="BV98" s="126">
        <v>6</v>
      </c>
      <c r="BW98" s="126">
        <v>30</v>
      </c>
      <c r="BX98" s="45">
        <f t="shared" si="40"/>
        <v>20</v>
      </c>
      <c r="CA98" s="126">
        <v>74</v>
      </c>
      <c r="CB98" s="45">
        <f t="shared" si="41"/>
        <v>0</v>
      </c>
      <c r="CE98" s="128">
        <v>38230</v>
      </c>
      <c r="CF98" s="126">
        <v>81</v>
      </c>
      <c r="CG98" s="126">
        <v>1065</v>
      </c>
      <c r="CH98" s="45">
        <v>7.605633802816901</v>
      </c>
      <c r="CJ98" s="126">
        <v>2</v>
      </c>
      <c r="CK98" s="126">
        <v>34</v>
      </c>
      <c r="CL98" s="45">
        <v>5.8823529411764701</v>
      </c>
      <c r="CN98" s="126">
        <v>6</v>
      </c>
      <c r="CO98" s="126">
        <v>64</v>
      </c>
      <c r="CP98" s="45">
        <v>9.375</v>
      </c>
      <c r="CR98" s="126">
        <v>5</v>
      </c>
      <c r="CS98" s="126">
        <v>54</v>
      </c>
      <c r="CT98" s="45">
        <v>9.2592592592592595</v>
      </c>
      <c r="CV98" s="126">
        <v>8</v>
      </c>
      <c r="CW98" s="126">
        <v>52</v>
      </c>
      <c r="CX98" s="45">
        <v>15.384615384615385</v>
      </c>
      <c r="DA98" s="126">
        <v>87</v>
      </c>
      <c r="DB98" s="45"/>
      <c r="DE98" s="126">
        <v>41</v>
      </c>
      <c r="DF98" s="45"/>
      <c r="DH98" s="126">
        <v>3</v>
      </c>
      <c r="DI98" s="126">
        <v>59</v>
      </c>
      <c r="DJ98" s="45">
        <v>5.0847457627118642</v>
      </c>
      <c r="DL98" s="126">
        <v>1</v>
      </c>
      <c r="DM98" s="126">
        <v>41</v>
      </c>
      <c r="DN98" s="45">
        <v>2.4390243902439024</v>
      </c>
      <c r="DP98" s="126">
        <v>1</v>
      </c>
      <c r="DQ98" s="126">
        <v>76</v>
      </c>
      <c r="DR98" s="45">
        <v>1.3157894736842104</v>
      </c>
      <c r="DT98" s="126">
        <v>6</v>
      </c>
      <c r="DU98" s="126">
        <v>52</v>
      </c>
      <c r="DV98" s="45">
        <v>11.538461538461538</v>
      </c>
      <c r="DX98" s="126">
        <v>10</v>
      </c>
      <c r="DY98" s="126">
        <v>129</v>
      </c>
      <c r="DZ98" s="45">
        <v>7.7519379844961245</v>
      </c>
      <c r="EB98" s="126">
        <v>6</v>
      </c>
      <c r="EC98" s="126">
        <v>79</v>
      </c>
      <c r="ED98" s="45">
        <v>7.59493670886076</v>
      </c>
      <c r="EF98" s="126">
        <v>3</v>
      </c>
      <c r="EG98" s="126">
        <v>56</v>
      </c>
      <c r="EH98" s="45">
        <v>5.3571428571428568</v>
      </c>
      <c r="EJ98" s="126">
        <v>2</v>
      </c>
      <c r="EK98" s="126">
        <v>46</v>
      </c>
      <c r="EL98" s="45">
        <v>4.3478260869565215</v>
      </c>
      <c r="EN98" s="126">
        <v>2</v>
      </c>
      <c r="EO98" s="126">
        <v>35</v>
      </c>
      <c r="EP98" s="45">
        <v>5.7142857142857144</v>
      </c>
      <c r="ER98" s="126">
        <v>8</v>
      </c>
      <c r="ES98" s="126">
        <v>58</v>
      </c>
      <c r="ET98" s="45">
        <v>13.793103448275863</v>
      </c>
      <c r="EV98" s="126">
        <v>15</v>
      </c>
      <c r="EW98" s="126">
        <v>29</v>
      </c>
      <c r="EX98" s="45">
        <v>51.724137931034484</v>
      </c>
      <c r="EZ98" s="126">
        <v>3</v>
      </c>
      <c r="FA98" s="126">
        <v>73</v>
      </c>
      <c r="FB98" s="45">
        <v>4.10958904109589</v>
      </c>
      <c r="FD98" s="141">
        <f t="shared" si="42"/>
        <v>2</v>
      </c>
      <c r="FE98" s="141">
        <f t="shared" si="43"/>
        <v>54</v>
      </c>
      <c r="FF98" s="141">
        <f t="shared" si="44"/>
        <v>3.7037037037037033</v>
      </c>
      <c r="FH98" s="141">
        <f t="shared" si="45"/>
        <v>8</v>
      </c>
      <c r="FI98" s="141">
        <f t="shared" si="46"/>
        <v>52</v>
      </c>
      <c r="FJ98" s="141">
        <f t="shared" si="47"/>
        <v>15.384615384615385</v>
      </c>
    </row>
    <row r="99" spans="1:166">
      <c r="A99" s="128">
        <v>38656</v>
      </c>
      <c r="B99" s="126">
        <v>22</v>
      </c>
      <c r="C99" s="126">
        <v>1057</v>
      </c>
      <c r="D99" s="45">
        <f t="shared" si="49"/>
        <v>2.0813623462630089</v>
      </c>
      <c r="E99" s="140"/>
      <c r="J99" s="126">
        <v>5</v>
      </c>
      <c r="K99" s="126">
        <v>33</v>
      </c>
      <c r="L99" s="45">
        <f t="shared" si="48"/>
        <v>15.151515151515152</v>
      </c>
      <c r="N99" s="126">
        <v>1</v>
      </c>
      <c r="O99" s="126">
        <v>66</v>
      </c>
      <c r="P99" s="45">
        <f t="shared" si="25"/>
        <v>1.5151515151515151</v>
      </c>
      <c r="S99" s="126">
        <v>53</v>
      </c>
      <c r="T99" s="45">
        <f t="shared" si="26"/>
        <v>0</v>
      </c>
      <c r="V99" s="126">
        <v>1</v>
      </c>
      <c r="W99" s="126">
        <v>52</v>
      </c>
      <c r="X99" s="45">
        <f t="shared" si="27"/>
        <v>1.9230769230769231</v>
      </c>
      <c r="AA99" s="126">
        <v>82</v>
      </c>
      <c r="AB99" s="45">
        <f t="shared" si="28"/>
        <v>0</v>
      </c>
      <c r="AE99" s="126">
        <v>38</v>
      </c>
      <c r="AF99" s="45">
        <f t="shared" si="29"/>
        <v>0</v>
      </c>
      <c r="AH99" s="126">
        <v>1</v>
      </c>
      <c r="AI99" s="126">
        <v>62</v>
      </c>
      <c r="AJ99" s="45">
        <f t="shared" si="30"/>
        <v>1.6129032258064515</v>
      </c>
      <c r="AL99" s="126">
        <v>2</v>
      </c>
      <c r="AM99" s="126">
        <v>41</v>
      </c>
      <c r="AN99" s="45">
        <f t="shared" si="31"/>
        <v>4.8780487804878048</v>
      </c>
      <c r="AQ99" s="126">
        <v>79</v>
      </c>
      <c r="AR99" s="45">
        <f t="shared" si="32"/>
        <v>0</v>
      </c>
      <c r="AU99" s="126">
        <v>47</v>
      </c>
      <c r="AV99" s="45">
        <f t="shared" si="33"/>
        <v>0</v>
      </c>
      <c r="AX99" s="126">
        <v>3</v>
      </c>
      <c r="AY99" s="126">
        <v>129</v>
      </c>
      <c r="AZ99" s="45">
        <f t="shared" si="34"/>
        <v>2.3255813953488373</v>
      </c>
      <c r="BB99" s="126">
        <v>1</v>
      </c>
      <c r="BC99" s="126">
        <v>80</v>
      </c>
      <c r="BD99" s="45">
        <f t="shared" si="35"/>
        <v>1.25</v>
      </c>
      <c r="BF99" s="126">
        <v>1</v>
      </c>
      <c r="BG99" s="126">
        <v>54</v>
      </c>
      <c r="BH99" s="45">
        <f t="shared" si="36"/>
        <v>1.8518518518518516</v>
      </c>
      <c r="BK99" s="126">
        <v>46</v>
      </c>
      <c r="BL99" s="45">
        <f t="shared" si="37"/>
        <v>0</v>
      </c>
      <c r="BO99" s="126">
        <v>34</v>
      </c>
      <c r="BP99" s="45">
        <f t="shared" si="38"/>
        <v>0</v>
      </c>
      <c r="BR99" s="126">
        <v>1</v>
      </c>
      <c r="BS99" s="126">
        <v>60</v>
      </c>
      <c r="BT99" s="45">
        <f t="shared" si="39"/>
        <v>1.6666666666666667</v>
      </c>
      <c r="BV99" s="126">
        <v>6</v>
      </c>
      <c r="BW99" s="126">
        <v>28</v>
      </c>
      <c r="BX99" s="45">
        <f t="shared" si="40"/>
        <v>21.428571428571427</v>
      </c>
      <c r="CA99" s="126">
        <v>73</v>
      </c>
      <c r="CB99" s="45">
        <f t="shared" si="41"/>
        <v>0</v>
      </c>
      <c r="CE99" s="128">
        <v>38260</v>
      </c>
      <c r="CF99" s="126">
        <v>84</v>
      </c>
      <c r="CG99" s="126">
        <v>1066</v>
      </c>
      <c r="CH99" s="45">
        <v>7.879924953095685</v>
      </c>
      <c r="CJ99" s="126">
        <v>7</v>
      </c>
      <c r="CK99" s="126">
        <v>34</v>
      </c>
      <c r="CL99" s="45">
        <v>20.588235294117649</v>
      </c>
      <c r="CN99" s="126">
        <v>6</v>
      </c>
      <c r="CO99" s="126">
        <v>65</v>
      </c>
      <c r="CP99" s="45">
        <v>9.2307692307692299</v>
      </c>
      <c r="CR99" s="126">
        <v>4</v>
      </c>
      <c r="CS99" s="126">
        <v>53</v>
      </c>
      <c r="CT99" s="45">
        <v>7.5471698113207548</v>
      </c>
      <c r="CV99" s="126">
        <v>8</v>
      </c>
      <c r="CW99" s="126">
        <v>54</v>
      </c>
      <c r="CX99" s="45">
        <v>14.814814814814817</v>
      </c>
      <c r="DA99" s="126">
        <v>84</v>
      </c>
      <c r="DB99" s="45"/>
      <c r="DE99" s="126">
        <v>40</v>
      </c>
      <c r="DF99" s="45"/>
      <c r="DH99" s="126">
        <v>3</v>
      </c>
      <c r="DI99" s="126">
        <v>59</v>
      </c>
      <c r="DJ99" s="45">
        <v>5.0847457627118642</v>
      </c>
      <c r="DL99" s="126">
        <v>1</v>
      </c>
      <c r="DM99" s="126">
        <v>41</v>
      </c>
      <c r="DN99" s="45">
        <v>2.4390243902439024</v>
      </c>
      <c r="DP99" s="126">
        <v>1</v>
      </c>
      <c r="DQ99" s="126">
        <v>78</v>
      </c>
      <c r="DR99" s="45">
        <v>1.2820512820512819</v>
      </c>
      <c r="DT99" s="126">
        <v>4</v>
      </c>
      <c r="DU99" s="126">
        <v>48</v>
      </c>
      <c r="DV99" s="45">
        <v>8.3333333333333321</v>
      </c>
      <c r="DX99" s="126">
        <v>11</v>
      </c>
      <c r="DY99" s="126">
        <v>130</v>
      </c>
      <c r="DZ99" s="45">
        <v>8.4615384615384617</v>
      </c>
      <c r="EB99" s="126">
        <v>6</v>
      </c>
      <c r="EC99" s="126">
        <v>80</v>
      </c>
      <c r="ED99" s="45">
        <v>7.5</v>
      </c>
      <c r="EF99" s="126">
        <v>3</v>
      </c>
      <c r="EG99" s="126">
        <v>56</v>
      </c>
      <c r="EH99" s="45">
        <v>5.3571428571428568</v>
      </c>
      <c r="EJ99" s="126">
        <v>1</v>
      </c>
      <c r="EK99" s="126">
        <v>46</v>
      </c>
      <c r="EL99" s="45">
        <v>2.1739130434782608</v>
      </c>
      <c r="EN99" s="126">
        <v>3</v>
      </c>
      <c r="EO99" s="126">
        <v>34</v>
      </c>
      <c r="EP99" s="45">
        <v>8.8235294117647047</v>
      </c>
      <c r="ER99" s="126">
        <v>8</v>
      </c>
      <c r="ES99" s="126">
        <v>60</v>
      </c>
      <c r="ET99" s="45">
        <v>13.333333333333332</v>
      </c>
      <c r="EV99" s="126">
        <v>15</v>
      </c>
      <c r="EW99" s="126">
        <v>30</v>
      </c>
      <c r="EX99" s="45">
        <v>50</v>
      </c>
      <c r="EZ99" s="126">
        <v>3</v>
      </c>
      <c r="FA99" s="126">
        <v>74</v>
      </c>
      <c r="FB99" s="45">
        <v>4.0540540540540544</v>
      </c>
      <c r="FD99" s="141">
        <f t="shared" si="42"/>
        <v>1</v>
      </c>
      <c r="FE99" s="141">
        <f t="shared" si="43"/>
        <v>52</v>
      </c>
      <c r="FF99" s="141">
        <f t="shared" si="44"/>
        <v>1.9230769230769231</v>
      </c>
      <c r="FH99" s="141">
        <f t="shared" si="45"/>
        <v>8</v>
      </c>
      <c r="FI99" s="141">
        <f t="shared" si="46"/>
        <v>54</v>
      </c>
      <c r="FJ99" s="141">
        <f t="shared" si="47"/>
        <v>14.814814814814817</v>
      </c>
    </row>
    <row r="100" spans="1:166">
      <c r="A100" s="128">
        <v>38686</v>
      </c>
      <c r="B100" s="126">
        <v>19</v>
      </c>
      <c r="C100" s="126">
        <v>1055</v>
      </c>
      <c r="D100" s="45">
        <f t="shared" si="49"/>
        <v>1.8009478672985781</v>
      </c>
      <c r="E100" s="140"/>
      <c r="J100" s="126">
        <v>4</v>
      </c>
      <c r="K100" s="126">
        <v>34</v>
      </c>
      <c r="L100" s="45">
        <f t="shared" si="48"/>
        <v>11.76470588235294</v>
      </c>
      <c r="N100" s="126">
        <v>1</v>
      </c>
      <c r="O100" s="126">
        <v>69</v>
      </c>
      <c r="P100" s="45">
        <f t="shared" si="25"/>
        <v>1.4492753623188406</v>
      </c>
      <c r="S100" s="126">
        <v>55</v>
      </c>
      <c r="T100" s="45">
        <f t="shared" si="26"/>
        <v>0</v>
      </c>
      <c r="V100" s="126">
        <v>1</v>
      </c>
      <c r="W100" s="126">
        <v>53</v>
      </c>
      <c r="X100" s="45">
        <f t="shared" si="27"/>
        <v>1.8867924528301887</v>
      </c>
      <c r="AA100" s="126">
        <v>80</v>
      </c>
      <c r="AB100" s="45">
        <f t="shared" si="28"/>
        <v>0</v>
      </c>
      <c r="AE100" s="126">
        <v>38</v>
      </c>
      <c r="AF100" s="45">
        <f t="shared" si="29"/>
        <v>0</v>
      </c>
      <c r="AH100" s="126">
        <v>1</v>
      </c>
      <c r="AI100" s="126">
        <v>60</v>
      </c>
      <c r="AJ100" s="45">
        <f t="shared" si="30"/>
        <v>1.6666666666666667</v>
      </c>
      <c r="AM100" s="126">
        <v>40</v>
      </c>
      <c r="AN100" s="45">
        <f t="shared" si="31"/>
        <v>0</v>
      </c>
      <c r="AQ100" s="126">
        <v>80</v>
      </c>
      <c r="AR100" s="45">
        <f t="shared" si="32"/>
        <v>0</v>
      </c>
      <c r="AU100" s="126">
        <v>45</v>
      </c>
      <c r="AV100" s="45">
        <f t="shared" si="33"/>
        <v>0</v>
      </c>
      <c r="AX100" s="126">
        <v>3</v>
      </c>
      <c r="AY100" s="126">
        <v>129</v>
      </c>
      <c r="AZ100" s="45">
        <f t="shared" si="34"/>
        <v>2.3255813953488373</v>
      </c>
      <c r="BB100" s="126">
        <v>1</v>
      </c>
      <c r="BC100" s="126">
        <v>79</v>
      </c>
      <c r="BD100" s="45">
        <f t="shared" si="35"/>
        <v>1.2658227848101267</v>
      </c>
      <c r="BF100" s="126">
        <v>1</v>
      </c>
      <c r="BG100" s="126">
        <v>52</v>
      </c>
      <c r="BH100" s="45">
        <f t="shared" si="36"/>
        <v>1.9230769230769231</v>
      </c>
      <c r="BK100" s="126">
        <v>45</v>
      </c>
      <c r="BL100" s="45">
        <f t="shared" si="37"/>
        <v>0</v>
      </c>
      <c r="BO100" s="126">
        <v>34</v>
      </c>
      <c r="BP100" s="45">
        <f t="shared" si="38"/>
        <v>0</v>
      </c>
      <c r="BR100" s="126">
        <v>1</v>
      </c>
      <c r="BS100" s="126">
        <v>61</v>
      </c>
      <c r="BT100" s="45">
        <f t="shared" si="39"/>
        <v>1.639344262295082</v>
      </c>
      <c r="BV100" s="126">
        <v>6</v>
      </c>
      <c r="BW100" s="126">
        <v>28</v>
      </c>
      <c r="BX100" s="45">
        <f t="shared" si="40"/>
        <v>21.428571428571427</v>
      </c>
      <c r="CA100" s="126">
        <v>73</v>
      </c>
      <c r="CB100" s="45">
        <f t="shared" si="41"/>
        <v>0</v>
      </c>
      <c r="CE100" s="128">
        <v>38291</v>
      </c>
      <c r="CF100" s="126">
        <v>77</v>
      </c>
      <c r="CG100" s="126">
        <v>1057</v>
      </c>
      <c r="CH100" s="45">
        <v>7.2847682119205297</v>
      </c>
      <c r="CJ100" s="126">
        <v>6</v>
      </c>
      <c r="CK100" s="126">
        <v>33</v>
      </c>
      <c r="CL100" s="45">
        <v>18.181818181818183</v>
      </c>
      <c r="CN100" s="126">
        <v>5</v>
      </c>
      <c r="CO100" s="126">
        <v>66</v>
      </c>
      <c r="CP100" s="45">
        <v>7.5757575757575761</v>
      </c>
      <c r="CR100" s="126">
        <v>4</v>
      </c>
      <c r="CS100" s="126">
        <v>53</v>
      </c>
      <c r="CT100" s="45">
        <v>7.5471698113207548</v>
      </c>
      <c r="CV100" s="126">
        <v>8</v>
      </c>
      <c r="CW100" s="126">
        <v>52</v>
      </c>
      <c r="CX100" s="45">
        <v>15.384615384615385</v>
      </c>
      <c r="DA100" s="126">
        <v>82</v>
      </c>
      <c r="DB100" s="45"/>
      <c r="DE100" s="126">
        <v>38</v>
      </c>
      <c r="DF100" s="45"/>
      <c r="DH100" s="126">
        <v>2</v>
      </c>
      <c r="DI100" s="126">
        <v>62</v>
      </c>
      <c r="DJ100" s="45">
        <v>3.225806451612903</v>
      </c>
      <c r="DL100" s="126">
        <v>1</v>
      </c>
      <c r="DM100" s="126">
        <v>41</v>
      </c>
      <c r="DN100" s="45">
        <v>2.4390243902439024</v>
      </c>
      <c r="DP100" s="126">
        <v>1</v>
      </c>
      <c r="DQ100" s="126">
        <v>79</v>
      </c>
      <c r="DR100" s="45">
        <v>1.2658227848101267</v>
      </c>
      <c r="DT100" s="126">
        <v>3</v>
      </c>
      <c r="DU100" s="126">
        <v>47</v>
      </c>
      <c r="DV100" s="45">
        <v>6.3829787234042552</v>
      </c>
      <c r="DX100" s="126">
        <v>10</v>
      </c>
      <c r="DY100" s="126">
        <v>129</v>
      </c>
      <c r="DZ100" s="45">
        <v>7.7519379844961245</v>
      </c>
      <c r="EB100" s="126">
        <v>6</v>
      </c>
      <c r="EC100" s="126">
        <v>80</v>
      </c>
      <c r="ED100" s="45">
        <v>7.5</v>
      </c>
      <c r="EF100" s="126">
        <v>2</v>
      </c>
      <c r="EG100" s="126">
        <v>54</v>
      </c>
      <c r="EH100" s="45">
        <v>3.7037037037037042</v>
      </c>
      <c r="EJ100" s="126">
        <v>2</v>
      </c>
      <c r="EK100" s="126">
        <v>46</v>
      </c>
      <c r="EL100" s="45">
        <v>4.3478260869565215</v>
      </c>
      <c r="EN100" s="126">
        <v>2</v>
      </c>
      <c r="EO100" s="126">
        <v>34</v>
      </c>
      <c r="EP100" s="45">
        <v>5.8823529411764701</v>
      </c>
      <c r="ER100" s="126">
        <v>8</v>
      </c>
      <c r="ES100" s="126">
        <v>60</v>
      </c>
      <c r="ET100" s="45">
        <v>13.333333333333332</v>
      </c>
      <c r="EV100" s="126">
        <v>14</v>
      </c>
      <c r="EW100" s="126">
        <v>28</v>
      </c>
      <c r="EX100" s="45">
        <v>50</v>
      </c>
      <c r="EZ100" s="126">
        <v>3</v>
      </c>
      <c r="FA100" s="126">
        <v>73</v>
      </c>
      <c r="FB100" s="45">
        <v>4.10958904109589</v>
      </c>
      <c r="FD100" s="141">
        <f t="shared" si="42"/>
        <v>1</v>
      </c>
      <c r="FE100" s="141">
        <f t="shared" si="43"/>
        <v>53</v>
      </c>
      <c r="FF100" s="141">
        <f t="shared" si="44"/>
        <v>1.8867924528301887</v>
      </c>
      <c r="FH100" s="141">
        <f t="shared" si="45"/>
        <v>8</v>
      </c>
      <c r="FI100" s="141">
        <f t="shared" si="46"/>
        <v>52</v>
      </c>
      <c r="FJ100" s="141">
        <f t="shared" si="47"/>
        <v>15.384615384615385</v>
      </c>
    </row>
    <row r="101" spans="1:166">
      <c r="A101" s="128">
        <v>38717</v>
      </c>
      <c r="B101" s="126">
        <v>23</v>
      </c>
      <c r="C101" s="126">
        <v>1030</v>
      </c>
      <c r="D101" s="45">
        <f t="shared" si="49"/>
        <v>2.233009708737864</v>
      </c>
      <c r="E101" s="140"/>
      <c r="J101" s="126">
        <v>4</v>
      </c>
      <c r="K101" s="126">
        <v>36</v>
      </c>
      <c r="L101" s="45">
        <f t="shared" si="48"/>
        <v>11.111111111111111</v>
      </c>
      <c r="N101" s="126">
        <v>1</v>
      </c>
      <c r="O101" s="126">
        <v>69</v>
      </c>
      <c r="P101" s="45">
        <f t="shared" si="25"/>
        <v>1.4492753623188406</v>
      </c>
      <c r="S101" s="126">
        <v>55</v>
      </c>
      <c r="T101" s="45">
        <f t="shared" si="26"/>
        <v>0</v>
      </c>
      <c r="V101" s="126">
        <v>1</v>
      </c>
      <c r="W101" s="126">
        <v>52</v>
      </c>
      <c r="X101" s="45">
        <f t="shared" si="27"/>
        <v>1.9230769230769231</v>
      </c>
      <c r="Z101" s="126">
        <v>1</v>
      </c>
      <c r="AA101" s="126">
        <v>75</v>
      </c>
      <c r="AB101" s="45">
        <f t="shared" si="28"/>
        <v>1.3333333333333335</v>
      </c>
      <c r="AE101" s="126">
        <v>37</v>
      </c>
      <c r="AF101" s="45">
        <f t="shared" si="29"/>
        <v>0</v>
      </c>
      <c r="AH101" s="126">
        <v>1</v>
      </c>
      <c r="AI101" s="126">
        <v>59</v>
      </c>
      <c r="AJ101" s="45">
        <f t="shared" si="30"/>
        <v>1.6949152542372881</v>
      </c>
      <c r="AM101" s="126">
        <v>39</v>
      </c>
      <c r="AN101" s="45">
        <f t="shared" si="31"/>
        <v>0</v>
      </c>
      <c r="AQ101" s="126">
        <v>78</v>
      </c>
      <c r="AR101" s="45">
        <f t="shared" si="32"/>
        <v>0</v>
      </c>
      <c r="AU101" s="126">
        <v>45</v>
      </c>
      <c r="AV101" s="45">
        <f t="shared" si="33"/>
        <v>0</v>
      </c>
      <c r="AX101" s="126">
        <v>5</v>
      </c>
      <c r="AY101" s="126">
        <v>126</v>
      </c>
      <c r="AZ101" s="45">
        <f t="shared" si="34"/>
        <v>3.9682539682539679</v>
      </c>
      <c r="BB101" s="126">
        <v>1</v>
      </c>
      <c r="BC101" s="126">
        <v>80</v>
      </c>
      <c r="BD101" s="45">
        <f t="shared" si="35"/>
        <v>1.25</v>
      </c>
      <c r="BG101" s="126">
        <v>50</v>
      </c>
      <c r="BH101" s="45">
        <f t="shared" si="36"/>
        <v>0</v>
      </c>
      <c r="BK101" s="126">
        <v>43</v>
      </c>
      <c r="BL101" s="45">
        <f t="shared" si="37"/>
        <v>0</v>
      </c>
      <c r="BO101" s="126">
        <v>30</v>
      </c>
      <c r="BP101" s="45">
        <f t="shared" si="38"/>
        <v>0</v>
      </c>
      <c r="BS101" s="126">
        <v>60</v>
      </c>
      <c r="BT101" s="45">
        <f t="shared" si="39"/>
        <v>0</v>
      </c>
      <c r="BV101" s="126">
        <v>6</v>
      </c>
      <c r="BW101" s="126">
        <v>30</v>
      </c>
      <c r="BX101" s="45">
        <f t="shared" si="40"/>
        <v>20</v>
      </c>
      <c r="BZ101" s="126">
        <v>3</v>
      </c>
      <c r="CA101" s="126">
        <v>66</v>
      </c>
      <c r="CB101" s="45">
        <f t="shared" si="41"/>
        <v>4.5454545454545459</v>
      </c>
      <c r="CE101" s="128">
        <v>38321</v>
      </c>
      <c r="CF101" s="126">
        <v>66</v>
      </c>
      <c r="CG101" s="126">
        <v>1055</v>
      </c>
      <c r="CH101" s="45">
        <v>6.2559241706161135</v>
      </c>
      <c r="CJ101" s="126">
        <v>5</v>
      </c>
      <c r="CK101" s="126">
        <v>34</v>
      </c>
      <c r="CL101" s="45">
        <v>14.705882352941178</v>
      </c>
      <c r="CN101" s="126">
        <v>3</v>
      </c>
      <c r="CO101" s="126">
        <v>69</v>
      </c>
      <c r="CP101" s="45">
        <v>4.3478260869565215</v>
      </c>
      <c r="CR101" s="126">
        <v>4</v>
      </c>
      <c r="CS101" s="126">
        <v>55</v>
      </c>
      <c r="CT101" s="45">
        <v>7.2727272727272716</v>
      </c>
      <c r="CV101" s="126">
        <v>5</v>
      </c>
      <c r="CW101" s="126">
        <v>53</v>
      </c>
      <c r="CX101" s="45">
        <v>9.433962264150944</v>
      </c>
      <c r="DA101" s="126">
        <v>80</v>
      </c>
      <c r="DB101" s="45"/>
      <c r="DE101" s="126">
        <v>38</v>
      </c>
      <c r="DF101" s="45"/>
      <c r="DH101" s="126">
        <v>4</v>
      </c>
      <c r="DI101" s="126">
        <v>60</v>
      </c>
      <c r="DJ101" s="45">
        <v>6.6666666666666661</v>
      </c>
      <c r="DL101" s="126">
        <v>1</v>
      </c>
      <c r="DM101" s="126">
        <v>40</v>
      </c>
      <c r="DN101" s="45">
        <v>2.5</v>
      </c>
      <c r="DP101" s="126">
        <v>2</v>
      </c>
      <c r="DQ101" s="126">
        <v>80</v>
      </c>
      <c r="DR101" s="45">
        <v>2.5</v>
      </c>
      <c r="DT101" s="126">
        <v>3</v>
      </c>
      <c r="DU101" s="126">
        <v>45</v>
      </c>
      <c r="DV101" s="45">
        <v>6.6666666666666661</v>
      </c>
      <c r="DX101" s="126">
        <v>9</v>
      </c>
      <c r="DY101" s="126">
        <v>129</v>
      </c>
      <c r="DZ101" s="45">
        <v>6.9767441860465116</v>
      </c>
      <c r="EB101" s="126">
        <v>5</v>
      </c>
      <c r="EC101" s="126">
        <v>79</v>
      </c>
      <c r="ED101" s="45">
        <v>6.3291139240506329</v>
      </c>
      <c r="EF101" s="126">
        <v>2</v>
      </c>
      <c r="EG101" s="126">
        <v>52</v>
      </c>
      <c r="EH101" s="45">
        <v>3.8461538461538463</v>
      </c>
      <c r="EJ101" s="126">
        <v>1</v>
      </c>
      <c r="EK101" s="126">
        <v>45</v>
      </c>
      <c r="EL101" s="45">
        <v>2.2222222222222223</v>
      </c>
      <c r="EN101" s="126">
        <v>1</v>
      </c>
      <c r="EO101" s="126">
        <v>34</v>
      </c>
      <c r="EP101" s="45">
        <v>2.9411764705882351</v>
      </c>
      <c r="ER101" s="126">
        <v>6</v>
      </c>
      <c r="ES101" s="126">
        <v>61</v>
      </c>
      <c r="ET101" s="45">
        <v>9.8360655737704921</v>
      </c>
      <c r="EV101" s="126">
        <v>13</v>
      </c>
      <c r="EW101" s="126">
        <v>28</v>
      </c>
      <c r="EX101" s="45">
        <v>46.428571428571431</v>
      </c>
      <c r="EZ101" s="126">
        <v>2</v>
      </c>
      <c r="FA101" s="126">
        <v>73</v>
      </c>
      <c r="FB101" s="45">
        <v>2.7397260273972606</v>
      </c>
      <c r="FD101" s="141">
        <f t="shared" si="42"/>
        <v>1</v>
      </c>
      <c r="FE101" s="141">
        <f t="shared" si="43"/>
        <v>52</v>
      </c>
      <c r="FF101" s="141">
        <f t="shared" si="44"/>
        <v>1.9230769230769231</v>
      </c>
      <c r="FH101" s="141">
        <f t="shared" si="45"/>
        <v>5</v>
      </c>
      <c r="FI101" s="141">
        <f t="shared" si="46"/>
        <v>53</v>
      </c>
      <c r="FJ101" s="141">
        <f t="shared" si="47"/>
        <v>9.433962264150944</v>
      </c>
    </row>
    <row r="102" spans="1:166">
      <c r="A102" s="128">
        <v>38748</v>
      </c>
      <c r="B102" s="126">
        <v>23</v>
      </c>
      <c r="C102" s="126">
        <v>1033</v>
      </c>
      <c r="D102" s="45">
        <f t="shared" si="49"/>
        <v>2.2265246853823815</v>
      </c>
      <c r="E102" s="140"/>
      <c r="J102" s="126">
        <v>4</v>
      </c>
      <c r="K102" s="126">
        <v>36</v>
      </c>
      <c r="L102" s="45">
        <f t="shared" si="48"/>
        <v>11.111111111111111</v>
      </c>
      <c r="N102" s="126">
        <v>1</v>
      </c>
      <c r="O102" s="126">
        <v>70</v>
      </c>
      <c r="P102" s="45">
        <f t="shared" si="25"/>
        <v>1.4285714285714286</v>
      </c>
      <c r="S102" s="126">
        <v>53</v>
      </c>
      <c r="T102" s="45">
        <f t="shared" si="26"/>
        <v>0</v>
      </c>
      <c r="V102" s="126">
        <v>1</v>
      </c>
      <c r="W102" s="126">
        <v>53</v>
      </c>
      <c r="X102" s="45">
        <f t="shared" si="27"/>
        <v>1.8867924528301887</v>
      </c>
      <c r="Z102" s="126">
        <v>1</v>
      </c>
      <c r="AA102" s="126">
        <v>74</v>
      </c>
      <c r="AB102" s="45">
        <f t="shared" si="28"/>
        <v>1.3513513513513513</v>
      </c>
      <c r="AE102" s="126">
        <v>37</v>
      </c>
      <c r="AF102" s="45">
        <f t="shared" si="29"/>
        <v>0</v>
      </c>
      <c r="AH102" s="126">
        <v>1</v>
      </c>
      <c r="AI102" s="126">
        <v>59</v>
      </c>
      <c r="AJ102" s="45">
        <f t="shared" si="30"/>
        <v>1.6949152542372881</v>
      </c>
      <c r="AM102" s="126">
        <v>39</v>
      </c>
      <c r="AN102" s="45">
        <f t="shared" si="31"/>
        <v>0</v>
      </c>
      <c r="AQ102" s="126">
        <v>81</v>
      </c>
      <c r="AR102" s="45">
        <f t="shared" si="32"/>
        <v>0</v>
      </c>
      <c r="AU102" s="126">
        <v>45</v>
      </c>
      <c r="AV102" s="45">
        <f t="shared" si="33"/>
        <v>0</v>
      </c>
      <c r="AX102" s="126">
        <v>5</v>
      </c>
      <c r="AY102" s="126">
        <v>128</v>
      </c>
      <c r="AZ102" s="45">
        <f t="shared" si="34"/>
        <v>3.90625</v>
      </c>
      <c r="BB102" s="126">
        <v>1</v>
      </c>
      <c r="BC102" s="126">
        <v>81</v>
      </c>
      <c r="BD102" s="45">
        <f t="shared" si="35"/>
        <v>1.2345679012345678</v>
      </c>
      <c r="BG102" s="126">
        <v>49</v>
      </c>
      <c r="BH102" s="45">
        <f t="shared" si="36"/>
        <v>0</v>
      </c>
      <c r="BK102" s="126">
        <v>43</v>
      </c>
      <c r="BL102" s="45">
        <f t="shared" si="37"/>
        <v>0</v>
      </c>
      <c r="BO102" s="126">
        <v>28</v>
      </c>
      <c r="BP102" s="45">
        <f t="shared" si="38"/>
        <v>0</v>
      </c>
      <c r="BS102" s="126">
        <v>61</v>
      </c>
      <c r="BT102" s="45">
        <f t="shared" si="39"/>
        <v>0</v>
      </c>
      <c r="BV102" s="126">
        <v>6</v>
      </c>
      <c r="BW102" s="126">
        <v>30</v>
      </c>
      <c r="BX102" s="45">
        <f t="shared" si="40"/>
        <v>20</v>
      </c>
      <c r="BZ102" s="126">
        <v>3</v>
      </c>
      <c r="CA102" s="126">
        <v>66</v>
      </c>
      <c r="CB102" s="45">
        <f t="shared" si="41"/>
        <v>4.5454545454545459</v>
      </c>
      <c r="CE102" s="128">
        <v>38352</v>
      </c>
      <c r="CF102" s="126">
        <v>58</v>
      </c>
      <c r="CG102" s="126">
        <v>1030</v>
      </c>
      <c r="CH102" s="45">
        <v>5.6310679611650487</v>
      </c>
      <c r="CJ102" s="126">
        <v>5</v>
      </c>
      <c r="CK102" s="126">
        <v>36</v>
      </c>
      <c r="CL102" s="45">
        <v>13.888888888888889</v>
      </c>
      <c r="CN102" s="126">
        <v>3</v>
      </c>
      <c r="CO102" s="126">
        <v>69</v>
      </c>
      <c r="CP102" s="45">
        <v>4.3478260869565215</v>
      </c>
      <c r="CR102" s="126">
        <v>3</v>
      </c>
      <c r="CS102" s="126">
        <v>55</v>
      </c>
      <c r="CT102" s="45">
        <v>5.4545454545454541</v>
      </c>
      <c r="CV102" s="126">
        <v>5</v>
      </c>
      <c r="CW102" s="126">
        <v>52</v>
      </c>
      <c r="CX102" s="45">
        <v>9.6153846153846168</v>
      </c>
      <c r="DA102" s="126">
        <v>75</v>
      </c>
      <c r="DB102" s="45"/>
      <c r="DE102" s="126">
        <v>37</v>
      </c>
      <c r="DF102" s="45"/>
      <c r="DH102" s="126">
        <v>3</v>
      </c>
      <c r="DI102" s="126">
        <v>59</v>
      </c>
      <c r="DJ102" s="45">
        <v>5.0847457627118642</v>
      </c>
      <c r="DM102" s="126">
        <v>39</v>
      </c>
      <c r="DN102" s="45"/>
      <c r="DP102" s="126">
        <v>1</v>
      </c>
      <c r="DQ102" s="126">
        <v>78</v>
      </c>
      <c r="DR102" s="45">
        <v>1.2820512820512819</v>
      </c>
      <c r="DT102" s="126">
        <v>3</v>
      </c>
      <c r="DU102" s="126">
        <v>45</v>
      </c>
      <c r="DV102" s="45">
        <v>6.6666666666666661</v>
      </c>
      <c r="DX102" s="126">
        <v>5</v>
      </c>
      <c r="DY102" s="126">
        <v>126</v>
      </c>
      <c r="DZ102" s="45">
        <v>3.9682539682539679</v>
      </c>
      <c r="EB102" s="126">
        <v>6</v>
      </c>
      <c r="EC102" s="126">
        <v>80</v>
      </c>
      <c r="ED102" s="45">
        <v>7.5</v>
      </c>
      <c r="EF102" s="126">
        <v>2</v>
      </c>
      <c r="EG102" s="126">
        <v>50</v>
      </c>
      <c r="EH102" s="45">
        <v>4</v>
      </c>
      <c r="EJ102" s="126">
        <v>2</v>
      </c>
      <c r="EK102" s="126">
        <v>43</v>
      </c>
      <c r="EL102" s="45">
        <v>4.6511627906976747</v>
      </c>
      <c r="EN102" s="126">
        <v>1</v>
      </c>
      <c r="EO102" s="126">
        <v>30</v>
      </c>
      <c r="EP102" s="45">
        <v>3.333333333333333</v>
      </c>
      <c r="ER102" s="126">
        <v>5</v>
      </c>
      <c r="ES102" s="126">
        <v>60</v>
      </c>
      <c r="ET102" s="45">
        <v>8.3333333333333321</v>
      </c>
      <c r="EV102" s="126">
        <v>12</v>
      </c>
      <c r="EW102" s="126">
        <v>30</v>
      </c>
      <c r="EX102" s="45">
        <v>40</v>
      </c>
      <c r="EZ102" s="126">
        <v>2</v>
      </c>
      <c r="FA102" s="126">
        <v>66</v>
      </c>
      <c r="FB102" s="45">
        <v>3.0303030303030303</v>
      </c>
      <c r="FD102" s="141">
        <f t="shared" si="42"/>
        <v>1</v>
      </c>
      <c r="FE102" s="141">
        <f t="shared" si="43"/>
        <v>53</v>
      </c>
      <c r="FF102" s="141">
        <f t="shared" si="44"/>
        <v>1.8867924528301887</v>
      </c>
      <c r="FH102" s="141">
        <f t="shared" si="45"/>
        <v>5</v>
      </c>
      <c r="FI102" s="141">
        <f t="shared" si="46"/>
        <v>52</v>
      </c>
      <c r="FJ102" s="141">
        <f t="shared" si="47"/>
        <v>9.6153846153846168</v>
      </c>
    </row>
    <row r="103" spans="1:166">
      <c r="A103" s="128">
        <v>38776</v>
      </c>
      <c r="B103" s="126">
        <v>21</v>
      </c>
      <c r="C103" s="126">
        <v>1036</v>
      </c>
      <c r="D103" s="45">
        <f t="shared" si="49"/>
        <v>2.0270270270270272</v>
      </c>
      <c r="E103" s="140"/>
      <c r="J103" s="126">
        <v>2</v>
      </c>
      <c r="K103" s="126">
        <v>33</v>
      </c>
      <c r="L103" s="45">
        <f t="shared" si="48"/>
        <v>6.0606060606060606</v>
      </c>
      <c r="N103" s="126">
        <v>1</v>
      </c>
      <c r="O103" s="126">
        <v>68</v>
      </c>
      <c r="P103" s="45">
        <f t="shared" si="25"/>
        <v>1.4705882352941175</v>
      </c>
      <c r="R103" s="126">
        <v>1</v>
      </c>
      <c r="S103" s="126">
        <v>54</v>
      </c>
      <c r="T103" s="45">
        <f t="shared" si="26"/>
        <v>1.8518518518518516</v>
      </c>
      <c r="V103" s="126">
        <v>1</v>
      </c>
      <c r="W103" s="126">
        <v>52</v>
      </c>
      <c r="X103" s="45">
        <f t="shared" si="27"/>
        <v>1.9230769230769231</v>
      </c>
      <c r="Z103" s="126">
        <v>1</v>
      </c>
      <c r="AA103" s="126">
        <v>75</v>
      </c>
      <c r="AB103" s="45">
        <f t="shared" si="28"/>
        <v>1.3333333333333335</v>
      </c>
      <c r="AE103" s="126">
        <v>36</v>
      </c>
      <c r="AF103" s="45">
        <f t="shared" si="29"/>
        <v>0</v>
      </c>
      <c r="AI103" s="126">
        <v>57</v>
      </c>
      <c r="AJ103" s="45">
        <f t="shared" si="30"/>
        <v>0</v>
      </c>
      <c r="AM103" s="126">
        <v>40</v>
      </c>
      <c r="AN103" s="45">
        <f t="shared" si="31"/>
        <v>0</v>
      </c>
      <c r="AQ103" s="126">
        <v>81</v>
      </c>
      <c r="AR103" s="45">
        <f t="shared" si="32"/>
        <v>0</v>
      </c>
      <c r="AU103" s="126">
        <v>47</v>
      </c>
      <c r="AV103" s="45">
        <f t="shared" si="33"/>
        <v>0</v>
      </c>
      <c r="AX103" s="126">
        <v>5</v>
      </c>
      <c r="AY103" s="126">
        <v>128</v>
      </c>
      <c r="AZ103" s="45">
        <f t="shared" si="34"/>
        <v>3.90625</v>
      </c>
      <c r="BB103" s="126">
        <v>1</v>
      </c>
      <c r="BC103" s="126">
        <v>81</v>
      </c>
      <c r="BD103" s="45">
        <f t="shared" si="35"/>
        <v>1.2345679012345678</v>
      </c>
      <c r="BG103" s="126">
        <v>49</v>
      </c>
      <c r="BH103" s="45">
        <f t="shared" si="36"/>
        <v>0</v>
      </c>
      <c r="BK103" s="126">
        <v>44</v>
      </c>
      <c r="BL103" s="45">
        <f t="shared" si="37"/>
        <v>0</v>
      </c>
      <c r="BO103" s="126">
        <v>28</v>
      </c>
      <c r="BP103" s="45">
        <f t="shared" si="38"/>
        <v>0</v>
      </c>
      <c r="BS103" s="126">
        <v>62</v>
      </c>
      <c r="BT103" s="45">
        <f t="shared" si="39"/>
        <v>0</v>
      </c>
      <c r="BV103" s="126">
        <v>6</v>
      </c>
      <c r="BW103" s="126">
        <v>31</v>
      </c>
      <c r="BX103" s="45">
        <f t="shared" si="40"/>
        <v>19.35483870967742</v>
      </c>
      <c r="BZ103" s="126">
        <v>3</v>
      </c>
      <c r="CA103" s="126">
        <v>70</v>
      </c>
      <c r="CB103" s="45">
        <f t="shared" si="41"/>
        <v>4.2857142857142856</v>
      </c>
      <c r="CE103" s="128">
        <v>38383</v>
      </c>
      <c r="CF103" s="126">
        <v>56</v>
      </c>
      <c r="CG103" s="126">
        <v>1032</v>
      </c>
      <c r="CH103" s="45">
        <v>5.4263565891472867</v>
      </c>
      <c r="CJ103" s="126">
        <v>6</v>
      </c>
      <c r="CK103" s="126">
        <v>36</v>
      </c>
      <c r="CL103" s="45">
        <v>16.666666666666664</v>
      </c>
      <c r="CN103" s="126">
        <v>4</v>
      </c>
      <c r="CO103" s="126">
        <v>70</v>
      </c>
      <c r="CP103" s="45">
        <v>5.7142857142857144</v>
      </c>
      <c r="CR103" s="126">
        <v>2</v>
      </c>
      <c r="CS103" s="126">
        <v>53</v>
      </c>
      <c r="CT103" s="45">
        <v>3.7735849056603774</v>
      </c>
      <c r="CV103" s="126">
        <v>4</v>
      </c>
      <c r="CW103" s="126">
        <v>53</v>
      </c>
      <c r="CX103" s="45">
        <v>7.5471698113207548</v>
      </c>
      <c r="DA103" s="126">
        <v>74</v>
      </c>
      <c r="DB103" s="45"/>
      <c r="DE103" s="126">
        <v>37</v>
      </c>
      <c r="DF103" s="45"/>
      <c r="DH103" s="126">
        <v>4</v>
      </c>
      <c r="DI103" s="126">
        <v>59</v>
      </c>
      <c r="DJ103" s="45">
        <v>6.7796610169491531</v>
      </c>
      <c r="DM103" s="126">
        <v>39</v>
      </c>
      <c r="DN103" s="45"/>
      <c r="DP103" s="126">
        <v>1</v>
      </c>
      <c r="DQ103" s="126">
        <v>81</v>
      </c>
      <c r="DR103" s="45">
        <v>1.2345679012345681</v>
      </c>
      <c r="DT103" s="126">
        <v>3</v>
      </c>
      <c r="DU103" s="126">
        <v>45</v>
      </c>
      <c r="DV103" s="45">
        <v>6.6666666666666661</v>
      </c>
      <c r="DX103" s="126">
        <v>4</v>
      </c>
      <c r="DY103" s="126">
        <v>127</v>
      </c>
      <c r="DZ103" s="45">
        <v>3.1496062992125986</v>
      </c>
      <c r="EB103" s="126">
        <v>5</v>
      </c>
      <c r="EC103" s="126">
        <v>81</v>
      </c>
      <c r="ED103" s="45">
        <v>6.1728395061728394</v>
      </c>
      <c r="EF103" s="126">
        <v>2</v>
      </c>
      <c r="EG103" s="126">
        <v>49</v>
      </c>
      <c r="EH103" s="45">
        <v>4.0816326530612246</v>
      </c>
      <c r="EJ103" s="126">
        <v>2</v>
      </c>
      <c r="EK103" s="126">
        <v>43</v>
      </c>
      <c r="EL103" s="45">
        <v>4.6511627906976747</v>
      </c>
      <c r="EO103" s="126">
        <v>28</v>
      </c>
      <c r="EP103" s="45"/>
      <c r="ER103" s="126">
        <v>5</v>
      </c>
      <c r="ES103" s="126">
        <v>61</v>
      </c>
      <c r="ET103" s="45">
        <v>8.1967213114754092</v>
      </c>
      <c r="EV103" s="126">
        <v>12</v>
      </c>
      <c r="EW103" s="126">
        <v>30</v>
      </c>
      <c r="EX103" s="45">
        <v>40</v>
      </c>
      <c r="EZ103" s="126">
        <v>2</v>
      </c>
      <c r="FA103" s="126">
        <v>66</v>
      </c>
      <c r="FB103" s="45">
        <v>3.0303030303030303</v>
      </c>
      <c r="FD103" s="141">
        <f t="shared" si="42"/>
        <v>1</v>
      </c>
      <c r="FE103" s="141">
        <f t="shared" si="43"/>
        <v>52</v>
      </c>
      <c r="FF103" s="141">
        <f t="shared" si="44"/>
        <v>1.9230769230769231</v>
      </c>
      <c r="FH103" s="141">
        <f t="shared" si="45"/>
        <v>4</v>
      </c>
      <c r="FI103" s="141">
        <f t="shared" si="46"/>
        <v>53</v>
      </c>
      <c r="FJ103" s="141">
        <f t="shared" si="47"/>
        <v>7.5471698113207548</v>
      </c>
    </row>
    <row r="104" spans="1:166">
      <c r="A104" s="128">
        <v>38807</v>
      </c>
      <c r="B104" s="126">
        <v>23</v>
      </c>
      <c r="C104" s="126">
        <v>1040</v>
      </c>
      <c r="D104" s="45">
        <f t="shared" si="49"/>
        <v>2.2115384615384617</v>
      </c>
      <c r="E104" s="140"/>
      <c r="J104" s="126">
        <v>4</v>
      </c>
      <c r="K104" s="126">
        <v>36</v>
      </c>
      <c r="L104" s="45">
        <f t="shared" si="48"/>
        <v>11.111111111111111</v>
      </c>
      <c r="N104" s="126">
        <v>1</v>
      </c>
      <c r="O104" s="126">
        <v>67</v>
      </c>
      <c r="P104" s="45">
        <f t="shared" si="25"/>
        <v>1.4925373134328357</v>
      </c>
      <c r="R104" s="126">
        <v>1</v>
      </c>
      <c r="S104" s="126">
        <v>53</v>
      </c>
      <c r="T104" s="45">
        <f t="shared" si="26"/>
        <v>1.8867924528301887</v>
      </c>
      <c r="V104" s="126">
        <v>1</v>
      </c>
      <c r="W104" s="126">
        <v>54</v>
      </c>
      <c r="X104" s="45">
        <f t="shared" si="27"/>
        <v>1.8518518518518516</v>
      </c>
      <c r="Z104" s="126">
        <v>1</v>
      </c>
      <c r="AA104" s="126">
        <v>73</v>
      </c>
      <c r="AB104" s="45">
        <f t="shared" si="28"/>
        <v>1.3698630136986301</v>
      </c>
      <c r="AE104" s="126">
        <v>36</v>
      </c>
      <c r="AF104" s="45">
        <f t="shared" si="29"/>
        <v>0</v>
      </c>
      <c r="AI104" s="126">
        <v>59</v>
      </c>
      <c r="AJ104" s="45">
        <f t="shared" si="30"/>
        <v>0</v>
      </c>
      <c r="AM104" s="126">
        <v>40</v>
      </c>
      <c r="AN104" s="45">
        <f t="shared" si="31"/>
        <v>0</v>
      </c>
      <c r="AQ104" s="126">
        <v>82</v>
      </c>
      <c r="AR104" s="45">
        <f t="shared" si="32"/>
        <v>0</v>
      </c>
      <c r="AU104" s="126">
        <v>47</v>
      </c>
      <c r="AV104" s="45">
        <f t="shared" si="33"/>
        <v>0</v>
      </c>
      <c r="AX104" s="126">
        <v>5</v>
      </c>
      <c r="AY104" s="126">
        <v>128</v>
      </c>
      <c r="AZ104" s="45">
        <f t="shared" si="34"/>
        <v>3.90625</v>
      </c>
      <c r="BB104" s="126">
        <v>1</v>
      </c>
      <c r="BC104" s="126">
        <v>80</v>
      </c>
      <c r="BD104" s="45">
        <f t="shared" si="35"/>
        <v>1.25</v>
      </c>
      <c r="BG104" s="126">
        <v>50</v>
      </c>
      <c r="BH104" s="45">
        <f t="shared" si="36"/>
        <v>0</v>
      </c>
      <c r="BK104" s="126">
        <v>43</v>
      </c>
      <c r="BL104" s="45">
        <f t="shared" si="37"/>
        <v>0</v>
      </c>
      <c r="BO104" s="126">
        <v>28</v>
      </c>
      <c r="BP104" s="45">
        <f t="shared" si="38"/>
        <v>0</v>
      </c>
      <c r="BS104" s="126">
        <v>62</v>
      </c>
      <c r="BT104" s="45">
        <f t="shared" si="39"/>
        <v>0</v>
      </c>
      <c r="BV104" s="126">
        <v>6</v>
      </c>
      <c r="BW104" s="126">
        <v>32</v>
      </c>
      <c r="BX104" s="45">
        <f t="shared" si="40"/>
        <v>18.75</v>
      </c>
      <c r="BZ104" s="126">
        <v>3</v>
      </c>
      <c r="CA104" s="126">
        <v>70</v>
      </c>
      <c r="CB104" s="45">
        <f t="shared" si="41"/>
        <v>4.2857142857142856</v>
      </c>
      <c r="CE104" s="128">
        <v>38411</v>
      </c>
      <c r="CF104" s="126">
        <v>46</v>
      </c>
      <c r="CG104" s="126">
        <v>1035</v>
      </c>
      <c r="CH104" s="45">
        <v>4.4444444444444446</v>
      </c>
      <c r="CJ104" s="126">
        <v>3</v>
      </c>
      <c r="CK104" s="126">
        <v>33</v>
      </c>
      <c r="CL104" s="45">
        <v>9.0909090909090917</v>
      </c>
      <c r="CN104" s="126">
        <v>4</v>
      </c>
      <c r="CO104" s="126">
        <v>68</v>
      </c>
      <c r="CP104" s="45">
        <v>5.8823529411764701</v>
      </c>
      <c r="CR104" s="126">
        <v>2</v>
      </c>
      <c r="CS104" s="126">
        <v>54</v>
      </c>
      <c r="CT104" s="45">
        <v>3.7037037037037042</v>
      </c>
      <c r="CV104" s="126">
        <v>4</v>
      </c>
      <c r="CW104" s="126">
        <v>52</v>
      </c>
      <c r="CX104" s="45">
        <v>7.6923076923076925</v>
      </c>
      <c r="DA104" s="126">
        <v>75</v>
      </c>
      <c r="DB104" s="45"/>
      <c r="DE104" s="126">
        <v>36</v>
      </c>
      <c r="DF104" s="45"/>
      <c r="DH104" s="126">
        <v>3</v>
      </c>
      <c r="DI104" s="126">
        <v>57</v>
      </c>
      <c r="DJ104" s="45">
        <v>5.2631578947368425</v>
      </c>
      <c r="DM104" s="126">
        <v>40</v>
      </c>
      <c r="DN104" s="45"/>
      <c r="DP104" s="126">
        <v>1</v>
      </c>
      <c r="DQ104" s="126">
        <v>81</v>
      </c>
      <c r="DR104" s="45">
        <v>1.2345679012345681</v>
      </c>
      <c r="DT104" s="126">
        <v>1</v>
      </c>
      <c r="DU104" s="126">
        <v>47</v>
      </c>
      <c r="DV104" s="45">
        <v>2.1276595744680851</v>
      </c>
      <c r="DX104" s="126">
        <v>4</v>
      </c>
      <c r="DY104" s="126">
        <v>127</v>
      </c>
      <c r="DZ104" s="45">
        <v>3.1496062992125986</v>
      </c>
      <c r="EB104" s="126">
        <v>5</v>
      </c>
      <c r="EC104" s="126">
        <v>81</v>
      </c>
      <c r="ED104" s="45">
        <v>6.1728395061728394</v>
      </c>
      <c r="EF104" s="126">
        <v>2</v>
      </c>
      <c r="EG104" s="126">
        <v>49</v>
      </c>
      <c r="EH104" s="45">
        <v>4.0816326530612246</v>
      </c>
      <c r="EJ104" s="126">
        <v>2</v>
      </c>
      <c r="EK104" s="126">
        <v>44</v>
      </c>
      <c r="EL104" s="45">
        <v>4.5454545454545459</v>
      </c>
      <c r="EO104" s="126">
        <v>28</v>
      </c>
      <c r="EP104" s="45"/>
      <c r="ER104" s="126">
        <v>1</v>
      </c>
      <c r="ES104" s="126">
        <v>62</v>
      </c>
      <c r="ET104" s="45">
        <v>1.6129032258064515</v>
      </c>
      <c r="EV104" s="126">
        <v>12</v>
      </c>
      <c r="EW104" s="126">
        <v>31</v>
      </c>
      <c r="EX104" s="45">
        <v>38.70967741935484</v>
      </c>
      <c r="EZ104" s="126">
        <v>2</v>
      </c>
      <c r="FA104" s="126">
        <v>70</v>
      </c>
      <c r="FB104" s="45">
        <v>2.8571428571428572</v>
      </c>
      <c r="FD104" s="141">
        <f t="shared" si="42"/>
        <v>1</v>
      </c>
      <c r="FE104" s="141">
        <f t="shared" si="43"/>
        <v>54</v>
      </c>
      <c r="FF104" s="141">
        <f t="shared" si="44"/>
        <v>1.8518518518518516</v>
      </c>
      <c r="FH104" s="141">
        <f t="shared" si="45"/>
        <v>4</v>
      </c>
      <c r="FI104" s="141">
        <f t="shared" si="46"/>
        <v>52</v>
      </c>
      <c r="FJ104" s="141">
        <f t="shared" si="47"/>
        <v>7.6923076923076925</v>
      </c>
    </row>
    <row r="105" spans="1:166">
      <c r="A105" s="128">
        <v>38837</v>
      </c>
      <c r="B105" s="126">
        <v>23</v>
      </c>
      <c r="C105" s="126">
        <v>1031</v>
      </c>
      <c r="D105" s="45">
        <f t="shared" si="49"/>
        <v>2.2308438409311346</v>
      </c>
      <c r="E105" s="140"/>
      <c r="J105" s="126">
        <v>4</v>
      </c>
      <c r="K105" s="126">
        <v>35</v>
      </c>
      <c r="L105" s="45">
        <f t="shared" si="48"/>
        <v>11.428571428571429</v>
      </c>
      <c r="N105" s="126">
        <v>1</v>
      </c>
      <c r="O105" s="126">
        <v>66</v>
      </c>
      <c r="P105" s="45">
        <f t="shared" si="25"/>
        <v>1.5151515151515151</v>
      </c>
      <c r="R105" s="126">
        <v>1</v>
      </c>
      <c r="S105" s="126">
        <v>55</v>
      </c>
      <c r="T105" s="45">
        <f t="shared" si="26"/>
        <v>1.8181818181818181</v>
      </c>
      <c r="V105" s="126">
        <v>1</v>
      </c>
      <c r="W105" s="126">
        <v>54</v>
      </c>
      <c r="X105" s="45">
        <f t="shared" si="27"/>
        <v>1.8518518518518516</v>
      </c>
      <c r="Z105" s="126">
        <v>1</v>
      </c>
      <c r="AA105" s="126">
        <v>71</v>
      </c>
      <c r="AB105" s="45">
        <f t="shared" si="28"/>
        <v>1.4084507042253522</v>
      </c>
      <c r="AE105" s="126">
        <v>35</v>
      </c>
      <c r="AF105" s="45">
        <f t="shared" si="29"/>
        <v>0</v>
      </c>
      <c r="AI105" s="126">
        <v>58</v>
      </c>
      <c r="AJ105" s="45">
        <f t="shared" si="30"/>
        <v>0</v>
      </c>
      <c r="AM105" s="126">
        <v>40</v>
      </c>
      <c r="AN105" s="45">
        <f t="shared" si="31"/>
        <v>0</v>
      </c>
      <c r="AQ105" s="126">
        <v>80</v>
      </c>
      <c r="AR105" s="45">
        <f t="shared" si="32"/>
        <v>0</v>
      </c>
      <c r="AU105" s="126">
        <v>46</v>
      </c>
      <c r="AV105" s="45">
        <f t="shared" si="33"/>
        <v>0</v>
      </c>
      <c r="AX105" s="126">
        <v>5</v>
      </c>
      <c r="AY105" s="126">
        <v>127</v>
      </c>
      <c r="AZ105" s="45">
        <f t="shared" si="34"/>
        <v>3.9370078740157481</v>
      </c>
      <c r="BB105" s="126">
        <v>1</v>
      </c>
      <c r="BC105" s="126">
        <v>79</v>
      </c>
      <c r="BD105" s="45">
        <f t="shared" si="35"/>
        <v>1.2658227848101267</v>
      </c>
      <c r="BG105" s="126">
        <v>49</v>
      </c>
      <c r="BH105" s="45">
        <f t="shared" si="36"/>
        <v>0</v>
      </c>
      <c r="BK105" s="126">
        <v>44</v>
      </c>
      <c r="BL105" s="45">
        <f t="shared" si="37"/>
        <v>0</v>
      </c>
      <c r="BO105" s="126">
        <v>29</v>
      </c>
      <c r="BP105" s="45">
        <f t="shared" si="38"/>
        <v>0</v>
      </c>
      <c r="BS105" s="126">
        <v>62</v>
      </c>
      <c r="BT105" s="45">
        <f t="shared" si="39"/>
        <v>0</v>
      </c>
      <c r="BV105" s="126">
        <v>6</v>
      </c>
      <c r="BW105" s="126">
        <v>32</v>
      </c>
      <c r="BX105" s="45">
        <f t="shared" si="40"/>
        <v>18.75</v>
      </c>
      <c r="BZ105" s="126">
        <v>3</v>
      </c>
      <c r="CA105" s="126">
        <v>69</v>
      </c>
      <c r="CB105" s="45">
        <f t="shared" si="41"/>
        <v>4.3478260869565215</v>
      </c>
      <c r="CE105" s="128">
        <v>38442</v>
      </c>
      <c r="CF105" s="126">
        <v>61</v>
      </c>
      <c r="CG105" s="126">
        <v>1039</v>
      </c>
      <c r="CH105" s="45">
        <v>5.871029836381136</v>
      </c>
      <c r="CJ105" s="126">
        <v>7</v>
      </c>
      <c r="CK105" s="126">
        <v>36</v>
      </c>
      <c r="CL105" s="45">
        <v>19.444444444444446</v>
      </c>
      <c r="CN105" s="126">
        <v>4</v>
      </c>
      <c r="CO105" s="126">
        <v>67</v>
      </c>
      <c r="CP105" s="45">
        <v>5.9701492537313436</v>
      </c>
      <c r="CR105" s="126">
        <v>3</v>
      </c>
      <c r="CS105" s="126">
        <v>53</v>
      </c>
      <c r="CT105" s="45">
        <v>5.6603773584905666</v>
      </c>
      <c r="CV105" s="126">
        <v>5</v>
      </c>
      <c r="CW105" s="126">
        <v>54</v>
      </c>
      <c r="CX105" s="45">
        <v>9.2592592592592595</v>
      </c>
      <c r="DA105" s="126">
        <v>73</v>
      </c>
      <c r="DB105" s="45"/>
      <c r="DE105" s="126">
        <v>36</v>
      </c>
      <c r="DF105" s="45"/>
      <c r="DH105" s="126">
        <v>4</v>
      </c>
      <c r="DI105" s="126">
        <v>59</v>
      </c>
      <c r="DJ105" s="45">
        <v>6.7796610169491531</v>
      </c>
      <c r="DM105" s="126">
        <v>40</v>
      </c>
      <c r="DN105" s="45"/>
      <c r="DP105" s="126">
        <v>4</v>
      </c>
      <c r="DQ105" s="126">
        <v>82</v>
      </c>
      <c r="DR105" s="45">
        <v>4.8780487804878048</v>
      </c>
      <c r="DT105" s="126">
        <v>1</v>
      </c>
      <c r="DU105" s="126">
        <v>47</v>
      </c>
      <c r="DV105" s="45">
        <v>2.1276595744680851</v>
      </c>
      <c r="DX105" s="126">
        <v>7</v>
      </c>
      <c r="DY105" s="126">
        <v>127</v>
      </c>
      <c r="DZ105" s="45">
        <v>5.5118110236220472</v>
      </c>
      <c r="EB105" s="126">
        <v>5</v>
      </c>
      <c r="EC105" s="126">
        <v>80</v>
      </c>
      <c r="ED105" s="45">
        <v>6.25</v>
      </c>
      <c r="EF105" s="126">
        <v>3</v>
      </c>
      <c r="EG105" s="126">
        <v>50</v>
      </c>
      <c r="EH105" s="45">
        <v>6</v>
      </c>
      <c r="EJ105" s="126">
        <v>3</v>
      </c>
      <c r="EK105" s="126">
        <v>43</v>
      </c>
      <c r="EL105" s="45">
        <v>6.9767441860465116</v>
      </c>
      <c r="EO105" s="126">
        <v>28</v>
      </c>
      <c r="EP105" s="45"/>
      <c r="ER105" s="126">
        <v>2</v>
      </c>
      <c r="ES105" s="126">
        <v>62</v>
      </c>
      <c r="ET105" s="45">
        <v>3.225806451612903</v>
      </c>
      <c r="EV105" s="126">
        <v>11</v>
      </c>
      <c r="EW105" s="126">
        <v>32</v>
      </c>
      <c r="EX105" s="45">
        <v>34.375</v>
      </c>
      <c r="EZ105" s="126">
        <v>2</v>
      </c>
      <c r="FA105" s="126">
        <v>70</v>
      </c>
      <c r="FB105" s="45">
        <v>2.8571428571428572</v>
      </c>
      <c r="FD105" s="141">
        <f t="shared" si="42"/>
        <v>1</v>
      </c>
      <c r="FE105" s="141">
        <f t="shared" si="43"/>
        <v>54</v>
      </c>
      <c r="FF105" s="141">
        <f t="shared" si="44"/>
        <v>1.8518518518518516</v>
      </c>
      <c r="FH105" s="141">
        <f t="shared" si="45"/>
        <v>5</v>
      </c>
      <c r="FI105" s="141">
        <f t="shared" si="46"/>
        <v>54</v>
      </c>
      <c r="FJ105" s="141">
        <f t="shared" si="47"/>
        <v>9.2592592592592595</v>
      </c>
    </row>
    <row r="106" spans="1:166">
      <c r="A106" s="128">
        <v>38868</v>
      </c>
      <c r="B106" s="126">
        <v>23</v>
      </c>
      <c r="C106" s="126">
        <v>1040</v>
      </c>
      <c r="D106" s="45">
        <f t="shared" si="49"/>
        <v>2.2115384615384617</v>
      </c>
      <c r="E106" s="140"/>
      <c r="J106" s="126">
        <v>3</v>
      </c>
      <c r="K106" s="126">
        <v>36</v>
      </c>
      <c r="L106" s="45">
        <f t="shared" si="48"/>
        <v>8.3333333333333321</v>
      </c>
      <c r="N106" s="126">
        <v>1</v>
      </c>
      <c r="O106" s="126">
        <v>67</v>
      </c>
      <c r="P106" s="45">
        <f t="shared" si="25"/>
        <v>1.4925373134328357</v>
      </c>
      <c r="R106" s="126">
        <v>1</v>
      </c>
      <c r="S106" s="126">
        <v>54</v>
      </c>
      <c r="T106" s="45">
        <f t="shared" si="26"/>
        <v>1.8518518518518516</v>
      </c>
      <c r="V106" s="126">
        <v>1</v>
      </c>
      <c r="W106" s="126">
        <v>54</v>
      </c>
      <c r="X106" s="45">
        <f t="shared" si="27"/>
        <v>1.8518518518518516</v>
      </c>
      <c r="Z106" s="126">
        <v>1</v>
      </c>
      <c r="AA106" s="126">
        <v>72</v>
      </c>
      <c r="AB106" s="45">
        <f t="shared" si="28"/>
        <v>1.3888888888888888</v>
      </c>
      <c r="AE106" s="126">
        <v>50</v>
      </c>
      <c r="AF106" s="45">
        <f t="shared" si="29"/>
        <v>0</v>
      </c>
      <c r="AI106" s="126">
        <v>56</v>
      </c>
      <c r="AJ106" s="45">
        <f t="shared" si="30"/>
        <v>0</v>
      </c>
      <c r="AM106" s="126">
        <v>41</v>
      </c>
      <c r="AN106" s="45">
        <f t="shared" si="31"/>
        <v>0</v>
      </c>
      <c r="AQ106" s="126">
        <v>76</v>
      </c>
      <c r="AR106" s="45">
        <f t="shared" si="32"/>
        <v>0</v>
      </c>
      <c r="AU106" s="126">
        <v>46</v>
      </c>
      <c r="AV106" s="45">
        <f t="shared" si="33"/>
        <v>0</v>
      </c>
      <c r="AX106" s="126">
        <v>4</v>
      </c>
      <c r="AY106" s="126">
        <v>130</v>
      </c>
      <c r="AZ106" s="45">
        <f t="shared" si="34"/>
        <v>3.0769230769230771</v>
      </c>
      <c r="BB106" s="126">
        <v>1</v>
      </c>
      <c r="BC106" s="126">
        <v>79</v>
      </c>
      <c r="BD106" s="45">
        <f t="shared" si="35"/>
        <v>1.2658227848101267</v>
      </c>
      <c r="BF106" s="126">
        <v>1</v>
      </c>
      <c r="BG106" s="126">
        <v>48</v>
      </c>
      <c r="BH106" s="45">
        <f t="shared" si="36"/>
        <v>2.083333333333333</v>
      </c>
      <c r="BJ106" s="126">
        <v>1</v>
      </c>
      <c r="BK106" s="126">
        <v>43</v>
      </c>
      <c r="BL106" s="45">
        <f t="shared" si="37"/>
        <v>2.3255813953488373</v>
      </c>
      <c r="BO106" s="126">
        <v>27</v>
      </c>
      <c r="BP106" s="45">
        <f t="shared" si="38"/>
        <v>0</v>
      </c>
      <c r="BS106" s="126">
        <v>64</v>
      </c>
      <c r="BT106" s="45">
        <f t="shared" si="39"/>
        <v>0</v>
      </c>
      <c r="BV106" s="126">
        <v>6</v>
      </c>
      <c r="BW106" s="126">
        <v>32</v>
      </c>
      <c r="BX106" s="45">
        <f t="shared" si="40"/>
        <v>18.75</v>
      </c>
      <c r="BZ106" s="126">
        <v>3</v>
      </c>
      <c r="CA106" s="126">
        <v>67</v>
      </c>
      <c r="CB106" s="45">
        <f t="shared" si="41"/>
        <v>4.4776119402985071</v>
      </c>
      <c r="CE106" s="128">
        <v>38472</v>
      </c>
      <c r="CF106" s="126">
        <v>72</v>
      </c>
      <c r="CG106" s="126">
        <v>1031</v>
      </c>
      <c r="CH106" s="45">
        <v>6.9835111542192045</v>
      </c>
      <c r="CJ106" s="126">
        <v>8</v>
      </c>
      <c r="CK106" s="126">
        <v>35</v>
      </c>
      <c r="CL106" s="45">
        <v>22.857142857142858</v>
      </c>
      <c r="CN106" s="126">
        <v>6</v>
      </c>
      <c r="CO106" s="126">
        <v>66</v>
      </c>
      <c r="CP106" s="45">
        <v>9.0909090909090917</v>
      </c>
      <c r="CR106" s="126">
        <v>4</v>
      </c>
      <c r="CS106" s="126">
        <v>55</v>
      </c>
      <c r="CT106" s="45">
        <v>7.2727272727272716</v>
      </c>
      <c r="CV106" s="126">
        <v>6</v>
      </c>
      <c r="CW106" s="126">
        <v>54</v>
      </c>
      <c r="CX106" s="45">
        <v>11.111111111111111</v>
      </c>
      <c r="DA106" s="126">
        <v>71</v>
      </c>
      <c r="DB106" s="45"/>
      <c r="DE106" s="126">
        <v>35</v>
      </c>
      <c r="DF106" s="45"/>
      <c r="DH106" s="126">
        <v>4</v>
      </c>
      <c r="DI106" s="126">
        <v>58</v>
      </c>
      <c r="DJ106" s="45">
        <v>6.8965517241379315</v>
      </c>
      <c r="DM106" s="126">
        <v>40</v>
      </c>
      <c r="DN106" s="45"/>
      <c r="DP106" s="126">
        <v>3</v>
      </c>
      <c r="DQ106" s="126">
        <v>80</v>
      </c>
      <c r="DR106" s="45">
        <v>3.75</v>
      </c>
      <c r="DT106" s="126">
        <v>1</v>
      </c>
      <c r="DU106" s="126">
        <v>46</v>
      </c>
      <c r="DV106" s="45">
        <v>2.1739130434782608</v>
      </c>
      <c r="DX106" s="126">
        <v>9</v>
      </c>
      <c r="DY106" s="126">
        <v>127</v>
      </c>
      <c r="DZ106" s="45">
        <v>7.0866141732283463</v>
      </c>
      <c r="EB106" s="126">
        <v>5</v>
      </c>
      <c r="EC106" s="126">
        <v>79</v>
      </c>
      <c r="ED106" s="45">
        <v>6.3291139240506329</v>
      </c>
      <c r="EF106" s="126">
        <v>3</v>
      </c>
      <c r="EG106" s="126">
        <v>49</v>
      </c>
      <c r="EH106" s="45">
        <v>6.1224489795918364</v>
      </c>
      <c r="EJ106" s="126">
        <v>4</v>
      </c>
      <c r="EK106" s="126">
        <v>44</v>
      </c>
      <c r="EL106" s="45">
        <v>9.0909090909090917</v>
      </c>
      <c r="EN106" s="126">
        <v>1</v>
      </c>
      <c r="EO106" s="126">
        <v>29</v>
      </c>
      <c r="EP106" s="45">
        <v>3.4482758620689657</v>
      </c>
      <c r="ER106" s="126">
        <v>4</v>
      </c>
      <c r="ES106" s="126">
        <v>62</v>
      </c>
      <c r="ET106" s="45">
        <v>6.4516129032258061</v>
      </c>
      <c r="EV106" s="126">
        <v>11</v>
      </c>
      <c r="EW106" s="126">
        <v>32</v>
      </c>
      <c r="EX106" s="45">
        <v>34.375</v>
      </c>
      <c r="EZ106" s="126">
        <v>3</v>
      </c>
      <c r="FA106" s="126">
        <v>69</v>
      </c>
      <c r="FB106" s="45">
        <v>4.3478260869565215</v>
      </c>
      <c r="FD106" s="141">
        <f t="shared" si="42"/>
        <v>1</v>
      </c>
      <c r="FE106" s="141">
        <f t="shared" si="43"/>
        <v>54</v>
      </c>
      <c r="FF106" s="141">
        <f t="shared" si="44"/>
        <v>1.8518518518518516</v>
      </c>
      <c r="FH106" s="141">
        <f t="shared" si="45"/>
        <v>6</v>
      </c>
      <c r="FI106" s="141">
        <f t="shared" si="46"/>
        <v>54</v>
      </c>
      <c r="FJ106" s="141">
        <f t="shared" si="47"/>
        <v>11.111111111111111</v>
      </c>
    </row>
    <row r="107" spans="1:166">
      <c r="A107" s="128">
        <v>38898</v>
      </c>
      <c r="B107" s="126">
        <v>24</v>
      </c>
      <c r="C107" s="126">
        <v>1030</v>
      </c>
      <c r="D107" s="45">
        <f t="shared" si="49"/>
        <v>2.3300970873786406</v>
      </c>
      <c r="E107" s="140"/>
      <c r="J107" s="126">
        <v>3</v>
      </c>
      <c r="K107" s="126">
        <v>36</v>
      </c>
      <c r="L107" s="45">
        <f t="shared" si="48"/>
        <v>8.3333333333333321</v>
      </c>
      <c r="N107" s="126">
        <v>1</v>
      </c>
      <c r="O107" s="126">
        <v>65</v>
      </c>
      <c r="P107" s="45">
        <f t="shared" si="25"/>
        <v>1.5384615384615385</v>
      </c>
      <c r="R107" s="126">
        <v>1</v>
      </c>
      <c r="S107" s="126">
        <v>54</v>
      </c>
      <c r="T107" s="45">
        <f t="shared" si="26"/>
        <v>1.8518518518518516</v>
      </c>
      <c r="V107" s="126">
        <v>1</v>
      </c>
      <c r="W107" s="126">
        <v>54</v>
      </c>
      <c r="X107" s="45">
        <f t="shared" si="27"/>
        <v>1.8518518518518516</v>
      </c>
      <c r="Z107" s="126">
        <v>1</v>
      </c>
      <c r="AA107" s="126">
        <v>72</v>
      </c>
      <c r="AB107" s="45">
        <f t="shared" si="28"/>
        <v>1.3888888888888888</v>
      </c>
      <c r="AE107" s="126">
        <v>50</v>
      </c>
      <c r="AF107" s="45">
        <f t="shared" si="29"/>
        <v>0</v>
      </c>
      <c r="AI107" s="126">
        <v>56</v>
      </c>
      <c r="AJ107" s="45">
        <f t="shared" si="30"/>
        <v>0</v>
      </c>
      <c r="AM107" s="126">
        <v>41</v>
      </c>
      <c r="AN107" s="45">
        <f t="shared" si="31"/>
        <v>0</v>
      </c>
      <c r="AQ107" s="126">
        <v>75</v>
      </c>
      <c r="AR107" s="45">
        <f t="shared" si="32"/>
        <v>0</v>
      </c>
      <c r="AU107" s="126">
        <v>45</v>
      </c>
      <c r="AV107" s="45">
        <f t="shared" si="33"/>
        <v>0</v>
      </c>
      <c r="AX107" s="126">
        <v>4</v>
      </c>
      <c r="AY107" s="126">
        <v>129</v>
      </c>
      <c r="AZ107" s="45">
        <f t="shared" si="34"/>
        <v>3.1007751937984498</v>
      </c>
      <c r="BB107" s="126">
        <v>2</v>
      </c>
      <c r="BC107" s="126">
        <v>76</v>
      </c>
      <c r="BD107" s="45">
        <f t="shared" si="35"/>
        <v>2.6315789473684208</v>
      </c>
      <c r="BF107" s="126">
        <v>1</v>
      </c>
      <c r="BG107" s="126">
        <v>47</v>
      </c>
      <c r="BH107" s="45">
        <f t="shared" si="36"/>
        <v>2.1276595744680851</v>
      </c>
      <c r="BJ107" s="126">
        <v>1</v>
      </c>
      <c r="BK107" s="126">
        <v>42</v>
      </c>
      <c r="BL107" s="45">
        <f t="shared" si="37"/>
        <v>2.3809523809523809</v>
      </c>
      <c r="BO107" s="126">
        <v>27</v>
      </c>
      <c r="BP107" s="45">
        <f t="shared" si="38"/>
        <v>0</v>
      </c>
      <c r="BS107" s="126">
        <v>62</v>
      </c>
      <c r="BT107" s="45">
        <f t="shared" si="39"/>
        <v>0</v>
      </c>
      <c r="BV107" s="126">
        <v>6</v>
      </c>
      <c r="BW107" s="126">
        <v>32</v>
      </c>
      <c r="BX107" s="45">
        <f t="shared" si="40"/>
        <v>18.75</v>
      </c>
      <c r="BZ107" s="126">
        <v>3</v>
      </c>
      <c r="CA107" s="126">
        <v>68</v>
      </c>
      <c r="CB107" s="45">
        <f t="shared" si="41"/>
        <v>4.4117647058823533</v>
      </c>
      <c r="CE107" s="128">
        <v>38503</v>
      </c>
      <c r="CF107" s="126">
        <v>86</v>
      </c>
      <c r="CG107" s="126">
        <v>1040</v>
      </c>
      <c r="CH107" s="45">
        <v>8.2692307692307701</v>
      </c>
      <c r="CJ107" s="126">
        <v>7</v>
      </c>
      <c r="CK107" s="126">
        <v>36</v>
      </c>
      <c r="CL107" s="45">
        <v>19.444444444444446</v>
      </c>
      <c r="CN107" s="126">
        <v>7</v>
      </c>
      <c r="CO107" s="126">
        <v>67</v>
      </c>
      <c r="CP107" s="45">
        <v>10.447761194029852</v>
      </c>
      <c r="CR107" s="126">
        <v>4</v>
      </c>
      <c r="CS107" s="126">
        <v>54</v>
      </c>
      <c r="CT107" s="45">
        <v>7.4074074074074083</v>
      </c>
      <c r="CV107" s="126">
        <v>9</v>
      </c>
      <c r="CW107" s="126">
        <v>54</v>
      </c>
      <c r="CX107" s="45">
        <v>16.666666666666664</v>
      </c>
      <c r="DA107" s="126">
        <v>72</v>
      </c>
      <c r="DB107" s="45"/>
      <c r="DE107" s="126">
        <v>50</v>
      </c>
      <c r="DF107" s="45"/>
      <c r="DH107" s="126">
        <v>6</v>
      </c>
      <c r="DI107" s="126">
        <v>56</v>
      </c>
      <c r="DJ107" s="45">
        <v>10.714285714285714</v>
      </c>
      <c r="DM107" s="126">
        <v>41</v>
      </c>
      <c r="DN107" s="45"/>
      <c r="DP107" s="126">
        <v>2</v>
      </c>
      <c r="DQ107" s="126">
        <v>76</v>
      </c>
      <c r="DR107" s="45">
        <v>2.6315789473684212</v>
      </c>
      <c r="DT107" s="126">
        <v>1</v>
      </c>
      <c r="DU107" s="126">
        <v>46</v>
      </c>
      <c r="DV107" s="45">
        <v>2.1739130434782608</v>
      </c>
      <c r="DX107" s="126">
        <v>14</v>
      </c>
      <c r="DY107" s="126">
        <v>130</v>
      </c>
      <c r="DZ107" s="45">
        <v>10.76923076923077</v>
      </c>
      <c r="EB107" s="126">
        <v>6</v>
      </c>
      <c r="EC107" s="126">
        <v>79</v>
      </c>
      <c r="ED107" s="45">
        <v>7.59493670886076</v>
      </c>
      <c r="EF107" s="126">
        <v>5</v>
      </c>
      <c r="EG107" s="126">
        <v>48</v>
      </c>
      <c r="EH107" s="45">
        <v>10.416666666666668</v>
      </c>
      <c r="EJ107" s="126">
        <v>4</v>
      </c>
      <c r="EK107" s="126">
        <v>43</v>
      </c>
      <c r="EL107" s="45">
        <v>9.3023255813953494</v>
      </c>
      <c r="EN107" s="126">
        <v>1</v>
      </c>
      <c r="EO107" s="126">
        <v>27</v>
      </c>
      <c r="EP107" s="45">
        <v>3.7037037037037042</v>
      </c>
      <c r="ER107" s="126">
        <v>5</v>
      </c>
      <c r="ES107" s="126">
        <v>64</v>
      </c>
      <c r="ET107" s="45">
        <v>7.8125</v>
      </c>
      <c r="EV107" s="126">
        <v>12</v>
      </c>
      <c r="EW107" s="126">
        <v>32</v>
      </c>
      <c r="EX107" s="45">
        <v>37.5</v>
      </c>
      <c r="EZ107" s="126">
        <v>3</v>
      </c>
      <c r="FA107" s="126">
        <v>67</v>
      </c>
      <c r="FB107" s="45">
        <v>4.4776119402985071</v>
      </c>
      <c r="FD107" s="141">
        <f t="shared" si="42"/>
        <v>1</v>
      </c>
      <c r="FE107" s="141">
        <f t="shared" si="43"/>
        <v>54</v>
      </c>
      <c r="FF107" s="141">
        <f t="shared" si="44"/>
        <v>1.8518518518518516</v>
      </c>
      <c r="FH107" s="141">
        <f t="shared" si="45"/>
        <v>9</v>
      </c>
      <c r="FI107" s="141">
        <f t="shared" si="46"/>
        <v>54</v>
      </c>
      <c r="FJ107" s="141">
        <f t="shared" si="47"/>
        <v>16.666666666666664</v>
      </c>
    </row>
    <row r="108" spans="1:166">
      <c r="A108" s="128">
        <v>38929</v>
      </c>
      <c r="B108" s="126">
        <v>22</v>
      </c>
      <c r="C108" s="126">
        <v>1019</v>
      </c>
      <c r="D108" s="45">
        <f t="shared" si="49"/>
        <v>2.1589793915603535</v>
      </c>
      <c r="E108" s="140"/>
      <c r="J108" s="126">
        <v>3</v>
      </c>
      <c r="K108" s="126">
        <v>37</v>
      </c>
      <c r="L108" s="45">
        <f t="shared" si="48"/>
        <v>8.1081081081081088</v>
      </c>
      <c r="N108" s="126">
        <v>1</v>
      </c>
      <c r="O108" s="126">
        <v>64</v>
      </c>
      <c r="P108" s="45">
        <f t="shared" si="25"/>
        <v>1.5625</v>
      </c>
      <c r="R108" s="126">
        <v>1</v>
      </c>
      <c r="S108" s="126">
        <v>52</v>
      </c>
      <c r="T108" s="45">
        <f t="shared" si="26"/>
        <v>1.9230769230769231</v>
      </c>
      <c r="W108" s="126">
        <v>55</v>
      </c>
      <c r="X108" s="45">
        <f t="shared" si="27"/>
        <v>0</v>
      </c>
      <c r="Z108" s="126">
        <v>1</v>
      </c>
      <c r="AA108" s="126">
        <v>73</v>
      </c>
      <c r="AB108" s="45">
        <f t="shared" si="28"/>
        <v>1.3698630136986301</v>
      </c>
      <c r="AE108" s="126">
        <v>48</v>
      </c>
      <c r="AF108" s="45">
        <f t="shared" si="29"/>
        <v>0</v>
      </c>
      <c r="AI108" s="126">
        <v>55</v>
      </c>
      <c r="AJ108" s="45">
        <f t="shared" si="30"/>
        <v>0</v>
      </c>
      <c r="AM108" s="126">
        <v>42</v>
      </c>
      <c r="AN108" s="45">
        <f t="shared" si="31"/>
        <v>0</v>
      </c>
      <c r="AQ108" s="126">
        <v>75</v>
      </c>
      <c r="AR108" s="45">
        <f t="shared" si="32"/>
        <v>0</v>
      </c>
      <c r="AU108" s="126">
        <v>43</v>
      </c>
      <c r="AV108" s="45">
        <f t="shared" si="33"/>
        <v>0</v>
      </c>
      <c r="AX108" s="126">
        <v>4</v>
      </c>
      <c r="AY108" s="126">
        <v>132</v>
      </c>
      <c r="AZ108" s="45">
        <f t="shared" si="34"/>
        <v>3.0303030303030303</v>
      </c>
      <c r="BB108" s="126">
        <v>2</v>
      </c>
      <c r="BC108" s="126">
        <v>75</v>
      </c>
      <c r="BD108" s="45">
        <f t="shared" si="35"/>
        <v>2.666666666666667</v>
      </c>
      <c r="BF108" s="126">
        <v>1</v>
      </c>
      <c r="BG108" s="126">
        <v>47</v>
      </c>
      <c r="BH108" s="45">
        <f t="shared" si="36"/>
        <v>2.1276595744680851</v>
      </c>
      <c r="BJ108" s="126">
        <v>1</v>
      </c>
      <c r="BK108" s="126">
        <v>42</v>
      </c>
      <c r="BL108" s="45">
        <f t="shared" si="37"/>
        <v>2.3809523809523809</v>
      </c>
      <c r="BO108" s="126">
        <v>27</v>
      </c>
      <c r="BP108" s="45">
        <f t="shared" si="38"/>
        <v>0</v>
      </c>
      <c r="BS108" s="126">
        <v>61</v>
      </c>
      <c r="BT108" s="45">
        <f t="shared" si="39"/>
        <v>0</v>
      </c>
      <c r="BV108" s="126">
        <v>5</v>
      </c>
      <c r="BW108" s="126">
        <v>28</v>
      </c>
      <c r="BX108" s="45">
        <f t="shared" si="40"/>
        <v>17.857142857142858</v>
      </c>
      <c r="BZ108" s="126">
        <v>3</v>
      </c>
      <c r="CA108" s="126">
        <v>64</v>
      </c>
      <c r="CB108" s="45">
        <f t="shared" si="41"/>
        <v>4.6875</v>
      </c>
      <c r="CE108" s="128">
        <v>38533</v>
      </c>
      <c r="CF108" s="126">
        <v>83</v>
      </c>
      <c r="CG108" s="126">
        <v>1030</v>
      </c>
      <c r="CH108" s="45">
        <v>8.0582524271844651</v>
      </c>
      <c r="CJ108" s="126">
        <v>7</v>
      </c>
      <c r="CK108" s="126">
        <v>36</v>
      </c>
      <c r="CL108" s="45">
        <v>19.444444444444446</v>
      </c>
      <c r="CN108" s="126">
        <v>6</v>
      </c>
      <c r="CO108" s="126">
        <v>65</v>
      </c>
      <c r="CP108" s="45">
        <v>9.2307692307692299</v>
      </c>
      <c r="CR108" s="126">
        <v>4</v>
      </c>
      <c r="CS108" s="126">
        <v>54</v>
      </c>
      <c r="CT108" s="45">
        <v>7.4074074074074083</v>
      </c>
      <c r="CV108" s="126">
        <v>8</v>
      </c>
      <c r="CW108" s="126">
        <v>54</v>
      </c>
      <c r="CX108" s="45">
        <v>14.814814814814817</v>
      </c>
      <c r="DA108" s="126">
        <v>72</v>
      </c>
      <c r="DB108" s="45"/>
      <c r="DE108" s="126">
        <v>50</v>
      </c>
      <c r="DF108" s="45"/>
      <c r="DH108" s="126">
        <v>5</v>
      </c>
      <c r="DI108" s="126">
        <v>56</v>
      </c>
      <c r="DJ108" s="45">
        <v>8.9285714285714288</v>
      </c>
      <c r="DM108" s="126">
        <v>41</v>
      </c>
      <c r="DN108" s="45"/>
      <c r="DP108" s="126">
        <v>3</v>
      </c>
      <c r="DQ108" s="126">
        <v>75</v>
      </c>
      <c r="DR108" s="45">
        <v>4</v>
      </c>
      <c r="DT108" s="126">
        <v>2</v>
      </c>
      <c r="DU108" s="126">
        <v>45</v>
      </c>
      <c r="DV108" s="45">
        <v>4.4444444444444446</v>
      </c>
      <c r="DX108" s="126">
        <v>14</v>
      </c>
      <c r="DY108" s="126">
        <v>129</v>
      </c>
      <c r="DZ108" s="45">
        <v>10.852713178294573</v>
      </c>
      <c r="EB108" s="126">
        <v>5</v>
      </c>
      <c r="EC108" s="126">
        <v>76</v>
      </c>
      <c r="ED108" s="45">
        <v>6.5789473684210531</v>
      </c>
      <c r="EF108" s="126">
        <v>4</v>
      </c>
      <c r="EG108" s="126">
        <v>47</v>
      </c>
      <c r="EH108" s="45">
        <v>8.5106382978723403</v>
      </c>
      <c r="EJ108" s="126">
        <v>3</v>
      </c>
      <c r="EK108" s="126">
        <v>42</v>
      </c>
      <c r="EL108" s="45">
        <v>7.1428571428571432</v>
      </c>
      <c r="EN108" s="126">
        <v>1</v>
      </c>
      <c r="EO108" s="126">
        <v>27</v>
      </c>
      <c r="EP108" s="45">
        <v>3.7037037037037042</v>
      </c>
      <c r="ER108" s="126">
        <v>6</v>
      </c>
      <c r="ES108" s="126">
        <v>62</v>
      </c>
      <c r="ET108" s="45">
        <v>9.67741935483871</v>
      </c>
      <c r="EV108" s="126">
        <v>12</v>
      </c>
      <c r="EW108" s="126">
        <v>32</v>
      </c>
      <c r="EX108" s="45">
        <v>37.5</v>
      </c>
      <c r="EZ108" s="126">
        <v>3</v>
      </c>
      <c r="FA108" s="126">
        <v>68</v>
      </c>
      <c r="FB108" s="45">
        <v>4.4117647058823524</v>
      </c>
      <c r="FD108" s="141">
        <f t="shared" si="42"/>
        <v>0</v>
      </c>
      <c r="FE108" s="141">
        <f t="shared" si="43"/>
        <v>55</v>
      </c>
      <c r="FF108" s="141">
        <f t="shared" si="44"/>
        <v>0</v>
      </c>
      <c r="FH108" s="141">
        <f t="shared" si="45"/>
        <v>8</v>
      </c>
      <c r="FI108" s="141">
        <f t="shared" si="46"/>
        <v>54</v>
      </c>
      <c r="FJ108" s="141">
        <f t="shared" si="47"/>
        <v>14.814814814814817</v>
      </c>
    </row>
    <row r="109" spans="1:166">
      <c r="A109" s="128">
        <v>38960</v>
      </c>
      <c r="B109" s="126">
        <v>21</v>
      </c>
      <c r="C109" s="126">
        <v>1021</v>
      </c>
      <c r="D109" s="45">
        <f t="shared" si="49"/>
        <v>2.056807051909892</v>
      </c>
      <c r="E109" s="140"/>
      <c r="J109" s="126">
        <v>3</v>
      </c>
      <c r="K109" s="126">
        <v>41</v>
      </c>
      <c r="L109" s="45">
        <f t="shared" si="48"/>
        <v>7.3170731707317067</v>
      </c>
      <c r="O109" s="126">
        <v>59</v>
      </c>
      <c r="P109" s="45">
        <f t="shared" si="25"/>
        <v>0</v>
      </c>
      <c r="R109" s="126">
        <v>1</v>
      </c>
      <c r="S109" s="126">
        <v>53</v>
      </c>
      <c r="T109" s="45">
        <f t="shared" si="26"/>
        <v>1.8867924528301887</v>
      </c>
      <c r="W109" s="126">
        <v>56</v>
      </c>
      <c r="X109" s="45">
        <f t="shared" si="27"/>
        <v>0</v>
      </c>
      <c r="Z109" s="126">
        <v>1</v>
      </c>
      <c r="AA109" s="126">
        <v>76</v>
      </c>
      <c r="AB109" s="45">
        <f t="shared" si="28"/>
        <v>1.3157894736842104</v>
      </c>
      <c r="AD109" s="126">
        <v>1</v>
      </c>
      <c r="AE109" s="126">
        <v>49</v>
      </c>
      <c r="AF109" s="45">
        <f t="shared" si="29"/>
        <v>2.0408163265306123</v>
      </c>
      <c r="AI109" s="126">
        <v>53</v>
      </c>
      <c r="AJ109" s="45">
        <f t="shared" si="30"/>
        <v>0</v>
      </c>
      <c r="AM109" s="126">
        <v>41</v>
      </c>
      <c r="AN109" s="45">
        <f t="shared" si="31"/>
        <v>0</v>
      </c>
      <c r="AQ109" s="126">
        <v>75</v>
      </c>
      <c r="AR109" s="45">
        <f t="shared" si="32"/>
        <v>0</v>
      </c>
      <c r="AU109" s="126">
        <v>44</v>
      </c>
      <c r="AV109" s="45">
        <f t="shared" si="33"/>
        <v>0</v>
      </c>
      <c r="AX109" s="126">
        <v>3</v>
      </c>
      <c r="AY109" s="126">
        <v>130</v>
      </c>
      <c r="AZ109" s="45">
        <f t="shared" si="34"/>
        <v>2.3076923076923079</v>
      </c>
      <c r="BB109" s="126">
        <v>2</v>
      </c>
      <c r="BC109" s="126">
        <v>76</v>
      </c>
      <c r="BD109" s="45">
        <f t="shared" si="35"/>
        <v>2.6315789473684208</v>
      </c>
      <c r="BF109" s="126">
        <v>1</v>
      </c>
      <c r="BG109" s="126">
        <v>51</v>
      </c>
      <c r="BH109" s="45">
        <f t="shared" si="36"/>
        <v>1.9607843137254901</v>
      </c>
      <c r="BJ109" s="126">
        <v>1</v>
      </c>
      <c r="BK109" s="126">
        <v>43</v>
      </c>
      <c r="BL109" s="45">
        <f t="shared" si="37"/>
        <v>2.3255813953488373</v>
      </c>
      <c r="BO109" s="126">
        <v>26</v>
      </c>
      <c r="BP109" s="45">
        <f t="shared" si="38"/>
        <v>0</v>
      </c>
      <c r="BS109" s="126">
        <v>58</v>
      </c>
      <c r="BT109" s="45">
        <f t="shared" si="39"/>
        <v>0</v>
      </c>
      <c r="BV109" s="126">
        <v>5</v>
      </c>
      <c r="BW109" s="126">
        <v>27</v>
      </c>
      <c r="BX109" s="45">
        <f t="shared" si="40"/>
        <v>18.518518518518519</v>
      </c>
      <c r="BZ109" s="126">
        <v>3</v>
      </c>
      <c r="CA109" s="126">
        <v>64</v>
      </c>
      <c r="CB109" s="45">
        <f t="shared" si="41"/>
        <v>4.6875</v>
      </c>
      <c r="CE109" s="128">
        <v>38564</v>
      </c>
      <c r="CF109" s="126">
        <v>68</v>
      </c>
      <c r="CG109" s="126">
        <v>1019</v>
      </c>
      <c r="CH109" s="45">
        <v>6.673209028459274</v>
      </c>
      <c r="CJ109" s="126">
        <v>7</v>
      </c>
      <c r="CK109" s="126">
        <v>37</v>
      </c>
      <c r="CL109" s="45">
        <v>18.918918918918919</v>
      </c>
      <c r="CN109" s="126">
        <v>4</v>
      </c>
      <c r="CO109" s="126">
        <v>64</v>
      </c>
      <c r="CP109" s="45">
        <v>6.25</v>
      </c>
      <c r="CR109" s="126">
        <v>4</v>
      </c>
      <c r="CS109" s="126">
        <v>52</v>
      </c>
      <c r="CT109" s="45">
        <v>7.6923076923076925</v>
      </c>
      <c r="CV109" s="126">
        <v>6</v>
      </c>
      <c r="CW109" s="126">
        <v>55</v>
      </c>
      <c r="CX109" s="45">
        <v>10.909090909090908</v>
      </c>
      <c r="DA109" s="126">
        <v>73</v>
      </c>
      <c r="DB109" s="45"/>
      <c r="DE109" s="126">
        <v>48</v>
      </c>
      <c r="DF109" s="45"/>
      <c r="DH109" s="126">
        <v>5</v>
      </c>
      <c r="DI109" s="126">
        <v>55</v>
      </c>
      <c r="DJ109" s="45">
        <v>9.0909090909090917</v>
      </c>
      <c r="DM109" s="126">
        <v>42</v>
      </c>
      <c r="DN109" s="45"/>
      <c r="DP109" s="126">
        <v>2</v>
      </c>
      <c r="DQ109" s="126">
        <v>75</v>
      </c>
      <c r="DR109" s="45">
        <v>2.666666666666667</v>
      </c>
      <c r="DT109" s="126">
        <v>2</v>
      </c>
      <c r="DU109" s="126">
        <v>43</v>
      </c>
      <c r="DV109" s="45">
        <v>4.6511627906976747</v>
      </c>
      <c r="DX109" s="126">
        <v>10</v>
      </c>
      <c r="DY109" s="126">
        <v>132</v>
      </c>
      <c r="DZ109" s="45">
        <v>7.5757575757575761</v>
      </c>
      <c r="EB109" s="126">
        <v>4</v>
      </c>
      <c r="EC109" s="126">
        <v>75</v>
      </c>
      <c r="ED109" s="45">
        <v>5.3333333333333339</v>
      </c>
      <c r="EF109" s="126">
        <v>3</v>
      </c>
      <c r="EG109" s="126">
        <v>47</v>
      </c>
      <c r="EH109" s="45">
        <v>6.3829787234042552</v>
      </c>
      <c r="EJ109" s="126">
        <v>2</v>
      </c>
      <c r="EK109" s="126">
        <v>42</v>
      </c>
      <c r="EL109" s="45">
        <v>4.7619047619047619</v>
      </c>
      <c r="EO109" s="126">
        <v>27</v>
      </c>
      <c r="EP109" s="45"/>
      <c r="ER109" s="126">
        <v>5</v>
      </c>
      <c r="ES109" s="126">
        <v>61</v>
      </c>
      <c r="ET109" s="45">
        <v>8.1967213114754092</v>
      </c>
      <c r="EV109" s="126">
        <v>12</v>
      </c>
      <c r="EW109" s="126">
        <v>28</v>
      </c>
      <c r="EX109" s="45">
        <v>42.857142857142854</v>
      </c>
      <c r="EZ109" s="126">
        <v>2</v>
      </c>
      <c r="FA109" s="126">
        <v>64</v>
      </c>
      <c r="FB109" s="45">
        <v>3.125</v>
      </c>
      <c r="FD109" s="141">
        <f t="shared" si="42"/>
        <v>0</v>
      </c>
      <c r="FE109" s="141">
        <f t="shared" si="43"/>
        <v>56</v>
      </c>
      <c r="FF109" s="141">
        <f t="shared" si="44"/>
        <v>0</v>
      </c>
      <c r="FH109" s="141">
        <f t="shared" si="45"/>
        <v>6</v>
      </c>
      <c r="FI109" s="141">
        <f t="shared" si="46"/>
        <v>55</v>
      </c>
      <c r="FJ109" s="141">
        <f t="shared" si="47"/>
        <v>10.909090909090908</v>
      </c>
    </row>
    <row r="110" spans="1:166">
      <c r="A110" s="128">
        <v>38990</v>
      </c>
      <c r="B110" s="126">
        <v>17</v>
      </c>
      <c r="C110" s="126">
        <v>1006</v>
      </c>
      <c r="D110" s="45">
        <f t="shared" si="49"/>
        <v>1.6898608349900597</v>
      </c>
      <c r="E110" s="140"/>
      <c r="J110" s="126">
        <v>3</v>
      </c>
      <c r="K110" s="126">
        <v>41</v>
      </c>
      <c r="L110" s="45">
        <f t="shared" si="48"/>
        <v>7.3170731707317067</v>
      </c>
      <c r="O110" s="126">
        <v>58</v>
      </c>
      <c r="P110" s="45">
        <f t="shared" si="25"/>
        <v>0</v>
      </c>
      <c r="R110" s="126">
        <v>1</v>
      </c>
      <c r="S110" s="126">
        <v>53</v>
      </c>
      <c r="T110" s="45">
        <f t="shared" si="26"/>
        <v>1.8867924528301887</v>
      </c>
      <c r="W110" s="126">
        <v>57</v>
      </c>
      <c r="X110" s="45">
        <f t="shared" si="27"/>
        <v>0</v>
      </c>
      <c r="Z110" s="126">
        <v>1</v>
      </c>
      <c r="AA110" s="126">
        <v>75</v>
      </c>
      <c r="AB110" s="45">
        <f t="shared" si="28"/>
        <v>1.3333333333333335</v>
      </c>
      <c r="AD110" s="126">
        <v>1</v>
      </c>
      <c r="AE110" s="126">
        <v>48</v>
      </c>
      <c r="AF110" s="45">
        <f t="shared" si="29"/>
        <v>2.083333333333333</v>
      </c>
      <c r="AI110" s="126">
        <v>51</v>
      </c>
      <c r="AJ110" s="45">
        <f t="shared" si="30"/>
        <v>0</v>
      </c>
      <c r="AL110" s="126">
        <v>1</v>
      </c>
      <c r="AM110" s="126">
        <v>42</v>
      </c>
      <c r="AN110" s="45">
        <f t="shared" si="31"/>
        <v>2.3809523809523809</v>
      </c>
      <c r="AQ110" s="126">
        <v>73</v>
      </c>
      <c r="AR110" s="45">
        <f t="shared" si="32"/>
        <v>0</v>
      </c>
      <c r="AU110" s="126">
        <v>43</v>
      </c>
      <c r="AV110" s="45">
        <f t="shared" si="33"/>
        <v>0</v>
      </c>
      <c r="AX110" s="126">
        <v>3</v>
      </c>
      <c r="AY110" s="126">
        <v>128</v>
      </c>
      <c r="AZ110" s="45">
        <f t="shared" si="34"/>
        <v>2.34375</v>
      </c>
      <c r="BB110" s="126">
        <v>2</v>
      </c>
      <c r="BC110" s="126">
        <v>79</v>
      </c>
      <c r="BD110" s="45">
        <f t="shared" si="35"/>
        <v>2.5316455696202533</v>
      </c>
      <c r="BF110" s="126">
        <v>1</v>
      </c>
      <c r="BG110" s="126">
        <v>52</v>
      </c>
      <c r="BH110" s="45">
        <f t="shared" si="36"/>
        <v>1.9230769230769231</v>
      </c>
      <c r="BJ110" s="126">
        <v>1</v>
      </c>
      <c r="BK110" s="126">
        <v>45</v>
      </c>
      <c r="BL110" s="45">
        <f t="shared" si="37"/>
        <v>2.2222222222222223</v>
      </c>
      <c r="BO110" s="126">
        <v>22</v>
      </c>
      <c r="BP110" s="45">
        <f t="shared" si="38"/>
        <v>0</v>
      </c>
      <c r="BS110" s="126">
        <v>55</v>
      </c>
      <c r="BT110" s="45">
        <f t="shared" si="39"/>
        <v>0</v>
      </c>
      <c r="BW110" s="126">
        <v>23</v>
      </c>
      <c r="BX110" s="45">
        <f t="shared" si="40"/>
        <v>0</v>
      </c>
      <c r="BZ110" s="126">
        <v>3</v>
      </c>
      <c r="CA110" s="126">
        <v>62</v>
      </c>
      <c r="CB110" s="45">
        <f t="shared" si="41"/>
        <v>4.838709677419355</v>
      </c>
      <c r="CE110" s="128">
        <v>38595</v>
      </c>
      <c r="CF110" s="126">
        <v>66</v>
      </c>
      <c r="CG110" s="126">
        <v>1021</v>
      </c>
      <c r="CH110" s="45">
        <v>6.4642507345739473</v>
      </c>
      <c r="CJ110" s="126">
        <v>7</v>
      </c>
      <c r="CK110" s="126">
        <v>41</v>
      </c>
      <c r="CL110" s="45">
        <v>17.073170731707318</v>
      </c>
      <c r="CN110" s="126">
        <v>4</v>
      </c>
      <c r="CO110" s="126">
        <v>59</v>
      </c>
      <c r="CP110" s="45">
        <v>6.7796610169491531</v>
      </c>
      <c r="CR110" s="126">
        <v>4</v>
      </c>
      <c r="CS110" s="126">
        <v>53</v>
      </c>
      <c r="CT110" s="45">
        <v>7.5471698113207548</v>
      </c>
      <c r="CV110" s="126">
        <v>6</v>
      </c>
      <c r="CW110" s="126">
        <v>56</v>
      </c>
      <c r="CX110" s="45">
        <v>10.714285714285714</v>
      </c>
      <c r="DA110" s="126">
        <v>76</v>
      </c>
      <c r="DB110" s="45"/>
      <c r="DE110" s="126">
        <v>49</v>
      </c>
      <c r="DF110" s="45"/>
      <c r="DH110" s="126">
        <v>6</v>
      </c>
      <c r="DI110" s="126">
        <v>53</v>
      </c>
      <c r="DJ110" s="45">
        <v>11.320754716981133</v>
      </c>
      <c r="DL110" s="126">
        <v>1</v>
      </c>
      <c r="DM110" s="126">
        <v>41</v>
      </c>
      <c r="DN110" s="45">
        <v>2.4390243902439024</v>
      </c>
      <c r="DP110" s="126">
        <v>2</v>
      </c>
      <c r="DQ110" s="126">
        <v>75</v>
      </c>
      <c r="DR110" s="45">
        <v>2.666666666666667</v>
      </c>
      <c r="DT110" s="126">
        <v>2</v>
      </c>
      <c r="DU110" s="126">
        <v>44</v>
      </c>
      <c r="DV110" s="45">
        <v>4.5454545454545459</v>
      </c>
      <c r="DX110" s="126">
        <v>9</v>
      </c>
      <c r="DY110" s="126">
        <v>130</v>
      </c>
      <c r="DZ110" s="45">
        <v>6.9230769230769234</v>
      </c>
      <c r="EB110" s="126">
        <v>4</v>
      </c>
      <c r="EC110" s="126">
        <v>76</v>
      </c>
      <c r="ED110" s="45">
        <v>5.2631578947368425</v>
      </c>
      <c r="EF110" s="126">
        <v>2</v>
      </c>
      <c r="EG110" s="126">
        <v>51</v>
      </c>
      <c r="EH110" s="45">
        <v>3.9215686274509807</v>
      </c>
      <c r="EJ110" s="126">
        <v>2</v>
      </c>
      <c r="EK110" s="126">
        <v>43</v>
      </c>
      <c r="EL110" s="45">
        <v>4.6511627906976747</v>
      </c>
      <c r="EO110" s="126">
        <v>26</v>
      </c>
      <c r="EP110" s="45"/>
      <c r="ER110" s="126">
        <v>4</v>
      </c>
      <c r="ES110" s="126">
        <v>58</v>
      </c>
      <c r="ET110" s="45">
        <v>6.8965517241379315</v>
      </c>
      <c r="EV110" s="126">
        <v>11</v>
      </c>
      <c r="EW110" s="126">
        <v>27</v>
      </c>
      <c r="EX110" s="45">
        <v>40.74074074074074</v>
      </c>
      <c r="EZ110" s="126">
        <v>2</v>
      </c>
      <c r="FA110" s="126">
        <v>64</v>
      </c>
      <c r="FB110" s="45">
        <v>3.125</v>
      </c>
      <c r="FD110" s="141">
        <f t="shared" si="42"/>
        <v>0</v>
      </c>
      <c r="FE110" s="141">
        <f t="shared" si="43"/>
        <v>57</v>
      </c>
      <c r="FF110" s="141">
        <f t="shared" si="44"/>
        <v>0</v>
      </c>
      <c r="FH110" s="141">
        <f t="shared" si="45"/>
        <v>6</v>
      </c>
      <c r="FI110" s="141">
        <f t="shared" si="46"/>
        <v>56</v>
      </c>
      <c r="FJ110" s="141">
        <f t="shared" si="47"/>
        <v>10.714285714285714</v>
      </c>
    </row>
    <row r="111" spans="1:166">
      <c r="A111" s="128">
        <v>39021</v>
      </c>
      <c r="B111" s="126">
        <v>17</v>
      </c>
      <c r="C111" s="126">
        <v>998</v>
      </c>
      <c r="D111" s="45">
        <f t="shared" si="49"/>
        <v>1.7034068136272544</v>
      </c>
      <c r="E111" s="140"/>
      <c r="J111" s="126">
        <v>3</v>
      </c>
      <c r="K111" s="126">
        <v>41</v>
      </c>
      <c r="L111" s="45">
        <f t="shared" si="48"/>
        <v>7.3170731707317067</v>
      </c>
      <c r="O111" s="126">
        <v>59</v>
      </c>
      <c r="P111" s="45">
        <f t="shared" si="25"/>
        <v>0</v>
      </c>
      <c r="R111" s="126">
        <v>1</v>
      </c>
      <c r="S111" s="126">
        <v>54</v>
      </c>
      <c r="T111" s="45">
        <f t="shared" si="26"/>
        <v>1.8518518518518516</v>
      </c>
      <c r="W111" s="126">
        <v>57</v>
      </c>
      <c r="X111" s="45">
        <f t="shared" si="27"/>
        <v>0</v>
      </c>
      <c r="Z111" s="126">
        <v>1</v>
      </c>
      <c r="AA111" s="126">
        <v>76</v>
      </c>
      <c r="AB111" s="45">
        <f t="shared" si="28"/>
        <v>1.3157894736842104</v>
      </c>
      <c r="AD111" s="126">
        <v>1</v>
      </c>
      <c r="AE111" s="126">
        <v>44</v>
      </c>
      <c r="AF111" s="45">
        <f t="shared" si="29"/>
        <v>2.2727272727272729</v>
      </c>
      <c r="AI111" s="126">
        <v>51</v>
      </c>
      <c r="AJ111" s="45">
        <f t="shared" si="30"/>
        <v>0</v>
      </c>
      <c r="AL111" s="126">
        <v>1</v>
      </c>
      <c r="AM111" s="126">
        <v>41</v>
      </c>
      <c r="AN111" s="45">
        <f t="shared" si="31"/>
        <v>2.4390243902439024</v>
      </c>
      <c r="AQ111" s="126">
        <v>73</v>
      </c>
      <c r="AR111" s="45">
        <f t="shared" si="32"/>
        <v>0</v>
      </c>
      <c r="AU111" s="126">
        <v>42</v>
      </c>
      <c r="AV111" s="45">
        <f t="shared" si="33"/>
        <v>0</v>
      </c>
      <c r="AX111" s="126">
        <v>3</v>
      </c>
      <c r="AY111" s="126">
        <v>126</v>
      </c>
      <c r="AZ111" s="45">
        <f t="shared" si="34"/>
        <v>2.3809523809523809</v>
      </c>
      <c r="BB111" s="126">
        <v>2</v>
      </c>
      <c r="BC111" s="126">
        <v>79</v>
      </c>
      <c r="BD111" s="45">
        <f t="shared" si="35"/>
        <v>2.5316455696202533</v>
      </c>
      <c r="BF111" s="126">
        <v>1</v>
      </c>
      <c r="BG111" s="126">
        <v>49</v>
      </c>
      <c r="BH111" s="45">
        <f t="shared" si="36"/>
        <v>2.0408163265306123</v>
      </c>
      <c r="BJ111" s="126">
        <v>1</v>
      </c>
      <c r="BK111" s="126">
        <v>46</v>
      </c>
      <c r="BL111" s="45">
        <f t="shared" si="37"/>
        <v>2.1739130434782608</v>
      </c>
      <c r="BO111" s="126">
        <v>21</v>
      </c>
      <c r="BP111" s="45">
        <f t="shared" si="38"/>
        <v>0</v>
      </c>
      <c r="BS111" s="126">
        <v>56</v>
      </c>
      <c r="BT111" s="45">
        <f t="shared" si="39"/>
        <v>0</v>
      </c>
      <c r="BW111" s="126">
        <v>23</v>
      </c>
      <c r="BX111" s="45">
        <f t="shared" si="40"/>
        <v>0</v>
      </c>
      <c r="BZ111" s="126">
        <v>3</v>
      </c>
      <c r="CA111" s="126">
        <v>61</v>
      </c>
      <c r="CB111" s="45">
        <f t="shared" si="41"/>
        <v>4.918032786885246</v>
      </c>
      <c r="CE111" s="128">
        <v>38625</v>
      </c>
      <c r="CF111" s="126">
        <v>71</v>
      </c>
      <c r="CG111" s="126">
        <v>1006</v>
      </c>
      <c r="CH111" s="45">
        <v>7.0576540755467203</v>
      </c>
      <c r="CJ111" s="126">
        <v>9</v>
      </c>
      <c r="CK111" s="126">
        <v>41</v>
      </c>
      <c r="CL111" s="45">
        <v>21.951219512195124</v>
      </c>
      <c r="CN111" s="126">
        <v>4</v>
      </c>
      <c r="CO111" s="126">
        <v>58</v>
      </c>
      <c r="CP111" s="45">
        <v>6.8965517241379315</v>
      </c>
      <c r="CR111" s="126">
        <v>4</v>
      </c>
      <c r="CS111" s="126">
        <v>53</v>
      </c>
      <c r="CT111" s="45">
        <v>7.5471698113207548</v>
      </c>
      <c r="CV111" s="126">
        <v>6</v>
      </c>
      <c r="CW111" s="126">
        <v>57</v>
      </c>
      <c r="CX111" s="45">
        <v>10.526315789473685</v>
      </c>
      <c r="CZ111" s="126">
        <v>1</v>
      </c>
      <c r="DA111" s="126">
        <v>75</v>
      </c>
      <c r="DB111" s="45">
        <v>1.3333333333333333</v>
      </c>
      <c r="DE111" s="126">
        <v>48</v>
      </c>
      <c r="DF111" s="45"/>
      <c r="DH111" s="126">
        <v>7</v>
      </c>
      <c r="DI111" s="126">
        <v>51</v>
      </c>
      <c r="DJ111" s="45">
        <v>13.725490196078432</v>
      </c>
      <c r="DM111" s="126">
        <v>42</v>
      </c>
      <c r="DN111" s="45"/>
      <c r="DP111" s="126">
        <v>2</v>
      </c>
      <c r="DQ111" s="126">
        <v>73</v>
      </c>
      <c r="DR111" s="45">
        <v>2.7397260273972606</v>
      </c>
      <c r="DT111" s="126">
        <v>1</v>
      </c>
      <c r="DU111" s="126">
        <v>43</v>
      </c>
      <c r="DV111" s="45">
        <v>2.3255813953488373</v>
      </c>
      <c r="DX111" s="126">
        <v>11</v>
      </c>
      <c r="DY111" s="126">
        <v>128</v>
      </c>
      <c r="DZ111" s="45">
        <v>8.59375</v>
      </c>
      <c r="EB111" s="126">
        <v>5</v>
      </c>
      <c r="EC111" s="126">
        <v>79</v>
      </c>
      <c r="ED111" s="45">
        <v>6.3291139240506329</v>
      </c>
      <c r="EF111" s="126">
        <v>3</v>
      </c>
      <c r="EG111" s="126">
        <v>52</v>
      </c>
      <c r="EH111" s="45">
        <v>5.7692307692307692</v>
      </c>
      <c r="EJ111" s="126">
        <v>2</v>
      </c>
      <c r="EK111" s="126">
        <v>45</v>
      </c>
      <c r="EL111" s="45">
        <v>4.4444444444444446</v>
      </c>
      <c r="EN111" s="126">
        <v>1</v>
      </c>
      <c r="EO111" s="126">
        <v>22</v>
      </c>
      <c r="EP111" s="45">
        <v>4.5454545454545459</v>
      </c>
      <c r="ER111" s="126">
        <v>5</v>
      </c>
      <c r="ES111" s="126">
        <v>55</v>
      </c>
      <c r="ET111" s="45">
        <v>9.0909090909090917</v>
      </c>
      <c r="EV111" s="126">
        <v>8</v>
      </c>
      <c r="EW111" s="126">
        <v>23</v>
      </c>
      <c r="EX111" s="45">
        <v>34.782608695652172</v>
      </c>
      <c r="EZ111" s="126">
        <v>2</v>
      </c>
      <c r="FA111" s="126">
        <v>62</v>
      </c>
      <c r="FB111" s="45">
        <v>3.225806451612903</v>
      </c>
      <c r="FD111" s="141">
        <f t="shared" si="42"/>
        <v>0</v>
      </c>
      <c r="FE111" s="141">
        <f t="shared" si="43"/>
        <v>57</v>
      </c>
      <c r="FF111" s="141">
        <f t="shared" si="44"/>
        <v>0</v>
      </c>
      <c r="FH111" s="141">
        <f t="shared" si="45"/>
        <v>6</v>
      </c>
      <c r="FI111" s="141">
        <f t="shared" si="46"/>
        <v>57</v>
      </c>
      <c r="FJ111" s="141">
        <f t="shared" si="47"/>
        <v>10.526315789473685</v>
      </c>
    </row>
    <row r="112" spans="1:166">
      <c r="A112" s="128">
        <v>39051</v>
      </c>
      <c r="B112" s="126">
        <v>18</v>
      </c>
      <c r="C112" s="126">
        <v>991</v>
      </c>
      <c r="D112" s="45">
        <f t="shared" si="49"/>
        <v>1.8163471241170535</v>
      </c>
      <c r="E112" s="140"/>
      <c r="J112" s="126">
        <v>3</v>
      </c>
      <c r="K112" s="126">
        <v>40</v>
      </c>
      <c r="L112" s="45">
        <f t="shared" si="48"/>
        <v>7.5</v>
      </c>
      <c r="O112" s="126">
        <v>57</v>
      </c>
      <c r="P112" s="45">
        <f t="shared" si="25"/>
        <v>0</v>
      </c>
      <c r="R112" s="126">
        <v>1</v>
      </c>
      <c r="S112" s="126">
        <v>53</v>
      </c>
      <c r="T112" s="45">
        <f t="shared" si="26"/>
        <v>1.8867924528301887</v>
      </c>
      <c r="W112" s="126">
        <v>56</v>
      </c>
      <c r="X112" s="45">
        <f t="shared" si="27"/>
        <v>0</v>
      </c>
      <c r="Z112" s="126">
        <v>1</v>
      </c>
      <c r="AA112" s="126">
        <v>75</v>
      </c>
      <c r="AB112" s="45">
        <f t="shared" si="28"/>
        <v>1.3333333333333335</v>
      </c>
      <c r="AD112" s="126">
        <v>1</v>
      </c>
      <c r="AE112" s="126">
        <v>43</v>
      </c>
      <c r="AF112" s="45">
        <f t="shared" si="29"/>
        <v>2.3255813953488373</v>
      </c>
      <c r="AH112" s="126">
        <v>1</v>
      </c>
      <c r="AI112" s="126">
        <v>49</v>
      </c>
      <c r="AJ112" s="45">
        <f t="shared" si="30"/>
        <v>2.0408163265306123</v>
      </c>
      <c r="AL112" s="126">
        <v>1</v>
      </c>
      <c r="AM112" s="126">
        <v>43</v>
      </c>
      <c r="AN112" s="45">
        <f t="shared" si="31"/>
        <v>2.3255813953488373</v>
      </c>
      <c r="AQ112" s="126">
        <v>71</v>
      </c>
      <c r="AR112" s="45">
        <f t="shared" si="32"/>
        <v>0</v>
      </c>
      <c r="AU112" s="126">
        <v>42</v>
      </c>
      <c r="AV112" s="45">
        <f t="shared" si="33"/>
        <v>0</v>
      </c>
      <c r="AX112" s="126">
        <v>3</v>
      </c>
      <c r="AY112" s="126">
        <v>130</v>
      </c>
      <c r="AZ112" s="45">
        <f t="shared" si="34"/>
        <v>2.3076923076923079</v>
      </c>
      <c r="BB112" s="126">
        <v>2</v>
      </c>
      <c r="BC112" s="126">
        <v>78</v>
      </c>
      <c r="BD112" s="45">
        <f t="shared" si="35"/>
        <v>2.5641025641025639</v>
      </c>
      <c r="BF112" s="126">
        <v>1</v>
      </c>
      <c r="BG112" s="126">
        <v>50</v>
      </c>
      <c r="BH112" s="45">
        <f t="shared" si="36"/>
        <v>2</v>
      </c>
      <c r="BJ112" s="126">
        <v>1</v>
      </c>
      <c r="BK112" s="126">
        <v>47</v>
      </c>
      <c r="BL112" s="45">
        <f t="shared" si="37"/>
        <v>2.1276595744680851</v>
      </c>
      <c r="BO112" s="126">
        <v>22</v>
      </c>
      <c r="BP112" s="45">
        <f t="shared" si="38"/>
        <v>0</v>
      </c>
      <c r="BS112" s="126">
        <v>53</v>
      </c>
      <c r="BT112" s="45">
        <f t="shared" si="39"/>
        <v>0</v>
      </c>
      <c r="BW112" s="126">
        <v>23</v>
      </c>
      <c r="BX112" s="45">
        <f t="shared" si="40"/>
        <v>0</v>
      </c>
      <c r="BZ112" s="126">
        <v>3</v>
      </c>
      <c r="CA112" s="126">
        <v>60</v>
      </c>
      <c r="CB112" s="45">
        <f t="shared" si="41"/>
        <v>5</v>
      </c>
      <c r="CE112" s="128">
        <v>38656</v>
      </c>
      <c r="CF112" s="126">
        <v>75</v>
      </c>
      <c r="CG112" s="126">
        <v>998</v>
      </c>
      <c r="CH112" s="45">
        <v>7.5150300601202398</v>
      </c>
      <c r="CJ112" s="126">
        <v>8</v>
      </c>
      <c r="CK112" s="126">
        <v>41</v>
      </c>
      <c r="CL112" s="45">
        <v>19.512195121951219</v>
      </c>
      <c r="CN112" s="126">
        <v>5</v>
      </c>
      <c r="CO112" s="126">
        <v>59</v>
      </c>
      <c r="CP112" s="45">
        <v>8.4745762711864394</v>
      </c>
      <c r="CR112" s="126">
        <v>5</v>
      </c>
      <c r="CS112" s="126">
        <v>54</v>
      </c>
      <c r="CT112" s="45">
        <v>9.2592592592592595</v>
      </c>
      <c r="CV112" s="126">
        <v>8</v>
      </c>
      <c r="CW112" s="126">
        <v>57</v>
      </c>
      <c r="CX112" s="45">
        <v>14.035087719298247</v>
      </c>
      <c r="DA112" s="126">
        <v>76</v>
      </c>
      <c r="DB112" s="45"/>
      <c r="DE112" s="126">
        <v>44</v>
      </c>
      <c r="DF112" s="45"/>
      <c r="DH112" s="126">
        <v>7</v>
      </c>
      <c r="DI112" s="126">
        <v>51</v>
      </c>
      <c r="DJ112" s="45">
        <v>13.725490196078432</v>
      </c>
      <c r="DM112" s="126">
        <v>41</v>
      </c>
      <c r="DN112" s="45"/>
      <c r="DP112" s="126">
        <v>4</v>
      </c>
      <c r="DQ112" s="126">
        <v>73</v>
      </c>
      <c r="DR112" s="45">
        <v>5.4794520547945211</v>
      </c>
      <c r="DT112" s="126">
        <v>1</v>
      </c>
      <c r="DU112" s="126">
        <v>42</v>
      </c>
      <c r="DV112" s="45">
        <v>2.3809523809523809</v>
      </c>
      <c r="DX112" s="126">
        <v>9</v>
      </c>
      <c r="DY112" s="126">
        <v>126</v>
      </c>
      <c r="DZ112" s="45">
        <v>7.1428571428571432</v>
      </c>
      <c r="EB112" s="126">
        <v>5</v>
      </c>
      <c r="EC112" s="126">
        <v>79</v>
      </c>
      <c r="ED112" s="45">
        <v>6.3291139240506329</v>
      </c>
      <c r="EF112" s="126">
        <v>3</v>
      </c>
      <c r="EG112" s="126">
        <v>49</v>
      </c>
      <c r="EH112" s="45">
        <v>6.1224489795918364</v>
      </c>
      <c r="EJ112" s="126">
        <v>4</v>
      </c>
      <c r="EK112" s="126">
        <v>46</v>
      </c>
      <c r="EL112" s="45">
        <v>8.695652173913043</v>
      </c>
      <c r="EN112" s="126">
        <v>1</v>
      </c>
      <c r="EO112" s="126">
        <v>21</v>
      </c>
      <c r="EP112" s="45">
        <v>4.7619047619047619</v>
      </c>
      <c r="ER112" s="126">
        <v>5</v>
      </c>
      <c r="ES112" s="126">
        <v>56</v>
      </c>
      <c r="ET112" s="45">
        <v>8.9285714285714288</v>
      </c>
      <c r="EV112" s="126">
        <v>8</v>
      </c>
      <c r="EW112" s="126">
        <v>23</v>
      </c>
      <c r="EX112" s="45">
        <v>34.782608695652172</v>
      </c>
      <c r="EZ112" s="126">
        <v>2</v>
      </c>
      <c r="FA112" s="126">
        <v>61</v>
      </c>
      <c r="FB112" s="45">
        <v>3.278688524590164</v>
      </c>
      <c r="FD112" s="141">
        <f t="shared" si="42"/>
        <v>0</v>
      </c>
      <c r="FE112" s="141">
        <f t="shared" si="43"/>
        <v>56</v>
      </c>
      <c r="FF112" s="141">
        <f t="shared" si="44"/>
        <v>0</v>
      </c>
      <c r="FH112" s="141">
        <f t="shared" si="45"/>
        <v>8</v>
      </c>
      <c r="FI112" s="141">
        <f t="shared" si="46"/>
        <v>57</v>
      </c>
      <c r="FJ112" s="141">
        <f t="shared" si="47"/>
        <v>14.035087719298247</v>
      </c>
    </row>
    <row r="113" spans="1:166">
      <c r="A113" s="128">
        <v>39082</v>
      </c>
      <c r="B113" s="126">
        <v>14</v>
      </c>
      <c r="C113" s="126">
        <v>1008</v>
      </c>
      <c r="D113" s="45">
        <f t="shared" si="49"/>
        <v>1.3888888888888888</v>
      </c>
      <c r="E113" s="140"/>
      <c r="J113" s="126">
        <v>4</v>
      </c>
      <c r="K113" s="126">
        <v>43</v>
      </c>
      <c r="L113" s="45">
        <f t="shared" si="48"/>
        <v>9.3023255813953494</v>
      </c>
      <c r="O113" s="126">
        <v>56</v>
      </c>
      <c r="P113" s="45">
        <f t="shared" si="25"/>
        <v>0</v>
      </c>
      <c r="R113" s="126">
        <v>1</v>
      </c>
      <c r="S113" s="126">
        <v>55</v>
      </c>
      <c r="T113" s="45">
        <f t="shared" si="26"/>
        <v>1.8181818181818181</v>
      </c>
      <c r="W113" s="126">
        <v>57</v>
      </c>
      <c r="X113" s="45">
        <f t="shared" si="27"/>
        <v>0</v>
      </c>
      <c r="AA113" s="126">
        <v>78</v>
      </c>
      <c r="AB113" s="45">
        <f t="shared" si="28"/>
        <v>0</v>
      </c>
      <c r="AD113" s="126">
        <v>1</v>
      </c>
      <c r="AE113" s="126">
        <v>55</v>
      </c>
      <c r="AF113" s="45">
        <f t="shared" si="29"/>
        <v>1.8181818181818181</v>
      </c>
      <c r="AH113" s="126">
        <v>1</v>
      </c>
      <c r="AI113" s="126">
        <v>48</v>
      </c>
      <c r="AJ113" s="45">
        <f t="shared" si="30"/>
        <v>2.083333333333333</v>
      </c>
      <c r="AL113" s="126">
        <v>1</v>
      </c>
      <c r="AM113" s="126">
        <v>46</v>
      </c>
      <c r="AN113" s="45">
        <f t="shared" si="31"/>
        <v>2.1739130434782608</v>
      </c>
      <c r="AQ113" s="126">
        <v>67</v>
      </c>
      <c r="AR113" s="45">
        <f t="shared" si="32"/>
        <v>0</v>
      </c>
      <c r="AU113" s="126">
        <v>44</v>
      </c>
      <c r="AV113" s="45">
        <f t="shared" si="33"/>
        <v>0</v>
      </c>
      <c r="AX113" s="126">
        <v>1</v>
      </c>
      <c r="AY113" s="126">
        <v>130</v>
      </c>
      <c r="AZ113" s="45">
        <f t="shared" si="34"/>
        <v>0.76923076923076927</v>
      </c>
      <c r="BB113" s="126">
        <v>2</v>
      </c>
      <c r="BC113" s="126">
        <v>76</v>
      </c>
      <c r="BD113" s="45">
        <f t="shared" si="35"/>
        <v>2.6315789473684208</v>
      </c>
      <c r="BF113" s="126">
        <v>1</v>
      </c>
      <c r="BG113" s="126">
        <v>51</v>
      </c>
      <c r="BH113" s="45">
        <f t="shared" si="36"/>
        <v>1.9607843137254901</v>
      </c>
      <c r="BJ113" s="126">
        <v>1</v>
      </c>
      <c r="BK113" s="126">
        <v>48</v>
      </c>
      <c r="BL113" s="45">
        <f t="shared" si="37"/>
        <v>2.083333333333333</v>
      </c>
      <c r="BO113" s="126">
        <v>22</v>
      </c>
      <c r="BP113" s="45">
        <f t="shared" si="38"/>
        <v>0</v>
      </c>
      <c r="BS113" s="126">
        <v>52</v>
      </c>
      <c r="BT113" s="45">
        <f t="shared" si="39"/>
        <v>0</v>
      </c>
      <c r="BV113" s="126">
        <v>1</v>
      </c>
      <c r="BW113" s="126">
        <v>24</v>
      </c>
      <c r="BX113" s="45">
        <f t="shared" si="40"/>
        <v>4.1666666666666661</v>
      </c>
      <c r="CA113" s="126">
        <v>57</v>
      </c>
      <c r="CB113" s="45">
        <f t="shared" si="41"/>
        <v>0</v>
      </c>
      <c r="CE113" s="128">
        <v>38686</v>
      </c>
      <c r="CF113" s="126">
        <v>67</v>
      </c>
      <c r="CG113" s="126">
        <v>991</v>
      </c>
      <c r="CH113" s="45">
        <v>6.7608476286579213</v>
      </c>
      <c r="CJ113" s="126">
        <v>11</v>
      </c>
      <c r="CK113" s="126">
        <v>40</v>
      </c>
      <c r="CL113" s="45">
        <v>27.5</v>
      </c>
      <c r="CN113" s="126">
        <v>4</v>
      </c>
      <c r="CO113" s="126">
        <v>57</v>
      </c>
      <c r="CP113" s="45">
        <v>7.0175438596491233</v>
      </c>
      <c r="CR113" s="126">
        <v>3</v>
      </c>
      <c r="CS113" s="126">
        <v>53</v>
      </c>
      <c r="CT113" s="45">
        <v>5.6603773584905666</v>
      </c>
      <c r="CV113" s="126">
        <v>5</v>
      </c>
      <c r="CW113" s="126">
        <v>56</v>
      </c>
      <c r="CX113" s="45">
        <v>8.9285714285714288</v>
      </c>
      <c r="DA113" s="126">
        <v>75</v>
      </c>
      <c r="DB113" s="45"/>
      <c r="DE113" s="126">
        <v>43</v>
      </c>
      <c r="DF113" s="45"/>
      <c r="DH113" s="126">
        <v>6</v>
      </c>
      <c r="DI113" s="126">
        <v>49</v>
      </c>
      <c r="DJ113" s="45">
        <v>12.244897959183673</v>
      </c>
      <c r="DM113" s="126">
        <v>43</v>
      </c>
      <c r="DN113" s="45"/>
      <c r="DP113" s="126">
        <v>3</v>
      </c>
      <c r="DQ113" s="126">
        <v>71</v>
      </c>
      <c r="DR113" s="45">
        <v>4.225352112676056</v>
      </c>
      <c r="DU113" s="126">
        <v>42</v>
      </c>
      <c r="DV113" s="45"/>
      <c r="DX113" s="126">
        <v>8</v>
      </c>
      <c r="DY113" s="126">
        <v>130</v>
      </c>
      <c r="DZ113" s="45">
        <v>6.1538461538461533</v>
      </c>
      <c r="EB113" s="126">
        <v>6</v>
      </c>
      <c r="EC113" s="126">
        <v>78</v>
      </c>
      <c r="ED113" s="45">
        <v>7.6923076923076925</v>
      </c>
      <c r="EF113" s="126">
        <v>3</v>
      </c>
      <c r="EG113" s="126">
        <v>50</v>
      </c>
      <c r="EH113" s="45">
        <v>6</v>
      </c>
      <c r="EJ113" s="126">
        <v>3</v>
      </c>
      <c r="EK113" s="126">
        <v>47</v>
      </c>
      <c r="EL113" s="45">
        <v>6.3829787234042552</v>
      </c>
      <c r="EO113" s="126">
        <v>22</v>
      </c>
      <c r="EP113" s="45"/>
      <c r="ER113" s="126">
        <v>5</v>
      </c>
      <c r="ES113" s="126">
        <v>53</v>
      </c>
      <c r="ET113" s="45">
        <v>9.433962264150944</v>
      </c>
      <c r="EV113" s="126">
        <v>8</v>
      </c>
      <c r="EW113" s="126">
        <v>23</v>
      </c>
      <c r="EX113" s="45">
        <v>34.782608695652172</v>
      </c>
      <c r="EZ113" s="126">
        <v>2</v>
      </c>
      <c r="FA113" s="126">
        <v>60</v>
      </c>
      <c r="FB113" s="45">
        <v>3.333333333333333</v>
      </c>
      <c r="FD113" s="141">
        <f t="shared" si="42"/>
        <v>0</v>
      </c>
      <c r="FE113" s="141">
        <f t="shared" si="43"/>
        <v>57</v>
      </c>
      <c r="FF113" s="141">
        <f t="shared" si="44"/>
        <v>0</v>
      </c>
      <c r="FH113" s="141">
        <f t="shared" si="45"/>
        <v>5</v>
      </c>
      <c r="FI113" s="141">
        <f t="shared" si="46"/>
        <v>56</v>
      </c>
      <c r="FJ113" s="141">
        <f t="shared" si="47"/>
        <v>8.9285714285714288</v>
      </c>
    </row>
    <row r="114" spans="1:166">
      <c r="A114" s="128">
        <v>39113</v>
      </c>
      <c r="B114" s="126">
        <v>15</v>
      </c>
      <c r="C114" s="126">
        <v>998</v>
      </c>
      <c r="D114" s="45">
        <f t="shared" si="49"/>
        <v>1.503006012024048</v>
      </c>
      <c r="E114" s="140"/>
      <c r="J114" s="126">
        <v>4</v>
      </c>
      <c r="K114" s="126">
        <v>43</v>
      </c>
      <c r="L114" s="45">
        <f t="shared" si="48"/>
        <v>9.3023255813953494</v>
      </c>
      <c r="O114" s="126">
        <v>56</v>
      </c>
      <c r="P114" s="45">
        <f t="shared" si="25"/>
        <v>0</v>
      </c>
      <c r="R114" s="126">
        <v>1</v>
      </c>
      <c r="S114" s="126">
        <v>52</v>
      </c>
      <c r="T114" s="45">
        <f t="shared" si="26"/>
        <v>1.9230769230769231</v>
      </c>
      <c r="W114" s="126">
        <v>57</v>
      </c>
      <c r="X114" s="45">
        <f t="shared" si="27"/>
        <v>0</v>
      </c>
      <c r="AA114" s="126">
        <v>80</v>
      </c>
      <c r="AB114" s="45">
        <f t="shared" si="28"/>
        <v>0</v>
      </c>
      <c r="AD114" s="126">
        <v>1</v>
      </c>
      <c r="AE114" s="126">
        <v>54</v>
      </c>
      <c r="AF114" s="45">
        <f t="shared" si="29"/>
        <v>1.8518518518518516</v>
      </c>
      <c r="AH114" s="126">
        <v>1</v>
      </c>
      <c r="AI114" s="126">
        <v>48</v>
      </c>
      <c r="AJ114" s="45">
        <f t="shared" si="30"/>
        <v>2.083333333333333</v>
      </c>
      <c r="AL114" s="126">
        <v>1</v>
      </c>
      <c r="AM114" s="126">
        <v>46</v>
      </c>
      <c r="AN114" s="45">
        <f t="shared" si="31"/>
        <v>2.1739130434782608</v>
      </c>
      <c r="AQ114" s="126">
        <v>65</v>
      </c>
      <c r="AR114" s="45">
        <f t="shared" si="32"/>
        <v>0</v>
      </c>
      <c r="AU114" s="126">
        <v>44</v>
      </c>
      <c r="AV114" s="45">
        <f t="shared" si="33"/>
        <v>0</v>
      </c>
      <c r="AX114" s="126">
        <v>1</v>
      </c>
      <c r="AY114" s="126">
        <v>126</v>
      </c>
      <c r="AZ114" s="45">
        <f t="shared" si="34"/>
        <v>0.79365079365079361</v>
      </c>
      <c r="BB114" s="126">
        <v>2</v>
      </c>
      <c r="BC114" s="126">
        <v>75</v>
      </c>
      <c r="BD114" s="45">
        <f t="shared" si="35"/>
        <v>2.666666666666667</v>
      </c>
      <c r="BF114" s="126">
        <v>1</v>
      </c>
      <c r="BG114" s="126">
        <v>53</v>
      </c>
      <c r="BH114" s="45">
        <f t="shared" si="36"/>
        <v>1.8867924528301887</v>
      </c>
      <c r="BJ114" s="126">
        <v>1</v>
      </c>
      <c r="BK114" s="126">
        <v>47</v>
      </c>
      <c r="BL114" s="45">
        <f t="shared" si="37"/>
        <v>2.1276595744680851</v>
      </c>
      <c r="BO114" s="126">
        <v>22</v>
      </c>
      <c r="BP114" s="45">
        <f t="shared" si="38"/>
        <v>0</v>
      </c>
      <c r="BR114" s="126">
        <v>1</v>
      </c>
      <c r="BS114" s="126">
        <v>49</v>
      </c>
      <c r="BT114" s="45">
        <f t="shared" si="39"/>
        <v>2.0408163265306123</v>
      </c>
      <c r="BV114" s="126">
        <v>1</v>
      </c>
      <c r="BW114" s="126">
        <v>24</v>
      </c>
      <c r="BX114" s="45">
        <f t="shared" si="40"/>
        <v>4.1666666666666661</v>
      </c>
      <c r="CA114" s="126">
        <v>58</v>
      </c>
      <c r="CB114" s="45">
        <f t="shared" si="41"/>
        <v>0</v>
      </c>
      <c r="CE114" s="128">
        <v>38717</v>
      </c>
      <c r="CF114" s="126">
        <v>68</v>
      </c>
      <c r="CG114" s="126">
        <v>1012</v>
      </c>
      <c r="CH114" s="45">
        <v>6.7193675889328066</v>
      </c>
      <c r="CJ114" s="126">
        <v>14</v>
      </c>
      <c r="CK114" s="126">
        <v>43</v>
      </c>
      <c r="CL114" s="45">
        <v>32.558139534883722</v>
      </c>
      <c r="CN114" s="126">
        <v>4</v>
      </c>
      <c r="CO114" s="126">
        <v>56</v>
      </c>
      <c r="CP114" s="45">
        <v>7.1428571428571432</v>
      </c>
      <c r="CR114" s="126">
        <v>3</v>
      </c>
      <c r="CS114" s="126">
        <v>55</v>
      </c>
      <c r="CT114" s="45">
        <v>5.4545454545454541</v>
      </c>
      <c r="CV114" s="126">
        <v>6</v>
      </c>
      <c r="CW114" s="126">
        <v>57</v>
      </c>
      <c r="CX114" s="45">
        <v>10.526315789473685</v>
      </c>
      <c r="DA114" s="126">
        <v>78</v>
      </c>
      <c r="DB114" s="45"/>
      <c r="DE114" s="126">
        <v>59</v>
      </c>
      <c r="DF114" s="45"/>
      <c r="DH114" s="126">
        <v>7</v>
      </c>
      <c r="DI114" s="126">
        <v>48</v>
      </c>
      <c r="DJ114" s="45">
        <v>14.583333333333334</v>
      </c>
      <c r="DM114" s="126">
        <v>46</v>
      </c>
      <c r="DN114" s="45"/>
      <c r="DP114" s="126">
        <v>2</v>
      </c>
      <c r="DQ114" s="126">
        <v>67</v>
      </c>
      <c r="DR114" s="45">
        <v>2.9850746268656718</v>
      </c>
      <c r="DU114" s="126">
        <v>44</v>
      </c>
      <c r="DV114" s="45"/>
      <c r="DX114" s="126">
        <v>9</v>
      </c>
      <c r="DY114" s="126">
        <v>130</v>
      </c>
      <c r="DZ114" s="45">
        <v>6.9230769230769234</v>
      </c>
      <c r="EB114" s="126">
        <v>6</v>
      </c>
      <c r="EC114" s="126">
        <v>76</v>
      </c>
      <c r="ED114" s="45">
        <v>7.8947368421052637</v>
      </c>
      <c r="EF114" s="126">
        <v>3</v>
      </c>
      <c r="EG114" s="126">
        <v>51</v>
      </c>
      <c r="EH114" s="45">
        <v>5.8823529411764701</v>
      </c>
      <c r="EJ114" s="126">
        <v>3</v>
      </c>
      <c r="EK114" s="126">
        <v>48</v>
      </c>
      <c r="EL114" s="45">
        <v>6.25</v>
      </c>
      <c r="EO114" s="126">
        <v>22</v>
      </c>
      <c r="EP114" s="45"/>
      <c r="ER114" s="126">
        <v>5</v>
      </c>
      <c r="ES114" s="126">
        <v>52</v>
      </c>
      <c r="ET114" s="45">
        <v>9.6153846153846168</v>
      </c>
      <c r="EV114" s="126">
        <v>6</v>
      </c>
      <c r="EW114" s="126">
        <v>24</v>
      </c>
      <c r="EX114" s="45">
        <v>25</v>
      </c>
      <c r="FA114" s="126">
        <v>57</v>
      </c>
      <c r="FB114" s="45"/>
      <c r="FD114" s="141">
        <f t="shared" si="42"/>
        <v>0</v>
      </c>
      <c r="FE114" s="141">
        <f t="shared" si="43"/>
        <v>57</v>
      </c>
      <c r="FF114" s="141">
        <f t="shared" si="44"/>
        <v>0</v>
      </c>
      <c r="FH114" s="141">
        <f t="shared" si="45"/>
        <v>6</v>
      </c>
      <c r="FI114" s="141">
        <f t="shared" si="46"/>
        <v>57</v>
      </c>
      <c r="FJ114" s="141">
        <f t="shared" si="47"/>
        <v>10.526315789473685</v>
      </c>
    </row>
    <row r="115" spans="1:166">
      <c r="A115" s="128">
        <v>39141</v>
      </c>
      <c r="B115" s="126">
        <v>14</v>
      </c>
      <c r="C115" s="126">
        <v>990</v>
      </c>
      <c r="D115" s="45">
        <f t="shared" si="49"/>
        <v>1.4141414141414141</v>
      </c>
      <c r="E115" s="140"/>
      <c r="J115" s="126">
        <v>4</v>
      </c>
      <c r="K115" s="126">
        <v>42</v>
      </c>
      <c r="L115" s="45">
        <f t="shared" si="48"/>
        <v>9.5238095238095237</v>
      </c>
      <c r="O115" s="126">
        <v>55</v>
      </c>
      <c r="P115" s="45">
        <f t="shared" si="25"/>
        <v>0</v>
      </c>
      <c r="S115" s="126">
        <v>51</v>
      </c>
      <c r="T115" s="45">
        <f t="shared" si="26"/>
        <v>0</v>
      </c>
      <c r="W115" s="126">
        <v>56</v>
      </c>
      <c r="X115" s="45">
        <f t="shared" si="27"/>
        <v>0</v>
      </c>
      <c r="AA115" s="126">
        <v>79</v>
      </c>
      <c r="AB115" s="45">
        <f t="shared" si="28"/>
        <v>0</v>
      </c>
      <c r="AD115" s="126">
        <v>1</v>
      </c>
      <c r="AE115" s="126">
        <v>51</v>
      </c>
      <c r="AF115" s="45">
        <f t="shared" si="29"/>
        <v>1.9607843137254901</v>
      </c>
      <c r="AH115" s="126">
        <v>1</v>
      </c>
      <c r="AI115" s="126">
        <v>48</v>
      </c>
      <c r="AJ115" s="45">
        <f t="shared" si="30"/>
        <v>2.083333333333333</v>
      </c>
      <c r="AL115" s="126">
        <v>1</v>
      </c>
      <c r="AM115" s="126">
        <v>47</v>
      </c>
      <c r="AN115" s="45">
        <f t="shared" si="31"/>
        <v>2.1276595744680851</v>
      </c>
      <c r="AQ115" s="126">
        <v>66</v>
      </c>
      <c r="AR115" s="45">
        <f t="shared" si="32"/>
        <v>0</v>
      </c>
      <c r="AU115" s="126">
        <v>42</v>
      </c>
      <c r="AV115" s="45">
        <f t="shared" si="33"/>
        <v>0</v>
      </c>
      <c r="AX115" s="126">
        <v>1</v>
      </c>
      <c r="AY115" s="126">
        <v>129</v>
      </c>
      <c r="AZ115" s="45">
        <f t="shared" si="34"/>
        <v>0.77519379844961245</v>
      </c>
      <c r="BB115" s="126">
        <v>2</v>
      </c>
      <c r="BC115" s="126">
        <v>74</v>
      </c>
      <c r="BD115" s="45">
        <f t="shared" si="35"/>
        <v>2.7027027027027026</v>
      </c>
      <c r="BF115" s="126">
        <v>1</v>
      </c>
      <c r="BG115" s="126">
        <v>53</v>
      </c>
      <c r="BH115" s="45">
        <f t="shared" si="36"/>
        <v>1.8867924528301887</v>
      </c>
      <c r="BJ115" s="126">
        <v>1</v>
      </c>
      <c r="BK115" s="126">
        <v>44</v>
      </c>
      <c r="BL115" s="45">
        <f t="shared" si="37"/>
        <v>2.2727272727272729</v>
      </c>
      <c r="BO115" s="126">
        <v>24</v>
      </c>
      <c r="BP115" s="45">
        <f t="shared" si="38"/>
        <v>0</v>
      </c>
      <c r="BR115" s="126">
        <v>1</v>
      </c>
      <c r="BS115" s="126">
        <v>49</v>
      </c>
      <c r="BT115" s="45">
        <f t="shared" si="39"/>
        <v>2.0408163265306123</v>
      </c>
      <c r="BV115" s="126">
        <v>1</v>
      </c>
      <c r="BW115" s="126">
        <v>24</v>
      </c>
      <c r="BX115" s="45">
        <f t="shared" si="40"/>
        <v>4.1666666666666661</v>
      </c>
      <c r="CA115" s="126">
        <v>57</v>
      </c>
      <c r="CB115" s="45">
        <f t="shared" si="41"/>
        <v>0</v>
      </c>
      <c r="CE115" s="128">
        <v>38748</v>
      </c>
      <c r="CF115" s="126">
        <v>64</v>
      </c>
      <c r="CG115" s="126">
        <v>1002</v>
      </c>
      <c r="CH115" s="45">
        <v>6.3872255489021956</v>
      </c>
      <c r="CJ115" s="126">
        <v>11</v>
      </c>
      <c r="CK115" s="126">
        <v>43</v>
      </c>
      <c r="CL115" s="45">
        <v>25.581395348837209</v>
      </c>
      <c r="CN115" s="126">
        <v>3</v>
      </c>
      <c r="CO115" s="126">
        <v>56</v>
      </c>
      <c r="CP115" s="45">
        <v>5.3571428571428568</v>
      </c>
      <c r="CR115" s="126">
        <v>3</v>
      </c>
      <c r="CS115" s="126">
        <v>52</v>
      </c>
      <c r="CT115" s="45">
        <v>5.7692307692307692</v>
      </c>
      <c r="CV115" s="126">
        <v>5</v>
      </c>
      <c r="CW115" s="126">
        <v>57</v>
      </c>
      <c r="CX115" s="45">
        <v>8.7719298245614024</v>
      </c>
      <c r="DA115" s="126">
        <v>80</v>
      </c>
      <c r="DB115" s="45"/>
      <c r="DE115" s="126">
        <v>58</v>
      </c>
      <c r="DF115" s="45"/>
      <c r="DH115" s="126">
        <v>8</v>
      </c>
      <c r="DI115" s="126">
        <v>48</v>
      </c>
      <c r="DJ115" s="45">
        <v>16.666666666666664</v>
      </c>
      <c r="DM115" s="126">
        <v>46</v>
      </c>
      <c r="DN115" s="45"/>
      <c r="DP115" s="126">
        <v>4</v>
      </c>
      <c r="DQ115" s="126">
        <v>65</v>
      </c>
      <c r="DR115" s="45">
        <v>6.1538461538461533</v>
      </c>
      <c r="DT115" s="126">
        <v>1</v>
      </c>
      <c r="DU115" s="126">
        <v>44</v>
      </c>
      <c r="DV115" s="45">
        <v>2.2727272727272729</v>
      </c>
      <c r="DX115" s="126">
        <v>7</v>
      </c>
      <c r="DY115" s="126">
        <v>126</v>
      </c>
      <c r="DZ115" s="45">
        <v>5.5555555555555554</v>
      </c>
      <c r="EB115" s="126">
        <v>7</v>
      </c>
      <c r="EC115" s="126">
        <v>75</v>
      </c>
      <c r="ED115" s="45">
        <v>9.3333333333333321</v>
      </c>
      <c r="EF115" s="126">
        <v>3</v>
      </c>
      <c r="EG115" s="126">
        <v>53</v>
      </c>
      <c r="EH115" s="45">
        <v>5.6603773584905666</v>
      </c>
      <c r="EJ115" s="126">
        <v>2</v>
      </c>
      <c r="EK115" s="126">
        <v>47</v>
      </c>
      <c r="EL115" s="45">
        <v>4.2553191489361701</v>
      </c>
      <c r="EO115" s="126">
        <v>22</v>
      </c>
      <c r="EP115" s="45"/>
      <c r="ER115" s="126">
        <v>5</v>
      </c>
      <c r="ES115" s="126">
        <v>49</v>
      </c>
      <c r="ET115" s="45">
        <v>10.204081632653061</v>
      </c>
      <c r="EV115" s="126">
        <v>5</v>
      </c>
      <c r="EW115" s="126">
        <v>24</v>
      </c>
      <c r="EX115" s="45">
        <v>20.833333333333336</v>
      </c>
      <c r="FA115" s="126">
        <v>58</v>
      </c>
      <c r="FB115" s="45"/>
      <c r="FD115" s="141">
        <f t="shared" si="42"/>
        <v>0</v>
      </c>
      <c r="FE115" s="141">
        <f t="shared" si="43"/>
        <v>56</v>
      </c>
      <c r="FF115" s="141">
        <f t="shared" si="44"/>
        <v>0</v>
      </c>
      <c r="FH115" s="141">
        <f t="shared" si="45"/>
        <v>5</v>
      </c>
      <c r="FI115" s="141">
        <f t="shared" si="46"/>
        <v>57</v>
      </c>
      <c r="FJ115" s="141">
        <f t="shared" si="47"/>
        <v>8.7719298245614024</v>
      </c>
    </row>
    <row r="116" spans="1:166">
      <c r="A116" s="128">
        <v>39172</v>
      </c>
      <c r="B116" s="126">
        <v>13</v>
      </c>
      <c r="C116" s="126">
        <v>980</v>
      </c>
      <c r="D116" s="45">
        <f t="shared" si="49"/>
        <v>1.3265306122448979</v>
      </c>
      <c r="E116" s="140"/>
      <c r="J116" s="126">
        <v>3</v>
      </c>
      <c r="K116" s="126">
        <v>38</v>
      </c>
      <c r="L116" s="45">
        <f t="shared" si="48"/>
        <v>7.8947368421052628</v>
      </c>
      <c r="O116" s="126">
        <v>54</v>
      </c>
      <c r="P116" s="45">
        <f t="shared" si="25"/>
        <v>0</v>
      </c>
      <c r="S116" s="126">
        <v>52</v>
      </c>
      <c r="T116" s="45">
        <f t="shared" si="26"/>
        <v>0</v>
      </c>
      <c r="W116" s="126">
        <v>55</v>
      </c>
      <c r="X116" s="45">
        <f t="shared" si="27"/>
        <v>0</v>
      </c>
      <c r="AA116" s="126">
        <v>80</v>
      </c>
      <c r="AB116" s="45">
        <f t="shared" si="28"/>
        <v>0</v>
      </c>
      <c r="AD116" s="126">
        <v>1</v>
      </c>
      <c r="AE116" s="126">
        <v>48</v>
      </c>
      <c r="AF116" s="45">
        <f t="shared" si="29"/>
        <v>2.083333333333333</v>
      </c>
      <c r="AH116" s="126">
        <v>1</v>
      </c>
      <c r="AI116" s="126">
        <v>49</v>
      </c>
      <c r="AJ116" s="45">
        <f t="shared" si="30"/>
        <v>2.0408163265306123</v>
      </c>
      <c r="AL116" s="126">
        <v>1</v>
      </c>
      <c r="AM116" s="126">
        <v>47</v>
      </c>
      <c r="AN116" s="45">
        <f t="shared" si="31"/>
        <v>2.1276595744680851</v>
      </c>
      <c r="AQ116" s="126">
        <v>65</v>
      </c>
      <c r="AR116" s="45">
        <f t="shared" si="32"/>
        <v>0</v>
      </c>
      <c r="AU116" s="126">
        <v>42</v>
      </c>
      <c r="AV116" s="45">
        <f t="shared" si="33"/>
        <v>0</v>
      </c>
      <c r="AX116" s="126">
        <v>1</v>
      </c>
      <c r="AY116" s="126">
        <v>126</v>
      </c>
      <c r="AZ116" s="45">
        <f t="shared" si="34"/>
        <v>0.79365079365079361</v>
      </c>
      <c r="BB116" s="126">
        <v>2</v>
      </c>
      <c r="BC116" s="126">
        <v>76</v>
      </c>
      <c r="BD116" s="45">
        <f t="shared" si="35"/>
        <v>2.6315789473684208</v>
      </c>
      <c r="BF116" s="126">
        <v>1</v>
      </c>
      <c r="BG116" s="126">
        <v>52</v>
      </c>
      <c r="BH116" s="45">
        <f t="shared" si="36"/>
        <v>1.9230769230769231</v>
      </c>
      <c r="BJ116" s="126">
        <v>1</v>
      </c>
      <c r="BK116" s="126">
        <v>44</v>
      </c>
      <c r="BL116" s="45">
        <f t="shared" si="37"/>
        <v>2.2727272727272729</v>
      </c>
      <c r="BO116" s="126">
        <v>26</v>
      </c>
      <c r="BP116" s="45">
        <f t="shared" si="38"/>
        <v>0</v>
      </c>
      <c r="BR116" s="126">
        <v>1</v>
      </c>
      <c r="BS116" s="126">
        <v>46</v>
      </c>
      <c r="BT116" s="45">
        <f t="shared" si="39"/>
        <v>2.1739130434782608</v>
      </c>
      <c r="BV116" s="126">
        <v>1</v>
      </c>
      <c r="BW116" s="126">
        <v>24</v>
      </c>
      <c r="BX116" s="45">
        <f t="shared" si="40"/>
        <v>4.1666666666666661</v>
      </c>
      <c r="CA116" s="126">
        <v>57</v>
      </c>
      <c r="CB116" s="45">
        <f t="shared" si="41"/>
        <v>0</v>
      </c>
      <c r="CE116" s="128">
        <v>38776</v>
      </c>
      <c r="CF116" s="126">
        <v>62</v>
      </c>
      <c r="CG116" s="126">
        <v>993</v>
      </c>
      <c r="CH116" s="45">
        <v>6.2437059415911378</v>
      </c>
      <c r="CJ116" s="126">
        <v>13</v>
      </c>
      <c r="CK116" s="126">
        <v>42</v>
      </c>
      <c r="CL116" s="45">
        <v>30.952380952380953</v>
      </c>
      <c r="CN116" s="126">
        <v>2</v>
      </c>
      <c r="CO116" s="126">
        <v>55</v>
      </c>
      <c r="CP116" s="45">
        <v>3.6363636363636367</v>
      </c>
      <c r="CR116" s="126">
        <v>2</v>
      </c>
      <c r="CS116" s="126">
        <v>51</v>
      </c>
      <c r="CT116" s="45">
        <v>3.9215686274509807</v>
      </c>
      <c r="CV116" s="126">
        <v>4</v>
      </c>
      <c r="CW116" s="126">
        <v>56</v>
      </c>
      <c r="CX116" s="45">
        <v>7.1428571428571432</v>
      </c>
      <c r="DA116" s="126">
        <v>79</v>
      </c>
      <c r="DB116" s="45"/>
      <c r="DE116" s="126">
        <v>54</v>
      </c>
      <c r="DF116" s="45"/>
      <c r="DH116" s="126">
        <v>8</v>
      </c>
      <c r="DI116" s="126">
        <v>48</v>
      </c>
      <c r="DJ116" s="45">
        <v>16.666666666666664</v>
      </c>
      <c r="DM116" s="126">
        <v>47</v>
      </c>
      <c r="DN116" s="45"/>
      <c r="DP116" s="126">
        <v>5</v>
      </c>
      <c r="DQ116" s="126">
        <v>66</v>
      </c>
      <c r="DR116" s="45">
        <v>7.5757575757575761</v>
      </c>
      <c r="DT116" s="126">
        <v>1</v>
      </c>
      <c r="DU116" s="126">
        <v>42</v>
      </c>
      <c r="DV116" s="45">
        <v>2.3809523809523809</v>
      </c>
      <c r="DX116" s="126">
        <v>8</v>
      </c>
      <c r="DY116" s="126">
        <v>129</v>
      </c>
      <c r="DZ116" s="45">
        <v>6.2015503875968996</v>
      </c>
      <c r="EB116" s="126">
        <v>6</v>
      </c>
      <c r="EC116" s="126">
        <v>74</v>
      </c>
      <c r="ED116" s="45">
        <v>8.1081081081081088</v>
      </c>
      <c r="EF116" s="126">
        <v>3</v>
      </c>
      <c r="EG116" s="126">
        <v>53</v>
      </c>
      <c r="EH116" s="45">
        <v>5.6603773584905666</v>
      </c>
      <c r="EJ116" s="126">
        <v>2</v>
      </c>
      <c r="EK116" s="126">
        <v>44</v>
      </c>
      <c r="EL116" s="45">
        <v>4.5454545454545459</v>
      </c>
      <c r="EO116" s="126">
        <v>24</v>
      </c>
      <c r="EP116" s="45"/>
      <c r="ER116" s="126">
        <v>5</v>
      </c>
      <c r="ES116" s="126">
        <v>49</v>
      </c>
      <c r="ET116" s="45">
        <v>10.204081632653061</v>
      </c>
      <c r="EV116" s="126">
        <v>3</v>
      </c>
      <c r="EW116" s="126">
        <v>24</v>
      </c>
      <c r="EX116" s="45">
        <v>12.5</v>
      </c>
      <c r="FA116" s="126">
        <v>57</v>
      </c>
      <c r="FB116" s="45"/>
      <c r="FD116" s="141">
        <f t="shared" si="42"/>
        <v>0</v>
      </c>
      <c r="FE116" s="141">
        <f t="shared" si="43"/>
        <v>55</v>
      </c>
      <c r="FF116" s="141">
        <f t="shared" si="44"/>
        <v>0</v>
      </c>
      <c r="FH116" s="141">
        <f t="shared" si="45"/>
        <v>4</v>
      </c>
      <c r="FI116" s="141">
        <f t="shared" si="46"/>
        <v>56</v>
      </c>
      <c r="FJ116" s="141">
        <f t="shared" si="47"/>
        <v>7.1428571428571432</v>
      </c>
    </row>
    <row r="117" spans="1:166">
      <c r="A117" s="128">
        <v>39202</v>
      </c>
      <c r="B117" s="126">
        <v>13</v>
      </c>
      <c r="C117" s="126">
        <v>998</v>
      </c>
      <c r="D117" s="45">
        <f t="shared" si="49"/>
        <v>1.3026052104208417</v>
      </c>
      <c r="E117" s="140"/>
      <c r="J117" s="126">
        <v>2</v>
      </c>
      <c r="K117" s="126">
        <v>38</v>
      </c>
      <c r="L117" s="45">
        <f t="shared" si="48"/>
        <v>5.2631578947368416</v>
      </c>
      <c r="O117" s="126">
        <v>57</v>
      </c>
      <c r="P117" s="45">
        <f t="shared" si="25"/>
        <v>0</v>
      </c>
      <c r="S117" s="126">
        <v>52</v>
      </c>
      <c r="T117" s="45">
        <f t="shared" si="26"/>
        <v>0</v>
      </c>
      <c r="W117" s="126">
        <v>57</v>
      </c>
      <c r="X117" s="45">
        <f t="shared" si="27"/>
        <v>0</v>
      </c>
      <c r="AA117" s="126">
        <v>84</v>
      </c>
      <c r="AB117" s="45">
        <f t="shared" si="28"/>
        <v>0</v>
      </c>
      <c r="AD117" s="126">
        <v>1</v>
      </c>
      <c r="AE117" s="126">
        <v>47</v>
      </c>
      <c r="AF117" s="45">
        <f t="shared" si="29"/>
        <v>2.1276595744680851</v>
      </c>
      <c r="AH117" s="126">
        <v>1</v>
      </c>
      <c r="AI117" s="126">
        <v>51</v>
      </c>
      <c r="AJ117" s="45">
        <f t="shared" si="30"/>
        <v>1.9607843137254901</v>
      </c>
      <c r="AL117" s="126">
        <v>1</v>
      </c>
      <c r="AM117" s="126">
        <v>48</v>
      </c>
      <c r="AN117" s="45">
        <f t="shared" si="31"/>
        <v>2.083333333333333</v>
      </c>
      <c r="AQ117" s="126">
        <v>64</v>
      </c>
      <c r="AR117" s="45">
        <f t="shared" si="32"/>
        <v>0</v>
      </c>
      <c r="AT117" s="126">
        <v>1</v>
      </c>
      <c r="AU117" s="126">
        <v>44</v>
      </c>
      <c r="AV117" s="45">
        <f t="shared" si="33"/>
        <v>2.2727272727272729</v>
      </c>
      <c r="AX117" s="126">
        <v>1</v>
      </c>
      <c r="AY117" s="126">
        <v>130</v>
      </c>
      <c r="AZ117" s="45">
        <f t="shared" si="34"/>
        <v>0.76923076923076927</v>
      </c>
      <c r="BB117" s="126">
        <v>2</v>
      </c>
      <c r="BC117" s="126">
        <v>75</v>
      </c>
      <c r="BD117" s="45">
        <f t="shared" si="35"/>
        <v>2.666666666666667</v>
      </c>
      <c r="BF117" s="126">
        <v>1</v>
      </c>
      <c r="BG117" s="126">
        <v>52</v>
      </c>
      <c r="BH117" s="45">
        <f t="shared" si="36"/>
        <v>1.9230769230769231</v>
      </c>
      <c r="BJ117" s="126">
        <v>1</v>
      </c>
      <c r="BK117" s="126">
        <v>46</v>
      </c>
      <c r="BL117" s="45">
        <f t="shared" si="37"/>
        <v>2.1739130434782608</v>
      </c>
      <c r="BO117" s="126">
        <v>25</v>
      </c>
      <c r="BP117" s="45">
        <f t="shared" si="38"/>
        <v>0</v>
      </c>
      <c r="BR117" s="126">
        <v>1</v>
      </c>
      <c r="BS117" s="126">
        <v>49</v>
      </c>
      <c r="BT117" s="45">
        <f t="shared" si="39"/>
        <v>2.0408163265306123</v>
      </c>
      <c r="BV117" s="126">
        <v>1</v>
      </c>
      <c r="BW117" s="126">
        <v>23</v>
      </c>
      <c r="BX117" s="45">
        <f t="shared" si="40"/>
        <v>4.3478260869565215</v>
      </c>
      <c r="CA117" s="126">
        <v>57</v>
      </c>
      <c r="CB117" s="45">
        <f t="shared" si="41"/>
        <v>0</v>
      </c>
      <c r="CE117" s="128">
        <v>38807</v>
      </c>
      <c r="CF117" s="126">
        <v>48</v>
      </c>
      <c r="CG117" s="126">
        <v>983</v>
      </c>
      <c r="CH117" s="45">
        <v>4.8830111902339777</v>
      </c>
      <c r="CJ117" s="126">
        <v>9</v>
      </c>
      <c r="CK117" s="126">
        <v>38</v>
      </c>
      <c r="CL117" s="45">
        <v>23.684210526315788</v>
      </c>
      <c r="CO117" s="126">
        <v>54</v>
      </c>
      <c r="CP117" s="45"/>
      <c r="CR117" s="126">
        <v>2</v>
      </c>
      <c r="CS117" s="126">
        <v>52</v>
      </c>
      <c r="CT117" s="45">
        <v>3.8461538461538463</v>
      </c>
      <c r="CV117" s="126">
        <v>2</v>
      </c>
      <c r="CW117" s="126">
        <v>55</v>
      </c>
      <c r="CX117" s="45">
        <v>3.6363636363636367</v>
      </c>
      <c r="DA117" s="126">
        <v>80</v>
      </c>
      <c r="DB117" s="45"/>
      <c r="DE117" s="126">
        <v>51</v>
      </c>
      <c r="DF117" s="45"/>
      <c r="DH117" s="126">
        <v>8</v>
      </c>
      <c r="DI117" s="126">
        <v>49</v>
      </c>
      <c r="DJ117" s="45">
        <v>16.326530612244898</v>
      </c>
      <c r="DM117" s="126">
        <v>47</v>
      </c>
      <c r="DN117" s="45"/>
      <c r="DP117" s="126">
        <v>5</v>
      </c>
      <c r="DQ117" s="126">
        <v>65</v>
      </c>
      <c r="DR117" s="45">
        <v>7.6923076923076925</v>
      </c>
      <c r="DT117" s="126">
        <v>1</v>
      </c>
      <c r="DU117" s="126">
        <v>42</v>
      </c>
      <c r="DV117" s="45">
        <v>2.3809523809523809</v>
      </c>
      <c r="DX117" s="126">
        <v>6</v>
      </c>
      <c r="DY117" s="126">
        <v>126</v>
      </c>
      <c r="DZ117" s="45">
        <v>4.7619047619047619</v>
      </c>
      <c r="EB117" s="126">
        <v>6</v>
      </c>
      <c r="EC117" s="126">
        <v>76</v>
      </c>
      <c r="ED117" s="45">
        <v>7.8947368421052637</v>
      </c>
      <c r="EF117" s="126">
        <v>2</v>
      </c>
      <c r="EG117" s="126">
        <v>52</v>
      </c>
      <c r="EH117" s="45">
        <v>3.8461538461538463</v>
      </c>
      <c r="EJ117" s="126">
        <v>2</v>
      </c>
      <c r="EK117" s="126">
        <v>44</v>
      </c>
      <c r="EL117" s="45">
        <v>4.5454545454545459</v>
      </c>
      <c r="EO117" s="126">
        <v>26</v>
      </c>
      <c r="EP117" s="45"/>
      <c r="ER117" s="126">
        <v>3</v>
      </c>
      <c r="ES117" s="126">
        <v>46</v>
      </c>
      <c r="ET117" s="45">
        <v>6.5217391304347823</v>
      </c>
      <c r="EV117" s="126">
        <v>2</v>
      </c>
      <c r="EW117" s="126">
        <v>24</v>
      </c>
      <c r="EX117" s="45">
        <v>8.3333333333333321</v>
      </c>
      <c r="FA117" s="126">
        <v>57</v>
      </c>
      <c r="FB117" s="45"/>
      <c r="FD117" s="141">
        <f t="shared" si="42"/>
        <v>0</v>
      </c>
      <c r="FE117" s="141">
        <f t="shared" si="43"/>
        <v>57</v>
      </c>
      <c r="FF117" s="141">
        <f t="shared" si="44"/>
        <v>0</v>
      </c>
      <c r="FH117" s="141">
        <f t="shared" si="45"/>
        <v>2</v>
      </c>
      <c r="FI117" s="141">
        <f t="shared" si="46"/>
        <v>55</v>
      </c>
      <c r="FJ117" s="141">
        <f t="shared" si="47"/>
        <v>3.6363636363636367</v>
      </c>
    </row>
    <row r="118" spans="1:166">
      <c r="A118" s="128">
        <v>39233</v>
      </c>
      <c r="B118" s="126">
        <v>14</v>
      </c>
      <c r="C118" s="126">
        <v>987</v>
      </c>
      <c r="D118" s="45">
        <f t="shared" si="49"/>
        <v>1.4184397163120568</v>
      </c>
      <c r="E118" s="140"/>
      <c r="J118" s="126">
        <v>3</v>
      </c>
      <c r="K118" s="126">
        <v>35</v>
      </c>
      <c r="L118" s="45">
        <f t="shared" si="48"/>
        <v>8.5714285714285712</v>
      </c>
      <c r="O118" s="126">
        <v>53</v>
      </c>
      <c r="P118" s="45">
        <f t="shared" si="25"/>
        <v>0</v>
      </c>
      <c r="S118" s="126">
        <v>50</v>
      </c>
      <c r="T118" s="45">
        <f t="shared" si="26"/>
        <v>0</v>
      </c>
      <c r="W118" s="126">
        <v>56</v>
      </c>
      <c r="X118" s="45">
        <f t="shared" si="27"/>
        <v>0</v>
      </c>
      <c r="AA118" s="126">
        <v>81</v>
      </c>
      <c r="AB118" s="45">
        <f t="shared" si="28"/>
        <v>0</v>
      </c>
      <c r="AD118" s="126">
        <v>1</v>
      </c>
      <c r="AE118" s="126">
        <v>47</v>
      </c>
      <c r="AF118" s="45">
        <f t="shared" si="29"/>
        <v>2.1276595744680851</v>
      </c>
      <c r="AH118" s="126">
        <v>2</v>
      </c>
      <c r="AI118" s="126">
        <v>54</v>
      </c>
      <c r="AJ118" s="45">
        <f t="shared" si="30"/>
        <v>3.7037037037037033</v>
      </c>
      <c r="AL118" s="126">
        <v>1</v>
      </c>
      <c r="AM118" s="126">
        <v>48</v>
      </c>
      <c r="AN118" s="45">
        <f t="shared" si="31"/>
        <v>2.083333333333333</v>
      </c>
      <c r="AP118" s="126">
        <v>1</v>
      </c>
      <c r="AQ118" s="126">
        <v>64</v>
      </c>
      <c r="AR118" s="45">
        <f t="shared" si="32"/>
        <v>1.5625</v>
      </c>
      <c r="AT118" s="126">
        <v>1</v>
      </c>
      <c r="AU118" s="126">
        <v>42</v>
      </c>
      <c r="AV118" s="45">
        <f t="shared" si="33"/>
        <v>2.3809523809523809</v>
      </c>
      <c r="AX118" s="126">
        <v>1</v>
      </c>
      <c r="AY118" s="126">
        <v>131</v>
      </c>
      <c r="AZ118" s="45">
        <f t="shared" si="34"/>
        <v>0.76335877862595414</v>
      </c>
      <c r="BB118" s="126">
        <v>2</v>
      </c>
      <c r="BC118" s="126">
        <v>76</v>
      </c>
      <c r="BD118" s="45">
        <f t="shared" si="35"/>
        <v>2.6315789473684208</v>
      </c>
      <c r="BG118" s="126">
        <v>53</v>
      </c>
      <c r="BH118" s="45">
        <f t="shared" si="36"/>
        <v>0</v>
      </c>
      <c r="BK118" s="126">
        <v>46</v>
      </c>
      <c r="BL118" s="45">
        <f t="shared" si="37"/>
        <v>0</v>
      </c>
      <c r="BO118" s="126">
        <v>25</v>
      </c>
      <c r="BP118" s="45">
        <f t="shared" si="38"/>
        <v>0</v>
      </c>
      <c r="BR118" s="126">
        <v>1</v>
      </c>
      <c r="BS118" s="126">
        <v>46</v>
      </c>
      <c r="BT118" s="45">
        <f t="shared" si="39"/>
        <v>2.1739130434782608</v>
      </c>
      <c r="BV118" s="126">
        <v>1</v>
      </c>
      <c r="BW118" s="126">
        <v>25</v>
      </c>
      <c r="BX118" s="45">
        <f t="shared" si="40"/>
        <v>4</v>
      </c>
      <c r="CA118" s="126">
        <v>56</v>
      </c>
      <c r="CB118" s="45">
        <f t="shared" si="41"/>
        <v>0</v>
      </c>
      <c r="CE118" s="128">
        <v>38837</v>
      </c>
      <c r="CF118" s="126">
        <v>43</v>
      </c>
      <c r="CG118" s="126">
        <v>1001</v>
      </c>
      <c r="CH118" s="45">
        <v>4.2957042957042963</v>
      </c>
      <c r="CJ118" s="126">
        <v>8</v>
      </c>
      <c r="CK118" s="126">
        <v>38</v>
      </c>
      <c r="CL118" s="45">
        <v>21.05263157894737</v>
      </c>
      <c r="CN118" s="126">
        <v>1</v>
      </c>
      <c r="CO118" s="126">
        <v>57</v>
      </c>
      <c r="CP118" s="45">
        <v>1.7543859649122808</v>
      </c>
      <c r="CR118" s="126">
        <v>2</v>
      </c>
      <c r="CS118" s="126">
        <v>52</v>
      </c>
      <c r="CT118" s="45">
        <v>3.8461538461538463</v>
      </c>
      <c r="CV118" s="126">
        <v>1</v>
      </c>
      <c r="CW118" s="126">
        <v>57</v>
      </c>
      <c r="CX118" s="45">
        <v>1.7543859649122808</v>
      </c>
      <c r="DA118" s="126">
        <v>84</v>
      </c>
      <c r="DB118" s="45"/>
      <c r="DE118" s="126">
        <v>50</v>
      </c>
      <c r="DF118" s="45"/>
      <c r="DH118" s="126">
        <v>4</v>
      </c>
      <c r="DI118" s="126">
        <v>51</v>
      </c>
      <c r="DJ118" s="45">
        <v>7.8431372549019613</v>
      </c>
      <c r="DM118" s="126">
        <v>48</v>
      </c>
      <c r="DN118" s="45"/>
      <c r="DP118" s="126">
        <v>5</v>
      </c>
      <c r="DQ118" s="126">
        <v>64</v>
      </c>
      <c r="DR118" s="45">
        <v>7.8125</v>
      </c>
      <c r="DT118" s="126">
        <v>1</v>
      </c>
      <c r="DU118" s="126">
        <v>44</v>
      </c>
      <c r="DV118" s="45">
        <v>2.2727272727272729</v>
      </c>
      <c r="DX118" s="126">
        <v>6</v>
      </c>
      <c r="DY118" s="126">
        <v>130</v>
      </c>
      <c r="DZ118" s="45">
        <v>4.615384615384615</v>
      </c>
      <c r="EB118" s="126">
        <v>6</v>
      </c>
      <c r="EC118" s="126">
        <v>75</v>
      </c>
      <c r="ED118" s="45">
        <v>8</v>
      </c>
      <c r="EF118" s="126">
        <v>2</v>
      </c>
      <c r="EG118" s="126">
        <v>52</v>
      </c>
      <c r="EH118" s="45">
        <v>3.8461538461538463</v>
      </c>
      <c r="EJ118" s="126">
        <v>3</v>
      </c>
      <c r="EK118" s="126">
        <v>46</v>
      </c>
      <c r="EL118" s="45">
        <v>6.5217391304347823</v>
      </c>
      <c r="EO118" s="126">
        <v>25</v>
      </c>
      <c r="EP118" s="45"/>
      <c r="ER118" s="126">
        <v>2</v>
      </c>
      <c r="ES118" s="126">
        <v>49</v>
      </c>
      <c r="ET118" s="45">
        <v>4.0816326530612246</v>
      </c>
      <c r="EV118" s="126">
        <v>2</v>
      </c>
      <c r="EW118" s="126">
        <v>23</v>
      </c>
      <c r="EX118" s="45">
        <v>8.695652173913043</v>
      </c>
      <c r="FA118" s="126">
        <v>57</v>
      </c>
      <c r="FB118" s="45"/>
      <c r="FD118" s="141">
        <f t="shared" si="42"/>
        <v>0</v>
      </c>
      <c r="FE118" s="141">
        <f t="shared" si="43"/>
        <v>56</v>
      </c>
      <c r="FF118" s="141">
        <f t="shared" si="44"/>
        <v>0</v>
      </c>
      <c r="FH118" s="141">
        <f t="shared" si="45"/>
        <v>1</v>
      </c>
      <c r="FI118" s="141">
        <f t="shared" si="46"/>
        <v>57</v>
      </c>
      <c r="FJ118" s="141">
        <f t="shared" si="47"/>
        <v>1.7543859649122808</v>
      </c>
    </row>
    <row r="119" spans="1:166">
      <c r="A119" s="128">
        <v>39263</v>
      </c>
      <c r="B119" s="126">
        <v>13</v>
      </c>
      <c r="C119" s="126">
        <v>980</v>
      </c>
      <c r="D119" s="45">
        <f t="shared" si="49"/>
        <v>1.3265306122448979</v>
      </c>
      <c r="E119" s="140"/>
      <c r="J119" s="126">
        <v>3</v>
      </c>
      <c r="K119" s="126">
        <v>34</v>
      </c>
      <c r="L119" s="45">
        <f t="shared" si="48"/>
        <v>8.8235294117647065</v>
      </c>
      <c r="O119" s="126">
        <v>53</v>
      </c>
      <c r="P119" s="45">
        <f t="shared" si="25"/>
        <v>0</v>
      </c>
      <c r="S119" s="126">
        <v>51</v>
      </c>
      <c r="T119" s="45">
        <f t="shared" si="26"/>
        <v>0</v>
      </c>
      <c r="W119" s="126">
        <v>56</v>
      </c>
      <c r="X119" s="45">
        <f t="shared" si="27"/>
        <v>0</v>
      </c>
      <c r="AA119" s="126">
        <v>82</v>
      </c>
      <c r="AB119" s="45">
        <f t="shared" si="28"/>
        <v>0</v>
      </c>
      <c r="AD119" s="126">
        <v>1</v>
      </c>
      <c r="AE119" s="126">
        <v>47</v>
      </c>
      <c r="AF119" s="45">
        <f t="shared" si="29"/>
        <v>2.1276595744680851</v>
      </c>
      <c r="AH119" s="126">
        <v>2</v>
      </c>
      <c r="AI119" s="126">
        <v>51</v>
      </c>
      <c r="AJ119" s="45">
        <f t="shared" si="30"/>
        <v>3.9215686274509802</v>
      </c>
      <c r="AL119" s="126">
        <v>1</v>
      </c>
      <c r="AM119" s="126">
        <v>49</v>
      </c>
      <c r="AN119" s="45">
        <f t="shared" si="31"/>
        <v>2.0408163265306123</v>
      </c>
      <c r="AP119" s="126">
        <v>1</v>
      </c>
      <c r="AQ119" s="126">
        <v>65</v>
      </c>
      <c r="AR119" s="45">
        <f t="shared" si="32"/>
        <v>1.5384615384615385</v>
      </c>
      <c r="AT119" s="126">
        <v>1</v>
      </c>
      <c r="AU119" s="126">
        <v>41</v>
      </c>
      <c r="AV119" s="45">
        <f t="shared" si="33"/>
        <v>2.4390243902439024</v>
      </c>
      <c r="AX119" s="126">
        <v>1</v>
      </c>
      <c r="AY119" s="126">
        <v>129</v>
      </c>
      <c r="AZ119" s="45">
        <f t="shared" si="34"/>
        <v>0.77519379844961245</v>
      </c>
      <c r="BB119" s="126">
        <v>1</v>
      </c>
      <c r="BC119" s="126">
        <v>77</v>
      </c>
      <c r="BD119" s="45">
        <f t="shared" si="35"/>
        <v>1.2987012987012987</v>
      </c>
      <c r="BG119" s="126">
        <v>51</v>
      </c>
      <c r="BH119" s="45">
        <f t="shared" si="36"/>
        <v>0</v>
      </c>
      <c r="BK119" s="126">
        <v>44</v>
      </c>
      <c r="BL119" s="45">
        <f t="shared" si="37"/>
        <v>0</v>
      </c>
      <c r="BO119" s="126">
        <v>25</v>
      </c>
      <c r="BP119" s="45">
        <f t="shared" si="38"/>
        <v>0</v>
      </c>
      <c r="BR119" s="126">
        <v>1</v>
      </c>
      <c r="BS119" s="126">
        <v>46</v>
      </c>
      <c r="BT119" s="45">
        <f t="shared" si="39"/>
        <v>2.1739130434782608</v>
      </c>
      <c r="BV119" s="126">
        <v>1</v>
      </c>
      <c r="BW119" s="126">
        <v>25</v>
      </c>
      <c r="BX119" s="45">
        <f t="shared" si="40"/>
        <v>4</v>
      </c>
      <c r="CA119" s="126">
        <v>55</v>
      </c>
      <c r="CB119" s="45">
        <f t="shared" si="41"/>
        <v>0</v>
      </c>
      <c r="CE119" s="128">
        <v>38868</v>
      </c>
      <c r="CF119" s="126">
        <v>35</v>
      </c>
      <c r="CG119" s="126">
        <v>990</v>
      </c>
      <c r="CH119" s="45">
        <v>3.535353535353535</v>
      </c>
      <c r="CJ119" s="126">
        <v>5</v>
      </c>
      <c r="CK119" s="126">
        <v>35</v>
      </c>
      <c r="CL119" s="45">
        <v>14.285714285714286</v>
      </c>
      <c r="CO119" s="126">
        <v>53</v>
      </c>
      <c r="CP119" s="45"/>
      <c r="CR119" s="126">
        <v>1</v>
      </c>
      <c r="CS119" s="126">
        <v>50</v>
      </c>
      <c r="CT119" s="45">
        <v>2</v>
      </c>
      <c r="CV119" s="126">
        <v>2</v>
      </c>
      <c r="CW119" s="126">
        <v>56</v>
      </c>
      <c r="CX119" s="45">
        <v>3.5714285714285712</v>
      </c>
      <c r="DA119" s="126">
        <v>81</v>
      </c>
      <c r="DB119" s="45"/>
      <c r="DE119" s="126">
        <v>50</v>
      </c>
      <c r="DF119" s="45"/>
      <c r="DH119" s="126">
        <v>4</v>
      </c>
      <c r="DI119" s="126">
        <v>54</v>
      </c>
      <c r="DJ119" s="45">
        <v>7.4074074074074083</v>
      </c>
      <c r="DM119" s="126">
        <v>48</v>
      </c>
      <c r="DN119" s="45"/>
      <c r="DP119" s="126">
        <v>4</v>
      </c>
      <c r="DQ119" s="126">
        <v>64</v>
      </c>
      <c r="DR119" s="45">
        <v>6.25</v>
      </c>
      <c r="DT119" s="126">
        <v>1</v>
      </c>
      <c r="DU119" s="126">
        <v>42</v>
      </c>
      <c r="DV119" s="45">
        <v>2.3809523809523809</v>
      </c>
      <c r="DX119" s="126">
        <v>5</v>
      </c>
      <c r="DY119" s="126">
        <v>131</v>
      </c>
      <c r="DZ119" s="45">
        <v>3.8167938931297711</v>
      </c>
      <c r="EB119" s="126">
        <v>6</v>
      </c>
      <c r="EC119" s="126">
        <v>76</v>
      </c>
      <c r="ED119" s="45">
        <v>7.8947368421052637</v>
      </c>
      <c r="EF119" s="126">
        <v>2</v>
      </c>
      <c r="EG119" s="126">
        <v>53</v>
      </c>
      <c r="EH119" s="45">
        <v>3.7735849056603774</v>
      </c>
      <c r="EJ119" s="126">
        <v>2</v>
      </c>
      <c r="EK119" s="126">
        <v>46</v>
      </c>
      <c r="EL119" s="45">
        <v>4.3478260869565215</v>
      </c>
      <c r="EO119" s="126">
        <v>25</v>
      </c>
      <c r="EP119" s="45"/>
      <c r="ER119" s="126">
        <v>2</v>
      </c>
      <c r="ES119" s="126">
        <v>46</v>
      </c>
      <c r="ET119" s="45">
        <v>4.3478260869565215</v>
      </c>
      <c r="EV119" s="126">
        <v>1</v>
      </c>
      <c r="EW119" s="126">
        <v>25</v>
      </c>
      <c r="EX119" s="45">
        <v>4</v>
      </c>
      <c r="FA119" s="126">
        <v>56</v>
      </c>
      <c r="FB119" s="45"/>
      <c r="FD119" s="141">
        <f t="shared" si="42"/>
        <v>0</v>
      </c>
      <c r="FE119" s="141">
        <f t="shared" si="43"/>
        <v>56</v>
      </c>
      <c r="FF119" s="141">
        <f t="shared" si="44"/>
        <v>0</v>
      </c>
      <c r="FH119" s="141">
        <f t="shared" si="45"/>
        <v>2</v>
      </c>
      <c r="FI119" s="141">
        <f t="shared" si="46"/>
        <v>56</v>
      </c>
      <c r="FJ119" s="141">
        <f t="shared" si="47"/>
        <v>3.5714285714285712</v>
      </c>
    </row>
    <row r="120" spans="1:166">
      <c r="A120" s="128">
        <v>39294</v>
      </c>
      <c r="B120" s="126">
        <v>14</v>
      </c>
      <c r="C120" s="126">
        <v>975</v>
      </c>
      <c r="D120" s="45">
        <f t="shared" si="49"/>
        <v>1.4358974358974359</v>
      </c>
      <c r="E120" s="140"/>
      <c r="J120" s="126">
        <v>3</v>
      </c>
      <c r="K120" s="126">
        <v>34</v>
      </c>
      <c r="L120" s="45">
        <f t="shared" si="48"/>
        <v>8.8235294117647065</v>
      </c>
      <c r="O120" s="126">
        <v>52</v>
      </c>
      <c r="P120" s="45">
        <f t="shared" si="25"/>
        <v>0</v>
      </c>
      <c r="S120" s="126">
        <v>53</v>
      </c>
      <c r="T120" s="45">
        <f t="shared" si="26"/>
        <v>0</v>
      </c>
      <c r="W120" s="126">
        <v>53</v>
      </c>
      <c r="X120" s="45">
        <f t="shared" si="27"/>
        <v>0</v>
      </c>
      <c r="AA120" s="126">
        <v>84</v>
      </c>
      <c r="AB120" s="45">
        <f t="shared" si="28"/>
        <v>0</v>
      </c>
      <c r="AD120" s="126">
        <v>1</v>
      </c>
      <c r="AE120" s="126">
        <v>47</v>
      </c>
      <c r="AF120" s="45">
        <f t="shared" si="29"/>
        <v>2.1276595744680851</v>
      </c>
      <c r="AH120" s="126">
        <v>3</v>
      </c>
      <c r="AI120" s="126">
        <v>48</v>
      </c>
      <c r="AJ120" s="45">
        <f t="shared" si="30"/>
        <v>6.25</v>
      </c>
      <c r="AL120" s="126">
        <v>1</v>
      </c>
      <c r="AM120" s="126">
        <v>49</v>
      </c>
      <c r="AN120" s="45">
        <f t="shared" si="31"/>
        <v>2.0408163265306123</v>
      </c>
      <c r="AP120" s="126">
        <v>1</v>
      </c>
      <c r="AQ120" s="126">
        <v>64</v>
      </c>
      <c r="AR120" s="45">
        <f t="shared" si="32"/>
        <v>1.5625</v>
      </c>
      <c r="AT120" s="126">
        <v>1</v>
      </c>
      <c r="AU120" s="126">
        <v>42</v>
      </c>
      <c r="AV120" s="45">
        <f t="shared" si="33"/>
        <v>2.3809523809523809</v>
      </c>
      <c r="AX120" s="126">
        <v>1</v>
      </c>
      <c r="AY120" s="126">
        <v>128</v>
      </c>
      <c r="AZ120" s="45">
        <f t="shared" si="34"/>
        <v>0.78125</v>
      </c>
      <c r="BB120" s="126">
        <v>1</v>
      </c>
      <c r="BC120" s="126">
        <v>76</v>
      </c>
      <c r="BD120" s="45">
        <f t="shared" si="35"/>
        <v>1.3157894736842104</v>
      </c>
      <c r="BG120" s="126">
        <v>51</v>
      </c>
      <c r="BH120" s="45">
        <f t="shared" si="36"/>
        <v>0</v>
      </c>
      <c r="BK120" s="126">
        <v>44</v>
      </c>
      <c r="BL120" s="45">
        <f t="shared" si="37"/>
        <v>0</v>
      </c>
      <c r="BO120" s="126">
        <v>26</v>
      </c>
      <c r="BP120" s="45">
        <f t="shared" si="38"/>
        <v>0</v>
      </c>
      <c r="BR120" s="126">
        <v>1</v>
      </c>
      <c r="BS120" s="126">
        <v>47</v>
      </c>
      <c r="BT120" s="45">
        <f t="shared" si="39"/>
        <v>2.1276595744680851</v>
      </c>
      <c r="BV120" s="126">
        <v>1</v>
      </c>
      <c r="BW120" s="126">
        <v>24</v>
      </c>
      <c r="BX120" s="45">
        <f t="shared" si="40"/>
        <v>4.1666666666666661</v>
      </c>
      <c r="CA120" s="126">
        <v>54</v>
      </c>
      <c r="CB120" s="45">
        <f t="shared" si="41"/>
        <v>0</v>
      </c>
      <c r="CE120" s="128">
        <v>38898</v>
      </c>
      <c r="CF120" s="126">
        <v>36</v>
      </c>
      <c r="CG120" s="126">
        <v>983</v>
      </c>
      <c r="CH120" s="45">
        <v>3.6622583926754833</v>
      </c>
      <c r="CJ120" s="126">
        <v>5</v>
      </c>
      <c r="CK120" s="126">
        <v>34</v>
      </c>
      <c r="CL120" s="45">
        <v>14.705882352941178</v>
      </c>
      <c r="CO120" s="126">
        <v>53</v>
      </c>
      <c r="CP120" s="45"/>
      <c r="CR120" s="126">
        <v>1</v>
      </c>
      <c r="CS120" s="126">
        <v>51</v>
      </c>
      <c r="CT120" s="45">
        <v>1.9607843137254903</v>
      </c>
      <c r="CV120" s="126">
        <v>1</v>
      </c>
      <c r="CW120" s="126">
        <v>56</v>
      </c>
      <c r="CX120" s="45">
        <v>1.7857142857142856</v>
      </c>
      <c r="DA120" s="126">
        <v>82</v>
      </c>
      <c r="DB120" s="45"/>
      <c r="DE120" s="126">
        <v>50</v>
      </c>
      <c r="DF120" s="45"/>
      <c r="DH120" s="126">
        <v>5</v>
      </c>
      <c r="DI120" s="126">
        <v>51</v>
      </c>
      <c r="DJ120" s="45">
        <v>9.8039215686274517</v>
      </c>
      <c r="DM120" s="126">
        <v>49</v>
      </c>
      <c r="DN120" s="45"/>
      <c r="DP120" s="126">
        <v>4</v>
      </c>
      <c r="DQ120" s="126">
        <v>65</v>
      </c>
      <c r="DR120" s="45">
        <v>6.1538461538461533</v>
      </c>
      <c r="DT120" s="126">
        <v>1</v>
      </c>
      <c r="DU120" s="126">
        <v>41</v>
      </c>
      <c r="DV120" s="45">
        <v>2.4390243902439024</v>
      </c>
      <c r="DX120" s="126">
        <v>5</v>
      </c>
      <c r="DY120" s="126">
        <v>129</v>
      </c>
      <c r="DZ120" s="45">
        <v>3.8759689922480622</v>
      </c>
      <c r="EB120" s="126">
        <v>6</v>
      </c>
      <c r="EC120" s="126">
        <v>77</v>
      </c>
      <c r="ED120" s="45">
        <v>7.7922077922077921</v>
      </c>
      <c r="EF120" s="126">
        <v>1</v>
      </c>
      <c r="EG120" s="126">
        <v>51</v>
      </c>
      <c r="EH120" s="45">
        <v>1.9607843137254903</v>
      </c>
      <c r="EJ120" s="126">
        <v>2</v>
      </c>
      <c r="EK120" s="126">
        <v>44</v>
      </c>
      <c r="EL120" s="45">
        <v>4.5454545454545459</v>
      </c>
      <c r="EO120" s="126">
        <v>25</v>
      </c>
      <c r="EP120" s="45"/>
      <c r="ER120" s="126">
        <v>3</v>
      </c>
      <c r="ES120" s="126">
        <v>46</v>
      </c>
      <c r="ET120" s="45">
        <v>6.5217391304347823</v>
      </c>
      <c r="EV120" s="126">
        <v>2</v>
      </c>
      <c r="EW120" s="126">
        <v>25</v>
      </c>
      <c r="EX120" s="45">
        <v>8</v>
      </c>
      <c r="FA120" s="126">
        <v>55</v>
      </c>
      <c r="FB120" s="45"/>
      <c r="FD120" s="141">
        <f t="shared" si="42"/>
        <v>0</v>
      </c>
      <c r="FE120" s="141">
        <f t="shared" si="43"/>
        <v>53</v>
      </c>
      <c r="FF120" s="141">
        <f t="shared" si="44"/>
        <v>0</v>
      </c>
      <c r="FH120" s="141">
        <f t="shared" si="45"/>
        <v>1</v>
      </c>
      <c r="FI120" s="141">
        <f t="shared" si="46"/>
        <v>56</v>
      </c>
      <c r="FJ120" s="141">
        <f t="shared" si="47"/>
        <v>1.7857142857142856</v>
      </c>
    </row>
    <row r="121" spans="1:166">
      <c r="A121" s="128">
        <v>39325</v>
      </c>
      <c r="B121" s="126">
        <v>13</v>
      </c>
      <c r="C121" s="126">
        <v>976</v>
      </c>
      <c r="D121" s="45">
        <f t="shared" si="49"/>
        <v>1.331967213114754</v>
      </c>
      <c r="E121" s="140"/>
      <c r="J121" s="126">
        <v>3</v>
      </c>
      <c r="K121" s="126">
        <v>34</v>
      </c>
      <c r="L121" s="45">
        <f t="shared" si="48"/>
        <v>8.8235294117647065</v>
      </c>
      <c r="O121" s="126">
        <v>52</v>
      </c>
      <c r="P121" s="45">
        <f t="shared" si="25"/>
        <v>0</v>
      </c>
      <c r="S121" s="126">
        <v>58</v>
      </c>
      <c r="T121" s="45">
        <f t="shared" si="26"/>
        <v>0</v>
      </c>
      <c r="V121" s="126">
        <v>1</v>
      </c>
      <c r="W121" s="126">
        <v>51</v>
      </c>
      <c r="X121" s="45">
        <f t="shared" si="27"/>
        <v>1.9607843137254901</v>
      </c>
      <c r="AA121" s="126">
        <v>83</v>
      </c>
      <c r="AB121" s="45">
        <f t="shared" si="28"/>
        <v>0</v>
      </c>
      <c r="AE121" s="126">
        <v>47</v>
      </c>
      <c r="AF121" s="45">
        <f t="shared" si="29"/>
        <v>0</v>
      </c>
      <c r="AH121" s="126">
        <v>3</v>
      </c>
      <c r="AI121" s="126">
        <v>48</v>
      </c>
      <c r="AJ121" s="45">
        <f t="shared" si="30"/>
        <v>6.25</v>
      </c>
      <c r="AL121" s="126">
        <v>1</v>
      </c>
      <c r="AM121" s="126">
        <v>48</v>
      </c>
      <c r="AN121" s="45">
        <f t="shared" si="31"/>
        <v>2.083333333333333</v>
      </c>
      <c r="AP121" s="126">
        <v>1</v>
      </c>
      <c r="AQ121" s="126">
        <v>63</v>
      </c>
      <c r="AR121" s="45">
        <f t="shared" si="32"/>
        <v>1.5873015873015872</v>
      </c>
      <c r="AT121" s="126">
        <v>1</v>
      </c>
      <c r="AU121" s="126">
        <v>40</v>
      </c>
      <c r="AV121" s="45">
        <f t="shared" si="33"/>
        <v>2.5</v>
      </c>
      <c r="AY121" s="126">
        <v>130</v>
      </c>
      <c r="AZ121" s="45">
        <f t="shared" si="34"/>
        <v>0</v>
      </c>
      <c r="BB121" s="126">
        <v>1</v>
      </c>
      <c r="BC121" s="126">
        <v>77</v>
      </c>
      <c r="BD121" s="45">
        <f t="shared" si="35"/>
        <v>1.2987012987012987</v>
      </c>
      <c r="BG121" s="126">
        <v>51</v>
      </c>
      <c r="BH121" s="45">
        <f t="shared" si="36"/>
        <v>0</v>
      </c>
      <c r="BK121" s="126">
        <v>44</v>
      </c>
      <c r="BL121" s="45">
        <f t="shared" si="37"/>
        <v>0</v>
      </c>
      <c r="BO121" s="126">
        <v>25</v>
      </c>
      <c r="BP121" s="45">
        <f t="shared" si="38"/>
        <v>0</v>
      </c>
      <c r="BR121" s="126">
        <v>1</v>
      </c>
      <c r="BS121" s="126">
        <v>47</v>
      </c>
      <c r="BT121" s="45">
        <f t="shared" si="39"/>
        <v>2.1276595744680851</v>
      </c>
      <c r="BV121" s="126">
        <v>1</v>
      </c>
      <c r="BW121" s="126">
        <v>25</v>
      </c>
      <c r="BX121" s="45">
        <f t="shared" si="40"/>
        <v>4</v>
      </c>
      <c r="CA121" s="126">
        <v>54</v>
      </c>
      <c r="CB121" s="45">
        <f t="shared" si="41"/>
        <v>0</v>
      </c>
      <c r="CE121" s="128">
        <v>38929</v>
      </c>
      <c r="CF121" s="126">
        <v>35</v>
      </c>
      <c r="CG121" s="126">
        <v>976</v>
      </c>
      <c r="CH121" s="45">
        <v>3.5860655737704921</v>
      </c>
      <c r="CJ121" s="126">
        <v>6</v>
      </c>
      <c r="CK121" s="126">
        <v>34</v>
      </c>
      <c r="CL121" s="45">
        <v>17.647058823529409</v>
      </c>
      <c r="CO121" s="126">
        <v>52</v>
      </c>
      <c r="CP121" s="45"/>
      <c r="CR121" s="126">
        <v>1</v>
      </c>
      <c r="CS121" s="126">
        <v>53</v>
      </c>
      <c r="CT121" s="45">
        <v>1.8867924528301887</v>
      </c>
      <c r="CW121" s="126">
        <v>53</v>
      </c>
      <c r="CX121" s="45"/>
      <c r="DA121" s="126">
        <v>84</v>
      </c>
      <c r="DB121" s="45"/>
      <c r="DE121" s="126">
        <v>48</v>
      </c>
      <c r="DF121" s="45"/>
      <c r="DH121" s="126">
        <v>4</v>
      </c>
      <c r="DI121" s="126">
        <v>48</v>
      </c>
      <c r="DJ121" s="45">
        <v>8.3333333333333321</v>
      </c>
      <c r="DM121" s="126">
        <v>49</v>
      </c>
      <c r="DN121" s="45"/>
      <c r="DP121" s="126">
        <v>4</v>
      </c>
      <c r="DQ121" s="126">
        <v>64</v>
      </c>
      <c r="DR121" s="45">
        <v>6.25</v>
      </c>
      <c r="DT121" s="126">
        <v>1</v>
      </c>
      <c r="DU121" s="126">
        <v>42</v>
      </c>
      <c r="DV121" s="45">
        <v>2.3809523809523809</v>
      </c>
      <c r="DX121" s="126">
        <v>5</v>
      </c>
      <c r="DY121" s="126">
        <v>128</v>
      </c>
      <c r="DZ121" s="45">
        <v>3.90625</v>
      </c>
      <c r="EB121" s="126">
        <v>6</v>
      </c>
      <c r="EC121" s="126">
        <v>76</v>
      </c>
      <c r="ED121" s="45">
        <v>7.8947368421052637</v>
      </c>
      <c r="EF121" s="126">
        <v>2</v>
      </c>
      <c r="EG121" s="126">
        <v>51</v>
      </c>
      <c r="EH121" s="45">
        <v>3.9215686274509807</v>
      </c>
      <c r="EJ121" s="126">
        <v>1</v>
      </c>
      <c r="EK121" s="126">
        <v>44</v>
      </c>
      <c r="EL121" s="45">
        <v>2.2727272727272729</v>
      </c>
      <c r="EO121" s="126">
        <v>26</v>
      </c>
      <c r="EP121" s="45"/>
      <c r="ER121" s="126">
        <v>3</v>
      </c>
      <c r="ES121" s="126">
        <v>47</v>
      </c>
      <c r="ET121" s="45">
        <v>6.3829787234042552</v>
      </c>
      <c r="EV121" s="126">
        <v>2</v>
      </c>
      <c r="EW121" s="126">
        <v>24</v>
      </c>
      <c r="EX121" s="45">
        <v>8.3333333333333321</v>
      </c>
      <c r="FA121" s="126">
        <v>54</v>
      </c>
      <c r="FB121" s="45"/>
      <c r="FD121" s="141">
        <f t="shared" si="42"/>
        <v>1</v>
      </c>
      <c r="FE121" s="141">
        <f t="shared" si="43"/>
        <v>51</v>
      </c>
      <c r="FF121" s="141">
        <f t="shared" si="44"/>
        <v>1.9607843137254901</v>
      </c>
      <c r="FH121" s="141">
        <f t="shared" si="45"/>
        <v>0</v>
      </c>
      <c r="FI121" s="141">
        <f t="shared" si="46"/>
        <v>53</v>
      </c>
      <c r="FJ121" s="141">
        <f t="shared" si="47"/>
        <v>0</v>
      </c>
    </row>
    <row r="122" spans="1:166">
      <c r="A122" s="128">
        <v>39355</v>
      </c>
      <c r="B122" s="126">
        <v>12</v>
      </c>
      <c r="C122" s="126">
        <v>977</v>
      </c>
      <c r="D122" s="45">
        <f t="shared" si="49"/>
        <v>1.2282497441146365</v>
      </c>
      <c r="E122" s="140"/>
      <c r="J122" s="126">
        <v>3</v>
      </c>
      <c r="K122" s="126">
        <v>34</v>
      </c>
      <c r="L122" s="45">
        <f t="shared" si="48"/>
        <v>8.8235294117647065</v>
      </c>
      <c r="O122" s="126">
        <v>51</v>
      </c>
      <c r="P122" s="45">
        <f t="shared" si="25"/>
        <v>0</v>
      </c>
      <c r="S122" s="126">
        <v>56</v>
      </c>
      <c r="T122" s="45">
        <f t="shared" si="26"/>
        <v>0</v>
      </c>
      <c r="V122" s="126">
        <v>1</v>
      </c>
      <c r="W122" s="126">
        <v>51</v>
      </c>
      <c r="X122" s="45">
        <f t="shared" si="27"/>
        <v>1.9607843137254901</v>
      </c>
      <c r="AA122" s="126">
        <v>82</v>
      </c>
      <c r="AB122" s="45">
        <f t="shared" si="28"/>
        <v>0</v>
      </c>
      <c r="AE122" s="126">
        <v>47</v>
      </c>
      <c r="AF122" s="45">
        <f t="shared" si="29"/>
        <v>0</v>
      </c>
      <c r="AH122" s="126">
        <v>3</v>
      </c>
      <c r="AI122" s="126">
        <v>49</v>
      </c>
      <c r="AJ122" s="45">
        <f t="shared" si="30"/>
        <v>6.1224489795918364</v>
      </c>
      <c r="AM122" s="126">
        <v>48</v>
      </c>
      <c r="AN122" s="45">
        <f t="shared" si="31"/>
        <v>0</v>
      </c>
      <c r="AP122" s="126">
        <v>1</v>
      </c>
      <c r="AQ122" s="126">
        <v>64</v>
      </c>
      <c r="AR122" s="45">
        <f t="shared" si="32"/>
        <v>1.5625</v>
      </c>
      <c r="AT122" s="126">
        <v>1</v>
      </c>
      <c r="AU122" s="126">
        <v>40</v>
      </c>
      <c r="AV122" s="45">
        <f t="shared" si="33"/>
        <v>2.5</v>
      </c>
      <c r="AY122" s="126">
        <v>132</v>
      </c>
      <c r="AZ122" s="45">
        <f t="shared" si="34"/>
        <v>0</v>
      </c>
      <c r="BC122" s="126">
        <v>80</v>
      </c>
      <c r="BD122" s="45">
        <f t="shared" si="35"/>
        <v>0</v>
      </c>
      <c r="BG122" s="126">
        <v>51</v>
      </c>
      <c r="BH122" s="45">
        <f t="shared" si="36"/>
        <v>0</v>
      </c>
      <c r="BJ122" s="126">
        <v>1</v>
      </c>
      <c r="BK122" s="126">
        <v>44</v>
      </c>
      <c r="BL122" s="45">
        <f t="shared" si="37"/>
        <v>2.2727272727272729</v>
      </c>
      <c r="BO122" s="126">
        <v>26</v>
      </c>
      <c r="BP122" s="45">
        <f t="shared" si="38"/>
        <v>0</v>
      </c>
      <c r="BR122" s="126">
        <v>1</v>
      </c>
      <c r="BS122" s="126">
        <v>45</v>
      </c>
      <c r="BT122" s="45">
        <f t="shared" si="39"/>
        <v>2.2222222222222223</v>
      </c>
      <c r="BV122" s="126">
        <v>1</v>
      </c>
      <c r="BW122" s="126">
        <v>24</v>
      </c>
      <c r="BX122" s="45">
        <f t="shared" si="40"/>
        <v>4.1666666666666661</v>
      </c>
      <c r="CA122" s="126">
        <v>54</v>
      </c>
      <c r="CB122" s="45">
        <f t="shared" si="41"/>
        <v>0</v>
      </c>
      <c r="CE122" s="128">
        <v>38960</v>
      </c>
      <c r="CF122" s="126">
        <v>38</v>
      </c>
      <c r="CG122" s="126">
        <v>977</v>
      </c>
      <c r="CH122" s="45">
        <v>3.8894575230296824</v>
      </c>
      <c r="CJ122" s="126">
        <v>4</v>
      </c>
      <c r="CK122" s="126">
        <v>34</v>
      </c>
      <c r="CL122" s="45">
        <v>11.76470588235294</v>
      </c>
      <c r="CN122" s="126">
        <v>1</v>
      </c>
      <c r="CO122" s="126">
        <v>52</v>
      </c>
      <c r="CP122" s="45">
        <v>1.9230769230769231</v>
      </c>
      <c r="CR122" s="126">
        <v>1</v>
      </c>
      <c r="CS122" s="126">
        <v>58</v>
      </c>
      <c r="CT122" s="45">
        <v>1.7241379310344829</v>
      </c>
      <c r="CV122" s="126">
        <v>1</v>
      </c>
      <c r="CW122" s="126">
        <v>51</v>
      </c>
      <c r="CX122" s="45">
        <v>1.9607843137254903</v>
      </c>
      <c r="DA122" s="126">
        <v>83</v>
      </c>
      <c r="DB122" s="45"/>
      <c r="DE122" s="126">
        <v>48</v>
      </c>
      <c r="DF122" s="45"/>
      <c r="DH122" s="126">
        <v>4</v>
      </c>
      <c r="DI122" s="126">
        <v>48</v>
      </c>
      <c r="DJ122" s="45">
        <v>8.3333333333333321</v>
      </c>
      <c r="DM122" s="126">
        <v>48</v>
      </c>
      <c r="DN122" s="45"/>
      <c r="DP122" s="126">
        <v>4</v>
      </c>
      <c r="DQ122" s="126">
        <v>63</v>
      </c>
      <c r="DR122" s="45">
        <v>6.3492063492063489</v>
      </c>
      <c r="DT122" s="126">
        <v>2</v>
      </c>
      <c r="DU122" s="126">
        <v>40</v>
      </c>
      <c r="DV122" s="45">
        <v>5</v>
      </c>
      <c r="DX122" s="126">
        <v>5</v>
      </c>
      <c r="DY122" s="126">
        <v>130</v>
      </c>
      <c r="DZ122" s="45">
        <v>3.8461538461538463</v>
      </c>
      <c r="EB122" s="126">
        <v>6</v>
      </c>
      <c r="EC122" s="126">
        <v>77</v>
      </c>
      <c r="ED122" s="45">
        <v>7.7922077922077921</v>
      </c>
      <c r="EF122" s="126">
        <v>3</v>
      </c>
      <c r="EG122" s="126">
        <v>51</v>
      </c>
      <c r="EH122" s="45">
        <v>5.8823529411764701</v>
      </c>
      <c r="EJ122" s="126">
        <v>1</v>
      </c>
      <c r="EK122" s="126">
        <v>44</v>
      </c>
      <c r="EL122" s="45">
        <v>2.2727272727272729</v>
      </c>
      <c r="EO122" s="126">
        <v>25</v>
      </c>
      <c r="EP122" s="45"/>
      <c r="ER122" s="126">
        <v>4</v>
      </c>
      <c r="ES122" s="126">
        <v>47</v>
      </c>
      <c r="ET122" s="45">
        <v>8.5106382978723403</v>
      </c>
      <c r="EV122" s="126">
        <v>2</v>
      </c>
      <c r="EW122" s="126">
        <v>25</v>
      </c>
      <c r="EX122" s="45">
        <v>8</v>
      </c>
      <c r="FA122" s="126">
        <v>54</v>
      </c>
      <c r="FB122" s="45"/>
      <c r="FD122" s="141">
        <f t="shared" si="42"/>
        <v>1</v>
      </c>
      <c r="FE122" s="141">
        <f t="shared" si="43"/>
        <v>51</v>
      </c>
      <c r="FF122" s="141">
        <f t="shared" si="44"/>
        <v>1.9607843137254901</v>
      </c>
      <c r="FH122" s="141">
        <f t="shared" si="45"/>
        <v>1</v>
      </c>
      <c r="FI122" s="141">
        <f t="shared" si="46"/>
        <v>51</v>
      </c>
      <c r="FJ122" s="141">
        <f t="shared" si="47"/>
        <v>1.9607843137254903</v>
      </c>
    </row>
    <row r="123" spans="1:166">
      <c r="A123" s="128">
        <v>39386</v>
      </c>
      <c r="B123" s="126">
        <v>10</v>
      </c>
      <c r="C123" s="126">
        <v>979</v>
      </c>
      <c r="D123" s="45">
        <f t="shared" si="49"/>
        <v>1.0214504596527068</v>
      </c>
      <c r="E123" s="140"/>
      <c r="J123" s="126">
        <v>2</v>
      </c>
      <c r="K123" s="126">
        <v>34</v>
      </c>
      <c r="L123" s="45">
        <f t="shared" si="48"/>
        <v>5.8823529411764701</v>
      </c>
      <c r="O123" s="126">
        <v>50</v>
      </c>
      <c r="P123" s="45">
        <f t="shared" si="25"/>
        <v>0</v>
      </c>
      <c r="S123" s="126">
        <v>56</v>
      </c>
      <c r="T123" s="45">
        <f t="shared" si="26"/>
        <v>0</v>
      </c>
      <c r="V123" s="126">
        <v>1</v>
      </c>
      <c r="W123" s="126">
        <v>51</v>
      </c>
      <c r="X123" s="45">
        <f t="shared" si="27"/>
        <v>1.9607843137254901</v>
      </c>
      <c r="AA123" s="126">
        <v>82</v>
      </c>
      <c r="AB123" s="45">
        <f t="shared" si="28"/>
        <v>0</v>
      </c>
      <c r="AE123" s="126">
        <v>49</v>
      </c>
      <c r="AF123" s="45">
        <f t="shared" si="29"/>
        <v>0</v>
      </c>
      <c r="AH123" s="126">
        <v>3</v>
      </c>
      <c r="AI123" s="126">
        <v>48</v>
      </c>
      <c r="AJ123" s="45">
        <f t="shared" si="30"/>
        <v>6.25</v>
      </c>
      <c r="AM123" s="126">
        <v>48</v>
      </c>
      <c r="AN123" s="45">
        <f t="shared" si="31"/>
        <v>0</v>
      </c>
      <c r="AP123" s="126">
        <v>1</v>
      </c>
      <c r="AQ123" s="126">
        <v>63</v>
      </c>
      <c r="AR123" s="45">
        <f t="shared" si="32"/>
        <v>1.5873015873015872</v>
      </c>
      <c r="AT123" s="126">
        <v>1</v>
      </c>
      <c r="AU123" s="126">
        <v>40</v>
      </c>
      <c r="AV123" s="45">
        <f t="shared" si="33"/>
        <v>2.5</v>
      </c>
      <c r="AY123" s="126">
        <v>133</v>
      </c>
      <c r="AZ123" s="45">
        <f t="shared" si="34"/>
        <v>0</v>
      </c>
      <c r="BC123" s="126">
        <v>81</v>
      </c>
      <c r="BD123" s="45">
        <f t="shared" si="35"/>
        <v>0</v>
      </c>
      <c r="BG123" s="126">
        <v>50</v>
      </c>
      <c r="BH123" s="45">
        <f t="shared" si="36"/>
        <v>0</v>
      </c>
      <c r="BJ123" s="126">
        <v>1</v>
      </c>
      <c r="BK123" s="126">
        <v>47</v>
      </c>
      <c r="BL123" s="45">
        <f t="shared" si="37"/>
        <v>2.1276595744680851</v>
      </c>
      <c r="BO123" s="126">
        <v>26</v>
      </c>
      <c r="BP123" s="45">
        <f t="shared" si="38"/>
        <v>0</v>
      </c>
      <c r="BR123" s="126">
        <v>1</v>
      </c>
      <c r="BS123" s="126">
        <v>46</v>
      </c>
      <c r="BT123" s="45">
        <f t="shared" si="39"/>
        <v>2.1739130434782608</v>
      </c>
      <c r="BW123" s="126">
        <v>23</v>
      </c>
      <c r="BX123" s="45">
        <f t="shared" si="40"/>
        <v>0</v>
      </c>
      <c r="CA123" s="126">
        <v>53</v>
      </c>
      <c r="CB123" s="45">
        <f t="shared" si="41"/>
        <v>0</v>
      </c>
      <c r="CE123" s="128">
        <v>38990</v>
      </c>
      <c r="CF123" s="126">
        <v>38</v>
      </c>
      <c r="CG123" s="126">
        <v>978</v>
      </c>
      <c r="CH123" s="45">
        <v>3.8854805725971366</v>
      </c>
      <c r="CJ123" s="126">
        <v>4</v>
      </c>
      <c r="CK123" s="126">
        <v>34</v>
      </c>
      <c r="CL123" s="45">
        <v>11.76470588235294</v>
      </c>
      <c r="CN123" s="126">
        <v>1</v>
      </c>
      <c r="CO123" s="126">
        <v>51</v>
      </c>
      <c r="CP123" s="45">
        <v>1.9607843137254903</v>
      </c>
      <c r="CR123" s="126">
        <v>1</v>
      </c>
      <c r="CS123" s="126">
        <v>56</v>
      </c>
      <c r="CT123" s="45">
        <v>1.7857142857142856</v>
      </c>
      <c r="CV123" s="126">
        <v>1</v>
      </c>
      <c r="CW123" s="126">
        <v>51</v>
      </c>
      <c r="CX123" s="45">
        <v>1.9607843137254903</v>
      </c>
      <c r="DA123" s="126">
        <v>82</v>
      </c>
      <c r="DB123" s="45"/>
      <c r="DE123" s="126">
        <v>48</v>
      </c>
      <c r="DF123" s="45"/>
      <c r="DH123" s="126">
        <v>5</v>
      </c>
      <c r="DI123" s="126">
        <v>49</v>
      </c>
      <c r="DJ123" s="45">
        <v>10.204081632653061</v>
      </c>
      <c r="DM123" s="126">
        <v>48</v>
      </c>
      <c r="DN123" s="45"/>
      <c r="DP123" s="126">
        <v>5</v>
      </c>
      <c r="DQ123" s="126">
        <v>64</v>
      </c>
      <c r="DR123" s="45">
        <v>7.8125</v>
      </c>
      <c r="DT123" s="126">
        <v>2</v>
      </c>
      <c r="DU123" s="126">
        <v>40</v>
      </c>
      <c r="DV123" s="45">
        <v>5</v>
      </c>
      <c r="DX123" s="126">
        <v>4</v>
      </c>
      <c r="DY123" s="126">
        <v>132</v>
      </c>
      <c r="DZ123" s="45">
        <v>3.0303030303030303</v>
      </c>
      <c r="EB123" s="126">
        <v>5</v>
      </c>
      <c r="EC123" s="126">
        <v>80</v>
      </c>
      <c r="ED123" s="45">
        <v>6.25</v>
      </c>
      <c r="EF123" s="126">
        <v>3</v>
      </c>
      <c r="EG123" s="126">
        <v>51</v>
      </c>
      <c r="EH123" s="45">
        <v>5.8823529411764701</v>
      </c>
      <c r="EJ123" s="126">
        <v>1</v>
      </c>
      <c r="EK123" s="126">
        <v>44</v>
      </c>
      <c r="EL123" s="45">
        <v>2.2727272727272729</v>
      </c>
      <c r="EO123" s="126">
        <v>26</v>
      </c>
      <c r="EP123" s="45"/>
      <c r="ER123" s="126">
        <v>4</v>
      </c>
      <c r="ES123" s="126">
        <v>45</v>
      </c>
      <c r="ET123" s="45">
        <v>8.8888888888888893</v>
      </c>
      <c r="EV123" s="126">
        <v>2</v>
      </c>
      <c r="EW123" s="126">
        <v>24</v>
      </c>
      <c r="EX123" s="45">
        <v>8.3333333333333321</v>
      </c>
      <c r="FA123" s="126">
        <v>54</v>
      </c>
      <c r="FB123" s="45"/>
      <c r="FD123" s="141">
        <f t="shared" si="42"/>
        <v>1</v>
      </c>
      <c r="FE123" s="141">
        <f t="shared" si="43"/>
        <v>51</v>
      </c>
      <c r="FF123" s="141">
        <f t="shared" si="44"/>
        <v>1.9607843137254901</v>
      </c>
      <c r="FH123" s="141">
        <f t="shared" si="45"/>
        <v>1</v>
      </c>
      <c r="FI123" s="141">
        <f t="shared" si="46"/>
        <v>51</v>
      </c>
      <c r="FJ123" s="141">
        <f t="shared" si="47"/>
        <v>1.9607843137254903</v>
      </c>
    </row>
    <row r="124" spans="1:166">
      <c r="A124" s="128">
        <v>39416</v>
      </c>
      <c r="B124" s="126">
        <v>10</v>
      </c>
      <c r="C124" s="126">
        <v>971</v>
      </c>
      <c r="D124" s="45">
        <f t="shared" si="49"/>
        <v>1.0298661174047374</v>
      </c>
      <c r="E124" s="140"/>
      <c r="J124" s="126">
        <v>2</v>
      </c>
      <c r="K124" s="126">
        <v>33</v>
      </c>
      <c r="L124" s="45">
        <f t="shared" si="48"/>
        <v>6.0606060606060606</v>
      </c>
      <c r="O124" s="126">
        <v>49</v>
      </c>
      <c r="P124" s="45">
        <f t="shared" si="25"/>
        <v>0</v>
      </c>
      <c r="S124" s="126">
        <v>59</v>
      </c>
      <c r="T124" s="45">
        <f t="shared" si="26"/>
        <v>0</v>
      </c>
      <c r="V124" s="126">
        <v>1</v>
      </c>
      <c r="W124" s="126">
        <v>52</v>
      </c>
      <c r="X124" s="45">
        <f t="shared" si="27"/>
        <v>1.9230769230769231</v>
      </c>
      <c r="AA124" s="126">
        <v>80</v>
      </c>
      <c r="AB124" s="45">
        <f t="shared" si="28"/>
        <v>0</v>
      </c>
      <c r="AE124" s="126">
        <v>49</v>
      </c>
      <c r="AF124" s="45">
        <f t="shared" si="29"/>
        <v>0</v>
      </c>
      <c r="AH124" s="126">
        <v>2</v>
      </c>
      <c r="AI124" s="126">
        <v>47</v>
      </c>
      <c r="AJ124" s="45">
        <f t="shared" si="30"/>
        <v>4.2553191489361701</v>
      </c>
      <c r="AM124" s="126">
        <v>48</v>
      </c>
      <c r="AN124" s="45">
        <f t="shared" si="31"/>
        <v>0</v>
      </c>
      <c r="AP124" s="126">
        <v>1</v>
      </c>
      <c r="AQ124" s="126">
        <v>59</v>
      </c>
      <c r="AR124" s="45">
        <f t="shared" si="32"/>
        <v>1.6949152542372881</v>
      </c>
      <c r="AT124" s="126">
        <v>1</v>
      </c>
      <c r="AU124" s="126">
        <v>40</v>
      </c>
      <c r="AV124" s="45">
        <f t="shared" si="33"/>
        <v>2.5</v>
      </c>
      <c r="AY124" s="126">
        <v>130</v>
      </c>
      <c r="AZ124" s="45">
        <f t="shared" si="34"/>
        <v>0</v>
      </c>
      <c r="BB124" s="126">
        <v>1</v>
      </c>
      <c r="BC124" s="126">
        <v>84</v>
      </c>
      <c r="BD124" s="45">
        <f t="shared" si="35"/>
        <v>1.1904761904761905</v>
      </c>
      <c r="BG124" s="126">
        <v>50</v>
      </c>
      <c r="BH124" s="45">
        <f t="shared" si="36"/>
        <v>0</v>
      </c>
      <c r="BJ124" s="126">
        <v>1</v>
      </c>
      <c r="BK124" s="126">
        <v>46</v>
      </c>
      <c r="BL124" s="45">
        <f t="shared" si="37"/>
        <v>2.1739130434782608</v>
      </c>
      <c r="BO124" s="126">
        <v>26</v>
      </c>
      <c r="BP124" s="45">
        <f t="shared" si="38"/>
        <v>0</v>
      </c>
      <c r="BR124" s="126">
        <v>1</v>
      </c>
      <c r="BS124" s="126">
        <v>45</v>
      </c>
      <c r="BT124" s="45">
        <f t="shared" si="39"/>
        <v>2.2222222222222223</v>
      </c>
      <c r="BW124" s="126">
        <v>22</v>
      </c>
      <c r="BX124" s="45">
        <f t="shared" si="40"/>
        <v>0</v>
      </c>
      <c r="CA124" s="126">
        <v>53</v>
      </c>
      <c r="CB124" s="45">
        <f t="shared" si="41"/>
        <v>0</v>
      </c>
      <c r="CE124" s="128">
        <v>39021</v>
      </c>
      <c r="CF124" s="126">
        <v>32</v>
      </c>
      <c r="CG124" s="126">
        <v>980</v>
      </c>
      <c r="CH124" s="45">
        <v>3.2653061224489797</v>
      </c>
      <c r="CJ124" s="126">
        <v>4</v>
      </c>
      <c r="CK124" s="126">
        <v>34</v>
      </c>
      <c r="CL124" s="45">
        <v>11.76470588235294</v>
      </c>
      <c r="CO124" s="126">
        <v>50</v>
      </c>
      <c r="CP124" s="45"/>
      <c r="CR124" s="126">
        <v>1</v>
      </c>
      <c r="CS124" s="126">
        <v>56</v>
      </c>
      <c r="CT124" s="45">
        <v>1.7857142857142856</v>
      </c>
      <c r="CV124" s="126">
        <v>1</v>
      </c>
      <c r="CW124" s="126">
        <v>51</v>
      </c>
      <c r="CX124" s="45">
        <v>1.9607843137254903</v>
      </c>
      <c r="DA124" s="126">
        <v>82</v>
      </c>
      <c r="DB124" s="45"/>
      <c r="DE124" s="126">
        <v>50</v>
      </c>
      <c r="DF124" s="45"/>
      <c r="DH124" s="126">
        <v>4</v>
      </c>
      <c r="DI124" s="126">
        <v>48</v>
      </c>
      <c r="DJ124" s="45">
        <v>8.3333333333333321</v>
      </c>
      <c r="DM124" s="126">
        <v>48</v>
      </c>
      <c r="DN124" s="45"/>
      <c r="DP124" s="126">
        <v>5</v>
      </c>
      <c r="DQ124" s="126">
        <v>63</v>
      </c>
      <c r="DR124" s="45">
        <v>7.9365079365079358</v>
      </c>
      <c r="DT124" s="126">
        <v>2</v>
      </c>
      <c r="DU124" s="126">
        <v>40</v>
      </c>
      <c r="DV124" s="45">
        <v>5</v>
      </c>
      <c r="DX124" s="126">
        <v>3</v>
      </c>
      <c r="DY124" s="126">
        <v>133</v>
      </c>
      <c r="DZ124" s="45">
        <v>2.255639097744361</v>
      </c>
      <c r="EB124" s="126">
        <v>5</v>
      </c>
      <c r="EC124" s="126">
        <v>81</v>
      </c>
      <c r="ED124" s="45">
        <v>6.1728395061728394</v>
      </c>
      <c r="EF124" s="126">
        <v>2</v>
      </c>
      <c r="EG124" s="126">
        <v>50</v>
      </c>
      <c r="EH124" s="45">
        <v>4</v>
      </c>
      <c r="EJ124" s="126">
        <v>1</v>
      </c>
      <c r="EK124" s="126">
        <v>47</v>
      </c>
      <c r="EL124" s="45">
        <v>2.1276595744680851</v>
      </c>
      <c r="EO124" s="126">
        <v>26</v>
      </c>
      <c r="EP124" s="45"/>
      <c r="ER124" s="126">
        <v>3</v>
      </c>
      <c r="ES124" s="126">
        <v>46</v>
      </c>
      <c r="ET124" s="45">
        <v>6.5217391304347823</v>
      </c>
      <c r="EV124" s="126">
        <v>1</v>
      </c>
      <c r="EW124" s="126">
        <v>23</v>
      </c>
      <c r="EX124" s="45">
        <v>4.3478260869565215</v>
      </c>
      <c r="FA124" s="126">
        <v>53</v>
      </c>
      <c r="FB124" s="45"/>
      <c r="FD124" s="141">
        <f t="shared" si="42"/>
        <v>1</v>
      </c>
      <c r="FE124" s="141">
        <f t="shared" si="43"/>
        <v>52</v>
      </c>
      <c r="FF124" s="141">
        <f t="shared" si="44"/>
        <v>1.9230769230769231</v>
      </c>
      <c r="FH124" s="141">
        <f t="shared" si="45"/>
        <v>1</v>
      </c>
      <c r="FI124" s="141">
        <f t="shared" si="46"/>
        <v>51</v>
      </c>
      <c r="FJ124" s="141">
        <f t="shared" si="47"/>
        <v>1.9607843137254903</v>
      </c>
    </row>
    <row r="125" spans="1:166">
      <c r="A125" s="128">
        <v>39447</v>
      </c>
      <c r="B125" s="126">
        <v>9</v>
      </c>
      <c r="C125" s="126">
        <v>969</v>
      </c>
      <c r="D125" s="45">
        <f t="shared" si="49"/>
        <v>0.92879256965944268</v>
      </c>
      <c r="E125" s="140"/>
      <c r="J125" s="126">
        <v>1</v>
      </c>
      <c r="K125" s="126">
        <v>33</v>
      </c>
      <c r="L125" s="45">
        <f t="shared" si="48"/>
        <v>3.0303030303030303</v>
      </c>
      <c r="O125" s="126">
        <v>49</v>
      </c>
      <c r="P125" s="45">
        <f t="shared" si="25"/>
        <v>0</v>
      </c>
      <c r="S125" s="126">
        <v>58</v>
      </c>
      <c r="T125" s="45">
        <f t="shared" si="26"/>
        <v>0</v>
      </c>
      <c r="V125" s="126">
        <v>1</v>
      </c>
      <c r="W125" s="126">
        <v>50</v>
      </c>
      <c r="X125" s="45">
        <f t="shared" si="27"/>
        <v>2</v>
      </c>
      <c r="AA125" s="126">
        <v>85</v>
      </c>
      <c r="AB125" s="45">
        <f t="shared" si="28"/>
        <v>0</v>
      </c>
      <c r="AE125" s="126">
        <v>47</v>
      </c>
      <c r="AF125" s="45">
        <f t="shared" si="29"/>
        <v>0</v>
      </c>
      <c r="AH125" s="126">
        <v>2</v>
      </c>
      <c r="AI125" s="126">
        <v>46</v>
      </c>
      <c r="AJ125" s="45">
        <f t="shared" si="30"/>
        <v>4.3478260869565215</v>
      </c>
      <c r="AM125" s="126">
        <v>50</v>
      </c>
      <c r="AN125" s="45">
        <f t="shared" si="31"/>
        <v>0</v>
      </c>
      <c r="AP125" s="126">
        <v>1</v>
      </c>
      <c r="AQ125" s="126">
        <v>58</v>
      </c>
      <c r="AR125" s="45">
        <f t="shared" si="32"/>
        <v>1.7241379310344827</v>
      </c>
      <c r="AT125" s="126">
        <v>1</v>
      </c>
      <c r="AU125" s="126">
        <v>40</v>
      </c>
      <c r="AV125" s="45">
        <f t="shared" si="33"/>
        <v>2.5</v>
      </c>
      <c r="AY125" s="126">
        <v>131</v>
      </c>
      <c r="AZ125" s="45">
        <f t="shared" si="34"/>
        <v>0</v>
      </c>
      <c r="BB125" s="126">
        <v>1</v>
      </c>
      <c r="BC125" s="126">
        <v>83</v>
      </c>
      <c r="BD125" s="45">
        <f t="shared" si="35"/>
        <v>1.2048192771084338</v>
      </c>
      <c r="BG125" s="126">
        <v>49</v>
      </c>
      <c r="BH125" s="45">
        <f t="shared" si="36"/>
        <v>0</v>
      </c>
      <c r="BJ125" s="126">
        <v>1</v>
      </c>
      <c r="BK125" s="126">
        <v>45</v>
      </c>
      <c r="BL125" s="45">
        <f t="shared" si="37"/>
        <v>2.2222222222222223</v>
      </c>
      <c r="BO125" s="126">
        <v>26</v>
      </c>
      <c r="BP125" s="45">
        <f t="shared" si="38"/>
        <v>0</v>
      </c>
      <c r="BR125" s="126">
        <v>1</v>
      </c>
      <c r="BS125" s="126">
        <v>45</v>
      </c>
      <c r="BT125" s="45">
        <f t="shared" si="39"/>
        <v>2.2222222222222223</v>
      </c>
      <c r="BW125" s="126">
        <v>22</v>
      </c>
      <c r="BX125" s="45">
        <f t="shared" si="40"/>
        <v>0</v>
      </c>
      <c r="CA125" s="126">
        <v>53</v>
      </c>
      <c r="CB125" s="45">
        <f t="shared" si="41"/>
        <v>0</v>
      </c>
      <c r="CE125" s="128">
        <v>39051</v>
      </c>
      <c r="CF125" s="126">
        <v>30</v>
      </c>
      <c r="CG125" s="126">
        <v>971</v>
      </c>
      <c r="CH125" s="45">
        <v>3.0895983522142121</v>
      </c>
      <c r="CJ125" s="126">
        <v>3</v>
      </c>
      <c r="CK125" s="126">
        <v>33</v>
      </c>
      <c r="CL125" s="45">
        <v>9.0909090909090917</v>
      </c>
      <c r="CO125" s="126">
        <v>49</v>
      </c>
      <c r="CP125" s="45"/>
      <c r="CR125" s="126">
        <v>1</v>
      </c>
      <c r="CS125" s="126">
        <v>59</v>
      </c>
      <c r="CT125" s="45">
        <v>1.6949152542372881</v>
      </c>
      <c r="CV125" s="126">
        <v>2</v>
      </c>
      <c r="CW125" s="126">
        <v>52</v>
      </c>
      <c r="CX125" s="45">
        <v>3.8461538461538463</v>
      </c>
      <c r="DA125" s="126">
        <v>80</v>
      </c>
      <c r="DB125" s="45"/>
      <c r="DE125" s="126">
        <v>49</v>
      </c>
      <c r="DF125" s="45"/>
      <c r="DH125" s="126">
        <v>5</v>
      </c>
      <c r="DI125" s="126">
        <v>47</v>
      </c>
      <c r="DJ125" s="45">
        <v>10.638297872340425</v>
      </c>
      <c r="DM125" s="126">
        <v>48</v>
      </c>
      <c r="DN125" s="45"/>
      <c r="DP125" s="126">
        <v>4</v>
      </c>
      <c r="DQ125" s="126">
        <v>59</v>
      </c>
      <c r="DR125" s="45">
        <v>6.7796610169491531</v>
      </c>
      <c r="DT125" s="126">
        <v>2</v>
      </c>
      <c r="DU125" s="126">
        <v>40</v>
      </c>
      <c r="DV125" s="45">
        <v>5</v>
      </c>
      <c r="DX125" s="126">
        <v>2</v>
      </c>
      <c r="DY125" s="126">
        <v>130</v>
      </c>
      <c r="DZ125" s="45">
        <v>1.5384615384615383</v>
      </c>
      <c r="EB125" s="126">
        <v>5</v>
      </c>
      <c r="EC125" s="126">
        <v>84</v>
      </c>
      <c r="ED125" s="45">
        <v>5.9523809523809517</v>
      </c>
      <c r="EF125" s="126">
        <v>3</v>
      </c>
      <c r="EG125" s="126">
        <v>50</v>
      </c>
      <c r="EH125" s="45">
        <v>6</v>
      </c>
      <c r="EJ125" s="126">
        <v>1</v>
      </c>
      <c r="EK125" s="126">
        <v>46</v>
      </c>
      <c r="EL125" s="45">
        <v>2.1739130434782608</v>
      </c>
      <c r="EO125" s="126">
        <v>26</v>
      </c>
      <c r="EP125" s="45"/>
      <c r="ER125" s="126">
        <v>1</v>
      </c>
      <c r="ES125" s="126">
        <v>45</v>
      </c>
      <c r="ET125" s="45">
        <v>2.2222222222222223</v>
      </c>
      <c r="EV125" s="126">
        <v>1</v>
      </c>
      <c r="EW125" s="126">
        <v>22</v>
      </c>
      <c r="EX125" s="45">
        <v>4.5454545454545459</v>
      </c>
      <c r="FA125" s="126">
        <v>53</v>
      </c>
      <c r="FB125" s="45"/>
      <c r="FD125" s="141">
        <f t="shared" si="42"/>
        <v>1</v>
      </c>
      <c r="FE125" s="141">
        <f t="shared" si="43"/>
        <v>50</v>
      </c>
      <c r="FF125" s="141">
        <f t="shared" si="44"/>
        <v>2</v>
      </c>
      <c r="FH125" s="141">
        <f t="shared" si="45"/>
        <v>2</v>
      </c>
      <c r="FI125" s="141">
        <f t="shared" si="46"/>
        <v>52</v>
      </c>
      <c r="FJ125" s="141">
        <f t="shared" si="47"/>
        <v>3.8461538461538463</v>
      </c>
    </row>
    <row r="126" spans="1:166">
      <c r="A126" s="128">
        <v>39478</v>
      </c>
      <c r="B126" s="126">
        <v>13</v>
      </c>
      <c r="C126" s="126">
        <v>971</v>
      </c>
      <c r="D126" s="45">
        <f t="shared" si="49"/>
        <v>1.3388259526261586</v>
      </c>
      <c r="E126" s="140"/>
      <c r="J126" s="126">
        <v>1</v>
      </c>
      <c r="K126" s="126">
        <v>32</v>
      </c>
      <c r="L126" s="45">
        <f t="shared" si="48"/>
        <v>3.125</v>
      </c>
      <c r="O126" s="126">
        <v>50</v>
      </c>
      <c r="P126" s="45">
        <f t="shared" si="25"/>
        <v>0</v>
      </c>
      <c r="S126" s="126">
        <v>57</v>
      </c>
      <c r="T126" s="45">
        <f t="shared" si="26"/>
        <v>0</v>
      </c>
      <c r="V126" s="126">
        <v>2</v>
      </c>
      <c r="W126" s="126">
        <v>50</v>
      </c>
      <c r="X126" s="45">
        <f t="shared" si="27"/>
        <v>4</v>
      </c>
      <c r="AA126" s="126">
        <v>89</v>
      </c>
      <c r="AB126" s="45">
        <f t="shared" si="28"/>
        <v>0</v>
      </c>
      <c r="AE126" s="126">
        <v>43</v>
      </c>
      <c r="AF126" s="45">
        <f t="shared" si="29"/>
        <v>0</v>
      </c>
      <c r="AH126" s="126">
        <v>2</v>
      </c>
      <c r="AI126" s="126">
        <v>45</v>
      </c>
      <c r="AJ126" s="45">
        <f t="shared" si="30"/>
        <v>4.4444444444444446</v>
      </c>
      <c r="AM126" s="126">
        <v>50</v>
      </c>
      <c r="AN126" s="45">
        <f t="shared" si="31"/>
        <v>0</v>
      </c>
      <c r="AP126" s="126">
        <v>1</v>
      </c>
      <c r="AQ126" s="126">
        <v>58</v>
      </c>
      <c r="AR126" s="45">
        <f t="shared" si="32"/>
        <v>1.7241379310344827</v>
      </c>
      <c r="AT126" s="126">
        <v>2</v>
      </c>
      <c r="AU126" s="126">
        <v>41</v>
      </c>
      <c r="AV126" s="45">
        <f t="shared" si="33"/>
        <v>4.8780487804878048</v>
      </c>
      <c r="AX126" s="126">
        <v>1</v>
      </c>
      <c r="AY126" s="126">
        <v>132</v>
      </c>
      <c r="AZ126" s="45">
        <f t="shared" si="34"/>
        <v>0.75757575757575757</v>
      </c>
      <c r="BB126" s="126">
        <v>2</v>
      </c>
      <c r="BC126" s="126">
        <v>83</v>
      </c>
      <c r="BD126" s="45">
        <f t="shared" si="35"/>
        <v>2.4096385542168677</v>
      </c>
      <c r="BF126" s="126">
        <v>1</v>
      </c>
      <c r="BG126" s="126">
        <v>49</v>
      </c>
      <c r="BH126" s="45">
        <f t="shared" si="36"/>
        <v>2.0408163265306123</v>
      </c>
      <c r="BJ126" s="126">
        <v>1</v>
      </c>
      <c r="BK126" s="126">
        <v>46</v>
      </c>
      <c r="BL126" s="45">
        <f t="shared" si="37"/>
        <v>2.1739130434782608</v>
      </c>
      <c r="BO126" s="126">
        <v>27</v>
      </c>
      <c r="BP126" s="45">
        <f t="shared" si="38"/>
        <v>0</v>
      </c>
      <c r="BS126" s="126">
        <v>45</v>
      </c>
      <c r="BT126" s="45">
        <f t="shared" si="39"/>
        <v>0</v>
      </c>
      <c r="BW126" s="126">
        <v>23</v>
      </c>
      <c r="BX126" s="45">
        <f t="shared" si="40"/>
        <v>0</v>
      </c>
      <c r="CA126" s="126">
        <v>52</v>
      </c>
      <c r="CB126" s="45">
        <f t="shared" si="41"/>
        <v>0</v>
      </c>
      <c r="CE126" s="128">
        <v>39082</v>
      </c>
      <c r="CF126" s="126">
        <v>25</v>
      </c>
      <c r="CG126" s="126">
        <v>969</v>
      </c>
      <c r="CH126" s="45">
        <v>2.5799793601651189</v>
      </c>
      <c r="CJ126" s="126">
        <v>2</v>
      </c>
      <c r="CK126" s="126">
        <v>33</v>
      </c>
      <c r="CL126" s="45">
        <v>6.0606060606060606</v>
      </c>
      <c r="CO126" s="126">
        <v>49</v>
      </c>
      <c r="CP126" s="45"/>
      <c r="CR126" s="126">
        <v>1</v>
      </c>
      <c r="CS126" s="126">
        <v>58</v>
      </c>
      <c r="CT126" s="45">
        <v>1.7241379310344829</v>
      </c>
      <c r="CV126" s="126">
        <v>1</v>
      </c>
      <c r="CW126" s="126">
        <v>50</v>
      </c>
      <c r="CX126" s="45">
        <v>2</v>
      </c>
      <c r="DA126" s="126">
        <v>85</v>
      </c>
      <c r="DB126" s="45"/>
      <c r="DE126" s="126">
        <v>47</v>
      </c>
      <c r="DF126" s="45"/>
      <c r="DH126" s="126">
        <v>4</v>
      </c>
      <c r="DI126" s="126">
        <v>46</v>
      </c>
      <c r="DJ126" s="45">
        <v>8.695652173913043</v>
      </c>
      <c r="DM126" s="126">
        <v>50</v>
      </c>
      <c r="DN126" s="45"/>
      <c r="DP126" s="126">
        <v>4</v>
      </c>
      <c r="DQ126" s="126">
        <v>58</v>
      </c>
      <c r="DR126" s="45">
        <v>6.8965517241379315</v>
      </c>
      <c r="DT126" s="126">
        <v>2</v>
      </c>
      <c r="DU126" s="126">
        <v>40</v>
      </c>
      <c r="DV126" s="45">
        <v>5</v>
      </c>
      <c r="DX126" s="126">
        <v>3</v>
      </c>
      <c r="DY126" s="126">
        <v>131</v>
      </c>
      <c r="DZ126" s="45">
        <v>2.2900763358778624</v>
      </c>
      <c r="EB126" s="126">
        <v>4</v>
      </c>
      <c r="EC126" s="126">
        <v>83</v>
      </c>
      <c r="ED126" s="45">
        <v>4.8192771084337354</v>
      </c>
      <c r="EF126" s="126">
        <v>1</v>
      </c>
      <c r="EG126" s="126">
        <v>49</v>
      </c>
      <c r="EH126" s="45">
        <v>2.0408163265306118</v>
      </c>
      <c r="EJ126" s="126">
        <v>1</v>
      </c>
      <c r="EK126" s="126">
        <v>45</v>
      </c>
      <c r="EL126" s="45">
        <v>2.2222222222222223</v>
      </c>
      <c r="EO126" s="126">
        <v>26</v>
      </c>
      <c r="EP126" s="45"/>
      <c r="ER126" s="126">
        <v>1</v>
      </c>
      <c r="ES126" s="126">
        <v>45</v>
      </c>
      <c r="ET126" s="45">
        <v>2.2222222222222223</v>
      </c>
      <c r="EV126" s="126">
        <v>1</v>
      </c>
      <c r="EW126" s="126">
        <v>22</v>
      </c>
      <c r="EX126" s="45">
        <v>4.5454545454545459</v>
      </c>
      <c r="FA126" s="126">
        <v>53</v>
      </c>
      <c r="FB126" s="45"/>
      <c r="FD126" s="141">
        <f t="shared" si="42"/>
        <v>2</v>
      </c>
      <c r="FE126" s="141">
        <f t="shared" si="43"/>
        <v>50</v>
      </c>
      <c r="FF126" s="141">
        <f t="shared" si="44"/>
        <v>4</v>
      </c>
      <c r="FH126" s="141">
        <f t="shared" si="45"/>
        <v>1</v>
      </c>
      <c r="FI126" s="141">
        <f t="shared" si="46"/>
        <v>50</v>
      </c>
      <c r="FJ126" s="141">
        <f t="shared" si="47"/>
        <v>2</v>
      </c>
    </row>
    <row r="127" spans="1:166">
      <c r="A127" s="128">
        <v>39507</v>
      </c>
      <c r="B127" s="126">
        <v>12</v>
      </c>
      <c r="C127" s="126">
        <v>965</v>
      </c>
      <c r="D127" s="45">
        <f t="shared" si="49"/>
        <v>1.2435233160621761</v>
      </c>
      <c r="E127" s="140"/>
      <c r="J127" s="126">
        <v>1</v>
      </c>
      <c r="K127" s="126">
        <v>32</v>
      </c>
      <c r="L127" s="45">
        <f t="shared" si="48"/>
        <v>3.125</v>
      </c>
      <c r="O127" s="126">
        <v>51</v>
      </c>
      <c r="P127" s="45">
        <f t="shared" si="25"/>
        <v>0</v>
      </c>
      <c r="S127" s="126">
        <v>55</v>
      </c>
      <c r="T127" s="45">
        <f t="shared" si="26"/>
        <v>0</v>
      </c>
      <c r="V127" s="126">
        <v>2</v>
      </c>
      <c r="W127" s="126">
        <v>50</v>
      </c>
      <c r="X127" s="45">
        <f t="shared" si="27"/>
        <v>4</v>
      </c>
      <c r="AA127" s="126">
        <v>89</v>
      </c>
      <c r="AB127" s="45">
        <f t="shared" si="28"/>
        <v>0</v>
      </c>
      <c r="AE127" s="126">
        <v>44</v>
      </c>
      <c r="AF127" s="45">
        <f t="shared" si="29"/>
        <v>0</v>
      </c>
      <c r="AH127" s="126">
        <v>2</v>
      </c>
      <c r="AI127" s="126">
        <v>46</v>
      </c>
      <c r="AJ127" s="45">
        <f t="shared" si="30"/>
        <v>4.3478260869565215</v>
      </c>
      <c r="AM127" s="126">
        <v>49</v>
      </c>
      <c r="AN127" s="45">
        <f t="shared" si="31"/>
        <v>0</v>
      </c>
      <c r="AP127" s="126">
        <v>1</v>
      </c>
      <c r="AQ127" s="126">
        <v>60</v>
      </c>
      <c r="AR127" s="45">
        <f t="shared" si="32"/>
        <v>1.6666666666666667</v>
      </c>
      <c r="AT127" s="126">
        <v>2</v>
      </c>
      <c r="AU127" s="126">
        <v>40</v>
      </c>
      <c r="AV127" s="45">
        <f t="shared" si="33"/>
        <v>5</v>
      </c>
      <c r="AX127" s="126">
        <v>1</v>
      </c>
      <c r="AY127" s="126">
        <v>132</v>
      </c>
      <c r="AZ127" s="45">
        <f t="shared" si="34"/>
        <v>0.75757575757575757</v>
      </c>
      <c r="BB127" s="126">
        <v>1</v>
      </c>
      <c r="BC127" s="126">
        <v>80</v>
      </c>
      <c r="BD127" s="45">
        <f t="shared" si="35"/>
        <v>1.25</v>
      </c>
      <c r="BF127" s="126">
        <v>1</v>
      </c>
      <c r="BG127" s="126">
        <v>48</v>
      </c>
      <c r="BH127" s="45">
        <f t="shared" si="36"/>
        <v>2.083333333333333</v>
      </c>
      <c r="BJ127" s="126">
        <v>1</v>
      </c>
      <c r="BK127" s="126">
        <v>47</v>
      </c>
      <c r="BL127" s="45">
        <f t="shared" si="37"/>
        <v>2.1276595744680851</v>
      </c>
      <c r="BO127" s="126">
        <v>27</v>
      </c>
      <c r="BP127" s="45">
        <f t="shared" si="38"/>
        <v>0</v>
      </c>
      <c r="BS127" s="126">
        <v>45</v>
      </c>
      <c r="BT127" s="45">
        <f t="shared" si="39"/>
        <v>0</v>
      </c>
      <c r="BW127" s="126">
        <v>22</v>
      </c>
      <c r="BX127" s="45">
        <f t="shared" si="40"/>
        <v>0</v>
      </c>
      <c r="CA127" s="126">
        <v>49</v>
      </c>
      <c r="CB127" s="45">
        <f t="shared" si="41"/>
        <v>0</v>
      </c>
      <c r="CE127" s="128">
        <v>39113</v>
      </c>
      <c r="CF127" s="126">
        <v>22</v>
      </c>
      <c r="CG127" s="126">
        <v>971</v>
      </c>
      <c r="CH127" s="45">
        <v>2.2657054582904226</v>
      </c>
      <c r="CJ127" s="126">
        <v>1</v>
      </c>
      <c r="CK127" s="126">
        <v>32</v>
      </c>
      <c r="CL127" s="45">
        <v>3.125</v>
      </c>
      <c r="CO127" s="126">
        <v>50</v>
      </c>
      <c r="CP127" s="45"/>
      <c r="CR127" s="126">
        <v>1</v>
      </c>
      <c r="CS127" s="126">
        <v>57</v>
      </c>
      <c r="CT127" s="45">
        <v>1.7543859649122808</v>
      </c>
      <c r="CV127" s="126">
        <v>1</v>
      </c>
      <c r="CW127" s="126">
        <v>50</v>
      </c>
      <c r="CX127" s="45">
        <v>2</v>
      </c>
      <c r="DA127" s="126">
        <v>89</v>
      </c>
      <c r="DB127" s="45"/>
      <c r="DE127" s="126">
        <v>43</v>
      </c>
      <c r="DF127" s="45"/>
      <c r="DH127" s="126">
        <v>4</v>
      </c>
      <c r="DI127" s="126">
        <v>45</v>
      </c>
      <c r="DJ127" s="45">
        <v>8.8888888888888893</v>
      </c>
      <c r="DM127" s="126">
        <v>50</v>
      </c>
      <c r="DN127" s="45"/>
      <c r="DP127" s="126">
        <v>3</v>
      </c>
      <c r="DQ127" s="126">
        <v>58</v>
      </c>
      <c r="DR127" s="45">
        <v>5.1724137931034484</v>
      </c>
      <c r="DT127" s="126">
        <v>2</v>
      </c>
      <c r="DU127" s="126">
        <v>41</v>
      </c>
      <c r="DV127" s="45">
        <v>4.8780487804878048</v>
      </c>
      <c r="DX127" s="126">
        <v>2</v>
      </c>
      <c r="DY127" s="126">
        <v>132</v>
      </c>
      <c r="DZ127" s="45">
        <v>1.5151515151515151</v>
      </c>
      <c r="EB127" s="126">
        <v>5</v>
      </c>
      <c r="EC127" s="126">
        <v>83</v>
      </c>
      <c r="ED127" s="45">
        <v>6.024096385542169</v>
      </c>
      <c r="EG127" s="126">
        <v>49</v>
      </c>
      <c r="EH127" s="45"/>
      <c r="EJ127" s="126">
        <v>1</v>
      </c>
      <c r="EK127" s="126">
        <v>46</v>
      </c>
      <c r="EL127" s="45">
        <v>2.1739130434782608</v>
      </c>
      <c r="EO127" s="126">
        <v>27</v>
      </c>
      <c r="EP127" s="45"/>
      <c r="ER127" s="126">
        <v>1</v>
      </c>
      <c r="ES127" s="126">
        <v>45</v>
      </c>
      <c r="ET127" s="45">
        <v>2.2222222222222223</v>
      </c>
      <c r="EV127" s="126">
        <v>1</v>
      </c>
      <c r="EW127" s="126">
        <v>23</v>
      </c>
      <c r="EX127" s="45">
        <v>4.3478260869565215</v>
      </c>
      <c r="FA127" s="126">
        <v>52</v>
      </c>
      <c r="FB127" s="45"/>
      <c r="FD127" s="141">
        <f t="shared" si="42"/>
        <v>2</v>
      </c>
      <c r="FE127" s="141">
        <f t="shared" si="43"/>
        <v>50</v>
      </c>
      <c r="FF127" s="141">
        <f t="shared" si="44"/>
        <v>4</v>
      </c>
      <c r="FH127" s="141">
        <f t="shared" si="45"/>
        <v>1</v>
      </c>
      <c r="FI127" s="141">
        <f t="shared" si="46"/>
        <v>50</v>
      </c>
      <c r="FJ127" s="141">
        <f t="shared" si="47"/>
        <v>2</v>
      </c>
    </row>
    <row r="128" spans="1:166">
      <c r="A128" s="128">
        <v>39538</v>
      </c>
      <c r="B128" s="126">
        <v>14</v>
      </c>
      <c r="C128" s="126">
        <v>966</v>
      </c>
      <c r="D128" s="45">
        <f t="shared" si="49"/>
        <v>1.4492753623188406</v>
      </c>
      <c r="E128" s="140"/>
      <c r="J128" s="126">
        <v>1</v>
      </c>
      <c r="K128" s="126">
        <v>33</v>
      </c>
      <c r="L128" s="45">
        <f t="shared" si="48"/>
        <v>3.0303030303030303</v>
      </c>
      <c r="O128" s="126">
        <v>54</v>
      </c>
      <c r="P128" s="45">
        <f t="shared" si="25"/>
        <v>0</v>
      </c>
      <c r="S128" s="126">
        <v>57</v>
      </c>
      <c r="T128" s="45">
        <f t="shared" si="26"/>
        <v>0</v>
      </c>
      <c r="V128" s="126">
        <v>2</v>
      </c>
      <c r="W128" s="126">
        <v>49</v>
      </c>
      <c r="X128" s="45">
        <f t="shared" si="27"/>
        <v>4.0816326530612246</v>
      </c>
      <c r="AA128" s="126">
        <v>92</v>
      </c>
      <c r="AB128" s="45">
        <f t="shared" si="28"/>
        <v>0</v>
      </c>
      <c r="AE128" s="126">
        <v>40</v>
      </c>
      <c r="AF128" s="45">
        <f t="shared" si="29"/>
        <v>0</v>
      </c>
      <c r="AH128" s="126">
        <v>3</v>
      </c>
      <c r="AI128" s="126">
        <v>46</v>
      </c>
      <c r="AJ128" s="45">
        <f t="shared" si="30"/>
        <v>6.5217391304347823</v>
      </c>
      <c r="AM128" s="126">
        <v>48</v>
      </c>
      <c r="AN128" s="45">
        <f t="shared" si="31"/>
        <v>0</v>
      </c>
      <c r="AP128" s="126">
        <v>1</v>
      </c>
      <c r="AQ128" s="126">
        <v>60</v>
      </c>
      <c r="AR128" s="45">
        <f t="shared" si="32"/>
        <v>1.6666666666666667</v>
      </c>
      <c r="AT128" s="126">
        <v>2</v>
      </c>
      <c r="AU128" s="126">
        <v>38</v>
      </c>
      <c r="AV128" s="45">
        <f t="shared" si="33"/>
        <v>5.2631578947368416</v>
      </c>
      <c r="AX128" s="126">
        <v>1</v>
      </c>
      <c r="AY128" s="126">
        <v>131</v>
      </c>
      <c r="AZ128" s="45">
        <f t="shared" si="34"/>
        <v>0.76335877862595414</v>
      </c>
      <c r="BB128" s="126">
        <v>2</v>
      </c>
      <c r="BC128" s="126">
        <v>79</v>
      </c>
      <c r="BD128" s="45">
        <f t="shared" si="35"/>
        <v>2.5316455696202533</v>
      </c>
      <c r="BF128" s="126">
        <v>1</v>
      </c>
      <c r="BG128" s="126">
        <v>49</v>
      </c>
      <c r="BH128" s="45">
        <f t="shared" si="36"/>
        <v>2.0408163265306123</v>
      </c>
      <c r="BJ128" s="126">
        <v>1</v>
      </c>
      <c r="BK128" s="126">
        <v>47</v>
      </c>
      <c r="BL128" s="45">
        <f t="shared" si="37"/>
        <v>2.1276595744680851</v>
      </c>
      <c r="BO128" s="126">
        <v>29</v>
      </c>
      <c r="BP128" s="45">
        <f t="shared" si="38"/>
        <v>0</v>
      </c>
      <c r="BS128" s="126">
        <v>43</v>
      </c>
      <c r="BT128" s="45">
        <f t="shared" si="39"/>
        <v>0</v>
      </c>
      <c r="BW128" s="126">
        <v>22</v>
      </c>
      <c r="BX128" s="45">
        <f t="shared" si="40"/>
        <v>0</v>
      </c>
      <c r="CA128" s="126">
        <v>50</v>
      </c>
      <c r="CB128" s="45">
        <f t="shared" si="41"/>
        <v>0</v>
      </c>
      <c r="CE128" s="128">
        <v>39141</v>
      </c>
      <c r="CF128" s="126">
        <v>18</v>
      </c>
      <c r="CG128" s="126">
        <v>965</v>
      </c>
      <c r="CH128" s="45">
        <v>1.865284974093264</v>
      </c>
      <c r="CJ128" s="126">
        <v>1</v>
      </c>
      <c r="CK128" s="126">
        <v>32</v>
      </c>
      <c r="CL128" s="45">
        <v>3.125</v>
      </c>
      <c r="CO128" s="126">
        <v>51</v>
      </c>
      <c r="CP128" s="45"/>
      <c r="CR128" s="126">
        <v>1</v>
      </c>
      <c r="CS128" s="126">
        <v>55</v>
      </c>
      <c r="CT128" s="45">
        <v>1.8181818181818183</v>
      </c>
      <c r="CV128" s="126">
        <v>2</v>
      </c>
      <c r="CW128" s="126">
        <v>50</v>
      </c>
      <c r="CX128" s="45">
        <v>4</v>
      </c>
      <c r="DA128" s="126">
        <v>89</v>
      </c>
      <c r="DB128" s="45"/>
      <c r="DE128" s="126">
        <v>44</v>
      </c>
      <c r="DF128" s="45"/>
      <c r="DH128" s="126">
        <v>4</v>
      </c>
      <c r="DI128" s="126">
        <v>46</v>
      </c>
      <c r="DJ128" s="45">
        <v>8.695652173913043</v>
      </c>
      <c r="DM128" s="126">
        <v>49</v>
      </c>
      <c r="DN128" s="45"/>
      <c r="DP128" s="126">
        <v>2</v>
      </c>
      <c r="DQ128" s="126">
        <v>60</v>
      </c>
      <c r="DR128" s="45">
        <v>3.333333333333333</v>
      </c>
      <c r="DT128" s="126">
        <v>2</v>
      </c>
      <c r="DU128" s="126">
        <v>40</v>
      </c>
      <c r="DV128" s="45">
        <v>5</v>
      </c>
      <c r="DX128" s="126">
        <v>1</v>
      </c>
      <c r="DY128" s="126">
        <v>132</v>
      </c>
      <c r="DZ128" s="45">
        <v>0.75757575757575757</v>
      </c>
      <c r="EB128" s="126">
        <v>4</v>
      </c>
      <c r="EC128" s="126">
        <v>80</v>
      </c>
      <c r="ED128" s="45">
        <v>5</v>
      </c>
      <c r="EG128" s="126">
        <v>48</v>
      </c>
      <c r="EH128" s="45"/>
      <c r="EK128" s="126">
        <v>47</v>
      </c>
      <c r="EL128" s="45"/>
      <c r="EO128" s="126">
        <v>27</v>
      </c>
      <c r="EP128" s="45"/>
      <c r="ER128" s="126">
        <v>1</v>
      </c>
      <c r="ES128" s="126">
        <v>45</v>
      </c>
      <c r="ET128" s="45">
        <v>2.2222222222222223</v>
      </c>
      <c r="EW128" s="126">
        <v>22</v>
      </c>
      <c r="EX128" s="45"/>
      <c r="FA128" s="126">
        <v>49</v>
      </c>
      <c r="FB128" s="45"/>
      <c r="FD128" s="141">
        <f t="shared" si="42"/>
        <v>2</v>
      </c>
      <c r="FE128" s="141">
        <f t="shared" si="43"/>
        <v>49</v>
      </c>
      <c r="FF128" s="141">
        <f t="shared" si="44"/>
        <v>4.0816326530612246</v>
      </c>
      <c r="FH128" s="141">
        <f t="shared" si="45"/>
        <v>2</v>
      </c>
      <c r="FI128" s="141">
        <f t="shared" si="46"/>
        <v>50</v>
      </c>
      <c r="FJ128" s="141">
        <f t="shared" si="47"/>
        <v>4</v>
      </c>
    </row>
    <row r="129" spans="1:166">
      <c r="A129" s="128">
        <v>39568</v>
      </c>
      <c r="B129" s="126">
        <v>17</v>
      </c>
      <c r="C129" s="126">
        <v>955</v>
      </c>
      <c r="D129" s="45">
        <f t="shared" si="49"/>
        <v>1.7801047120418849</v>
      </c>
      <c r="E129" s="140"/>
      <c r="J129" s="126">
        <v>1</v>
      </c>
      <c r="K129" s="126">
        <v>31</v>
      </c>
      <c r="L129" s="45">
        <f t="shared" si="48"/>
        <v>3.225806451612903</v>
      </c>
      <c r="O129" s="126">
        <v>52</v>
      </c>
      <c r="P129" s="45">
        <f t="shared" si="25"/>
        <v>0</v>
      </c>
      <c r="S129" s="126">
        <v>56</v>
      </c>
      <c r="T129" s="45">
        <f t="shared" si="26"/>
        <v>0</v>
      </c>
      <c r="V129" s="126">
        <v>2</v>
      </c>
      <c r="W129" s="126">
        <v>47</v>
      </c>
      <c r="X129" s="45">
        <f t="shared" si="27"/>
        <v>4.2553191489361701</v>
      </c>
      <c r="AA129" s="126">
        <v>92</v>
      </c>
      <c r="AB129" s="45">
        <f t="shared" si="28"/>
        <v>0</v>
      </c>
      <c r="AD129" s="126">
        <v>1</v>
      </c>
      <c r="AE129" s="126">
        <v>38</v>
      </c>
      <c r="AF129" s="45">
        <f t="shared" si="29"/>
        <v>2.6315789473684208</v>
      </c>
      <c r="AH129" s="126">
        <v>3</v>
      </c>
      <c r="AI129" s="126">
        <v>46</v>
      </c>
      <c r="AJ129" s="45">
        <f t="shared" si="30"/>
        <v>6.5217391304347823</v>
      </c>
      <c r="AL129" s="126">
        <v>1</v>
      </c>
      <c r="AM129" s="126">
        <v>48</v>
      </c>
      <c r="AN129" s="45">
        <f t="shared" si="31"/>
        <v>2.083333333333333</v>
      </c>
      <c r="AP129" s="126">
        <v>1</v>
      </c>
      <c r="AQ129" s="126">
        <v>64</v>
      </c>
      <c r="AR129" s="45">
        <f t="shared" si="32"/>
        <v>1.5625</v>
      </c>
      <c r="AT129" s="126">
        <v>2</v>
      </c>
      <c r="AU129" s="126">
        <v>37</v>
      </c>
      <c r="AV129" s="45">
        <f t="shared" si="33"/>
        <v>5.4054054054054053</v>
      </c>
      <c r="AX129" s="126">
        <v>1</v>
      </c>
      <c r="AY129" s="126">
        <v>130</v>
      </c>
      <c r="AZ129" s="45">
        <f t="shared" si="34"/>
        <v>0.76923076923076927</v>
      </c>
      <c r="BB129" s="126">
        <v>2</v>
      </c>
      <c r="BC129" s="126">
        <v>77</v>
      </c>
      <c r="BD129" s="45">
        <f t="shared" si="35"/>
        <v>2.5974025974025974</v>
      </c>
      <c r="BF129" s="126">
        <v>2</v>
      </c>
      <c r="BG129" s="126">
        <v>50</v>
      </c>
      <c r="BH129" s="45">
        <f t="shared" si="36"/>
        <v>4</v>
      </c>
      <c r="BJ129" s="126">
        <v>1</v>
      </c>
      <c r="BK129" s="126">
        <v>47</v>
      </c>
      <c r="BL129" s="45">
        <f t="shared" si="37"/>
        <v>2.1276595744680851</v>
      </c>
      <c r="BO129" s="126">
        <v>27</v>
      </c>
      <c r="BP129" s="45">
        <f t="shared" si="38"/>
        <v>0</v>
      </c>
      <c r="BS129" s="126">
        <v>41</v>
      </c>
      <c r="BT129" s="45">
        <f t="shared" si="39"/>
        <v>0</v>
      </c>
      <c r="BW129" s="126">
        <v>22</v>
      </c>
      <c r="BX129" s="45">
        <f t="shared" si="40"/>
        <v>0</v>
      </c>
      <c r="CA129" s="126">
        <v>51</v>
      </c>
      <c r="CB129" s="45">
        <f t="shared" si="41"/>
        <v>0</v>
      </c>
      <c r="CE129" s="128">
        <v>39172</v>
      </c>
      <c r="CF129" s="126">
        <v>18</v>
      </c>
      <c r="CG129" s="126">
        <v>966</v>
      </c>
      <c r="CH129" s="45">
        <v>1.8633540372670807</v>
      </c>
      <c r="CJ129" s="126">
        <v>1</v>
      </c>
      <c r="CK129" s="126">
        <v>33</v>
      </c>
      <c r="CL129" s="45">
        <v>3.0303030303030303</v>
      </c>
      <c r="CO129" s="126">
        <v>54</v>
      </c>
      <c r="CP129" s="45"/>
      <c r="CR129" s="126">
        <v>1</v>
      </c>
      <c r="CS129" s="126">
        <v>57</v>
      </c>
      <c r="CT129" s="45">
        <v>1.7543859649122808</v>
      </c>
      <c r="CV129" s="126">
        <v>2</v>
      </c>
      <c r="CW129" s="126">
        <v>49</v>
      </c>
      <c r="CX129" s="45">
        <v>4.0816326530612246</v>
      </c>
      <c r="DA129" s="126">
        <v>92</v>
      </c>
      <c r="DB129" s="45"/>
      <c r="DE129" s="126">
        <v>40</v>
      </c>
      <c r="DF129" s="45"/>
      <c r="DH129" s="126">
        <v>3</v>
      </c>
      <c r="DI129" s="126">
        <v>46</v>
      </c>
      <c r="DJ129" s="45">
        <v>6.5217391304347823</v>
      </c>
      <c r="DM129" s="126">
        <v>48</v>
      </c>
      <c r="DN129" s="45"/>
      <c r="DP129" s="126">
        <v>2</v>
      </c>
      <c r="DQ129" s="126">
        <v>60</v>
      </c>
      <c r="DR129" s="45">
        <v>3.333333333333333</v>
      </c>
      <c r="DT129" s="126">
        <v>2</v>
      </c>
      <c r="DU129" s="126">
        <v>38</v>
      </c>
      <c r="DV129" s="45">
        <v>5.2631578947368425</v>
      </c>
      <c r="DX129" s="126">
        <v>1</v>
      </c>
      <c r="DY129" s="126">
        <v>131</v>
      </c>
      <c r="DZ129" s="45">
        <v>0.76335877862595425</v>
      </c>
      <c r="EB129" s="126">
        <v>4</v>
      </c>
      <c r="EC129" s="126">
        <v>79</v>
      </c>
      <c r="ED129" s="45">
        <v>5.0632911392405067</v>
      </c>
      <c r="EF129" s="126">
        <v>1</v>
      </c>
      <c r="EG129" s="126">
        <v>49</v>
      </c>
      <c r="EH129" s="45">
        <v>2.0408163265306118</v>
      </c>
      <c r="EK129" s="126">
        <v>47</v>
      </c>
      <c r="EL129" s="45"/>
      <c r="EO129" s="126">
        <v>29</v>
      </c>
      <c r="EP129" s="45"/>
      <c r="ER129" s="126">
        <v>1</v>
      </c>
      <c r="ES129" s="126">
        <v>43</v>
      </c>
      <c r="ET129" s="45">
        <v>2.3255813953488373</v>
      </c>
      <c r="EW129" s="126">
        <v>22</v>
      </c>
      <c r="EX129" s="45"/>
      <c r="FA129" s="126">
        <v>50</v>
      </c>
      <c r="FB129" s="45"/>
      <c r="FD129" s="141">
        <f t="shared" si="42"/>
        <v>2</v>
      </c>
      <c r="FE129" s="141">
        <f t="shared" si="43"/>
        <v>47</v>
      </c>
      <c r="FF129" s="141">
        <f t="shared" si="44"/>
        <v>4.2553191489361701</v>
      </c>
      <c r="FH129" s="141">
        <f t="shared" si="45"/>
        <v>2</v>
      </c>
      <c r="FI129" s="141">
        <f t="shared" si="46"/>
        <v>49</v>
      </c>
      <c r="FJ129" s="141">
        <f t="shared" si="47"/>
        <v>4.0816326530612246</v>
      </c>
    </row>
    <row r="130" spans="1:166">
      <c r="A130" s="128">
        <v>39599</v>
      </c>
      <c r="B130" s="126">
        <v>18</v>
      </c>
      <c r="C130" s="126">
        <v>962</v>
      </c>
      <c r="D130" s="45">
        <f t="shared" si="49"/>
        <v>1.8711018711018712</v>
      </c>
      <c r="E130" s="140"/>
      <c r="K130" s="126">
        <v>32</v>
      </c>
      <c r="L130" s="45">
        <f t="shared" si="48"/>
        <v>0</v>
      </c>
      <c r="O130" s="126">
        <v>53</v>
      </c>
      <c r="P130" s="45">
        <f t="shared" si="25"/>
        <v>0</v>
      </c>
      <c r="S130" s="126">
        <v>58</v>
      </c>
      <c r="T130" s="45">
        <f t="shared" si="26"/>
        <v>0</v>
      </c>
      <c r="V130" s="126">
        <v>2</v>
      </c>
      <c r="W130" s="126">
        <v>47</v>
      </c>
      <c r="X130" s="45">
        <f t="shared" si="27"/>
        <v>4.2553191489361701</v>
      </c>
      <c r="AA130" s="126">
        <v>95</v>
      </c>
      <c r="AB130" s="45">
        <f t="shared" si="28"/>
        <v>0</v>
      </c>
      <c r="AD130" s="126">
        <v>1</v>
      </c>
      <c r="AE130" s="126">
        <v>42</v>
      </c>
      <c r="AF130" s="45">
        <f t="shared" si="29"/>
        <v>2.3809523809523809</v>
      </c>
      <c r="AH130" s="126">
        <v>2</v>
      </c>
      <c r="AI130" s="126">
        <v>45</v>
      </c>
      <c r="AJ130" s="45">
        <f t="shared" si="30"/>
        <v>4.4444444444444446</v>
      </c>
      <c r="AL130" s="126">
        <v>2</v>
      </c>
      <c r="AM130" s="126">
        <v>48</v>
      </c>
      <c r="AN130" s="45">
        <f t="shared" si="31"/>
        <v>4.1666666666666661</v>
      </c>
      <c r="AQ130" s="126">
        <v>65</v>
      </c>
      <c r="AR130" s="45">
        <f t="shared" si="32"/>
        <v>0</v>
      </c>
      <c r="AT130" s="126">
        <v>2</v>
      </c>
      <c r="AU130" s="126">
        <v>38</v>
      </c>
      <c r="AV130" s="45">
        <f t="shared" si="33"/>
        <v>5.2631578947368416</v>
      </c>
      <c r="AX130" s="126">
        <v>1</v>
      </c>
      <c r="AY130" s="126">
        <v>129</v>
      </c>
      <c r="AZ130" s="45">
        <f t="shared" si="34"/>
        <v>0.77519379844961245</v>
      </c>
      <c r="BB130" s="126">
        <v>3</v>
      </c>
      <c r="BC130" s="126">
        <v>78</v>
      </c>
      <c r="BD130" s="45">
        <f t="shared" si="35"/>
        <v>3.8461538461538463</v>
      </c>
      <c r="BF130" s="126">
        <v>3</v>
      </c>
      <c r="BG130" s="126">
        <v>50</v>
      </c>
      <c r="BH130" s="45">
        <f t="shared" si="36"/>
        <v>6</v>
      </c>
      <c r="BJ130" s="126">
        <v>1</v>
      </c>
      <c r="BK130" s="126">
        <v>48</v>
      </c>
      <c r="BL130" s="45">
        <f t="shared" si="37"/>
        <v>2.083333333333333</v>
      </c>
      <c r="BO130" s="126">
        <v>26</v>
      </c>
      <c r="BP130" s="45">
        <f t="shared" si="38"/>
        <v>0</v>
      </c>
      <c r="BR130" s="126">
        <v>1</v>
      </c>
      <c r="BS130" s="126">
        <v>37</v>
      </c>
      <c r="BT130" s="45">
        <f t="shared" si="39"/>
        <v>2.7027027027027026</v>
      </c>
      <c r="BW130" s="126">
        <v>24</v>
      </c>
      <c r="BX130" s="45">
        <f t="shared" si="40"/>
        <v>0</v>
      </c>
      <c r="CA130" s="126">
        <v>48</v>
      </c>
      <c r="CB130" s="45">
        <f t="shared" si="41"/>
        <v>0</v>
      </c>
      <c r="CE130" s="128">
        <v>39202</v>
      </c>
      <c r="CF130" s="126">
        <v>15</v>
      </c>
      <c r="CG130" s="126">
        <v>955</v>
      </c>
      <c r="CH130" s="45">
        <v>1.5706806282722512</v>
      </c>
      <c r="CJ130" s="126">
        <v>1</v>
      </c>
      <c r="CK130" s="126">
        <v>31</v>
      </c>
      <c r="CL130" s="45">
        <v>3.225806451612903</v>
      </c>
      <c r="CO130" s="126">
        <v>52</v>
      </c>
      <c r="CP130" s="45"/>
      <c r="CS130" s="126">
        <v>56</v>
      </c>
      <c r="CT130" s="45"/>
      <c r="CV130" s="126">
        <v>2</v>
      </c>
      <c r="CW130" s="126">
        <v>47</v>
      </c>
      <c r="CX130" s="45">
        <v>4.2553191489361701</v>
      </c>
      <c r="DA130" s="126">
        <v>92</v>
      </c>
      <c r="DB130" s="45"/>
      <c r="DE130" s="126">
        <v>38</v>
      </c>
      <c r="DF130" s="45"/>
      <c r="DH130" s="126">
        <v>3</v>
      </c>
      <c r="DI130" s="126">
        <v>46</v>
      </c>
      <c r="DJ130" s="45">
        <v>6.5217391304347823</v>
      </c>
      <c r="DM130" s="126">
        <v>48</v>
      </c>
      <c r="DN130" s="45"/>
      <c r="DP130" s="126">
        <v>3</v>
      </c>
      <c r="DQ130" s="126">
        <v>64</v>
      </c>
      <c r="DR130" s="45">
        <v>4.6875</v>
      </c>
      <c r="DT130" s="126">
        <v>1</v>
      </c>
      <c r="DU130" s="126">
        <v>37</v>
      </c>
      <c r="DV130" s="45">
        <v>2.7027027027027026</v>
      </c>
      <c r="DY130" s="126">
        <v>130</v>
      </c>
      <c r="DZ130" s="45"/>
      <c r="EB130" s="126">
        <v>3</v>
      </c>
      <c r="EC130" s="126">
        <v>77</v>
      </c>
      <c r="ED130" s="45">
        <v>3.8961038961038961</v>
      </c>
      <c r="EF130" s="126">
        <v>1</v>
      </c>
      <c r="EG130" s="126">
        <v>50</v>
      </c>
      <c r="EH130" s="45">
        <v>2</v>
      </c>
      <c r="EK130" s="126">
        <v>47</v>
      </c>
      <c r="EL130" s="45"/>
      <c r="EO130" s="126">
        <v>27</v>
      </c>
      <c r="EP130" s="45"/>
      <c r="ER130" s="126">
        <v>1</v>
      </c>
      <c r="ES130" s="126">
        <v>41</v>
      </c>
      <c r="ET130" s="45">
        <v>2.4390243902439024</v>
      </c>
      <c r="EW130" s="126">
        <v>22</v>
      </c>
      <c r="EX130" s="45"/>
      <c r="FA130" s="126">
        <v>51</v>
      </c>
      <c r="FB130" s="45"/>
      <c r="FD130" s="141">
        <f t="shared" si="42"/>
        <v>2</v>
      </c>
      <c r="FE130" s="141">
        <f t="shared" si="43"/>
        <v>47</v>
      </c>
      <c r="FF130" s="141">
        <f t="shared" si="44"/>
        <v>4.2553191489361701</v>
      </c>
      <c r="FH130" s="141">
        <f t="shared" si="45"/>
        <v>2</v>
      </c>
      <c r="FI130" s="141">
        <f t="shared" si="46"/>
        <v>47</v>
      </c>
      <c r="FJ130" s="141">
        <f t="shared" si="47"/>
        <v>4.2553191489361701</v>
      </c>
    </row>
    <row r="131" spans="1:166">
      <c r="A131" s="128">
        <v>39629</v>
      </c>
      <c r="B131" s="126">
        <v>20</v>
      </c>
      <c r="C131" s="126">
        <v>947</v>
      </c>
      <c r="D131" s="45">
        <f t="shared" si="49"/>
        <v>2.1119324181626187</v>
      </c>
      <c r="E131" s="140"/>
      <c r="K131" s="126">
        <v>30</v>
      </c>
      <c r="L131" s="45">
        <f t="shared" si="48"/>
        <v>0</v>
      </c>
      <c r="O131" s="126">
        <v>52</v>
      </c>
      <c r="P131" s="45">
        <f t="shared" si="25"/>
        <v>0</v>
      </c>
      <c r="S131" s="126">
        <v>57</v>
      </c>
      <c r="T131" s="45">
        <f t="shared" si="26"/>
        <v>0</v>
      </c>
      <c r="V131" s="126">
        <v>2</v>
      </c>
      <c r="W131" s="126">
        <v>47</v>
      </c>
      <c r="X131" s="45">
        <f t="shared" si="27"/>
        <v>4.2553191489361701</v>
      </c>
      <c r="AA131" s="126">
        <v>93</v>
      </c>
      <c r="AB131" s="45">
        <f t="shared" si="28"/>
        <v>0</v>
      </c>
      <c r="AD131" s="126">
        <v>1</v>
      </c>
      <c r="AE131" s="126">
        <v>45</v>
      </c>
      <c r="AF131" s="45">
        <f t="shared" si="29"/>
        <v>2.2222222222222223</v>
      </c>
      <c r="AH131" s="126">
        <v>2</v>
      </c>
      <c r="AI131" s="126">
        <v>43</v>
      </c>
      <c r="AJ131" s="45">
        <f t="shared" si="30"/>
        <v>4.6511627906976747</v>
      </c>
      <c r="AL131" s="126">
        <v>3</v>
      </c>
      <c r="AM131" s="126">
        <v>47</v>
      </c>
      <c r="AN131" s="45">
        <f t="shared" si="31"/>
        <v>6.3829787234042552</v>
      </c>
      <c r="AQ131" s="126">
        <v>62</v>
      </c>
      <c r="AR131" s="45">
        <f t="shared" si="32"/>
        <v>0</v>
      </c>
      <c r="AT131" s="126">
        <v>3</v>
      </c>
      <c r="AU131" s="126">
        <v>38</v>
      </c>
      <c r="AV131" s="45">
        <f t="shared" si="33"/>
        <v>7.8947368421052628</v>
      </c>
      <c r="AX131" s="126">
        <v>1</v>
      </c>
      <c r="AY131" s="126">
        <v>127</v>
      </c>
      <c r="AZ131" s="45">
        <f t="shared" si="34"/>
        <v>0.78740157480314954</v>
      </c>
      <c r="BB131" s="126">
        <v>3</v>
      </c>
      <c r="BC131" s="126">
        <v>77</v>
      </c>
      <c r="BD131" s="45">
        <f t="shared" si="35"/>
        <v>3.8961038961038961</v>
      </c>
      <c r="BF131" s="126">
        <v>3</v>
      </c>
      <c r="BG131" s="126">
        <v>48</v>
      </c>
      <c r="BH131" s="45">
        <f t="shared" si="36"/>
        <v>6.25</v>
      </c>
      <c r="BJ131" s="126">
        <v>1</v>
      </c>
      <c r="BK131" s="126">
        <v>48</v>
      </c>
      <c r="BL131" s="45">
        <f t="shared" si="37"/>
        <v>2.083333333333333</v>
      </c>
      <c r="BO131" s="126">
        <v>26</v>
      </c>
      <c r="BP131" s="45">
        <f t="shared" si="38"/>
        <v>0</v>
      </c>
      <c r="BR131" s="126">
        <v>1</v>
      </c>
      <c r="BS131" s="126">
        <v>35</v>
      </c>
      <c r="BT131" s="45">
        <f t="shared" si="39"/>
        <v>2.8571428571428572</v>
      </c>
      <c r="BW131" s="126">
        <v>23</v>
      </c>
      <c r="BX131" s="45">
        <f t="shared" si="40"/>
        <v>0</v>
      </c>
      <c r="CA131" s="126">
        <v>50</v>
      </c>
      <c r="CB131" s="45">
        <f t="shared" si="41"/>
        <v>0</v>
      </c>
      <c r="CE131" s="128">
        <v>39233</v>
      </c>
      <c r="CF131" s="126">
        <v>19</v>
      </c>
      <c r="CG131" s="126">
        <v>962</v>
      </c>
      <c r="CH131" s="45">
        <v>1.9750519750519753</v>
      </c>
      <c r="CJ131" s="126">
        <v>1</v>
      </c>
      <c r="CK131" s="126">
        <v>32</v>
      </c>
      <c r="CL131" s="45">
        <v>3.125</v>
      </c>
      <c r="CO131" s="126">
        <v>53</v>
      </c>
      <c r="CP131" s="45"/>
      <c r="CS131" s="126">
        <v>58</v>
      </c>
      <c r="CT131" s="45"/>
      <c r="CV131" s="126">
        <v>2</v>
      </c>
      <c r="CW131" s="126">
        <v>47</v>
      </c>
      <c r="CX131" s="45">
        <v>4.2553191489361701</v>
      </c>
      <c r="DA131" s="126">
        <v>95</v>
      </c>
      <c r="DB131" s="45"/>
      <c r="DE131" s="126">
        <v>42</v>
      </c>
      <c r="DF131" s="45"/>
      <c r="DH131" s="126">
        <v>3</v>
      </c>
      <c r="DI131" s="126">
        <v>45</v>
      </c>
      <c r="DJ131" s="45">
        <v>6.6666666666666661</v>
      </c>
      <c r="DM131" s="126">
        <v>48</v>
      </c>
      <c r="DN131" s="45"/>
      <c r="DP131" s="126">
        <v>4</v>
      </c>
      <c r="DQ131" s="126">
        <v>65</v>
      </c>
      <c r="DR131" s="45">
        <v>6.1538461538461533</v>
      </c>
      <c r="DT131" s="126">
        <v>2</v>
      </c>
      <c r="DU131" s="126">
        <v>38</v>
      </c>
      <c r="DV131" s="45">
        <v>5.2631578947368425</v>
      </c>
      <c r="DX131" s="126">
        <v>1</v>
      </c>
      <c r="DY131" s="126">
        <v>129</v>
      </c>
      <c r="DZ131" s="45">
        <v>0.77519379844961245</v>
      </c>
      <c r="EB131" s="126">
        <v>3</v>
      </c>
      <c r="EC131" s="126">
        <v>78</v>
      </c>
      <c r="ED131" s="45">
        <v>3.8461538461538463</v>
      </c>
      <c r="EF131" s="126">
        <v>1</v>
      </c>
      <c r="EG131" s="126">
        <v>50</v>
      </c>
      <c r="EH131" s="45">
        <v>2</v>
      </c>
      <c r="EJ131" s="126">
        <v>1</v>
      </c>
      <c r="EK131" s="126">
        <v>48</v>
      </c>
      <c r="EL131" s="45">
        <v>2.083333333333333</v>
      </c>
      <c r="EO131" s="126">
        <v>26</v>
      </c>
      <c r="EP131" s="45"/>
      <c r="ER131" s="126">
        <v>1</v>
      </c>
      <c r="ES131" s="126">
        <v>37</v>
      </c>
      <c r="ET131" s="45">
        <v>2.7027027027027026</v>
      </c>
      <c r="EW131" s="126">
        <v>24</v>
      </c>
      <c r="EX131" s="45"/>
      <c r="FA131" s="126">
        <v>48</v>
      </c>
      <c r="FB131" s="45"/>
      <c r="FD131" s="141">
        <f t="shared" si="42"/>
        <v>2</v>
      </c>
      <c r="FE131" s="141">
        <f t="shared" si="43"/>
        <v>47</v>
      </c>
      <c r="FF131" s="141">
        <f t="shared" si="44"/>
        <v>4.2553191489361701</v>
      </c>
      <c r="FH131" s="141">
        <f t="shared" si="45"/>
        <v>2</v>
      </c>
      <c r="FI131" s="141">
        <f t="shared" si="46"/>
        <v>47</v>
      </c>
      <c r="FJ131" s="141">
        <f t="shared" si="47"/>
        <v>4.2553191489361701</v>
      </c>
    </row>
    <row r="132" spans="1:166">
      <c r="A132" s="128">
        <v>39660</v>
      </c>
      <c r="B132" s="126">
        <v>22</v>
      </c>
      <c r="C132" s="126">
        <v>939</v>
      </c>
      <c r="D132" s="45">
        <f t="shared" si="49"/>
        <v>2.3429179978700745</v>
      </c>
      <c r="E132" s="140"/>
      <c r="K132" s="126">
        <v>30</v>
      </c>
      <c r="L132" s="45">
        <f t="shared" si="48"/>
        <v>0</v>
      </c>
      <c r="O132" s="126">
        <v>50</v>
      </c>
      <c r="P132" s="45">
        <f t="shared" si="25"/>
        <v>0</v>
      </c>
      <c r="S132" s="126">
        <v>57</v>
      </c>
      <c r="T132" s="45">
        <f t="shared" si="26"/>
        <v>0</v>
      </c>
      <c r="V132" s="126">
        <v>2</v>
      </c>
      <c r="W132" s="126">
        <v>46</v>
      </c>
      <c r="X132" s="45">
        <f t="shared" si="27"/>
        <v>4.3478260869565215</v>
      </c>
      <c r="Z132" s="126">
        <v>1</v>
      </c>
      <c r="AA132" s="126">
        <v>98</v>
      </c>
      <c r="AB132" s="45">
        <f t="shared" si="28"/>
        <v>1.0204081632653061</v>
      </c>
      <c r="AD132" s="126">
        <v>1</v>
      </c>
      <c r="AE132" s="126">
        <v>43</v>
      </c>
      <c r="AF132" s="45">
        <f t="shared" si="29"/>
        <v>2.3255813953488373</v>
      </c>
      <c r="AH132" s="126">
        <v>2</v>
      </c>
      <c r="AI132" s="126">
        <v>42</v>
      </c>
      <c r="AJ132" s="45">
        <f t="shared" si="30"/>
        <v>4.7619047619047619</v>
      </c>
      <c r="AL132" s="126">
        <v>3</v>
      </c>
      <c r="AM132" s="126">
        <v>48</v>
      </c>
      <c r="AN132" s="45">
        <f t="shared" si="31"/>
        <v>6.25</v>
      </c>
      <c r="AQ132" s="126">
        <v>59</v>
      </c>
      <c r="AR132" s="45">
        <f t="shared" si="32"/>
        <v>0</v>
      </c>
      <c r="AT132" s="126">
        <v>3</v>
      </c>
      <c r="AU132" s="126">
        <v>38</v>
      </c>
      <c r="AV132" s="45">
        <f t="shared" si="33"/>
        <v>7.8947368421052628</v>
      </c>
      <c r="AX132" s="126">
        <v>1</v>
      </c>
      <c r="AY132" s="126">
        <v>128</v>
      </c>
      <c r="AZ132" s="45">
        <f t="shared" si="34"/>
        <v>0.78125</v>
      </c>
      <c r="BB132" s="126">
        <v>3</v>
      </c>
      <c r="BC132" s="126">
        <v>78</v>
      </c>
      <c r="BD132" s="45">
        <f t="shared" si="35"/>
        <v>3.8461538461538463</v>
      </c>
      <c r="BF132" s="126">
        <v>4</v>
      </c>
      <c r="BG132" s="126">
        <v>49</v>
      </c>
      <c r="BH132" s="45">
        <f t="shared" si="36"/>
        <v>8.1632653061224492</v>
      </c>
      <c r="BJ132" s="126">
        <v>1</v>
      </c>
      <c r="BK132" s="126">
        <v>46</v>
      </c>
      <c r="BL132" s="45">
        <f t="shared" si="37"/>
        <v>2.1739130434782608</v>
      </c>
      <c r="BO132" s="126">
        <v>25</v>
      </c>
      <c r="BP132" s="45">
        <f t="shared" si="38"/>
        <v>0</v>
      </c>
      <c r="BR132" s="126">
        <v>1</v>
      </c>
      <c r="BS132" s="126">
        <v>34</v>
      </c>
      <c r="BT132" s="45">
        <f t="shared" si="39"/>
        <v>2.9411764705882351</v>
      </c>
      <c r="BW132" s="126">
        <v>18</v>
      </c>
      <c r="BX132" s="45">
        <f t="shared" si="40"/>
        <v>0</v>
      </c>
      <c r="CA132" s="126">
        <v>51</v>
      </c>
      <c r="CB132" s="45">
        <f t="shared" si="41"/>
        <v>0</v>
      </c>
      <c r="CE132" s="128">
        <v>39263</v>
      </c>
      <c r="CF132" s="126">
        <v>18</v>
      </c>
      <c r="CG132" s="126">
        <v>947</v>
      </c>
      <c r="CH132" s="45">
        <v>1.9007391763463568</v>
      </c>
      <c r="CK132" s="126">
        <v>30</v>
      </c>
      <c r="CL132" s="45"/>
      <c r="CO132" s="126">
        <v>52</v>
      </c>
      <c r="CP132" s="45"/>
      <c r="CS132" s="126">
        <v>57</v>
      </c>
      <c r="CT132" s="45"/>
      <c r="CV132" s="126">
        <v>2</v>
      </c>
      <c r="CW132" s="126">
        <v>47</v>
      </c>
      <c r="CX132" s="45">
        <v>4.2553191489361701</v>
      </c>
      <c r="DA132" s="126">
        <v>93</v>
      </c>
      <c r="DB132" s="45"/>
      <c r="DE132" s="126">
        <v>45</v>
      </c>
      <c r="DF132" s="45"/>
      <c r="DH132" s="126">
        <v>3</v>
      </c>
      <c r="DI132" s="126">
        <v>43</v>
      </c>
      <c r="DJ132" s="45">
        <v>6.9767441860465116</v>
      </c>
      <c r="DM132" s="126">
        <v>47</v>
      </c>
      <c r="DN132" s="45"/>
      <c r="DP132" s="126">
        <v>4</v>
      </c>
      <c r="DQ132" s="126">
        <v>62</v>
      </c>
      <c r="DR132" s="45">
        <v>6.4516129032258061</v>
      </c>
      <c r="DT132" s="126">
        <v>2</v>
      </c>
      <c r="DU132" s="126">
        <v>38</v>
      </c>
      <c r="DV132" s="45">
        <v>5.2631578947368425</v>
      </c>
      <c r="DX132" s="126">
        <v>1</v>
      </c>
      <c r="DY132" s="126">
        <v>127</v>
      </c>
      <c r="DZ132" s="45">
        <v>0.78740157480314965</v>
      </c>
      <c r="EB132" s="126">
        <v>3</v>
      </c>
      <c r="EC132" s="126">
        <v>77</v>
      </c>
      <c r="ED132" s="45">
        <v>3.8961038961038961</v>
      </c>
      <c r="EF132" s="126">
        <v>2</v>
      </c>
      <c r="EG132" s="126">
        <v>48</v>
      </c>
      <c r="EH132" s="45">
        <v>4.1666666666666661</v>
      </c>
      <c r="EJ132" s="126">
        <v>1</v>
      </c>
      <c r="EK132" s="126">
        <v>48</v>
      </c>
      <c r="EL132" s="45">
        <v>2.083333333333333</v>
      </c>
      <c r="EO132" s="126">
        <v>26</v>
      </c>
      <c r="EP132" s="45"/>
      <c r="ES132" s="126">
        <v>35</v>
      </c>
      <c r="ET132" s="45"/>
      <c r="EW132" s="126">
        <v>23</v>
      </c>
      <c r="EX132" s="45"/>
      <c r="FA132" s="126">
        <v>50</v>
      </c>
      <c r="FB132" s="45"/>
      <c r="FD132" s="141">
        <f t="shared" si="42"/>
        <v>2</v>
      </c>
      <c r="FE132" s="141">
        <f t="shared" si="43"/>
        <v>46</v>
      </c>
      <c r="FF132" s="141">
        <f t="shared" si="44"/>
        <v>4.3478260869565215</v>
      </c>
      <c r="FH132" s="141">
        <f t="shared" si="45"/>
        <v>2</v>
      </c>
      <c r="FI132" s="141">
        <f t="shared" si="46"/>
        <v>47</v>
      </c>
      <c r="FJ132" s="141">
        <f t="shared" si="47"/>
        <v>4.2553191489361701</v>
      </c>
    </row>
    <row r="133" spans="1:166">
      <c r="A133" s="128">
        <v>39691</v>
      </c>
      <c r="B133" s="126">
        <v>29</v>
      </c>
      <c r="C133" s="126">
        <v>930</v>
      </c>
      <c r="D133" s="45">
        <f t="shared" si="49"/>
        <v>3.118279569892473</v>
      </c>
      <c r="E133" s="140"/>
      <c r="K133" s="126">
        <v>30</v>
      </c>
      <c r="L133" s="45">
        <f t="shared" si="48"/>
        <v>0</v>
      </c>
      <c r="O133" s="126">
        <v>45</v>
      </c>
      <c r="P133" s="45">
        <f t="shared" si="25"/>
        <v>0</v>
      </c>
      <c r="S133" s="126">
        <v>55</v>
      </c>
      <c r="T133" s="45">
        <f t="shared" si="26"/>
        <v>0</v>
      </c>
      <c r="V133" s="126">
        <v>2</v>
      </c>
      <c r="W133" s="126">
        <v>43</v>
      </c>
      <c r="X133" s="45">
        <f t="shared" si="27"/>
        <v>4.6511627906976747</v>
      </c>
      <c r="Z133" s="126">
        <v>1</v>
      </c>
      <c r="AA133" s="126">
        <v>97</v>
      </c>
      <c r="AB133" s="45">
        <f t="shared" si="28"/>
        <v>1.0309278350515463</v>
      </c>
      <c r="AD133" s="126">
        <v>5</v>
      </c>
      <c r="AE133" s="126">
        <v>49</v>
      </c>
      <c r="AF133" s="45">
        <f t="shared" si="29"/>
        <v>10.204081632653061</v>
      </c>
      <c r="AH133" s="126">
        <v>3</v>
      </c>
      <c r="AI133" s="126">
        <v>42</v>
      </c>
      <c r="AJ133" s="45">
        <f t="shared" si="30"/>
        <v>7.1428571428571423</v>
      </c>
      <c r="AL133" s="126">
        <v>3</v>
      </c>
      <c r="AM133" s="126">
        <v>48</v>
      </c>
      <c r="AN133" s="45">
        <f t="shared" si="31"/>
        <v>6.25</v>
      </c>
      <c r="AQ133" s="126">
        <v>59</v>
      </c>
      <c r="AR133" s="45">
        <f t="shared" si="32"/>
        <v>0</v>
      </c>
      <c r="AT133" s="126">
        <v>3</v>
      </c>
      <c r="AU133" s="126">
        <v>37</v>
      </c>
      <c r="AV133" s="45">
        <f t="shared" si="33"/>
        <v>8.1081081081081088</v>
      </c>
      <c r="AX133" s="126">
        <v>2</v>
      </c>
      <c r="AY133" s="126">
        <v>129</v>
      </c>
      <c r="AZ133" s="45">
        <f t="shared" si="34"/>
        <v>1.5503875968992249</v>
      </c>
      <c r="BB133" s="126">
        <v>3</v>
      </c>
      <c r="BC133" s="126">
        <v>77</v>
      </c>
      <c r="BD133" s="45">
        <f t="shared" si="35"/>
        <v>3.8961038961038961</v>
      </c>
      <c r="BF133" s="126">
        <v>5</v>
      </c>
      <c r="BG133" s="126">
        <v>48</v>
      </c>
      <c r="BH133" s="45">
        <f t="shared" si="36"/>
        <v>10.416666666666668</v>
      </c>
      <c r="BJ133" s="126">
        <v>1</v>
      </c>
      <c r="BK133" s="126">
        <v>45</v>
      </c>
      <c r="BL133" s="45">
        <f t="shared" si="37"/>
        <v>2.2222222222222223</v>
      </c>
      <c r="BO133" s="126">
        <v>26</v>
      </c>
      <c r="BP133" s="45">
        <f t="shared" si="38"/>
        <v>0</v>
      </c>
      <c r="BR133" s="126">
        <v>1</v>
      </c>
      <c r="BS133" s="126">
        <v>34</v>
      </c>
      <c r="BT133" s="45">
        <f t="shared" si="39"/>
        <v>2.9411764705882351</v>
      </c>
      <c r="BW133" s="126">
        <v>16</v>
      </c>
      <c r="BX133" s="45">
        <f t="shared" si="40"/>
        <v>0</v>
      </c>
      <c r="CA133" s="126">
        <v>51</v>
      </c>
      <c r="CB133" s="45">
        <f t="shared" si="41"/>
        <v>0</v>
      </c>
      <c r="CE133" s="128">
        <v>39294</v>
      </c>
      <c r="CF133" s="126">
        <v>45</v>
      </c>
      <c r="CG133" s="126">
        <v>939</v>
      </c>
      <c r="CH133" s="45">
        <v>4.7923322683706076</v>
      </c>
      <c r="CJ133" s="126">
        <v>1</v>
      </c>
      <c r="CK133" s="126">
        <v>30</v>
      </c>
      <c r="CL133" s="45">
        <v>3.333333333333333</v>
      </c>
      <c r="CO133" s="126">
        <v>50</v>
      </c>
      <c r="CP133" s="45"/>
      <c r="CS133" s="126">
        <v>57</v>
      </c>
      <c r="CT133" s="45"/>
      <c r="CV133" s="126">
        <v>4</v>
      </c>
      <c r="CW133" s="126">
        <v>46</v>
      </c>
      <c r="CX133" s="45">
        <v>8.695652173913043</v>
      </c>
      <c r="DA133" s="126">
        <v>98</v>
      </c>
      <c r="DB133" s="45"/>
      <c r="DE133" s="126">
        <v>43</v>
      </c>
      <c r="DF133" s="45"/>
      <c r="DH133" s="126">
        <v>4</v>
      </c>
      <c r="DI133" s="126">
        <v>42</v>
      </c>
      <c r="DJ133" s="45">
        <v>9.5238095238095237</v>
      </c>
      <c r="DL133" s="126">
        <v>1</v>
      </c>
      <c r="DM133" s="126">
        <v>48</v>
      </c>
      <c r="DN133" s="45">
        <v>2.083333333333333</v>
      </c>
      <c r="DP133" s="126">
        <v>4</v>
      </c>
      <c r="DQ133" s="126">
        <v>59</v>
      </c>
      <c r="DR133" s="45">
        <v>6.7796610169491531</v>
      </c>
      <c r="DT133" s="126">
        <v>5</v>
      </c>
      <c r="DU133" s="126">
        <v>38</v>
      </c>
      <c r="DV133" s="45">
        <v>13.157894736842106</v>
      </c>
      <c r="DX133" s="126">
        <v>4</v>
      </c>
      <c r="DY133" s="126">
        <v>128</v>
      </c>
      <c r="DZ133" s="45">
        <v>3.125</v>
      </c>
      <c r="EB133" s="126">
        <v>6</v>
      </c>
      <c r="EC133" s="126">
        <v>78</v>
      </c>
      <c r="ED133" s="45">
        <v>7.6923076923076925</v>
      </c>
      <c r="EF133" s="126">
        <v>11</v>
      </c>
      <c r="EG133" s="126">
        <v>49</v>
      </c>
      <c r="EH133" s="45">
        <v>22.448979591836736</v>
      </c>
      <c r="EJ133" s="126">
        <v>2</v>
      </c>
      <c r="EK133" s="126">
        <v>46</v>
      </c>
      <c r="EL133" s="45">
        <v>4.3478260869565215</v>
      </c>
      <c r="EN133" s="126">
        <v>1</v>
      </c>
      <c r="EO133" s="126">
        <v>25</v>
      </c>
      <c r="EP133" s="45">
        <v>4</v>
      </c>
      <c r="ER133" s="126">
        <v>1</v>
      </c>
      <c r="ES133" s="126">
        <v>34</v>
      </c>
      <c r="ET133" s="45">
        <v>2.9411764705882351</v>
      </c>
      <c r="EV133" s="126">
        <v>1</v>
      </c>
      <c r="EW133" s="126">
        <v>18</v>
      </c>
      <c r="EX133" s="45">
        <v>5.5555555555555554</v>
      </c>
      <c r="FA133" s="126">
        <v>51</v>
      </c>
      <c r="FB133" s="45"/>
      <c r="FD133" s="141">
        <f t="shared" si="42"/>
        <v>2</v>
      </c>
      <c r="FE133" s="141">
        <f t="shared" si="43"/>
        <v>43</v>
      </c>
      <c r="FF133" s="141">
        <f t="shared" si="44"/>
        <v>4.6511627906976747</v>
      </c>
      <c r="FH133" s="141">
        <f t="shared" si="45"/>
        <v>4</v>
      </c>
      <c r="FI133" s="141">
        <f t="shared" si="46"/>
        <v>46</v>
      </c>
      <c r="FJ133" s="141">
        <f t="shared" si="47"/>
        <v>8.695652173913043</v>
      </c>
    </row>
    <row r="134" spans="1:166">
      <c r="A134" s="128">
        <v>39721</v>
      </c>
      <c r="B134" s="126">
        <v>29</v>
      </c>
      <c r="C134" s="126">
        <v>930</v>
      </c>
      <c r="D134" s="45">
        <f t="shared" si="49"/>
        <v>3.118279569892473</v>
      </c>
      <c r="E134" s="140"/>
      <c r="K134" s="126">
        <v>30</v>
      </c>
      <c r="L134" s="45">
        <f t="shared" si="48"/>
        <v>0</v>
      </c>
      <c r="O134" s="126">
        <v>44</v>
      </c>
      <c r="P134" s="45">
        <f t="shared" ref="P134:P197" si="50">N134/O134*100</f>
        <v>0</v>
      </c>
      <c r="S134" s="126">
        <v>54</v>
      </c>
      <c r="T134" s="45">
        <f t="shared" ref="T134:T197" si="51">R134/S134*100</f>
        <v>0</v>
      </c>
      <c r="V134" s="126">
        <v>2</v>
      </c>
      <c r="W134" s="126">
        <v>44</v>
      </c>
      <c r="X134" s="45">
        <f t="shared" ref="X134:X197" si="52">V134/W134*100</f>
        <v>4.5454545454545459</v>
      </c>
      <c r="Z134" s="126">
        <v>1</v>
      </c>
      <c r="AA134" s="126">
        <v>98</v>
      </c>
      <c r="AB134" s="45">
        <f t="shared" ref="AB134:AB197" si="53">Z134/AA134*100</f>
        <v>1.0204081632653061</v>
      </c>
      <c r="AD134" s="126">
        <v>5</v>
      </c>
      <c r="AE134" s="126">
        <v>48</v>
      </c>
      <c r="AF134" s="45">
        <f t="shared" ref="AF134:AF197" si="54">AD134/AE134*100</f>
        <v>10.416666666666668</v>
      </c>
      <c r="AH134" s="126">
        <v>3</v>
      </c>
      <c r="AI134" s="126">
        <v>43</v>
      </c>
      <c r="AJ134" s="45">
        <f t="shared" ref="AJ134:AJ197" si="55">AH134/AI134*100</f>
        <v>6.9767441860465116</v>
      </c>
      <c r="AL134" s="126">
        <v>3</v>
      </c>
      <c r="AM134" s="126">
        <v>48</v>
      </c>
      <c r="AN134" s="45">
        <f t="shared" ref="AN134:AN197" si="56">AL134/AM134*100</f>
        <v>6.25</v>
      </c>
      <c r="AQ134" s="126">
        <v>60</v>
      </c>
      <c r="AR134" s="45">
        <f t="shared" ref="AR134:AR197" si="57">AP134/AQ134*100</f>
        <v>0</v>
      </c>
      <c r="AT134" s="126">
        <v>4</v>
      </c>
      <c r="AU134" s="126">
        <v>36</v>
      </c>
      <c r="AV134" s="45">
        <f t="shared" ref="AV134:AV197" si="58">AT134/AU134*100</f>
        <v>11.111111111111111</v>
      </c>
      <c r="AX134" s="126">
        <v>2</v>
      </c>
      <c r="AY134" s="126">
        <v>131</v>
      </c>
      <c r="AZ134" s="45">
        <f t="shared" ref="AZ134:AZ197" si="59">AX134/AY134*100</f>
        <v>1.5267175572519083</v>
      </c>
      <c r="BB134" s="126">
        <v>3</v>
      </c>
      <c r="BC134" s="126">
        <v>76</v>
      </c>
      <c r="BD134" s="45">
        <f t="shared" ref="BD134:BD197" si="60">BB134/BC134*100</f>
        <v>3.9473684210526314</v>
      </c>
      <c r="BF134" s="126">
        <v>5</v>
      </c>
      <c r="BG134" s="126">
        <v>49</v>
      </c>
      <c r="BH134" s="45">
        <f t="shared" ref="BH134:BH197" si="61">BF134/BG134*100</f>
        <v>10.204081632653061</v>
      </c>
      <c r="BK134" s="126">
        <v>44</v>
      </c>
      <c r="BL134" s="45">
        <f t="shared" ref="BL134:BL197" si="62">BJ134/BK134*100</f>
        <v>0</v>
      </c>
      <c r="BO134" s="126">
        <v>26</v>
      </c>
      <c r="BP134" s="45">
        <f t="shared" ref="BP134:BP197" si="63">BN134/BO134*100</f>
        <v>0</v>
      </c>
      <c r="BR134" s="126">
        <v>1</v>
      </c>
      <c r="BS134" s="126">
        <v>33</v>
      </c>
      <c r="BT134" s="45">
        <f t="shared" ref="BT134:BT197" si="64">BR134/BS134*100</f>
        <v>3.0303030303030303</v>
      </c>
      <c r="BW134" s="126">
        <v>15</v>
      </c>
      <c r="BX134" s="45">
        <f t="shared" ref="BX134:BX197" si="65">BV134/BW134*100</f>
        <v>0</v>
      </c>
      <c r="CA134" s="126">
        <v>51</v>
      </c>
      <c r="CB134" s="45">
        <f t="shared" ref="CB134:CB197" si="66">BZ134/CA134*100</f>
        <v>0</v>
      </c>
      <c r="CE134" s="128">
        <v>39325</v>
      </c>
      <c r="CF134" s="126">
        <v>60</v>
      </c>
      <c r="CG134" s="126">
        <v>930</v>
      </c>
      <c r="CH134" s="45">
        <v>6.4516129032258061</v>
      </c>
      <c r="CJ134" s="126">
        <v>2</v>
      </c>
      <c r="CK134" s="126">
        <v>30</v>
      </c>
      <c r="CL134" s="45">
        <v>6.6666666666666661</v>
      </c>
      <c r="CO134" s="126">
        <v>45</v>
      </c>
      <c r="CP134" s="45"/>
      <c r="CS134" s="126">
        <v>55</v>
      </c>
      <c r="CT134" s="45"/>
      <c r="CV134" s="126">
        <v>6</v>
      </c>
      <c r="CW134" s="126">
        <v>43</v>
      </c>
      <c r="CX134" s="45">
        <v>13.953488372093023</v>
      </c>
      <c r="DA134" s="126">
        <v>97</v>
      </c>
      <c r="DB134" s="45"/>
      <c r="DD134" s="126">
        <v>6</v>
      </c>
      <c r="DE134" s="126">
        <v>49</v>
      </c>
      <c r="DF134" s="45">
        <v>12.244897959183673</v>
      </c>
      <c r="DH134" s="126">
        <v>5</v>
      </c>
      <c r="DI134" s="126">
        <v>42</v>
      </c>
      <c r="DJ134" s="45">
        <v>11.904761904761903</v>
      </c>
      <c r="DL134" s="126">
        <v>3</v>
      </c>
      <c r="DM134" s="126">
        <v>48</v>
      </c>
      <c r="DN134" s="45">
        <v>6.25</v>
      </c>
      <c r="DP134" s="126">
        <v>2</v>
      </c>
      <c r="DQ134" s="126">
        <v>59</v>
      </c>
      <c r="DR134" s="45">
        <v>3.3898305084745766</v>
      </c>
      <c r="DT134" s="126">
        <v>4</v>
      </c>
      <c r="DU134" s="126">
        <v>37</v>
      </c>
      <c r="DV134" s="45">
        <v>10.810810810810811</v>
      </c>
      <c r="DX134" s="126">
        <v>6</v>
      </c>
      <c r="DY134" s="126">
        <v>129</v>
      </c>
      <c r="DZ134" s="45">
        <v>4.6511627906976747</v>
      </c>
      <c r="EB134" s="126">
        <v>5</v>
      </c>
      <c r="EC134" s="126">
        <v>77</v>
      </c>
      <c r="ED134" s="45">
        <v>6.4935064935064934</v>
      </c>
      <c r="EF134" s="126">
        <v>14</v>
      </c>
      <c r="EG134" s="126">
        <v>48</v>
      </c>
      <c r="EH134" s="45">
        <v>29.166666666666668</v>
      </c>
      <c r="EJ134" s="126">
        <v>4</v>
      </c>
      <c r="EK134" s="126">
        <v>45</v>
      </c>
      <c r="EL134" s="45">
        <v>8.8888888888888893</v>
      </c>
      <c r="EN134" s="126">
        <v>1</v>
      </c>
      <c r="EO134" s="126">
        <v>26</v>
      </c>
      <c r="EP134" s="45">
        <v>3.8461538461538463</v>
      </c>
      <c r="ER134" s="126">
        <v>1</v>
      </c>
      <c r="ES134" s="126">
        <v>34</v>
      </c>
      <c r="ET134" s="45">
        <v>2.9411764705882351</v>
      </c>
      <c r="EV134" s="126">
        <v>1</v>
      </c>
      <c r="EW134" s="126">
        <v>16</v>
      </c>
      <c r="EX134" s="45">
        <v>6.25</v>
      </c>
      <c r="FA134" s="126">
        <v>51</v>
      </c>
      <c r="FB134" s="45"/>
      <c r="FD134" s="141">
        <f t="shared" ref="FD134:FD197" si="67">INDEX($A$1:$CB$444, ROW(), MATCH($AN$271,$A$5:$CB$5, 0)-2)</f>
        <v>2</v>
      </c>
      <c r="FE134" s="141">
        <f t="shared" ref="FE134:FE197" si="68">INDEX($A$1:$CB$444, ROW(), MATCH($AN$271,$A$5:$CB$5, 0)-1)</f>
        <v>44</v>
      </c>
      <c r="FF134" s="141">
        <f t="shared" ref="FF134:FF197" si="69">INDEX($A$1:$CB$444, ROW(), MATCH($AN$271,$A$5:$CB$5, 0))</f>
        <v>4.5454545454545459</v>
      </c>
      <c r="FH134" s="141">
        <f t="shared" ref="FH134:FH197" si="70">INDEX($CE$1:$FB$440, ROW(), MATCH($AN$271,$CE$5:$FB$5, 0)-2)</f>
        <v>6</v>
      </c>
      <c r="FI134" s="141">
        <f t="shared" ref="FI134:FI197" si="71">INDEX($CE$1:$FB$440, ROW(), MATCH($AN$271,$CE$5:$FB$5, 0)-1)</f>
        <v>43</v>
      </c>
      <c r="FJ134" s="141">
        <f t="shared" ref="FJ134:FJ197" si="72">INDEX($CE$1:$FB$440, ROW(), MATCH($AN$271,$CE$5:$FB$5, 0))</f>
        <v>13.953488372093023</v>
      </c>
    </row>
    <row r="135" spans="1:166">
      <c r="A135" s="128">
        <v>39752</v>
      </c>
      <c r="B135" s="126">
        <v>32</v>
      </c>
      <c r="C135" s="126">
        <v>931</v>
      </c>
      <c r="D135" s="45">
        <f t="shared" si="49"/>
        <v>3.4371643394199785</v>
      </c>
      <c r="E135" s="140"/>
      <c r="K135" s="126">
        <v>31</v>
      </c>
      <c r="L135" s="45">
        <f t="shared" ref="L135:L198" si="73">J135/K135*100</f>
        <v>0</v>
      </c>
      <c r="O135" s="126">
        <v>44</v>
      </c>
      <c r="P135" s="45">
        <f t="shared" si="50"/>
        <v>0</v>
      </c>
      <c r="S135" s="126">
        <v>54</v>
      </c>
      <c r="T135" s="45">
        <f t="shared" si="51"/>
        <v>0</v>
      </c>
      <c r="V135" s="126">
        <v>2</v>
      </c>
      <c r="W135" s="126">
        <v>43</v>
      </c>
      <c r="X135" s="45">
        <f t="shared" si="52"/>
        <v>4.6511627906976747</v>
      </c>
      <c r="Z135" s="126">
        <v>2</v>
      </c>
      <c r="AA135" s="126">
        <v>98</v>
      </c>
      <c r="AB135" s="45">
        <f t="shared" si="53"/>
        <v>2.0408163265306123</v>
      </c>
      <c r="AD135" s="126">
        <v>5</v>
      </c>
      <c r="AE135" s="126">
        <v>49</v>
      </c>
      <c r="AF135" s="45">
        <f t="shared" si="54"/>
        <v>10.204081632653061</v>
      </c>
      <c r="AH135" s="126">
        <v>3</v>
      </c>
      <c r="AI135" s="126">
        <v>43</v>
      </c>
      <c r="AJ135" s="45">
        <f t="shared" si="55"/>
        <v>6.9767441860465116</v>
      </c>
      <c r="AL135" s="126">
        <v>3</v>
      </c>
      <c r="AM135" s="126">
        <v>50</v>
      </c>
      <c r="AN135" s="45">
        <f t="shared" si="56"/>
        <v>6</v>
      </c>
      <c r="AQ135" s="126">
        <v>59</v>
      </c>
      <c r="AR135" s="45">
        <f t="shared" si="57"/>
        <v>0</v>
      </c>
      <c r="AT135" s="126">
        <v>4</v>
      </c>
      <c r="AU135" s="126">
        <v>36</v>
      </c>
      <c r="AV135" s="45">
        <f t="shared" si="58"/>
        <v>11.111111111111111</v>
      </c>
      <c r="AX135" s="126">
        <v>2</v>
      </c>
      <c r="AY135" s="126">
        <v>129</v>
      </c>
      <c r="AZ135" s="45">
        <f t="shared" si="59"/>
        <v>1.5503875968992249</v>
      </c>
      <c r="BB135" s="126">
        <v>4</v>
      </c>
      <c r="BC135" s="126">
        <v>75</v>
      </c>
      <c r="BD135" s="45">
        <f t="shared" si="60"/>
        <v>5.3333333333333339</v>
      </c>
      <c r="BF135" s="126">
        <v>6</v>
      </c>
      <c r="BG135" s="126">
        <v>49</v>
      </c>
      <c r="BH135" s="45">
        <f t="shared" si="61"/>
        <v>12.244897959183673</v>
      </c>
      <c r="BK135" s="126">
        <v>43</v>
      </c>
      <c r="BL135" s="45">
        <f t="shared" si="62"/>
        <v>0</v>
      </c>
      <c r="BO135" s="126">
        <v>28</v>
      </c>
      <c r="BP135" s="45">
        <f t="shared" si="63"/>
        <v>0</v>
      </c>
      <c r="BR135" s="126">
        <v>1</v>
      </c>
      <c r="BS135" s="126">
        <v>33</v>
      </c>
      <c r="BT135" s="45">
        <f t="shared" si="64"/>
        <v>3.0303030303030303</v>
      </c>
      <c r="BW135" s="126">
        <v>15</v>
      </c>
      <c r="BX135" s="45">
        <f t="shared" si="65"/>
        <v>0</v>
      </c>
      <c r="CA135" s="126">
        <v>52</v>
      </c>
      <c r="CB135" s="45">
        <f t="shared" si="66"/>
        <v>0</v>
      </c>
      <c r="CE135" s="128">
        <v>39355</v>
      </c>
      <c r="CF135" s="126">
        <v>58</v>
      </c>
      <c r="CG135" s="126">
        <v>930</v>
      </c>
      <c r="CH135" s="45">
        <v>6.236559139784946</v>
      </c>
      <c r="CJ135" s="126">
        <v>2</v>
      </c>
      <c r="CK135" s="126">
        <v>30</v>
      </c>
      <c r="CL135" s="45">
        <v>6.6666666666666661</v>
      </c>
      <c r="CO135" s="126">
        <v>44</v>
      </c>
      <c r="CP135" s="45"/>
      <c r="CR135" s="126">
        <v>2</v>
      </c>
      <c r="CS135" s="126">
        <v>54</v>
      </c>
      <c r="CT135" s="45">
        <v>3.7037037037037042</v>
      </c>
      <c r="CV135" s="126">
        <v>5</v>
      </c>
      <c r="CW135" s="126">
        <v>44</v>
      </c>
      <c r="CX135" s="45">
        <v>11.363636363636363</v>
      </c>
      <c r="DA135" s="126">
        <v>98</v>
      </c>
      <c r="DB135" s="45"/>
      <c r="DD135" s="126">
        <v>2</v>
      </c>
      <c r="DE135" s="126">
        <v>48</v>
      </c>
      <c r="DF135" s="45">
        <v>4.1666666666666661</v>
      </c>
      <c r="DH135" s="126">
        <v>6</v>
      </c>
      <c r="DI135" s="126">
        <v>43</v>
      </c>
      <c r="DJ135" s="45">
        <v>13.953488372093023</v>
      </c>
      <c r="DL135" s="126">
        <v>3</v>
      </c>
      <c r="DM135" s="126">
        <v>48</v>
      </c>
      <c r="DN135" s="45">
        <v>6.25</v>
      </c>
      <c r="DP135" s="126">
        <v>2</v>
      </c>
      <c r="DQ135" s="126">
        <v>60</v>
      </c>
      <c r="DR135" s="45">
        <v>3.333333333333333</v>
      </c>
      <c r="DT135" s="126">
        <v>3</v>
      </c>
      <c r="DU135" s="126">
        <v>36</v>
      </c>
      <c r="DV135" s="45">
        <v>8.3333333333333321</v>
      </c>
      <c r="DX135" s="126">
        <v>6</v>
      </c>
      <c r="DY135" s="126">
        <v>131</v>
      </c>
      <c r="DZ135" s="45">
        <v>4.5801526717557248</v>
      </c>
      <c r="EB135" s="126">
        <v>4</v>
      </c>
      <c r="EC135" s="126">
        <v>76</v>
      </c>
      <c r="ED135" s="45">
        <v>5.2631578947368425</v>
      </c>
      <c r="EF135" s="126">
        <v>15</v>
      </c>
      <c r="EG135" s="126">
        <v>49</v>
      </c>
      <c r="EH135" s="45">
        <v>30.612244897959179</v>
      </c>
      <c r="EJ135" s="126">
        <v>4</v>
      </c>
      <c r="EK135" s="126">
        <v>44</v>
      </c>
      <c r="EL135" s="45">
        <v>9.0909090909090917</v>
      </c>
      <c r="EN135" s="126">
        <v>1</v>
      </c>
      <c r="EO135" s="126">
        <v>26</v>
      </c>
      <c r="EP135" s="45">
        <v>3.8461538461538463</v>
      </c>
      <c r="ER135" s="126">
        <v>2</v>
      </c>
      <c r="ES135" s="126">
        <v>33</v>
      </c>
      <c r="ET135" s="45">
        <v>6.0606060606060606</v>
      </c>
      <c r="EV135" s="126">
        <v>1</v>
      </c>
      <c r="EW135" s="126">
        <v>15</v>
      </c>
      <c r="EX135" s="45">
        <v>6.6666666666666661</v>
      </c>
      <c r="FA135" s="126">
        <v>51</v>
      </c>
      <c r="FB135" s="45"/>
      <c r="FD135" s="141">
        <f t="shared" si="67"/>
        <v>2</v>
      </c>
      <c r="FE135" s="141">
        <f t="shared" si="68"/>
        <v>43</v>
      </c>
      <c r="FF135" s="141">
        <f t="shared" si="69"/>
        <v>4.6511627906976747</v>
      </c>
      <c r="FH135" s="141">
        <f t="shared" si="70"/>
        <v>5</v>
      </c>
      <c r="FI135" s="141">
        <f t="shared" si="71"/>
        <v>44</v>
      </c>
      <c r="FJ135" s="141">
        <f t="shared" si="72"/>
        <v>11.363636363636363</v>
      </c>
    </row>
    <row r="136" spans="1:166">
      <c r="A136" s="128">
        <v>39782</v>
      </c>
      <c r="B136" s="126">
        <v>36</v>
      </c>
      <c r="C136" s="126">
        <v>930</v>
      </c>
      <c r="D136" s="45">
        <f t="shared" si="49"/>
        <v>3.870967741935484</v>
      </c>
      <c r="E136" s="140"/>
      <c r="J136" s="126">
        <v>1</v>
      </c>
      <c r="K136" s="126">
        <v>31</v>
      </c>
      <c r="L136" s="45">
        <f t="shared" si="73"/>
        <v>3.225806451612903</v>
      </c>
      <c r="O136" s="126">
        <v>44</v>
      </c>
      <c r="P136" s="45">
        <f t="shared" si="50"/>
        <v>0</v>
      </c>
      <c r="S136" s="126">
        <v>54</v>
      </c>
      <c r="T136" s="45">
        <f t="shared" si="51"/>
        <v>0</v>
      </c>
      <c r="V136" s="126">
        <v>2</v>
      </c>
      <c r="W136" s="126">
        <v>43</v>
      </c>
      <c r="X136" s="45">
        <f t="shared" si="52"/>
        <v>4.6511627906976747</v>
      </c>
      <c r="Z136" s="126">
        <v>3</v>
      </c>
      <c r="AA136" s="126">
        <v>97</v>
      </c>
      <c r="AB136" s="45">
        <f t="shared" si="53"/>
        <v>3.0927835051546393</v>
      </c>
      <c r="AD136" s="126">
        <v>5</v>
      </c>
      <c r="AE136" s="126">
        <v>49</v>
      </c>
      <c r="AF136" s="45">
        <f t="shared" si="54"/>
        <v>10.204081632653061</v>
      </c>
      <c r="AH136" s="126">
        <v>3</v>
      </c>
      <c r="AI136" s="126">
        <v>43</v>
      </c>
      <c r="AJ136" s="45">
        <f t="shared" si="55"/>
        <v>6.9767441860465116</v>
      </c>
      <c r="AL136" s="126">
        <v>5</v>
      </c>
      <c r="AM136" s="126">
        <v>51</v>
      </c>
      <c r="AN136" s="45">
        <f t="shared" si="56"/>
        <v>9.8039215686274517</v>
      </c>
      <c r="AQ136" s="126">
        <v>58</v>
      </c>
      <c r="AR136" s="45">
        <f t="shared" si="57"/>
        <v>0</v>
      </c>
      <c r="AT136" s="126">
        <v>4</v>
      </c>
      <c r="AU136" s="126">
        <v>35</v>
      </c>
      <c r="AV136" s="45">
        <f t="shared" si="58"/>
        <v>11.428571428571429</v>
      </c>
      <c r="AX136" s="126">
        <v>2</v>
      </c>
      <c r="AY136" s="126">
        <v>131</v>
      </c>
      <c r="AZ136" s="45">
        <f t="shared" si="59"/>
        <v>1.5267175572519083</v>
      </c>
      <c r="BB136" s="126">
        <v>3</v>
      </c>
      <c r="BC136" s="126">
        <v>74</v>
      </c>
      <c r="BD136" s="45">
        <f t="shared" si="60"/>
        <v>4.0540540540540544</v>
      </c>
      <c r="BF136" s="126">
        <v>6</v>
      </c>
      <c r="BG136" s="126">
        <v>50</v>
      </c>
      <c r="BH136" s="45">
        <f t="shared" si="61"/>
        <v>12</v>
      </c>
      <c r="BJ136" s="126">
        <v>1</v>
      </c>
      <c r="BK136" s="126">
        <v>43</v>
      </c>
      <c r="BL136" s="45">
        <f t="shared" si="62"/>
        <v>2.3255813953488373</v>
      </c>
      <c r="BO136" s="126">
        <v>28</v>
      </c>
      <c r="BP136" s="45">
        <f t="shared" si="63"/>
        <v>0</v>
      </c>
      <c r="BR136" s="126">
        <v>1</v>
      </c>
      <c r="BS136" s="126">
        <v>33</v>
      </c>
      <c r="BT136" s="45">
        <f t="shared" si="64"/>
        <v>3.0303030303030303</v>
      </c>
      <c r="BW136" s="126">
        <v>16</v>
      </c>
      <c r="BX136" s="45">
        <f t="shared" si="65"/>
        <v>0</v>
      </c>
      <c r="CA136" s="126">
        <v>50</v>
      </c>
      <c r="CB136" s="45">
        <f t="shared" si="66"/>
        <v>0</v>
      </c>
      <c r="CE136" s="128">
        <v>39386</v>
      </c>
      <c r="CF136" s="126">
        <v>64</v>
      </c>
      <c r="CG136" s="126">
        <v>931</v>
      </c>
      <c r="CH136" s="45">
        <v>6.8743286788399569</v>
      </c>
      <c r="CJ136" s="126">
        <v>2</v>
      </c>
      <c r="CK136" s="126">
        <v>31</v>
      </c>
      <c r="CL136" s="45">
        <v>6.4516129032258061</v>
      </c>
      <c r="CN136" s="126">
        <v>1</v>
      </c>
      <c r="CO136" s="126">
        <v>44</v>
      </c>
      <c r="CP136" s="45">
        <v>2.2727272727272729</v>
      </c>
      <c r="CR136" s="126">
        <v>2</v>
      </c>
      <c r="CS136" s="126">
        <v>54</v>
      </c>
      <c r="CT136" s="45">
        <v>3.7037037037037042</v>
      </c>
      <c r="CV136" s="126">
        <v>6</v>
      </c>
      <c r="CW136" s="126">
        <v>43</v>
      </c>
      <c r="CX136" s="45">
        <v>13.953488372093023</v>
      </c>
      <c r="DA136" s="126">
        <v>98</v>
      </c>
      <c r="DB136" s="45"/>
      <c r="DD136" s="126">
        <v>5</v>
      </c>
      <c r="DE136" s="126">
        <v>49</v>
      </c>
      <c r="DF136" s="45">
        <v>10.204081632653061</v>
      </c>
      <c r="DH136" s="126">
        <v>7</v>
      </c>
      <c r="DI136" s="126">
        <v>43</v>
      </c>
      <c r="DJ136" s="45">
        <v>16.279069767441861</v>
      </c>
      <c r="DL136" s="126">
        <v>3</v>
      </c>
      <c r="DM136" s="126">
        <v>50</v>
      </c>
      <c r="DN136" s="45">
        <v>6</v>
      </c>
      <c r="DP136" s="126">
        <v>2</v>
      </c>
      <c r="DQ136" s="126">
        <v>59</v>
      </c>
      <c r="DR136" s="45">
        <v>3.3898305084745766</v>
      </c>
      <c r="DT136" s="126">
        <v>4</v>
      </c>
      <c r="DU136" s="126">
        <v>36</v>
      </c>
      <c r="DV136" s="45">
        <v>11.111111111111111</v>
      </c>
      <c r="DX136" s="126">
        <v>6</v>
      </c>
      <c r="DY136" s="126">
        <v>129</v>
      </c>
      <c r="DZ136" s="45">
        <v>4.6511627906976747</v>
      </c>
      <c r="EB136" s="126">
        <v>4</v>
      </c>
      <c r="EC136" s="126">
        <v>75</v>
      </c>
      <c r="ED136" s="45">
        <v>5.3333333333333339</v>
      </c>
      <c r="EF136" s="126">
        <v>15</v>
      </c>
      <c r="EG136" s="126">
        <v>49</v>
      </c>
      <c r="EH136" s="45">
        <v>30.612244897959179</v>
      </c>
      <c r="EJ136" s="126">
        <v>3</v>
      </c>
      <c r="EK136" s="126">
        <v>43</v>
      </c>
      <c r="EL136" s="45">
        <v>6.9767441860465116</v>
      </c>
      <c r="EN136" s="126">
        <v>1</v>
      </c>
      <c r="EO136" s="126">
        <v>28</v>
      </c>
      <c r="EP136" s="45">
        <v>3.5714285714285712</v>
      </c>
      <c r="ER136" s="126">
        <v>2</v>
      </c>
      <c r="ES136" s="126">
        <v>33</v>
      </c>
      <c r="ET136" s="45">
        <v>6.0606060606060606</v>
      </c>
      <c r="EV136" s="126">
        <v>1</v>
      </c>
      <c r="EW136" s="126">
        <v>15</v>
      </c>
      <c r="EX136" s="45">
        <v>6.6666666666666661</v>
      </c>
      <c r="FA136" s="126">
        <v>52</v>
      </c>
      <c r="FB136" s="45"/>
      <c r="FD136" s="141">
        <f t="shared" si="67"/>
        <v>2</v>
      </c>
      <c r="FE136" s="141">
        <f t="shared" si="68"/>
        <v>43</v>
      </c>
      <c r="FF136" s="141">
        <f t="shared" si="69"/>
        <v>4.6511627906976747</v>
      </c>
      <c r="FH136" s="141">
        <f t="shared" si="70"/>
        <v>6</v>
      </c>
      <c r="FI136" s="141">
        <f t="shared" si="71"/>
        <v>43</v>
      </c>
      <c r="FJ136" s="141">
        <f t="shared" si="72"/>
        <v>13.953488372093023</v>
      </c>
    </row>
    <row r="137" spans="1:166">
      <c r="A137" s="128">
        <v>39813</v>
      </c>
      <c r="B137" s="126">
        <v>60</v>
      </c>
      <c r="C137" s="126">
        <v>934</v>
      </c>
      <c r="D137" s="45">
        <f t="shared" ref="D137:D192" si="74">B137/C137*100</f>
        <v>6.4239828693790146</v>
      </c>
      <c r="E137" s="140"/>
      <c r="J137" s="126">
        <v>1</v>
      </c>
      <c r="K137" s="126">
        <v>31</v>
      </c>
      <c r="L137" s="45">
        <f t="shared" si="73"/>
        <v>3.225806451612903</v>
      </c>
      <c r="O137" s="126">
        <v>44</v>
      </c>
      <c r="P137" s="45">
        <f t="shared" si="50"/>
        <v>0</v>
      </c>
      <c r="R137" s="126">
        <v>1</v>
      </c>
      <c r="S137" s="126">
        <v>55</v>
      </c>
      <c r="T137" s="45">
        <f t="shared" si="51"/>
        <v>1.8181818181818181</v>
      </c>
      <c r="V137" s="126">
        <v>2</v>
      </c>
      <c r="W137" s="126">
        <v>44</v>
      </c>
      <c r="X137" s="45">
        <f t="shared" si="52"/>
        <v>4.5454545454545459</v>
      </c>
      <c r="Z137" s="126">
        <v>3</v>
      </c>
      <c r="AA137" s="126">
        <v>98</v>
      </c>
      <c r="AB137" s="45">
        <f t="shared" si="53"/>
        <v>3.0612244897959182</v>
      </c>
      <c r="AD137" s="126">
        <v>11</v>
      </c>
      <c r="AE137" s="126">
        <v>48</v>
      </c>
      <c r="AF137" s="45">
        <f t="shared" si="54"/>
        <v>22.916666666666664</v>
      </c>
      <c r="AH137" s="126">
        <v>4</v>
      </c>
      <c r="AI137" s="126">
        <v>42</v>
      </c>
      <c r="AJ137" s="45">
        <f t="shared" si="55"/>
        <v>9.5238095238095237</v>
      </c>
      <c r="AL137" s="126">
        <v>9</v>
      </c>
      <c r="AM137" s="126">
        <v>50</v>
      </c>
      <c r="AN137" s="45">
        <f t="shared" si="56"/>
        <v>18</v>
      </c>
      <c r="AP137" s="126">
        <v>1</v>
      </c>
      <c r="AQ137" s="126">
        <v>61</v>
      </c>
      <c r="AR137" s="45">
        <f t="shared" si="57"/>
        <v>1.639344262295082</v>
      </c>
      <c r="AT137" s="126">
        <v>4</v>
      </c>
      <c r="AU137" s="126">
        <v>35</v>
      </c>
      <c r="AV137" s="45">
        <f t="shared" si="58"/>
        <v>11.428571428571429</v>
      </c>
      <c r="AX137" s="126">
        <v>6</v>
      </c>
      <c r="AY137" s="126">
        <v>128</v>
      </c>
      <c r="AZ137" s="45">
        <f t="shared" si="59"/>
        <v>4.6875</v>
      </c>
      <c r="BB137" s="126">
        <v>7</v>
      </c>
      <c r="BC137" s="126">
        <v>75</v>
      </c>
      <c r="BD137" s="45">
        <f t="shared" si="60"/>
        <v>9.3333333333333339</v>
      </c>
      <c r="BF137" s="126">
        <v>7</v>
      </c>
      <c r="BG137" s="126">
        <v>51</v>
      </c>
      <c r="BH137" s="45">
        <f t="shared" si="61"/>
        <v>13.725490196078432</v>
      </c>
      <c r="BJ137" s="126">
        <v>2</v>
      </c>
      <c r="BK137" s="126">
        <v>44</v>
      </c>
      <c r="BL137" s="45">
        <f t="shared" si="62"/>
        <v>4.5454545454545459</v>
      </c>
      <c r="BO137" s="126">
        <v>28</v>
      </c>
      <c r="BP137" s="45">
        <f t="shared" si="63"/>
        <v>0</v>
      </c>
      <c r="BR137" s="126">
        <v>2</v>
      </c>
      <c r="BS137" s="126">
        <v>33</v>
      </c>
      <c r="BT137" s="45">
        <f t="shared" si="64"/>
        <v>6.0606060606060606</v>
      </c>
      <c r="BW137" s="126">
        <v>18</v>
      </c>
      <c r="BX137" s="45">
        <f t="shared" si="65"/>
        <v>0</v>
      </c>
      <c r="CA137" s="126">
        <v>49</v>
      </c>
      <c r="CB137" s="45">
        <f t="shared" si="66"/>
        <v>0</v>
      </c>
      <c r="CE137" s="128">
        <v>39416</v>
      </c>
      <c r="CF137" s="126">
        <v>98</v>
      </c>
      <c r="CG137" s="126">
        <v>930</v>
      </c>
      <c r="CH137" s="45">
        <v>10.53763440860215</v>
      </c>
      <c r="CJ137" s="126">
        <v>3</v>
      </c>
      <c r="CK137" s="126">
        <v>31</v>
      </c>
      <c r="CL137" s="45">
        <v>9.67741935483871</v>
      </c>
      <c r="CN137" s="126">
        <v>1</v>
      </c>
      <c r="CO137" s="126">
        <v>44</v>
      </c>
      <c r="CP137" s="45">
        <v>2.2727272727272729</v>
      </c>
      <c r="CR137" s="126">
        <v>3</v>
      </c>
      <c r="CS137" s="126">
        <v>54</v>
      </c>
      <c r="CT137" s="45">
        <v>5.5555555555555554</v>
      </c>
      <c r="CV137" s="126">
        <v>7</v>
      </c>
      <c r="CW137" s="126">
        <v>43</v>
      </c>
      <c r="CX137" s="45">
        <v>16.279069767441861</v>
      </c>
      <c r="CZ137" s="126">
        <v>1</v>
      </c>
      <c r="DA137" s="126">
        <v>97</v>
      </c>
      <c r="DB137" s="45">
        <v>1.0309278350515465</v>
      </c>
      <c r="DD137" s="126">
        <v>9</v>
      </c>
      <c r="DE137" s="126">
        <v>49</v>
      </c>
      <c r="DF137" s="45">
        <v>18.367346938775512</v>
      </c>
      <c r="DH137" s="126">
        <v>7</v>
      </c>
      <c r="DI137" s="126">
        <v>43</v>
      </c>
      <c r="DJ137" s="45">
        <v>16.279069767441861</v>
      </c>
      <c r="DL137" s="126">
        <v>4</v>
      </c>
      <c r="DM137" s="126">
        <v>51</v>
      </c>
      <c r="DN137" s="45">
        <v>7.8431372549019613</v>
      </c>
      <c r="DP137" s="126">
        <v>3</v>
      </c>
      <c r="DQ137" s="126">
        <v>58</v>
      </c>
      <c r="DR137" s="45">
        <v>5.1724137931034484</v>
      </c>
      <c r="DT137" s="126">
        <v>7</v>
      </c>
      <c r="DU137" s="126">
        <v>35</v>
      </c>
      <c r="DV137" s="45">
        <v>20</v>
      </c>
      <c r="DX137" s="126">
        <v>13</v>
      </c>
      <c r="DY137" s="126">
        <v>131</v>
      </c>
      <c r="DZ137" s="45">
        <v>9.9236641221374047</v>
      </c>
      <c r="EB137" s="126">
        <v>13</v>
      </c>
      <c r="EC137" s="126">
        <v>74</v>
      </c>
      <c r="ED137" s="45">
        <v>17.567567567567568</v>
      </c>
      <c r="EF137" s="126">
        <v>17</v>
      </c>
      <c r="EG137" s="126">
        <v>50</v>
      </c>
      <c r="EH137" s="45">
        <v>34</v>
      </c>
      <c r="EJ137" s="126">
        <v>6</v>
      </c>
      <c r="EK137" s="126">
        <v>43</v>
      </c>
      <c r="EL137" s="45">
        <v>13.953488372093023</v>
      </c>
      <c r="EN137" s="126">
        <v>1</v>
      </c>
      <c r="EO137" s="126">
        <v>28</v>
      </c>
      <c r="EP137" s="45">
        <v>3.5714285714285712</v>
      </c>
      <c r="ER137" s="126">
        <v>2</v>
      </c>
      <c r="ES137" s="126">
        <v>33</v>
      </c>
      <c r="ET137" s="45">
        <v>6.0606060606060606</v>
      </c>
      <c r="EV137" s="126">
        <v>1</v>
      </c>
      <c r="EW137" s="126">
        <v>16</v>
      </c>
      <c r="EX137" s="45">
        <v>6.25</v>
      </c>
      <c r="FA137" s="126">
        <v>50</v>
      </c>
      <c r="FB137" s="45"/>
      <c r="FD137" s="141">
        <f t="shared" si="67"/>
        <v>2</v>
      </c>
      <c r="FE137" s="141">
        <f t="shared" si="68"/>
        <v>44</v>
      </c>
      <c r="FF137" s="141">
        <f t="shared" si="69"/>
        <v>4.5454545454545459</v>
      </c>
      <c r="FH137" s="141">
        <f t="shared" si="70"/>
        <v>7</v>
      </c>
      <c r="FI137" s="141">
        <f t="shared" si="71"/>
        <v>43</v>
      </c>
      <c r="FJ137" s="141">
        <f t="shared" si="72"/>
        <v>16.279069767441861</v>
      </c>
    </row>
    <row r="138" spans="1:166">
      <c r="A138" s="128">
        <v>39844</v>
      </c>
      <c r="B138" s="126">
        <v>66</v>
      </c>
      <c r="C138" s="126">
        <v>932</v>
      </c>
      <c r="D138" s="45">
        <f t="shared" si="74"/>
        <v>7.0815450643776829</v>
      </c>
      <c r="E138" s="140"/>
      <c r="J138" s="126">
        <v>1</v>
      </c>
      <c r="K138" s="126">
        <v>31</v>
      </c>
      <c r="L138" s="45">
        <f t="shared" si="73"/>
        <v>3.225806451612903</v>
      </c>
      <c r="O138" s="126">
        <v>44</v>
      </c>
      <c r="P138" s="45">
        <f t="shared" si="50"/>
        <v>0</v>
      </c>
      <c r="R138" s="126">
        <v>1</v>
      </c>
      <c r="S138" s="126">
        <v>55</v>
      </c>
      <c r="T138" s="45">
        <f t="shared" si="51"/>
        <v>1.8181818181818181</v>
      </c>
      <c r="V138" s="126">
        <v>1</v>
      </c>
      <c r="W138" s="126">
        <v>42</v>
      </c>
      <c r="X138" s="45">
        <f t="shared" si="52"/>
        <v>2.3809523809523809</v>
      </c>
      <c r="Z138" s="126">
        <v>3</v>
      </c>
      <c r="AA138" s="126">
        <v>100</v>
      </c>
      <c r="AB138" s="45">
        <f t="shared" si="53"/>
        <v>3</v>
      </c>
      <c r="AD138" s="126">
        <v>11</v>
      </c>
      <c r="AE138" s="126">
        <v>48</v>
      </c>
      <c r="AF138" s="45">
        <f t="shared" si="54"/>
        <v>22.916666666666664</v>
      </c>
      <c r="AH138" s="126">
        <v>6</v>
      </c>
      <c r="AI138" s="126">
        <v>42</v>
      </c>
      <c r="AJ138" s="45">
        <f t="shared" si="55"/>
        <v>14.285714285714285</v>
      </c>
      <c r="AL138" s="126">
        <v>9</v>
      </c>
      <c r="AM138" s="126">
        <v>50</v>
      </c>
      <c r="AN138" s="45">
        <f t="shared" si="56"/>
        <v>18</v>
      </c>
      <c r="AP138" s="126">
        <v>1</v>
      </c>
      <c r="AQ138" s="126">
        <v>60</v>
      </c>
      <c r="AR138" s="45">
        <f t="shared" si="57"/>
        <v>1.6666666666666667</v>
      </c>
      <c r="AT138" s="126">
        <v>3</v>
      </c>
      <c r="AU138" s="126">
        <v>34</v>
      </c>
      <c r="AV138" s="45">
        <f t="shared" si="58"/>
        <v>8.8235294117647065</v>
      </c>
      <c r="AX138" s="126">
        <v>12</v>
      </c>
      <c r="AY138" s="126">
        <v>128</v>
      </c>
      <c r="AZ138" s="45">
        <f t="shared" si="59"/>
        <v>9.375</v>
      </c>
      <c r="BB138" s="126">
        <v>7</v>
      </c>
      <c r="BC138" s="126">
        <v>75</v>
      </c>
      <c r="BD138" s="45">
        <f t="shared" si="60"/>
        <v>9.3333333333333339</v>
      </c>
      <c r="BF138" s="126">
        <v>6</v>
      </c>
      <c r="BG138" s="126">
        <v>51</v>
      </c>
      <c r="BH138" s="45">
        <f t="shared" si="61"/>
        <v>11.76470588235294</v>
      </c>
      <c r="BJ138" s="126">
        <v>2</v>
      </c>
      <c r="BK138" s="126">
        <v>44</v>
      </c>
      <c r="BL138" s="45">
        <f t="shared" si="62"/>
        <v>4.5454545454545459</v>
      </c>
      <c r="BO138" s="126">
        <v>28</v>
      </c>
      <c r="BP138" s="45">
        <f t="shared" si="63"/>
        <v>0</v>
      </c>
      <c r="BR138" s="126">
        <v>2</v>
      </c>
      <c r="BS138" s="126">
        <v>33</v>
      </c>
      <c r="BT138" s="45">
        <f t="shared" si="64"/>
        <v>6.0606060606060606</v>
      </c>
      <c r="BV138" s="126">
        <v>1</v>
      </c>
      <c r="BW138" s="126">
        <v>18</v>
      </c>
      <c r="BX138" s="45">
        <f t="shared" si="65"/>
        <v>5.5555555555555554</v>
      </c>
      <c r="CA138" s="126">
        <v>49</v>
      </c>
      <c r="CB138" s="45">
        <f t="shared" si="66"/>
        <v>0</v>
      </c>
      <c r="CE138" s="128">
        <v>39447</v>
      </c>
      <c r="CF138" s="126">
        <v>116</v>
      </c>
      <c r="CG138" s="126">
        <v>934</v>
      </c>
      <c r="CH138" s="45">
        <v>12.419700214132762</v>
      </c>
      <c r="CJ138" s="126">
        <v>3</v>
      </c>
      <c r="CK138" s="126">
        <v>31</v>
      </c>
      <c r="CL138" s="45">
        <v>9.67741935483871</v>
      </c>
      <c r="CN138" s="126">
        <v>1</v>
      </c>
      <c r="CO138" s="126">
        <v>44</v>
      </c>
      <c r="CP138" s="45">
        <v>2.2727272727272729</v>
      </c>
      <c r="CR138" s="126">
        <v>6</v>
      </c>
      <c r="CS138" s="126">
        <v>55</v>
      </c>
      <c r="CT138" s="45">
        <v>10.909090909090908</v>
      </c>
      <c r="CV138" s="126">
        <v>8</v>
      </c>
      <c r="CW138" s="126">
        <v>44</v>
      </c>
      <c r="CX138" s="45">
        <v>18.181818181818183</v>
      </c>
      <c r="CZ138" s="126">
        <v>1</v>
      </c>
      <c r="DA138" s="126">
        <v>98</v>
      </c>
      <c r="DB138" s="45">
        <v>1.0204081632653059</v>
      </c>
      <c r="DD138" s="126">
        <v>7</v>
      </c>
      <c r="DE138" s="126">
        <v>48</v>
      </c>
      <c r="DF138" s="45">
        <v>14.583333333333334</v>
      </c>
      <c r="DH138" s="126">
        <v>9</v>
      </c>
      <c r="DI138" s="126">
        <v>42</v>
      </c>
      <c r="DJ138" s="45">
        <v>21.428571428571427</v>
      </c>
      <c r="DL138" s="126">
        <v>5</v>
      </c>
      <c r="DM138" s="126">
        <v>50</v>
      </c>
      <c r="DN138" s="45">
        <v>10</v>
      </c>
      <c r="DP138" s="126">
        <v>4</v>
      </c>
      <c r="DQ138" s="126">
        <v>61</v>
      </c>
      <c r="DR138" s="45">
        <v>6.557377049180328</v>
      </c>
      <c r="DT138" s="126">
        <v>7</v>
      </c>
      <c r="DU138" s="126">
        <v>35</v>
      </c>
      <c r="DV138" s="45">
        <v>20</v>
      </c>
      <c r="DX138" s="126">
        <v>15</v>
      </c>
      <c r="DY138" s="126">
        <v>128</v>
      </c>
      <c r="DZ138" s="45">
        <v>11.71875</v>
      </c>
      <c r="EB138" s="126">
        <v>17</v>
      </c>
      <c r="EC138" s="126">
        <v>75</v>
      </c>
      <c r="ED138" s="45">
        <v>22.666666666666664</v>
      </c>
      <c r="EF138" s="126">
        <v>18</v>
      </c>
      <c r="EG138" s="126">
        <v>51</v>
      </c>
      <c r="EH138" s="45">
        <v>35.294117647058819</v>
      </c>
      <c r="EJ138" s="126">
        <v>9</v>
      </c>
      <c r="EK138" s="126">
        <v>44</v>
      </c>
      <c r="EL138" s="45">
        <v>20.454545454545457</v>
      </c>
      <c r="EN138" s="126">
        <v>2</v>
      </c>
      <c r="EO138" s="126">
        <v>28</v>
      </c>
      <c r="EP138" s="45">
        <v>7.1428571428571432</v>
      </c>
      <c r="ER138" s="126">
        <v>2</v>
      </c>
      <c r="ES138" s="126">
        <v>33</v>
      </c>
      <c r="ET138" s="45">
        <v>6.0606060606060606</v>
      </c>
      <c r="EV138" s="126">
        <v>2</v>
      </c>
      <c r="EW138" s="126">
        <v>18</v>
      </c>
      <c r="EX138" s="45">
        <v>11.111111111111111</v>
      </c>
      <c r="FA138" s="126">
        <v>49</v>
      </c>
      <c r="FB138" s="45"/>
      <c r="FD138" s="141">
        <f t="shared" si="67"/>
        <v>1</v>
      </c>
      <c r="FE138" s="141">
        <f t="shared" si="68"/>
        <v>42</v>
      </c>
      <c r="FF138" s="141">
        <f t="shared" si="69"/>
        <v>2.3809523809523809</v>
      </c>
      <c r="FH138" s="141">
        <f t="shared" si="70"/>
        <v>8</v>
      </c>
      <c r="FI138" s="141">
        <f t="shared" si="71"/>
        <v>44</v>
      </c>
      <c r="FJ138" s="141">
        <f t="shared" si="72"/>
        <v>18.181818181818183</v>
      </c>
    </row>
    <row r="139" spans="1:166">
      <c r="A139" s="128">
        <v>39872</v>
      </c>
      <c r="B139" s="126">
        <v>75</v>
      </c>
      <c r="C139" s="126">
        <v>917</v>
      </c>
      <c r="D139" s="45">
        <f t="shared" si="74"/>
        <v>8.1788440567066516</v>
      </c>
      <c r="E139" s="140"/>
      <c r="J139" s="126">
        <v>1</v>
      </c>
      <c r="K139" s="126">
        <v>31</v>
      </c>
      <c r="L139" s="45">
        <f t="shared" si="73"/>
        <v>3.225806451612903</v>
      </c>
      <c r="O139" s="126">
        <v>44</v>
      </c>
      <c r="P139" s="45">
        <f t="shared" si="50"/>
        <v>0</v>
      </c>
      <c r="R139" s="126">
        <v>2</v>
      </c>
      <c r="S139" s="126">
        <v>55</v>
      </c>
      <c r="T139" s="45">
        <f t="shared" si="51"/>
        <v>3.6363636363636362</v>
      </c>
      <c r="V139" s="126">
        <v>3</v>
      </c>
      <c r="W139" s="126">
        <v>41</v>
      </c>
      <c r="X139" s="45">
        <f t="shared" si="52"/>
        <v>7.3170731707317067</v>
      </c>
      <c r="Z139" s="126">
        <v>3</v>
      </c>
      <c r="AA139" s="126">
        <v>101</v>
      </c>
      <c r="AB139" s="45">
        <f t="shared" si="53"/>
        <v>2.9702970297029703</v>
      </c>
      <c r="AD139" s="126">
        <v>11</v>
      </c>
      <c r="AE139" s="126">
        <v>47</v>
      </c>
      <c r="AF139" s="45">
        <f t="shared" si="54"/>
        <v>23.404255319148938</v>
      </c>
      <c r="AH139" s="126">
        <v>7</v>
      </c>
      <c r="AI139" s="126">
        <v>41</v>
      </c>
      <c r="AJ139" s="45">
        <f t="shared" si="55"/>
        <v>17.073170731707318</v>
      </c>
      <c r="AL139" s="126">
        <v>10</v>
      </c>
      <c r="AM139" s="126">
        <v>49</v>
      </c>
      <c r="AN139" s="45">
        <f t="shared" si="56"/>
        <v>20.408163265306122</v>
      </c>
      <c r="AP139" s="126">
        <v>1</v>
      </c>
      <c r="AQ139" s="126">
        <v>59</v>
      </c>
      <c r="AR139" s="45">
        <f t="shared" si="57"/>
        <v>1.6949152542372881</v>
      </c>
      <c r="AT139" s="126">
        <v>3</v>
      </c>
      <c r="AU139" s="126">
        <v>33</v>
      </c>
      <c r="AV139" s="45">
        <f t="shared" si="58"/>
        <v>9.0909090909090917</v>
      </c>
      <c r="AX139" s="126">
        <v>14</v>
      </c>
      <c r="AY139" s="126">
        <v>123</v>
      </c>
      <c r="AZ139" s="45">
        <f t="shared" si="59"/>
        <v>11.38211382113821</v>
      </c>
      <c r="BB139" s="126">
        <v>8</v>
      </c>
      <c r="BC139" s="126">
        <v>75</v>
      </c>
      <c r="BD139" s="45">
        <f t="shared" si="60"/>
        <v>10.666666666666668</v>
      </c>
      <c r="BF139" s="126">
        <v>6</v>
      </c>
      <c r="BG139" s="126">
        <v>49</v>
      </c>
      <c r="BH139" s="45">
        <f t="shared" si="61"/>
        <v>12.244897959183673</v>
      </c>
      <c r="BJ139" s="126">
        <v>2</v>
      </c>
      <c r="BK139" s="126">
        <v>44</v>
      </c>
      <c r="BL139" s="45">
        <f t="shared" si="62"/>
        <v>4.5454545454545459</v>
      </c>
      <c r="BN139" s="126">
        <v>1</v>
      </c>
      <c r="BO139" s="126">
        <v>27</v>
      </c>
      <c r="BP139" s="45">
        <f t="shared" si="63"/>
        <v>3.7037037037037033</v>
      </c>
      <c r="BR139" s="126">
        <v>2</v>
      </c>
      <c r="BS139" s="126">
        <v>32</v>
      </c>
      <c r="BT139" s="45">
        <f t="shared" si="64"/>
        <v>6.25</v>
      </c>
      <c r="BV139" s="126">
        <v>1</v>
      </c>
      <c r="BW139" s="126">
        <v>18</v>
      </c>
      <c r="BX139" s="45">
        <f t="shared" si="65"/>
        <v>5.5555555555555554</v>
      </c>
      <c r="CA139" s="126">
        <v>48</v>
      </c>
      <c r="CB139" s="45">
        <f t="shared" si="66"/>
        <v>0</v>
      </c>
      <c r="CE139" s="128">
        <v>39478</v>
      </c>
      <c r="CF139" s="126">
        <v>197</v>
      </c>
      <c r="CG139" s="126">
        <v>932</v>
      </c>
      <c r="CH139" s="45">
        <v>21.137339055793991</v>
      </c>
      <c r="CJ139" s="126">
        <v>7</v>
      </c>
      <c r="CK139" s="126">
        <v>31</v>
      </c>
      <c r="CL139" s="45">
        <v>22.580645161290324</v>
      </c>
      <c r="CN139" s="126">
        <v>7</v>
      </c>
      <c r="CO139" s="126">
        <v>44</v>
      </c>
      <c r="CP139" s="45">
        <v>15.909090909090908</v>
      </c>
      <c r="CR139" s="126">
        <v>13</v>
      </c>
      <c r="CS139" s="126">
        <v>55</v>
      </c>
      <c r="CT139" s="45">
        <v>23.636363636363637</v>
      </c>
      <c r="CV139" s="126">
        <v>13</v>
      </c>
      <c r="CW139" s="126">
        <v>42</v>
      </c>
      <c r="CX139" s="45">
        <v>30.952380952380953</v>
      </c>
      <c r="CZ139" s="126">
        <v>5</v>
      </c>
      <c r="DA139" s="126">
        <v>100</v>
      </c>
      <c r="DB139" s="45">
        <v>5</v>
      </c>
      <c r="DD139" s="126">
        <v>12</v>
      </c>
      <c r="DE139" s="126">
        <v>48</v>
      </c>
      <c r="DF139" s="45">
        <v>25</v>
      </c>
      <c r="DH139" s="126">
        <v>13</v>
      </c>
      <c r="DI139" s="126">
        <v>42</v>
      </c>
      <c r="DJ139" s="45">
        <v>30.952380952380953</v>
      </c>
      <c r="DL139" s="126">
        <v>14</v>
      </c>
      <c r="DM139" s="126">
        <v>50</v>
      </c>
      <c r="DN139" s="45">
        <v>28</v>
      </c>
      <c r="DP139" s="126">
        <v>6</v>
      </c>
      <c r="DQ139" s="126">
        <v>60</v>
      </c>
      <c r="DR139" s="45">
        <v>10</v>
      </c>
      <c r="DT139" s="126">
        <v>11</v>
      </c>
      <c r="DU139" s="126">
        <v>34</v>
      </c>
      <c r="DV139" s="45">
        <v>32.352941176470587</v>
      </c>
      <c r="DX139" s="126">
        <v>23</v>
      </c>
      <c r="DY139" s="126">
        <v>128</v>
      </c>
      <c r="DZ139" s="45">
        <v>17.96875</v>
      </c>
      <c r="EB139" s="126">
        <v>24</v>
      </c>
      <c r="EC139" s="126">
        <v>75</v>
      </c>
      <c r="ED139" s="45">
        <v>32</v>
      </c>
      <c r="EF139" s="126">
        <v>23</v>
      </c>
      <c r="EG139" s="126">
        <v>51</v>
      </c>
      <c r="EH139" s="45">
        <v>45.098039215686271</v>
      </c>
      <c r="EJ139" s="126">
        <v>12</v>
      </c>
      <c r="EK139" s="126">
        <v>44</v>
      </c>
      <c r="EL139" s="45">
        <v>27.272727272727273</v>
      </c>
      <c r="EN139" s="126">
        <v>7</v>
      </c>
      <c r="EO139" s="126">
        <v>28</v>
      </c>
      <c r="EP139" s="45">
        <v>25</v>
      </c>
      <c r="ER139" s="126">
        <v>4</v>
      </c>
      <c r="ES139" s="126">
        <v>33</v>
      </c>
      <c r="ET139" s="45">
        <v>12.121212121212121</v>
      </c>
      <c r="EV139" s="126">
        <v>3</v>
      </c>
      <c r="EW139" s="126">
        <v>18</v>
      </c>
      <c r="EX139" s="45">
        <v>16.666666666666664</v>
      </c>
      <c r="FA139" s="126">
        <v>49</v>
      </c>
      <c r="FB139" s="45"/>
      <c r="FD139" s="141">
        <f t="shared" si="67"/>
        <v>3</v>
      </c>
      <c r="FE139" s="141">
        <f t="shared" si="68"/>
        <v>41</v>
      </c>
      <c r="FF139" s="141">
        <f t="shared" si="69"/>
        <v>7.3170731707317067</v>
      </c>
      <c r="FH139" s="141">
        <f t="shared" si="70"/>
        <v>13</v>
      </c>
      <c r="FI139" s="141">
        <f t="shared" si="71"/>
        <v>42</v>
      </c>
      <c r="FJ139" s="141">
        <f t="shared" si="72"/>
        <v>30.952380952380953</v>
      </c>
    </row>
    <row r="140" spans="1:166">
      <c r="A140" s="128">
        <v>39903</v>
      </c>
      <c r="B140" s="126">
        <v>98</v>
      </c>
      <c r="C140" s="126">
        <v>911</v>
      </c>
      <c r="D140" s="45">
        <f t="shared" si="74"/>
        <v>10.757409440175632</v>
      </c>
      <c r="E140" s="140"/>
      <c r="J140" s="126">
        <v>1</v>
      </c>
      <c r="K140" s="126">
        <v>31</v>
      </c>
      <c r="L140" s="45">
        <f t="shared" si="73"/>
        <v>3.225806451612903</v>
      </c>
      <c r="N140" s="126">
        <v>4</v>
      </c>
      <c r="O140" s="126">
        <v>43</v>
      </c>
      <c r="P140" s="45">
        <f t="shared" si="50"/>
        <v>9.3023255813953494</v>
      </c>
      <c r="R140" s="126">
        <v>2</v>
      </c>
      <c r="S140" s="126">
        <v>55</v>
      </c>
      <c r="T140" s="45">
        <f t="shared" si="51"/>
        <v>3.6363636363636362</v>
      </c>
      <c r="V140" s="126">
        <v>4</v>
      </c>
      <c r="W140" s="126">
        <v>40</v>
      </c>
      <c r="X140" s="45">
        <f t="shared" si="52"/>
        <v>10</v>
      </c>
      <c r="Z140" s="126">
        <v>3</v>
      </c>
      <c r="AA140" s="126">
        <v>100</v>
      </c>
      <c r="AB140" s="45">
        <f t="shared" si="53"/>
        <v>3</v>
      </c>
      <c r="AD140" s="126">
        <v>11</v>
      </c>
      <c r="AE140" s="126">
        <v>52</v>
      </c>
      <c r="AF140" s="45">
        <f t="shared" si="54"/>
        <v>21.153846153846153</v>
      </c>
      <c r="AH140" s="126">
        <v>6</v>
      </c>
      <c r="AI140" s="126">
        <v>38</v>
      </c>
      <c r="AJ140" s="45">
        <f t="shared" si="55"/>
        <v>15.789473684210526</v>
      </c>
      <c r="AL140" s="126">
        <v>11</v>
      </c>
      <c r="AM140" s="126">
        <v>49</v>
      </c>
      <c r="AN140" s="45">
        <f t="shared" si="56"/>
        <v>22.448979591836736</v>
      </c>
      <c r="AP140" s="126">
        <v>1</v>
      </c>
      <c r="AQ140" s="126">
        <v>59</v>
      </c>
      <c r="AR140" s="45">
        <f t="shared" si="57"/>
        <v>1.6949152542372881</v>
      </c>
      <c r="AT140" s="126">
        <v>4</v>
      </c>
      <c r="AU140" s="126">
        <v>32</v>
      </c>
      <c r="AV140" s="45">
        <f t="shared" si="58"/>
        <v>12.5</v>
      </c>
      <c r="AX140" s="126">
        <v>19</v>
      </c>
      <c r="AY140" s="126">
        <v>125</v>
      </c>
      <c r="AZ140" s="45">
        <f t="shared" si="59"/>
        <v>15.2</v>
      </c>
      <c r="BB140" s="126">
        <v>16</v>
      </c>
      <c r="BC140" s="126">
        <v>76</v>
      </c>
      <c r="BD140" s="45">
        <f t="shared" si="60"/>
        <v>21.052631578947366</v>
      </c>
      <c r="BF140" s="126">
        <v>9</v>
      </c>
      <c r="BG140" s="126">
        <v>48</v>
      </c>
      <c r="BH140" s="45">
        <f t="shared" si="61"/>
        <v>18.75</v>
      </c>
      <c r="BJ140" s="126">
        <v>2</v>
      </c>
      <c r="BK140" s="126">
        <v>44</v>
      </c>
      <c r="BL140" s="45">
        <f t="shared" si="62"/>
        <v>4.5454545454545459</v>
      </c>
      <c r="BN140" s="126">
        <v>2</v>
      </c>
      <c r="BO140" s="126">
        <v>26</v>
      </c>
      <c r="BP140" s="45">
        <f t="shared" si="63"/>
        <v>7.6923076923076925</v>
      </c>
      <c r="BR140" s="126">
        <v>2</v>
      </c>
      <c r="BS140" s="126">
        <v>31</v>
      </c>
      <c r="BT140" s="45">
        <f t="shared" si="64"/>
        <v>6.4516129032258061</v>
      </c>
      <c r="BV140" s="126">
        <v>1</v>
      </c>
      <c r="BW140" s="126">
        <v>17</v>
      </c>
      <c r="BX140" s="45">
        <f t="shared" si="65"/>
        <v>5.8823529411764701</v>
      </c>
      <c r="CA140" s="126">
        <v>45</v>
      </c>
      <c r="CB140" s="45">
        <f t="shared" si="66"/>
        <v>0</v>
      </c>
      <c r="CE140" s="128">
        <v>39507</v>
      </c>
      <c r="CF140" s="126">
        <v>256</v>
      </c>
      <c r="CG140" s="126">
        <v>917</v>
      </c>
      <c r="CH140" s="45">
        <v>27.917121046892039</v>
      </c>
      <c r="CJ140" s="126">
        <v>10</v>
      </c>
      <c r="CK140" s="126">
        <v>31</v>
      </c>
      <c r="CL140" s="45">
        <v>32.258064516129032</v>
      </c>
      <c r="CN140" s="126">
        <v>8</v>
      </c>
      <c r="CO140" s="126">
        <v>44</v>
      </c>
      <c r="CP140" s="45">
        <v>18.181818181818183</v>
      </c>
      <c r="CR140" s="126">
        <v>17</v>
      </c>
      <c r="CS140" s="126">
        <v>55</v>
      </c>
      <c r="CT140" s="45">
        <v>30.909090909090914</v>
      </c>
      <c r="CV140" s="126">
        <v>13</v>
      </c>
      <c r="CW140" s="126">
        <v>41</v>
      </c>
      <c r="CX140" s="45">
        <v>31.707317073170731</v>
      </c>
      <c r="CZ140" s="126">
        <v>8</v>
      </c>
      <c r="DA140" s="126">
        <v>101</v>
      </c>
      <c r="DB140" s="45">
        <v>7.9207920792079198</v>
      </c>
      <c r="DD140" s="126">
        <v>23</v>
      </c>
      <c r="DE140" s="126">
        <v>47</v>
      </c>
      <c r="DF140" s="45">
        <v>48.936170212765958</v>
      </c>
      <c r="DH140" s="126">
        <v>13</v>
      </c>
      <c r="DI140" s="126">
        <v>41</v>
      </c>
      <c r="DJ140" s="45">
        <v>31.707317073170731</v>
      </c>
      <c r="DL140" s="126">
        <v>18</v>
      </c>
      <c r="DM140" s="126">
        <v>49</v>
      </c>
      <c r="DN140" s="45">
        <v>36.734693877551024</v>
      </c>
      <c r="DP140" s="126">
        <v>10</v>
      </c>
      <c r="DQ140" s="126">
        <v>59</v>
      </c>
      <c r="DR140" s="45">
        <v>16.949152542372879</v>
      </c>
      <c r="DT140" s="126">
        <v>12</v>
      </c>
      <c r="DU140" s="126">
        <v>33</v>
      </c>
      <c r="DV140" s="45">
        <v>36.363636363636367</v>
      </c>
      <c r="DX140" s="126">
        <v>30</v>
      </c>
      <c r="DY140" s="126">
        <v>123</v>
      </c>
      <c r="DZ140" s="45">
        <v>24.390243902439025</v>
      </c>
      <c r="EB140" s="126">
        <v>39</v>
      </c>
      <c r="EC140" s="126">
        <v>75</v>
      </c>
      <c r="ED140" s="45">
        <v>52</v>
      </c>
      <c r="EF140" s="126">
        <v>22</v>
      </c>
      <c r="EG140" s="126">
        <v>49</v>
      </c>
      <c r="EH140" s="45">
        <v>44.897959183673471</v>
      </c>
      <c r="EJ140" s="126">
        <v>15</v>
      </c>
      <c r="EK140" s="126">
        <v>44</v>
      </c>
      <c r="EL140" s="45">
        <v>34.090909090909086</v>
      </c>
      <c r="EN140" s="126">
        <v>8</v>
      </c>
      <c r="EO140" s="126">
        <v>27</v>
      </c>
      <c r="EP140" s="45">
        <v>29.629629629629633</v>
      </c>
      <c r="ER140" s="126">
        <v>6</v>
      </c>
      <c r="ES140" s="126">
        <v>32</v>
      </c>
      <c r="ET140" s="45">
        <v>18.75</v>
      </c>
      <c r="EV140" s="126">
        <v>4</v>
      </c>
      <c r="EW140" s="126">
        <v>18</v>
      </c>
      <c r="EX140" s="45">
        <v>22.222222222222221</v>
      </c>
      <c r="FA140" s="126">
        <v>48</v>
      </c>
      <c r="FB140" s="45"/>
      <c r="FD140" s="141">
        <f t="shared" si="67"/>
        <v>4</v>
      </c>
      <c r="FE140" s="141">
        <f t="shared" si="68"/>
        <v>40</v>
      </c>
      <c r="FF140" s="141">
        <f t="shared" si="69"/>
        <v>10</v>
      </c>
      <c r="FH140" s="141">
        <f t="shared" si="70"/>
        <v>13</v>
      </c>
      <c r="FI140" s="141">
        <f t="shared" si="71"/>
        <v>41</v>
      </c>
      <c r="FJ140" s="141">
        <f t="shared" si="72"/>
        <v>31.707317073170731</v>
      </c>
    </row>
    <row r="141" spans="1:166">
      <c r="A141" s="128">
        <v>39933</v>
      </c>
      <c r="B141" s="126">
        <v>105</v>
      </c>
      <c r="C141" s="126">
        <v>904</v>
      </c>
      <c r="D141" s="45">
        <f t="shared" si="74"/>
        <v>11.61504424778761</v>
      </c>
      <c r="E141" s="140"/>
      <c r="J141" s="126">
        <v>2</v>
      </c>
      <c r="K141" s="126">
        <v>31</v>
      </c>
      <c r="L141" s="45">
        <f t="shared" si="73"/>
        <v>6.4516129032258061</v>
      </c>
      <c r="N141" s="126">
        <v>5</v>
      </c>
      <c r="O141" s="126">
        <v>43</v>
      </c>
      <c r="P141" s="45">
        <f t="shared" si="50"/>
        <v>11.627906976744185</v>
      </c>
      <c r="R141" s="126">
        <v>2</v>
      </c>
      <c r="S141" s="126">
        <v>54</v>
      </c>
      <c r="T141" s="45">
        <f t="shared" si="51"/>
        <v>3.7037037037037033</v>
      </c>
      <c r="V141" s="126">
        <v>4</v>
      </c>
      <c r="W141" s="126">
        <v>40</v>
      </c>
      <c r="X141" s="45">
        <f t="shared" si="52"/>
        <v>10</v>
      </c>
      <c r="Z141" s="126">
        <v>4</v>
      </c>
      <c r="AA141" s="126">
        <v>97</v>
      </c>
      <c r="AB141" s="45">
        <f t="shared" si="53"/>
        <v>4.1237113402061851</v>
      </c>
      <c r="AD141" s="126">
        <v>12</v>
      </c>
      <c r="AE141" s="126">
        <v>54</v>
      </c>
      <c r="AF141" s="45">
        <f t="shared" si="54"/>
        <v>22.222222222222221</v>
      </c>
      <c r="AH141" s="126">
        <v>6</v>
      </c>
      <c r="AI141" s="126">
        <v>38</v>
      </c>
      <c r="AJ141" s="45">
        <f t="shared" si="55"/>
        <v>15.789473684210526</v>
      </c>
      <c r="AL141" s="126">
        <v>10</v>
      </c>
      <c r="AM141" s="126">
        <v>49</v>
      </c>
      <c r="AN141" s="45">
        <f t="shared" si="56"/>
        <v>20.408163265306122</v>
      </c>
      <c r="AP141" s="126">
        <v>1</v>
      </c>
      <c r="AQ141" s="126">
        <v>59</v>
      </c>
      <c r="AR141" s="45">
        <f t="shared" si="57"/>
        <v>1.6949152542372881</v>
      </c>
      <c r="AT141" s="126">
        <v>3</v>
      </c>
      <c r="AU141" s="126">
        <v>31</v>
      </c>
      <c r="AV141" s="45">
        <f t="shared" si="58"/>
        <v>9.67741935483871</v>
      </c>
      <c r="AX141" s="126">
        <v>23</v>
      </c>
      <c r="AY141" s="126">
        <v>125</v>
      </c>
      <c r="AZ141" s="45">
        <f t="shared" si="59"/>
        <v>18.399999999999999</v>
      </c>
      <c r="BB141" s="126">
        <v>16</v>
      </c>
      <c r="BC141" s="126">
        <v>72</v>
      </c>
      <c r="BD141" s="45">
        <f t="shared" si="60"/>
        <v>22.222222222222221</v>
      </c>
      <c r="BF141" s="126">
        <v>10</v>
      </c>
      <c r="BG141" s="126">
        <v>47</v>
      </c>
      <c r="BH141" s="45">
        <f t="shared" si="61"/>
        <v>21.276595744680851</v>
      </c>
      <c r="BJ141" s="126">
        <v>2</v>
      </c>
      <c r="BK141" s="126">
        <v>45</v>
      </c>
      <c r="BL141" s="45">
        <f t="shared" si="62"/>
        <v>4.4444444444444446</v>
      </c>
      <c r="BN141" s="126">
        <v>2</v>
      </c>
      <c r="BO141" s="126">
        <v>26</v>
      </c>
      <c r="BP141" s="45">
        <f t="shared" si="63"/>
        <v>7.6923076923076925</v>
      </c>
      <c r="BR141" s="126">
        <v>2</v>
      </c>
      <c r="BS141" s="126">
        <v>31</v>
      </c>
      <c r="BT141" s="45">
        <f t="shared" si="64"/>
        <v>6.4516129032258061</v>
      </c>
      <c r="BV141" s="126">
        <v>1</v>
      </c>
      <c r="BW141" s="126">
        <v>17</v>
      </c>
      <c r="BX141" s="45">
        <f t="shared" si="65"/>
        <v>5.8823529411764701</v>
      </c>
      <c r="CA141" s="126">
        <v>45</v>
      </c>
      <c r="CB141" s="45">
        <f t="shared" si="66"/>
        <v>0</v>
      </c>
      <c r="CE141" s="128">
        <v>39538</v>
      </c>
      <c r="CF141" s="126">
        <v>292</v>
      </c>
      <c r="CG141" s="126">
        <v>911</v>
      </c>
      <c r="CH141" s="45">
        <v>32.052689352360048</v>
      </c>
      <c r="CJ141" s="126">
        <v>10</v>
      </c>
      <c r="CK141" s="126">
        <v>31</v>
      </c>
      <c r="CL141" s="45">
        <v>32.258064516129032</v>
      </c>
      <c r="CN141" s="126">
        <v>8</v>
      </c>
      <c r="CO141" s="126">
        <v>43</v>
      </c>
      <c r="CP141" s="45">
        <v>18.604651162790699</v>
      </c>
      <c r="CR141" s="126">
        <v>17</v>
      </c>
      <c r="CS141" s="126">
        <v>55</v>
      </c>
      <c r="CT141" s="45">
        <v>30.909090909090914</v>
      </c>
      <c r="CV141" s="126">
        <v>14</v>
      </c>
      <c r="CW141" s="126">
        <v>40</v>
      </c>
      <c r="CX141" s="45">
        <v>35</v>
      </c>
      <c r="CZ141" s="126">
        <v>10</v>
      </c>
      <c r="DA141" s="126">
        <v>100</v>
      </c>
      <c r="DB141" s="45">
        <v>10</v>
      </c>
      <c r="DD141" s="126">
        <v>33</v>
      </c>
      <c r="DE141" s="126">
        <v>52</v>
      </c>
      <c r="DF141" s="45">
        <v>63.46153846153846</v>
      </c>
      <c r="DH141" s="126">
        <v>13</v>
      </c>
      <c r="DI141" s="126">
        <v>38</v>
      </c>
      <c r="DJ141" s="45">
        <v>34.210526315789473</v>
      </c>
      <c r="DL141" s="126">
        <v>20</v>
      </c>
      <c r="DM141" s="126">
        <v>49</v>
      </c>
      <c r="DN141" s="45">
        <v>40.816326530612244</v>
      </c>
      <c r="DP141" s="126">
        <v>10</v>
      </c>
      <c r="DQ141" s="126">
        <v>59</v>
      </c>
      <c r="DR141" s="45">
        <v>16.949152542372879</v>
      </c>
      <c r="DT141" s="126">
        <v>14</v>
      </c>
      <c r="DU141" s="126">
        <v>32</v>
      </c>
      <c r="DV141" s="45">
        <v>43.75</v>
      </c>
      <c r="DX141" s="126">
        <v>32</v>
      </c>
      <c r="DY141" s="126">
        <v>125</v>
      </c>
      <c r="DZ141" s="45">
        <v>25.6</v>
      </c>
      <c r="EB141" s="126">
        <v>43</v>
      </c>
      <c r="EC141" s="126">
        <v>76</v>
      </c>
      <c r="ED141" s="45">
        <v>56.578947368421048</v>
      </c>
      <c r="EF141" s="126">
        <v>25</v>
      </c>
      <c r="EG141" s="126">
        <v>48</v>
      </c>
      <c r="EH141" s="45">
        <v>52.083333333333329</v>
      </c>
      <c r="EJ141" s="126">
        <v>17</v>
      </c>
      <c r="EK141" s="126">
        <v>44</v>
      </c>
      <c r="EL141" s="45">
        <v>38.636363636363633</v>
      </c>
      <c r="EN141" s="126">
        <v>11</v>
      </c>
      <c r="EO141" s="126">
        <v>26</v>
      </c>
      <c r="EP141" s="45">
        <v>42.307692307692307</v>
      </c>
      <c r="ER141" s="126">
        <v>7</v>
      </c>
      <c r="ES141" s="126">
        <v>31</v>
      </c>
      <c r="ET141" s="45">
        <v>22.580645161290324</v>
      </c>
      <c r="EV141" s="126">
        <v>8</v>
      </c>
      <c r="EW141" s="126">
        <v>17</v>
      </c>
      <c r="EX141" s="45">
        <v>47.058823529411761</v>
      </c>
      <c r="FA141" s="126">
        <v>45</v>
      </c>
      <c r="FB141" s="45"/>
      <c r="FD141" s="141">
        <f t="shared" si="67"/>
        <v>4</v>
      </c>
      <c r="FE141" s="141">
        <f t="shared" si="68"/>
        <v>40</v>
      </c>
      <c r="FF141" s="141">
        <f t="shared" si="69"/>
        <v>10</v>
      </c>
      <c r="FH141" s="141">
        <f t="shared" si="70"/>
        <v>14</v>
      </c>
      <c r="FI141" s="141">
        <f t="shared" si="71"/>
        <v>40</v>
      </c>
      <c r="FJ141" s="141">
        <f t="shared" si="72"/>
        <v>35</v>
      </c>
    </row>
    <row r="142" spans="1:166">
      <c r="A142" s="128">
        <v>39964</v>
      </c>
      <c r="B142" s="126">
        <v>111</v>
      </c>
      <c r="C142" s="126">
        <v>909</v>
      </c>
      <c r="D142" s="45">
        <f t="shared" si="74"/>
        <v>12.211221122112212</v>
      </c>
      <c r="E142" s="140"/>
      <c r="J142" s="126">
        <v>4</v>
      </c>
      <c r="K142" s="126">
        <v>31</v>
      </c>
      <c r="L142" s="45">
        <f t="shared" si="73"/>
        <v>12.903225806451612</v>
      </c>
      <c r="N142" s="126">
        <v>5</v>
      </c>
      <c r="O142" s="126">
        <v>43</v>
      </c>
      <c r="P142" s="45">
        <f t="shared" si="50"/>
        <v>11.627906976744185</v>
      </c>
      <c r="R142" s="126">
        <v>2</v>
      </c>
      <c r="S142" s="126">
        <v>53</v>
      </c>
      <c r="T142" s="45">
        <f t="shared" si="51"/>
        <v>3.7735849056603774</v>
      </c>
      <c r="V142" s="126">
        <v>5</v>
      </c>
      <c r="W142" s="126">
        <v>40</v>
      </c>
      <c r="X142" s="45">
        <f t="shared" si="52"/>
        <v>12.5</v>
      </c>
      <c r="Z142" s="126">
        <v>5</v>
      </c>
      <c r="AA142" s="126">
        <v>97</v>
      </c>
      <c r="AB142" s="45">
        <f t="shared" si="53"/>
        <v>5.1546391752577314</v>
      </c>
      <c r="AD142" s="126">
        <v>12</v>
      </c>
      <c r="AE142" s="126">
        <v>54</v>
      </c>
      <c r="AF142" s="45">
        <f t="shared" si="54"/>
        <v>22.222222222222221</v>
      </c>
      <c r="AH142" s="126">
        <v>6</v>
      </c>
      <c r="AI142" s="126">
        <v>38</v>
      </c>
      <c r="AJ142" s="45">
        <f t="shared" si="55"/>
        <v>15.789473684210526</v>
      </c>
      <c r="AL142" s="126">
        <v>9</v>
      </c>
      <c r="AM142" s="126">
        <v>49</v>
      </c>
      <c r="AN142" s="45">
        <f t="shared" si="56"/>
        <v>18.367346938775512</v>
      </c>
      <c r="AP142" s="126">
        <v>1</v>
      </c>
      <c r="AQ142" s="126">
        <v>59</v>
      </c>
      <c r="AR142" s="45">
        <f t="shared" si="57"/>
        <v>1.6949152542372881</v>
      </c>
      <c r="AT142" s="126">
        <v>3</v>
      </c>
      <c r="AU142" s="126">
        <v>31</v>
      </c>
      <c r="AV142" s="45">
        <f t="shared" si="58"/>
        <v>9.67741935483871</v>
      </c>
      <c r="AX142" s="126">
        <v>24</v>
      </c>
      <c r="AY142" s="126">
        <v>122</v>
      </c>
      <c r="AZ142" s="45">
        <f t="shared" si="59"/>
        <v>19.672131147540984</v>
      </c>
      <c r="BB142" s="126">
        <v>18</v>
      </c>
      <c r="BC142" s="126">
        <v>74</v>
      </c>
      <c r="BD142" s="45">
        <f t="shared" si="60"/>
        <v>24.324324324324326</v>
      </c>
      <c r="BF142" s="126">
        <v>11</v>
      </c>
      <c r="BG142" s="126">
        <v>51</v>
      </c>
      <c r="BH142" s="45">
        <f t="shared" si="61"/>
        <v>21.568627450980394</v>
      </c>
      <c r="BJ142" s="126">
        <v>2</v>
      </c>
      <c r="BK142" s="126">
        <v>45</v>
      </c>
      <c r="BL142" s="45">
        <f t="shared" si="62"/>
        <v>4.4444444444444446</v>
      </c>
      <c r="BN142" s="126">
        <v>2</v>
      </c>
      <c r="BO142" s="126">
        <v>25</v>
      </c>
      <c r="BP142" s="45">
        <f t="shared" si="63"/>
        <v>8</v>
      </c>
      <c r="BR142" s="126">
        <v>1</v>
      </c>
      <c r="BS142" s="126">
        <v>35</v>
      </c>
      <c r="BT142" s="45">
        <f t="shared" si="64"/>
        <v>2.8571428571428572</v>
      </c>
      <c r="BV142" s="126">
        <v>1</v>
      </c>
      <c r="BW142" s="126">
        <v>16</v>
      </c>
      <c r="BX142" s="45">
        <f t="shared" si="65"/>
        <v>6.25</v>
      </c>
      <c r="CA142" s="126">
        <v>46</v>
      </c>
      <c r="CB142" s="45">
        <f t="shared" si="66"/>
        <v>0</v>
      </c>
      <c r="CE142" s="128">
        <v>39568</v>
      </c>
      <c r="CF142" s="126">
        <v>219</v>
      </c>
      <c r="CG142" s="126">
        <v>904</v>
      </c>
      <c r="CH142" s="45">
        <v>24.225663716814161</v>
      </c>
      <c r="CJ142" s="126">
        <v>4</v>
      </c>
      <c r="CK142" s="126">
        <v>31</v>
      </c>
      <c r="CL142" s="45">
        <v>12.903225806451612</v>
      </c>
      <c r="CN142" s="126">
        <v>5</v>
      </c>
      <c r="CO142" s="126">
        <v>43</v>
      </c>
      <c r="CP142" s="45">
        <v>11.627906976744185</v>
      </c>
      <c r="CR142" s="126">
        <v>11</v>
      </c>
      <c r="CS142" s="126">
        <v>54</v>
      </c>
      <c r="CT142" s="45">
        <v>20.37037037037037</v>
      </c>
      <c r="CV142" s="126">
        <v>13</v>
      </c>
      <c r="CW142" s="126">
        <v>40</v>
      </c>
      <c r="CX142" s="45">
        <v>32.5</v>
      </c>
      <c r="CZ142" s="126">
        <v>6</v>
      </c>
      <c r="DA142" s="126">
        <v>97</v>
      </c>
      <c r="DB142" s="45">
        <v>6.1855670103092786</v>
      </c>
      <c r="DD142" s="126">
        <v>28</v>
      </c>
      <c r="DE142" s="126">
        <v>54</v>
      </c>
      <c r="DF142" s="45">
        <v>51.851851851851855</v>
      </c>
      <c r="DH142" s="126">
        <v>9</v>
      </c>
      <c r="DI142" s="126">
        <v>38</v>
      </c>
      <c r="DJ142" s="45">
        <v>23.684210526315788</v>
      </c>
      <c r="DL142" s="126">
        <v>18</v>
      </c>
      <c r="DM142" s="126">
        <v>49</v>
      </c>
      <c r="DN142" s="45">
        <v>36.734693877551024</v>
      </c>
      <c r="DP142" s="126">
        <v>8</v>
      </c>
      <c r="DQ142" s="126">
        <v>59</v>
      </c>
      <c r="DR142" s="45">
        <v>13.559322033898306</v>
      </c>
      <c r="DT142" s="126">
        <v>7</v>
      </c>
      <c r="DU142" s="126">
        <v>31</v>
      </c>
      <c r="DV142" s="45">
        <v>22.580645161290324</v>
      </c>
      <c r="DX142" s="126">
        <v>25</v>
      </c>
      <c r="DY142" s="126">
        <v>125</v>
      </c>
      <c r="DZ142" s="45">
        <v>20</v>
      </c>
      <c r="EB142" s="126">
        <v>31</v>
      </c>
      <c r="EC142" s="126">
        <v>72</v>
      </c>
      <c r="ED142" s="45">
        <v>43.055555555555557</v>
      </c>
      <c r="EF142" s="126">
        <v>19</v>
      </c>
      <c r="EG142" s="126">
        <v>47</v>
      </c>
      <c r="EH142" s="45">
        <v>40.425531914893618</v>
      </c>
      <c r="EJ142" s="126">
        <v>14</v>
      </c>
      <c r="EK142" s="126">
        <v>45</v>
      </c>
      <c r="EL142" s="45">
        <v>31.111111111111111</v>
      </c>
      <c r="EN142" s="126">
        <v>9</v>
      </c>
      <c r="EO142" s="126">
        <v>26</v>
      </c>
      <c r="EP142" s="45">
        <v>34.615384615384613</v>
      </c>
      <c r="ER142" s="126">
        <v>4</v>
      </c>
      <c r="ES142" s="126">
        <v>31</v>
      </c>
      <c r="ET142" s="45">
        <v>12.903225806451612</v>
      </c>
      <c r="EV142" s="126">
        <v>8</v>
      </c>
      <c r="EW142" s="126">
        <v>17</v>
      </c>
      <c r="EX142" s="45">
        <v>47.058823529411761</v>
      </c>
      <c r="FA142" s="126">
        <v>45</v>
      </c>
      <c r="FB142" s="45"/>
      <c r="FD142" s="141">
        <f t="shared" si="67"/>
        <v>5</v>
      </c>
      <c r="FE142" s="141">
        <f t="shared" si="68"/>
        <v>40</v>
      </c>
      <c r="FF142" s="141">
        <f t="shared" si="69"/>
        <v>12.5</v>
      </c>
      <c r="FH142" s="141">
        <f t="shared" si="70"/>
        <v>13</v>
      </c>
      <c r="FI142" s="141">
        <f t="shared" si="71"/>
        <v>40</v>
      </c>
      <c r="FJ142" s="141">
        <f t="shared" si="72"/>
        <v>32.5</v>
      </c>
    </row>
    <row r="143" spans="1:166">
      <c r="A143" s="128">
        <v>39994</v>
      </c>
      <c r="B143" s="126">
        <v>120</v>
      </c>
      <c r="C143" s="126">
        <v>910</v>
      </c>
      <c r="D143" s="45">
        <f t="shared" si="74"/>
        <v>13.186813186813188</v>
      </c>
      <c r="E143" s="140"/>
      <c r="J143" s="126">
        <v>6</v>
      </c>
      <c r="K143" s="126">
        <v>32</v>
      </c>
      <c r="L143" s="45">
        <f t="shared" si="73"/>
        <v>18.75</v>
      </c>
      <c r="N143" s="126">
        <v>5</v>
      </c>
      <c r="O143" s="126">
        <v>44</v>
      </c>
      <c r="P143" s="45">
        <f t="shared" si="50"/>
        <v>11.363636363636363</v>
      </c>
      <c r="R143" s="126">
        <v>2</v>
      </c>
      <c r="S143" s="126">
        <v>53</v>
      </c>
      <c r="T143" s="45">
        <f t="shared" si="51"/>
        <v>3.7735849056603774</v>
      </c>
      <c r="V143" s="126">
        <v>5</v>
      </c>
      <c r="W143" s="126">
        <v>41</v>
      </c>
      <c r="X143" s="45">
        <f t="shared" si="52"/>
        <v>12.195121951219512</v>
      </c>
      <c r="Z143" s="126">
        <v>6</v>
      </c>
      <c r="AA143" s="126">
        <v>99</v>
      </c>
      <c r="AB143" s="45">
        <f t="shared" si="53"/>
        <v>6.0606060606060606</v>
      </c>
      <c r="AD143" s="126">
        <v>9</v>
      </c>
      <c r="AE143" s="126">
        <v>52</v>
      </c>
      <c r="AF143" s="45">
        <f t="shared" si="54"/>
        <v>17.307692307692307</v>
      </c>
      <c r="AH143" s="126">
        <v>6</v>
      </c>
      <c r="AI143" s="126">
        <v>39</v>
      </c>
      <c r="AJ143" s="45">
        <f t="shared" si="55"/>
        <v>15.384615384615385</v>
      </c>
      <c r="AL143" s="126">
        <v>10</v>
      </c>
      <c r="AM143" s="126">
        <v>48</v>
      </c>
      <c r="AN143" s="45">
        <f t="shared" si="56"/>
        <v>20.833333333333336</v>
      </c>
      <c r="AP143" s="126">
        <v>1</v>
      </c>
      <c r="AQ143" s="126">
        <v>58</v>
      </c>
      <c r="AR143" s="45">
        <f t="shared" si="57"/>
        <v>1.7241379310344827</v>
      </c>
      <c r="AT143" s="126">
        <v>3</v>
      </c>
      <c r="AU143" s="126">
        <v>32</v>
      </c>
      <c r="AV143" s="45">
        <f t="shared" si="58"/>
        <v>9.375</v>
      </c>
      <c r="AX143" s="126">
        <v>27</v>
      </c>
      <c r="AY143" s="126">
        <v>119</v>
      </c>
      <c r="AZ143" s="45">
        <f t="shared" si="59"/>
        <v>22.689075630252102</v>
      </c>
      <c r="BB143" s="126">
        <v>21</v>
      </c>
      <c r="BC143" s="126">
        <v>74</v>
      </c>
      <c r="BD143" s="45">
        <f t="shared" si="60"/>
        <v>28.378378378378379</v>
      </c>
      <c r="BF143" s="126">
        <v>13</v>
      </c>
      <c r="BG143" s="126">
        <v>51</v>
      </c>
      <c r="BH143" s="45">
        <f t="shared" si="61"/>
        <v>25.490196078431371</v>
      </c>
      <c r="BJ143" s="126">
        <v>2</v>
      </c>
      <c r="BK143" s="126">
        <v>44</v>
      </c>
      <c r="BL143" s="45">
        <f t="shared" si="62"/>
        <v>4.5454545454545459</v>
      </c>
      <c r="BN143" s="126">
        <v>2</v>
      </c>
      <c r="BO143" s="126">
        <v>25</v>
      </c>
      <c r="BP143" s="45">
        <f t="shared" si="63"/>
        <v>8</v>
      </c>
      <c r="BR143" s="126">
        <v>1</v>
      </c>
      <c r="BS143" s="126">
        <v>35</v>
      </c>
      <c r="BT143" s="45">
        <f t="shared" si="64"/>
        <v>2.8571428571428572</v>
      </c>
      <c r="BV143" s="126">
        <v>1</v>
      </c>
      <c r="BW143" s="126">
        <v>16</v>
      </c>
      <c r="BX143" s="45">
        <f t="shared" si="65"/>
        <v>6.25</v>
      </c>
      <c r="CA143" s="126">
        <v>48</v>
      </c>
      <c r="CB143" s="45">
        <f t="shared" si="66"/>
        <v>0</v>
      </c>
      <c r="CE143" s="128">
        <v>39599</v>
      </c>
      <c r="CF143" s="126">
        <v>191</v>
      </c>
      <c r="CG143" s="126">
        <v>909</v>
      </c>
      <c r="CH143" s="45">
        <v>21.01210121012101</v>
      </c>
      <c r="CJ143" s="126">
        <v>5</v>
      </c>
      <c r="CK143" s="126">
        <v>31</v>
      </c>
      <c r="CL143" s="45">
        <v>16.129032258064516</v>
      </c>
      <c r="CN143" s="126">
        <v>3</v>
      </c>
      <c r="CO143" s="126">
        <v>43</v>
      </c>
      <c r="CP143" s="45">
        <v>6.9767441860465116</v>
      </c>
      <c r="CR143" s="126">
        <v>9</v>
      </c>
      <c r="CS143" s="126">
        <v>53</v>
      </c>
      <c r="CT143" s="45">
        <v>16.981132075471699</v>
      </c>
      <c r="CV143" s="126">
        <v>10</v>
      </c>
      <c r="CW143" s="126">
        <v>40</v>
      </c>
      <c r="CX143" s="45">
        <v>25</v>
      </c>
      <c r="CZ143" s="126">
        <v>6</v>
      </c>
      <c r="DA143" s="126">
        <v>97</v>
      </c>
      <c r="DB143" s="45">
        <v>6.1855670103092786</v>
      </c>
      <c r="DD143" s="126">
        <v>24</v>
      </c>
      <c r="DE143" s="126">
        <v>54</v>
      </c>
      <c r="DF143" s="45">
        <v>44.444444444444443</v>
      </c>
      <c r="DH143" s="126">
        <v>9</v>
      </c>
      <c r="DI143" s="126">
        <v>38</v>
      </c>
      <c r="DJ143" s="45">
        <v>23.684210526315788</v>
      </c>
      <c r="DL143" s="126">
        <v>19</v>
      </c>
      <c r="DM143" s="126">
        <v>49</v>
      </c>
      <c r="DN143" s="45">
        <v>38.775510204081634</v>
      </c>
      <c r="DP143" s="126">
        <v>6</v>
      </c>
      <c r="DQ143" s="126">
        <v>59</v>
      </c>
      <c r="DR143" s="45">
        <v>10.169491525423728</v>
      </c>
      <c r="DT143" s="126">
        <v>7</v>
      </c>
      <c r="DU143" s="126">
        <v>31</v>
      </c>
      <c r="DV143" s="45">
        <v>22.580645161290324</v>
      </c>
      <c r="DX143" s="126">
        <v>23</v>
      </c>
      <c r="DY143" s="126">
        <v>122</v>
      </c>
      <c r="DZ143" s="45">
        <v>18.852459016393443</v>
      </c>
      <c r="EB143" s="126">
        <v>27</v>
      </c>
      <c r="EC143" s="126">
        <v>74</v>
      </c>
      <c r="ED143" s="45">
        <v>36.486486486486491</v>
      </c>
      <c r="EF143" s="126">
        <v>17</v>
      </c>
      <c r="EG143" s="126">
        <v>51</v>
      </c>
      <c r="EH143" s="45">
        <v>33.333333333333329</v>
      </c>
      <c r="EJ143" s="126">
        <v>12</v>
      </c>
      <c r="EK143" s="126">
        <v>45</v>
      </c>
      <c r="EL143" s="45">
        <v>26.666666666666664</v>
      </c>
      <c r="EN143" s="126">
        <v>6</v>
      </c>
      <c r="EO143" s="126">
        <v>25</v>
      </c>
      <c r="EP143" s="45">
        <v>24</v>
      </c>
      <c r="ER143" s="126">
        <v>3</v>
      </c>
      <c r="ES143" s="126">
        <v>35</v>
      </c>
      <c r="ET143" s="45">
        <v>8.5714285714285712</v>
      </c>
      <c r="EV143" s="126">
        <v>5</v>
      </c>
      <c r="EW143" s="126">
        <v>16</v>
      </c>
      <c r="EX143" s="45">
        <v>31.25</v>
      </c>
      <c r="FA143" s="126">
        <v>46</v>
      </c>
      <c r="FB143" s="45"/>
      <c r="FD143" s="141">
        <f t="shared" si="67"/>
        <v>5</v>
      </c>
      <c r="FE143" s="141">
        <f t="shared" si="68"/>
        <v>41</v>
      </c>
      <c r="FF143" s="141">
        <f t="shared" si="69"/>
        <v>12.195121951219512</v>
      </c>
      <c r="FH143" s="141">
        <f t="shared" si="70"/>
        <v>10</v>
      </c>
      <c r="FI143" s="141">
        <f t="shared" si="71"/>
        <v>40</v>
      </c>
      <c r="FJ143" s="141">
        <f t="shared" si="72"/>
        <v>25</v>
      </c>
    </row>
    <row r="144" spans="1:166">
      <c r="A144" s="128">
        <v>40025</v>
      </c>
      <c r="B144" s="126">
        <v>124</v>
      </c>
      <c r="C144" s="126">
        <v>910</v>
      </c>
      <c r="D144" s="45">
        <f t="shared" si="74"/>
        <v>13.626373626373626</v>
      </c>
      <c r="E144" s="140"/>
      <c r="J144" s="126">
        <v>7</v>
      </c>
      <c r="K144" s="126">
        <v>31</v>
      </c>
      <c r="L144" s="45">
        <f t="shared" si="73"/>
        <v>22.58064516129032</v>
      </c>
      <c r="N144" s="126">
        <v>5</v>
      </c>
      <c r="O144" s="126">
        <v>45</v>
      </c>
      <c r="P144" s="45">
        <f t="shared" si="50"/>
        <v>11.111111111111111</v>
      </c>
      <c r="R144" s="126">
        <v>2</v>
      </c>
      <c r="S144" s="126">
        <v>56</v>
      </c>
      <c r="T144" s="45">
        <f t="shared" si="51"/>
        <v>3.5714285714285712</v>
      </c>
      <c r="V144" s="126">
        <v>5</v>
      </c>
      <c r="W144" s="126">
        <v>41</v>
      </c>
      <c r="X144" s="45">
        <f t="shared" si="52"/>
        <v>12.195121951219512</v>
      </c>
      <c r="Z144" s="126">
        <v>5</v>
      </c>
      <c r="AA144" s="126">
        <v>99</v>
      </c>
      <c r="AB144" s="45">
        <f t="shared" si="53"/>
        <v>5.0505050505050502</v>
      </c>
      <c r="AD144" s="126">
        <v>10</v>
      </c>
      <c r="AE144" s="126">
        <v>49</v>
      </c>
      <c r="AF144" s="45">
        <f t="shared" si="54"/>
        <v>20.408163265306122</v>
      </c>
      <c r="AH144" s="126">
        <v>4</v>
      </c>
      <c r="AI144" s="126">
        <v>37</v>
      </c>
      <c r="AJ144" s="45">
        <f t="shared" si="55"/>
        <v>10.810810810810811</v>
      </c>
      <c r="AL144" s="126">
        <v>11</v>
      </c>
      <c r="AM144" s="126">
        <v>48</v>
      </c>
      <c r="AN144" s="45">
        <f t="shared" si="56"/>
        <v>22.916666666666664</v>
      </c>
      <c r="AP144" s="126">
        <v>1</v>
      </c>
      <c r="AQ144" s="126">
        <v>58</v>
      </c>
      <c r="AR144" s="45">
        <f t="shared" si="57"/>
        <v>1.7241379310344827</v>
      </c>
      <c r="AT144" s="126">
        <v>4</v>
      </c>
      <c r="AU144" s="126">
        <v>32</v>
      </c>
      <c r="AV144" s="45">
        <f t="shared" si="58"/>
        <v>12.5</v>
      </c>
      <c r="AX144" s="126">
        <v>29</v>
      </c>
      <c r="AY144" s="126">
        <v>120</v>
      </c>
      <c r="AZ144" s="45">
        <f t="shared" si="59"/>
        <v>24.166666666666668</v>
      </c>
      <c r="BB144" s="126">
        <v>21</v>
      </c>
      <c r="BC144" s="126">
        <v>75</v>
      </c>
      <c r="BD144" s="45">
        <f t="shared" si="60"/>
        <v>28.000000000000004</v>
      </c>
      <c r="BF144" s="126">
        <v>12</v>
      </c>
      <c r="BG144" s="126">
        <v>50</v>
      </c>
      <c r="BH144" s="45">
        <f t="shared" si="61"/>
        <v>24</v>
      </c>
      <c r="BJ144" s="126">
        <v>2</v>
      </c>
      <c r="BK144" s="126">
        <v>45</v>
      </c>
      <c r="BL144" s="45">
        <f t="shared" si="62"/>
        <v>4.4444444444444446</v>
      </c>
      <c r="BN144" s="126">
        <v>3</v>
      </c>
      <c r="BO144" s="126">
        <v>25</v>
      </c>
      <c r="BP144" s="45">
        <f t="shared" si="63"/>
        <v>12</v>
      </c>
      <c r="BR144" s="126">
        <v>2</v>
      </c>
      <c r="BS144" s="126">
        <v>37</v>
      </c>
      <c r="BT144" s="45">
        <f t="shared" si="64"/>
        <v>5.4054054054054053</v>
      </c>
      <c r="BV144" s="126">
        <v>1</v>
      </c>
      <c r="BW144" s="126">
        <v>16</v>
      </c>
      <c r="BX144" s="45">
        <f t="shared" si="65"/>
        <v>6.25</v>
      </c>
      <c r="CA144" s="126">
        <v>46</v>
      </c>
      <c r="CB144" s="45">
        <f t="shared" si="66"/>
        <v>0</v>
      </c>
      <c r="CE144" s="128">
        <v>39629</v>
      </c>
      <c r="CF144" s="126">
        <v>233</v>
      </c>
      <c r="CG144" s="126">
        <v>910</v>
      </c>
      <c r="CH144" s="45">
        <v>25.604395604395602</v>
      </c>
      <c r="CJ144" s="126">
        <v>14</v>
      </c>
      <c r="CK144" s="126">
        <v>32</v>
      </c>
      <c r="CL144" s="45">
        <v>43.75</v>
      </c>
      <c r="CN144" s="126">
        <v>5</v>
      </c>
      <c r="CO144" s="126">
        <v>44</v>
      </c>
      <c r="CP144" s="45">
        <v>11.363636363636363</v>
      </c>
      <c r="CR144" s="126">
        <v>13</v>
      </c>
      <c r="CS144" s="126">
        <v>53</v>
      </c>
      <c r="CT144" s="45">
        <v>24.528301886792455</v>
      </c>
      <c r="CV144" s="126">
        <v>11</v>
      </c>
      <c r="CW144" s="126">
        <v>41</v>
      </c>
      <c r="CX144" s="45">
        <v>26.829268292682929</v>
      </c>
      <c r="CZ144" s="126">
        <v>5</v>
      </c>
      <c r="DA144" s="126">
        <v>99</v>
      </c>
      <c r="DB144" s="45">
        <v>5.0505050505050502</v>
      </c>
      <c r="DD144" s="126">
        <v>30</v>
      </c>
      <c r="DE144" s="126">
        <v>52</v>
      </c>
      <c r="DF144" s="45">
        <v>57.692307692307686</v>
      </c>
      <c r="DH144" s="126">
        <v>11</v>
      </c>
      <c r="DI144" s="126">
        <v>39</v>
      </c>
      <c r="DJ144" s="45">
        <v>28.205128205128204</v>
      </c>
      <c r="DL144" s="126">
        <v>19</v>
      </c>
      <c r="DM144" s="126">
        <v>48</v>
      </c>
      <c r="DN144" s="45">
        <v>39.583333333333329</v>
      </c>
      <c r="DP144" s="126">
        <v>6</v>
      </c>
      <c r="DQ144" s="126">
        <v>58</v>
      </c>
      <c r="DR144" s="45">
        <v>10.344827586206897</v>
      </c>
      <c r="DT144" s="126">
        <v>9</v>
      </c>
      <c r="DU144" s="126">
        <v>32</v>
      </c>
      <c r="DV144" s="45">
        <v>28.125</v>
      </c>
      <c r="DX144" s="126">
        <v>23</v>
      </c>
      <c r="DY144" s="126">
        <v>119</v>
      </c>
      <c r="DZ144" s="45">
        <v>19.327731092436977</v>
      </c>
      <c r="EB144" s="126">
        <v>34</v>
      </c>
      <c r="EC144" s="126">
        <v>74</v>
      </c>
      <c r="ED144" s="45">
        <v>45.945945945945944</v>
      </c>
      <c r="EF144" s="126">
        <v>19</v>
      </c>
      <c r="EG144" s="126">
        <v>51</v>
      </c>
      <c r="EH144" s="45">
        <v>37.254901960784316</v>
      </c>
      <c r="EJ144" s="126">
        <v>16</v>
      </c>
      <c r="EK144" s="126">
        <v>44</v>
      </c>
      <c r="EL144" s="45">
        <v>36.363636363636367</v>
      </c>
      <c r="EN144" s="126">
        <v>7</v>
      </c>
      <c r="EO144" s="126">
        <v>25</v>
      </c>
      <c r="EP144" s="45">
        <v>28</v>
      </c>
      <c r="ER144" s="126">
        <v>4</v>
      </c>
      <c r="ES144" s="126">
        <v>35</v>
      </c>
      <c r="ET144" s="45">
        <v>11.428571428571429</v>
      </c>
      <c r="EV144" s="126">
        <v>7</v>
      </c>
      <c r="EW144" s="126">
        <v>16</v>
      </c>
      <c r="EX144" s="45">
        <v>43.75</v>
      </c>
      <c r="FA144" s="126">
        <v>48</v>
      </c>
      <c r="FB144" s="45"/>
      <c r="FD144" s="141">
        <f t="shared" si="67"/>
        <v>5</v>
      </c>
      <c r="FE144" s="141">
        <f t="shared" si="68"/>
        <v>41</v>
      </c>
      <c r="FF144" s="141">
        <f t="shared" si="69"/>
        <v>12.195121951219512</v>
      </c>
      <c r="FH144" s="141">
        <f t="shared" si="70"/>
        <v>11</v>
      </c>
      <c r="FI144" s="141">
        <f t="shared" si="71"/>
        <v>41</v>
      </c>
      <c r="FJ144" s="141">
        <f t="shared" si="72"/>
        <v>26.829268292682929</v>
      </c>
    </row>
    <row r="145" spans="1:166">
      <c r="A145" s="128">
        <v>40056</v>
      </c>
      <c r="B145" s="126">
        <v>127</v>
      </c>
      <c r="C145" s="126">
        <v>900</v>
      </c>
      <c r="D145" s="45">
        <f t="shared" si="74"/>
        <v>14.111111111111111</v>
      </c>
      <c r="E145" s="140"/>
      <c r="J145" s="126">
        <v>8</v>
      </c>
      <c r="K145" s="126">
        <v>31</v>
      </c>
      <c r="L145" s="45">
        <f t="shared" si="73"/>
        <v>25.806451612903224</v>
      </c>
      <c r="N145" s="126">
        <v>6</v>
      </c>
      <c r="O145" s="126">
        <v>49</v>
      </c>
      <c r="P145" s="45">
        <f t="shared" si="50"/>
        <v>12.244897959183673</v>
      </c>
      <c r="R145" s="126">
        <v>2</v>
      </c>
      <c r="S145" s="126">
        <v>55</v>
      </c>
      <c r="T145" s="45">
        <f t="shared" si="51"/>
        <v>3.6363636363636362</v>
      </c>
      <c r="V145" s="126">
        <v>4</v>
      </c>
      <c r="W145" s="126">
        <v>39</v>
      </c>
      <c r="X145" s="45">
        <f t="shared" si="52"/>
        <v>10.256410256410255</v>
      </c>
      <c r="Z145" s="126">
        <v>5</v>
      </c>
      <c r="AA145" s="126">
        <v>97</v>
      </c>
      <c r="AB145" s="45">
        <f t="shared" si="53"/>
        <v>5.1546391752577314</v>
      </c>
      <c r="AD145" s="126">
        <v>11</v>
      </c>
      <c r="AE145" s="126">
        <v>51</v>
      </c>
      <c r="AF145" s="45">
        <f t="shared" si="54"/>
        <v>21.568627450980394</v>
      </c>
      <c r="AH145" s="126">
        <v>5</v>
      </c>
      <c r="AI145" s="126">
        <v>36</v>
      </c>
      <c r="AJ145" s="45">
        <f t="shared" si="55"/>
        <v>13.888888888888889</v>
      </c>
      <c r="AL145" s="126">
        <v>11</v>
      </c>
      <c r="AM145" s="126">
        <v>48</v>
      </c>
      <c r="AN145" s="45">
        <f t="shared" si="56"/>
        <v>22.916666666666664</v>
      </c>
      <c r="AP145" s="126">
        <v>1</v>
      </c>
      <c r="AQ145" s="126">
        <v>60</v>
      </c>
      <c r="AR145" s="45">
        <f t="shared" si="57"/>
        <v>1.6666666666666667</v>
      </c>
      <c r="AT145" s="126">
        <v>4</v>
      </c>
      <c r="AU145" s="126">
        <v>32</v>
      </c>
      <c r="AV145" s="45">
        <f t="shared" si="58"/>
        <v>12.5</v>
      </c>
      <c r="AX145" s="126">
        <v>28</v>
      </c>
      <c r="AY145" s="126">
        <v>117</v>
      </c>
      <c r="AZ145" s="45">
        <f t="shared" si="59"/>
        <v>23.931623931623932</v>
      </c>
      <c r="BB145" s="126">
        <v>23</v>
      </c>
      <c r="BC145" s="126">
        <v>74</v>
      </c>
      <c r="BD145" s="45">
        <f t="shared" si="60"/>
        <v>31.081081081081081</v>
      </c>
      <c r="BF145" s="126">
        <v>11</v>
      </c>
      <c r="BG145" s="126">
        <v>45</v>
      </c>
      <c r="BH145" s="45">
        <f t="shared" si="61"/>
        <v>24.444444444444443</v>
      </c>
      <c r="BJ145" s="126">
        <v>2</v>
      </c>
      <c r="BK145" s="126">
        <v>46</v>
      </c>
      <c r="BL145" s="45">
        <f t="shared" si="62"/>
        <v>4.3478260869565215</v>
      </c>
      <c r="BN145" s="126">
        <v>3</v>
      </c>
      <c r="BO145" s="126">
        <v>25</v>
      </c>
      <c r="BP145" s="45">
        <f t="shared" si="63"/>
        <v>12</v>
      </c>
      <c r="BR145" s="126">
        <v>2</v>
      </c>
      <c r="BS145" s="126">
        <v>34</v>
      </c>
      <c r="BT145" s="45">
        <f t="shared" si="64"/>
        <v>5.8823529411764701</v>
      </c>
      <c r="BV145" s="126">
        <v>1</v>
      </c>
      <c r="BW145" s="126">
        <v>16</v>
      </c>
      <c r="BX145" s="45">
        <f t="shared" si="65"/>
        <v>6.25</v>
      </c>
      <c r="CA145" s="126">
        <v>45</v>
      </c>
      <c r="CB145" s="45">
        <f t="shared" si="66"/>
        <v>0</v>
      </c>
      <c r="CE145" s="128">
        <v>39660</v>
      </c>
      <c r="CF145" s="126">
        <v>270</v>
      </c>
      <c r="CG145" s="126">
        <v>910</v>
      </c>
      <c r="CH145" s="45">
        <v>29.670329670329672</v>
      </c>
      <c r="CJ145" s="126">
        <v>18</v>
      </c>
      <c r="CK145" s="126">
        <v>31</v>
      </c>
      <c r="CL145" s="45">
        <v>58.064516129032256</v>
      </c>
      <c r="CN145" s="126">
        <v>7</v>
      </c>
      <c r="CO145" s="126">
        <v>45</v>
      </c>
      <c r="CP145" s="45">
        <v>15.555555555555555</v>
      </c>
      <c r="CR145" s="126">
        <v>17</v>
      </c>
      <c r="CS145" s="126">
        <v>56</v>
      </c>
      <c r="CT145" s="45">
        <v>30.357142857142854</v>
      </c>
      <c r="CV145" s="126">
        <v>12</v>
      </c>
      <c r="CW145" s="126">
        <v>41</v>
      </c>
      <c r="CX145" s="45">
        <v>29.26829268292683</v>
      </c>
      <c r="CZ145" s="126">
        <v>5</v>
      </c>
      <c r="DA145" s="126">
        <v>99</v>
      </c>
      <c r="DB145" s="45">
        <v>5.0505050505050502</v>
      </c>
      <c r="DD145" s="126">
        <v>37</v>
      </c>
      <c r="DE145" s="126">
        <v>49</v>
      </c>
      <c r="DF145" s="45">
        <v>75.510204081632651</v>
      </c>
      <c r="DH145" s="126">
        <v>8</v>
      </c>
      <c r="DI145" s="126">
        <v>37</v>
      </c>
      <c r="DJ145" s="45">
        <v>21.621621621621621</v>
      </c>
      <c r="DL145" s="126">
        <v>26</v>
      </c>
      <c r="DM145" s="126">
        <v>48</v>
      </c>
      <c r="DN145" s="45">
        <v>54.166666666666671</v>
      </c>
      <c r="DP145" s="126">
        <v>6</v>
      </c>
      <c r="DQ145" s="126">
        <v>58</v>
      </c>
      <c r="DR145" s="45">
        <v>10.344827586206897</v>
      </c>
      <c r="DT145" s="126">
        <v>11</v>
      </c>
      <c r="DU145" s="126">
        <v>32</v>
      </c>
      <c r="DV145" s="45">
        <v>34.375</v>
      </c>
      <c r="DX145" s="126">
        <v>30</v>
      </c>
      <c r="DY145" s="126">
        <v>120</v>
      </c>
      <c r="DZ145" s="45">
        <v>25</v>
      </c>
      <c r="EB145" s="126">
        <v>37</v>
      </c>
      <c r="EC145" s="126">
        <v>75</v>
      </c>
      <c r="ED145" s="45">
        <v>49.333333333333329</v>
      </c>
      <c r="EF145" s="126">
        <v>17</v>
      </c>
      <c r="EG145" s="126">
        <v>50</v>
      </c>
      <c r="EH145" s="45">
        <v>34</v>
      </c>
      <c r="EJ145" s="126">
        <v>18</v>
      </c>
      <c r="EK145" s="126">
        <v>45</v>
      </c>
      <c r="EL145" s="45">
        <v>40</v>
      </c>
      <c r="EN145" s="126">
        <v>8</v>
      </c>
      <c r="EO145" s="126">
        <v>25</v>
      </c>
      <c r="EP145" s="45">
        <v>32</v>
      </c>
      <c r="ER145" s="126">
        <v>5</v>
      </c>
      <c r="ES145" s="126">
        <v>37</v>
      </c>
      <c r="ET145" s="45">
        <v>13.513513513513514</v>
      </c>
      <c r="EV145" s="126">
        <v>8</v>
      </c>
      <c r="EW145" s="126">
        <v>16</v>
      </c>
      <c r="EX145" s="45">
        <v>50</v>
      </c>
      <c r="FA145" s="126">
        <v>46</v>
      </c>
      <c r="FB145" s="45"/>
      <c r="FD145" s="141">
        <f t="shared" si="67"/>
        <v>4</v>
      </c>
      <c r="FE145" s="141">
        <f t="shared" si="68"/>
        <v>39</v>
      </c>
      <c r="FF145" s="141">
        <f t="shared" si="69"/>
        <v>10.256410256410255</v>
      </c>
      <c r="FH145" s="141">
        <f t="shared" si="70"/>
        <v>12</v>
      </c>
      <c r="FI145" s="141">
        <f t="shared" si="71"/>
        <v>41</v>
      </c>
      <c r="FJ145" s="141">
        <f t="shared" si="72"/>
        <v>29.26829268292683</v>
      </c>
    </row>
    <row r="146" spans="1:166">
      <c r="A146" s="128">
        <v>40086</v>
      </c>
      <c r="B146" s="126">
        <v>135</v>
      </c>
      <c r="C146" s="126">
        <v>892</v>
      </c>
      <c r="D146" s="45">
        <f t="shared" si="74"/>
        <v>15.134529147982063</v>
      </c>
      <c r="E146" s="140"/>
      <c r="J146" s="126">
        <v>9</v>
      </c>
      <c r="K146" s="126">
        <v>30</v>
      </c>
      <c r="L146" s="45">
        <f t="shared" si="73"/>
        <v>30</v>
      </c>
      <c r="N146" s="126">
        <v>5</v>
      </c>
      <c r="O146" s="126">
        <v>48</v>
      </c>
      <c r="P146" s="45">
        <f t="shared" si="50"/>
        <v>10.416666666666668</v>
      </c>
      <c r="R146" s="126">
        <v>2</v>
      </c>
      <c r="S146" s="126">
        <v>55</v>
      </c>
      <c r="T146" s="45">
        <f t="shared" si="51"/>
        <v>3.6363636363636362</v>
      </c>
      <c r="V146" s="126">
        <v>5</v>
      </c>
      <c r="W146" s="126">
        <v>40</v>
      </c>
      <c r="X146" s="45">
        <f t="shared" si="52"/>
        <v>12.5</v>
      </c>
      <c r="Z146" s="126">
        <v>6</v>
      </c>
      <c r="AA146" s="126">
        <v>97</v>
      </c>
      <c r="AB146" s="45">
        <f t="shared" si="53"/>
        <v>6.1855670103092786</v>
      </c>
      <c r="AD146" s="126">
        <v>10</v>
      </c>
      <c r="AE146" s="126">
        <v>54</v>
      </c>
      <c r="AF146" s="45">
        <f t="shared" si="54"/>
        <v>18.518518518518519</v>
      </c>
      <c r="AH146" s="126">
        <v>5</v>
      </c>
      <c r="AI146" s="126">
        <v>36</v>
      </c>
      <c r="AJ146" s="45">
        <f t="shared" si="55"/>
        <v>13.888888888888889</v>
      </c>
      <c r="AL146" s="126">
        <v>12</v>
      </c>
      <c r="AM146" s="126">
        <v>48</v>
      </c>
      <c r="AN146" s="45">
        <f t="shared" si="56"/>
        <v>25</v>
      </c>
      <c r="AP146" s="126">
        <v>1</v>
      </c>
      <c r="AQ146" s="126">
        <v>60</v>
      </c>
      <c r="AR146" s="45">
        <f t="shared" si="57"/>
        <v>1.6666666666666667</v>
      </c>
      <c r="AT146" s="126">
        <v>3</v>
      </c>
      <c r="AU146" s="126">
        <v>31</v>
      </c>
      <c r="AV146" s="45">
        <f t="shared" si="58"/>
        <v>9.67741935483871</v>
      </c>
      <c r="AX146" s="126">
        <v>30</v>
      </c>
      <c r="AY146" s="126">
        <v>112</v>
      </c>
      <c r="AZ146" s="45">
        <f t="shared" si="59"/>
        <v>26.785714285714285</v>
      </c>
      <c r="BB146" s="126">
        <v>25</v>
      </c>
      <c r="BC146" s="126">
        <v>71</v>
      </c>
      <c r="BD146" s="45">
        <f t="shared" si="60"/>
        <v>35.2112676056338</v>
      </c>
      <c r="BF146" s="126">
        <v>13</v>
      </c>
      <c r="BG146" s="126">
        <v>45</v>
      </c>
      <c r="BH146" s="45">
        <f t="shared" si="61"/>
        <v>28.888888888888886</v>
      </c>
      <c r="BJ146" s="126">
        <v>3</v>
      </c>
      <c r="BK146" s="126">
        <v>45</v>
      </c>
      <c r="BL146" s="45">
        <f t="shared" si="62"/>
        <v>6.666666666666667</v>
      </c>
      <c r="BN146" s="126">
        <v>3</v>
      </c>
      <c r="BO146" s="126">
        <v>25</v>
      </c>
      <c r="BP146" s="45">
        <f t="shared" si="63"/>
        <v>12</v>
      </c>
      <c r="BR146" s="126">
        <v>2</v>
      </c>
      <c r="BS146" s="126">
        <v>34</v>
      </c>
      <c r="BT146" s="45">
        <f t="shared" si="64"/>
        <v>5.8823529411764701</v>
      </c>
      <c r="BV146" s="126">
        <v>1</v>
      </c>
      <c r="BW146" s="126">
        <v>16</v>
      </c>
      <c r="BX146" s="45">
        <f t="shared" si="65"/>
        <v>6.25</v>
      </c>
      <c r="CA146" s="126">
        <v>45</v>
      </c>
      <c r="CB146" s="45">
        <f t="shared" si="66"/>
        <v>0</v>
      </c>
      <c r="CE146" s="128">
        <v>39691</v>
      </c>
      <c r="CF146" s="126">
        <v>289</v>
      </c>
      <c r="CG146" s="126">
        <v>900</v>
      </c>
      <c r="CH146" s="45">
        <v>32.111111111111107</v>
      </c>
      <c r="CJ146" s="126">
        <v>19</v>
      </c>
      <c r="CK146" s="126">
        <v>31</v>
      </c>
      <c r="CL146" s="45">
        <v>61.29032258064516</v>
      </c>
      <c r="CN146" s="126">
        <v>9</v>
      </c>
      <c r="CO146" s="126">
        <v>49</v>
      </c>
      <c r="CP146" s="45">
        <v>18.367346938775512</v>
      </c>
      <c r="CR146" s="126">
        <v>18</v>
      </c>
      <c r="CS146" s="126">
        <v>55</v>
      </c>
      <c r="CT146" s="45">
        <v>32.727272727272727</v>
      </c>
      <c r="CV146" s="126">
        <v>11</v>
      </c>
      <c r="CW146" s="126">
        <v>39</v>
      </c>
      <c r="CX146" s="45">
        <v>28.205128205128204</v>
      </c>
      <c r="CZ146" s="126">
        <v>7</v>
      </c>
      <c r="DA146" s="126">
        <v>97</v>
      </c>
      <c r="DB146" s="45">
        <v>7.216494845360824</v>
      </c>
      <c r="DD146" s="126">
        <v>39</v>
      </c>
      <c r="DE146" s="126">
        <v>51</v>
      </c>
      <c r="DF146" s="45">
        <v>76.470588235294116</v>
      </c>
      <c r="DH146" s="126">
        <v>9</v>
      </c>
      <c r="DI146" s="126">
        <v>36</v>
      </c>
      <c r="DJ146" s="45">
        <v>25</v>
      </c>
      <c r="DL146" s="126">
        <v>26</v>
      </c>
      <c r="DM146" s="126">
        <v>48</v>
      </c>
      <c r="DN146" s="45">
        <v>54.166666666666671</v>
      </c>
      <c r="DP146" s="126">
        <v>7</v>
      </c>
      <c r="DQ146" s="126">
        <v>60</v>
      </c>
      <c r="DR146" s="45">
        <v>11.666666666666668</v>
      </c>
      <c r="DT146" s="126">
        <v>11</v>
      </c>
      <c r="DU146" s="126">
        <v>32</v>
      </c>
      <c r="DV146" s="45">
        <v>34.375</v>
      </c>
      <c r="DX146" s="126">
        <v>33</v>
      </c>
      <c r="DY146" s="126">
        <v>117</v>
      </c>
      <c r="DZ146" s="45">
        <v>28.205128205128204</v>
      </c>
      <c r="EB146" s="126">
        <v>42</v>
      </c>
      <c r="EC146" s="126">
        <v>74</v>
      </c>
      <c r="ED146" s="45">
        <v>56.756756756756758</v>
      </c>
      <c r="EF146" s="126">
        <v>18</v>
      </c>
      <c r="EG146" s="126">
        <v>45</v>
      </c>
      <c r="EH146" s="45">
        <v>40</v>
      </c>
      <c r="EJ146" s="126">
        <v>19</v>
      </c>
      <c r="EK146" s="126">
        <v>46</v>
      </c>
      <c r="EL146" s="45">
        <v>41.304347826086953</v>
      </c>
      <c r="EN146" s="126">
        <v>8</v>
      </c>
      <c r="EO146" s="126">
        <v>25</v>
      </c>
      <c r="EP146" s="45">
        <v>32</v>
      </c>
      <c r="ER146" s="126">
        <v>6</v>
      </c>
      <c r="ES146" s="126">
        <v>34</v>
      </c>
      <c r="ET146" s="45">
        <v>17.647058823529409</v>
      </c>
      <c r="EV146" s="126">
        <v>7</v>
      </c>
      <c r="EW146" s="126">
        <v>16</v>
      </c>
      <c r="EX146" s="45">
        <v>43.75</v>
      </c>
      <c r="FA146" s="126">
        <v>45</v>
      </c>
      <c r="FB146" s="45"/>
      <c r="FD146" s="141">
        <f t="shared" si="67"/>
        <v>5</v>
      </c>
      <c r="FE146" s="141">
        <f t="shared" si="68"/>
        <v>40</v>
      </c>
      <c r="FF146" s="141">
        <f t="shared" si="69"/>
        <v>12.5</v>
      </c>
      <c r="FH146" s="141">
        <f t="shared" si="70"/>
        <v>11</v>
      </c>
      <c r="FI146" s="141">
        <f t="shared" si="71"/>
        <v>39</v>
      </c>
      <c r="FJ146" s="141">
        <f t="shared" si="72"/>
        <v>28.205128205128204</v>
      </c>
    </row>
    <row r="147" spans="1:166">
      <c r="A147" s="128">
        <v>40117</v>
      </c>
      <c r="B147" s="126">
        <v>133</v>
      </c>
      <c r="C147" s="126">
        <v>892</v>
      </c>
      <c r="D147" s="45">
        <f t="shared" si="74"/>
        <v>14.91031390134529</v>
      </c>
      <c r="E147" s="140"/>
      <c r="J147" s="126">
        <v>9</v>
      </c>
      <c r="K147" s="126">
        <v>30</v>
      </c>
      <c r="L147" s="45">
        <f t="shared" si="73"/>
        <v>30</v>
      </c>
      <c r="N147" s="126">
        <v>5</v>
      </c>
      <c r="O147" s="126">
        <v>49</v>
      </c>
      <c r="P147" s="45">
        <f t="shared" si="50"/>
        <v>10.204081632653061</v>
      </c>
      <c r="R147" s="126">
        <v>2</v>
      </c>
      <c r="S147" s="126">
        <v>56</v>
      </c>
      <c r="T147" s="45">
        <f t="shared" si="51"/>
        <v>3.5714285714285712</v>
      </c>
      <c r="V147" s="126">
        <v>5</v>
      </c>
      <c r="W147" s="126">
        <v>40</v>
      </c>
      <c r="X147" s="45">
        <f t="shared" si="52"/>
        <v>12.5</v>
      </c>
      <c r="Z147" s="126">
        <v>4</v>
      </c>
      <c r="AA147" s="126">
        <v>95</v>
      </c>
      <c r="AB147" s="45">
        <f t="shared" si="53"/>
        <v>4.2105263157894735</v>
      </c>
      <c r="AD147" s="126">
        <v>10</v>
      </c>
      <c r="AE147" s="126">
        <v>55</v>
      </c>
      <c r="AF147" s="45">
        <f t="shared" si="54"/>
        <v>18.181818181818183</v>
      </c>
      <c r="AH147" s="126">
        <v>5</v>
      </c>
      <c r="AI147" s="126">
        <v>35</v>
      </c>
      <c r="AJ147" s="45">
        <f t="shared" si="55"/>
        <v>14.285714285714285</v>
      </c>
      <c r="AL147" s="126">
        <v>12</v>
      </c>
      <c r="AM147" s="126">
        <v>48</v>
      </c>
      <c r="AN147" s="45">
        <f t="shared" si="56"/>
        <v>25</v>
      </c>
      <c r="AP147" s="126">
        <v>1</v>
      </c>
      <c r="AQ147" s="126">
        <v>60</v>
      </c>
      <c r="AR147" s="45">
        <f t="shared" si="57"/>
        <v>1.6666666666666667</v>
      </c>
      <c r="AT147" s="126">
        <v>3</v>
      </c>
      <c r="AU147" s="126">
        <v>31</v>
      </c>
      <c r="AV147" s="45">
        <f t="shared" si="58"/>
        <v>9.67741935483871</v>
      </c>
      <c r="AX147" s="126">
        <v>30</v>
      </c>
      <c r="AY147" s="126">
        <v>111</v>
      </c>
      <c r="AZ147" s="45">
        <f t="shared" si="59"/>
        <v>27.027027027027028</v>
      </c>
      <c r="BB147" s="126">
        <v>24</v>
      </c>
      <c r="BC147" s="126">
        <v>72</v>
      </c>
      <c r="BD147" s="45">
        <f t="shared" si="60"/>
        <v>33.333333333333329</v>
      </c>
      <c r="BF147" s="126">
        <v>13</v>
      </c>
      <c r="BG147" s="126">
        <v>46</v>
      </c>
      <c r="BH147" s="45">
        <f t="shared" si="61"/>
        <v>28.260869565217391</v>
      </c>
      <c r="BJ147" s="126">
        <v>3</v>
      </c>
      <c r="BK147" s="126">
        <v>45</v>
      </c>
      <c r="BL147" s="45">
        <f t="shared" si="62"/>
        <v>6.666666666666667</v>
      </c>
      <c r="BN147" s="126">
        <v>3</v>
      </c>
      <c r="BO147" s="126">
        <v>25</v>
      </c>
      <c r="BP147" s="45">
        <f t="shared" si="63"/>
        <v>12</v>
      </c>
      <c r="BR147" s="126">
        <v>2</v>
      </c>
      <c r="BS147" s="126">
        <v>34</v>
      </c>
      <c r="BT147" s="45">
        <f t="shared" si="64"/>
        <v>5.8823529411764701</v>
      </c>
      <c r="BV147" s="126">
        <v>2</v>
      </c>
      <c r="BW147" s="126">
        <v>16</v>
      </c>
      <c r="BX147" s="45">
        <f t="shared" si="65"/>
        <v>12.5</v>
      </c>
      <c r="CA147" s="126">
        <v>44</v>
      </c>
      <c r="CB147" s="45">
        <f t="shared" si="66"/>
        <v>0</v>
      </c>
      <c r="CE147" s="128">
        <v>39721</v>
      </c>
      <c r="CF147" s="126">
        <v>390</v>
      </c>
      <c r="CG147" s="126">
        <v>892</v>
      </c>
      <c r="CH147" s="45">
        <v>43.721973094170409</v>
      </c>
      <c r="CJ147" s="126">
        <v>23</v>
      </c>
      <c r="CK147" s="126">
        <v>30</v>
      </c>
      <c r="CL147" s="45">
        <v>76.666666666666657</v>
      </c>
      <c r="CN147" s="126">
        <v>11</v>
      </c>
      <c r="CO147" s="126">
        <v>48</v>
      </c>
      <c r="CP147" s="45">
        <v>22.916666666666664</v>
      </c>
      <c r="CR147" s="126">
        <v>23</v>
      </c>
      <c r="CS147" s="126">
        <v>55</v>
      </c>
      <c r="CT147" s="45">
        <v>41.81818181818182</v>
      </c>
      <c r="CV147" s="126">
        <v>19</v>
      </c>
      <c r="CW147" s="126">
        <v>40</v>
      </c>
      <c r="CX147" s="45">
        <v>47.5</v>
      </c>
      <c r="CZ147" s="126">
        <v>19</v>
      </c>
      <c r="DA147" s="126">
        <v>97</v>
      </c>
      <c r="DB147" s="45">
        <v>19.587628865979383</v>
      </c>
      <c r="DD147" s="126">
        <v>46</v>
      </c>
      <c r="DE147" s="126">
        <v>54</v>
      </c>
      <c r="DF147" s="45">
        <v>85.18518518518519</v>
      </c>
      <c r="DH147" s="126">
        <v>12</v>
      </c>
      <c r="DI147" s="126">
        <v>36</v>
      </c>
      <c r="DJ147" s="45">
        <v>33.333333333333329</v>
      </c>
      <c r="DL147" s="126">
        <v>33</v>
      </c>
      <c r="DM147" s="126">
        <v>48</v>
      </c>
      <c r="DN147" s="45">
        <v>68.75</v>
      </c>
      <c r="DP147" s="126">
        <v>11</v>
      </c>
      <c r="DQ147" s="126">
        <v>60</v>
      </c>
      <c r="DR147" s="45">
        <v>18.333333333333336</v>
      </c>
      <c r="DT147" s="126">
        <v>18</v>
      </c>
      <c r="DU147" s="126">
        <v>31</v>
      </c>
      <c r="DV147" s="45">
        <v>58.064516129032256</v>
      </c>
      <c r="DX147" s="126">
        <v>43</v>
      </c>
      <c r="DY147" s="126">
        <v>112</v>
      </c>
      <c r="DZ147" s="45">
        <v>38.392857142857146</v>
      </c>
      <c r="EB147" s="126">
        <v>48</v>
      </c>
      <c r="EC147" s="126">
        <v>71</v>
      </c>
      <c r="ED147" s="45">
        <v>67.605633802816897</v>
      </c>
      <c r="EF147" s="126">
        <v>26</v>
      </c>
      <c r="EG147" s="126">
        <v>45</v>
      </c>
      <c r="EH147" s="45">
        <v>57.777777777777779</v>
      </c>
      <c r="EJ147" s="126">
        <v>24</v>
      </c>
      <c r="EK147" s="126">
        <v>45</v>
      </c>
      <c r="EL147" s="45">
        <v>53.333333333333329</v>
      </c>
      <c r="EN147" s="126">
        <v>11</v>
      </c>
      <c r="EO147" s="126">
        <v>25</v>
      </c>
      <c r="EP147" s="45">
        <v>44</v>
      </c>
      <c r="ER147" s="126">
        <v>11</v>
      </c>
      <c r="ES147" s="126">
        <v>34</v>
      </c>
      <c r="ET147" s="45">
        <v>32.352941176470587</v>
      </c>
      <c r="EV147" s="126">
        <v>8</v>
      </c>
      <c r="EW147" s="126">
        <v>16</v>
      </c>
      <c r="EX147" s="45">
        <v>50</v>
      </c>
      <c r="EZ147" s="126">
        <v>4</v>
      </c>
      <c r="FA147" s="126">
        <v>45</v>
      </c>
      <c r="FB147" s="45">
        <v>8.8888888888888893</v>
      </c>
      <c r="FD147" s="141">
        <f t="shared" si="67"/>
        <v>5</v>
      </c>
      <c r="FE147" s="141">
        <f t="shared" si="68"/>
        <v>40</v>
      </c>
      <c r="FF147" s="141">
        <f t="shared" si="69"/>
        <v>12.5</v>
      </c>
      <c r="FH147" s="141">
        <f t="shared" si="70"/>
        <v>19</v>
      </c>
      <c r="FI147" s="141">
        <f t="shared" si="71"/>
        <v>40</v>
      </c>
      <c r="FJ147" s="141">
        <f t="shared" si="72"/>
        <v>47.5</v>
      </c>
    </row>
    <row r="148" spans="1:166">
      <c r="A148" s="128">
        <v>40147</v>
      </c>
      <c r="B148" s="126">
        <v>129</v>
      </c>
      <c r="C148" s="126">
        <v>886</v>
      </c>
      <c r="D148" s="45">
        <f t="shared" si="74"/>
        <v>14.559819413092551</v>
      </c>
      <c r="E148" s="140"/>
      <c r="J148" s="126">
        <v>8</v>
      </c>
      <c r="K148" s="126">
        <v>30</v>
      </c>
      <c r="L148" s="45">
        <f t="shared" si="73"/>
        <v>26.666666666666668</v>
      </c>
      <c r="N148" s="126">
        <v>5</v>
      </c>
      <c r="O148" s="126">
        <v>49</v>
      </c>
      <c r="P148" s="45">
        <f t="shared" si="50"/>
        <v>10.204081632653061</v>
      </c>
      <c r="R148" s="126">
        <v>1</v>
      </c>
      <c r="S148" s="126">
        <v>55</v>
      </c>
      <c r="T148" s="45">
        <f t="shared" si="51"/>
        <v>1.8181818181818181</v>
      </c>
      <c r="V148" s="126">
        <v>5</v>
      </c>
      <c r="W148" s="126">
        <v>40</v>
      </c>
      <c r="X148" s="45">
        <f t="shared" si="52"/>
        <v>12.5</v>
      </c>
      <c r="Z148" s="126">
        <v>5</v>
      </c>
      <c r="AA148" s="126">
        <v>94</v>
      </c>
      <c r="AB148" s="45">
        <f t="shared" si="53"/>
        <v>5.3191489361702127</v>
      </c>
      <c r="AD148" s="126">
        <v>9</v>
      </c>
      <c r="AE148" s="126">
        <v>55</v>
      </c>
      <c r="AF148" s="45">
        <f t="shared" si="54"/>
        <v>16.363636363636363</v>
      </c>
      <c r="AH148" s="126">
        <v>5</v>
      </c>
      <c r="AI148" s="126">
        <v>35</v>
      </c>
      <c r="AJ148" s="45">
        <f t="shared" si="55"/>
        <v>14.285714285714285</v>
      </c>
      <c r="AL148" s="126">
        <v>10</v>
      </c>
      <c r="AM148" s="126">
        <v>46</v>
      </c>
      <c r="AN148" s="45">
        <f t="shared" si="56"/>
        <v>21.739130434782609</v>
      </c>
      <c r="AP148" s="126">
        <v>1</v>
      </c>
      <c r="AQ148" s="126">
        <v>60</v>
      </c>
      <c r="AR148" s="45">
        <f t="shared" si="57"/>
        <v>1.6666666666666667</v>
      </c>
      <c r="AT148" s="126">
        <v>3</v>
      </c>
      <c r="AU148" s="126">
        <v>31</v>
      </c>
      <c r="AV148" s="45">
        <f t="shared" si="58"/>
        <v>9.67741935483871</v>
      </c>
      <c r="AX148" s="126">
        <v>29</v>
      </c>
      <c r="AY148" s="126">
        <v>110</v>
      </c>
      <c r="AZ148" s="45">
        <f t="shared" si="59"/>
        <v>26.36363636363636</v>
      </c>
      <c r="BB148" s="126">
        <v>25</v>
      </c>
      <c r="BC148" s="126">
        <v>72</v>
      </c>
      <c r="BD148" s="45">
        <f t="shared" si="60"/>
        <v>34.722222222222221</v>
      </c>
      <c r="BF148" s="126">
        <v>14</v>
      </c>
      <c r="BG148" s="126">
        <v>46</v>
      </c>
      <c r="BH148" s="45">
        <f t="shared" si="61"/>
        <v>30.434782608695656</v>
      </c>
      <c r="BJ148" s="126">
        <v>2</v>
      </c>
      <c r="BK148" s="126">
        <v>45</v>
      </c>
      <c r="BL148" s="45">
        <f t="shared" si="62"/>
        <v>4.4444444444444446</v>
      </c>
      <c r="BN148" s="126">
        <v>3</v>
      </c>
      <c r="BO148" s="126">
        <v>25</v>
      </c>
      <c r="BP148" s="45">
        <f t="shared" si="63"/>
        <v>12</v>
      </c>
      <c r="BR148" s="126">
        <v>2</v>
      </c>
      <c r="BS148" s="126">
        <v>34</v>
      </c>
      <c r="BT148" s="45">
        <f t="shared" si="64"/>
        <v>5.8823529411764701</v>
      </c>
      <c r="BV148" s="126">
        <v>2</v>
      </c>
      <c r="BW148" s="126">
        <v>15</v>
      </c>
      <c r="BX148" s="45">
        <f t="shared" si="65"/>
        <v>13.333333333333334</v>
      </c>
      <c r="CA148" s="126">
        <v>44</v>
      </c>
      <c r="CB148" s="45">
        <f t="shared" si="66"/>
        <v>0</v>
      </c>
      <c r="CE148" s="128">
        <v>39752</v>
      </c>
      <c r="CF148" s="126">
        <v>691</v>
      </c>
      <c r="CG148" s="126">
        <v>892</v>
      </c>
      <c r="CH148" s="45">
        <v>77.466367713004473</v>
      </c>
      <c r="CJ148" s="126">
        <v>30</v>
      </c>
      <c r="CK148" s="126">
        <v>30</v>
      </c>
      <c r="CL148" s="45">
        <v>100</v>
      </c>
      <c r="CN148" s="126">
        <v>29</v>
      </c>
      <c r="CO148" s="126">
        <v>49</v>
      </c>
      <c r="CP148" s="45">
        <v>59.183673469387749</v>
      </c>
      <c r="CR148" s="126">
        <v>43</v>
      </c>
      <c r="CS148" s="126">
        <v>56</v>
      </c>
      <c r="CT148" s="45">
        <v>76.785714285714292</v>
      </c>
      <c r="CV148" s="126">
        <v>31</v>
      </c>
      <c r="CW148" s="126">
        <v>40</v>
      </c>
      <c r="CX148" s="45">
        <v>77.5</v>
      </c>
      <c r="CZ148" s="126">
        <v>70</v>
      </c>
      <c r="DA148" s="126">
        <v>95</v>
      </c>
      <c r="DB148" s="45">
        <v>73.684210526315795</v>
      </c>
      <c r="DD148" s="126">
        <v>50</v>
      </c>
      <c r="DE148" s="126">
        <v>55</v>
      </c>
      <c r="DF148" s="45">
        <v>90.909090909090907</v>
      </c>
      <c r="DH148" s="126">
        <v>24</v>
      </c>
      <c r="DI148" s="126">
        <v>35</v>
      </c>
      <c r="DJ148" s="45">
        <v>68.571428571428569</v>
      </c>
      <c r="DL148" s="126">
        <v>43</v>
      </c>
      <c r="DM148" s="126">
        <v>48</v>
      </c>
      <c r="DN148" s="45">
        <v>89.583333333333343</v>
      </c>
      <c r="DP148" s="126">
        <v>32</v>
      </c>
      <c r="DQ148" s="126">
        <v>60</v>
      </c>
      <c r="DR148" s="45">
        <v>53.333333333333329</v>
      </c>
      <c r="DT148" s="126">
        <v>29</v>
      </c>
      <c r="DU148" s="126">
        <v>31</v>
      </c>
      <c r="DV148" s="45">
        <v>93.548387096774192</v>
      </c>
      <c r="DX148" s="126">
        <v>78</v>
      </c>
      <c r="DY148" s="126">
        <v>111</v>
      </c>
      <c r="DZ148" s="45">
        <v>70.270270270270274</v>
      </c>
      <c r="EB148" s="126">
        <v>67</v>
      </c>
      <c r="EC148" s="126">
        <v>72</v>
      </c>
      <c r="ED148" s="45">
        <v>93.055555555555557</v>
      </c>
      <c r="EF148" s="126">
        <v>44</v>
      </c>
      <c r="EG148" s="126">
        <v>46</v>
      </c>
      <c r="EH148" s="45">
        <v>95.652173913043484</v>
      </c>
      <c r="EJ148" s="126">
        <v>40</v>
      </c>
      <c r="EK148" s="126">
        <v>45</v>
      </c>
      <c r="EL148" s="45">
        <v>88.888888888888886</v>
      </c>
      <c r="EN148" s="126">
        <v>22</v>
      </c>
      <c r="EO148" s="126">
        <v>25</v>
      </c>
      <c r="EP148" s="45">
        <v>88</v>
      </c>
      <c r="ER148" s="126">
        <v>24</v>
      </c>
      <c r="ES148" s="126">
        <v>34</v>
      </c>
      <c r="ET148" s="45">
        <v>70.588235294117638</v>
      </c>
      <c r="EV148" s="126">
        <v>14</v>
      </c>
      <c r="EW148" s="126">
        <v>16</v>
      </c>
      <c r="EX148" s="45">
        <v>87.5</v>
      </c>
      <c r="EZ148" s="126">
        <v>21</v>
      </c>
      <c r="FA148" s="126">
        <v>44</v>
      </c>
      <c r="FB148" s="45">
        <v>47.727272727272727</v>
      </c>
      <c r="FD148" s="141">
        <f t="shared" si="67"/>
        <v>5</v>
      </c>
      <c r="FE148" s="141">
        <f t="shared" si="68"/>
        <v>40</v>
      </c>
      <c r="FF148" s="141">
        <f t="shared" si="69"/>
        <v>12.5</v>
      </c>
      <c r="FH148" s="141">
        <f t="shared" si="70"/>
        <v>31</v>
      </c>
      <c r="FI148" s="141">
        <f t="shared" si="71"/>
        <v>40</v>
      </c>
      <c r="FJ148" s="141">
        <f t="shared" si="72"/>
        <v>77.5</v>
      </c>
    </row>
    <row r="149" spans="1:166">
      <c r="A149" s="128">
        <v>40178</v>
      </c>
      <c r="B149" s="126">
        <v>111</v>
      </c>
      <c r="C149" s="126">
        <v>876</v>
      </c>
      <c r="D149" s="45">
        <f t="shared" si="74"/>
        <v>12.671232876712329</v>
      </c>
      <c r="E149" s="140"/>
      <c r="J149" s="126">
        <v>8</v>
      </c>
      <c r="K149" s="126">
        <v>29</v>
      </c>
      <c r="L149" s="45">
        <f t="shared" si="73"/>
        <v>27.586206896551722</v>
      </c>
      <c r="N149" s="126">
        <v>6</v>
      </c>
      <c r="O149" s="126">
        <v>48</v>
      </c>
      <c r="P149" s="45">
        <f t="shared" si="50"/>
        <v>12.5</v>
      </c>
      <c r="S149" s="126">
        <v>52</v>
      </c>
      <c r="T149" s="45">
        <f t="shared" si="51"/>
        <v>0</v>
      </c>
      <c r="V149" s="126">
        <v>4</v>
      </c>
      <c r="W149" s="126">
        <v>39</v>
      </c>
      <c r="X149" s="45">
        <f t="shared" si="52"/>
        <v>10.256410256410255</v>
      </c>
      <c r="Z149" s="126">
        <v>5</v>
      </c>
      <c r="AA149" s="126">
        <v>94</v>
      </c>
      <c r="AB149" s="45">
        <f t="shared" si="53"/>
        <v>5.3191489361702127</v>
      </c>
      <c r="AD149" s="126">
        <v>3</v>
      </c>
      <c r="AE149" s="126">
        <v>53</v>
      </c>
      <c r="AF149" s="45">
        <f t="shared" si="54"/>
        <v>5.6603773584905666</v>
      </c>
      <c r="AH149" s="126">
        <v>4</v>
      </c>
      <c r="AI149" s="126">
        <v>34</v>
      </c>
      <c r="AJ149" s="45">
        <f t="shared" si="55"/>
        <v>11.76470588235294</v>
      </c>
      <c r="AL149" s="126">
        <v>8</v>
      </c>
      <c r="AM149" s="126">
        <v>46</v>
      </c>
      <c r="AN149" s="45">
        <f t="shared" si="56"/>
        <v>17.391304347826086</v>
      </c>
      <c r="AQ149" s="126">
        <v>60</v>
      </c>
      <c r="AR149" s="45">
        <f t="shared" si="57"/>
        <v>0</v>
      </c>
      <c r="AT149" s="126">
        <v>3</v>
      </c>
      <c r="AU149" s="126">
        <v>32</v>
      </c>
      <c r="AV149" s="45">
        <f t="shared" si="58"/>
        <v>9.375</v>
      </c>
      <c r="AX149" s="126">
        <v>27</v>
      </c>
      <c r="AY149" s="126">
        <v>109</v>
      </c>
      <c r="AZ149" s="45">
        <f t="shared" si="59"/>
        <v>24.770642201834864</v>
      </c>
      <c r="BB149" s="126">
        <v>22</v>
      </c>
      <c r="BC149" s="126">
        <v>71</v>
      </c>
      <c r="BD149" s="45">
        <f t="shared" si="60"/>
        <v>30.985915492957744</v>
      </c>
      <c r="BF149" s="126">
        <v>13</v>
      </c>
      <c r="BG149" s="126">
        <v>46</v>
      </c>
      <c r="BH149" s="45">
        <f t="shared" si="61"/>
        <v>28.260869565217391</v>
      </c>
      <c r="BJ149" s="126">
        <v>1</v>
      </c>
      <c r="BK149" s="126">
        <v>45</v>
      </c>
      <c r="BL149" s="45">
        <f t="shared" si="62"/>
        <v>2.2222222222222223</v>
      </c>
      <c r="BN149" s="126">
        <v>3</v>
      </c>
      <c r="BO149" s="126">
        <v>25</v>
      </c>
      <c r="BP149" s="45">
        <f t="shared" si="63"/>
        <v>12</v>
      </c>
      <c r="BR149" s="126">
        <v>1</v>
      </c>
      <c r="BS149" s="126">
        <v>33</v>
      </c>
      <c r="BT149" s="45">
        <f t="shared" si="64"/>
        <v>3.0303030303030303</v>
      </c>
      <c r="BV149" s="126">
        <v>3</v>
      </c>
      <c r="BW149" s="126">
        <v>15</v>
      </c>
      <c r="BX149" s="45">
        <f t="shared" si="65"/>
        <v>20</v>
      </c>
      <c r="CA149" s="126">
        <v>45</v>
      </c>
      <c r="CB149" s="45">
        <f t="shared" si="66"/>
        <v>0</v>
      </c>
      <c r="CE149" s="128">
        <v>39782</v>
      </c>
      <c r="CF149" s="126">
        <v>772</v>
      </c>
      <c r="CG149" s="126">
        <v>886</v>
      </c>
      <c r="CH149" s="45">
        <v>87.133182844243791</v>
      </c>
      <c r="CJ149" s="126">
        <v>30</v>
      </c>
      <c r="CK149" s="126">
        <v>30</v>
      </c>
      <c r="CL149" s="45">
        <v>100</v>
      </c>
      <c r="CN149" s="126">
        <v>37</v>
      </c>
      <c r="CO149" s="126">
        <v>49</v>
      </c>
      <c r="CP149" s="45">
        <v>75.510204081632651</v>
      </c>
      <c r="CR149" s="126">
        <v>46</v>
      </c>
      <c r="CS149" s="126">
        <v>55</v>
      </c>
      <c r="CT149" s="45">
        <v>83.63636363636364</v>
      </c>
      <c r="CV149" s="126">
        <v>36</v>
      </c>
      <c r="CW149" s="126">
        <v>40</v>
      </c>
      <c r="CX149" s="45">
        <v>90</v>
      </c>
      <c r="CZ149" s="126">
        <v>82</v>
      </c>
      <c r="DA149" s="126">
        <v>94</v>
      </c>
      <c r="DB149" s="45">
        <v>87.234042553191486</v>
      </c>
      <c r="DD149" s="126">
        <v>52</v>
      </c>
      <c r="DE149" s="126">
        <v>55</v>
      </c>
      <c r="DF149" s="45">
        <v>94.545454545454547</v>
      </c>
      <c r="DH149" s="126">
        <v>28</v>
      </c>
      <c r="DI149" s="126">
        <v>35</v>
      </c>
      <c r="DJ149" s="45">
        <v>80</v>
      </c>
      <c r="DL149" s="126">
        <v>44</v>
      </c>
      <c r="DM149" s="126">
        <v>46</v>
      </c>
      <c r="DN149" s="45">
        <v>95.652173913043484</v>
      </c>
      <c r="DP149" s="126">
        <v>49</v>
      </c>
      <c r="DQ149" s="126">
        <v>60</v>
      </c>
      <c r="DR149" s="45">
        <v>81.666666666666657</v>
      </c>
      <c r="DT149" s="126">
        <v>30</v>
      </c>
      <c r="DU149" s="126">
        <v>31</v>
      </c>
      <c r="DV149" s="45">
        <v>96.774193548387103</v>
      </c>
      <c r="DX149" s="126">
        <v>89</v>
      </c>
      <c r="DY149" s="126">
        <v>110</v>
      </c>
      <c r="DZ149" s="45">
        <v>80.909090909090907</v>
      </c>
      <c r="EB149" s="126">
        <v>71</v>
      </c>
      <c r="EC149" s="126">
        <v>72</v>
      </c>
      <c r="ED149" s="45">
        <v>98.611111111111114</v>
      </c>
      <c r="EF149" s="126">
        <v>45</v>
      </c>
      <c r="EG149" s="126">
        <v>46</v>
      </c>
      <c r="EH149" s="45">
        <v>97.826086956521735</v>
      </c>
      <c r="EJ149" s="126">
        <v>43</v>
      </c>
      <c r="EK149" s="126">
        <v>45</v>
      </c>
      <c r="EL149" s="45">
        <v>95.555555555555557</v>
      </c>
      <c r="EN149" s="126">
        <v>22</v>
      </c>
      <c r="EO149" s="126">
        <v>25</v>
      </c>
      <c r="EP149" s="45">
        <v>88</v>
      </c>
      <c r="ER149" s="126">
        <v>25</v>
      </c>
      <c r="ES149" s="126">
        <v>34</v>
      </c>
      <c r="ET149" s="45">
        <v>73.529411764705884</v>
      </c>
      <c r="EV149" s="126">
        <v>14</v>
      </c>
      <c r="EW149" s="126">
        <v>15</v>
      </c>
      <c r="EX149" s="45">
        <v>93.333333333333343</v>
      </c>
      <c r="EZ149" s="126">
        <v>29</v>
      </c>
      <c r="FA149" s="126">
        <v>44</v>
      </c>
      <c r="FB149" s="45">
        <v>65.909090909090907</v>
      </c>
      <c r="FD149" s="141">
        <f t="shared" si="67"/>
        <v>4</v>
      </c>
      <c r="FE149" s="141">
        <f t="shared" si="68"/>
        <v>39</v>
      </c>
      <c r="FF149" s="141">
        <f t="shared" si="69"/>
        <v>10.256410256410255</v>
      </c>
      <c r="FH149" s="141">
        <f t="shared" si="70"/>
        <v>36</v>
      </c>
      <c r="FI149" s="141">
        <f t="shared" si="71"/>
        <v>40</v>
      </c>
      <c r="FJ149" s="141">
        <f t="shared" si="72"/>
        <v>90</v>
      </c>
    </row>
    <row r="150" spans="1:166">
      <c r="A150" s="128">
        <v>40209</v>
      </c>
      <c r="B150" s="126">
        <v>104</v>
      </c>
      <c r="C150" s="126">
        <v>859</v>
      </c>
      <c r="D150" s="45">
        <f t="shared" si="74"/>
        <v>12.107101280558789</v>
      </c>
      <c r="E150" s="140"/>
      <c r="J150" s="126">
        <v>8</v>
      </c>
      <c r="K150" s="126">
        <v>29</v>
      </c>
      <c r="L150" s="45">
        <f t="shared" si="73"/>
        <v>27.586206896551722</v>
      </c>
      <c r="N150" s="126">
        <v>6</v>
      </c>
      <c r="O150" s="126">
        <v>48</v>
      </c>
      <c r="P150" s="45">
        <f t="shared" si="50"/>
        <v>12.5</v>
      </c>
      <c r="R150" s="126">
        <v>1</v>
      </c>
      <c r="S150" s="126">
        <v>52</v>
      </c>
      <c r="T150" s="45">
        <f t="shared" si="51"/>
        <v>1.9230769230769231</v>
      </c>
      <c r="V150" s="126">
        <v>4</v>
      </c>
      <c r="W150" s="126">
        <v>39</v>
      </c>
      <c r="X150" s="45">
        <f t="shared" si="52"/>
        <v>10.256410256410255</v>
      </c>
      <c r="Z150" s="126">
        <v>5</v>
      </c>
      <c r="AA150" s="126">
        <v>94</v>
      </c>
      <c r="AB150" s="45">
        <f t="shared" si="53"/>
        <v>5.3191489361702127</v>
      </c>
      <c r="AD150" s="126">
        <v>4</v>
      </c>
      <c r="AE150" s="126">
        <v>50</v>
      </c>
      <c r="AF150" s="45">
        <f t="shared" si="54"/>
        <v>8</v>
      </c>
      <c r="AH150" s="126">
        <v>2</v>
      </c>
      <c r="AI150" s="126">
        <v>32</v>
      </c>
      <c r="AJ150" s="45">
        <f t="shared" si="55"/>
        <v>6.25</v>
      </c>
      <c r="AL150" s="126">
        <v>8</v>
      </c>
      <c r="AM150" s="126">
        <v>46</v>
      </c>
      <c r="AN150" s="45">
        <f t="shared" si="56"/>
        <v>17.391304347826086</v>
      </c>
      <c r="AP150" s="126">
        <v>1</v>
      </c>
      <c r="AQ150" s="126">
        <v>62</v>
      </c>
      <c r="AR150" s="45">
        <f t="shared" si="57"/>
        <v>1.6129032258064515</v>
      </c>
      <c r="AT150" s="126">
        <v>3</v>
      </c>
      <c r="AU150" s="126">
        <v>31</v>
      </c>
      <c r="AV150" s="45">
        <f t="shared" si="58"/>
        <v>9.67741935483871</v>
      </c>
      <c r="AX150" s="126">
        <v>20</v>
      </c>
      <c r="AY150" s="126">
        <v>100</v>
      </c>
      <c r="AZ150" s="45">
        <f t="shared" si="59"/>
        <v>20</v>
      </c>
      <c r="BB150" s="126">
        <v>23</v>
      </c>
      <c r="BC150" s="126">
        <v>71</v>
      </c>
      <c r="BD150" s="45">
        <f t="shared" si="60"/>
        <v>32.394366197183103</v>
      </c>
      <c r="BF150" s="126">
        <v>12</v>
      </c>
      <c r="BG150" s="126">
        <v>46</v>
      </c>
      <c r="BH150" s="45">
        <f t="shared" si="61"/>
        <v>26.086956521739129</v>
      </c>
      <c r="BJ150" s="126">
        <v>1</v>
      </c>
      <c r="BK150" s="126">
        <v>42</v>
      </c>
      <c r="BL150" s="45">
        <f t="shared" si="62"/>
        <v>2.3809523809523809</v>
      </c>
      <c r="BN150" s="126">
        <v>3</v>
      </c>
      <c r="BO150" s="126">
        <v>25</v>
      </c>
      <c r="BP150" s="45">
        <f t="shared" si="63"/>
        <v>12</v>
      </c>
      <c r="BR150" s="126">
        <v>1</v>
      </c>
      <c r="BS150" s="126">
        <v>32</v>
      </c>
      <c r="BT150" s="45">
        <f t="shared" si="64"/>
        <v>3.125</v>
      </c>
      <c r="BV150" s="126">
        <v>2</v>
      </c>
      <c r="BW150" s="126">
        <v>15</v>
      </c>
      <c r="BX150" s="45">
        <f t="shared" si="65"/>
        <v>13.333333333333334</v>
      </c>
      <c r="CA150" s="126">
        <v>45</v>
      </c>
      <c r="CB150" s="45">
        <f t="shared" si="66"/>
        <v>0</v>
      </c>
      <c r="CE150" s="128">
        <v>39813</v>
      </c>
      <c r="CF150" s="126">
        <v>758</v>
      </c>
      <c r="CG150" s="126">
        <v>876</v>
      </c>
      <c r="CH150" s="45">
        <v>86.529680365296812</v>
      </c>
      <c r="CJ150" s="126">
        <v>29</v>
      </c>
      <c r="CK150" s="126">
        <v>29</v>
      </c>
      <c r="CL150" s="45">
        <v>100</v>
      </c>
      <c r="CN150" s="126">
        <v>37</v>
      </c>
      <c r="CO150" s="126">
        <v>48</v>
      </c>
      <c r="CP150" s="45">
        <v>77.083333333333343</v>
      </c>
      <c r="CR150" s="126">
        <v>46</v>
      </c>
      <c r="CS150" s="126">
        <v>52</v>
      </c>
      <c r="CT150" s="45">
        <v>88.461538461538453</v>
      </c>
      <c r="CV150" s="126">
        <v>37</v>
      </c>
      <c r="CW150" s="126">
        <v>39</v>
      </c>
      <c r="CX150" s="45">
        <v>94.871794871794862</v>
      </c>
      <c r="CZ150" s="126">
        <v>80</v>
      </c>
      <c r="DA150" s="126">
        <v>94</v>
      </c>
      <c r="DB150" s="45">
        <v>85.106382978723403</v>
      </c>
      <c r="DD150" s="126">
        <v>47</v>
      </c>
      <c r="DE150" s="126">
        <v>53</v>
      </c>
      <c r="DF150" s="45">
        <v>88.679245283018872</v>
      </c>
      <c r="DH150" s="126">
        <v>28</v>
      </c>
      <c r="DI150" s="126">
        <v>34</v>
      </c>
      <c r="DJ150" s="45">
        <v>82.352941176470594</v>
      </c>
      <c r="DL150" s="126">
        <v>45</v>
      </c>
      <c r="DM150" s="126">
        <v>46</v>
      </c>
      <c r="DN150" s="45">
        <v>97.826086956521735</v>
      </c>
      <c r="DP150" s="126">
        <v>50</v>
      </c>
      <c r="DQ150" s="126">
        <v>60</v>
      </c>
      <c r="DR150" s="45">
        <v>83.333333333333343</v>
      </c>
      <c r="DT150" s="126">
        <v>30</v>
      </c>
      <c r="DU150" s="126">
        <v>32</v>
      </c>
      <c r="DV150" s="45">
        <v>93.75</v>
      </c>
      <c r="DX150" s="126">
        <v>90</v>
      </c>
      <c r="DY150" s="126">
        <v>109</v>
      </c>
      <c r="DZ150" s="45">
        <v>82.568807339449535</v>
      </c>
      <c r="EB150" s="126">
        <v>68</v>
      </c>
      <c r="EC150" s="126">
        <v>71</v>
      </c>
      <c r="ED150" s="45">
        <v>95.774647887323937</v>
      </c>
      <c r="EF150" s="126">
        <v>44</v>
      </c>
      <c r="EG150" s="126">
        <v>46</v>
      </c>
      <c r="EH150" s="45">
        <v>95.652173913043484</v>
      </c>
      <c r="EJ150" s="126">
        <v>43</v>
      </c>
      <c r="EK150" s="126">
        <v>45</v>
      </c>
      <c r="EL150" s="45">
        <v>95.555555555555557</v>
      </c>
      <c r="EN150" s="126">
        <v>22</v>
      </c>
      <c r="EO150" s="126">
        <v>25</v>
      </c>
      <c r="EP150" s="45">
        <v>88</v>
      </c>
      <c r="ER150" s="126">
        <v>23</v>
      </c>
      <c r="ES150" s="126">
        <v>33</v>
      </c>
      <c r="ET150" s="45">
        <v>69.696969696969703</v>
      </c>
      <c r="EV150" s="126">
        <v>14</v>
      </c>
      <c r="EW150" s="126">
        <v>15</v>
      </c>
      <c r="EX150" s="45">
        <v>93.333333333333343</v>
      </c>
      <c r="EZ150" s="126">
        <v>25</v>
      </c>
      <c r="FA150" s="126">
        <v>45</v>
      </c>
      <c r="FB150" s="45">
        <v>55.555555555555557</v>
      </c>
      <c r="FD150" s="141">
        <f t="shared" si="67"/>
        <v>4</v>
      </c>
      <c r="FE150" s="141">
        <f t="shared" si="68"/>
        <v>39</v>
      </c>
      <c r="FF150" s="141">
        <f t="shared" si="69"/>
        <v>10.256410256410255</v>
      </c>
      <c r="FH150" s="141">
        <f t="shared" si="70"/>
        <v>37</v>
      </c>
      <c r="FI150" s="141">
        <f t="shared" si="71"/>
        <v>39</v>
      </c>
      <c r="FJ150" s="141">
        <f t="shared" si="72"/>
        <v>94.871794871794862</v>
      </c>
    </row>
    <row r="151" spans="1:166">
      <c r="A151" s="128">
        <v>40237</v>
      </c>
      <c r="B151" s="126">
        <v>94</v>
      </c>
      <c r="C151" s="126">
        <v>852</v>
      </c>
      <c r="D151" s="45">
        <f t="shared" si="74"/>
        <v>11.032863849765258</v>
      </c>
      <c r="E151" s="140"/>
      <c r="J151" s="126">
        <v>8</v>
      </c>
      <c r="K151" s="126">
        <v>29</v>
      </c>
      <c r="L151" s="45">
        <f t="shared" si="73"/>
        <v>27.586206896551722</v>
      </c>
      <c r="N151" s="126">
        <v>6</v>
      </c>
      <c r="O151" s="126">
        <v>48</v>
      </c>
      <c r="P151" s="45">
        <f t="shared" si="50"/>
        <v>12.5</v>
      </c>
      <c r="R151" s="126">
        <v>1</v>
      </c>
      <c r="S151" s="126">
        <v>51</v>
      </c>
      <c r="T151" s="45">
        <f t="shared" si="51"/>
        <v>1.9607843137254901</v>
      </c>
      <c r="V151" s="126">
        <v>2</v>
      </c>
      <c r="W151" s="126">
        <v>38</v>
      </c>
      <c r="X151" s="45">
        <f t="shared" si="52"/>
        <v>5.2631578947368416</v>
      </c>
      <c r="Z151" s="126">
        <v>5</v>
      </c>
      <c r="AA151" s="126">
        <v>95</v>
      </c>
      <c r="AB151" s="45">
        <f t="shared" si="53"/>
        <v>5.2631578947368416</v>
      </c>
      <c r="AD151" s="126">
        <v>5</v>
      </c>
      <c r="AE151" s="126">
        <v>57</v>
      </c>
      <c r="AF151" s="45">
        <f t="shared" si="54"/>
        <v>8.7719298245614024</v>
      </c>
      <c r="AH151" s="126">
        <v>1</v>
      </c>
      <c r="AI151" s="126">
        <v>32</v>
      </c>
      <c r="AJ151" s="45">
        <f t="shared" si="55"/>
        <v>3.125</v>
      </c>
      <c r="AL151" s="126">
        <v>7</v>
      </c>
      <c r="AM151" s="126">
        <v>44</v>
      </c>
      <c r="AN151" s="45">
        <f t="shared" si="56"/>
        <v>15.909090909090908</v>
      </c>
      <c r="AP151" s="126">
        <v>1</v>
      </c>
      <c r="AQ151" s="126">
        <v>61</v>
      </c>
      <c r="AR151" s="45">
        <f t="shared" si="57"/>
        <v>1.639344262295082</v>
      </c>
      <c r="AT151" s="126">
        <v>3</v>
      </c>
      <c r="AU151" s="126">
        <v>33</v>
      </c>
      <c r="AV151" s="45">
        <f t="shared" si="58"/>
        <v>9.0909090909090917</v>
      </c>
      <c r="AX151" s="126">
        <v>18</v>
      </c>
      <c r="AY151" s="126">
        <v>98</v>
      </c>
      <c r="AZ151" s="45">
        <f t="shared" si="59"/>
        <v>18.367346938775512</v>
      </c>
      <c r="BB151" s="126">
        <v>19</v>
      </c>
      <c r="BC151" s="126">
        <v>65</v>
      </c>
      <c r="BD151" s="45">
        <f t="shared" si="60"/>
        <v>29.230769230769234</v>
      </c>
      <c r="BF151" s="126">
        <v>12</v>
      </c>
      <c r="BG151" s="126">
        <v>45</v>
      </c>
      <c r="BH151" s="45">
        <f t="shared" si="61"/>
        <v>26.666666666666668</v>
      </c>
      <c r="BJ151" s="126">
        <v>1</v>
      </c>
      <c r="BK151" s="126">
        <v>42</v>
      </c>
      <c r="BL151" s="45">
        <f t="shared" si="62"/>
        <v>2.3809523809523809</v>
      </c>
      <c r="BN151" s="126">
        <v>2</v>
      </c>
      <c r="BO151" s="126">
        <v>23</v>
      </c>
      <c r="BP151" s="45">
        <f t="shared" si="63"/>
        <v>8.695652173913043</v>
      </c>
      <c r="BR151" s="126">
        <v>1</v>
      </c>
      <c r="BS151" s="126">
        <v>32</v>
      </c>
      <c r="BT151" s="45">
        <f t="shared" si="64"/>
        <v>3.125</v>
      </c>
      <c r="BV151" s="126">
        <v>2</v>
      </c>
      <c r="BW151" s="126">
        <v>14</v>
      </c>
      <c r="BX151" s="45">
        <f t="shared" si="65"/>
        <v>14.285714285714285</v>
      </c>
      <c r="CA151" s="126">
        <v>45</v>
      </c>
      <c r="CB151" s="45">
        <f t="shared" si="66"/>
        <v>0</v>
      </c>
      <c r="CE151" s="128">
        <v>39844</v>
      </c>
      <c r="CF151" s="126">
        <v>631</v>
      </c>
      <c r="CG151" s="126">
        <v>859</v>
      </c>
      <c r="CH151" s="45">
        <v>73.457508731082655</v>
      </c>
      <c r="CJ151" s="126">
        <v>27</v>
      </c>
      <c r="CK151" s="126">
        <v>29</v>
      </c>
      <c r="CL151" s="45">
        <v>93.103448275862064</v>
      </c>
      <c r="CN151" s="126">
        <v>28</v>
      </c>
      <c r="CO151" s="126">
        <v>48</v>
      </c>
      <c r="CP151" s="45">
        <v>58.333333333333336</v>
      </c>
      <c r="CR151" s="126">
        <v>43</v>
      </c>
      <c r="CS151" s="126">
        <v>52</v>
      </c>
      <c r="CT151" s="45">
        <v>82.692307692307693</v>
      </c>
      <c r="CV151" s="126">
        <v>34</v>
      </c>
      <c r="CW151" s="126">
        <v>39</v>
      </c>
      <c r="CX151" s="45">
        <v>87.179487179487182</v>
      </c>
      <c r="CZ151" s="126">
        <v>57</v>
      </c>
      <c r="DA151" s="126">
        <v>94</v>
      </c>
      <c r="DB151" s="45">
        <v>60.638297872340431</v>
      </c>
      <c r="DD151" s="126">
        <v>42</v>
      </c>
      <c r="DE151" s="126">
        <v>50</v>
      </c>
      <c r="DF151" s="45">
        <v>84</v>
      </c>
      <c r="DH151" s="126">
        <v>18</v>
      </c>
      <c r="DI151" s="126">
        <v>32</v>
      </c>
      <c r="DJ151" s="45">
        <v>56.25</v>
      </c>
      <c r="DL151" s="126">
        <v>43</v>
      </c>
      <c r="DM151" s="126">
        <v>46</v>
      </c>
      <c r="DN151" s="45">
        <v>93.478260869565219</v>
      </c>
      <c r="DP151" s="126">
        <v>34</v>
      </c>
      <c r="DQ151" s="126">
        <v>62</v>
      </c>
      <c r="DR151" s="45">
        <v>54.838709677419352</v>
      </c>
      <c r="DT151" s="126">
        <v>26</v>
      </c>
      <c r="DU151" s="126">
        <v>31</v>
      </c>
      <c r="DV151" s="45">
        <v>83.870967741935488</v>
      </c>
      <c r="DX151" s="126">
        <v>73</v>
      </c>
      <c r="DY151" s="126">
        <v>100</v>
      </c>
      <c r="DZ151" s="45">
        <v>73</v>
      </c>
      <c r="EB151" s="126">
        <v>64</v>
      </c>
      <c r="EC151" s="126">
        <v>71</v>
      </c>
      <c r="ED151" s="45">
        <v>90.140845070422543</v>
      </c>
      <c r="EF151" s="126">
        <v>41</v>
      </c>
      <c r="EG151" s="126">
        <v>46</v>
      </c>
      <c r="EH151" s="45">
        <v>89.130434782608688</v>
      </c>
      <c r="EJ151" s="126">
        <v>37</v>
      </c>
      <c r="EK151" s="126">
        <v>42</v>
      </c>
      <c r="EL151" s="45">
        <v>88.095238095238088</v>
      </c>
      <c r="EN151" s="126">
        <v>21</v>
      </c>
      <c r="EO151" s="126">
        <v>25</v>
      </c>
      <c r="EP151" s="45">
        <v>84</v>
      </c>
      <c r="ER151" s="126">
        <v>14</v>
      </c>
      <c r="ES151" s="126">
        <v>32</v>
      </c>
      <c r="ET151" s="45">
        <v>43.75</v>
      </c>
      <c r="EV151" s="126">
        <v>14</v>
      </c>
      <c r="EW151" s="126">
        <v>15</v>
      </c>
      <c r="EX151" s="45">
        <v>93.333333333333343</v>
      </c>
      <c r="EZ151" s="126">
        <v>15</v>
      </c>
      <c r="FA151" s="126">
        <v>45</v>
      </c>
      <c r="FB151" s="45">
        <v>33.333333333333329</v>
      </c>
      <c r="FD151" s="141">
        <f t="shared" si="67"/>
        <v>2</v>
      </c>
      <c r="FE151" s="141">
        <f t="shared" si="68"/>
        <v>38</v>
      </c>
      <c r="FF151" s="141">
        <f t="shared" si="69"/>
        <v>5.2631578947368416</v>
      </c>
      <c r="FH151" s="141">
        <f t="shared" si="70"/>
        <v>34</v>
      </c>
      <c r="FI151" s="141">
        <f t="shared" si="71"/>
        <v>39</v>
      </c>
      <c r="FJ151" s="141">
        <f t="shared" si="72"/>
        <v>87.179487179487182</v>
      </c>
    </row>
    <row r="152" spans="1:166">
      <c r="A152" s="128">
        <v>40268</v>
      </c>
      <c r="B152" s="126">
        <v>71</v>
      </c>
      <c r="C152" s="126">
        <v>880</v>
      </c>
      <c r="D152" s="45">
        <f t="shared" si="74"/>
        <v>8.0681818181818183</v>
      </c>
      <c r="E152" s="140"/>
      <c r="J152" s="126">
        <v>8</v>
      </c>
      <c r="K152" s="126">
        <v>29</v>
      </c>
      <c r="L152" s="45">
        <f t="shared" si="73"/>
        <v>27.586206896551722</v>
      </c>
      <c r="N152" s="126">
        <v>2</v>
      </c>
      <c r="O152" s="126">
        <v>48</v>
      </c>
      <c r="P152" s="45">
        <f t="shared" si="50"/>
        <v>4.1666666666666661</v>
      </c>
      <c r="R152" s="126">
        <v>1</v>
      </c>
      <c r="S152" s="126">
        <v>50</v>
      </c>
      <c r="T152" s="45">
        <f t="shared" si="51"/>
        <v>2</v>
      </c>
      <c r="V152" s="126">
        <v>2</v>
      </c>
      <c r="W152" s="126">
        <v>39</v>
      </c>
      <c r="X152" s="45">
        <f t="shared" si="52"/>
        <v>5.1282051282051277</v>
      </c>
      <c r="Z152" s="126">
        <v>5</v>
      </c>
      <c r="AA152" s="126">
        <v>95</v>
      </c>
      <c r="AB152" s="45">
        <f t="shared" si="53"/>
        <v>5.2631578947368416</v>
      </c>
      <c r="AD152" s="126">
        <v>6</v>
      </c>
      <c r="AE152" s="126">
        <v>88</v>
      </c>
      <c r="AF152" s="45">
        <f t="shared" si="54"/>
        <v>6.8181818181818175</v>
      </c>
      <c r="AH152" s="126">
        <v>1</v>
      </c>
      <c r="AI152" s="126">
        <v>32</v>
      </c>
      <c r="AJ152" s="45">
        <f t="shared" si="55"/>
        <v>3.125</v>
      </c>
      <c r="AL152" s="126">
        <v>6</v>
      </c>
      <c r="AM152" s="126">
        <v>44</v>
      </c>
      <c r="AN152" s="45">
        <f t="shared" si="56"/>
        <v>13.636363636363635</v>
      </c>
      <c r="AP152" s="126">
        <v>1</v>
      </c>
      <c r="AQ152" s="126">
        <v>61</v>
      </c>
      <c r="AR152" s="45">
        <f t="shared" si="57"/>
        <v>1.639344262295082</v>
      </c>
      <c r="AT152" s="126">
        <v>2</v>
      </c>
      <c r="AU152" s="126">
        <v>33</v>
      </c>
      <c r="AV152" s="45">
        <f t="shared" si="58"/>
        <v>6.0606060606060606</v>
      </c>
      <c r="AX152" s="126">
        <v>14</v>
      </c>
      <c r="AY152" s="126">
        <v>96</v>
      </c>
      <c r="AZ152" s="45">
        <f t="shared" si="59"/>
        <v>14.583333333333334</v>
      </c>
      <c r="BB152" s="126">
        <v>10</v>
      </c>
      <c r="BC152" s="126">
        <v>65</v>
      </c>
      <c r="BD152" s="45">
        <f t="shared" si="60"/>
        <v>15.384615384615385</v>
      </c>
      <c r="BF152" s="126">
        <v>9</v>
      </c>
      <c r="BG152" s="126">
        <v>46</v>
      </c>
      <c r="BH152" s="45">
        <f t="shared" si="61"/>
        <v>19.565217391304348</v>
      </c>
      <c r="BJ152" s="126">
        <v>1</v>
      </c>
      <c r="BK152" s="126">
        <v>42</v>
      </c>
      <c r="BL152" s="45">
        <f t="shared" si="62"/>
        <v>2.3809523809523809</v>
      </c>
      <c r="BN152" s="126">
        <v>1</v>
      </c>
      <c r="BO152" s="126">
        <v>23</v>
      </c>
      <c r="BP152" s="45">
        <f t="shared" si="63"/>
        <v>4.3478260869565215</v>
      </c>
      <c r="BR152" s="126">
        <v>1</v>
      </c>
      <c r="BS152" s="126">
        <v>31</v>
      </c>
      <c r="BT152" s="45">
        <f t="shared" si="64"/>
        <v>3.225806451612903</v>
      </c>
      <c r="BV152" s="126">
        <v>1</v>
      </c>
      <c r="BW152" s="126">
        <v>13</v>
      </c>
      <c r="BX152" s="45">
        <f t="shared" si="65"/>
        <v>7.6923076923076925</v>
      </c>
      <c r="CA152" s="126">
        <v>45</v>
      </c>
      <c r="CB152" s="45">
        <f t="shared" si="66"/>
        <v>0</v>
      </c>
      <c r="CE152" s="128">
        <v>39872</v>
      </c>
      <c r="CF152" s="126">
        <v>614</v>
      </c>
      <c r="CG152" s="126">
        <v>852</v>
      </c>
      <c r="CH152" s="45">
        <v>72.065727699530527</v>
      </c>
      <c r="CJ152" s="126">
        <v>29</v>
      </c>
      <c r="CK152" s="126">
        <v>29</v>
      </c>
      <c r="CL152" s="45">
        <v>100</v>
      </c>
      <c r="CN152" s="126">
        <v>28</v>
      </c>
      <c r="CO152" s="126">
        <v>48</v>
      </c>
      <c r="CP152" s="45">
        <v>58.333333333333336</v>
      </c>
      <c r="CR152" s="126">
        <v>40</v>
      </c>
      <c r="CS152" s="126">
        <v>51</v>
      </c>
      <c r="CT152" s="45">
        <v>78.431372549019613</v>
      </c>
      <c r="CV152" s="126">
        <v>31</v>
      </c>
      <c r="CW152" s="126">
        <v>38</v>
      </c>
      <c r="CX152" s="45">
        <v>81.578947368421055</v>
      </c>
      <c r="CZ152" s="126">
        <v>56</v>
      </c>
      <c r="DA152" s="126">
        <v>95</v>
      </c>
      <c r="DB152" s="45">
        <v>58.94736842105263</v>
      </c>
      <c r="DD152" s="126">
        <v>50</v>
      </c>
      <c r="DE152" s="126">
        <v>57</v>
      </c>
      <c r="DF152" s="45">
        <v>87.719298245614027</v>
      </c>
      <c r="DH152" s="126">
        <v>16</v>
      </c>
      <c r="DI152" s="126">
        <v>32</v>
      </c>
      <c r="DJ152" s="45">
        <v>50</v>
      </c>
      <c r="DL152" s="126">
        <v>41</v>
      </c>
      <c r="DM152" s="126">
        <v>44</v>
      </c>
      <c r="DN152" s="45">
        <v>93.181818181818173</v>
      </c>
      <c r="DP152" s="126">
        <v>31</v>
      </c>
      <c r="DQ152" s="126">
        <v>61</v>
      </c>
      <c r="DR152" s="45">
        <v>50.819672131147541</v>
      </c>
      <c r="DT152" s="126">
        <v>29</v>
      </c>
      <c r="DU152" s="126">
        <v>33</v>
      </c>
      <c r="DV152" s="45">
        <v>87.878787878787875</v>
      </c>
      <c r="DX152" s="126">
        <v>71</v>
      </c>
      <c r="DY152" s="126">
        <v>98</v>
      </c>
      <c r="DZ152" s="45">
        <v>72.448979591836732</v>
      </c>
      <c r="EB152" s="126">
        <v>58</v>
      </c>
      <c r="EC152" s="126">
        <v>65</v>
      </c>
      <c r="ED152" s="45">
        <v>89.230769230769226</v>
      </c>
      <c r="EF152" s="126">
        <v>38</v>
      </c>
      <c r="EG152" s="126">
        <v>45</v>
      </c>
      <c r="EH152" s="45">
        <v>84.444444444444443</v>
      </c>
      <c r="EJ152" s="126">
        <v>35</v>
      </c>
      <c r="EK152" s="126">
        <v>42</v>
      </c>
      <c r="EL152" s="45">
        <v>83.333333333333343</v>
      </c>
      <c r="EN152" s="126">
        <v>20</v>
      </c>
      <c r="EO152" s="126">
        <v>23</v>
      </c>
      <c r="EP152" s="45">
        <v>86.956521739130437</v>
      </c>
      <c r="ER152" s="126">
        <v>13</v>
      </c>
      <c r="ES152" s="126">
        <v>32</v>
      </c>
      <c r="ET152" s="45">
        <v>40.625</v>
      </c>
      <c r="EV152" s="126">
        <v>12</v>
      </c>
      <c r="EW152" s="126">
        <v>14</v>
      </c>
      <c r="EX152" s="45">
        <v>85.714285714285708</v>
      </c>
      <c r="EZ152" s="126">
        <v>16</v>
      </c>
      <c r="FA152" s="126">
        <v>45</v>
      </c>
      <c r="FB152" s="45">
        <v>35.555555555555557</v>
      </c>
      <c r="FD152" s="141">
        <f t="shared" si="67"/>
        <v>2</v>
      </c>
      <c r="FE152" s="141">
        <f t="shared" si="68"/>
        <v>39</v>
      </c>
      <c r="FF152" s="141">
        <f t="shared" si="69"/>
        <v>5.1282051282051277</v>
      </c>
      <c r="FH152" s="141">
        <f t="shared" si="70"/>
        <v>31</v>
      </c>
      <c r="FI152" s="141">
        <f t="shared" si="71"/>
        <v>38</v>
      </c>
      <c r="FJ152" s="141">
        <f t="shared" si="72"/>
        <v>81.578947368421055</v>
      </c>
    </row>
    <row r="153" spans="1:166">
      <c r="A153" s="128">
        <v>40298</v>
      </c>
      <c r="B153" s="126">
        <v>71</v>
      </c>
      <c r="C153" s="126">
        <v>888</v>
      </c>
      <c r="D153" s="45">
        <f t="shared" si="74"/>
        <v>7.9954954954954953</v>
      </c>
      <c r="E153" s="140"/>
      <c r="J153" s="126">
        <v>7</v>
      </c>
      <c r="K153" s="126">
        <v>28</v>
      </c>
      <c r="L153" s="45">
        <f t="shared" si="73"/>
        <v>25</v>
      </c>
      <c r="N153" s="126">
        <v>1</v>
      </c>
      <c r="O153" s="126">
        <v>48</v>
      </c>
      <c r="P153" s="45">
        <f t="shared" si="50"/>
        <v>2.083333333333333</v>
      </c>
      <c r="R153" s="126">
        <v>1</v>
      </c>
      <c r="S153" s="126">
        <v>50</v>
      </c>
      <c r="T153" s="45">
        <f t="shared" si="51"/>
        <v>2</v>
      </c>
      <c r="V153" s="126">
        <v>2</v>
      </c>
      <c r="W153" s="126">
        <v>38</v>
      </c>
      <c r="X153" s="45">
        <f t="shared" si="52"/>
        <v>5.2631578947368416</v>
      </c>
      <c r="Z153" s="126">
        <v>4</v>
      </c>
      <c r="AA153" s="126">
        <v>93</v>
      </c>
      <c r="AB153" s="45">
        <f t="shared" si="53"/>
        <v>4.3010752688172049</v>
      </c>
      <c r="AD153" s="126">
        <v>15</v>
      </c>
      <c r="AE153" s="126">
        <v>104</v>
      </c>
      <c r="AF153" s="45">
        <f t="shared" si="54"/>
        <v>14.423076923076922</v>
      </c>
      <c r="AH153" s="126">
        <v>1</v>
      </c>
      <c r="AI153" s="126">
        <v>31</v>
      </c>
      <c r="AJ153" s="45">
        <f t="shared" si="55"/>
        <v>3.225806451612903</v>
      </c>
      <c r="AL153" s="126">
        <v>5</v>
      </c>
      <c r="AM153" s="126">
        <v>43</v>
      </c>
      <c r="AN153" s="45">
        <f t="shared" si="56"/>
        <v>11.627906976744185</v>
      </c>
      <c r="AP153" s="126">
        <v>1</v>
      </c>
      <c r="AQ153" s="126">
        <v>61</v>
      </c>
      <c r="AR153" s="45">
        <f t="shared" si="57"/>
        <v>1.639344262295082</v>
      </c>
      <c r="AT153" s="126">
        <v>2</v>
      </c>
      <c r="AU153" s="126">
        <v>33</v>
      </c>
      <c r="AV153" s="45">
        <f t="shared" si="58"/>
        <v>6.0606060606060606</v>
      </c>
      <c r="AX153" s="126">
        <v>10</v>
      </c>
      <c r="AY153" s="126">
        <v>96</v>
      </c>
      <c r="AZ153" s="45">
        <f t="shared" si="59"/>
        <v>10.416666666666668</v>
      </c>
      <c r="BB153" s="126">
        <v>9</v>
      </c>
      <c r="BC153" s="126">
        <v>56</v>
      </c>
      <c r="BD153" s="45">
        <f t="shared" si="60"/>
        <v>16.071428571428573</v>
      </c>
      <c r="BF153" s="126">
        <v>8</v>
      </c>
      <c r="BG153" s="126">
        <v>45</v>
      </c>
      <c r="BH153" s="45">
        <f t="shared" si="61"/>
        <v>17.777777777777779</v>
      </c>
      <c r="BJ153" s="126">
        <v>1</v>
      </c>
      <c r="BK153" s="126">
        <v>49</v>
      </c>
      <c r="BL153" s="45">
        <f t="shared" si="62"/>
        <v>2.0408163265306123</v>
      </c>
      <c r="BN153" s="126">
        <v>1</v>
      </c>
      <c r="BO153" s="126">
        <v>23</v>
      </c>
      <c r="BP153" s="45">
        <f t="shared" si="63"/>
        <v>4.3478260869565215</v>
      </c>
      <c r="BR153" s="126">
        <v>2</v>
      </c>
      <c r="BS153" s="126">
        <v>34</v>
      </c>
      <c r="BT153" s="45">
        <f t="shared" si="64"/>
        <v>5.8823529411764701</v>
      </c>
      <c r="BV153" s="126">
        <v>1</v>
      </c>
      <c r="BW153" s="126">
        <v>13</v>
      </c>
      <c r="BX153" s="45">
        <f t="shared" si="65"/>
        <v>7.6923076923076925</v>
      </c>
      <c r="CA153" s="126">
        <v>43</v>
      </c>
      <c r="CB153" s="45">
        <f t="shared" si="66"/>
        <v>0</v>
      </c>
      <c r="CE153" s="128">
        <v>39903</v>
      </c>
      <c r="CF153" s="126">
        <v>656</v>
      </c>
      <c r="CG153" s="126">
        <v>880</v>
      </c>
      <c r="CH153" s="45">
        <v>74.545454545454547</v>
      </c>
      <c r="CJ153" s="126">
        <v>29</v>
      </c>
      <c r="CK153" s="126">
        <v>29</v>
      </c>
      <c r="CL153" s="45">
        <v>100</v>
      </c>
      <c r="CN153" s="126">
        <v>31</v>
      </c>
      <c r="CO153" s="126">
        <v>48</v>
      </c>
      <c r="CP153" s="45">
        <v>64.583333333333343</v>
      </c>
      <c r="CR153" s="126">
        <v>40</v>
      </c>
      <c r="CS153" s="126">
        <v>50</v>
      </c>
      <c r="CT153" s="45">
        <v>80</v>
      </c>
      <c r="CV153" s="126">
        <v>31</v>
      </c>
      <c r="CW153" s="126">
        <v>39</v>
      </c>
      <c r="CX153" s="45">
        <v>79.487179487179475</v>
      </c>
      <c r="CZ153" s="126">
        <v>56</v>
      </c>
      <c r="DA153" s="126">
        <v>95</v>
      </c>
      <c r="DB153" s="45">
        <v>58.94736842105263</v>
      </c>
      <c r="DD153" s="126">
        <v>83</v>
      </c>
      <c r="DE153" s="126">
        <v>88</v>
      </c>
      <c r="DF153" s="45">
        <v>94.318181818181827</v>
      </c>
      <c r="DH153" s="126">
        <v>14</v>
      </c>
      <c r="DI153" s="126">
        <v>32</v>
      </c>
      <c r="DJ153" s="45">
        <v>43.75</v>
      </c>
      <c r="DL153" s="126">
        <v>41</v>
      </c>
      <c r="DM153" s="126">
        <v>44</v>
      </c>
      <c r="DN153" s="45">
        <v>93.181818181818173</v>
      </c>
      <c r="DP153" s="126">
        <v>35</v>
      </c>
      <c r="DQ153" s="126">
        <v>61</v>
      </c>
      <c r="DR153" s="45">
        <v>57.377049180327873</v>
      </c>
      <c r="DT153" s="126">
        <v>29</v>
      </c>
      <c r="DU153" s="126">
        <v>33</v>
      </c>
      <c r="DV153" s="45">
        <v>87.878787878787875</v>
      </c>
      <c r="DX153" s="126">
        <v>70</v>
      </c>
      <c r="DY153" s="126">
        <v>96</v>
      </c>
      <c r="DZ153" s="45">
        <v>72.916666666666657</v>
      </c>
      <c r="EB153" s="126">
        <v>58</v>
      </c>
      <c r="EC153" s="126">
        <v>65</v>
      </c>
      <c r="ED153" s="45">
        <v>89.230769230769226</v>
      </c>
      <c r="EF153" s="126">
        <v>40</v>
      </c>
      <c r="EG153" s="126">
        <v>46</v>
      </c>
      <c r="EH153" s="45">
        <v>86.956521739130437</v>
      </c>
      <c r="EJ153" s="126">
        <v>34</v>
      </c>
      <c r="EK153" s="126">
        <v>42</v>
      </c>
      <c r="EL153" s="45">
        <v>80.952380952380949</v>
      </c>
      <c r="EN153" s="126">
        <v>20</v>
      </c>
      <c r="EO153" s="126">
        <v>23</v>
      </c>
      <c r="EP153" s="45">
        <v>86.956521739130437</v>
      </c>
      <c r="ER153" s="126">
        <v>14</v>
      </c>
      <c r="ES153" s="126">
        <v>31</v>
      </c>
      <c r="ET153" s="45">
        <v>45.161290322580648</v>
      </c>
      <c r="EV153" s="126">
        <v>13</v>
      </c>
      <c r="EW153" s="126">
        <v>13</v>
      </c>
      <c r="EX153" s="45">
        <v>100</v>
      </c>
      <c r="EZ153" s="126">
        <v>18</v>
      </c>
      <c r="FA153" s="126">
        <v>45</v>
      </c>
      <c r="FB153" s="45">
        <v>40</v>
      </c>
      <c r="FD153" s="141">
        <f t="shared" si="67"/>
        <v>2</v>
      </c>
      <c r="FE153" s="141">
        <f t="shared" si="68"/>
        <v>38</v>
      </c>
      <c r="FF153" s="141">
        <f t="shared" si="69"/>
        <v>5.2631578947368416</v>
      </c>
      <c r="FH153" s="141">
        <f t="shared" si="70"/>
        <v>31</v>
      </c>
      <c r="FI153" s="141">
        <f t="shared" si="71"/>
        <v>39</v>
      </c>
      <c r="FJ153" s="141">
        <f t="shared" si="72"/>
        <v>79.487179487179475</v>
      </c>
    </row>
    <row r="154" spans="1:166">
      <c r="A154" s="128">
        <v>40329</v>
      </c>
      <c r="B154" s="126">
        <v>58</v>
      </c>
      <c r="C154" s="126">
        <v>896</v>
      </c>
      <c r="D154" s="45">
        <f t="shared" si="74"/>
        <v>6.4732142857142865</v>
      </c>
      <c r="E154" s="140"/>
      <c r="J154" s="126">
        <v>5</v>
      </c>
      <c r="K154" s="126">
        <v>27</v>
      </c>
      <c r="L154" s="45">
        <f t="shared" si="73"/>
        <v>18.518518518518519</v>
      </c>
      <c r="N154" s="126">
        <v>1</v>
      </c>
      <c r="O154" s="126">
        <v>48</v>
      </c>
      <c r="P154" s="45">
        <f t="shared" si="50"/>
        <v>2.083333333333333</v>
      </c>
      <c r="R154" s="126">
        <v>1</v>
      </c>
      <c r="S154" s="126">
        <v>50</v>
      </c>
      <c r="T154" s="45">
        <f t="shared" si="51"/>
        <v>2</v>
      </c>
      <c r="V154" s="126">
        <v>1</v>
      </c>
      <c r="W154" s="126">
        <v>37</v>
      </c>
      <c r="X154" s="45">
        <f t="shared" si="52"/>
        <v>2.7027027027027026</v>
      </c>
      <c r="Z154" s="126">
        <v>3</v>
      </c>
      <c r="AA154" s="126">
        <v>93</v>
      </c>
      <c r="AB154" s="45">
        <f t="shared" si="53"/>
        <v>3.225806451612903</v>
      </c>
      <c r="AD154" s="126">
        <v>16</v>
      </c>
      <c r="AE154" s="126">
        <v>112</v>
      </c>
      <c r="AF154" s="45">
        <f t="shared" si="54"/>
        <v>14.285714285714285</v>
      </c>
      <c r="AH154" s="126">
        <v>1</v>
      </c>
      <c r="AI154" s="126">
        <v>31</v>
      </c>
      <c r="AJ154" s="45">
        <f t="shared" si="55"/>
        <v>3.225806451612903</v>
      </c>
      <c r="AL154" s="126">
        <v>3</v>
      </c>
      <c r="AM154" s="126">
        <v>41</v>
      </c>
      <c r="AN154" s="45">
        <f t="shared" si="56"/>
        <v>7.3170731707317067</v>
      </c>
      <c r="AP154" s="126">
        <v>1</v>
      </c>
      <c r="AQ154" s="126">
        <v>63</v>
      </c>
      <c r="AR154" s="45">
        <f t="shared" si="57"/>
        <v>1.5873015873015872</v>
      </c>
      <c r="AT154" s="126">
        <v>2</v>
      </c>
      <c r="AU154" s="126">
        <v>34</v>
      </c>
      <c r="AV154" s="45">
        <f t="shared" si="58"/>
        <v>5.8823529411764701</v>
      </c>
      <c r="AX154" s="126">
        <v>8</v>
      </c>
      <c r="AY154" s="126">
        <v>98</v>
      </c>
      <c r="AZ154" s="45">
        <f t="shared" si="59"/>
        <v>8.1632653061224492</v>
      </c>
      <c r="BB154" s="126">
        <v>5</v>
      </c>
      <c r="BC154" s="126">
        <v>56</v>
      </c>
      <c r="BD154" s="45">
        <f t="shared" si="60"/>
        <v>8.9285714285714288</v>
      </c>
      <c r="BF154" s="126">
        <v>6</v>
      </c>
      <c r="BG154" s="126">
        <v>44</v>
      </c>
      <c r="BH154" s="45">
        <f t="shared" si="61"/>
        <v>13.636363636363635</v>
      </c>
      <c r="BJ154" s="126">
        <v>1</v>
      </c>
      <c r="BK154" s="126">
        <v>48</v>
      </c>
      <c r="BL154" s="45">
        <f t="shared" si="62"/>
        <v>2.083333333333333</v>
      </c>
      <c r="BN154" s="126">
        <v>1</v>
      </c>
      <c r="BO154" s="126">
        <v>24</v>
      </c>
      <c r="BP154" s="45">
        <f t="shared" si="63"/>
        <v>4.1666666666666661</v>
      </c>
      <c r="BR154" s="126">
        <v>2</v>
      </c>
      <c r="BS154" s="126">
        <v>34</v>
      </c>
      <c r="BT154" s="45">
        <f t="shared" si="64"/>
        <v>5.8823529411764701</v>
      </c>
      <c r="BV154" s="126">
        <v>1</v>
      </c>
      <c r="BW154" s="126">
        <v>11</v>
      </c>
      <c r="BX154" s="45">
        <f t="shared" si="65"/>
        <v>9.0909090909090917</v>
      </c>
      <c r="CA154" s="126">
        <v>45</v>
      </c>
      <c r="CB154" s="45">
        <f t="shared" si="66"/>
        <v>0</v>
      </c>
      <c r="CE154" s="128">
        <v>39933</v>
      </c>
      <c r="CF154" s="126">
        <v>560</v>
      </c>
      <c r="CG154" s="126">
        <v>888</v>
      </c>
      <c r="CH154" s="45">
        <v>63.063063063063069</v>
      </c>
      <c r="CJ154" s="126">
        <v>28</v>
      </c>
      <c r="CK154" s="126">
        <v>28</v>
      </c>
      <c r="CL154" s="45">
        <v>100</v>
      </c>
      <c r="CN154" s="126">
        <v>25</v>
      </c>
      <c r="CO154" s="126">
        <v>48</v>
      </c>
      <c r="CP154" s="45">
        <v>52.083333333333329</v>
      </c>
      <c r="CR154" s="126">
        <v>35</v>
      </c>
      <c r="CS154" s="126">
        <v>50</v>
      </c>
      <c r="CT154" s="45">
        <v>70</v>
      </c>
      <c r="CV154" s="126">
        <v>28</v>
      </c>
      <c r="CW154" s="126">
        <v>38</v>
      </c>
      <c r="CX154" s="45">
        <v>73.684210526315795</v>
      </c>
      <c r="CZ154" s="126">
        <v>44</v>
      </c>
      <c r="DA154" s="126">
        <v>93</v>
      </c>
      <c r="DB154" s="45">
        <v>47.311827956989248</v>
      </c>
      <c r="DD154" s="126">
        <v>94</v>
      </c>
      <c r="DE154" s="126">
        <v>104</v>
      </c>
      <c r="DF154" s="45">
        <v>90.384615384615387</v>
      </c>
      <c r="DH154" s="126">
        <v>10</v>
      </c>
      <c r="DI154" s="126">
        <v>31</v>
      </c>
      <c r="DJ154" s="45">
        <v>32.258064516129032</v>
      </c>
      <c r="DL154" s="126">
        <v>37</v>
      </c>
      <c r="DM154" s="126">
        <v>43</v>
      </c>
      <c r="DN154" s="45">
        <v>86.04651162790698</v>
      </c>
      <c r="DP154" s="126">
        <v>28</v>
      </c>
      <c r="DQ154" s="126">
        <v>61</v>
      </c>
      <c r="DR154" s="45">
        <v>45.9016393442623</v>
      </c>
      <c r="DT154" s="126">
        <v>21</v>
      </c>
      <c r="DU154" s="126">
        <v>33</v>
      </c>
      <c r="DV154" s="45">
        <v>63.636363636363633</v>
      </c>
      <c r="DX154" s="126">
        <v>61</v>
      </c>
      <c r="DY154" s="126">
        <v>96</v>
      </c>
      <c r="DZ154" s="45">
        <v>63.541666666666664</v>
      </c>
      <c r="EB154" s="126">
        <v>41</v>
      </c>
      <c r="EC154" s="126">
        <v>56</v>
      </c>
      <c r="ED154" s="45">
        <v>73.214285714285708</v>
      </c>
      <c r="EF154" s="126">
        <v>33</v>
      </c>
      <c r="EG154" s="126">
        <v>45</v>
      </c>
      <c r="EH154" s="45">
        <v>73.333333333333343</v>
      </c>
      <c r="EJ154" s="126">
        <v>28</v>
      </c>
      <c r="EK154" s="126">
        <v>49</v>
      </c>
      <c r="EL154" s="45">
        <v>57.142857142857146</v>
      </c>
      <c r="EN154" s="126">
        <v>18</v>
      </c>
      <c r="EO154" s="126">
        <v>23</v>
      </c>
      <c r="EP154" s="45">
        <v>78.260869565217391</v>
      </c>
      <c r="ER154" s="126">
        <v>8</v>
      </c>
      <c r="ES154" s="126">
        <v>34</v>
      </c>
      <c r="ET154" s="45">
        <v>23.52941176470588</v>
      </c>
      <c r="EV154" s="126">
        <v>10</v>
      </c>
      <c r="EW154" s="126">
        <v>13</v>
      </c>
      <c r="EX154" s="45">
        <v>76.923076923076934</v>
      </c>
      <c r="EZ154" s="126">
        <v>11</v>
      </c>
      <c r="FA154" s="126">
        <v>43</v>
      </c>
      <c r="FB154" s="45">
        <v>25.581395348837209</v>
      </c>
      <c r="FD154" s="141">
        <f t="shared" si="67"/>
        <v>1</v>
      </c>
      <c r="FE154" s="141">
        <f t="shared" si="68"/>
        <v>37</v>
      </c>
      <c r="FF154" s="141">
        <f t="shared" si="69"/>
        <v>2.7027027027027026</v>
      </c>
      <c r="FH154" s="141">
        <f t="shared" si="70"/>
        <v>28</v>
      </c>
      <c r="FI154" s="141">
        <f t="shared" si="71"/>
        <v>38</v>
      </c>
      <c r="FJ154" s="141">
        <f t="shared" si="72"/>
        <v>73.684210526315795</v>
      </c>
    </row>
    <row r="155" spans="1:166">
      <c r="A155" s="128">
        <v>40359</v>
      </c>
      <c r="B155" s="126">
        <v>48</v>
      </c>
      <c r="C155" s="126">
        <v>905</v>
      </c>
      <c r="D155" s="45">
        <f t="shared" si="74"/>
        <v>5.3038674033149169</v>
      </c>
      <c r="E155" s="140"/>
      <c r="J155" s="126">
        <v>4</v>
      </c>
      <c r="K155" s="126">
        <v>24</v>
      </c>
      <c r="L155" s="45">
        <f t="shared" si="73"/>
        <v>16.666666666666664</v>
      </c>
      <c r="N155" s="126">
        <v>1</v>
      </c>
      <c r="O155" s="126">
        <v>48</v>
      </c>
      <c r="P155" s="45">
        <f t="shared" si="50"/>
        <v>2.083333333333333</v>
      </c>
      <c r="R155" s="126">
        <v>1</v>
      </c>
      <c r="S155" s="126">
        <v>50</v>
      </c>
      <c r="T155" s="45">
        <f t="shared" si="51"/>
        <v>2</v>
      </c>
      <c r="V155" s="126">
        <v>1</v>
      </c>
      <c r="W155" s="126">
        <v>37</v>
      </c>
      <c r="X155" s="45">
        <f t="shared" si="52"/>
        <v>2.7027027027027026</v>
      </c>
      <c r="Z155" s="126">
        <v>2</v>
      </c>
      <c r="AA155" s="126">
        <v>96</v>
      </c>
      <c r="AB155" s="45">
        <f t="shared" si="53"/>
        <v>2.083333333333333</v>
      </c>
      <c r="AD155" s="126">
        <v>15</v>
      </c>
      <c r="AE155" s="126">
        <v>113</v>
      </c>
      <c r="AF155" s="45">
        <f t="shared" si="54"/>
        <v>13.274336283185843</v>
      </c>
      <c r="AH155" s="126">
        <v>1</v>
      </c>
      <c r="AI155" s="126">
        <v>31</v>
      </c>
      <c r="AJ155" s="45">
        <f t="shared" si="55"/>
        <v>3.225806451612903</v>
      </c>
      <c r="AL155" s="126">
        <v>2</v>
      </c>
      <c r="AM155" s="126">
        <v>41</v>
      </c>
      <c r="AN155" s="45">
        <f t="shared" si="56"/>
        <v>4.8780487804878048</v>
      </c>
      <c r="AP155" s="126">
        <v>1</v>
      </c>
      <c r="AQ155" s="126">
        <v>64</v>
      </c>
      <c r="AR155" s="45">
        <f t="shared" si="57"/>
        <v>1.5625</v>
      </c>
      <c r="AT155" s="126">
        <v>1</v>
      </c>
      <c r="AU155" s="126">
        <v>35</v>
      </c>
      <c r="AV155" s="45">
        <f t="shared" si="58"/>
        <v>2.8571428571428572</v>
      </c>
      <c r="AX155" s="126">
        <v>5</v>
      </c>
      <c r="AY155" s="126">
        <v>100</v>
      </c>
      <c r="AZ155" s="45">
        <f t="shared" si="59"/>
        <v>5</v>
      </c>
      <c r="BB155" s="126">
        <v>5</v>
      </c>
      <c r="BC155" s="126">
        <v>54</v>
      </c>
      <c r="BD155" s="45">
        <f t="shared" si="60"/>
        <v>9.2592592592592595</v>
      </c>
      <c r="BF155" s="126">
        <v>4</v>
      </c>
      <c r="BG155" s="126">
        <v>46</v>
      </c>
      <c r="BH155" s="45">
        <f t="shared" si="61"/>
        <v>8.695652173913043</v>
      </c>
      <c r="BJ155" s="126">
        <v>1</v>
      </c>
      <c r="BK155" s="126">
        <v>48</v>
      </c>
      <c r="BL155" s="45">
        <f t="shared" si="62"/>
        <v>2.083333333333333</v>
      </c>
      <c r="BN155" s="126">
        <v>1</v>
      </c>
      <c r="BO155" s="126">
        <v>25</v>
      </c>
      <c r="BP155" s="45">
        <f t="shared" si="63"/>
        <v>4</v>
      </c>
      <c r="BR155" s="126">
        <v>2</v>
      </c>
      <c r="BS155" s="126">
        <v>34</v>
      </c>
      <c r="BT155" s="45">
        <f t="shared" si="64"/>
        <v>5.8823529411764701</v>
      </c>
      <c r="BV155" s="126">
        <v>1</v>
      </c>
      <c r="BW155" s="126">
        <v>13</v>
      </c>
      <c r="BX155" s="45">
        <f t="shared" si="65"/>
        <v>7.6923076923076925</v>
      </c>
      <c r="CA155" s="126">
        <v>46</v>
      </c>
      <c r="CB155" s="45">
        <f t="shared" si="66"/>
        <v>0</v>
      </c>
      <c r="CE155" s="128">
        <v>39964</v>
      </c>
      <c r="CF155" s="126">
        <v>483</v>
      </c>
      <c r="CG155" s="126">
        <v>896</v>
      </c>
      <c r="CH155" s="45">
        <v>53.90625</v>
      </c>
      <c r="CJ155" s="126">
        <v>25</v>
      </c>
      <c r="CK155" s="126">
        <v>27</v>
      </c>
      <c r="CL155" s="45">
        <v>92.592592592592595</v>
      </c>
      <c r="CN155" s="126">
        <v>20</v>
      </c>
      <c r="CO155" s="126">
        <v>48</v>
      </c>
      <c r="CP155" s="45">
        <v>41.666666666666671</v>
      </c>
      <c r="CR155" s="126">
        <v>31</v>
      </c>
      <c r="CS155" s="126">
        <v>50</v>
      </c>
      <c r="CT155" s="45">
        <v>62</v>
      </c>
      <c r="CV155" s="126">
        <v>23</v>
      </c>
      <c r="CW155" s="126">
        <v>37</v>
      </c>
      <c r="CX155" s="45">
        <v>62.162162162162161</v>
      </c>
      <c r="CZ155" s="126">
        <v>34</v>
      </c>
      <c r="DA155" s="126">
        <v>93</v>
      </c>
      <c r="DB155" s="45">
        <v>36.559139784946233</v>
      </c>
      <c r="DD155" s="126">
        <v>88</v>
      </c>
      <c r="DE155" s="126">
        <v>112</v>
      </c>
      <c r="DF155" s="45">
        <v>78.571428571428569</v>
      </c>
      <c r="DH155" s="126">
        <v>10</v>
      </c>
      <c r="DI155" s="126">
        <v>31</v>
      </c>
      <c r="DJ155" s="45">
        <v>32.258064516129032</v>
      </c>
      <c r="DL155" s="126">
        <v>33</v>
      </c>
      <c r="DM155" s="126">
        <v>41</v>
      </c>
      <c r="DN155" s="45">
        <v>80.487804878048777</v>
      </c>
      <c r="DP155" s="126">
        <v>23</v>
      </c>
      <c r="DQ155" s="126">
        <v>63</v>
      </c>
      <c r="DR155" s="45">
        <v>36.507936507936506</v>
      </c>
      <c r="DT155" s="126">
        <v>18</v>
      </c>
      <c r="DU155" s="126">
        <v>34</v>
      </c>
      <c r="DV155" s="45">
        <v>52.941176470588239</v>
      </c>
      <c r="DX155" s="126">
        <v>45</v>
      </c>
      <c r="DY155" s="126">
        <v>98</v>
      </c>
      <c r="DZ155" s="45">
        <v>45.91836734693878</v>
      </c>
      <c r="EB155" s="126">
        <v>38</v>
      </c>
      <c r="EC155" s="126">
        <v>56</v>
      </c>
      <c r="ED155" s="45">
        <v>67.857142857142861</v>
      </c>
      <c r="EF155" s="126">
        <v>31</v>
      </c>
      <c r="EG155" s="126">
        <v>44</v>
      </c>
      <c r="EH155" s="45">
        <v>70.454545454545453</v>
      </c>
      <c r="EJ155" s="126">
        <v>26</v>
      </c>
      <c r="EK155" s="126">
        <v>48</v>
      </c>
      <c r="EL155" s="45">
        <v>54.166666666666671</v>
      </c>
      <c r="EN155" s="126">
        <v>16</v>
      </c>
      <c r="EO155" s="126">
        <v>24</v>
      </c>
      <c r="EP155" s="45">
        <v>66.666666666666657</v>
      </c>
      <c r="ER155" s="126">
        <v>5</v>
      </c>
      <c r="ES155" s="126">
        <v>34</v>
      </c>
      <c r="ET155" s="45">
        <v>14.705882352941178</v>
      </c>
      <c r="EV155" s="126">
        <v>8</v>
      </c>
      <c r="EW155" s="126">
        <v>11</v>
      </c>
      <c r="EX155" s="45">
        <v>72.727272727272734</v>
      </c>
      <c r="EZ155" s="126">
        <v>9</v>
      </c>
      <c r="FA155" s="126">
        <v>45</v>
      </c>
      <c r="FB155" s="45">
        <v>20</v>
      </c>
      <c r="FD155" s="141">
        <f t="shared" si="67"/>
        <v>1</v>
      </c>
      <c r="FE155" s="141">
        <f t="shared" si="68"/>
        <v>37</v>
      </c>
      <c r="FF155" s="141">
        <f t="shared" si="69"/>
        <v>2.7027027027027026</v>
      </c>
      <c r="FH155" s="141">
        <f t="shared" si="70"/>
        <v>23</v>
      </c>
      <c r="FI155" s="141">
        <f t="shared" si="71"/>
        <v>37</v>
      </c>
      <c r="FJ155" s="141">
        <f t="shared" si="72"/>
        <v>62.162162162162161</v>
      </c>
    </row>
    <row r="156" spans="1:166">
      <c r="A156" s="128">
        <v>40390</v>
      </c>
      <c r="B156" s="126">
        <v>41</v>
      </c>
      <c r="C156" s="126">
        <v>907</v>
      </c>
      <c r="D156" s="45">
        <f t="shared" si="74"/>
        <v>4.5203969128996695</v>
      </c>
      <c r="E156" s="140"/>
      <c r="J156" s="126">
        <v>2</v>
      </c>
      <c r="K156" s="126">
        <v>22</v>
      </c>
      <c r="L156" s="45">
        <f t="shared" si="73"/>
        <v>9.0909090909090917</v>
      </c>
      <c r="N156" s="126">
        <v>1</v>
      </c>
      <c r="O156" s="126">
        <v>48</v>
      </c>
      <c r="P156" s="45">
        <f t="shared" si="50"/>
        <v>2.083333333333333</v>
      </c>
      <c r="R156" s="126">
        <v>1</v>
      </c>
      <c r="S156" s="126">
        <v>51</v>
      </c>
      <c r="T156" s="45">
        <f t="shared" si="51"/>
        <v>1.9607843137254901</v>
      </c>
      <c r="V156" s="126">
        <v>1</v>
      </c>
      <c r="W156" s="126">
        <v>36</v>
      </c>
      <c r="X156" s="45">
        <f t="shared" si="52"/>
        <v>2.7777777777777777</v>
      </c>
      <c r="Z156" s="126">
        <v>2</v>
      </c>
      <c r="AA156" s="126">
        <v>97</v>
      </c>
      <c r="AB156" s="45">
        <f t="shared" si="53"/>
        <v>2.0618556701030926</v>
      </c>
      <c r="AD156" s="126">
        <v>15</v>
      </c>
      <c r="AE156" s="126">
        <v>115</v>
      </c>
      <c r="AF156" s="45">
        <f t="shared" si="54"/>
        <v>13.043478260869565</v>
      </c>
      <c r="AH156" s="126">
        <v>1</v>
      </c>
      <c r="AI156" s="126">
        <v>31</v>
      </c>
      <c r="AJ156" s="45">
        <f t="shared" si="55"/>
        <v>3.225806451612903</v>
      </c>
      <c r="AL156" s="126">
        <v>2</v>
      </c>
      <c r="AM156" s="126">
        <v>41</v>
      </c>
      <c r="AN156" s="45">
        <f t="shared" si="56"/>
        <v>4.8780487804878048</v>
      </c>
      <c r="AP156" s="126">
        <v>1</v>
      </c>
      <c r="AQ156" s="126">
        <v>64</v>
      </c>
      <c r="AR156" s="45">
        <f t="shared" si="57"/>
        <v>1.5625</v>
      </c>
      <c r="AU156" s="126">
        <v>34</v>
      </c>
      <c r="AV156" s="45">
        <f t="shared" si="58"/>
        <v>0</v>
      </c>
      <c r="AX156" s="126">
        <v>3</v>
      </c>
      <c r="AY156" s="126">
        <v>98</v>
      </c>
      <c r="AZ156" s="45">
        <f t="shared" si="59"/>
        <v>3.0612244897959182</v>
      </c>
      <c r="BB156" s="126">
        <v>5</v>
      </c>
      <c r="BC156" s="126">
        <v>54</v>
      </c>
      <c r="BD156" s="45">
        <f t="shared" si="60"/>
        <v>9.2592592592592595</v>
      </c>
      <c r="BF156" s="126">
        <v>3</v>
      </c>
      <c r="BG156" s="126">
        <v>45</v>
      </c>
      <c r="BH156" s="45">
        <f t="shared" si="61"/>
        <v>6.666666666666667</v>
      </c>
      <c r="BJ156" s="126">
        <v>2</v>
      </c>
      <c r="BK156" s="126">
        <v>50</v>
      </c>
      <c r="BL156" s="45">
        <f t="shared" si="62"/>
        <v>4</v>
      </c>
      <c r="BO156" s="126">
        <v>24</v>
      </c>
      <c r="BP156" s="45">
        <f t="shared" si="63"/>
        <v>0</v>
      </c>
      <c r="BR156" s="126">
        <v>1</v>
      </c>
      <c r="BS156" s="126">
        <v>35</v>
      </c>
      <c r="BT156" s="45">
        <f t="shared" si="64"/>
        <v>2.8571428571428572</v>
      </c>
      <c r="BV156" s="126">
        <v>1</v>
      </c>
      <c r="BW156" s="126">
        <v>16</v>
      </c>
      <c r="BX156" s="45">
        <f t="shared" si="65"/>
        <v>6.25</v>
      </c>
      <c r="CA156" s="126">
        <v>46</v>
      </c>
      <c r="CB156" s="45">
        <f t="shared" si="66"/>
        <v>0</v>
      </c>
      <c r="CE156" s="128">
        <v>39994</v>
      </c>
      <c r="CF156" s="126">
        <v>423</v>
      </c>
      <c r="CG156" s="126">
        <v>905</v>
      </c>
      <c r="CH156" s="45">
        <v>46.740331491712702</v>
      </c>
      <c r="CJ156" s="126">
        <v>22</v>
      </c>
      <c r="CK156" s="126">
        <v>24</v>
      </c>
      <c r="CL156" s="45">
        <v>91.666666666666657</v>
      </c>
      <c r="CN156" s="126">
        <v>19</v>
      </c>
      <c r="CO156" s="126">
        <v>48</v>
      </c>
      <c r="CP156" s="45">
        <v>39.583333333333329</v>
      </c>
      <c r="CR156" s="126">
        <v>26</v>
      </c>
      <c r="CS156" s="126">
        <v>50</v>
      </c>
      <c r="CT156" s="45">
        <v>52</v>
      </c>
      <c r="CV156" s="126">
        <v>19</v>
      </c>
      <c r="CW156" s="126">
        <v>37</v>
      </c>
      <c r="CX156" s="45">
        <v>51.351351351351354</v>
      </c>
      <c r="CZ156" s="126">
        <v>26</v>
      </c>
      <c r="DA156" s="126">
        <v>96</v>
      </c>
      <c r="DB156" s="45">
        <v>27.083333333333336</v>
      </c>
      <c r="DD156" s="126">
        <v>85</v>
      </c>
      <c r="DE156" s="126">
        <v>113</v>
      </c>
      <c r="DF156" s="45">
        <v>75.221238938053091</v>
      </c>
      <c r="DH156" s="126">
        <v>7</v>
      </c>
      <c r="DI156" s="126">
        <v>31</v>
      </c>
      <c r="DJ156" s="45">
        <v>22.580645161290324</v>
      </c>
      <c r="DL156" s="126">
        <v>31</v>
      </c>
      <c r="DM156" s="126">
        <v>41</v>
      </c>
      <c r="DN156" s="45">
        <v>75.609756097560975</v>
      </c>
      <c r="DP156" s="126">
        <v>18</v>
      </c>
      <c r="DQ156" s="126">
        <v>64</v>
      </c>
      <c r="DR156" s="45">
        <v>28.125</v>
      </c>
      <c r="DT156" s="126">
        <v>17</v>
      </c>
      <c r="DU156" s="126">
        <v>35</v>
      </c>
      <c r="DV156" s="45">
        <v>48.571428571428569</v>
      </c>
      <c r="DX156" s="126">
        <v>40</v>
      </c>
      <c r="DY156" s="126">
        <v>100</v>
      </c>
      <c r="DZ156" s="45">
        <v>40</v>
      </c>
      <c r="EB156" s="126">
        <v>33</v>
      </c>
      <c r="EC156" s="126">
        <v>54</v>
      </c>
      <c r="ED156" s="45">
        <v>61.111111111111114</v>
      </c>
      <c r="EF156" s="126">
        <v>26</v>
      </c>
      <c r="EG156" s="126">
        <v>46</v>
      </c>
      <c r="EH156" s="45">
        <v>56.521739130434781</v>
      </c>
      <c r="EJ156" s="126">
        <v>22</v>
      </c>
      <c r="EK156" s="126">
        <v>48</v>
      </c>
      <c r="EL156" s="45">
        <v>45.833333333333329</v>
      </c>
      <c r="EN156" s="126">
        <v>15</v>
      </c>
      <c r="EO156" s="126">
        <v>25</v>
      </c>
      <c r="EP156" s="45">
        <v>60</v>
      </c>
      <c r="ER156" s="126">
        <v>4</v>
      </c>
      <c r="ES156" s="126">
        <v>34</v>
      </c>
      <c r="ET156" s="45">
        <v>11.76470588235294</v>
      </c>
      <c r="EV156" s="126">
        <v>7</v>
      </c>
      <c r="EW156" s="126">
        <v>13</v>
      </c>
      <c r="EX156" s="45">
        <v>53.846153846153847</v>
      </c>
      <c r="EZ156" s="126">
        <v>6</v>
      </c>
      <c r="FA156" s="126">
        <v>46</v>
      </c>
      <c r="FB156" s="45">
        <v>13.043478260869565</v>
      </c>
      <c r="FD156" s="141">
        <f t="shared" si="67"/>
        <v>1</v>
      </c>
      <c r="FE156" s="141">
        <f t="shared" si="68"/>
        <v>36</v>
      </c>
      <c r="FF156" s="141">
        <f t="shared" si="69"/>
        <v>2.7777777777777777</v>
      </c>
      <c r="FH156" s="141">
        <f t="shared" si="70"/>
        <v>19</v>
      </c>
      <c r="FI156" s="141">
        <f t="shared" si="71"/>
        <v>37</v>
      </c>
      <c r="FJ156" s="141">
        <f t="shared" si="72"/>
        <v>51.351351351351354</v>
      </c>
    </row>
    <row r="157" spans="1:166">
      <c r="A157" s="128">
        <v>40421</v>
      </c>
      <c r="B157" s="126">
        <v>27</v>
      </c>
      <c r="C157" s="126">
        <v>909</v>
      </c>
      <c r="D157" s="45">
        <f t="shared" si="74"/>
        <v>2.9702970297029703</v>
      </c>
      <c r="E157" s="140"/>
      <c r="J157" s="126">
        <v>1</v>
      </c>
      <c r="K157" s="126">
        <v>20</v>
      </c>
      <c r="L157" s="45">
        <f t="shared" si="73"/>
        <v>5</v>
      </c>
      <c r="N157" s="126">
        <v>1</v>
      </c>
      <c r="O157" s="126">
        <v>49</v>
      </c>
      <c r="P157" s="45">
        <f t="shared" si="50"/>
        <v>2.0408163265306123</v>
      </c>
      <c r="R157" s="126">
        <v>2</v>
      </c>
      <c r="S157" s="126">
        <v>52</v>
      </c>
      <c r="T157" s="45">
        <f t="shared" si="51"/>
        <v>3.8461538461538463</v>
      </c>
      <c r="V157" s="126">
        <v>1</v>
      </c>
      <c r="W157" s="126">
        <v>36</v>
      </c>
      <c r="X157" s="45">
        <f t="shared" si="52"/>
        <v>2.7777777777777777</v>
      </c>
      <c r="Z157" s="126">
        <v>2</v>
      </c>
      <c r="AA157" s="126">
        <v>96</v>
      </c>
      <c r="AB157" s="45">
        <f t="shared" si="53"/>
        <v>2.083333333333333</v>
      </c>
      <c r="AD157" s="126">
        <v>2</v>
      </c>
      <c r="AE157" s="126">
        <v>111</v>
      </c>
      <c r="AF157" s="45">
        <f t="shared" si="54"/>
        <v>1.8018018018018018</v>
      </c>
      <c r="AI157" s="126">
        <v>32</v>
      </c>
      <c r="AJ157" s="45">
        <f t="shared" si="55"/>
        <v>0</v>
      </c>
      <c r="AL157" s="126">
        <v>2</v>
      </c>
      <c r="AM157" s="126">
        <v>43</v>
      </c>
      <c r="AN157" s="45">
        <f t="shared" si="56"/>
        <v>4.6511627906976747</v>
      </c>
      <c r="AP157" s="126">
        <v>1</v>
      </c>
      <c r="AQ157" s="126">
        <v>65</v>
      </c>
      <c r="AR157" s="45">
        <f t="shared" si="57"/>
        <v>1.5384615384615385</v>
      </c>
      <c r="AU157" s="126">
        <v>34</v>
      </c>
      <c r="AV157" s="45">
        <f t="shared" si="58"/>
        <v>0</v>
      </c>
      <c r="AX157" s="126">
        <v>3</v>
      </c>
      <c r="AY157" s="126">
        <v>99</v>
      </c>
      <c r="AZ157" s="45">
        <f t="shared" si="59"/>
        <v>3.0303030303030303</v>
      </c>
      <c r="BB157" s="126">
        <v>3</v>
      </c>
      <c r="BC157" s="126">
        <v>56</v>
      </c>
      <c r="BD157" s="45">
        <f t="shared" si="60"/>
        <v>5.3571428571428568</v>
      </c>
      <c r="BF157" s="126">
        <v>3</v>
      </c>
      <c r="BG157" s="126">
        <v>45</v>
      </c>
      <c r="BH157" s="45">
        <f t="shared" si="61"/>
        <v>6.666666666666667</v>
      </c>
      <c r="BJ157" s="126">
        <v>2</v>
      </c>
      <c r="BK157" s="126">
        <v>50</v>
      </c>
      <c r="BL157" s="45">
        <f t="shared" si="62"/>
        <v>4</v>
      </c>
      <c r="BO157" s="126">
        <v>24</v>
      </c>
      <c r="BP157" s="45">
        <f t="shared" si="63"/>
        <v>0</v>
      </c>
      <c r="BR157" s="126">
        <v>1</v>
      </c>
      <c r="BS157" s="126">
        <v>35</v>
      </c>
      <c r="BT157" s="45">
        <f t="shared" si="64"/>
        <v>2.8571428571428572</v>
      </c>
      <c r="BV157" s="126">
        <v>1</v>
      </c>
      <c r="BW157" s="126">
        <v>16</v>
      </c>
      <c r="BX157" s="45">
        <f t="shared" si="65"/>
        <v>6.25</v>
      </c>
      <c r="BZ157" s="126">
        <v>2</v>
      </c>
      <c r="CA157" s="126">
        <v>46</v>
      </c>
      <c r="CB157" s="45">
        <f t="shared" si="66"/>
        <v>4.3478260869565215</v>
      </c>
      <c r="CE157" s="128">
        <v>40025</v>
      </c>
      <c r="CF157" s="126">
        <v>370</v>
      </c>
      <c r="CG157" s="126">
        <v>907</v>
      </c>
      <c r="CH157" s="45">
        <v>40.793825799338478</v>
      </c>
      <c r="CJ157" s="126">
        <v>18</v>
      </c>
      <c r="CK157" s="126">
        <v>22</v>
      </c>
      <c r="CL157" s="45">
        <v>81.818181818181827</v>
      </c>
      <c r="CN157" s="126">
        <v>18</v>
      </c>
      <c r="CO157" s="126">
        <v>48</v>
      </c>
      <c r="CP157" s="45">
        <v>37.5</v>
      </c>
      <c r="CR157" s="126">
        <v>22</v>
      </c>
      <c r="CS157" s="126">
        <v>51</v>
      </c>
      <c r="CT157" s="45">
        <v>43.137254901960787</v>
      </c>
      <c r="CV157" s="126">
        <v>15</v>
      </c>
      <c r="CW157" s="126">
        <v>36</v>
      </c>
      <c r="CX157" s="45">
        <v>41.666666666666671</v>
      </c>
      <c r="CZ157" s="126">
        <v>21</v>
      </c>
      <c r="DA157" s="126">
        <v>97</v>
      </c>
      <c r="DB157" s="45">
        <v>21.649484536082472</v>
      </c>
      <c r="DD157" s="126">
        <v>85</v>
      </c>
      <c r="DE157" s="126">
        <v>115</v>
      </c>
      <c r="DF157" s="45">
        <v>73.91304347826086</v>
      </c>
      <c r="DH157" s="126">
        <v>5</v>
      </c>
      <c r="DI157" s="126">
        <v>31</v>
      </c>
      <c r="DJ157" s="45">
        <v>16.129032258064516</v>
      </c>
      <c r="DL157" s="126">
        <v>24</v>
      </c>
      <c r="DM157" s="126">
        <v>41</v>
      </c>
      <c r="DN157" s="45">
        <v>58.536585365853661</v>
      </c>
      <c r="DP157" s="126">
        <v>13</v>
      </c>
      <c r="DQ157" s="126">
        <v>64</v>
      </c>
      <c r="DR157" s="45">
        <v>20.3125</v>
      </c>
      <c r="DT157" s="126">
        <v>11</v>
      </c>
      <c r="DU157" s="126">
        <v>34</v>
      </c>
      <c r="DV157" s="45">
        <v>32.352941176470587</v>
      </c>
      <c r="DX157" s="126">
        <v>35</v>
      </c>
      <c r="DY157" s="126">
        <v>98</v>
      </c>
      <c r="DZ157" s="45">
        <v>35.714285714285715</v>
      </c>
      <c r="EB157" s="126">
        <v>32</v>
      </c>
      <c r="EC157" s="126">
        <v>54</v>
      </c>
      <c r="ED157" s="45">
        <v>59.259259259259267</v>
      </c>
      <c r="EF157" s="126">
        <v>23</v>
      </c>
      <c r="EG157" s="126">
        <v>45</v>
      </c>
      <c r="EH157" s="45">
        <v>51.111111111111107</v>
      </c>
      <c r="EJ157" s="126">
        <v>18</v>
      </c>
      <c r="EK157" s="126">
        <v>50</v>
      </c>
      <c r="EL157" s="45">
        <v>36</v>
      </c>
      <c r="EN157" s="126">
        <v>11</v>
      </c>
      <c r="EO157" s="126">
        <v>24</v>
      </c>
      <c r="EP157" s="45">
        <v>45.833333333333329</v>
      </c>
      <c r="ER157" s="126">
        <v>5</v>
      </c>
      <c r="ES157" s="126">
        <v>35</v>
      </c>
      <c r="ET157" s="45">
        <v>14.285714285714286</v>
      </c>
      <c r="EV157" s="126">
        <v>9</v>
      </c>
      <c r="EW157" s="126">
        <v>16</v>
      </c>
      <c r="EX157" s="45">
        <v>56.25</v>
      </c>
      <c r="EZ157" s="126">
        <v>5</v>
      </c>
      <c r="FA157" s="126">
        <v>46</v>
      </c>
      <c r="FB157" s="45">
        <v>10.869565217391305</v>
      </c>
      <c r="FD157" s="141">
        <f t="shared" si="67"/>
        <v>1</v>
      </c>
      <c r="FE157" s="141">
        <f t="shared" si="68"/>
        <v>36</v>
      </c>
      <c r="FF157" s="141">
        <f t="shared" si="69"/>
        <v>2.7777777777777777</v>
      </c>
      <c r="FH157" s="141">
        <f t="shared" si="70"/>
        <v>15</v>
      </c>
      <c r="FI157" s="141">
        <f t="shared" si="71"/>
        <v>36</v>
      </c>
      <c r="FJ157" s="141">
        <f t="shared" si="72"/>
        <v>41.666666666666671</v>
      </c>
    </row>
    <row r="158" spans="1:166">
      <c r="A158" s="128">
        <v>40451</v>
      </c>
      <c r="B158" s="126">
        <v>19</v>
      </c>
      <c r="C158" s="126">
        <v>902</v>
      </c>
      <c r="D158" s="45">
        <f t="shared" si="74"/>
        <v>2.106430155210643</v>
      </c>
      <c r="E158" s="140"/>
      <c r="K158" s="126">
        <v>20</v>
      </c>
      <c r="L158" s="45">
        <f t="shared" si="73"/>
        <v>0</v>
      </c>
      <c r="N158" s="126">
        <v>1</v>
      </c>
      <c r="O158" s="126">
        <v>50</v>
      </c>
      <c r="P158" s="45">
        <f t="shared" si="50"/>
        <v>2</v>
      </c>
      <c r="R158" s="126">
        <v>2</v>
      </c>
      <c r="S158" s="126">
        <v>52</v>
      </c>
      <c r="T158" s="45">
        <f t="shared" si="51"/>
        <v>3.8461538461538463</v>
      </c>
      <c r="V158" s="126">
        <v>1</v>
      </c>
      <c r="W158" s="126">
        <v>37</v>
      </c>
      <c r="X158" s="45">
        <f t="shared" si="52"/>
        <v>2.7027027027027026</v>
      </c>
      <c r="Z158" s="126">
        <v>1</v>
      </c>
      <c r="AA158" s="126">
        <v>97</v>
      </c>
      <c r="AB158" s="45">
        <f t="shared" si="53"/>
        <v>1.0309278350515463</v>
      </c>
      <c r="AE158" s="126">
        <v>101</v>
      </c>
      <c r="AF158" s="45">
        <f t="shared" si="54"/>
        <v>0</v>
      </c>
      <c r="AI158" s="126">
        <v>32</v>
      </c>
      <c r="AJ158" s="45">
        <f t="shared" si="55"/>
        <v>0</v>
      </c>
      <c r="AL158" s="126">
        <v>1</v>
      </c>
      <c r="AM158" s="126">
        <v>40</v>
      </c>
      <c r="AN158" s="45">
        <f t="shared" si="56"/>
        <v>2.5</v>
      </c>
      <c r="AP158" s="126">
        <v>1</v>
      </c>
      <c r="AQ158" s="126">
        <v>65</v>
      </c>
      <c r="AR158" s="45">
        <f t="shared" si="57"/>
        <v>1.5384615384615385</v>
      </c>
      <c r="AU158" s="126">
        <v>34</v>
      </c>
      <c r="AV158" s="45">
        <f t="shared" si="58"/>
        <v>0</v>
      </c>
      <c r="AX158" s="126">
        <v>1</v>
      </c>
      <c r="AY158" s="126">
        <v>101</v>
      </c>
      <c r="AZ158" s="45">
        <f t="shared" si="59"/>
        <v>0.99009900990099009</v>
      </c>
      <c r="BB158" s="126">
        <v>4</v>
      </c>
      <c r="BC158" s="126">
        <v>56</v>
      </c>
      <c r="BD158" s="45">
        <f t="shared" si="60"/>
        <v>7.1428571428571423</v>
      </c>
      <c r="BF158" s="126">
        <v>2</v>
      </c>
      <c r="BG158" s="126">
        <v>44</v>
      </c>
      <c r="BH158" s="45">
        <f t="shared" si="61"/>
        <v>4.5454545454545459</v>
      </c>
      <c r="BJ158" s="126">
        <v>1</v>
      </c>
      <c r="BK158" s="126">
        <v>49</v>
      </c>
      <c r="BL158" s="45">
        <f t="shared" si="62"/>
        <v>2.0408163265306123</v>
      </c>
      <c r="BO158" s="126">
        <v>24</v>
      </c>
      <c r="BP158" s="45">
        <f t="shared" si="63"/>
        <v>0</v>
      </c>
      <c r="BR158" s="126">
        <v>1</v>
      </c>
      <c r="BS158" s="126">
        <v>36</v>
      </c>
      <c r="BT158" s="45">
        <f t="shared" si="64"/>
        <v>2.7777777777777777</v>
      </c>
      <c r="BV158" s="126">
        <v>1</v>
      </c>
      <c r="BW158" s="126">
        <v>17</v>
      </c>
      <c r="BX158" s="45">
        <f t="shared" si="65"/>
        <v>5.8823529411764701</v>
      </c>
      <c r="BZ158" s="126">
        <v>2</v>
      </c>
      <c r="CA158" s="126">
        <v>47</v>
      </c>
      <c r="CB158" s="45">
        <f t="shared" si="66"/>
        <v>4.2553191489361701</v>
      </c>
      <c r="CE158" s="128">
        <v>40056</v>
      </c>
      <c r="CF158" s="126">
        <v>342</v>
      </c>
      <c r="CG158" s="126">
        <v>909</v>
      </c>
      <c r="CH158" s="45">
        <v>37.623762376237629</v>
      </c>
      <c r="CJ158" s="126">
        <v>13</v>
      </c>
      <c r="CK158" s="126">
        <v>20</v>
      </c>
      <c r="CL158" s="45">
        <v>65</v>
      </c>
      <c r="CN158" s="126">
        <v>16</v>
      </c>
      <c r="CO158" s="126">
        <v>49</v>
      </c>
      <c r="CP158" s="45">
        <v>32.653061224489797</v>
      </c>
      <c r="CR158" s="126">
        <v>20</v>
      </c>
      <c r="CS158" s="126">
        <v>52</v>
      </c>
      <c r="CT158" s="45">
        <v>38.461538461538467</v>
      </c>
      <c r="CV158" s="126">
        <v>15</v>
      </c>
      <c r="CW158" s="126">
        <v>36</v>
      </c>
      <c r="CX158" s="45">
        <v>41.666666666666671</v>
      </c>
      <c r="CZ158" s="126">
        <v>20</v>
      </c>
      <c r="DA158" s="126">
        <v>96</v>
      </c>
      <c r="DB158" s="45">
        <v>20.833333333333336</v>
      </c>
      <c r="DD158" s="126">
        <v>77</v>
      </c>
      <c r="DE158" s="126">
        <v>111</v>
      </c>
      <c r="DF158" s="45">
        <v>69.369369369369366</v>
      </c>
      <c r="DH158" s="126">
        <v>4</v>
      </c>
      <c r="DI158" s="126">
        <v>32</v>
      </c>
      <c r="DJ158" s="45">
        <v>12.5</v>
      </c>
      <c r="DL158" s="126">
        <v>24</v>
      </c>
      <c r="DM158" s="126">
        <v>43</v>
      </c>
      <c r="DN158" s="45">
        <v>55.813953488372093</v>
      </c>
      <c r="DP158" s="126">
        <v>13</v>
      </c>
      <c r="DQ158" s="126">
        <v>65</v>
      </c>
      <c r="DR158" s="45">
        <v>20</v>
      </c>
      <c r="DT158" s="126">
        <v>12</v>
      </c>
      <c r="DU158" s="126">
        <v>34</v>
      </c>
      <c r="DV158" s="45">
        <v>35.294117647058819</v>
      </c>
      <c r="DX158" s="126">
        <v>33</v>
      </c>
      <c r="DY158" s="126">
        <v>99</v>
      </c>
      <c r="DZ158" s="45">
        <v>33.333333333333329</v>
      </c>
      <c r="EB158" s="126">
        <v>27</v>
      </c>
      <c r="EC158" s="126">
        <v>56</v>
      </c>
      <c r="ED158" s="45">
        <v>48.214285714285715</v>
      </c>
      <c r="EF158" s="126">
        <v>21</v>
      </c>
      <c r="EG158" s="126">
        <v>45</v>
      </c>
      <c r="EH158" s="45">
        <v>46.666666666666671</v>
      </c>
      <c r="EJ158" s="126">
        <v>16</v>
      </c>
      <c r="EK158" s="126">
        <v>50</v>
      </c>
      <c r="EL158" s="45">
        <v>32</v>
      </c>
      <c r="EN158" s="126">
        <v>11</v>
      </c>
      <c r="EO158" s="126">
        <v>24</v>
      </c>
      <c r="EP158" s="45">
        <v>45.833333333333329</v>
      </c>
      <c r="ER158" s="126">
        <v>5</v>
      </c>
      <c r="ES158" s="126">
        <v>35</v>
      </c>
      <c r="ET158" s="45">
        <v>14.285714285714286</v>
      </c>
      <c r="EV158" s="126">
        <v>8</v>
      </c>
      <c r="EW158" s="126">
        <v>16</v>
      </c>
      <c r="EX158" s="45">
        <v>50</v>
      </c>
      <c r="EZ158" s="126">
        <v>7</v>
      </c>
      <c r="FA158" s="126">
        <v>46</v>
      </c>
      <c r="FB158" s="45">
        <v>15.217391304347828</v>
      </c>
      <c r="FD158" s="141">
        <f t="shared" si="67"/>
        <v>1</v>
      </c>
      <c r="FE158" s="141">
        <f t="shared" si="68"/>
        <v>37</v>
      </c>
      <c r="FF158" s="141">
        <f t="shared" si="69"/>
        <v>2.7027027027027026</v>
      </c>
      <c r="FH158" s="141">
        <f t="shared" si="70"/>
        <v>15</v>
      </c>
      <c r="FI158" s="141">
        <f t="shared" si="71"/>
        <v>36</v>
      </c>
      <c r="FJ158" s="141">
        <f t="shared" si="72"/>
        <v>41.666666666666671</v>
      </c>
    </row>
    <row r="159" spans="1:166">
      <c r="A159" s="128">
        <v>40482</v>
      </c>
      <c r="B159" s="126">
        <v>18</v>
      </c>
      <c r="C159" s="126">
        <v>907</v>
      </c>
      <c r="D159" s="45">
        <f t="shared" si="74"/>
        <v>1.9845644983461963</v>
      </c>
      <c r="E159" s="140"/>
      <c r="K159" s="126">
        <v>20</v>
      </c>
      <c r="L159" s="45">
        <f t="shared" si="73"/>
        <v>0</v>
      </c>
      <c r="N159" s="126">
        <v>1</v>
      </c>
      <c r="O159" s="126">
        <v>50</v>
      </c>
      <c r="P159" s="45">
        <f t="shared" si="50"/>
        <v>2</v>
      </c>
      <c r="R159" s="126">
        <v>2</v>
      </c>
      <c r="S159" s="126">
        <v>50</v>
      </c>
      <c r="T159" s="45">
        <f t="shared" si="51"/>
        <v>4</v>
      </c>
      <c r="V159" s="126">
        <v>1</v>
      </c>
      <c r="W159" s="126">
        <v>37</v>
      </c>
      <c r="X159" s="45">
        <f t="shared" si="52"/>
        <v>2.7027027027027026</v>
      </c>
      <c r="Z159" s="126">
        <v>1</v>
      </c>
      <c r="AA159" s="126">
        <v>100</v>
      </c>
      <c r="AB159" s="45">
        <f t="shared" si="53"/>
        <v>1</v>
      </c>
      <c r="AE159" s="126">
        <v>101</v>
      </c>
      <c r="AF159" s="45">
        <f t="shared" si="54"/>
        <v>0</v>
      </c>
      <c r="AI159" s="126">
        <v>33</v>
      </c>
      <c r="AJ159" s="45">
        <f t="shared" si="55"/>
        <v>0</v>
      </c>
      <c r="AL159" s="126">
        <v>1</v>
      </c>
      <c r="AM159" s="126">
        <v>39</v>
      </c>
      <c r="AN159" s="45">
        <f t="shared" si="56"/>
        <v>2.5641025641025639</v>
      </c>
      <c r="AP159" s="126">
        <v>1</v>
      </c>
      <c r="AQ159" s="126">
        <v>66</v>
      </c>
      <c r="AR159" s="45">
        <f t="shared" si="57"/>
        <v>1.5151515151515151</v>
      </c>
      <c r="AU159" s="126">
        <v>35</v>
      </c>
      <c r="AV159" s="45">
        <f t="shared" si="58"/>
        <v>0</v>
      </c>
      <c r="AX159" s="126">
        <v>1</v>
      </c>
      <c r="AY159" s="126">
        <v>103</v>
      </c>
      <c r="AZ159" s="45">
        <f t="shared" si="59"/>
        <v>0.97087378640776689</v>
      </c>
      <c r="BB159" s="126">
        <v>3</v>
      </c>
      <c r="BC159" s="126">
        <v>56</v>
      </c>
      <c r="BD159" s="45">
        <f t="shared" si="60"/>
        <v>5.3571428571428568</v>
      </c>
      <c r="BF159" s="126">
        <v>1</v>
      </c>
      <c r="BG159" s="126">
        <v>42</v>
      </c>
      <c r="BH159" s="45">
        <f t="shared" si="61"/>
        <v>2.3809523809523809</v>
      </c>
      <c r="BJ159" s="126">
        <v>2</v>
      </c>
      <c r="BK159" s="126">
        <v>48</v>
      </c>
      <c r="BL159" s="45">
        <f t="shared" si="62"/>
        <v>4.1666666666666661</v>
      </c>
      <c r="BO159" s="126">
        <v>24</v>
      </c>
      <c r="BP159" s="45">
        <f t="shared" si="63"/>
        <v>0</v>
      </c>
      <c r="BR159" s="126">
        <v>1</v>
      </c>
      <c r="BS159" s="126">
        <v>37</v>
      </c>
      <c r="BT159" s="45">
        <f t="shared" si="64"/>
        <v>2.7027027027027026</v>
      </c>
      <c r="BV159" s="126">
        <v>1</v>
      </c>
      <c r="BW159" s="126">
        <v>18</v>
      </c>
      <c r="BX159" s="45">
        <f t="shared" si="65"/>
        <v>5.5555555555555554</v>
      </c>
      <c r="BZ159" s="126">
        <v>2</v>
      </c>
      <c r="CA159" s="126">
        <v>48</v>
      </c>
      <c r="CB159" s="45">
        <f t="shared" si="66"/>
        <v>4.1666666666666661</v>
      </c>
      <c r="CE159" s="128">
        <v>40086</v>
      </c>
      <c r="CF159" s="126">
        <v>273</v>
      </c>
      <c r="CG159" s="126">
        <v>902</v>
      </c>
      <c r="CH159" s="45">
        <v>30.266075388026604</v>
      </c>
      <c r="CJ159" s="126">
        <v>10</v>
      </c>
      <c r="CK159" s="126">
        <v>20</v>
      </c>
      <c r="CL159" s="45">
        <v>50</v>
      </c>
      <c r="CN159" s="126">
        <v>14</v>
      </c>
      <c r="CO159" s="126">
        <v>50</v>
      </c>
      <c r="CP159" s="45">
        <v>28</v>
      </c>
      <c r="CR159" s="126">
        <v>13</v>
      </c>
      <c r="CS159" s="126">
        <v>52</v>
      </c>
      <c r="CT159" s="45">
        <v>25</v>
      </c>
      <c r="CV159" s="126">
        <v>10</v>
      </c>
      <c r="CW159" s="126">
        <v>37</v>
      </c>
      <c r="CX159" s="45">
        <v>27.027027027027028</v>
      </c>
      <c r="CZ159" s="126">
        <v>15</v>
      </c>
      <c r="DA159" s="126">
        <v>97</v>
      </c>
      <c r="DB159" s="45">
        <v>15.463917525773196</v>
      </c>
      <c r="DD159" s="126">
        <v>63</v>
      </c>
      <c r="DE159" s="126">
        <v>101</v>
      </c>
      <c r="DF159" s="45">
        <v>62.376237623762378</v>
      </c>
      <c r="DH159" s="126">
        <v>4</v>
      </c>
      <c r="DI159" s="126">
        <v>32</v>
      </c>
      <c r="DJ159" s="45">
        <v>12.5</v>
      </c>
      <c r="DL159" s="126">
        <v>20</v>
      </c>
      <c r="DM159" s="126">
        <v>40</v>
      </c>
      <c r="DN159" s="45">
        <v>50</v>
      </c>
      <c r="DP159" s="126">
        <v>12</v>
      </c>
      <c r="DQ159" s="126">
        <v>65</v>
      </c>
      <c r="DR159" s="45">
        <v>18.46153846153846</v>
      </c>
      <c r="DT159" s="126">
        <v>8</v>
      </c>
      <c r="DU159" s="126">
        <v>34</v>
      </c>
      <c r="DV159" s="45">
        <v>23.52941176470588</v>
      </c>
      <c r="DX159" s="126">
        <v>25</v>
      </c>
      <c r="DY159" s="126">
        <v>101</v>
      </c>
      <c r="DZ159" s="45">
        <v>24.752475247524753</v>
      </c>
      <c r="EB159" s="126">
        <v>23</v>
      </c>
      <c r="EC159" s="126">
        <v>56</v>
      </c>
      <c r="ED159" s="45">
        <v>41.071428571428569</v>
      </c>
      <c r="EF159" s="126">
        <v>17</v>
      </c>
      <c r="EG159" s="126">
        <v>44</v>
      </c>
      <c r="EH159" s="45">
        <v>38.636363636363633</v>
      </c>
      <c r="EJ159" s="126">
        <v>11</v>
      </c>
      <c r="EK159" s="126">
        <v>49</v>
      </c>
      <c r="EL159" s="45">
        <v>22.448979591836736</v>
      </c>
      <c r="EN159" s="126">
        <v>10</v>
      </c>
      <c r="EO159" s="126">
        <v>24</v>
      </c>
      <c r="EP159" s="45">
        <v>41.666666666666671</v>
      </c>
      <c r="ER159" s="126">
        <v>4</v>
      </c>
      <c r="ES159" s="126">
        <v>36</v>
      </c>
      <c r="ET159" s="45">
        <v>11.111111111111111</v>
      </c>
      <c r="EV159" s="126">
        <v>8</v>
      </c>
      <c r="EW159" s="126">
        <v>17</v>
      </c>
      <c r="EX159" s="45">
        <v>47.058823529411761</v>
      </c>
      <c r="EZ159" s="126">
        <v>6</v>
      </c>
      <c r="FA159" s="126">
        <v>47</v>
      </c>
      <c r="FB159" s="45">
        <v>12.76595744680851</v>
      </c>
      <c r="FD159" s="141">
        <f t="shared" si="67"/>
        <v>1</v>
      </c>
      <c r="FE159" s="141">
        <f t="shared" si="68"/>
        <v>37</v>
      </c>
      <c r="FF159" s="141">
        <f t="shared" si="69"/>
        <v>2.7027027027027026</v>
      </c>
      <c r="FH159" s="141">
        <f t="shared" si="70"/>
        <v>10</v>
      </c>
      <c r="FI159" s="141">
        <f t="shared" si="71"/>
        <v>37</v>
      </c>
      <c r="FJ159" s="141">
        <f t="shared" si="72"/>
        <v>27.027027027027028</v>
      </c>
    </row>
    <row r="160" spans="1:166">
      <c r="A160" s="128">
        <v>40512</v>
      </c>
      <c r="B160" s="126">
        <v>22</v>
      </c>
      <c r="C160" s="126">
        <v>902</v>
      </c>
      <c r="D160" s="45">
        <f t="shared" si="74"/>
        <v>2.4390243902439024</v>
      </c>
      <c r="E160" s="140"/>
      <c r="K160" s="126">
        <v>20</v>
      </c>
      <c r="L160" s="45">
        <f t="shared" si="73"/>
        <v>0</v>
      </c>
      <c r="N160" s="126">
        <v>1</v>
      </c>
      <c r="O160" s="126">
        <v>54</v>
      </c>
      <c r="P160" s="45">
        <f t="shared" si="50"/>
        <v>1.8518518518518516</v>
      </c>
      <c r="R160" s="126">
        <v>2</v>
      </c>
      <c r="S160" s="126">
        <v>48</v>
      </c>
      <c r="T160" s="45">
        <f t="shared" si="51"/>
        <v>4.1666666666666661</v>
      </c>
      <c r="V160" s="126">
        <v>1</v>
      </c>
      <c r="W160" s="126">
        <v>37</v>
      </c>
      <c r="X160" s="45">
        <f t="shared" si="52"/>
        <v>2.7027027027027026</v>
      </c>
      <c r="AA160" s="126">
        <v>101</v>
      </c>
      <c r="AB160" s="45">
        <f t="shared" si="53"/>
        <v>0</v>
      </c>
      <c r="AD160" s="126">
        <v>3</v>
      </c>
      <c r="AE160" s="126">
        <v>89</v>
      </c>
      <c r="AF160" s="45">
        <f t="shared" si="54"/>
        <v>3.3707865168539324</v>
      </c>
      <c r="AI160" s="126">
        <v>33</v>
      </c>
      <c r="AJ160" s="45">
        <f t="shared" si="55"/>
        <v>0</v>
      </c>
      <c r="AL160" s="126">
        <v>1</v>
      </c>
      <c r="AM160" s="126">
        <v>38</v>
      </c>
      <c r="AN160" s="45">
        <f t="shared" si="56"/>
        <v>2.6315789473684208</v>
      </c>
      <c r="AP160" s="126">
        <v>1</v>
      </c>
      <c r="AQ160" s="126">
        <v>66</v>
      </c>
      <c r="AR160" s="45">
        <f t="shared" si="57"/>
        <v>1.5151515151515151</v>
      </c>
      <c r="AU160" s="126">
        <v>35</v>
      </c>
      <c r="AV160" s="45">
        <f t="shared" si="58"/>
        <v>0</v>
      </c>
      <c r="AX160" s="126">
        <v>1</v>
      </c>
      <c r="AY160" s="126">
        <v>105</v>
      </c>
      <c r="AZ160" s="45">
        <f t="shared" si="59"/>
        <v>0.95238095238095244</v>
      </c>
      <c r="BB160" s="126">
        <v>4</v>
      </c>
      <c r="BC160" s="126">
        <v>57</v>
      </c>
      <c r="BD160" s="45">
        <f t="shared" si="60"/>
        <v>7.0175438596491224</v>
      </c>
      <c r="BF160" s="126">
        <v>1</v>
      </c>
      <c r="BG160" s="126">
        <v>41</v>
      </c>
      <c r="BH160" s="45">
        <f t="shared" si="61"/>
        <v>2.4390243902439024</v>
      </c>
      <c r="BJ160" s="126">
        <v>2</v>
      </c>
      <c r="BK160" s="126">
        <v>51</v>
      </c>
      <c r="BL160" s="45">
        <f t="shared" si="62"/>
        <v>3.9215686274509802</v>
      </c>
      <c r="BO160" s="126">
        <v>24</v>
      </c>
      <c r="BP160" s="45">
        <f t="shared" si="63"/>
        <v>0</v>
      </c>
      <c r="BR160" s="126">
        <v>1</v>
      </c>
      <c r="BS160" s="126">
        <v>36</v>
      </c>
      <c r="BT160" s="45">
        <f t="shared" si="64"/>
        <v>2.7777777777777777</v>
      </c>
      <c r="BV160" s="126">
        <v>1</v>
      </c>
      <c r="BW160" s="126">
        <v>19</v>
      </c>
      <c r="BX160" s="45">
        <f t="shared" si="65"/>
        <v>5.2631578947368416</v>
      </c>
      <c r="BZ160" s="126">
        <v>3</v>
      </c>
      <c r="CA160" s="126">
        <v>49</v>
      </c>
      <c r="CB160" s="45">
        <f t="shared" si="66"/>
        <v>6.1224489795918364</v>
      </c>
      <c r="CE160" s="128">
        <v>40117</v>
      </c>
      <c r="CF160" s="126">
        <v>226</v>
      </c>
      <c r="CG160" s="126">
        <v>907</v>
      </c>
      <c r="CH160" s="45">
        <v>24.917309812568909</v>
      </c>
      <c r="CJ160" s="126">
        <v>7</v>
      </c>
      <c r="CK160" s="126">
        <v>20</v>
      </c>
      <c r="CL160" s="45">
        <v>35</v>
      </c>
      <c r="CN160" s="126">
        <v>11</v>
      </c>
      <c r="CO160" s="126">
        <v>50</v>
      </c>
      <c r="CP160" s="45">
        <v>22</v>
      </c>
      <c r="CR160" s="126">
        <v>7</v>
      </c>
      <c r="CS160" s="126">
        <v>50</v>
      </c>
      <c r="CT160" s="45">
        <v>14</v>
      </c>
      <c r="CV160" s="126">
        <v>8</v>
      </c>
      <c r="CW160" s="126">
        <v>37</v>
      </c>
      <c r="CX160" s="45">
        <v>21.621621621621621</v>
      </c>
      <c r="CZ160" s="126">
        <v>12</v>
      </c>
      <c r="DA160" s="126">
        <v>100</v>
      </c>
      <c r="DB160" s="45">
        <v>12</v>
      </c>
      <c r="DD160" s="126">
        <v>57</v>
      </c>
      <c r="DE160" s="126">
        <v>101</v>
      </c>
      <c r="DF160" s="45">
        <v>56.435643564356432</v>
      </c>
      <c r="DH160" s="126">
        <v>3</v>
      </c>
      <c r="DI160" s="126">
        <v>33</v>
      </c>
      <c r="DJ160" s="45">
        <v>9.0909090909090917</v>
      </c>
      <c r="DL160" s="126">
        <v>18</v>
      </c>
      <c r="DM160" s="126">
        <v>39</v>
      </c>
      <c r="DN160" s="45">
        <v>46.153846153846153</v>
      </c>
      <c r="DP160" s="126">
        <v>8</v>
      </c>
      <c r="DQ160" s="126">
        <v>66</v>
      </c>
      <c r="DR160" s="45">
        <v>12.121212121212121</v>
      </c>
      <c r="DT160" s="126">
        <v>7</v>
      </c>
      <c r="DU160" s="126">
        <v>35</v>
      </c>
      <c r="DV160" s="45">
        <v>20</v>
      </c>
      <c r="DX160" s="126">
        <v>19</v>
      </c>
      <c r="DY160" s="126">
        <v>103</v>
      </c>
      <c r="DZ160" s="45">
        <v>18.44660194174757</v>
      </c>
      <c r="EB160" s="126">
        <v>20</v>
      </c>
      <c r="EC160" s="126">
        <v>56</v>
      </c>
      <c r="ED160" s="45">
        <v>35.714285714285715</v>
      </c>
      <c r="EF160" s="126">
        <v>13</v>
      </c>
      <c r="EG160" s="126">
        <v>42</v>
      </c>
      <c r="EH160" s="45">
        <v>30.952380952380953</v>
      </c>
      <c r="EJ160" s="126">
        <v>11</v>
      </c>
      <c r="EK160" s="126">
        <v>48</v>
      </c>
      <c r="EL160" s="45">
        <v>22.916666666666664</v>
      </c>
      <c r="EN160" s="126">
        <v>9</v>
      </c>
      <c r="EO160" s="126">
        <v>24</v>
      </c>
      <c r="EP160" s="45">
        <v>37.5</v>
      </c>
      <c r="ER160" s="126">
        <v>3</v>
      </c>
      <c r="ES160" s="126">
        <v>37</v>
      </c>
      <c r="ET160" s="45">
        <v>8.1081081081081088</v>
      </c>
      <c r="EV160" s="126">
        <v>7</v>
      </c>
      <c r="EW160" s="126">
        <v>18</v>
      </c>
      <c r="EX160" s="45">
        <v>38.888888888888893</v>
      </c>
      <c r="EZ160" s="126">
        <v>6</v>
      </c>
      <c r="FA160" s="126">
        <v>48</v>
      </c>
      <c r="FB160" s="45">
        <v>12.5</v>
      </c>
      <c r="FD160" s="141">
        <f t="shared" si="67"/>
        <v>1</v>
      </c>
      <c r="FE160" s="141">
        <f t="shared" si="68"/>
        <v>37</v>
      </c>
      <c r="FF160" s="141">
        <f t="shared" si="69"/>
        <v>2.7027027027027026</v>
      </c>
      <c r="FH160" s="141">
        <f t="shared" si="70"/>
        <v>8</v>
      </c>
      <c r="FI160" s="141">
        <f t="shared" si="71"/>
        <v>37</v>
      </c>
      <c r="FJ160" s="141">
        <f t="shared" si="72"/>
        <v>21.621621621621621</v>
      </c>
    </row>
    <row r="161" spans="1:166">
      <c r="A161" s="128">
        <v>40543</v>
      </c>
      <c r="B161" s="126">
        <v>20</v>
      </c>
      <c r="C161" s="126">
        <v>917</v>
      </c>
      <c r="D161" s="45">
        <f t="shared" si="74"/>
        <v>2.1810250817884405</v>
      </c>
      <c r="E161" s="140"/>
      <c r="K161" s="126">
        <v>18</v>
      </c>
      <c r="L161" s="45">
        <f t="shared" si="73"/>
        <v>0</v>
      </c>
      <c r="O161" s="126">
        <v>53</v>
      </c>
      <c r="P161" s="45">
        <f t="shared" si="50"/>
        <v>0</v>
      </c>
      <c r="R161" s="126">
        <v>2</v>
      </c>
      <c r="S161" s="126">
        <v>48</v>
      </c>
      <c r="T161" s="45">
        <f t="shared" si="51"/>
        <v>4.1666666666666661</v>
      </c>
      <c r="V161" s="126">
        <v>1</v>
      </c>
      <c r="W161" s="126">
        <v>36</v>
      </c>
      <c r="X161" s="45">
        <f t="shared" si="52"/>
        <v>2.7777777777777777</v>
      </c>
      <c r="AA161" s="126">
        <v>103</v>
      </c>
      <c r="AB161" s="45">
        <f t="shared" si="53"/>
        <v>0</v>
      </c>
      <c r="AD161" s="126">
        <v>3</v>
      </c>
      <c r="AE161" s="126">
        <v>89</v>
      </c>
      <c r="AF161" s="45">
        <f t="shared" si="54"/>
        <v>3.3707865168539324</v>
      </c>
      <c r="AH161" s="126">
        <v>1</v>
      </c>
      <c r="AI161" s="126">
        <v>35</v>
      </c>
      <c r="AJ161" s="45">
        <f t="shared" si="55"/>
        <v>2.8571428571428572</v>
      </c>
      <c r="AL161" s="126">
        <v>1</v>
      </c>
      <c r="AM161" s="126">
        <v>38</v>
      </c>
      <c r="AN161" s="45">
        <f t="shared" si="56"/>
        <v>2.6315789473684208</v>
      </c>
      <c r="AP161" s="126">
        <v>1</v>
      </c>
      <c r="AQ161" s="126">
        <v>66</v>
      </c>
      <c r="AR161" s="45">
        <f t="shared" si="57"/>
        <v>1.5151515151515151</v>
      </c>
      <c r="AU161" s="126">
        <v>35</v>
      </c>
      <c r="AV161" s="45">
        <f t="shared" si="58"/>
        <v>0</v>
      </c>
      <c r="AY161" s="126">
        <v>109</v>
      </c>
      <c r="AZ161" s="45">
        <f t="shared" si="59"/>
        <v>0</v>
      </c>
      <c r="BB161" s="126">
        <v>4</v>
      </c>
      <c r="BC161" s="126">
        <v>61</v>
      </c>
      <c r="BD161" s="45">
        <f t="shared" si="60"/>
        <v>6.557377049180328</v>
      </c>
      <c r="BF161" s="126">
        <v>1</v>
      </c>
      <c r="BG161" s="126">
        <v>42</v>
      </c>
      <c r="BH161" s="45">
        <f t="shared" si="61"/>
        <v>2.3809523809523809</v>
      </c>
      <c r="BJ161" s="126">
        <v>2</v>
      </c>
      <c r="BK161" s="126">
        <v>49</v>
      </c>
      <c r="BL161" s="45">
        <f t="shared" si="62"/>
        <v>4.0816326530612246</v>
      </c>
      <c r="BO161" s="126">
        <v>26</v>
      </c>
      <c r="BP161" s="45">
        <f t="shared" si="63"/>
        <v>0</v>
      </c>
      <c r="BR161" s="126">
        <v>1</v>
      </c>
      <c r="BS161" s="126">
        <v>37</v>
      </c>
      <c r="BT161" s="45">
        <f t="shared" si="64"/>
        <v>2.7027027027027026</v>
      </c>
      <c r="BW161" s="126">
        <v>23</v>
      </c>
      <c r="BX161" s="45">
        <f t="shared" si="65"/>
        <v>0</v>
      </c>
      <c r="BZ161" s="126">
        <v>3</v>
      </c>
      <c r="CA161" s="126">
        <v>49</v>
      </c>
      <c r="CB161" s="45">
        <f t="shared" si="66"/>
        <v>6.1224489795918364</v>
      </c>
      <c r="CE161" s="128">
        <v>40147</v>
      </c>
      <c r="CF161" s="126">
        <v>213</v>
      </c>
      <c r="CG161" s="126">
        <v>902</v>
      </c>
      <c r="CH161" s="45">
        <v>23.614190687361418</v>
      </c>
      <c r="CJ161" s="126">
        <v>7</v>
      </c>
      <c r="CK161" s="126">
        <v>20</v>
      </c>
      <c r="CL161" s="45">
        <v>35</v>
      </c>
      <c r="CN161" s="126">
        <v>11</v>
      </c>
      <c r="CO161" s="126">
        <v>54</v>
      </c>
      <c r="CP161" s="45">
        <v>20.37037037037037</v>
      </c>
      <c r="CR161" s="126">
        <v>7</v>
      </c>
      <c r="CS161" s="126">
        <v>48</v>
      </c>
      <c r="CT161" s="45">
        <v>14.583333333333334</v>
      </c>
      <c r="CV161" s="126">
        <v>7</v>
      </c>
      <c r="CW161" s="126">
        <v>37</v>
      </c>
      <c r="CX161" s="45">
        <v>18.918918918918919</v>
      </c>
      <c r="CZ161" s="126">
        <v>14</v>
      </c>
      <c r="DA161" s="126">
        <v>101</v>
      </c>
      <c r="DB161" s="45">
        <v>13.861386138613861</v>
      </c>
      <c r="DD161" s="126">
        <v>46</v>
      </c>
      <c r="DE161" s="126">
        <v>89</v>
      </c>
      <c r="DF161" s="45">
        <v>51.685393258426963</v>
      </c>
      <c r="DH161" s="126">
        <v>2</v>
      </c>
      <c r="DI161" s="126">
        <v>33</v>
      </c>
      <c r="DJ161" s="45">
        <v>6.0606060606060606</v>
      </c>
      <c r="DL161" s="126">
        <v>18</v>
      </c>
      <c r="DM161" s="126">
        <v>38</v>
      </c>
      <c r="DN161" s="45">
        <v>47.368421052631575</v>
      </c>
      <c r="DP161" s="126">
        <v>9</v>
      </c>
      <c r="DQ161" s="126">
        <v>66</v>
      </c>
      <c r="DR161" s="45">
        <v>13.636363636363637</v>
      </c>
      <c r="DT161" s="126">
        <v>7</v>
      </c>
      <c r="DU161" s="126">
        <v>35</v>
      </c>
      <c r="DV161" s="45">
        <v>20</v>
      </c>
      <c r="DX161" s="126">
        <v>17</v>
      </c>
      <c r="DY161" s="126">
        <v>105</v>
      </c>
      <c r="DZ161" s="45">
        <v>16.190476190476193</v>
      </c>
      <c r="EB161" s="126">
        <v>17</v>
      </c>
      <c r="EC161" s="126">
        <v>57</v>
      </c>
      <c r="ED161" s="45">
        <v>29.824561403508774</v>
      </c>
      <c r="EF161" s="126">
        <v>14</v>
      </c>
      <c r="EG161" s="126">
        <v>41</v>
      </c>
      <c r="EH161" s="45">
        <v>34.146341463414636</v>
      </c>
      <c r="EJ161" s="126">
        <v>10</v>
      </c>
      <c r="EK161" s="126">
        <v>51</v>
      </c>
      <c r="EL161" s="45">
        <v>19.607843137254903</v>
      </c>
      <c r="EN161" s="126">
        <v>8</v>
      </c>
      <c r="EO161" s="126">
        <v>24</v>
      </c>
      <c r="EP161" s="45">
        <v>33.333333333333329</v>
      </c>
      <c r="ER161" s="126">
        <v>5</v>
      </c>
      <c r="ES161" s="126">
        <v>36</v>
      </c>
      <c r="ET161" s="45">
        <v>13.888888888888889</v>
      </c>
      <c r="EV161" s="126">
        <v>7</v>
      </c>
      <c r="EW161" s="126">
        <v>19</v>
      </c>
      <c r="EX161" s="45">
        <v>36.842105263157897</v>
      </c>
      <c r="EZ161" s="126">
        <v>7</v>
      </c>
      <c r="FA161" s="126">
        <v>49</v>
      </c>
      <c r="FB161" s="45">
        <v>14.285714285714286</v>
      </c>
      <c r="FD161" s="141">
        <f t="shared" si="67"/>
        <v>1</v>
      </c>
      <c r="FE161" s="141">
        <f t="shared" si="68"/>
        <v>36</v>
      </c>
      <c r="FF161" s="141">
        <f t="shared" si="69"/>
        <v>2.7777777777777777</v>
      </c>
      <c r="FH161" s="141">
        <f t="shared" si="70"/>
        <v>7</v>
      </c>
      <c r="FI161" s="141">
        <f t="shared" si="71"/>
        <v>37</v>
      </c>
      <c r="FJ161" s="141">
        <f t="shared" si="72"/>
        <v>18.918918918918919</v>
      </c>
    </row>
    <row r="162" spans="1:166">
      <c r="A162" s="128">
        <v>40574</v>
      </c>
      <c r="B162" s="126">
        <v>18</v>
      </c>
      <c r="C162" s="126">
        <v>919</v>
      </c>
      <c r="D162" s="45">
        <f t="shared" si="74"/>
        <v>1.958650707290533</v>
      </c>
      <c r="E162" s="140"/>
      <c r="K162" s="126">
        <v>18</v>
      </c>
      <c r="L162" s="45">
        <f t="shared" si="73"/>
        <v>0</v>
      </c>
      <c r="O162" s="126">
        <v>54</v>
      </c>
      <c r="P162" s="45">
        <f t="shared" si="50"/>
        <v>0</v>
      </c>
      <c r="R162" s="126">
        <v>1</v>
      </c>
      <c r="S162" s="126">
        <v>49</v>
      </c>
      <c r="T162" s="45">
        <f t="shared" si="51"/>
        <v>2.0408163265306123</v>
      </c>
      <c r="V162" s="126">
        <v>1</v>
      </c>
      <c r="W162" s="126">
        <v>38</v>
      </c>
      <c r="X162" s="45">
        <f t="shared" si="52"/>
        <v>2.6315789473684208</v>
      </c>
      <c r="AA162" s="126">
        <v>103</v>
      </c>
      <c r="AB162" s="45">
        <f t="shared" si="53"/>
        <v>0</v>
      </c>
      <c r="AD162" s="126">
        <v>3</v>
      </c>
      <c r="AE162" s="126">
        <v>91</v>
      </c>
      <c r="AF162" s="45">
        <f t="shared" si="54"/>
        <v>3.296703296703297</v>
      </c>
      <c r="AH162" s="126">
        <v>1</v>
      </c>
      <c r="AI162" s="126">
        <v>33</v>
      </c>
      <c r="AJ162" s="45">
        <f t="shared" si="55"/>
        <v>3.0303030303030303</v>
      </c>
      <c r="AL162" s="126">
        <v>1</v>
      </c>
      <c r="AM162" s="126">
        <v>38</v>
      </c>
      <c r="AN162" s="45">
        <f t="shared" si="56"/>
        <v>2.6315789473684208</v>
      </c>
      <c r="AQ162" s="126">
        <v>63</v>
      </c>
      <c r="AR162" s="45">
        <f t="shared" si="57"/>
        <v>0</v>
      </c>
      <c r="AU162" s="126">
        <v>35</v>
      </c>
      <c r="AV162" s="45">
        <f t="shared" si="58"/>
        <v>0</v>
      </c>
      <c r="AY162" s="126">
        <v>110</v>
      </c>
      <c r="AZ162" s="45">
        <f t="shared" si="59"/>
        <v>0</v>
      </c>
      <c r="BB162" s="126">
        <v>4</v>
      </c>
      <c r="BC162" s="126">
        <v>60</v>
      </c>
      <c r="BD162" s="45">
        <f t="shared" si="60"/>
        <v>6.666666666666667</v>
      </c>
      <c r="BF162" s="126">
        <v>1</v>
      </c>
      <c r="BG162" s="126">
        <v>39</v>
      </c>
      <c r="BH162" s="45">
        <f t="shared" si="61"/>
        <v>2.5641025641025639</v>
      </c>
      <c r="BJ162" s="126">
        <v>2</v>
      </c>
      <c r="BK162" s="126">
        <v>50</v>
      </c>
      <c r="BL162" s="45">
        <f t="shared" si="62"/>
        <v>4</v>
      </c>
      <c r="BO162" s="126">
        <v>27</v>
      </c>
      <c r="BP162" s="45">
        <f t="shared" si="63"/>
        <v>0</v>
      </c>
      <c r="BR162" s="126">
        <v>1</v>
      </c>
      <c r="BS162" s="126">
        <v>39</v>
      </c>
      <c r="BT162" s="45">
        <f t="shared" si="64"/>
        <v>2.5641025641025639</v>
      </c>
      <c r="BW162" s="126">
        <v>23</v>
      </c>
      <c r="BX162" s="45">
        <f t="shared" si="65"/>
        <v>0</v>
      </c>
      <c r="BZ162" s="126">
        <v>3</v>
      </c>
      <c r="CA162" s="126">
        <v>49</v>
      </c>
      <c r="CB162" s="45">
        <f t="shared" si="66"/>
        <v>6.1224489795918364</v>
      </c>
      <c r="CE162" s="128">
        <v>40178</v>
      </c>
      <c r="CF162" s="126">
        <v>170</v>
      </c>
      <c r="CG162" s="126">
        <v>918</v>
      </c>
      <c r="CH162" s="45">
        <v>18.518518518518519</v>
      </c>
      <c r="CJ162" s="126">
        <v>4</v>
      </c>
      <c r="CK162" s="126">
        <v>18</v>
      </c>
      <c r="CL162" s="45">
        <v>22.222222222222221</v>
      </c>
      <c r="CN162" s="126">
        <v>8</v>
      </c>
      <c r="CO162" s="126">
        <v>53</v>
      </c>
      <c r="CP162" s="45">
        <v>15.09433962264151</v>
      </c>
      <c r="CR162" s="126">
        <v>6</v>
      </c>
      <c r="CS162" s="126">
        <v>48</v>
      </c>
      <c r="CT162" s="45">
        <v>12.5</v>
      </c>
      <c r="CV162" s="126">
        <v>4</v>
      </c>
      <c r="CW162" s="126">
        <v>36</v>
      </c>
      <c r="CX162" s="45">
        <v>11.111111111111111</v>
      </c>
      <c r="CZ162" s="126">
        <v>11</v>
      </c>
      <c r="DA162" s="126">
        <v>103</v>
      </c>
      <c r="DB162" s="45">
        <v>10.679611650485437</v>
      </c>
      <c r="DD162" s="126">
        <v>38</v>
      </c>
      <c r="DE162" s="126">
        <v>89</v>
      </c>
      <c r="DF162" s="45">
        <v>42.696629213483149</v>
      </c>
      <c r="DH162" s="126">
        <v>1</v>
      </c>
      <c r="DI162" s="126">
        <v>35</v>
      </c>
      <c r="DJ162" s="45">
        <v>2.8571428571428572</v>
      </c>
      <c r="DL162" s="126">
        <v>18</v>
      </c>
      <c r="DM162" s="126">
        <v>38</v>
      </c>
      <c r="DN162" s="45">
        <v>47.368421052631575</v>
      </c>
      <c r="DP162" s="126">
        <v>6</v>
      </c>
      <c r="DQ162" s="126">
        <v>66</v>
      </c>
      <c r="DR162" s="45">
        <v>9.0909090909090917</v>
      </c>
      <c r="DT162" s="126">
        <v>7</v>
      </c>
      <c r="DU162" s="126">
        <v>35</v>
      </c>
      <c r="DV162" s="45">
        <v>20</v>
      </c>
      <c r="DX162" s="126">
        <v>15</v>
      </c>
      <c r="DY162" s="126">
        <v>110</v>
      </c>
      <c r="DZ162" s="45">
        <v>13.636363636363637</v>
      </c>
      <c r="EB162" s="126">
        <v>14</v>
      </c>
      <c r="EC162" s="126">
        <v>61</v>
      </c>
      <c r="ED162" s="45">
        <v>22.95081967213115</v>
      </c>
      <c r="EF162" s="126">
        <v>12</v>
      </c>
      <c r="EG162" s="126">
        <v>42</v>
      </c>
      <c r="EH162" s="45">
        <v>28.571428571428573</v>
      </c>
      <c r="EJ162" s="126">
        <v>7</v>
      </c>
      <c r="EK162" s="126">
        <v>49</v>
      </c>
      <c r="EL162" s="45">
        <v>14.285714285714286</v>
      </c>
      <c r="EN162" s="126">
        <v>6</v>
      </c>
      <c r="EO162" s="126">
        <v>26</v>
      </c>
      <c r="EP162" s="45">
        <v>23.076923076923077</v>
      </c>
      <c r="ER162" s="126">
        <v>2</v>
      </c>
      <c r="ES162" s="126">
        <v>37</v>
      </c>
      <c r="ET162" s="45">
        <v>5.4054054054054053</v>
      </c>
      <c r="EV162" s="126">
        <v>5</v>
      </c>
      <c r="EW162" s="126">
        <v>23</v>
      </c>
      <c r="EX162" s="45">
        <v>21.739130434782609</v>
      </c>
      <c r="EZ162" s="126">
        <v>6</v>
      </c>
      <c r="FA162" s="126">
        <v>49</v>
      </c>
      <c r="FB162" s="45">
        <v>12.244897959183673</v>
      </c>
      <c r="FD162" s="141">
        <f t="shared" si="67"/>
        <v>1</v>
      </c>
      <c r="FE162" s="141">
        <f t="shared" si="68"/>
        <v>38</v>
      </c>
      <c r="FF162" s="141">
        <f t="shared" si="69"/>
        <v>2.6315789473684208</v>
      </c>
      <c r="FH162" s="141">
        <f t="shared" si="70"/>
        <v>4</v>
      </c>
      <c r="FI162" s="141">
        <f t="shared" si="71"/>
        <v>36</v>
      </c>
      <c r="FJ162" s="141">
        <f t="shared" si="72"/>
        <v>11.111111111111111</v>
      </c>
    </row>
    <row r="163" spans="1:166">
      <c r="A163" s="128">
        <v>40602</v>
      </c>
      <c r="B163" s="126">
        <v>18</v>
      </c>
      <c r="C163" s="126">
        <v>927</v>
      </c>
      <c r="D163" s="45">
        <f t="shared" si="74"/>
        <v>1.9417475728155338</v>
      </c>
      <c r="E163" s="140"/>
      <c r="K163" s="126">
        <v>18</v>
      </c>
      <c r="L163" s="45">
        <f t="shared" si="73"/>
        <v>0</v>
      </c>
      <c r="O163" s="126">
        <v>54</v>
      </c>
      <c r="P163" s="45">
        <f t="shared" si="50"/>
        <v>0</v>
      </c>
      <c r="R163" s="126">
        <v>1</v>
      </c>
      <c r="S163" s="126">
        <v>49</v>
      </c>
      <c r="T163" s="45">
        <f t="shared" si="51"/>
        <v>2.0408163265306123</v>
      </c>
      <c r="V163" s="126">
        <v>1</v>
      </c>
      <c r="W163" s="126">
        <v>38</v>
      </c>
      <c r="X163" s="45">
        <f t="shared" si="52"/>
        <v>2.6315789473684208</v>
      </c>
      <c r="AA163" s="126">
        <v>103</v>
      </c>
      <c r="AB163" s="45">
        <f t="shared" si="53"/>
        <v>0</v>
      </c>
      <c r="AD163" s="126">
        <v>3</v>
      </c>
      <c r="AE163" s="126">
        <v>96</v>
      </c>
      <c r="AF163" s="45">
        <f t="shared" si="54"/>
        <v>3.125</v>
      </c>
      <c r="AH163" s="126">
        <v>1</v>
      </c>
      <c r="AI163" s="126">
        <v>33</v>
      </c>
      <c r="AJ163" s="45">
        <f t="shared" si="55"/>
        <v>3.0303030303030303</v>
      </c>
      <c r="AL163" s="126">
        <v>1</v>
      </c>
      <c r="AM163" s="126">
        <v>36</v>
      </c>
      <c r="AN163" s="45">
        <f t="shared" si="56"/>
        <v>2.7777777777777777</v>
      </c>
      <c r="AQ163" s="126">
        <v>63</v>
      </c>
      <c r="AR163" s="45">
        <f t="shared" si="57"/>
        <v>0</v>
      </c>
      <c r="AU163" s="126">
        <v>36</v>
      </c>
      <c r="AV163" s="45">
        <f t="shared" si="58"/>
        <v>0</v>
      </c>
      <c r="AY163" s="126">
        <v>110</v>
      </c>
      <c r="AZ163" s="45">
        <f t="shared" si="59"/>
        <v>0</v>
      </c>
      <c r="BB163" s="126">
        <v>4</v>
      </c>
      <c r="BC163" s="126">
        <v>63</v>
      </c>
      <c r="BD163" s="45">
        <f t="shared" si="60"/>
        <v>6.3492063492063489</v>
      </c>
      <c r="BF163" s="126">
        <v>1</v>
      </c>
      <c r="BG163" s="126">
        <v>39</v>
      </c>
      <c r="BH163" s="45">
        <f t="shared" si="61"/>
        <v>2.5641025641025639</v>
      </c>
      <c r="BJ163" s="126">
        <v>2</v>
      </c>
      <c r="BK163" s="126">
        <v>50</v>
      </c>
      <c r="BL163" s="45">
        <f t="shared" si="62"/>
        <v>4</v>
      </c>
      <c r="BO163" s="126">
        <v>26</v>
      </c>
      <c r="BP163" s="45">
        <f t="shared" si="63"/>
        <v>0</v>
      </c>
      <c r="BR163" s="126">
        <v>1</v>
      </c>
      <c r="BS163" s="126">
        <v>40</v>
      </c>
      <c r="BT163" s="45">
        <f t="shared" si="64"/>
        <v>2.5</v>
      </c>
      <c r="BW163" s="126">
        <v>23</v>
      </c>
      <c r="BX163" s="45">
        <f t="shared" si="65"/>
        <v>0</v>
      </c>
      <c r="BZ163" s="126">
        <v>3</v>
      </c>
      <c r="CA163" s="126">
        <v>50</v>
      </c>
      <c r="CB163" s="45">
        <f t="shared" si="66"/>
        <v>6</v>
      </c>
      <c r="CE163" s="128">
        <v>40209</v>
      </c>
      <c r="CF163" s="126">
        <v>153</v>
      </c>
      <c r="CG163" s="126">
        <v>920</v>
      </c>
      <c r="CH163" s="45">
        <v>16.630434782608695</v>
      </c>
      <c r="CJ163" s="126">
        <v>4</v>
      </c>
      <c r="CK163" s="126">
        <v>18</v>
      </c>
      <c r="CL163" s="45">
        <v>22.222222222222221</v>
      </c>
      <c r="CN163" s="126">
        <v>7</v>
      </c>
      <c r="CO163" s="126">
        <v>54</v>
      </c>
      <c r="CP163" s="45">
        <v>12.962962962962964</v>
      </c>
      <c r="CR163" s="126">
        <v>6</v>
      </c>
      <c r="CS163" s="126">
        <v>49</v>
      </c>
      <c r="CT163" s="45">
        <v>12.244897959183673</v>
      </c>
      <c r="CV163" s="126">
        <v>3</v>
      </c>
      <c r="CW163" s="126">
        <v>38</v>
      </c>
      <c r="CX163" s="45">
        <v>7.8947368421052637</v>
      </c>
      <c r="CZ163" s="126">
        <v>9</v>
      </c>
      <c r="DA163" s="126">
        <v>103</v>
      </c>
      <c r="DB163" s="45">
        <v>8.7378640776699026</v>
      </c>
      <c r="DD163" s="126">
        <v>36</v>
      </c>
      <c r="DE163" s="126">
        <v>91</v>
      </c>
      <c r="DF163" s="45">
        <v>39.560439560439555</v>
      </c>
      <c r="DH163" s="126">
        <v>2</v>
      </c>
      <c r="DI163" s="126">
        <v>33</v>
      </c>
      <c r="DJ163" s="45">
        <v>6.0606060606060606</v>
      </c>
      <c r="DL163" s="126">
        <v>16</v>
      </c>
      <c r="DM163" s="126">
        <v>38</v>
      </c>
      <c r="DN163" s="45">
        <v>42.10526315789474</v>
      </c>
      <c r="DP163" s="126">
        <v>5</v>
      </c>
      <c r="DQ163" s="126">
        <v>63</v>
      </c>
      <c r="DR163" s="45">
        <v>7.9365079365079358</v>
      </c>
      <c r="DT163" s="126">
        <v>6</v>
      </c>
      <c r="DU163" s="126">
        <v>35</v>
      </c>
      <c r="DV163" s="45">
        <v>17.142857142857142</v>
      </c>
      <c r="DX163" s="126">
        <v>14</v>
      </c>
      <c r="DY163" s="126">
        <v>111</v>
      </c>
      <c r="DZ163" s="45">
        <v>12.612612612612613</v>
      </c>
      <c r="EB163" s="126">
        <v>13</v>
      </c>
      <c r="EC163" s="126">
        <v>60</v>
      </c>
      <c r="ED163" s="45">
        <v>21.666666666666664</v>
      </c>
      <c r="EF163" s="126">
        <v>7</v>
      </c>
      <c r="EG163" s="126">
        <v>39</v>
      </c>
      <c r="EH163" s="45">
        <v>17.948717948717949</v>
      </c>
      <c r="EJ163" s="126">
        <v>8</v>
      </c>
      <c r="EK163" s="126">
        <v>50</v>
      </c>
      <c r="EL163" s="45">
        <v>16</v>
      </c>
      <c r="EN163" s="126">
        <v>5</v>
      </c>
      <c r="EO163" s="126">
        <v>27</v>
      </c>
      <c r="EP163" s="45">
        <v>18.518518518518519</v>
      </c>
      <c r="ER163" s="126">
        <v>3</v>
      </c>
      <c r="ES163" s="126">
        <v>39</v>
      </c>
      <c r="ET163" s="45">
        <v>7.6923076923076925</v>
      </c>
      <c r="EV163" s="126">
        <v>3</v>
      </c>
      <c r="EW163" s="126">
        <v>23</v>
      </c>
      <c r="EX163" s="45">
        <v>13.043478260869565</v>
      </c>
      <c r="EZ163" s="126">
        <v>6</v>
      </c>
      <c r="FA163" s="126">
        <v>49</v>
      </c>
      <c r="FB163" s="45">
        <v>12.244897959183673</v>
      </c>
      <c r="FD163" s="141">
        <f t="shared" si="67"/>
        <v>1</v>
      </c>
      <c r="FE163" s="141">
        <f t="shared" si="68"/>
        <v>38</v>
      </c>
      <c r="FF163" s="141">
        <f t="shared" si="69"/>
        <v>2.6315789473684208</v>
      </c>
      <c r="FH163" s="141">
        <f t="shared" si="70"/>
        <v>3</v>
      </c>
      <c r="FI163" s="141">
        <f t="shared" si="71"/>
        <v>38</v>
      </c>
      <c r="FJ163" s="141">
        <f t="shared" si="72"/>
        <v>7.8947368421052637</v>
      </c>
    </row>
    <row r="164" spans="1:166">
      <c r="A164" s="128">
        <v>40633</v>
      </c>
      <c r="B164" s="126">
        <v>20</v>
      </c>
      <c r="C164" s="126">
        <v>947</v>
      </c>
      <c r="D164" s="45">
        <f t="shared" si="74"/>
        <v>2.1119324181626187</v>
      </c>
      <c r="E164" s="140"/>
      <c r="J164" s="126">
        <v>1</v>
      </c>
      <c r="K164" s="126">
        <v>20</v>
      </c>
      <c r="L164" s="45">
        <f t="shared" si="73"/>
        <v>5</v>
      </c>
      <c r="O164" s="126">
        <v>56</v>
      </c>
      <c r="P164" s="45">
        <f t="shared" si="50"/>
        <v>0</v>
      </c>
      <c r="R164" s="126">
        <v>1</v>
      </c>
      <c r="S164" s="126">
        <v>50</v>
      </c>
      <c r="T164" s="45">
        <f t="shared" si="51"/>
        <v>2</v>
      </c>
      <c r="W164" s="126">
        <v>40</v>
      </c>
      <c r="X164" s="45">
        <f t="shared" si="52"/>
        <v>0</v>
      </c>
      <c r="AA164" s="126">
        <v>107</v>
      </c>
      <c r="AB164" s="45">
        <f t="shared" si="53"/>
        <v>0</v>
      </c>
      <c r="AD164" s="126">
        <v>3</v>
      </c>
      <c r="AE164" s="126">
        <v>99</v>
      </c>
      <c r="AF164" s="45">
        <f t="shared" si="54"/>
        <v>3.0303030303030303</v>
      </c>
      <c r="AH164" s="126">
        <v>1</v>
      </c>
      <c r="AI164" s="126">
        <v>35</v>
      </c>
      <c r="AJ164" s="45">
        <f t="shared" si="55"/>
        <v>2.8571428571428572</v>
      </c>
      <c r="AL164" s="126">
        <v>1</v>
      </c>
      <c r="AM164" s="126">
        <v>36</v>
      </c>
      <c r="AN164" s="45">
        <f t="shared" si="56"/>
        <v>2.7777777777777777</v>
      </c>
      <c r="AQ164" s="126">
        <v>65</v>
      </c>
      <c r="AR164" s="45">
        <f t="shared" si="57"/>
        <v>0</v>
      </c>
      <c r="AT164" s="126">
        <v>1</v>
      </c>
      <c r="AU164" s="126">
        <v>36</v>
      </c>
      <c r="AV164" s="45">
        <f t="shared" si="58"/>
        <v>2.7777777777777777</v>
      </c>
      <c r="AY164" s="126">
        <v>110</v>
      </c>
      <c r="AZ164" s="45">
        <f t="shared" si="59"/>
        <v>0</v>
      </c>
      <c r="BB164" s="126">
        <v>4</v>
      </c>
      <c r="BC164" s="126">
        <v>61</v>
      </c>
      <c r="BD164" s="45">
        <f t="shared" si="60"/>
        <v>6.557377049180328</v>
      </c>
      <c r="BF164" s="126">
        <v>1</v>
      </c>
      <c r="BG164" s="126">
        <v>40</v>
      </c>
      <c r="BH164" s="45">
        <f t="shared" si="61"/>
        <v>2.5</v>
      </c>
      <c r="BJ164" s="126">
        <v>3</v>
      </c>
      <c r="BK164" s="126">
        <v>50</v>
      </c>
      <c r="BL164" s="45">
        <f t="shared" si="62"/>
        <v>6</v>
      </c>
      <c r="BO164" s="126">
        <v>26</v>
      </c>
      <c r="BP164" s="45">
        <f t="shared" si="63"/>
        <v>0</v>
      </c>
      <c r="BR164" s="126">
        <v>1</v>
      </c>
      <c r="BS164" s="126">
        <v>41</v>
      </c>
      <c r="BT164" s="45">
        <f t="shared" si="64"/>
        <v>2.4390243902439024</v>
      </c>
      <c r="BW164" s="126">
        <v>25</v>
      </c>
      <c r="BX164" s="45">
        <f t="shared" si="65"/>
        <v>0</v>
      </c>
      <c r="BZ164" s="126">
        <v>3</v>
      </c>
      <c r="CA164" s="126">
        <v>50</v>
      </c>
      <c r="CB164" s="45">
        <f t="shared" si="66"/>
        <v>6</v>
      </c>
      <c r="CE164" s="128">
        <v>40237</v>
      </c>
      <c r="CF164" s="126">
        <v>164</v>
      </c>
      <c r="CG164" s="126">
        <v>928</v>
      </c>
      <c r="CH164" s="45">
        <v>17.672413793103448</v>
      </c>
      <c r="CJ164" s="126">
        <v>5</v>
      </c>
      <c r="CK164" s="126">
        <v>18</v>
      </c>
      <c r="CL164" s="45">
        <v>27.777777777777779</v>
      </c>
      <c r="CN164" s="126">
        <v>7</v>
      </c>
      <c r="CO164" s="126">
        <v>54</v>
      </c>
      <c r="CP164" s="45">
        <v>12.962962962962964</v>
      </c>
      <c r="CR164" s="126">
        <v>6</v>
      </c>
      <c r="CS164" s="126">
        <v>49</v>
      </c>
      <c r="CT164" s="45">
        <v>12.244897959183673</v>
      </c>
      <c r="CV164" s="126">
        <v>3</v>
      </c>
      <c r="CW164" s="126">
        <v>38</v>
      </c>
      <c r="CX164" s="45">
        <v>7.8947368421052637</v>
      </c>
      <c r="CZ164" s="126">
        <v>11</v>
      </c>
      <c r="DA164" s="126">
        <v>103</v>
      </c>
      <c r="DB164" s="45">
        <v>10.679611650485437</v>
      </c>
      <c r="DD164" s="126">
        <v>37</v>
      </c>
      <c r="DE164" s="126">
        <v>96</v>
      </c>
      <c r="DF164" s="45">
        <v>38.541666666666671</v>
      </c>
      <c r="DH164" s="126">
        <v>3</v>
      </c>
      <c r="DI164" s="126">
        <v>33</v>
      </c>
      <c r="DJ164" s="45">
        <v>9.0909090909090917</v>
      </c>
      <c r="DL164" s="126">
        <v>18</v>
      </c>
      <c r="DM164" s="126">
        <v>36</v>
      </c>
      <c r="DN164" s="45">
        <v>50</v>
      </c>
      <c r="DP164" s="126">
        <v>5</v>
      </c>
      <c r="DQ164" s="126">
        <v>63</v>
      </c>
      <c r="DR164" s="45">
        <v>7.9365079365079358</v>
      </c>
      <c r="DT164" s="126">
        <v>6</v>
      </c>
      <c r="DU164" s="126">
        <v>36</v>
      </c>
      <c r="DV164" s="45">
        <v>16.666666666666664</v>
      </c>
      <c r="DX164" s="126">
        <v>13</v>
      </c>
      <c r="DY164" s="126">
        <v>111</v>
      </c>
      <c r="DZ164" s="45">
        <v>11.711711711711713</v>
      </c>
      <c r="EB164" s="126">
        <v>14</v>
      </c>
      <c r="EC164" s="126">
        <v>63</v>
      </c>
      <c r="ED164" s="45">
        <v>22.222222222222221</v>
      </c>
      <c r="EF164" s="126">
        <v>7</v>
      </c>
      <c r="EG164" s="126">
        <v>39</v>
      </c>
      <c r="EH164" s="45">
        <v>17.948717948717949</v>
      </c>
      <c r="EJ164" s="126">
        <v>9</v>
      </c>
      <c r="EK164" s="126">
        <v>50</v>
      </c>
      <c r="EL164" s="45">
        <v>18</v>
      </c>
      <c r="EN164" s="126">
        <v>5</v>
      </c>
      <c r="EO164" s="126">
        <v>26</v>
      </c>
      <c r="EP164" s="45">
        <v>19.230769230769234</v>
      </c>
      <c r="ER164" s="126">
        <v>6</v>
      </c>
      <c r="ES164" s="126">
        <v>40</v>
      </c>
      <c r="ET164" s="45">
        <v>15</v>
      </c>
      <c r="EV164" s="126">
        <v>4</v>
      </c>
      <c r="EW164" s="126">
        <v>23</v>
      </c>
      <c r="EX164" s="45">
        <v>17.391304347826086</v>
      </c>
      <c r="EZ164" s="126">
        <v>5</v>
      </c>
      <c r="FA164" s="126">
        <v>50</v>
      </c>
      <c r="FB164" s="45">
        <v>10</v>
      </c>
      <c r="FD164" s="141">
        <f t="shared" si="67"/>
        <v>0</v>
      </c>
      <c r="FE164" s="141">
        <f t="shared" si="68"/>
        <v>40</v>
      </c>
      <c r="FF164" s="141">
        <f t="shared" si="69"/>
        <v>0</v>
      </c>
      <c r="FH164" s="141">
        <f t="shared" si="70"/>
        <v>3</v>
      </c>
      <c r="FI164" s="141">
        <f t="shared" si="71"/>
        <v>38</v>
      </c>
      <c r="FJ164" s="141">
        <f t="shared" si="72"/>
        <v>7.8947368421052637</v>
      </c>
    </row>
    <row r="165" spans="1:166">
      <c r="A165" s="128">
        <v>40663</v>
      </c>
      <c r="B165" s="126">
        <v>19</v>
      </c>
      <c r="C165" s="126">
        <v>974</v>
      </c>
      <c r="D165" s="45">
        <f t="shared" si="74"/>
        <v>1.9507186858316223</v>
      </c>
      <c r="E165" s="140"/>
      <c r="J165" s="126">
        <v>1</v>
      </c>
      <c r="K165" s="126">
        <v>20</v>
      </c>
      <c r="L165" s="45">
        <f t="shared" si="73"/>
        <v>5</v>
      </c>
      <c r="O165" s="126">
        <v>57</v>
      </c>
      <c r="P165" s="45">
        <f t="shared" si="50"/>
        <v>0</v>
      </c>
      <c r="R165" s="126">
        <v>1</v>
      </c>
      <c r="S165" s="126">
        <v>53</v>
      </c>
      <c r="T165" s="45">
        <f t="shared" si="51"/>
        <v>1.8867924528301887</v>
      </c>
      <c r="V165" s="126">
        <v>1</v>
      </c>
      <c r="W165" s="126">
        <v>41</v>
      </c>
      <c r="X165" s="45">
        <f t="shared" si="52"/>
        <v>2.4390243902439024</v>
      </c>
      <c r="AA165" s="126">
        <v>112</v>
      </c>
      <c r="AB165" s="45">
        <f t="shared" si="53"/>
        <v>0</v>
      </c>
      <c r="AD165" s="126">
        <v>3</v>
      </c>
      <c r="AE165" s="126">
        <v>100</v>
      </c>
      <c r="AF165" s="45">
        <f t="shared" si="54"/>
        <v>3</v>
      </c>
      <c r="AH165" s="126">
        <v>1</v>
      </c>
      <c r="AI165" s="126">
        <v>35</v>
      </c>
      <c r="AJ165" s="45">
        <f t="shared" si="55"/>
        <v>2.8571428571428572</v>
      </c>
      <c r="AL165" s="126">
        <v>1</v>
      </c>
      <c r="AM165" s="126">
        <v>38</v>
      </c>
      <c r="AN165" s="45">
        <f t="shared" si="56"/>
        <v>2.6315789473684208</v>
      </c>
      <c r="AQ165" s="126">
        <v>68</v>
      </c>
      <c r="AR165" s="45">
        <f t="shared" si="57"/>
        <v>0</v>
      </c>
      <c r="AT165" s="126">
        <v>1</v>
      </c>
      <c r="AU165" s="126">
        <v>37</v>
      </c>
      <c r="AV165" s="45">
        <f t="shared" si="58"/>
        <v>2.7027027027027026</v>
      </c>
      <c r="AY165" s="126">
        <v>113</v>
      </c>
      <c r="AZ165" s="45">
        <f t="shared" si="59"/>
        <v>0</v>
      </c>
      <c r="BB165" s="126">
        <v>4</v>
      </c>
      <c r="BC165" s="126">
        <v>63</v>
      </c>
      <c r="BD165" s="45">
        <f t="shared" si="60"/>
        <v>6.3492063492063489</v>
      </c>
      <c r="BG165" s="126">
        <v>41</v>
      </c>
      <c r="BH165" s="45">
        <f t="shared" si="61"/>
        <v>0</v>
      </c>
      <c r="BJ165" s="126">
        <v>3</v>
      </c>
      <c r="BK165" s="126">
        <v>51</v>
      </c>
      <c r="BL165" s="45">
        <f t="shared" si="62"/>
        <v>5.8823529411764701</v>
      </c>
      <c r="BO165" s="126">
        <v>27</v>
      </c>
      <c r="BP165" s="45">
        <f t="shared" si="63"/>
        <v>0</v>
      </c>
      <c r="BS165" s="126">
        <v>43</v>
      </c>
      <c r="BT165" s="45">
        <f t="shared" si="64"/>
        <v>0</v>
      </c>
      <c r="BW165" s="126">
        <v>26</v>
      </c>
      <c r="BX165" s="45">
        <f t="shared" si="65"/>
        <v>0</v>
      </c>
      <c r="BZ165" s="126">
        <v>3</v>
      </c>
      <c r="CA165" s="126">
        <v>49</v>
      </c>
      <c r="CB165" s="45">
        <f t="shared" si="66"/>
        <v>6.1224489795918364</v>
      </c>
      <c r="CE165" s="128">
        <v>40268</v>
      </c>
      <c r="CF165" s="126">
        <v>126</v>
      </c>
      <c r="CG165" s="126">
        <v>948</v>
      </c>
      <c r="CH165" s="45">
        <v>13.291139240506329</v>
      </c>
      <c r="CJ165" s="126">
        <v>4</v>
      </c>
      <c r="CK165" s="126">
        <v>20</v>
      </c>
      <c r="CL165" s="45">
        <v>20</v>
      </c>
      <c r="CN165" s="126">
        <v>5</v>
      </c>
      <c r="CO165" s="126">
        <v>56</v>
      </c>
      <c r="CP165" s="45">
        <v>8.9285714285714288</v>
      </c>
      <c r="CR165" s="126">
        <v>6</v>
      </c>
      <c r="CS165" s="126">
        <v>50</v>
      </c>
      <c r="CT165" s="45">
        <v>12</v>
      </c>
      <c r="CW165" s="126">
        <v>40</v>
      </c>
      <c r="CX165" s="45"/>
      <c r="CZ165" s="126">
        <v>8</v>
      </c>
      <c r="DA165" s="126">
        <v>107</v>
      </c>
      <c r="DB165" s="45">
        <v>7.4766355140186915</v>
      </c>
      <c r="DD165" s="126">
        <v>25</v>
      </c>
      <c r="DE165" s="126">
        <v>99</v>
      </c>
      <c r="DF165" s="45">
        <v>25.252525252525253</v>
      </c>
      <c r="DH165" s="126">
        <v>1</v>
      </c>
      <c r="DI165" s="126">
        <v>35</v>
      </c>
      <c r="DJ165" s="45">
        <v>2.8571428571428572</v>
      </c>
      <c r="DL165" s="126">
        <v>15</v>
      </c>
      <c r="DM165" s="126">
        <v>36</v>
      </c>
      <c r="DN165" s="45">
        <v>41.666666666666671</v>
      </c>
      <c r="DP165" s="126">
        <v>4</v>
      </c>
      <c r="DQ165" s="126">
        <v>65</v>
      </c>
      <c r="DR165" s="45">
        <v>6.1538461538461533</v>
      </c>
      <c r="DT165" s="126">
        <v>6</v>
      </c>
      <c r="DU165" s="126">
        <v>36</v>
      </c>
      <c r="DV165" s="45">
        <v>16.666666666666664</v>
      </c>
      <c r="DX165" s="126">
        <v>10</v>
      </c>
      <c r="DY165" s="126">
        <v>111</v>
      </c>
      <c r="DZ165" s="45">
        <v>9.0090090090090094</v>
      </c>
      <c r="EB165" s="126">
        <v>14</v>
      </c>
      <c r="EC165" s="126">
        <v>61</v>
      </c>
      <c r="ED165" s="45">
        <v>22.95081967213115</v>
      </c>
      <c r="EF165" s="126">
        <v>6</v>
      </c>
      <c r="EG165" s="126">
        <v>40</v>
      </c>
      <c r="EH165" s="45">
        <v>15</v>
      </c>
      <c r="EJ165" s="126">
        <v>7</v>
      </c>
      <c r="EK165" s="126">
        <v>50</v>
      </c>
      <c r="EL165" s="45">
        <v>14</v>
      </c>
      <c r="EN165" s="126">
        <v>3</v>
      </c>
      <c r="EO165" s="126">
        <v>26</v>
      </c>
      <c r="EP165" s="45">
        <v>11.538461538461538</v>
      </c>
      <c r="ER165" s="126">
        <v>3</v>
      </c>
      <c r="ES165" s="126">
        <v>41</v>
      </c>
      <c r="ET165" s="45">
        <v>7.3170731707317076</v>
      </c>
      <c r="EV165" s="126">
        <v>2</v>
      </c>
      <c r="EW165" s="126">
        <v>25</v>
      </c>
      <c r="EX165" s="45">
        <v>8</v>
      </c>
      <c r="EZ165" s="126">
        <v>7</v>
      </c>
      <c r="FA165" s="126">
        <v>50</v>
      </c>
      <c r="FB165" s="45">
        <v>14</v>
      </c>
      <c r="FD165" s="141">
        <f t="shared" si="67"/>
        <v>1</v>
      </c>
      <c r="FE165" s="141">
        <f t="shared" si="68"/>
        <v>41</v>
      </c>
      <c r="FF165" s="141">
        <f t="shared" si="69"/>
        <v>2.4390243902439024</v>
      </c>
      <c r="FH165" s="141">
        <f t="shared" si="70"/>
        <v>0</v>
      </c>
      <c r="FI165" s="141">
        <f t="shared" si="71"/>
        <v>40</v>
      </c>
      <c r="FJ165" s="141">
        <f t="shared" si="72"/>
        <v>0</v>
      </c>
    </row>
    <row r="166" spans="1:166">
      <c r="A166" s="128">
        <v>40694</v>
      </c>
      <c r="B166" s="126">
        <v>20</v>
      </c>
      <c r="C166" s="126">
        <v>994</v>
      </c>
      <c r="D166" s="45">
        <f t="shared" si="74"/>
        <v>2.0120724346076457</v>
      </c>
      <c r="E166" s="140"/>
      <c r="J166" s="126">
        <v>1</v>
      </c>
      <c r="K166" s="126">
        <v>21</v>
      </c>
      <c r="L166" s="45">
        <f t="shared" si="73"/>
        <v>4.7619047619047619</v>
      </c>
      <c r="O166" s="126">
        <v>59</v>
      </c>
      <c r="P166" s="45">
        <f t="shared" si="50"/>
        <v>0</v>
      </c>
      <c r="R166" s="126">
        <v>1</v>
      </c>
      <c r="S166" s="126">
        <v>54</v>
      </c>
      <c r="T166" s="45">
        <f t="shared" si="51"/>
        <v>1.8518518518518516</v>
      </c>
      <c r="V166" s="126">
        <v>1</v>
      </c>
      <c r="W166" s="126">
        <v>38</v>
      </c>
      <c r="X166" s="45">
        <f t="shared" si="52"/>
        <v>2.6315789473684208</v>
      </c>
      <c r="AA166" s="126">
        <v>113</v>
      </c>
      <c r="AB166" s="45">
        <f t="shared" si="53"/>
        <v>0</v>
      </c>
      <c r="AD166" s="126">
        <v>3</v>
      </c>
      <c r="AE166" s="126">
        <v>107</v>
      </c>
      <c r="AF166" s="45">
        <f t="shared" si="54"/>
        <v>2.8037383177570092</v>
      </c>
      <c r="AH166" s="126">
        <v>1</v>
      </c>
      <c r="AI166" s="126">
        <v>37</v>
      </c>
      <c r="AJ166" s="45">
        <f t="shared" si="55"/>
        <v>2.7027027027027026</v>
      </c>
      <c r="AL166" s="126">
        <v>1</v>
      </c>
      <c r="AM166" s="126">
        <v>38</v>
      </c>
      <c r="AN166" s="45">
        <f t="shared" si="56"/>
        <v>2.6315789473684208</v>
      </c>
      <c r="AQ166" s="126">
        <v>73</v>
      </c>
      <c r="AR166" s="45">
        <f t="shared" si="57"/>
        <v>0</v>
      </c>
      <c r="AT166" s="126">
        <v>2</v>
      </c>
      <c r="AU166" s="126">
        <v>37</v>
      </c>
      <c r="AV166" s="45">
        <f t="shared" si="58"/>
        <v>5.4054054054054053</v>
      </c>
      <c r="AY166" s="126">
        <v>116</v>
      </c>
      <c r="AZ166" s="45">
        <f t="shared" si="59"/>
        <v>0</v>
      </c>
      <c r="BB166" s="126">
        <v>4</v>
      </c>
      <c r="BC166" s="126">
        <v>63</v>
      </c>
      <c r="BD166" s="45">
        <f t="shared" si="60"/>
        <v>6.3492063492063489</v>
      </c>
      <c r="BG166" s="126">
        <v>40</v>
      </c>
      <c r="BH166" s="45">
        <f t="shared" si="61"/>
        <v>0</v>
      </c>
      <c r="BJ166" s="126">
        <v>3</v>
      </c>
      <c r="BK166" s="126">
        <v>51</v>
      </c>
      <c r="BL166" s="45">
        <f t="shared" si="62"/>
        <v>5.8823529411764701</v>
      </c>
      <c r="BO166" s="126">
        <v>29</v>
      </c>
      <c r="BP166" s="45">
        <f t="shared" si="63"/>
        <v>0</v>
      </c>
      <c r="BS166" s="126">
        <v>43</v>
      </c>
      <c r="BT166" s="45">
        <f t="shared" si="64"/>
        <v>0</v>
      </c>
      <c r="BW166" s="126">
        <v>26</v>
      </c>
      <c r="BX166" s="45">
        <f t="shared" si="65"/>
        <v>0</v>
      </c>
      <c r="BZ166" s="126">
        <v>3</v>
      </c>
      <c r="CA166" s="126">
        <v>49</v>
      </c>
      <c r="CB166" s="45">
        <f t="shared" si="66"/>
        <v>6.1224489795918364</v>
      </c>
      <c r="CE166" s="128">
        <v>40298</v>
      </c>
      <c r="CF166" s="126">
        <v>107</v>
      </c>
      <c r="CG166" s="126">
        <v>975</v>
      </c>
      <c r="CH166" s="45">
        <v>10.974358974358974</v>
      </c>
      <c r="CJ166" s="126">
        <v>3</v>
      </c>
      <c r="CK166" s="126">
        <v>20</v>
      </c>
      <c r="CL166" s="45">
        <v>15</v>
      </c>
      <c r="CN166" s="126">
        <v>3</v>
      </c>
      <c r="CO166" s="126">
        <v>57</v>
      </c>
      <c r="CP166" s="45">
        <v>5.2631578947368425</v>
      </c>
      <c r="CR166" s="126">
        <v>7</v>
      </c>
      <c r="CS166" s="126">
        <v>53</v>
      </c>
      <c r="CT166" s="45">
        <v>13.207547169811322</v>
      </c>
      <c r="CV166" s="126">
        <v>1</v>
      </c>
      <c r="CW166" s="126">
        <v>41</v>
      </c>
      <c r="CX166" s="45">
        <v>2.4390243902439024</v>
      </c>
      <c r="CZ166" s="126">
        <v>7</v>
      </c>
      <c r="DA166" s="126">
        <v>112</v>
      </c>
      <c r="DB166" s="45">
        <v>6.25</v>
      </c>
      <c r="DD166" s="126">
        <v>20</v>
      </c>
      <c r="DE166" s="126">
        <v>100</v>
      </c>
      <c r="DF166" s="45">
        <v>20</v>
      </c>
      <c r="DI166" s="126">
        <v>35</v>
      </c>
      <c r="DJ166" s="45"/>
      <c r="DL166" s="126">
        <v>13</v>
      </c>
      <c r="DM166" s="126">
        <v>38</v>
      </c>
      <c r="DN166" s="45">
        <v>34.210526315789473</v>
      </c>
      <c r="DP166" s="126">
        <v>3</v>
      </c>
      <c r="DQ166" s="126">
        <v>68</v>
      </c>
      <c r="DR166" s="45">
        <v>4.4117647058823524</v>
      </c>
      <c r="DT166" s="126">
        <v>6</v>
      </c>
      <c r="DU166" s="126">
        <v>37</v>
      </c>
      <c r="DV166" s="45">
        <v>16.216216216216218</v>
      </c>
      <c r="DX166" s="126">
        <v>7</v>
      </c>
      <c r="DY166" s="126">
        <v>114</v>
      </c>
      <c r="DZ166" s="45">
        <v>6.140350877192982</v>
      </c>
      <c r="EB166" s="126">
        <v>13</v>
      </c>
      <c r="EC166" s="126">
        <v>63</v>
      </c>
      <c r="ED166" s="45">
        <v>20.634920634920633</v>
      </c>
      <c r="EF166" s="126">
        <v>5</v>
      </c>
      <c r="EG166" s="126">
        <v>41</v>
      </c>
      <c r="EH166" s="45">
        <v>12.195121951219512</v>
      </c>
      <c r="EJ166" s="126">
        <v>7</v>
      </c>
      <c r="EK166" s="126">
        <v>51</v>
      </c>
      <c r="EL166" s="45">
        <v>13.725490196078432</v>
      </c>
      <c r="EN166" s="126">
        <v>2</v>
      </c>
      <c r="EO166" s="126">
        <v>27</v>
      </c>
      <c r="EP166" s="45">
        <v>7.4074074074074083</v>
      </c>
      <c r="ER166" s="126">
        <v>3</v>
      </c>
      <c r="ES166" s="126">
        <v>43</v>
      </c>
      <c r="ET166" s="45">
        <v>6.9767441860465116</v>
      </c>
      <c r="EV166" s="126">
        <v>2</v>
      </c>
      <c r="EW166" s="126">
        <v>26</v>
      </c>
      <c r="EX166" s="45">
        <v>7.6923076923076925</v>
      </c>
      <c r="EZ166" s="126">
        <v>5</v>
      </c>
      <c r="FA166" s="126">
        <v>49</v>
      </c>
      <c r="FB166" s="45">
        <v>10.204081632653061</v>
      </c>
      <c r="FD166" s="141">
        <f t="shared" si="67"/>
        <v>1</v>
      </c>
      <c r="FE166" s="141">
        <f t="shared" si="68"/>
        <v>38</v>
      </c>
      <c r="FF166" s="141">
        <f t="shared" si="69"/>
        <v>2.6315789473684208</v>
      </c>
      <c r="FH166" s="141">
        <f t="shared" si="70"/>
        <v>1</v>
      </c>
      <c r="FI166" s="141">
        <f t="shared" si="71"/>
        <v>41</v>
      </c>
      <c r="FJ166" s="141">
        <f t="shared" si="72"/>
        <v>2.4390243902439024</v>
      </c>
    </row>
    <row r="167" spans="1:166">
      <c r="A167" s="128">
        <v>40724</v>
      </c>
      <c r="B167" s="126">
        <v>20</v>
      </c>
      <c r="C167" s="126">
        <v>992</v>
      </c>
      <c r="D167" s="45">
        <f t="shared" si="74"/>
        <v>2.0161290322580645</v>
      </c>
      <c r="E167" s="140"/>
      <c r="J167" s="126">
        <v>1</v>
      </c>
      <c r="K167" s="126">
        <v>21</v>
      </c>
      <c r="L167" s="45">
        <f t="shared" si="73"/>
        <v>4.7619047619047619</v>
      </c>
      <c r="O167" s="126">
        <v>58</v>
      </c>
      <c r="P167" s="45">
        <f t="shared" si="50"/>
        <v>0</v>
      </c>
      <c r="R167" s="126">
        <v>1</v>
      </c>
      <c r="S167" s="126">
        <v>53</v>
      </c>
      <c r="T167" s="45">
        <f t="shared" si="51"/>
        <v>1.8867924528301887</v>
      </c>
      <c r="V167" s="126">
        <v>1</v>
      </c>
      <c r="W167" s="126">
        <v>38</v>
      </c>
      <c r="X167" s="45">
        <f t="shared" si="52"/>
        <v>2.6315789473684208</v>
      </c>
      <c r="AA167" s="126">
        <v>114</v>
      </c>
      <c r="AB167" s="45">
        <f t="shared" si="53"/>
        <v>0</v>
      </c>
      <c r="AD167" s="126">
        <v>3</v>
      </c>
      <c r="AE167" s="126">
        <v>104</v>
      </c>
      <c r="AF167" s="45">
        <f t="shared" si="54"/>
        <v>2.8846153846153846</v>
      </c>
      <c r="AH167" s="126">
        <v>1</v>
      </c>
      <c r="AI167" s="126">
        <v>38</v>
      </c>
      <c r="AJ167" s="45">
        <f t="shared" si="55"/>
        <v>2.6315789473684208</v>
      </c>
      <c r="AL167" s="126">
        <v>1</v>
      </c>
      <c r="AM167" s="126">
        <v>38</v>
      </c>
      <c r="AN167" s="45">
        <f t="shared" si="56"/>
        <v>2.6315789473684208</v>
      </c>
      <c r="AQ167" s="126">
        <v>73</v>
      </c>
      <c r="AR167" s="45">
        <f t="shared" si="57"/>
        <v>0</v>
      </c>
      <c r="AT167" s="126">
        <v>2</v>
      </c>
      <c r="AU167" s="126">
        <v>39</v>
      </c>
      <c r="AV167" s="45">
        <f t="shared" si="58"/>
        <v>5.1282051282051277</v>
      </c>
      <c r="AY167" s="126">
        <v>115</v>
      </c>
      <c r="AZ167" s="45">
        <f t="shared" si="59"/>
        <v>0</v>
      </c>
      <c r="BB167" s="126">
        <v>3</v>
      </c>
      <c r="BC167" s="126">
        <v>63</v>
      </c>
      <c r="BD167" s="45">
        <f t="shared" si="60"/>
        <v>4.7619047619047619</v>
      </c>
      <c r="BG167" s="126">
        <v>40</v>
      </c>
      <c r="BH167" s="45">
        <f t="shared" si="61"/>
        <v>0</v>
      </c>
      <c r="BJ167" s="126">
        <v>4</v>
      </c>
      <c r="BK167" s="126">
        <v>52</v>
      </c>
      <c r="BL167" s="45">
        <f t="shared" si="62"/>
        <v>7.6923076923076925</v>
      </c>
      <c r="BO167" s="126">
        <v>29</v>
      </c>
      <c r="BP167" s="45">
        <f t="shared" si="63"/>
        <v>0</v>
      </c>
      <c r="BS167" s="126">
        <v>43</v>
      </c>
      <c r="BT167" s="45">
        <f t="shared" si="64"/>
        <v>0</v>
      </c>
      <c r="BW167" s="126">
        <v>26</v>
      </c>
      <c r="BX167" s="45">
        <f t="shared" si="65"/>
        <v>0</v>
      </c>
      <c r="BZ167" s="126">
        <v>3</v>
      </c>
      <c r="CA167" s="126">
        <v>48</v>
      </c>
      <c r="CB167" s="45">
        <f t="shared" si="66"/>
        <v>6.25</v>
      </c>
      <c r="CE167" s="128">
        <v>40329</v>
      </c>
      <c r="CF167" s="126">
        <v>170</v>
      </c>
      <c r="CG167" s="126">
        <v>995</v>
      </c>
      <c r="CH167" s="45">
        <v>17.085427135678394</v>
      </c>
      <c r="CJ167" s="126">
        <v>5</v>
      </c>
      <c r="CK167" s="126">
        <v>21</v>
      </c>
      <c r="CL167" s="45">
        <v>23.809523809523807</v>
      </c>
      <c r="CN167" s="126">
        <v>4</v>
      </c>
      <c r="CO167" s="126">
        <v>59</v>
      </c>
      <c r="CP167" s="45">
        <v>6.7796610169491531</v>
      </c>
      <c r="CR167" s="126">
        <v>8</v>
      </c>
      <c r="CS167" s="126">
        <v>54</v>
      </c>
      <c r="CT167" s="45">
        <v>14.814814814814817</v>
      </c>
      <c r="CV167" s="126">
        <v>4</v>
      </c>
      <c r="CW167" s="126">
        <v>38</v>
      </c>
      <c r="CX167" s="45">
        <v>10.526315789473685</v>
      </c>
      <c r="CZ167" s="126">
        <v>13</v>
      </c>
      <c r="DA167" s="126">
        <v>113</v>
      </c>
      <c r="DB167" s="45">
        <v>11.504424778761063</v>
      </c>
      <c r="DD167" s="126">
        <v>38</v>
      </c>
      <c r="DE167" s="126">
        <v>107</v>
      </c>
      <c r="DF167" s="45">
        <v>35.514018691588788</v>
      </c>
      <c r="DH167" s="126">
        <v>4</v>
      </c>
      <c r="DI167" s="126">
        <v>37</v>
      </c>
      <c r="DJ167" s="45">
        <v>10.810810810810811</v>
      </c>
      <c r="DL167" s="126">
        <v>19</v>
      </c>
      <c r="DM167" s="126">
        <v>38</v>
      </c>
      <c r="DN167" s="45">
        <v>50</v>
      </c>
      <c r="DP167" s="126">
        <v>8</v>
      </c>
      <c r="DQ167" s="126">
        <v>73</v>
      </c>
      <c r="DR167" s="45">
        <v>10.958904109589042</v>
      </c>
      <c r="DT167" s="126">
        <v>6</v>
      </c>
      <c r="DU167" s="126">
        <v>37</v>
      </c>
      <c r="DV167" s="45">
        <v>16.216216216216218</v>
      </c>
      <c r="DX167" s="126">
        <v>12</v>
      </c>
      <c r="DY167" s="126">
        <v>117</v>
      </c>
      <c r="DZ167" s="45">
        <v>10.256410256410255</v>
      </c>
      <c r="EB167" s="126">
        <v>17</v>
      </c>
      <c r="EC167" s="126">
        <v>63</v>
      </c>
      <c r="ED167" s="45">
        <v>26.984126984126984</v>
      </c>
      <c r="EF167" s="126">
        <v>6</v>
      </c>
      <c r="EG167" s="126">
        <v>40</v>
      </c>
      <c r="EH167" s="45">
        <v>15</v>
      </c>
      <c r="EJ167" s="126">
        <v>6</v>
      </c>
      <c r="EK167" s="126">
        <v>51</v>
      </c>
      <c r="EL167" s="45">
        <v>11.76470588235294</v>
      </c>
      <c r="EN167" s="126">
        <v>4</v>
      </c>
      <c r="EO167" s="126">
        <v>29</v>
      </c>
      <c r="EP167" s="45">
        <v>13.793103448275863</v>
      </c>
      <c r="ER167" s="126">
        <v>6</v>
      </c>
      <c r="ES167" s="126">
        <v>43</v>
      </c>
      <c r="ET167" s="45">
        <v>13.953488372093023</v>
      </c>
      <c r="EV167" s="126">
        <v>4</v>
      </c>
      <c r="EW167" s="126">
        <v>26</v>
      </c>
      <c r="EX167" s="45">
        <v>15.384615384615385</v>
      </c>
      <c r="EZ167" s="126">
        <v>6</v>
      </c>
      <c r="FA167" s="126">
        <v>49</v>
      </c>
      <c r="FB167" s="45">
        <v>12.244897959183673</v>
      </c>
      <c r="FD167" s="141">
        <f t="shared" si="67"/>
        <v>1</v>
      </c>
      <c r="FE167" s="141">
        <f t="shared" si="68"/>
        <v>38</v>
      </c>
      <c r="FF167" s="141">
        <f t="shared" si="69"/>
        <v>2.6315789473684208</v>
      </c>
      <c r="FH167" s="141">
        <f t="shared" si="70"/>
        <v>4</v>
      </c>
      <c r="FI167" s="141">
        <f t="shared" si="71"/>
        <v>38</v>
      </c>
      <c r="FJ167" s="141">
        <f t="shared" si="72"/>
        <v>10.526315789473685</v>
      </c>
    </row>
    <row r="168" spans="1:166">
      <c r="A168" s="128">
        <v>40755</v>
      </c>
      <c r="B168" s="126">
        <v>19</v>
      </c>
      <c r="C168" s="126">
        <v>1002</v>
      </c>
      <c r="D168" s="45">
        <f t="shared" si="74"/>
        <v>1.8962075848303395</v>
      </c>
      <c r="E168" s="140"/>
      <c r="J168" s="126">
        <v>1</v>
      </c>
      <c r="K168" s="126">
        <v>22</v>
      </c>
      <c r="L168" s="45">
        <f t="shared" si="73"/>
        <v>4.5454545454545459</v>
      </c>
      <c r="O168" s="126">
        <v>58</v>
      </c>
      <c r="P168" s="45">
        <f t="shared" si="50"/>
        <v>0</v>
      </c>
      <c r="R168" s="126">
        <v>1</v>
      </c>
      <c r="S168" s="126">
        <v>54</v>
      </c>
      <c r="T168" s="45">
        <f t="shared" si="51"/>
        <v>1.8518518518518516</v>
      </c>
      <c r="V168" s="126">
        <v>1</v>
      </c>
      <c r="W168" s="126">
        <v>38</v>
      </c>
      <c r="X168" s="45">
        <f t="shared" si="52"/>
        <v>2.6315789473684208</v>
      </c>
      <c r="AA168" s="126">
        <v>116</v>
      </c>
      <c r="AB168" s="45">
        <f t="shared" si="53"/>
        <v>0</v>
      </c>
      <c r="AD168" s="126">
        <v>3</v>
      </c>
      <c r="AE168" s="126">
        <v>104</v>
      </c>
      <c r="AF168" s="45">
        <f t="shared" si="54"/>
        <v>2.8846153846153846</v>
      </c>
      <c r="AH168" s="126">
        <v>1</v>
      </c>
      <c r="AI168" s="126">
        <v>36</v>
      </c>
      <c r="AJ168" s="45">
        <f t="shared" si="55"/>
        <v>2.7777777777777777</v>
      </c>
      <c r="AL168" s="126">
        <v>1</v>
      </c>
      <c r="AM168" s="126">
        <v>39</v>
      </c>
      <c r="AN168" s="45">
        <f t="shared" si="56"/>
        <v>2.5641025641025639</v>
      </c>
      <c r="AQ168" s="126">
        <v>74</v>
      </c>
      <c r="AR168" s="45">
        <f t="shared" si="57"/>
        <v>0</v>
      </c>
      <c r="AT168" s="126">
        <v>2</v>
      </c>
      <c r="AU168" s="126">
        <v>41</v>
      </c>
      <c r="AV168" s="45">
        <f t="shared" si="58"/>
        <v>4.8780487804878048</v>
      </c>
      <c r="AY168" s="126">
        <v>115</v>
      </c>
      <c r="AZ168" s="45">
        <f t="shared" si="59"/>
        <v>0</v>
      </c>
      <c r="BB168" s="126">
        <v>3</v>
      </c>
      <c r="BC168" s="126">
        <v>65</v>
      </c>
      <c r="BD168" s="45">
        <f t="shared" si="60"/>
        <v>4.6153846153846159</v>
      </c>
      <c r="BG168" s="126">
        <v>40</v>
      </c>
      <c r="BH168" s="45">
        <f t="shared" si="61"/>
        <v>0</v>
      </c>
      <c r="BJ168" s="126">
        <v>3</v>
      </c>
      <c r="BK168" s="126">
        <v>52</v>
      </c>
      <c r="BL168" s="45">
        <f t="shared" si="62"/>
        <v>5.7692307692307692</v>
      </c>
      <c r="BO168" s="126">
        <v>30</v>
      </c>
      <c r="BP168" s="45">
        <f t="shared" si="63"/>
        <v>0</v>
      </c>
      <c r="BS168" s="126">
        <v>43</v>
      </c>
      <c r="BT168" s="45">
        <f t="shared" si="64"/>
        <v>0</v>
      </c>
      <c r="BW168" s="126">
        <v>27</v>
      </c>
      <c r="BX168" s="45">
        <f t="shared" si="65"/>
        <v>0</v>
      </c>
      <c r="BZ168" s="126">
        <v>3</v>
      </c>
      <c r="CA168" s="126">
        <v>48</v>
      </c>
      <c r="CB168" s="45">
        <f t="shared" si="66"/>
        <v>6.25</v>
      </c>
      <c r="CE168" s="128">
        <v>40359</v>
      </c>
      <c r="CF168" s="126">
        <v>182</v>
      </c>
      <c r="CG168" s="126">
        <v>993</v>
      </c>
      <c r="CH168" s="45">
        <v>18.328298086606242</v>
      </c>
      <c r="CJ168" s="126">
        <v>3</v>
      </c>
      <c r="CK168" s="126">
        <v>21</v>
      </c>
      <c r="CL168" s="45">
        <v>14.285714285714286</v>
      </c>
      <c r="CN168" s="126">
        <v>5</v>
      </c>
      <c r="CO168" s="126">
        <v>58</v>
      </c>
      <c r="CP168" s="45">
        <v>8.6206896551724146</v>
      </c>
      <c r="CR168" s="126">
        <v>10</v>
      </c>
      <c r="CS168" s="126">
        <v>53</v>
      </c>
      <c r="CT168" s="45">
        <v>18.867924528301888</v>
      </c>
      <c r="CV168" s="126">
        <v>3</v>
      </c>
      <c r="CW168" s="126">
        <v>38</v>
      </c>
      <c r="CX168" s="45">
        <v>7.8947368421052637</v>
      </c>
      <c r="CZ168" s="126">
        <v>16</v>
      </c>
      <c r="DA168" s="126">
        <v>114</v>
      </c>
      <c r="DB168" s="45">
        <v>14.035087719298247</v>
      </c>
      <c r="DD168" s="126">
        <v>41</v>
      </c>
      <c r="DE168" s="126">
        <v>104</v>
      </c>
      <c r="DF168" s="45">
        <v>39.42307692307692</v>
      </c>
      <c r="DH168" s="126">
        <v>4</v>
      </c>
      <c r="DI168" s="126">
        <v>38</v>
      </c>
      <c r="DJ168" s="45">
        <v>10.526315789473685</v>
      </c>
      <c r="DL168" s="126">
        <v>20</v>
      </c>
      <c r="DM168" s="126">
        <v>38</v>
      </c>
      <c r="DN168" s="45">
        <v>52.631578947368425</v>
      </c>
      <c r="DP168" s="126">
        <v>9</v>
      </c>
      <c r="DQ168" s="126">
        <v>73</v>
      </c>
      <c r="DR168" s="45">
        <v>12.328767123287671</v>
      </c>
      <c r="DT168" s="126">
        <v>6</v>
      </c>
      <c r="DU168" s="126">
        <v>39</v>
      </c>
      <c r="DV168" s="45">
        <v>15.384615384615385</v>
      </c>
      <c r="DX168" s="126">
        <v>14</v>
      </c>
      <c r="DY168" s="126">
        <v>116</v>
      </c>
      <c r="DZ168" s="45">
        <v>12.068965517241379</v>
      </c>
      <c r="EB168" s="126">
        <v>16</v>
      </c>
      <c r="EC168" s="126">
        <v>63</v>
      </c>
      <c r="ED168" s="45">
        <v>25.396825396825395</v>
      </c>
      <c r="EF168" s="126">
        <v>6</v>
      </c>
      <c r="EG168" s="126">
        <v>40</v>
      </c>
      <c r="EH168" s="45">
        <v>15</v>
      </c>
      <c r="EJ168" s="126">
        <v>7</v>
      </c>
      <c r="EK168" s="126">
        <v>52</v>
      </c>
      <c r="EL168" s="45">
        <v>13.461538461538462</v>
      </c>
      <c r="EN168" s="126">
        <v>4</v>
      </c>
      <c r="EO168" s="126">
        <v>29</v>
      </c>
      <c r="EP168" s="45">
        <v>13.793103448275863</v>
      </c>
      <c r="ER168" s="126">
        <v>6</v>
      </c>
      <c r="ES168" s="126">
        <v>43</v>
      </c>
      <c r="ET168" s="45">
        <v>13.953488372093023</v>
      </c>
      <c r="EV168" s="126">
        <v>4</v>
      </c>
      <c r="EW168" s="126">
        <v>26</v>
      </c>
      <c r="EX168" s="45">
        <v>15.384615384615385</v>
      </c>
      <c r="EZ168" s="126">
        <v>8</v>
      </c>
      <c r="FA168" s="126">
        <v>48</v>
      </c>
      <c r="FB168" s="45">
        <v>16.666666666666664</v>
      </c>
      <c r="FD168" s="141">
        <f t="shared" si="67"/>
        <v>1</v>
      </c>
      <c r="FE168" s="141">
        <f t="shared" si="68"/>
        <v>38</v>
      </c>
      <c r="FF168" s="141">
        <f t="shared" si="69"/>
        <v>2.6315789473684208</v>
      </c>
      <c r="FH168" s="141">
        <f t="shared" si="70"/>
        <v>3</v>
      </c>
      <c r="FI168" s="141">
        <f t="shared" si="71"/>
        <v>38</v>
      </c>
      <c r="FJ168" s="141">
        <f t="shared" si="72"/>
        <v>7.8947368421052637</v>
      </c>
    </row>
    <row r="169" spans="1:166">
      <c r="A169" s="128">
        <v>40786</v>
      </c>
      <c r="B169" s="126">
        <v>16</v>
      </c>
      <c r="C169" s="126">
        <v>1020</v>
      </c>
      <c r="D169" s="45">
        <f t="shared" si="74"/>
        <v>1.5686274509803921</v>
      </c>
      <c r="E169" s="140"/>
      <c r="J169" s="126">
        <v>1</v>
      </c>
      <c r="K169" s="126">
        <v>23</v>
      </c>
      <c r="L169" s="45">
        <f t="shared" si="73"/>
        <v>4.3478260869565215</v>
      </c>
      <c r="O169" s="126">
        <v>57</v>
      </c>
      <c r="P169" s="45">
        <f t="shared" si="50"/>
        <v>0</v>
      </c>
      <c r="S169" s="126">
        <v>56</v>
      </c>
      <c r="T169" s="45">
        <f t="shared" si="51"/>
        <v>0</v>
      </c>
      <c r="V169" s="126">
        <v>1</v>
      </c>
      <c r="W169" s="126">
        <v>38</v>
      </c>
      <c r="X169" s="45">
        <f t="shared" si="52"/>
        <v>2.6315789473684208</v>
      </c>
      <c r="AA169" s="126">
        <v>118</v>
      </c>
      <c r="AB169" s="45">
        <f t="shared" si="53"/>
        <v>0</v>
      </c>
      <c r="AD169" s="126">
        <v>3</v>
      </c>
      <c r="AE169" s="126">
        <v>106</v>
      </c>
      <c r="AF169" s="45">
        <f t="shared" si="54"/>
        <v>2.8301886792452833</v>
      </c>
      <c r="AH169" s="126">
        <v>1</v>
      </c>
      <c r="AI169" s="126">
        <v>36</v>
      </c>
      <c r="AJ169" s="45">
        <f t="shared" si="55"/>
        <v>2.7777777777777777</v>
      </c>
      <c r="AL169" s="126">
        <v>1</v>
      </c>
      <c r="AM169" s="126">
        <v>39</v>
      </c>
      <c r="AN169" s="45">
        <f t="shared" si="56"/>
        <v>2.5641025641025639</v>
      </c>
      <c r="AQ169" s="126">
        <v>75</v>
      </c>
      <c r="AR169" s="45">
        <f t="shared" si="57"/>
        <v>0</v>
      </c>
      <c r="AT169" s="126">
        <v>2</v>
      </c>
      <c r="AU169" s="126">
        <v>44</v>
      </c>
      <c r="AV169" s="45">
        <f t="shared" si="58"/>
        <v>4.5454545454545459</v>
      </c>
      <c r="AY169" s="126">
        <v>116</v>
      </c>
      <c r="AZ169" s="45">
        <f t="shared" si="59"/>
        <v>0</v>
      </c>
      <c r="BB169" s="126">
        <v>3</v>
      </c>
      <c r="BC169" s="126">
        <v>67</v>
      </c>
      <c r="BD169" s="45">
        <f t="shared" si="60"/>
        <v>4.4776119402985071</v>
      </c>
      <c r="BG169" s="126">
        <v>41</v>
      </c>
      <c r="BH169" s="45">
        <f t="shared" si="61"/>
        <v>0</v>
      </c>
      <c r="BJ169" s="126">
        <v>3</v>
      </c>
      <c r="BK169" s="126">
        <v>53</v>
      </c>
      <c r="BL169" s="45">
        <f t="shared" si="62"/>
        <v>5.6603773584905666</v>
      </c>
      <c r="BO169" s="126">
        <v>30</v>
      </c>
      <c r="BP169" s="45">
        <f t="shared" si="63"/>
        <v>0</v>
      </c>
      <c r="BS169" s="126">
        <v>44</v>
      </c>
      <c r="BT169" s="45">
        <f t="shared" si="64"/>
        <v>0</v>
      </c>
      <c r="BW169" s="126">
        <v>28</v>
      </c>
      <c r="BX169" s="45">
        <f t="shared" si="65"/>
        <v>0</v>
      </c>
      <c r="BZ169" s="126">
        <v>1</v>
      </c>
      <c r="CA169" s="126">
        <v>49</v>
      </c>
      <c r="CB169" s="45">
        <f t="shared" si="66"/>
        <v>2.0408163265306123</v>
      </c>
      <c r="CE169" s="128">
        <v>40390</v>
      </c>
      <c r="CF169" s="126">
        <v>163</v>
      </c>
      <c r="CG169" s="126">
        <v>1003</v>
      </c>
      <c r="CH169" s="45">
        <v>16.251246261216352</v>
      </c>
      <c r="CJ169" s="126">
        <v>3</v>
      </c>
      <c r="CK169" s="126">
        <v>22</v>
      </c>
      <c r="CL169" s="45">
        <v>13.636363636363637</v>
      </c>
      <c r="CN169" s="126">
        <v>6</v>
      </c>
      <c r="CO169" s="126">
        <v>58</v>
      </c>
      <c r="CP169" s="45">
        <v>10.344827586206897</v>
      </c>
      <c r="CR169" s="126">
        <v>10</v>
      </c>
      <c r="CS169" s="126">
        <v>54</v>
      </c>
      <c r="CT169" s="45">
        <v>18.518518518518519</v>
      </c>
      <c r="CV169" s="126">
        <v>3</v>
      </c>
      <c r="CW169" s="126">
        <v>38</v>
      </c>
      <c r="CX169" s="45">
        <v>7.8947368421052637</v>
      </c>
      <c r="CZ169" s="126">
        <v>15</v>
      </c>
      <c r="DA169" s="126">
        <v>116</v>
      </c>
      <c r="DB169" s="45">
        <v>12.931034482758621</v>
      </c>
      <c r="DD169" s="126">
        <v>29</v>
      </c>
      <c r="DE169" s="126">
        <v>104</v>
      </c>
      <c r="DF169" s="45">
        <v>27.884615384615387</v>
      </c>
      <c r="DH169" s="126">
        <v>3</v>
      </c>
      <c r="DI169" s="126">
        <v>36</v>
      </c>
      <c r="DJ169" s="45">
        <v>8.3333333333333321</v>
      </c>
      <c r="DL169" s="126">
        <v>19</v>
      </c>
      <c r="DM169" s="126">
        <v>39</v>
      </c>
      <c r="DN169" s="45">
        <v>48.717948717948715</v>
      </c>
      <c r="DP169" s="126">
        <v>11</v>
      </c>
      <c r="DQ169" s="126">
        <v>74</v>
      </c>
      <c r="DR169" s="45">
        <v>14.864864864864863</v>
      </c>
      <c r="DT169" s="126">
        <v>6</v>
      </c>
      <c r="DU169" s="126">
        <v>41</v>
      </c>
      <c r="DV169" s="45">
        <v>14.634146341463415</v>
      </c>
      <c r="DX169" s="126">
        <v>13</v>
      </c>
      <c r="DY169" s="126">
        <v>116</v>
      </c>
      <c r="DZ169" s="45">
        <v>11.206896551724137</v>
      </c>
      <c r="EB169" s="126">
        <v>14</v>
      </c>
      <c r="EC169" s="126">
        <v>65</v>
      </c>
      <c r="ED169" s="45">
        <v>21.53846153846154</v>
      </c>
      <c r="EF169" s="126">
        <v>6</v>
      </c>
      <c r="EG169" s="126">
        <v>40</v>
      </c>
      <c r="EH169" s="45">
        <v>15</v>
      </c>
      <c r="EJ169" s="126">
        <v>6</v>
      </c>
      <c r="EK169" s="126">
        <v>52</v>
      </c>
      <c r="EL169" s="45">
        <v>11.538461538461538</v>
      </c>
      <c r="EN169" s="126">
        <v>4</v>
      </c>
      <c r="EO169" s="126">
        <v>30</v>
      </c>
      <c r="EP169" s="45">
        <v>13.333333333333332</v>
      </c>
      <c r="ER169" s="126">
        <v>3</v>
      </c>
      <c r="ES169" s="126">
        <v>43</v>
      </c>
      <c r="ET169" s="45">
        <v>6.9767441860465116</v>
      </c>
      <c r="EV169" s="126">
        <v>4</v>
      </c>
      <c r="EW169" s="126">
        <v>27</v>
      </c>
      <c r="EX169" s="45">
        <v>14.814814814814817</v>
      </c>
      <c r="EZ169" s="126">
        <v>8</v>
      </c>
      <c r="FA169" s="126">
        <v>48</v>
      </c>
      <c r="FB169" s="45">
        <v>16.666666666666664</v>
      </c>
      <c r="FD169" s="141">
        <f t="shared" si="67"/>
        <v>1</v>
      </c>
      <c r="FE169" s="141">
        <f t="shared" si="68"/>
        <v>38</v>
      </c>
      <c r="FF169" s="141">
        <f t="shared" si="69"/>
        <v>2.6315789473684208</v>
      </c>
      <c r="FH169" s="141">
        <f t="shared" si="70"/>
        <v>3</v>
      </c>
      <c r="FI169" s="141">
        <f t="shared" si="71"/>
        <v>38</v>
      </c>
      <c r="FJ169" s="141">
        <f t="shared" si="72"/>
        <v>7.8947368421052637</v>
      </c>
    </row>
    <row r="170" spans="1:166">
      <c r="A170" s="128">
        <v>40816</v>
      </c>
      <c r="B170" s="126">
        <v>16</v>
      </c>
      <c r="C170" s="126">
        <v>1023</v>
      </c>
      <c r="D170" s="45">
        <f t="shared" si="74"/>
        <v>1.5640273704789833</v>
      </c>
      <c r="E170" s="140"/>
      <c r="J170" s="126">
        <v>1</v>
      </c>
      <c r="K170" s="126">
        <v>23</v>
      </c>
      <c r="L170" s="45">
        <f t="shared" si="73"/>
        <v>4.3478260869565215</v>
      </c>
      <c r="O170" s="126">
        <v>58</v>
      </c>
      <c r="P170" s="45">
        <f t="shared" si="50"/>
        <v>0</v>
      </c>
      <c r="S170" s="126">
        <v>55</v>
      </c>
      <c r="T170" s="45">
        <f t="shared" si="51"/>
        <v>0</v>
      </c>
      <c r="V170" s="126">
        <v>1</v>
      </c>
      <c r="W170" s="126">
        <v>36</v>
      </c>
      <c r="X170" s="45">
        <f t="shared" si="52"/>
        <v>2.7777777777777777</v>
      </c>
      <c r="AA170" s="126">
        <v>120</v>
      </c>
      <c r="AB170" s="45">
        <f t="shared" si="53"/>
        <v>0</v>
      </c>
      <c r="AD170" s="126">
        <v>3</v>
      </c>
      <c r="AE170" s="126">
        <v>105</v>
      </c>
      <c r="AF170" s="45">
        <f t="shared" si="54"/>
        <v>2.8571428571428572</v>
      </c>
      <c r="AH170" s="126">
        <v>1</v>
      </c>
      <c r="AI170" s="126">
        <v>36</v>
      </c>
      <c r="AJ170" s="45">
        <f t="shared" si="55"/>
        <v>2.7777777777777777</v>
      </c>
      <c r="AL170" s="126">
        <v>1</v>
      </c>
      <c r="AM170" s="126">
        <v>40</v>
      </c>
      <c r="AN170" s="45">
        <f t="shared" si="56"/>
        <v>2.5</v>
      </c>
      <c r="AQ170" s="126">
        <v>77</v>
      </c>
      <c r="AR170" s="45">
        <f t="shared" si="57"/>
        <v>0</v>
      </c>
      <c r="AT170" s="126">
        <v>2</v>
      </c>
      <c r="AU170" s="126">
        <v>44</v>
      </c>
      <c r="AV170" s="45">
        <f t="shared" si="58"/>
        <v>4.5454545454545459</v>
      </c>
      <c r="AX170" s="126">
        <v>1</v>
      </c>
      <c r="AY170" s="126">
        <v>116</v>
      </c>
      <c r="AZ170" s="45">
        <f t="shared" si="59"/>
        <v>0.86206896551724133</v>
      </c>
      <c r="BB170" s="126">
        <v>2</v>
      </c>
      <c r="BC170" s="126">
        <v>68</v>
      </c>
      <c r="BD170" s="45">
        <f t="shared" si="60"/>
        <v>2.9411764705882351</v>
      </c>
      <c r="BG170" s="126">
        <v>41</v>
      </c>
      <c r="BH170" s="45">
        <f t="shared" si="61"/>
        <v>0</v>
      </c>
      <c r="BJ170" s="126">
        <v>3</v>
      </c>
      <c r="BK170" s="126">
        <v>52</v>
      </c>
      <c r="BL170" s="45">
        <f t="shared" si="62"/>
        <v>5.7692307692307692</v>
      </c>
      <c r="BO170" s="126">
        <v>32</v>
      </c>
      <c r="BP170" s="45">
        <f t="shared" si="63"/>
        <v>0</v>
      </c>
      <c r="BS170" s="126">
        <v>44</v>
      </c>
      <c r="BT170" s="45">
        <f t="shared" si="64"/>
        <v>0</v>
      </c>
      <c r="BW170" s="126">
        <v>28</v>
      </c>
      <c r="BX170" s="45">
        <f t="shared" si="65"/>
        <v>0</v>
      </c>
      <c r="BZ170" s="126">
        <v>1</v>
      </c>
      <c r="CA170" s="126">
        <v>48</v>
      </c>
      <c r="CB170" s="45">
        <f t="shared" si="66"/>
        <v>2.083333333333333</v>
      </c>
      <c r="CE170" s="128">
        <v>40421</v>
      </c>
      <c r="CF170" s="126">
        <v>189</v>
      </c>
      <c r="CG170" s="126">
        <v>1021</v>
      </c>
      <c r="CH170" s="45">
        <v>18.511263467189032</v>
      </c>
      <c r="CJ170" s="126">
        <v>4</v>
      </c>
      <c r="CK170" s="126">
        <v>23</v>
      </c>
      <c r="CL170" s="45">
        <v>17.391304347826086</v>
      </c>
      <c r="CN170" s="126">
        <v>5</v>
      </c>
      <c r="CO170" s="126">
        <v>57</v>
      </c>
      <c r="CP170" s="45">
        <v>8.7719298245614024</v>
      </c>
      <c r="CR170" s="126">
        <v>11</v>
      </c>
      <c r="CS170" s="126">
        <v>56</v>
      </c>
      <c r="CT170" s="45">
        <v>19.642857142857142</v>
      </c>
      <c r="CV170" s="126">
        <v>3</v>
      </c>
      <c r="CW170" s="126">
        <v>38</v>
      </c>
      <c r="CX170" s="45">
        <v>7.8947368421052637</v>
      </c>
      <c r="CZ170" s="126">
        <v>15</v>
      </c>
      <c r="DA170" s="126">
        <v>118</v>
      </c>
      <c r="DB170" s="45">
        <v>12.711864406779661</v>
      </c>
      <c r="DD170" s="126">
        <v>35</v>
      </c>
      <c r="DE170" s="126">
        <v>106</v>
      </c>
      <c r="DF170" s="45">
        <v>33.018867924528301</v>
      </c>
      <c r="DH170" s="126">
        <v>3</v>
      </c>
      <c r="DI170" s="126">
        <v>36</v>
      </c>
      <c r="DJ170" s="45">
        <v>8.3333333333333321</v>
      </c>
      <c r="DL170" s="126">
        <v>21</v>
      </c>
      <c r="DM170" s="126">
        <v>39</v>
      </c>
      <c r="DN170" s="45">
        <v>53.846153846153847</v>
      </c>
      <c r="DP170" s="126">
        <v>11</v>
      </c>
      <c r="DQ170" s="126">
        <v>75</v>
      </c>
      <c r="DR170" s="45">
        <v>14.666666666666666</v>
      </c>
      <c r="DT170" s="126">
        <v>8</v>
      </c>
      <c r="DU170" s="126">
        <v>44</v>
      </c>
      <c r="DV170" s="45">
        <v>18.181818181818183</v>
      </c>
      <c r="DX170" s="126">
        <v>15</v>
      </c>
      <c r="DY170" s="126">
        <v>117</v>
      </c>
      <c r="DZ170" s="45">
        <v>12.820512820512821</v>
      </c>
      <c r="EB170" s="126">
        <v>17</v>
      </c>
      <c r="EC170" s="126">
        <v>67</v>
      </c>
      <c r="ED170" s="45">
        <v>25.373134328358208</v>
      </c>
      <c r="EF170" s="126">
        <v>6</v>
      </c>
      <c r="EG170" s="126">
        <v>41</v>
      </c>
      <c r="EH170" s="45">
        <v>14.634146341463415</v>
      </c>
      <c r="EJ170" s="126">
        <v>8</v>
      </c>
      <c r="EK170" s="126">
        <v>53</v>
      </c>
      <c r="EL170" s="45">
        <v>15.09433962264151</v>
      </c>
      <c r="EN170" s="126">
        <v>5</v>
      </c>
      <c r="EO170" s="126">
        <v>30</v>
      </c>
      <c r="EP170" s="45">
        <v>16.666666666666664</v>
      </c>
      <c r="ER170" s="126">
        <v>8</v>
      </c>
      <c r="ES170" s="126">
        <v>44</v>
      </c>
      <c r="ET170" s="45">
        <v>18.181818181818183</v>
      </c>
      <c r="EV170" s="126">
        <v>6</v>
      </c>
      <c r="EW170" s="126">
        <v>28</v>
      </c>
      <c r="EX170" s="45">
        <v>21.428571428571427</v>
      </c>
      <c r="EZ170" s="126">
        <v>8</v>
      </c>
      <c r="FA170" s="126">
        <v>49</v>
      </c>
      <c r="FB170" s="45">
        <v>16.326530612244898</v>
      </c>
      <c r="FD170" s="141">
        <f t="shared" si="67"/>
        <v>1</v>
      </c>
      <c r="FE170" s="141">
        <f t="shared" si="68"/>
        <v>36</v>
      </c>
      <c r="FF170" s="141">
        <f t="shared" si="69"/>
        <v>2.7777777777777777</v>
      </c>
      <c r="FH170" s="141">
        <f t="shared" si="70"/>
        <v>3</v>
      </c>
      <c r="FI170" s="141">
        <f t="shared" si="71"/>
        <v>38</v>
      </c>
      <c r="FJ170" s="141">
        <f t="shared" si="72"/>
        <v>7.8947368421052637</v>
      </c>
    </row>
    <row r="171" spans="1:166">
      <c r="A171" s="128">
        <v>40847</v>
      </c>
      <c r="B171" s="126">
        <v>16</v>
      </c>
      <c r="C171" s="126">
        <v>1030</v>
      </c>
      <c r="D171" s="45">
        <f t="shared" si="74"/>
        <v>1.5533980582524272</v>
      </c>
      <c r="E171" s="140"/>
      <c r="J171" s="126">
        <v>1</v>
      </c>
      <c r="K171" s="126">
        <v>23</v>
      </c>
      <c r="L171" s="45">
        <f t="shared" si="73"/>
        <v>4.3478260869565215</v>
      </c>
      <c r="O171" s="126">
        <v>58</v>
      </c>
      <c r="P171" s="45">
        <f t="shared" si="50"/>
        <v>0</v>
      </c>
      <c r="S171" s="126">
        <v>57</v>
      </c>
      <c r="T171" s="45">
        <f t="shared" si="51"/>
        <v>0</v>
      </c>
      <c r="V171" s="126">
        <v>1</v>
      </c>
      <c r="W171" s="126">
        <v>35</v>
      </c>
      <c r="X171" s="45">
        <f t="shared" si="52"/>
        <v>2.8571428571428572</v>
      </c>
      <c r="AA171" s="126">
        <v>123</v>
      </c>
      <c r="AB171" s="45">
        <f t="shared" si="53"/>
        <v>0</v>
      </c>
      <c r="AD171" s="126">
        <v>3</v>
      </c>
      <c r="AE171" s="126">
        <v>104</v>
      </c>
      <c r="AF171" s="45">
        <f t="shared" si="54"/>
        <v>2.8846153846153846</v>
      </c>
      <c r="AH171" s="126">
        <v>1</v>
      </c>
      <c r="AI171" s="126">
        <v>36</v>
      </c>
      <c r="AJ171" s="45">
        <f t="shared" si="55"/>
        <v>2.7777777777777777</v>
      </c>
      <c r="AL171" s="126">
        <v>1</v>
      </c>
      <c r="AM171" s="126">
        <v>40</v>
      </c>
      <c r="AN171" s="45">
        <f t="shared" si="56"/>
        <v>2.5</v>
      </c>
      <c r="AQ171" s="126">
        <v>78</v>
      </c>
      <c r="AR171" s="45">
        <f t="shared" si="57"/>
        <v>0</v>
      </c>
      <c r="AT171" s="126">
        <v>3</v>
      </c>
      <c r="AU171" s="126">
        <v>46</v>
      </c>
      <c r="AV171" s="45">
        <f t="shared" si="58"/>
        <v>6.5217391304347823</v>
      </c>
      <c r="AX171" s="126">
        <v>1</v>
      </c>
      <c r="AY171" s="126">
        <v>118</v>
      </c>
      <c r="AZ171" s="45">
        <f t="shared" si="59"/>
        <v>0.84745762711864403</v>
      </c>
      <c r="BB171" s="126">
        <v>2</v>
      </c>
      <c r="BC171" s="126">
        <v>67</v>
      </c>
      <c r="BD171" s="45">
        <f t="shared" si="60"/>
        <v>2.9850746268656714</v>
      </c>
      <c r="BG171" s="126">
        <v>43</v>
      </c>
      <c r="BH171" s="45">
        <f t="shared" si="61"/>
        <v>0</v>
      </c>
      <c r="BJ171" s="126">
        <v>2</v>
      </c>
      <c r="BK171" s="126">
        <v>50</v>
      </c>
      <c r="BL171" s="45">
        <f t="shared" si="62"/>
        <v>4</v>
      </c>
      <c r="BO171" s="126">
        <v>32</v>
      </c>
      <c r="BP171" s="45">
        <f t="shared" si="63"/>
        <v>0</v>
      </c>
      <c r="BS171" s="126">
        <v>43</v>
      </c>
      <c r="BT171" s="45">
        <f t="shared" si="64"/>
        <v>0</v>
      </c>
      <c r="BW171" s="126">
        <v>28</v>
      </c>
      <c r="BX171" s="45">
        <f t="shared" si="65"/>
        <v>0</v>
      </c>
      <c r="BZ171" s="126">
        <v>1</v>
      </c>
      <c r="CA171" s="126">
        <v>49</v>
      </c>
      <c r="CB171" s="45">
        <f t="shared" si="66"/>
        <v>2.0408163265306123</v>
      </c>
      <c r="CE171" s="128">
        <v>40451</v>
      </c>
      <c r="CF171" s="126">
        <v>159</v>
      </c>
      <c r="CG171" s="126">
        <v>1024</v>
      </c>
      <c r="CH171" s="45">
        <v>15.52734375</v>
      </c>
      <c r="CJ171" s="126">
        <v>3</v>
      </c>
      <c r="CK171" s="126">
        <v>23</v>
      </c>
      <c r="CL171" s="45">
        <v>13.043478260869565</v>
      </c>
      <c r="CN171" s="126">
        <v>4</v>
      </c>
      <c r="CO171" s="126">
        <v>58</v>
      </c>
      <c r="CP171" s="45">
        <v>6.8965517241379315</v>
      </c>
      <c r="CR171" s="126">
        <v>10</v>
      </c>
      <c r="CS171" s="126">
        <v>55</v>
      </c>
      <c r="CT171" s="45">
        <v>18.181818181818183</v>
      </c>
      <c r="CV171" s="126">
        <v>3</v>
      </c>
      <c r="CW171" s="126">
        <v>36</v>
      </c>
      <c r="CX171" s="45">
        <v>8.3333333333333321</v>
      </c>
      <c r="CZ171" s="126">
        <v>15</v>
      </c>
      <c r="DA171" s="126">
        <v>120</v>
      </c>
      <c r="DB171" s="45">
        <v>12.5</v>
      </c>
      <c r="DD171" s="126">
        <v>25</v>
      </c>
      <c r="DE171" s="126">
        <v>105</v>
      </c>
      <c r="DF171" s="45">
        <v>23.809523809523807</v>
      </c>
      <c r="DH171" s="126">
        <v>3</v>
      </c>
      <c r="DI171" s="126">
        <v>36</v>
      </c>
      <c r="DJ171" s="45">
        <v>8.3333333333333321</v>
      </c>
      <c r="DL171" s="126">
        <v>19</v>
      </c>
      <c r="DM171" s="126">
        <v>40</v>
      </c>
      <c r="DN171" s="45">
        <v>47.5</v>
      </c>
      <c r="DP171" s="126">
        <v>7</v>
      </c>
      <c r="DQ171" s="126">
        <v>77</v>
      </c>
      <c r="DR171" s="45">
        <v>9.0909090909090917</v>
      </c>
      <c r="DT171" s="126">
        <v>8</v>
      </c>
      <c r="DU171" s="126">
        <v>44</v>
      </c>
      <c r="DV171" s="45">
        <v>18.181818181818183</v>
      </c>
      <c r="DX171" s="126">
        <v>10</v>
      </c>
      <c r="DY171" s="126">
        <v>117</v>
      </c>
      <c r="DZ171" s="45">
        <v>8.5470085470085468</v>
      </c>
      <c r="EB171" s="126">
        <v>15</v>
      </c>
      <c r="EC171" s="126">
        <v>68</v>
      </c>
      <c r="ED171" s="45">
        <v>22.058823529411764</v>
      </c>
      <c r="EF171" s="126">
        <v>7</v>
      </c>
      <c r="EG171" s="126">
        <v>41</v>
      </c>
      <c r="EH171" s="45">
        <v>17.073170731707318</v>
      </c>
      <c r="EJ171" s="126">
        <v>6</v>
      </c>
      <c r="EK171" s="126">
        <v>52</v>
      </c>
      <c r="EL171" s="45">
        <v>11.538461538461538</v>
      </c>
      <c r="EN171" s="126">
        <v>5</v>
      </c>
      <c r="EO171" s="126">
        <v>32</v>
      </c>
      <c r="EP171" s="45">
        <v>15.625</v>
      </c>
      <c r="ER171" s="126">
        <v>6</v>
      </c>
      <c r="ES171" s="126">
        <v>44</v>
      </c>
      <c r="ET171" s="45">
        <v>13.636363636363637</v>
      </c>
      <c r="EV171" s="126">
        <v>5</v>
      </c>
      <c r="EW171" s="126">
        <v>28</v>
      </c>
      <c r="EX171" s="45">
        <v>17.857142857142858</v>
      </c>
      <c r="EZ171" s="126">
        <v>8</v>
      </c>
      <c r="FA171" s="126">
        <v>48</v>
      </c>
      <c r="FB171" s="45">
        <v>16.666666666666664</v>
      </c>
      <c r="FD171" s="141">
        <f t="shared" si="67"/>
        <v>1</v>
      </c>
      <c r="FE171" s="141">
        <f t="shared" si="68"/>
        <v>35</v>
      </c>
      <c r="FF171" s="141">
        <f t="shared" si="69"/>
        <v>2.8571428571428572</v>
      </c>
      <c r="FH171" s="141">
        <f t="shared" si="70"/>
        <v>3</v>
      </c>
      <c r="FI171" s="141">
        <f t="shared" si="71"/>
        <v>36</v>
      </c>
      <c r="FJ171" s="141">
        <f t="shared" si="72"/>
        <v>8.3333333333333321</v>
      </c>
    </row>
    <row r="172" spans="1:166">
      <c r="A172" s="128">
        <v>40877</v>
      </c>
      <c r="B172" s="126">
        <v>20</v>
      </c>
      <c r="C172" s="126">
        <v>1049</v>
      </c>
      <c r="D172" s="45">
        <f t="shared" si="74"/>
        <v>1.9065776930409915</v>
      </c>
      <c r="E172" s="140"/>
      <c r="J172" s="126">
        <v>1</v>
      </c>
      <c r="K172" s="126">
        <v>24</v>
      </c>
      <c r="L172" s="45">
        <f t="shared" si="73"/>
        <v>4.1666666666666661</v>
      </c>
      <c r="O172" s="126">
        <v>57</v>
      </c>
      <c r="P172" s="45">
        <f t="shared" si="50"/>
        <v>0</v>
      </c>
      <c r="S172" s="126">
        <v>57</v>
      </c>
      <c r="T172" s="45">
        <f t="shared" si="51"/>
        <v>0</v>
      </c>
      <c r="V172" s="126">
        <v>1</v>
      </c>
      <c r="W172" s="126">
        <v>35</v>
      </c>
      <c r="X172" s="45">
        <f t="shared" si="52"/>
        <v>2.8571428571428572</v>
      </c>
      <c r="AA172" s="126">
        <v>127</v>
      </c>
      <c r="AB172" s="45">
        <f t="shared" si="53"/>
        <v>0</v>
      </c>
      <c r="AD172" s="126">
        <v>1</v>
      </c>
      <c r="AE172" s="126">
        <v>107</v>
      </c>
      <c r="AF172" s="45">
        <f t="shared" si="54"/>
        <v>0.93457943925233633</v>
      </c>
      <c r="AH172" s="126">
        <v>1</v>
      </c>
      <c r="AI172" s="126">
        <v>38</v>
      </c>
      <c r="AJ172" s="45">
        <f t="shared" si="55"/>
        <v>2.6315789473684208</v>
      </c>
      <c r="AL172" s="126">
        <v>3</v>
      </c>
      <c r="AM172" s="126">
        <v>40</v>
      </c>
      <c r="AN172" s="45">
        <f t="shared" si="56"/>
        <v>7.5</v>
      </c>
      <c r="AQ172" s="126">
        <v>76</v>
      </c>
      <c r="AR172" s="45">
        <f t="shared" si="57"/>
        <v>0</v>
      </c>
      <c r="AT172" s="126">
        <v>3</v>
      </c>
      <c r="AU172" s="126">
        <v>48</v>
      </c>
      <c r="AV172" s="45">
        <f t="shared" si="58"/>
        <v>6.25</v>
      </c>
      <c r="AX172" s="126">
        <v>1</v>
      </c>
      <c r="AY172" s="126">
        <v>117</v>
      </c>
      <c r="AZ172" s="45">
        <f t="shared" si="59"/>
        <v>0.85470085470085477</v>
      </c>
      <c r="BC172" s="126">
        <v>65</v>
      </c>
      <c r="BD172" s="45">
        <f t="shared" si="60"/>
        <v>0</v>
      </c>
      <c r="BF172" s="126">
        <v>1</v>
      </c>
      <c r="BG172" s="126">
        <v>45</v>
      </c>
      <c r="BH172" s="45">
        <f t="shared" si="61"/>
        <v>2.2222222222222223</v>
      </c>
      <c r="BJ172" s="126">
        <v>2</v>
      </c>
      <c r="BK172" s="126">
        <v>52</v>
      </c>
      <c r="BL172" s="45">
        <f t="shared" si="62"/>
        <v>3.8461538461538463</v>
      </c>
      <c r="BO172" s="126">
        <v>36</v>
      </c>
      <c r="BP172" s="45">
        <f t="shared" si="63"/>
        <v>0</v>
      </c>
      <c r="BS172" s="126">
        <v>45</v>
      </c>
      <c r="BT172" s="45">
        <f t="shared" si="64"/>
        <v>0</v>
      </c>
      <c r="BV172" s="126">
        <v>2</v>
      </c>
      <c r="BW172" s="126">
        <v>29</v>
      </c>
      <c r="BX172" s="45">
        <f t="shared" si="65"/>
        <v>6.8965517241379306</v>
      </c>
      <c r="BZ172" s="126">
        <v>4</v>
      </c>
      <c r="CA172" s="126">
        <v>51</v>
      </c>
      <c r="CB172" s="45">
        <f t="shared" si="66"/>
        <v>7.8431372549019605</v>
      </c>
      <c r="CE172" s="128">
        <v>40482</v>
      </c>
      <c r="CF172" s="126">
        <v>137</v>
      </c>
      <c r="CG172" s="126">
        <v>1031</v>
      </c>
      <c r="CH172" s="45">
        <v>13.288069835111543</v>
      </c>
      <c r="CJ172" s="126">
        <v>2</v>
      </c>
      <c r="CK172" s="126">
        <v>23</v>
      </c>
      <c r="CL172" s="45">
        <v>8.695652173913043</v>
      </c>
      <c r="CN172" s="126">
        <v>3</v>
      </c>
      <c r="CO172" s="126">
        <v>58</v>
      </c>
      <c r="CP172" s="45">
        <v>5.1724137931034484</v>
      </c>
      <c r="CR172" s="126">
        <v>9</v>
      </c>
      <c r="CS172" s="126">
        <v>57</v>
      </c>
      <c r="CT172" s="45">
        <v>15.789473684210526</v>
      </c>
      <c r="CV172" s="126">
        <v>4</v>
      </c>
      <c r="CW172" s="126">
        <v>35</v>
      </c>
      <c r="CX172" s="45">
        <v>11.428571428571429</v>
      </c>
      <c r="CZ172" s="126">
        <v>14</v>
      </c>
      <c r="DA172" s="126">
        <v>123</v>
      </c>
      <c r="DB172" s="45">
        <v>11.382113821138212</v>
      </c>
      <c r="DD172" s="126">
        <v>22</v>
      </c>
      <c r="DE172" s="126">
        <v>104</v>
      </c>
      <c r="DF172" s="45">
        <v>21.153846153846153</v>
      </c>
      <c r="DH172" s="126">
        <v>3</v>
      </c>
      <c r="DI172" s="126">
        <v>36</v>
      </c>
      <c r="DJ172" s="45">
        <v>8.3333333333333321</v>
      </c>
      <c r="DL172" s="126">
        <v>17</v>
      </c>
      <c r="DM172" s="126">
        <v>40</v>
      </c>
      <c r="DN172" s="45">
        <v>42.5</v>
      </c>
      <c r="DP172" s="126">
        <v>5</v>
      </c>
      <c r="DQ172" s="126">
        <v>78</v>
      </c>
      <c r="DR172" s="45">
        <v>6.4102564102564106</v>
      </c>
      <c r="DT172" s="126">
        <v>7</v>
      </c>
      <c r="DU172" s="126">
        <v>46</v>
      </c>
      <c r="DV172" s="45">
        <v>15.217391304347828</v>
      </c>
      <c r="DX172" s="126">
        <v>9</v>
      </c>
      <c r="DY172" s="126">
        <v>119</v>
      </c>
      <c r="DZ172" s="45">
        <v>7.5630252100840334</v>
      </c>
      <c r="EB172" s="126">
        <v>14</v>
      </c>
      <c r="EC172" s="126">
        <v>67</v>
      </c>
      <c r="ED172" s="45">
        <v>20.895522388059703</v>
      </c>
      <c r="EF172" s="126">
        <v>6</v>
      </c>
      <c r="EG172" s="126">
        <v>43</v>
      </c>
      <c r="EH172" s="45">
        <v>13.953488372093023</v>
      </c>
      <c r="EJ172" s="126">
        <v>4</v>
      </c>
      <c r="EK172" s="126">
        <v>50</v>
      </c>
      <c r="EL172" s="45">
        <v>8</v>
      </c>
      <c r="EN172" s="126">
        <v>4</v>
      </c>
      <c r="EO172" s="126">
        <v>32</v>
      </c>
      <c r="EP172" s="45">
        <v>12.5</v>
      </c>
      <c r="ER172" s="126">
        <v>2</v>
      </c>
      <c r="ES172" s="126">
        <v>43</v>
      </c>
      <c r="ET172" s="45">
        <v>4.6511627906976747</v>
      </c>
      <c r="EV172" s="126">
        <v>4</v>
      </c>
      <c r="EW172" s="126">
        <v>28</v>
      </c>
      <c r="EX172" s="45">
        <v>14.285714285714286</v>
      </c>
      <c r="EZ172" s="126">
        <v>8</v>
      </c>
      <c r="FA172" s="126">
        <v>49</v>
      </c>
      <c r="FB172" s="45">
        <v>16.326530612244898</v>
      </c>
      <c r="FD172" s="141">
        <f t="shared" si="67"/>
        <v>1</v>
      </c>
      <c r="FE172" s="141">
        <f t="shared" si="68"/>
        <v>35</v>
      </c>
      <c r="FF172" s="141">
        <f t="shared" si="69"/>
        <v>2.8571428571428572</v>
      </c>
      <c r="FH172" s="141">
        <f t="shared" si="70"/>
        <v>4</v>
      </c>
      <c r="FI172" s="141">
        <f t="shared" si="71"/>
        <v>35</v>
      </c>
      <c r="FJ172" s="141">
        <f t="shared" si="72"/>
        <v>11.428571428571429</v>
      </c>
    </row>
    <row r="173" spans="1:166">
      <c r="A173" s="128">
        <v>40908</v>
      </c>
      <c r="B173" s="126">
        <v>24</v>
      </c>
      <c r="C173" s="126">
        <v>1037</v>
      </c>
      <c r="D173" s="45">
        <f t="shared" si="74"/>
        <v>2.3143683702989395</v>
      </c>
      <c r="E173" s="140"/>
      <c r="J173" s="126">
        <v>1</v>
      </c>
      <c r="K173" s="126">
        <v>24</v>
      </c>
      <c r="L173" s="45">
        <f t="shared" si="73"/>
        <v>4.1666666666666661</v>
      </c>
      <c r="O173" s="126">
        <v>57</v>
      </c>
      <c r="P173" s="45">
        <f t="shared" si="50"/>
        <v>0</v>
      </c>
      <c r="R173" s="126">
        <v>1</v>
      </c>
      <c r="S173" s="126">
        <v>55</v>
      </c>
      <c r="T173" s="45">
        <f t="shared" si="51"/>
        <v>1.8181818181818181</v>
      </c>
      <c r="V173" s="126">
        <v>1</v>
      </c>
      <c r="W173" s="126">
        <v>36</v>
      </c>
      <c r="X173" s="45">
        <f t="shared" si="52"/>
        <v>2.7777777777777777</v>
      </c>
      <c r="Z173" s="126">
        <v>3</v>
      </c>
      <c r="AA173" s="126">
        <v>130</v>
      </c>
      <c r="AB173" s="45">
        <f t="shared" si="53"/>
        <v>2.3076923076923079</v>
      </c>
      <c r="AD173" s="126">
        <v>1</v>
      </c>
      <c r="AE173" s="126">
        <v>94</v>
      </c>
      <c r="AF173" s="45">
        <f t="shared" si="54"/>
        <v>1.0638297872340425</v>
      </c>
      <c r="AI173" s="126">
        <v>39</v>
      </c>
      <c r="AJ173" s="45">
        <f t="shared" si="55"/>
        <v>0</v>
      </c>
      <c r="AL173" s="126">
        <v>2</v>
      </c>
      <c r="AM173" s="126">
        <v>39</v>
      </c>
      <c r="AN173" s="45">
        <f t="shared" si="56"/>
        <v>5.1282051282051277</v>
      </c>
      <c r="AQ173" s="126">
        <v>75</v>
      </c>
      <c r="AR173" s="45">
        <f t="shared" si="57"/>
        <v>0</v>
      </c>
      <c r="AT173" s="126">
        <v>3</v>
      </c>
      <c r="AU173" s="126">
        <v>48</v>
      </c>
      <c r="AV173" s="45">
        <f t="shared" si="58"/>
        <v>6.25</v>
      </c>
      <c r="AX173" s="126">
        <v>1</v>
      </c>
      <c r="AY173" s="126">
        <v>113</v>
      </c>
      <c r="AZ173" s="45">
        <f t="shared" si="59"/>
        <v>0.88495575221238942</v>
      </c>
      <c r="BC173" s="126">
        <v>68</v>
      </c>
      <c r="BD173" s="45">
        <f t="shared" si="60"/>
        <v>0</v>
      </c>
      <c r="BF173" s="126">
        <v>2</v>
      </c>
      <c r="BG173" s="126">
        <v>44</v>
      </c>
      <c r="BH173" s="45">
        <f t="shared" si="61"/>
        <v>4.5454545454545459</v>
      </c>
      <c r="BJ173" s="126">
        <v>2</v>
      </c>
      <c r="BK173" s="126">
        <v>52</v>
      </c>
      <c r="BL173" s="45">
        <f t="shared" si="62"/>
        <v>3.8461538461538463</v>
      </c>
      <c r="BO173" s="126">
        <v>37</v>
      </c>
      <c r="BP173" s="45">
        <f t="shared" si="63"/>
        <v>0</v>
      </c>
      <c r="BS173" s="126">
        <v>46</v>
      </c>
      <c r="BT173" s="45">
        <f t="shared" si="64"/>
        <v>0</v>
      </c>
      <c r="BV173" s="126">
        <v>2</v>
      </c>
      <c r="BW173" s="126">
        <v>30</v>
      </c>
      <c r="BX173" s="45">
        <f t="shared" si="65"/>
        <v>6.666666666666667</v>
      </c>
      <c r="BZ173" s="126">
        <v>5</v>
      </c>
      <c r="CA173" s="126">
        <v>50</v>
      </c>
      <c r="CB173" s="45">
        <f t="shared" si="66"/>
        <v>10</v>
      </c>
      <c r="CE173" s="128">
        <v>40512</v>
      </c>
      <c r="CF173" s="126">
        <v>132</v>
      </c>
      <c r="CG173" s="126">
        <v>1050</v>
      </c>
      <c r="CH173" s="45">
        <v>12.571428571428571</v>
      </c>
      <c r="CJ173" s="126">
        <v>2</v>
      </c>
      <c r="CK173" s="126">
        <v>24</v>
      </c>
      <c r="CL173" s="45">
        <v>8.3333333333333321</v>
      </c>
      <c r="CN173" s="126">
        <v>3</v>
      </c>
      <c r="CO173" s="126">
        <v>57</v>
      </c>
      <c r="CP173" s="45">
        <v>5.2631578947368425</v>
      </c>
      <c r="CR173" s="126">
        <v>10</v>
      </c>
      <c r="CS173" s="126">
        <v>57</v>
      </c>
      <c r="CT173" s="45">
        <v>17.543859649122805</v>
      </c>
      <c r="CV173" s="126">
        <v>3</v>
      </c>
      <c r="CW173" s="126">
        <v>35</v>
      </c>
      <c r="CX173" s="45">
        <v>8.5714285714285712</v>
      </c>
      <c r="CZ173" s="126">
        <v>12</v>
      </c>
      <c r="DA173" s="126">
        <v>127</v>
      </c>
      <c r="DB173" s="45">
        <v>9.4488188976377945</v>
      </c>
      <c r="DD173" s="126">
        <v>23</v>
      </c>
      <c r="DE173" s="126">
        <v>107</v>
      </c>
      <c r="DF173" s="45">
        <v>21.495327102803738</v>
      </c>
      <c r="DH173" s="126">
        <v>3</v>
      </c>
      <c r="DI173" s="126">
        <v>38</v>
      </c>
      <c r="DJ173" s="45">
        <v>7.8947368421052637</v>
      </c>
      <c r="DL173" s="126">
        <v>15</v>
      </c>
      <c r="DM173" s="126">
        <v>40</v>
      </c>
      <c r="DN173" s="45">
        <v>37.5</v>
      </c>
      <c r="DP173" s="126">
        <v>6</v>
      </c>
      <c r="DQ173" s="126">
        <v>76</v>
      </c>
      <c r="DR173" s="45">
        <v>7.8947368421052637</v>
      </c>
      <c r="DT173" s="126">
        <v>6</v>
      </c>
      <c r="DU173" s="126">
        <v>48</v>
      </c>
      <c r="DV173" s="45">
        <v>12.5</v>
      </c>
      <c r="DX173" s="126">
        <v>9</v>
      </c>
      <c r="DY173" s="126">
        <v>118</v>
      </c>
      <c r="DZ173" s="45">
        <v>7.6271186440677967</v>
      </c>
      <c r="EB173" s="126">
        <v>12</v>
      </c>
      <c r="EC173" s="126">
        <v>65</v>
      </c>
      <c r="ED173" s="45">
        <v>18.46153846153846</v>
      </c>
      <c r="EF173" s="126">
        <v>6</v>
      </c>
      <c r="EG173" s="126">
        <v>45</v>
      </c>
      <c r="EH173" s="45">
        <v>13.333333333333332</v>
      </c>
      <c r="EJ173" s="126">
        <v>4</v>
      </c>
      <c r="EK173" s="126">
        <v>52</v>
      </c>
      <c r="EL173" s="45">
        <v>7.6923076923076925</v>
      </c>
      <c r="EN173" s="126">
        <v>5</v>
      </c>
      <c r="EO173" s="126">
        <v>36</v>
      </c>
      <c r="EP173" s="45">
        <v>13.888888888888889</v>
      </c>
      <c r="ER173" s="126">
        <v>2</v>
      </c>
      <c r="ES173" s="126">
        <v>45</v>
      </c>
      <c r="ET173" s="45">
        <v>4.4444444444444446</v>
      </c>
      <c r="EV173" s="126">
        <v>3</v>
      </c>
      <c r="EW173" s="126">
        <v>29</v>
      </c>
      <c r="EX173" s="45">
        <v>10.344827586206897</v>
      </c>
      <c r="EZ173" s="126">
        <v>8</v>
      </c>
      <c r="FA173" s="126">
        <v>51</v>
      </c>
      <c r="FB173" s="45">
        <v>15.686274509803923</v>
      </c>
      <c r="FD173" s="141">
        <f t="shared" si="67"/>
        <v>1</v>
      </c>
      <c r="FE173" s="141">
        <f t="shared" si="68"/>
        <v>36</v>
      </c>
      <c r="FF173" s="141">
        <f t="shared" si="69"/>
        <v>2.7777777777777777</v>
      </c>
      <c r="FH173" s="141">
        <f t="shared" si="70"/>
        <v>3</v>
      </c>
      <c r="FI173" s="141">
        <f t="shared" si="71"/>
        <v>35</v>
      </c>
      <c r="FJ173" s="141">
        <f t="shared" si="72"/>
        <v>8.5714285714285712</v>
      </c>
    </row>
    <row r="174" spans="1:166">
      <c r="A174" s="128">
        <v>40939</v>
      </c>
      <c r="B174" s="126">
        <v>26</v>
      </c>
      <c r="C174" s="126">
        <v>1046</v>
      </c>
      <c r="D174" s="45">
        <f t="shared" si="74"/>
        <v>2.4856596558317401</v>
      </c>
      <c r="E174" s="140"/>
      <c r="J174" s="126">
        <v>1</v>
      </c>
      <c r="K174" s="126">
        <v>26</v>
      </c>
      <c r="L174" s="45">
        <f t="shared" si="73"/>
        <v>3.8461538461538463</v>
      </c>
      <c r="O174" s="126">
        <v>58</v>
      </c>
      <c r="P174" s="45">
        <f t="shared" si="50"/>
        <v>0</v>
      </c>
      <c r="R174" s="126">
        <v>1</v>
      </c>
      <c r="S174" s="126">
        <v>55</v>
      </c>
      <c r="T174" s="45">
        <f t="shared" si="51"/>
        <v>1.8181818181818181</v>
      </c>
      <c r="V174" s="126">
        <v>1</v>
      </c>
      <c r="W174" s="126">
        <v>38</v>
      </c>
      <c r="X174" s="45">
        <f t="shared" si="52"/>
        <v>2.6315789473684208</v>
      </c>
      <c r="Z174" s="126">
        <v>3</v>
      </c>
      <c r="AA174" s="126">
        <v>131</v>
      </c>
      <c r="AB174" s="45">
        <f t="shared" si="53"/>
        <v>2.2900763358778624</v>
      </c>
      <c r="AD174" s="126">
        <v>1</v>
      </c>
      <c r="AE174" s="126">
        <v>89</v>
      </c>
      <c r="AF174" s="45">
        <f t="shared" si="54"/>
        <v>1.1235955056179776</v>
      </c>
      <c r="AI174" s="126">
        <v>38</v>
      </c>
      <c r="AJ174" s="45">
        <f t="shared" si="55"/>
        <v>0</v>
      </c>
      <c r="AL174" s="126">
        <v>2</v>
      </c>
      <c r="AM174" s="126">
        <v>40</v>
      </c>
      <c r="AN174" s="45">
        <f t="shared" si="56"/>
        <v>5</v>
      </c>
      <c r="AQ174" s="126">
        <v>76</v>
      </c>
      <c r="AR174" s="45">
        <f t="shared" si="57"/>
        <v>0</v>
      </c>
      <c r="AT174" s="126">
        <v>3</v>
      </c>
      <c r="AU174" s="126">
        <v>48</v>
      </c>
      <c r="AV174" s="45">
        <f t="shared" si="58"/>
        <v>6.25</v>
      </c>
      <c r="AX174" s="126">
        <v>1</v>
      </c>
      <c r="AY174" s="126">
        <v>113</v>
      </c>
      <c r="AZ174" s="45">
        <f t="shared" si="59"/>
        <v>0.88495575221238942</v>
      </c>
      <c r="BC174" s="126">
        <v>68</v>
      </c>
      <c r="BD174" s="45">
        <f t="shared" si="60"/>
        <v>0</v>
      </c>
      <c r="BF174" s="126">
        <v>2</v>
      </c>
      <c r="BG174" s="126">
        <v>44</v>
      </c>
      <c r="BH174" s="45">
        <f t="shared" si="61"/>
        <v>4.5454545454545459</v>
      </c>
      <c r="BJ174" s="126">
        <v>2</v>
      </c>
      <c r="BK174" s="126">
        <v>53</v>
      </c>
      <c r="BL174" s="45">
        <f t="shared" si="62"/>
        <v>3.7735849056603774</v>
      </c>
      <c r="BN174" s="126">
        <v>1</v>
      </c>
      <c r="BO174" s="126">
        <v>36</v>
      </c>
      <c r="BP174" s="45">
        <f t="shared" si="63"/>
        <v>2.7777777777777777</v>
      </c>
      <c r="BS174" s="126">
        <v>49</v>
      </c>
      <c r="BT174" s="45">
        <f t="shared" si="64"/>
        <v>0</v>
      </c>
      <c r="BV174" s="126">
        <v>2</v>
      </c>
      <c r="BW174" s="126">
        <v>34</v>
      </c>
      <c r="BX174" s="45">
        <f t="shared" si="65"/>
        <v>5.8823529411764701</v>
      </c>
      <c r="BZ174" s="126">
        <v>6</v>
      </c>
      <c r="CA174" s="126">
        <v>50</v>
      </c>
      <c r="CB174" s="45">
        <f t="shared" si="66"/>
        <v>12</v>
      </c>
      <c r="CE174" s="128">
        <v>40543</v>
      </c>
      <c r="CF174" s="126">
        <v>105</v>
      </c>
      <c r="CG174" s="126">
        <v>1037</v>
      </c>
      <c r="CH174" s="45">
        <v>10.125361620057859</v>
      </c>
      <c r="CJ174" s="126">
        <v>2</v>
      </c>
      <c r="CK174" s="126">
        <v>24</v>
      </c>
      <c r="CL174" s="45">
        <v>8.3333333333333321</v>
      </c>
      <c r="CN174" s="126">
        <v>3</v>
      </c>
      <c r="CO174" s="126">
        <v>57</v>
      </c>
      <c r="CP174" s="45">
        <v>5.2631578947368425</v>
      </c>
      <c r="CR174" s="126">
        <v>8</v>
      </c>
      <c r="CS174" s="126">
        <v>55</v>
      </c>
      <c r="CT174" s="45">
        <v>14.545454545454543</v>
      </c>
      <c r="CV174" s="126">
        <v>2</v>
      </c>
      <c r="CW174" s="126">
        <v>36</v>
      </c>
      <c r="CX174" s="45">
        <v>5.5555555555555554</v>
      </c>
      <c r="CZ174" s="126">
        <v>12</v>
      </c>
      <c r="DA174" s="126">
        <v>130</v>
      </c>
      <c r="DB174" s="45">
        <v>9.2307692307692299</v>
      </c>
      <c r="DD174" s="126">
        <v>16</v>
      </c>
      <c r="DE174" s="126">
        <v>94</v>
      </c>
      <c r="DF174" s="45">
        <v>17.021276595744681</v>
      </c>
      <c r="DH174" s="126">
        <v>2</v>
      </c>
      <c r="DI174" s="126">
        <v>39</v>
      </c>
      <c r="DJ174" s="45">
        <v>5.1282051282051277</v>
      </c>
      <c r="DL174" s="126">
        <v>10</v>
      </c>
      <c r="DM174" s="126">
        <v>39</v>
      </c>
      <c r="DN174" s="45">
        <v>25.641025641025642</v>
      </c>
      <c r="DP174" s="126">
        <v>5</v>
      </c>
      <c r="DQ174" s="126">
        <v>75</v>
      </c>
      <c r="DR174" s="45">
        <v>6.6666666666666661</v>
      </c>
      <c r="DT174" s="126">
        <v>6</v>
      </c>
      <c r="DU174" s="126">
        <v>48</v>
      </c>
      <c r="DV174" s="45">
        <v>12.5</v>
      </c>
      <c r="DX174" s="126">
        <v>7</v>
      </c>
      <c r="DY174" s="126">
        <v>113</v>
      </c>
      <c r="DZ174" s="45">
        <v>6.1946902654867255</v>
      </c>
      <c r="EB174" s="126">
        <v>8</v>
      </c>
      <c r="EC174" s="126">
        <v>68</v>
      </c>
      <c r="ED174" s="45">
        <v>11.76470588235294</v>
      </c>
      <c r="EF174" s="126">
        <v>5</v>
      </c>
      <c r="EG174" s="126">
        <v>44</v>
      </c>
      <c r="EH174" s="45">
        <v>11.363636363636363</v>
      </c>
      <c r="EJ174" s="126">
        <v>2</v>
      </c>
      <c r="EK174" s="126">
        <v>52</v>
      </c>
      <c r="EL174" s="45">
        <v>3.8461538461538463</v>
      </c>
      <c r="EN174" s="126">
        <v>5</v>
      </c>
      <c r="EO174" s="126">
        <v>37</v>
      </c>
      <c r="EP174" s="45">
        <v>13.513513513513514</v>
      </c>
      <c r="ER174" s="126">
        <v>2</v>
      </c>
      <c r="ES174" s="126">
        <v>46</v>
      </c>
      <c r="ET174" s="45">
        <v>4.3478260869565215</v>
      </c>
      <c r="EV174" s="126">
        <v>3</v>
      </c>
      <c r="EW174" s="126">
        <v>30</v>
      </c>
      <c r="EX174" s="45">
        <v>10</v>
      </c>
      <c r="EZ174" s="126">
        <v>7</v>
      </c>
      <c r="FA174" s="126">
        <v>50</v>
      </c>
      <c r="FB174" s="45">
        <v>14</v>
      </c>
      <c r="FD174" s="141">
        <f t="shared" si="67"/>
        <v>1</v>
      </c>
      <c r="FE174" s="141">
        <f t="shared" si="68"/>
        <v>38</v>
      </c>
      <c r="FF174" s="141">
        <f t="shared" si="69"/>
        <v>2.6315789473684208</v>
      </c>
      <c r="FH174" s="141">
        <f t="shared" si="70"/>
        <v>2</v>
      </c>
      <c r="FI174" s="141">
        <f t="shared" si="71"/>
        <v>36</v>
      </c>
      <c r="FJ174" s="141">
        <f t="shared" si="72"/>
        <v>5.5555555555555554</v>
      </c>
    </row>
    <row r="175" spans="1:166">
      <c r="A175" s="128">
        <v>40968</v>
      </c>
      <c r="B175" s="126">
        <v>31</v>
      </c>
      <c r="C175" s="126">
        <v>1057</v>
      </c>
      <c r="D175" s="45">
        <f t="shared" si="74"/>
        <v>2.9328287606433303</v>
      </c>
      <c r="E175" s="140"/>
      <c r="J175" s="126">
        <v>1</v>
      </c>
      <c r="K175" s="126">
        <v>26</v>
      </c>
      <c r="L175" s="45">
        <f t="shared" si="73"/>
        <v>3.8461538461538463</v>
      </c>
      <c r="O175" s="126">
        <v>56</v>
      </c>
      <c r="P175" s="45">
        <f t="shared" si="50"/>
        <v>0</v>
      </c>
      <c r="R175" s="126">
        <v>1</v>
      </c>
      <c r="S175" s="126">
        <v>55</v>
      </c>
      <c r="T175" s="45">
        <f t="shared" si="51"/>
        <v>1.8181818181818181</v>
      </c>
      <c r="V175" s="126">
        <v>1</v>
      </c>
      <c r="W175" s="126">
        <v>38</v>
      </c>
      <c r="X175" s="45">
        <f t="shared" si="52"/>
        <v>2.6315789473684208</v>
      </c>
      <c r="Z175" s="126">
        <v>4</v>
      </c>
      <c r="AA175" s="126">
        <v>134</v>
      </c>
      <c r="AB175" s="45">
        <f t="shared" si="53"/>
        <v>2.9850746268656714</v>
      </c>
      <c r="AD175" s="126">
        <v>1</v>
      </c>
      <c r="AE175" s="126">
        <v>88</v>
      </c>
      <c r="AF175" s="45">
        <f t="shared" si="54"/>
        <v>1.1363636363636365</v>
      </c>
      <c r="AI175" s="126">
        <v>40</v>
      </c>
      <c r="AJ175" s="45">
        <f t="shared" si="55"/>
        <v>0</v>
      </c>
      <c r="AL175" s="126">
        <v>3</v>
      </c>
      <c r="AM175" s="126">
        <v>40</v>
      </c>
      <c r="AN175" s="45">
        <f t="shared" si="56"/>
        <v>7.5</v>
      </c>
      <c r="AQ175" s="126">
        <v>76</v>
      </c>
      <c r="AR175" s="45">
        <f t="shared" si="57"/>
        <v>0</v>
      </c>
      <c r="AT175" s="126">
        <v>3</v>
      </c>
      <c r="AU175" s="126">
        <v>49</v>
      </c>
      <c r="AV175" s="45">
        <f t="shared" si="58"/>
        <v>6.1224489795918364</v>
      </c>
      <c r="AX175" s="126">
        <v>2</v>
      </c>
      <c r="AY175" s="126">
        <v>116</v>
      </c>
      <c r="AZ175" s="45">
        <f t="shared" si="59"/>
        <v>1.7241379310344827</v>
      </c>
      <c r="BC175" s="126">
        <v>71</v>
      </c>
      <c r="BD175" s="45">
        <f t="shared" si="60"/>
        <v>0</v>
      </c>
      <c r="BF175" s="126">
        <v>2</v>
      </c>
      <c r="BG175" s="126">
        <v>44</v>
      </c>
      <c r="BH175" s="45">
        <f t="shared" si="61"/>
        <v>4.5454545454545459</v>
      </c>
      <c r="BJ175" s="126">
        <v>3</v>
      </c>
      <c r="BK175" s="126">
        <v>54</v>
      </c>
      <c r="BL175" s="45">
        <f t="shared" si="62"/>
        <v>5.5555555555555554</v>
      </c>
      <c r="BN175" s="126">
        <v>1</v>
      </c>
      <c r="BO175" s="126">
        <v>35</v>
      </c>
      <c r="BP175" s="45">
        <f t="shared" si="63"/>
        <v>2.8571428571428572</v>
      </c>
      <c r="BS175" s="126">
        <v>48</v>
      </c>
      <c r="BT175" s="45">
        <f t="shared" si="64"/>
        <v>0</v>
      </c>
      <c r="BV175" s="126">
        <v>3</v>
      </c>
      <c r="BW175" s="126">
        <v>37</v>
      </c>
      <c r="BX175" s="45">
        <f t="shared" si="65"/>
        <v>8.1081081081081088</v>
      </c>
      <c r="BZ175" s="126">
        <v>6</v>
      </c>
      <c r="CA175" s="126">
        <v>50</v>
      </c>
      <c r="CB175" s="45">
        <f t="shared" si="66"/>
        <v>12</v>
      </c>
      <c r="CE175" s="128">
        <v>40574</v>
      </c>
      <c r="CF175" s="126">
        <v>95</v>
      </c>
      <c r="CG175" s="126">
        <v>1046</v>
      </c>
      <c r="CH175" s="45">
        <v>9.0822179732313568</v>
      </c>
      <c r="CJ175" s="126">
        <v>2</v>
      </c>
      <c r="CK175" s="126">
        <v>26</v>
      </c>
      <c r="CL175" s="45">
        <v>7.6923076923076925</v>
      </c>
      <c r="CN175" s="126">
        <v>4</v>
      </c>
      <c r="CO175" s="126">
        <v>58</v>
      </c>
      <c r="CP175" s="45">
        <v>6.8965517241379315</v>
      </c>
      <c r="CR175" s="126">
        <v>9</v>
      </c>
      <c r="CS175" s="126">
        <v>55</v>
      </c>
      <c r="CT175" s="45">
        <v>16.363636363636363</v>
      </c>
      <c r="CV175" s="126">
        <v>2</v>
      </c>
      <c r="CW175" s="126">
        <v>38</v>
      </c>
      <c r="CX175" s="45">
        <v>5.2631578947368425</v>
      </c>
      <c r="CZ175" s="126">
        <v>10</v>
      </c>
      <c r="DA175" s="126">
        <v>131</v>
      </c>
      <c r="DB175" s="45">
        <v>7.6335877862595423</v>
      </c>
      <c r="DD175" s="126">
        <v>12</v>
      </c>
      <c r="DE175" s="126">
        <v>89</v>
      </c>
      <c r="DF175" s="45">
        <v>13.48314606741573</v>
      </c>
      <c r="DH175" s="126">
        <v>2</v>
      </c>
      <c r="DI175" s="126">
        <v>38</v>
      </c>
      <c r="DJ175" s="45">
        <v>5.2631578947368425</v>
      </c>
      <c r="DL175" s="126">
        <v>9</v>
      </c>
      <c r="DM175" s="126">
        <v>40</v>
      </c>
      <c r="DN175" s="45">
        <v>22.5</v>
      </c>
      <c r="DP175" s="126">
        <v>4</v>
      </c>
      <c r="DQ175" s="126">
        <v>76</v>
      </c>
      <c r="DR175" s="45">
        <v>5.2631578947368425</v>
      </c>
      <c r="DT175" s="126">
        <v>5</v>
      </c>
      <c r="DU175" s="126">
        <v>48</v>
      </c>
      <c r="DV175" s="45">
        <v>10.416666666666668</v>
      </c>
      <c r="DX175" s="126">
        <v>6</v>
      </c>
      <c r="DY175" s="126">
        <v>113</v>
      </c>
      <c r="DZ175" s="45">
        <v>5.3097345132743357</v>
      </c>
      <c r="EB175" s="126">
        <v>6</v>
      </c>
      <c r="EC175" s="126">
        <v>68</v>
      </c>
      <c r="ED175" s="45">
        <v>8.8235294117647047</v>
      </c>
      <c r="EF175" s="126">
        <v>4</v>
      </c>
      <c r="EG175" s="126">
        <v>44</v>
      </c>
      <c r="EH175" s="45">
        <v>9.0909090909090917</v>
      </c>
      <c r="EJ175" s="126">
        <v>4</v>
      </c>
      <c r="EK175" s="126">
        <v>53</v>
      </c>
      <c r="EL175" s="45">
        <v>7.5471698113207548</v>
      </c>
      <c r="EN175" s="126">
        <v>4</v>
      </c>
      <c r="EO175" s="126">
        <v>36</v>
      </c>
      <c r="EP175" s="45">
        <v>11.111111111111111</v>
      </c>
      <c r="ER175" s="126">
        <v>2</v>
      </c>
      <c r="ES175" s="126">
        <v>49</v>
      </c>
      <c r="ET175" s="45">
        <v>4.0816326530612246</v>
      </c>
      <c r="EV175" s="126">
        <v>3</v>
      </c>
      <c r="EW175" s="126">
        <v>34</v>
      </c>
      <c r="EX175" s="45">
        <v>8.8235294117647047</v>
      </c>
      <c r="EZ175" s="126">
        <v>7</v>
      </c>
      <c r="FA175" s="126">
        <v>50</v>
      </c>
      <c r="FB175" s="45">
        <v>14</v>
      </c>
      <c r="FD175" s="141">
        <f t="shared" si="67"/>
        <v>1</v>
      </c>
      <c r="FE175" s="141">
        <f t="shared" si="68"/>
        <v>38</v>
      </c>
      <c r="FF175" s="141">
        <f t="shared" si="69"/>
        <v>2.6315789473684208</v>
      </c>
      <c r="FH175" s="141">
        <f t="shared" si="70"/>
        <v>2</v>
      </c>
      <c r="FI175" s="141">
        <f t="shared" si="71"/>
        <v>38</v>
      </c>
      <c r="FJ175" s="141">
        <f t="shared" si="72"/>
        <v>5.2631578947368425</v>
      </c>
    </row>
    <row r="176" spans="1:166">
      <c r="A176" s="128">
        <v>40999</v>
      </c>
      <c r="B176" s="126">
        <v>28</v>
      </c>
      <c r="C176" s="126">
        <v>1072</v>
      </c>
      <c r="D176" s="45">
        <f t="shared" si="74"/>
        <v>2.6119402985074625</v>
      </c>
      <c r="E176" s="140"/>
      <c r="K176" s="126">
        <v>26</v>
      </c>
      <c r="L176" s="45">
        <f t="shared" si="73"/>
        <v>0</v>
      </c>
      <c r="O176" s="126">
        <v>60</v>
      </c>
      <c r="P176" s="45">
        <f t="shared" si="50"/>
        <v>0</v>
      </c>
      <c r="S176" s="126">
        <v>54</v>
      </c>
      <c r="T176" s="45">
        <f t="shared" si="51"/>
        <v>0</v>
      </c>
      <c r="V176" s="126">
        <v>1</v>
      </c>
      <c r="W176" s="126">
        <v>39</v>
      </c>
      <c r="X176" s="45">
        <f t="shared" si="52"/>
        <v>2.5641025641025639</v>
      </c>
      <c r="Z176" s="126">
        <v>4</v>
      </c>
      <c r="AA176" s="126">
        <v>135</v>
      </c>
      <c r="AB176" s="45">
        <f t="shared" si="53"/>
        <v>2.9629629629629632</v>
      </c>
      <c r="AD176" s="126">
        <v>1</v>
      </c>
      <c r="AE176" s="126">
        <v>89</v>
      </c>
      <c r="AF176" s="45">
        <f t="shared" si="54"/>
        <v>1.1235955056179776</v>
      </c>
      <c r="AI176" s="126">
        <v>39</v>
      </c>
      <c r="AJ176" s="45">
        <f t="shared" si="55"/>
        <v>0</v>
      </c>
      <c r="AL176" s="126">
        <v>4</v>
      </c>
      <c r="AM176" s="126">
        <v>40</v>
      </c>
      <c r="AN176" s="45">
        <f t="shared" si="56"/>
        <v>10</v>
      </c>
      <c r="AQ176" s="126">
        <v>78</v>
      </c>
      <c r="AR176" s="45">
        <f t="shared" si="57"/>
        <v>0</v>
      </c>
      <c r="AT176" s="126">
        <v>2</v>
      </c>
      <c r="AU176" s="126">
        <v>50</v>
      </c>
      <c r="AV176" s="45">
        <f t="shared" si="58"/>
        <v>4</v>
      </c>
      <c r="AX176" s="126">
        <v>2</v>
      </c>
      <c r="AY176" s="126">
        <v>117</v>
      </c>
      <c r="AZ176" s="45">
        <f t="shared" si="59"/>
        <v>1.7094017094017095</v>
      </c>
      <c r="BC176" s="126">
        <v>73</v>
      </c>
      <c r="BD176" s="45">
        <f t="shared" si="60"/>
        <v>0</v>
      </c>
      <c r="BF176" s="126">
        <v>2</v>
      </c>
      <c r="BG176" s="126">
        <v>46</v>
      </c>
      <c r="BH176" s="45">
        <f t="shared" si="61"/>
        <v>4.3478260869565215</v>
      </c>
      <c r="BJ176" s="126">
        <v>2</v>
      </c>
      <c r="BK176" s="126">
        <v>54</v>
      </c>
      <c r="BL176" s="45">
        <f t="shared" si="62"/>
        <v>3.7037037037037033</v>
      </c>
      <c r="BN176" s="126">
        <v>1</v>
      </c>
      <c r="BO176" s="126">
        <v>36</v>
      </c>
      <c r="BP176" s="45">
        <f t="shared" si="63"/>
        <v>2.7777777777777777</v>
      </c>
      <c r="BS176" s="126">
        <v>48</v>
      </c>
      <c r="BT176" s="45">
        <f t="shared" si="64"/>
        <v>0</v>
      </c>
      <c r="BV176" s="126">
        <v>3</v>
      </c>
      <c r="BW176" s="126">
        <v>38</v>
      </c>
      <c r="BX176" s="45">
        <f t="shared" si="65"/>
        <v>7.8947368421052628</v>
      </c>
      <c r="BZ176" s="126">
        <v>6</v>
      </c>
      <c r="CA176" s="126">
        <v>50</v>
      </c>
      <c r="CB176" s="45">
        <f t="shared" si="66"/>
        <v>12</v>
      </c>
      <c r="CE176" s="128">
        <v>40602</v>
      </c>
      <c r="CF176" s="126">
        <v>76</v>
      </c>
      <c r="CG176" s="126">
        <v>1057</v>
      </c>
      <c r="CH176" s="45">
        <v>7.1901608325449384</v>
      </c>
      <c r="CJ176" s="126">
        <v>1</v>
      </c>
      <c r="CK176" s="126">
        <v>26</v>
      </c>
      <c r="CL176" s="45">
        <v>3.8461538461538463</v>
      </c>
      <c r="CN176" s="126">
        <v>3</v>
      </c>
      <c r="CO176" s="126">
        <v>56</v>
      </c>
      <c r="CP176" s="45">
        <v>5.3571428571428568</v>
      </c>
      <c r="CR176" s="126">
        <v>7</v>
      </c>
      <c r="CS176" s="126">
        <v>55</v>
      </c>
      <c r="CT176" s="45">
        <v>12.727272727272728</v>
      </c>
      <c r="CV176" s="126">
        <v>2</v>
      </c>
      <c r="CW176" s="126">
        <v>38</v>
      </c>
      <c r="CX176" s="45">
        <v>5.2631578947368425</v>
      </c>
      <c r="CZ176" s="126">
        <v>6</v>
      </c>
      <c r="DA176" s="126">
        <v>134</v>
      </c>
      <c r="DB176" s="45">
        <v>4.4776119402985071</v>
      </c>
      <c r="DD176" s="126">
        <v>10</v>
      </c>
      <c r="DE176" s="126">
        <v>88</v>
      </c>
      <c r="DF176" s="45">
        <v>11.363636363636363</v>
      </c>
      <c r="DH176" s="126">
        <v>1</v>
      </c>
      <c r="DI176" s="126">
        <v>40</v>
      </c>
      <c r="DJ176" s="45">
        <v>2.5</v>
      </c>
      <c r="DL176" s="126">
        <v>6</v>
      </c>
      <c r="DM176" s="126">
        <v>40</v>
      </c>
      <c r="DN176" s="45">
        <v>15</v>
      </c>
      <c r="DP176" s="126">
        <v>4</v>
      </c>
      <c r="DQ176" s="126">
        <v>76</v>
      </c>
      <c r="DR176" s="45">
        <v>5.2631578947368425</v>
      </c>
      <c r="DT176" s="126">
        <v>5</v>
      </c>
      <c r="DU176" s="126">
        <v>49</v>
      </c>
      <c r="DV176" s="45">
        <v>10.204081632653061</v>
      </c>
      <c r="DX176" s="126">
        <v>6</v>
      </c>
      <c r="DY176" s="126">
        <v>116</v>
      </c>
      <c r="DZ176" s="45">
        <v>5.1724137931034484</v>
      </c>
      <c r="EB176" s="126">
        <v>4</v>
      </c>
      <c r="EC176" s="126">
        <v>71</v>
      </c>
      <c r="ED176" s="45">
        <v>5.6338028169014089</v>
      </c>
      <c r="EF176" s="126">
        <v>3</v>
      </c>
      <c r="EG176" s="126">
        <v>44</v>
      </c>
      <c r="EH176" s="45">
        <v>6.8181818181818183</v>
      </c>
      <c r="EJ176" s="126">
        <v>4</v>
      </c>
      <c r="EK176" s="126">
        <v>54</v>
      </c>
      <c r="EL176" s="45">
        <v>7.4074074074074083</v>
      </c>
      <c r="EN176" s="126">
        <v>3</v>
      </c>
      <c r="EO176" s="126">
        <v>35</v>
      </c>
      <c r="EP176" s="45">
        <v>8.5714285714285712</v>
      </c>
      <c r="ER176" s="126">
        <v>1</v>
      </c>
      <c r="ES176" s="126">
        <v>48</v>
      </c>
      <c r="ET176" s="45">
        <v>2.083333333333333</v>
      </c>
      <c r="EV176" s="126">
        <v>2</v>
      </c>
      <c r="EW176" s="126">
        <v>37</v>
      </c>
      <c r="EX176" s="45">
        <v>5.4054054054054053</v>
      </c>
      <c r="EZ176" s="126">
        <v>8</v>
      </c>
      <c r="FA176" s="126">
        <v>50</v>
      </c>
      <c r="FB176" s="45">
        <v>16</v>
      </c>
      <c r="FD176" s="141">
        <f t="shared" si="67"/>
        <v>1</v>
      </c>
      <c r="FE176" s="141">
        <f t="shared" si="68"/>
        <v>39</v>
      </c>
      <c r="FF176" s="141">
        <f t="shared" si="69"/>
        <v>2.5641025641025639</v>
      </c>
      <c r="FH176" s="141">
        <f t="shared" si="70"/>
        <v>2</v>
      </c>
      <c r="FI176" s="141">
        <f t="shared" si="71"/>
        <v>38</v>
      </c>
      <c r="FJ176" s="141">
        <f t="shared" si="72"/>
        <v>5.2631578947368425</v>
      </c>
    </row>
    <row r="177" spans="1:166">
      <c r="A177" s="128">
        <v>41029</v>
      </c>
      <c r="B177" s="126">
        <v>29</v>
      </c>
      <c r="C177" s="126">
        <v>1089</v>
      </c>
      <c r="D177" s="45">
        <f t="shared" si="74"/>
        <v>2.6629935720844813</v>
      </c>
      <c r="E177" s="140"/>
      <c r="K177" s="126">
        <v>29</v>
      </c>
      <c r="L177" s="45">
        <f t="shared" si="73"/>
        <v>0</v>
      </c>
      <c r="N177" s="126">
        <v>1</v>
      </c>
      <c r="O177" s="126">
        <v>56</v>
      </c>
      <c r="P177" s="45">
        <f t="shared" si="50"/>
        <v>1.7857142857142856</v>
      </c>
      <c r="S177" s="126">
        <v>54</v>
      </c>
      <c r="T177" s="45">
        <f t="shared" si="51"/>
        <v>0</v>
      </c>
      <c r="V177" s="126">
        <v>1</v>
      </c>
      <c r="W177" s="126">
        <v>40</v>
      </c>
      <c r="X177" s="45">
        <f t="shared" si="52"/>
        <v>2.5</v>
      </c>
      <c r="Z177" s="126">
        <v>4</v>
      </c>
      <c r="AA177" s="126">
        <v>138</v>
      </c>
      <c r="AB177" s="45">
        <f t="shared" si="53"/>
        <v>2.8985507246376812</v>
      </c>
      <c r="AD177" s="126">
        <v>1</v>
      </c>
      <c r="AE177" s="126">
        <v>90</v>
      </c>
      <c r="AF177" s="45">
        <f t="shared" si="54"/>
        <v>1.1111111111111112</v>
      </c>
      <c r="AI177" s="126">
        <v>40</v>
      </c>
      <c r="AJ177" s="45">
        <f t="shared" si="55"/>
        <v>0</v>
      </c>
      <c r="AL177" s="126">
        <v>4</v>
      </c>
      <c r="AM177" s="126">
        <v>41</v>
      </c>
      <c r="AN177" s="45">
        <f t="shared" si="56"/>
        <v>9.7560975609756095</v>
      </c>
      <c r="AQ177" s="126">
        <v>78</v>
      </c>
      <c r="AR177" s="45">
        <f t="shared" si="57"/>
        <v>0</v>
      </c>
      <c r="AT177" s="126">
        <v>2</v>
      </c>
      <c r="AU177" s="126">
        <v>53</v>
      </c>
      <c r="AV177" s="45">
        <f t="shared" si="58"/>
        <v>3.7735849056603774</v>
      </c>
      <c r="AX177" s="126">
        <v>2</v>
      </c>
      <c r="AY177" s="126">
        <v>117</v>
      </c>
      <c r="AZ177" s="45">
        <f t="shared" si="59"/>
        <v>1.7094017094017095</v>
      </c>
      <c r="BC177" s="126">
        <v>70</v>
      </c>
      <c r="BD177" s="45">
        <f t="shared" si="60"/>
        <v>0</v>
      </c>
      <c r="BF177" s="126">
        <v>2</v>
      </c>
      <c r="BG177" s="126">
        <v>49</v>
      </c>
      <c r="BH177" s="45">
        <f t="shared" si="61"/>
        <v>4.0816326530612246</v>
      </c>
      <c r="BJ177" s="126">
        <v>2</v>
      </c>
      <c r="BK177" s="126">
        <v>54</v>
      </c>
      <c r="BL177" s="45">
        <f t="shared" si="62"/>
        <v>3.7037037037037033</v>
      </c>
      <c r="BN177" s="126">
        <v>1</v>
      </c>
      <c r="BO177" s="126">
        <v>36</v>
      </c>
      <c r="BP177" s="45">
        <f t="shared" si="63"/>
        <v>2.7777777777777777</v>
      </c>
      <c r="BS177" s="126">
        <v>56</v>
      </c>
      <c r="BT177" s="45">
        <f t="shared" si="64"/>
        <v>0</v>
      </c>
      <c r="BV177" s="126">
        <v>3</v>
      </c>
      <c r="BW177" s="126">
        <v>38</v>
      </c>
      <c r="BX177" s="45">
        <f t="shared" si="65"/>
        <v>7.8947368421052628</v>
      </c>
      <c r="BZ177" s="126">
        <v>6</v>
      </c>
      <c r="CA177" s="126">
        <v>50</v>
      </c>
      <c r="CB177" s="45">
        <f t="shared" si="66"/>
        <v>12</v>
      </c>
      <c r="CE177" s="128">
        <v>40633</v>
      </c>
      <c r="CF177" s="126">
        <v>73</v>
      </c>
      <c r="CG177" s="126">
        <v>1073</v>
      </c>
      <c r="CH177" s="45">
        <v>6.8033550792171482</v>
      </c>
      <c r="CJ177" s="126">
        <v>1</v>
      </c>
      <c r="CK177" s="126">
        <v>26</v>
      </c>
      <c r="CL177" s="45">
        <v>3.8461538461538463</v>
      </c>
      <c r="CN177" s="126">
        <v>3</v>
      </c>
      <c r="CO177" s="126">
        <v>60</v>
      </c>
      <c r="CP177" s="45">
        <v>5</v>
      </c>
      <c r="CR177" s="126">
        <v>7</v>
      </c>
      <c r="CS177" s="126">
        <v>54</v>
      </c>
      <c r="CT177" s="45">
        <v>12.962962962962964</v>
      </c>
      <c r="CV177" s="126">
        <v>2</v>
      </c>
      <c r="CW177" s="126">
        <v>39</v>
      </c>
      <c r="CX177" s="45">
        <v>5.1282051282051277</v>
      </c>
      <c r="CZ177" s="126">
        <v>6</v>
      </c>
      <c r="DA177" s="126">
        <v>135</v>
      </c>
      <c r="DB177" s="45">
        <v>4.4444444444444446</v>
      </c>
      <c r="DD177" s="126">
        <v>7</v>
      </c>
      <c r="DE177" s="126">
        <v>89</v>
      </c>
      <c r="DF177" s="45">
        <v>7.8651685393258433</v>
      </c>
      <c r="DI177" s="126">
        <v>39</v>
      </c>
      <c r="DJ177" s="45"/>
      <c r="DL177" s="126">
        <v>7</v>
      </c>
      <c r="DM177" s="126">
        <v>40</v>
      </c>
      <c r="DN177" s="45">
        <v>17.5</v>
      </c>
      <c r="DP177" s="126">
        <v>3</v>
      </c>
      <c r="DQ177" s="126">
        <v>78</v>
      </c>
      <c r="DR177" s="45">
        <v>3.8461538461538463</v>
      </c>
      <c r="DT177" s="126">
        <v>4</v>
      </c>
      <c r="DU177" s="126">
        <v>50</v>
      </c>
      <c r="DV177" s="45">
        <v>8</v>
      </c>
      <c r="DX177" s="126">
        <v>6</v>
      </c>
      <c r="DY177" s="126">
        <v>117</v>
      </c>
      <c r="DZ177" s="45">
        <v>5.1282051282051277</v>
      </c>
      <c r="EB177" s="126">
        <v>7</v>
      </c>
      <c r="EC177" s="126">
        <v>74</v>
      </c>
      <c r="ED177" s="45">
        <v>9.4594594594594597</v>
      </c>
      <c r="EF177" s="126">
        <v>3</v>
      </c>
      <c r="EG177" s="126">
        <v>46</v>
      </c>
      <c r="EH177" s="45">
        <v>6.5217391304347823</v>
      </c>
      <c r="EJ177" s="126">
        <v>3</v>
      </c>
      <c r="EK177" s="126">
        <v>54</v>
      </c>
      <c r="EL177" s="45">
        <v>5.5555555555555554</v>
      </c>
      <c r="EN177" s="126">
        <v>2</v>
      </c>
      <c r="EO177" s="126">
        <v>36</v>
      </c>
      <c r="EP177" s="45">
        <v>5.5555555555555554</v>
      </c>
      <c r="ER177" s="126">
        <v>2</v>
      </c>
      <c r="ES177" s="126">
        <v>48</v>
      </c>
      <c r="ET177" s="45">
        <v>4.1666666666666661</v>
      </c>
      <c r="EV177" s="126">
        <v>2</v>
      </c>
      <c r="EW177" s="126">
        <v>38</v>
      </c>
      <c r="EX177" s="45">
        <v>5.2631578947368425</v>
      </c>
      <c r="EZ177" s="126">
        <v>8</v>
      </c>
      <c r="FA177" s="126">
        <v>50</v>
      </c>
      <c r="FB177" s="45">
        <v>16</v>
      </c>
      <c r="FD177" s="141">
        <f t="shared" si="67"/>
        <v>1</v>
      </c>
      <c r="FE177" s="141">
        <f t="shared" si="68"/>
        <v>40</v>
      </c>
      <c r="FF177" s="141">
        <f t="shared" si="69"/>
        <v>2.5</v>
      </c>
      <c r="FH177" s="141">
        <f t="shared" si="70"/>
        <v>2</v>
      </c>
      <c r="FI177" s="141">
        <f t="shared" si="71"/>
        <v>39</v>
      </c>
      <c r="FJ177" s="141">
        <f t="shared" si="72"/>
        <v>5.1282051282051277</v>
      </c>
    </row>
    <row r="178" spans="1:166">
      <c r="A178" s="128">
        <v>41060</v>
      </c>
      <c r="B178" s="126">
        <v>32</v>
      </c>
      <c r="C178" s="126">
        <v>1099</v>
      </c>
      <c r="D178" s="45">
        <f t="shared" si="74"/>
        <v>2.9117379435850776</v>
      </c>
      <c r="E178" s="140"/>
      <c r="K178" s="126">
        <v>31</v>
      </c>
      <c r="L178" s="45">
        <f t="shared" si="73"/>
        <v>0</v>
      </c>
      <c r="N178" s="126">
        <v>1</v>
      </c>
      <c r="O178" s="126">
        <v>52</v>
      </c>
      <c r="P178" s="45">
        <f t="shared" si="50"/>
        <v>1.9230769230769231</v>
      </c>
      <c r="S178" s="126">
        <v>56</v>
      </c>
      <c r="T178" s="45">
        <f t="shared" si="51"/>
        <v>0</v>
      </c>
      <c r="V178" s="126">
        <v>1</v>
      </c>
      <c r="W178" s="126">
        <v>38</v>
      </c>
      <c r="X178" s="45">
        <f t="shared" si="52"/>
        <v>2.6315789473684208</v>
      </c>
      <c r="Z178" s="126">
        <v>4</v>
      </c>
      <c r="AA178" s="126">
        <v>143</v>
      </c>
      <c r="AB178" s="45">
        <f t="shared" si="53"/>
        <v>2.7972027972027971</v>
      </c>
      <c r="AD178" s="126">
        <v>3</v>
      </c>
      <c r="AE178" s="126">
        <v>87</v>
      </c>
      <c r="AF178" s="45">
        <f t="shared" si="54"/>
        <v>3.4482758620689653</v>
      </c>
      <c r="AI178" s="126">
        <v>40</v>
      </c>
      <c r="AJ178" s="45">
        <f t="shared" si="55"/>
        <v>0</v>
      </c>
      <c r="AL178" s="126">
        <v>4</v>
      </c>
      <c r="AM178" s="126">
        <v>41</v>
      </c>
      <c r="AN178" s="45">
        <f t="shared" si="56"/>
        <v>9.7560975609756095</v>
      </c>
      <c r="AQ178" s="126">
        <v>79</v>
      </c>
      <c r="AR178" s="45">
        <f t="shared" si="57"/>
        <v>0</v>
      </c>
      <c r="AT178" s="126">
        <v>1</v>
      </c>
      <c r="AU178" s="126">
        <v>54</v>
      </c>
      <c r="AV178" s="45">
        <f t="shared" si="58"/>
        <v>1.8518518518518516</v>
      </c>
      <c r="AX178" s="126">
        <v>3</v>
      </c>
      <c r="AY178" s="126">
        <v>118</v>
      </c>
      <c r="AZ178" s="45">
        <f t="shared" si="59"/>
        <v>2.5423728813559325</v>
      </c>
      <c r="BB178" s="126">
        <v>1</v>
      </c>
      <c r="BC178" s="126">
        <v>74</v>
      </c>
      <c r="BD178" s="45">
        <f t="shared" si="60"/>
        <v>1.3513513513513513</v>
      </c>
      <c r="BF178" s="126">
        <v>2</v>
      </c>
      <c r="BG178" s="126">
        <v>51</v>
      </c>
      <c r="BH178" s="45">
        <f t="shared" si="61"/>
        <v>3.9215686274509802</v>
      </c>
      <c r="BJ178" s="126">
        <v>2</v>
      </c>
      <c r="BK178" s="126">
        <v>52</v>
      </c>
      <c r="BL178" s="45">
        <f t="shared" si="62"/>
        <v>3.8461538461538463</v>
      </c>
      <c r="BN178" s="126">
        <v>1</v>
      </c>
      <c r="BO178" s="126">
        <v>37</v>
      </c>
      <c r="BP178" s="45">
        <f t="shared" si="63"/>
        <v>2.7027027027027026</v>
      </c>
      <c r="BS178" s="126">
        <v>57</v>
      </c>
      <c r="BT178" s="45">
        <f t="shared" si="64"/>
        <v>0</v>
      </c>
      <c r="BV178" s="126">
        <v>3</v>
      </c>
      <c r="BW178" s="126">
        <v>38</v>
      </c>
      <c r="BX178" s="45">
        <f t="shared" si="65"/>
        <v>7.8947368421052628</v>
      </c>
      <c r="BZ178" s="126">
        <v>6</v>
      </c>
      <c r="CA178" s="126">
        <v>51</v>
      </c>
      <c r="CB178" s="45">
        <f t="shared" si="66"/>
        <v>11.76470588235294</v>
      </c>
      <c r="CE178" s="128">
        <v>40663</v>
      </c>
      <c r="CF178" s="126">
        <v>69</v>
      </c>
      <c r="CG178" s="126">
        <v>1089</v>
      </c>
      <c r="CH178" s="45">
        <v>6.336088154269973</v>
      </c>
      <c r="CK178" s="126">
        <v>29</v>
      </c>
      <c r="CL178" s="45"/>
      <c r="CN178" s="126">
        <v>3</v>
      </c>
      <c r="CO178" s="126">
        <v>56</v>
      </c>
      <c r="CP178" s="45">
        <v>5.3571428571428568</v>
      </c>
      <c r="CR178" s="126">
        <v>7</v>
      </c>
      <c r="CS178" s="126">
        <v>54</v>
      </c>
      <c r="CT178" s="45">
        <v>12.962962962962964</v>
      </c>
      <c r="CV178" s="126">
        <v>2</v>
      </c>
      <c r="CW178" s="126">
        <v>40</v>
      </c>
      <c r="CX178" s="45">
        <v>5</v>
      </c>
      <c r="CZ178" s="126">
        <v>5</v>
      </c>
      <c r="DA178" s="126">
        <v>138</v>
      </c>
      <c r="DB178" s="45">
        <v>3.6231884057971016</v>
      </c>
      <c r="DD178" s="126">
        <v>7</v>
      </c>
      <c r="DE178" s="126">
        <v>90</v>
      </c>
      <c r="DF178" s="45">
        <v>7.7777777777777777</v>
      </c>
      <c r="DI178" s="126">
        <v>40</v>
      </c>
      <c r="DJ178" s="45"/>
      <c r="DL178" s="126">
        <v>6</v>
      </c>
      <c r="DM178" s="126">
        <v>41</v>
      </c>
      <c r="DN178" s="45">
        <v>14.634146341463415</v>
      </c>
      <c r="DP178" s="126">
        <v>3</v>
      </c>
      <c r="DQ178" s="126">
        <v>78</v>
      </c>
      <c r="DR178" s="45">
        <v>3.8461538461538463</v>
      </c>
      <c r="DT178" s="126">
        <v>6</v>
      </c>
      <c r="DU178" s="126">
        <v>53</v>
      </c>
      <c r="DV178" s="45">
        <v>11.320754716981133</v>
      </c>
      <c r="DX178" s="126">
        <v>5</v>
      </c>
      <c r="DY178" s="126">
        <v>117</v>
      </c>
      <c r="DZ178" s="45">
        <v>4.2735042735042734</v>
      </c>
      <c r="EB178" s="126">
        <v>6</v>
      </c>
      <c r="EC178" s="126">
        <v>70</v>
      </c>
      <c r="ED178" s="45">
        <v>8.5714285714285712</v>
      </c>
      <c r="EF178" s="126">
        <v>3</v>
      </c>
      <c r="EG178" s="126">
        <v>49</v>
      </c>
      <c r="EH178" s="45">
        <v>6.1224489795918364</v>
      </c>
      <c r="EJ178" s="126">
        <v>3</v>
      </c>
      <c r="EK178" s="126">
        <v>54</v>
      </c>
      <c r="EL178" s="45">
        <v>5.5555555555555554</v>
      </c>
      <c r="EN178" s="126">
        <v>2</v>
      </c>
      <c r="EO178" s="126">
        <v>36</v>
      </c>
      <c r="EP178" s="45">
        <v>5.5555555555555554</v>
      </c>
      <c r="ER178" s="126">
        <v>1</v>
      </c>
      <c r="ES178" s="126">
        <v>56</v>
      </c>
      <c r="ET178" s="45">
        <v>1.7857142857142856</v>
      </c>
      <c r="EV178" s="126">
        <v>2</v>
      </c>
      <c r="EW178" s="126">
        <v>38</v>
      </c>
      <c r="EX178" s="45">
        <v>5.2631578947368425</v>
      </c>
      <c r="EZ178" s="126">
        <v>8</v>
      </c>
      <c r="FA178" s="126">
        <v>50</v>
      </c>
      <c r="FB178" s="45">
        <v>16</v>
      </c>
      <c r="FD178" s="141">
        <f t="shared" si="67"/>
        <v>1</v>
      </c>
      <c r="FE178" s="141">
        <f t="shared" si="68"/>
        <v>38</v>
      </c>
      <c r="FF178" s="141">
        <f t="shared" si="69"/>
        <v>2.6315789473684208</v>
      </c>
      <c r="FH178" s="141">
        <f t="shared" si="70"/>
        <v>2</v>
      </c>
      <c r="FI178" s="141">
        <f t="shared" si="71"/>
        <v>40</v>
      </c>
      <c r="FJ178" s="141">
        <f t="shared" si="72"/>
        <v>5</v>
      </c>
    </row>
    <row r="179" spans="1:166">
      <c r="A179" s="128">
        <v>41090</v>
      </c>
      <c r="B179" s="126">
        <v>31</v>
      </c>
      <c r="C179" s="126">
        <v>1098</v>
      </c>
      <c r="D179" s="45">
        <f t="shared" si="74"/>
        <v>2.8233151183970859</v>
      </c>
      <c r="E179" s="140"/>
      <c r="K179" s="126">
        <v>31</v>
      </c>
      <c r="L179" s="45">
        <f t="shared" si="73"/>
        <v>0</v>
      </c>
      <c r="N179" s="126">
        <v>1</v>
      </c>
      <c r="O179" s="126">
        <v>52</v>
      </c>
      <c r="P179" s="45">
        <f t="shared" si="50"/>
        <v>1.9230769230769231</v>
      </c>
      <c r="S179" s="126">
        <v>58</v>
      </c>
      <c r="T179" s="45">
        <f t="shared" si="51"/>
        <v>0</v>
      </c>
      <c r="V179" s="126">
        <v>1</v>
      </c>
      <c r="W179" s="126">
        <v>38</v>
      </c>
      <c r="X179" s="45">
        <f t="shared" si="52"/>
        <v>2.6315789473684208</v>
      </c>
      <c r="Z179" s="126">
        <v>4</v>
      </c>
      <c r="AA179" s="126">
        <v>143</v>
      </c>
      <c r="AB179" s="45">
        <f t="shared" si="53"/>
        <v>2.7972027972027971</v>
      </c>
      <c r="AD179" s="126">
        <v>3</v>
      </c>
      <c r="AE179" s="126">
        <v>86</v>
      </c>
      <c r="AF179" s="45">
        <f t="shared" si="54"/>
        <v>3.4883720930232558</v>
      </c>
      <c r="AI179" s="126">
        <v>40</v>
      </c>
      <c r="AJ179" s="45">
        <f t="shared" si="55"/>
        <v>0</v>
      </c>
      <c r="AL179" s="126">
        <v>4</v>
      </c>
      <c r="AM179" s="126">
        <v>41</v>
      </c>
      <c r="AN179" s="45">
        <f t="shared" si="56"/>
        <v>9.7560975609756095</v>
      </c>
      <c r="AQ179" s="126">
        <v>81</v>
      </c>
      <c r="AR179" s="45">
        <f t="shared" si="57"/>
        <v>0</v>
      </c>
      <c r="AT179" s="126">
        <v>1</v>
      </c>
      <c r="AU179" s="126">
        <v>53</v>
      </c>
      <c r="AV179" s="45">
        <f t="shared" si="58"/>
        <v>1.8867924528301887</v>
      </c>
      <c r="AX179" s="126">
        <v>3</v>
      </c>
      <c r="AY179" s="126">
        <v>116</v>
      </c>
      <c r="AZ179" s="45">
        <f t="shared" si="59"/>
        <v>2.5862068965517242</v>
      </c>
      <c r="BB179" s="126">
        <v>1</v>
      </c>
      <c r="BC179" s="126">
        <v>73</v>
      </c>
      <c r="BD179" s="45">
        <f t="shared" si="60"/>
        <v>1.3698630136986301</v>
      </c>
      <c r="BF179" s="126">
        <v>2</v>
      </c>
      <c r="BG179" s="126">
        <v>52</v>
      </c>
      <c r="BH179" s="45">
        <f t="shared" si="61"/>
        <v>3.8461538461538463</v>
      </c>
      <c r="BJ179" s="126">
        <v>1</v>
      </c>
      <c r="BK179" s="126">
        <v>51</v>
      </c>
      <c r="BL179" s="45">
        <f t="shared" si="62"/>
        <v>1.9607843137254901</v>
      </c>
      <c r="BN179" s="126">
        <v>1</v>
      </c>
      <c r="BO179" s="126">
        <v>36</v>
      </c>
      <c r="BP179" s="45">
        <f t="shared" si="63"/>
        <v>2.7777777777777777</v>
      </c>
      <c r="BS179" s="126">
        <v>59</v>
      </c>
      <c r="BT179" s="45">
        <f t="shared" si="64"/>
        <v>0</v>
      </c>
      <c r="BV179" s="126">
        <v>3</v>
      </c>
      <c r="BW179" s="126">
        <v>37</v>
      </c>
      <c r="BX179" s="45">
        <f t="shared" si="65"/>
        <v>8.1081081081081088</v>
      </c>
      <c r="BZ179" s="126">
        <v>6</v>
      </c>
      <c r="CA179" s="126">
        <v>51</v>
      </c>
      <c r="CB179" s="45">
        <f t="shared" si="66"/>
        <v>11.76470588235294</v>
      </c>
      <c r="CE179" s="128">
        <v>40694</v>
      </c>
      <c r="CF179" s="126">
        <v>83</v>
      </c>
      <c r="CG179" s="126">
        <v>1099</v>
      </c>
      <c r="CH179" s="45">
        <v>7.5523202911737952</v>
      </c>
      <c r="CK179" s="126">
        <v>31</v>
      </c>
      <c r="CL179" s="45"/>
      <c r="CN179" s="126">
        <v>2</v>
      </c>
      <c r="CO179" s="126">
        <v>52</v>
      </c>
      <c r="CP179" s="45">
        <v>3.8461538461538463</v>
      </c>
      <c r="CR179" s="126">
        <v>7</v>
      </c>
      <c r="CS179" s="126">
        <v>56</v>
      </c>
      <c r="CT179" s="45">
        <v>12.5</v>
      </c>
      <c r="CV179" s="126">
        <v>3</v>
      </c>
      <c r="CW179" s="126">
        <v>38</v>
      </c>
      <c r="CX179" s="45">
        <v>7.8947368421052637</v>
      </c>
      <c r="CZ179" s="126">
        <v>7</v>
      </c>
      <c r="DA179" s="126">
        <v>143</v>
      </c>
      <c r="DB179" s="45">
        <v>4.895104895104895</v>
      </c>
      <c r="DD179" s="126">
        <v>11</v>
      </c>
      <c r="DE179" s="126">
        <v>87</v>
      </c>
      <c r="DF179" s="45">
        <v>12.64367816091954</v>
      </c>
      <c r="DI179" s="126">
        <v>40</v>
      </c>
      <c r="DJ179" s="45"/>
      <c r="DL179" s="126">
        <v>8</v>
      </c>
      <c r="DM179" s="126">
        <v>41</v>
      </c>
      <c r="DN179" s="45">
        <v>19.512195121951219</v>
      </c>
      <c r="DP179" s="126">
        <v>2</v>
      </c>
      <c r="DQ179" s="126">
        <v>79</v>
      </c>
      <c r="DR179" s="45">
        <v>2.5316455696202533</v>
      </c>
      <c r="DT179" s="126">
        <v>7</v>
      </c>
      <c r="DU179" s="126">
        <v>54</v>
      </c>
      <c r="DV179" s="45">
        <v>12.962962962962964</v>
      </c>
      <c r="DX179" s="126">
        <v>5</v>
      </c>
      <c r="DY179" s="126">
        <v>118</v>
      </c>
      <c r="DZ179" s="45">
        <v>4.2372881355932197</v>
      </c>
      <c r="EB179" s="126">
        <v>9</v>
      </c>
      <c r="EC179" s="126">
        <v>74</v>
      </c>
      <c r="ED179" s="45">
        <v>12.162162162162161</v>
      </c>
      <c r="EF179" s="126">
        <v>3</v>
      </c>
      <c r="EG179" s="126">
        <v>51</v>
      </c>
      <c r="EH179" s="45">
        <v>5.8823529411764701</v>
      </c>
      <c r="EJ179" s="126">
        <v>3</v>
      </c>
      <c r="EK179" s="126">
        <v>52</v>
      </c>
      <c r="EL179" s="45">
        <v>5.7692307692307692</v>
      </c>
      <c r="EN179" s="126">
        <v>2</v>
      </c>
      <c r="EO179" s="126">
        <v>37</v>
      </c>
      <c r="EP179" s="45">
        <v>5.4054054054054053</v>
      </c>
      <c r="ER179" s="126">
        <v>2</v>
      </c>
      <c r="ES179" s="126">
        <v>57</v>
      </c>
      <c r="ET179" s="45">
        <v>3.5087719298245617</v>
      </c>
      <c r="EV179" s="126">
        <v>3</v>
      </c>
      <c r="EW179" s="126">
        <v>38</v>
      </c>
      <c r="EX179" s="45">
        <v>7.8947368421052637</v>
      </c>
      <c r="EZ179" s="126">
        <v>9</v>
      </c>
      <c r="FA179" s="126">
        <v>51</v>
      </c>
      <c r="FB179" s="45">
        <v>17.647058823529409</v>
      </c>
      <c r="FD179" s="141">
        <f t="shared" si="67"/>
        <v>1</v>
      </c>
      <c r="FE179" s="141">
        <f t="shared" si="68"/>
        <v>38</v>
      </c>
      <c r="FF179" s="141">
        <f t="shared" si="69"/>
        <v>2.6315789473684208</v>
      </c>
      <c r="FH179" s="141">
        <f t="shared" si="70"/>
        <v>3</v>
      </c>
      <c r="FI179" s="141">
        <f t="shared" si="71"/>
        <v>38</v>
      </c>
      <c r="FJ179" s="141">
        <f t="shared" si="72"/>
        <v>7.8947368421052637</v>
      </c>
    </row>
    <row r="180" spans="1:166">
      <c r="A180" s="128">
        <v>41121</v>
      </c>
      <c r="B180" s="126">
        <v>32</v>
      </c>
      <c r="C180" s="126">
        <v>1102</v>
      </c>
      <c r="D180" s="45">
        <f t="shared" si="74"/>
        <v>2.9038112522686026</v>
      </c>
      <c r="E180" s="140"/>
      <c r="K180" s="126">
        <v>31</v>
      </c>
      <c r="L180" s="45">
        <f t="shared" si="73"/>
        <v>0</v>
      </c>
      <c r="N180" s="126">
        <v>1</v>
      </c>
      <c r="O180" s="126">
        <v>53</v>
      </c>
      <c r="P180" s="45">
        <f t="shared" si="50"/>
        <v>1.8867924528301887</v>
      </c>
      <c r="S180" s="126">
        <v>58</v>
      </c>
      <c r="T180" s="45">
        <f t="shared" si="51"/>
        <v>0</v>
      </c>
      <c r="V180" s="126">
        <v>1</v>
      </c>
      <c r="W180" s="126">
        <v>38</v>
      </c>
      <c r="X180" s="45">
        <f t="shared" si="52"/>
        <v>2.6315789473684208</v>
      </c>
      <c r="Z180" s="126">
        <v>4</v>
      </c>
      <c r="AA180" s="126">
        <v>145</v>
      </c>
      <c r="AB180" s="45">
        <f t="shared" si="53"/>
        <v>2.7586206896551726</v>
      </c>
      <c r="AD180" s="126">
        <v>3</v>
      </c>
      <c r="AE180" s="126">
        <v>86</v>
      </c>
      <c r="AF180" s="45">
        <f t="shared" si="54"/>
        <v>3.4883720930232558</v>
      </c>
      <c r="AI180" s="126">
        <v>41</v>
      </c>
      <c r="AJ180" s="45">
        <f t="shared" si="55"/>
        <v>0</v>
      </c>
      <c r="AL180" s="126">
        <v>4</v>
      </c>
      <c r="AM180" s="126">
        <v>40</v>
      </c>
      <c r="AN180" s="45">
        <f t="shared" si="56"/>
        <v>10</v>
      </c>
      <c r="AQ180" s="126">
        <v>80</v>
      </c>
      <c r="AR180" s="45">
        <f t="shared" si="57"/>
        <v>0</v>
      </c>
      <c r="AT180" s="126">
        <v>1</v>
      </c>
      <c r="AU180" s="126">
        <v>54</v>
      </c>
      <c r="AV180" s="45">
        <f t="shared" si="58"/>
        <v>1.8518518518518516</v>
      </c>
      <c r="AX180" s="126">
        <v>4</v>
      </c>
      <c r="AY180" s="126">
        <v>116</v>
      </c>
      <c r="AZ180" s="45">
        <f t="shared" si="59"/>
        <v>3.4482758620689653</v>
      </c>
      <c r="BB180" s="126">
        <v>1</v>
      </c>
      <c r="BC180" s="126">
        <v>72</v>
      </c>
      <c r="BD180" s="45">
        <f t="shared" si="60"/>
        <v>1.3888888888888888</v>
      </c>
      <c r="BF180" s="126">
        <v>2</v>
      </c>
      <c r="BG180" s="126">
        <v>52</v>
      </c>
      <c r="BH180" s="45">
        <f t="shared" si="61"/>
        <v>3.8461538461538463</v>
      </c>
      <c r="BJ180" s="126">
        <v>1</v>
      </c>
      <c r="BK180" s="126">
        <v>50</v>
      </c>
      <c r="BL180" s="45">
        <f t="shared" si="62"/>
        <v>2</v>
      </c>
      <c r="BN180" s="126">
        <v>1</v>
      </c>
      <c r="BO180" s="126">
        <v>38</v>
      </c>
      <c r="BP180" s="45">
        <f t="shared" si="63"/>
        <v>2.6315789473684208</v>
      </c>
      <c r="BS180" s="126">
        <v>59</v>
      </c>
      <c r="BT180" s="45">
        <f t="shared" si="64"/>
        <v>0</v>
      </c>
      <c r="BV180" s="126">
        <v>3</v>
      </c>
      <c r="BW180" s="126">
        <v>37</v>
      </c>
      <c r="BX180" s="45">
        <f t="shared" si="65"/>
        <v>8.1081081081081088</v>
      </c>
      <c r="BZ180" s="126">
        <v>6</v>
      </c>
      <c r="CA180" s="126">
        <v>52</v>
      </c>
      <c r="CB180" s="45">
        <f t="shared" si="66"/>
        <v>11.538461538461538</v>
      </c>
      <c r="CE180" s="128">
        <v>40724</v>
      </c>
      <c r="CF180" s="126">
        <v>105</v>
      </c>
      <c r="CG180" s="126">
        <v>1098</v>
      </c>
      <c r="CH180" s="45">
        <v>9.5628415300546443</v>
      </c>
      <c r="CK180" s="126">
        <v>31</v>
      </c>
      <c r="CL180" s="45"/>
      <c r="CN180" s="126">
        <v>3</v>
      </c>
      <c r="CO180" s="126">
        <v>52</v>
      </c>
      <c r="CP180" s="45">
        <v>5.7692307692307692</v>
      </c>
      <c r="CR180" s="126">
        <v>11</v>
      </c>
      <c r="CS180" s="126">
        <v>58</v>
      </c>
      <c r="CT180" s="45">
        <v>18.96551724137931</v>
      </c>
      <c r="CV180" s="126">
        <v>4</v>
      </c>
      <c r="CW180" s="126">
        <v>38</v>
      </c>
      <c r="CX180" s="45">
        <v>10.526315789473685</v>
      </c>
      <c r="CZ180" s="126">
        <v>11</v>
      </c>
      <c r="DA180" s="126">
        <v>143</v>
      </c>
      <c r="DB180" s="45">
        <v>7.6923076923076925</v>
      </c>
      <c r="DD180" s="126">
        <v>13</v>
      </c>
      <c r="DE180" s="126">
        <v>86</v>
      </c>
      <c r="DF180" s="45">
        <v>15.116279069767444</v>
      </c>
      <c r="DI180" s="126">
        <v>40</v>
      </c>
      <c r="DJ180" s="45"/>
      <c r="DL180" s="126">
        <v>9</v>
      </c>
      <c r="DM180" s="126">
        <v>41</v>
      </c>
      <c r="DN180" s="45">
        <v>21.951219512195124</v>
      </c>
      <c r="DP180" s="126">
        <v>2</v>
      </c>
      <c r="DQ180" s="126">
        <v>81</v>
      </c>
      <c r="DR180" s="45">
        <v>2.4691358024691361</v>
      </c>
      <c r="DT180" s="126">
        <v>6</v>
      </c>
      <c r="DU180" s="126">
        <v>53</v>
      </c>
      <c r="DV180" s="45">
        <v>11.320754716981133</v>
      </c>
      <c r="DX180" s="126">
        <v>7</v>
      </c>
      <c r="DY180" s="126">
        <v>116</v>
      </c>
      <c r="DZ180" s="45">
        <v>6.0344827586206895</v>
      </c>
      <c r="EB180" s="126">
        <v>12</v>
      </c>
      <c r="EC180" s="126">
        <v>73</v>
      </c>
      <c r="ED180" s="45">
        <v>16.43835616438356</v>
      </c>
      <c r="EF180" s="126">
        <v>5</v>
      </c>
      <c r="EG180" s="126">
        <v>52</v>
      </c>
      <c r="EH180" s="45">
        <v>9.6153846153846168</v>
      </c>
      <c r="EJ180" s="126">
        <v>2</v>
      </c>
      <c r="EK180" s="126">
        <v>51</v>
      </c>
      <c r="EL180" s="45">
        <v>3.9215686274509807</v>
      </c>
      <c r="EN180" s="126">
        <v>4</v>
      </c>
      <c r="EO180" s="126">
        <v>36</v>
      </c>
      <c r="EP180" s="45">
        <v>11.111111111111111</v>
      </c>
      <c r="ER180" s="126">
        <v>3</v>
      </c>
      <c r="ES180" s="126">
        <v>59</v>
      </c>
      <c r="ET180" s="45">
        <v>5.0847457627118642</v>
      </c>
      <c r="EV180" s="126">
        <v>4</v>
      </c>
      <c r="EW180" s="126">
        <v>37</v>
      </c>
      <c r="EX180" s="45">
        <v>10.810810810810811</v>
      </c>
      <c r="EZ180" s="126">
        <v>9</v>
      </c>
      <c r="FA180" s="126">
        <v>51</v>
      </c>
      <c r="FB180" s="45">
        <v>17.647058823529409</v>
      </c>
      <c r="FD180" s="141">
        <f t="shared" si="67"/>
        <v>1</v>
      </c>
      <c r="FE180" s="141">
        <f t="shared" si="68"/>
        <v>38</v>
      </c>
      <c r="FF180" s="141">
        <f t="shared" si="69"/>
        <v>2.6315789473684208</v>
      </c>
      <c r="FH180" s="141">
        <f t="shared" si="70"/>
        <v>4</v>
      </c>
      <c r="FI180" s="141">
        <f t="shared" si="71"/>
        <v>38</v>
      </c>
      <c r="FJ180" s="141">
        <f t="shared" si="72"/>
        <v>10.526315789473685</v>
      </c>
    </row>
    <row r="181" spans="1:166">
      <c r="A181" s="128">
        <v>41152</v>
      </c>
      <c r="B181" s="126">
        <v>34</v>
      </c>
      <c r="C181" s="126">
        <v>1102</v>
      </c>
      <c r="D181" s="45">
        <f t="shared" si="74"/>
        <v>3.0852994555353903</v>
      </c>
      <c r="E181" s="140"/>
      <c r="K181" s="126">
        <v>31</v>
      </c>
      <c r="L181" s="45">
        <f t="shared" si="73"/>
        <v>0</v>
      </c>
      <c r="N181" s="126">
        <v>1</v>
      </c>
      <c r="O181" s="126">
        <v>53</v>
      </c>
      <c r="P181" s="45">
        <f t="shared" si="50"/>
        <v>1.8867924528301887</v>
      </c>
      <c r="S181" s="126">
        <v>57</v>
      </c>
      <c r="T181" s="45">
        <f t="shared" si="51"/>
        <v>0</v>
      </c>
      <c r="V181" s="126">
        <v>1</v>
      </c>
      <c r="W181" s="126">
        <v>38</v>
      </c>
      <c r="X181" s="45">
        <f t="shared" si="52"/>
        <v>2.6315789473684208</v>
      </c>
      <c r="Z181" s="126">
        <v>5</v>
      </c>
      <c r="AA181" s="126">
        <v>144</v>
      </c>
      <c r="AB181" s="45">
        <f t="shared" si="53"/>
        <v>3.4722222222222223</v>
      </c>
      <c r="AD181" s="126">
        <v>3</v>
      </c>
      <c r="AE181" s="126">
        <v>87</v>
      </c>
      <c r="AF181" s="45">
        <f t="shared" si="54"/>
        <v>3.4482758620689653</v>
      </c>
      <c r="AI181" s="126">
        <v>41</v>
      </c>
      <c r="AJ181" s="45">
        <f t="shared" si="55"/>
        <v>0</v>
      </c>
      <c r="AL181" s="126">
        <v>4</v>
      </c>
      <c r="AM181" s="126">
        <v>40</v>
      </c>
      <c r="AN181" s="45">
        <f t="shared" si="56"/>
        <v>10</v>
      </c>
      <c r="AQ181" s="126">
        <v>82</v>
      </c>
      <c r="AR181" s="45">
        <f t="shared" si="57"/>
        <v>0</v>
      </c>
      <c r="AT181" s="126">
        <v>1</v>
      </c>
      <c r="AU181" s="126">
        <v>53</v>
      </c>
      <c r="AV181" s="45">
        <f t="shared" si="58"/>
        <v>1.8867924528301887</v>
      </c>
      <c r="AX181" s="126">
        <v>4</v>
      </c>
      <c r="AY181" s="126">
        <v>116</v>
      </c>
      <c r="AZ181" s="45">
        <f t="shared" si="59"/>
        <v>3.4482758620689653</v>
      </c>
      <c r="BB181" s="126">
        <v>1</v>
      </c>
      <c r="BC181" s="126">
        <v>72</v>
      </c>
      <c r="BD181" s="45">
        <f t="shared" si="60"/>
        <v>1.3888888888888888</v>
      </c>
      <c r="BF181" s="126">
        <v>2</v>
      </c>
      <c r="BG181" s="126">
        <v>52</v>
      </c>
      <c r="BH181" s="45">
        <f t="shared" si="61"/>
        <v>3.8461538461538463</v>
      </c>
      <c r="BJ181" s="126">
        <v>1</v>
      </c>
      <c r="BK181" s="126">
        <v>50</v>
      </c>
      <c r="BL181" s="45">
        <f t="shared" si="62"/>
        <v>2</v>
      </c>
      <c r="BN181" s="126">
        <v>1</v>
      </c>
      <c r="BO181" s="126">
        <v>38</v>
      </c>
      <c r="BP181" s="45">
        <f t="shared" si="63"/>
        <v>2.6315789473684208</v>
      </c>
      <c r="BR181" s="126">
        <v>1</v>
      </c>
      <c r="BS181" s="126">
        <v>61</v>
      </c>
      <c r="BT181" s="45">
        <f t="shared" si="64"/>
        <v>1.639344262295082</v>
      </c>
      <c r="BV181" s="126">
        <v>3</v>
      </c>
      <c r="BW181" s="126">
        <v>36</v>
      </c>
      <c r="BX181" s="45">
        <f t="shared" si="65"/>
        <v>8.3333333333333321</v>
      </c>
      <c r="BZ181" s="126">
        <v>6</v>
      </c>
      <c r="CA181" s="126">
        <v>52</v>
      </c>
      <c r="CB181" s="45">
        <f t="shared" si="66"/>
        <v>11.538461538461538</v>
      </c>
      <c r="CE181" s="128">
        <v>40755</v>
      </c>
      <c r="CF181" s="126">
        <v>117</v>
      </c>
      <c r="CG181" s="126">
        <v>1102</v>
      </c>
      <c r="CH181" s="45">
        <v>10.617059891107079</v>
      </c>
      <c r="CK181" s="126">
        <v>31</v>
      </c>
      <c r="CL181" s="45"/>
      <c r="CN181" s="126">
        <v>4</v>
      </c>
      <c r="CO181" s="126">
        <v>53</v>
      </c>
      <c r="CP181" s="45">
        <v>7.5471698113207548</v>
      </c>
      <c r="CR181" s="126">
        <v>11</v>
      </c>
      <c r="CS181" s="126">
        <v>58</v>
      </c>
      <c r="CT181" s="45">
        <v>18.96551724137931</v>
      </c>
      <c r="CV181" s="126">
        <v>4</v>
      </c>
      <c r="CW181" s="126">
        <v>38</v>
      </c>
      <c r="CX181" s="45">
        <v>10.526315789473685</v>
      </c>
      <c r="CZ181" s="126">
        <v>11</v>
      </c>
      <c r="DA181" s="126">
        <v>145</v>
      </c>
      <c r="DB181" s="45">
        <v>7.5862068965517251</v>
      </c>
      <c r="DD181" s="126">
        <v>13</v>
      </c>
      <c r="DE181" s="126">
        <v>86</v>
      </c>
      <c r="DF181" s="45">
        <v>15.116279069767444</v>
      </c>
      <c r="DH181" s="126">
        <v>1</v>
      </c>
      <c r="DI181" s="126">
        <v>41</v>
      </c>
      <c r="DJ181" s="45">
        <v>2.4390243902439024</v>
      </c>
      <c r="DL181" s="126">
        <v>8</v>
      </c>
      <c r="DM181" s="126">
        <v>40</v>
      </c>
      <c r="DN181" s="45">
        <v>20</v>
      </c>
      <c r="DP181" s="126">
        <v>3</v>
      </c>
      <c r="DQ181" s="126">
        <v>80</v>
      </c>
      <c r="DR181" s="45">
        <v>3.75</v>
      </c>
      <c r="DT181" s="126">
        <v>5</v>
      </c>
      <c r="DU181" s="126">
        <v>54</v>
      </c>
      <c r="DV181" s="45">
        <v>9.2592592592592595</v>
      </c>
      <c r="DX181" s="126">
        <v>7</v>
      </c>
      <c r="DY181" s="126">
        <v>116</v>
      </c>
      <c r="DZ181" s="45">
        <v>6.0344827586206895</v>
      </c>
      <c r="EB181" s="126">
        <v>14</v>
      </c>
      <c r="EC181" s="126">
        <v>72</v>
      </c>
      <c r="ED181" s="45">
        <v>19.444444444444446</v>
      </c>
      <c r="EF181" s="126">
        <v>8</v>
      </c>
      <c r="EG181" s="126">
        <v>52</v>
      </c>
      <c r="EH181" s="45">
        <v>15.384615384615385</v>
      </c>
      <c r="EJ181" s="126">
        <v>3</v>
      </c>
      <c r="EK181" s="126">
        <v>50</v>
      </c>
      <c r="EL181" s="45">
        <v>6</v>
      </c>
      <c r="EN181" s="126">
        <v>6</v>
      </c>
      <c r="EO181" s="126">
        <v>38</v>
      </c>
      <c r="EP181" s="45">
        <v>15.789473684210526</v>
      </c>
      <c r="ER181" s="126">
        <v>5</v>
      </c>
      <c r="ES181" s="126">
        <v>59</v>
      </c>
      <c r="ET181" s="45">
        <v>8.4745762711864394</v>
      </c>
      <c r="EV181" s="126">
        <v>4</v>
      </c>
      <c r="EW181" s="126">
        <v>37</v>
      </c>
      <c r="EX181" s="45">
        <v>10.810810810810811</v>
      </c>
      <c r="EZ181" s="126">
        <v>10</v>
      </c>
      <c r="FA181" s="126">
        <v>52</v>
      </c>
      <c r="FB181" s="45">
        <v>19.230769230769234</v>
      </c>
      <c r="FD181" s="141">
        <f t="shared" si="67"/>
        <v>1</v>
      </c>
      <c r="FE181" s="141">
        <f t="shared" si="68"/>
        <v>38</v>
      </c>
      <c r="FF181" s="141">
        <f t="shared" si="69"/>
        <v>2.6315789473684208</v>
      </c>
      <c r="FH181" s="141">
        <f t="shared" si="70"/>
        <v>4</v>
      </c>
      <c r="FI181" s="141">
        <f t="shared" si="71"/>
        <v>38</v>
      </c>
      <c r="FJ181" s="141">
        <f t="shared" si="72"/>
        <v>10.526315789473685</v>
      </c>
    </row>
    <row r="182" spans="1:166" s="143" customFormat="1">
      <c r="A182" s="142">
        <v>41182</v>
      </c>
      <c r="B182" s="143">
        <v>33</v>
      </c>
      <c r="C182" s="143">
        <v>1093</v>
      </c>
      <c r="D182" s="45">
        <f t="shared" si="74"/>
        <v>3.019213174748399</v>
      </c>
      <c r="E182" s="140"/>
      <c r="K182" s="143">
        <v>31</v>
      </c>
      <c r="L182" s="45">
        <f t="shared" si="73"/>
        <v>0</v>
      </c>
      <c r="N182" s="143">
        <v>1</v>
      </c>
      <c r="O182" s="143">
        <v>52</v>
      </c>
      <c r="P182" s="45">
        <f t="shared" si="50"/>
        <v>1.9230769230769231</v>
      </c>
      <c r="S182" s="143">
        <v>57</v>
      </c>
      <c r="T182" s="45">
        <f t="shared" si="51"/>
        <v>0</v>
      </c>
      <c r="V182" s="143">
        <v>1</v>
      </c>
      <c r="W182" s="143">
        <v>38</v>
      </c>
      <c r="X182" s="45">
        <f t="shared" si="52"/>
        <v>2.6315789473684208</v>
      </c>
      <c r="Z182" s="143">
        <v>5</v>
      </c>
      <c r="AA182" s="143">
        <v>142</v>
      </c>
      <c r="AB182" s="45">
        <f t="shared" si="53"/>
        <v>3.5211267605633805</v>
      </c>
      <c r="AD182" s="143">
        <v>3</v>
      </c>
      <c r="AE182" s="143">
        <v>86</v>
      </c>
      <c r="AF182" s="45">
        <f t="shared" si="54"/>
        <v>3.4883720930232558</v>
      </c>
      <c r="AI182" s="143">
        <v>41</v>
      </c>
      <c r="AJ182" s="45">
        <f t="shared" si="55"/>
        <v>0</v>
      </c>
      <c r="AL182" s="143">
        <v>4</v>
      </c>
      <c r="AM182" s="143">
        <v>40</v>
      </c>
      <c r="AN182" s="45">
        <f t="shared" si="56"/>
        <v>10</v>
      </c>
      <c r="AQ182" s="143">
        <v>84</v>
      </c>
      <c r="AR182" s="45">
        <f t="shared" si="57"/>
        <v>0</v>
      </c>
      <c r="AT182" s="143">
        <v>1</v>
      </c>
      <c r="AU182" s="143">
        <v>53</v>
      </c>
      <c r="AV182" s="45">
        <f t="shared" si="58"/>
        <v>1.8867924528301887</v>
      </c>
      <c r="AX182" s="143">
        <v>3</v>
      </c>
      <c r="AY182" s="143">
        <v>115</v>
      </c>
      <c r="AZ182" s="45">
        <f t="shared" si="59"/>
        <v>2.6086956521739131</v>
      </c>
      <c r="BB182" s="143">
        <v>1</v>
      </c>
      <c r="BC182" s="143">
        <v>72</v>
      </c>
      <c r="BD182" s="45">
        <f t="shared" si="60"/>
        <v>1.3888888888888888</v>
      </c>
      <c r="BF182" s="143">
        <v>2</v>
      </c>
      <c r="BG182" s="143">
        <v>50</v>
      </c>
      <c r="BH182" s="45">
        <f t="shared" si="61"/>
        <v>4</v>
      </c>
      <c r="BJ182" s="143">
        <v>1</v>
      </c>
      <c r="BK182" s="143">
        <v>49</v>
      </c>
      <c r="BL182" s="45">
        <f t="shared" si="62"/>
        <v>2.0408163265306123</v>
      </c>
      <c r="BN182" s="143">
        <v>1</v>
      </c>
      <c r="BO182" s="143">
        <v>37</v>
      </c>
      <c r="BP182" s="45">
        <f t="shared" si="63"/>
        <v>2.7027027027027026</v>
      </c>
      <c r="BR182" s="143">
        <v>1</v>
      </c>
      <c r="BS182" s="143">
        <v>60</v>
      </c>
      <c r="BT182" s="45">
        <f t="shared" si="64"/>
        <v>1.6666666666666667</v>
      </c>
      <c r="BV182" s="143">
        <v>3</v>
      </c>
      <c r="BW182" s="143">
        <v>36</v>
      </c>
      <c r="BX182" s="45">
        <f t="shared" si="65"/>
        <v>8.3333333333333321</v>
      </c>
      <c r="BZ182" s="143">
        <v>6</v>
      </c>
      <c r="CA182" s="143">
        <v>50</v>
      </c>
      <c r="CB182" s="45">
        <f t="shared" si="66"/>
        <v>12</v>
      </c>
      <c r="CE182" s="142">
        <v>40786</v>
      </c>
      <c r="CF182" s="143">
        <v>221</v>
      </c>
      <c r="CG182" s="143">
        <v>1102</v>
      </c>
      <c r="CH182" s="45">
        <v>20.054446460980035</v>
      </c>
      <c r="CI182" s="142"/>
      <c r="CJ182" s="143">
        <v>2</v>
      </c>
      <c r="CK182" s="143">
        <v>31</v>
      </c>
      <c r="CL182" s="45">
        <v>6.4516129032258061</v>
      </c>
      <c r="CM182" s="142"/>
      <c r="CN182" s="143">
        <v>8</v>
      </c>
      <c r="CO182" s="143">
        <v>53</v>
      </c>
      <c r="CP182" s="45">
        <v>15.09433962264151</v>
      </c>
      <c r="CQ182" s="142"/>
      <c r="CR182" s="143">
        <v>13</v>
      </c>
      <c r="CS182" s="143">
        <v>57</v>
      </c>
      <c r="CT182" s="45">
        <v>22.807017543859647</v>
      </c>
      <c r="CU182" s="142"/>
      <c r="CV182" s="143">
        <v>7</v>
      </c>
      <c r="CW182" s="143">
        <v>38</v>
      </c>
      <c r="CX182" s="45">
        <v>18.421052631578949</v>
      </c>
      <c r="CY182" s="142"/>
      <c r="CZ182" s="143">
        <v>14</v>
      </c>
      <c r="DA182" s="143">
        <v>144</v>
      </c>
      <c r="DB182" s="45">
        <v>9.7222222222222232</v>
      </c>
      <c r="DC182" s="142"/>
      <c r="DD182" s="143">
        <v>30</v>
      </c>
      <c r="DE182" s="143">
        <v>87</v>
      </c>
      <c r="DF182" s="45">
        <v>34.482758620689658</v>
      </c>
      <c r="DG182" s="142"/>
      <c r="DH182" s="143">
        <v>5</v>
      </c>
      <c r="DI182" s="143">
        <v>41</v>
      </c>
      <c r="DJ182" s="45">
        <v>12.195121951219512</v>
      </c>
      <c r="DK182" s="142"/>
      <c r="DL182" s="143">
        <v>14</v>
      </c>
      <c r="DM182" s="143">
        <v>40</v>
      </c>
      <c r="DN182" s="45">
        <v>35</v>
      </c>
      <c r="DO182" s="142"/>
      <c r="DP182" s="143">
        <v>16</v>
      </c>
      <c r="DQ182" s="143">
        <v>82</v>
      </c>
      <c r="DR182" s="45">
        <v>19.512195121951219</v>
      </c>
      <c r="DS182" s="142"/>
      <c r="DT182" s="143">
        <v>9</v>
      </c>
      <c r="DU182" s="143">
        <v>53</v>
      </c>
      <c r="DV182" s="45">
        <v>16.981132075471699</v>
      </c>
      <c r="DW182" s="142"/>
      <c r="DX182" s="143">
        <v>15</v>
      </c>
      <c r="DY182" s="143">
        <v>116</v>
      </c>
      <c r="DZ182" s="45">
        <v>12.931034482758621</v>
      </c>
      <c r="EA182" s="142"/>
      <c r="EB182" s="143">
        <v>27</v>
      </c>
      <c r="EC182" s="143">
        <v>72</v>
      </c>
      <c r="ED182" s="45">
        <v>37.5</v>
      </c>
      <c r="EE182" s="142"/>
      <c r="EF182" s="143">
        <v>14</v>
      </c>
      <c r="EG182" s="143">
        <v>52</v>
      </c>
      <c r="EH182" s="45">
        <v>26.923076923076923</v>
      </c>
      <c r="EI182" s="142"/>
      <c r="EJ182" s="143">
        <v>9</v>
      </c>
      <c r="EK182" s="143">
        <v>50</v>
      </c>
      <c r="EL182" s="45">
        <v>18</v>
      </c>
      <c r="EM182" s="142"/>
      <c r="EN182" s="143">
        <v>8</v>
      </c>
      <c r="EO182" s="143">
        <v>38</v>
      </c>
      <c r="EP182" s="45">
        <v>21.05263157894737</v>
      </c>
      <c r="EQ182" s="142"/>
      <c r="ER182" s="143">
        <v>8</v>
      </c>
      <c r="ES182" s="143">
        <v>61</v>
      </c>
      <c r="ET182" s="45">
        <v>13.114754098360656</v>
      </c>
      <c r="EU182" s="142"/>
      <c r="EV182" s="143">
        <v>11</v>
      </c>
      <c r="EW182" s="143">
        <v>36</v>
      </c>
      <c r="EX182" s="45">
        <v>30.555555555555557</v>
      </c>
      <c r="EY182" s="142"/>
      <c r="EZ182" s="143">
        <v>11</v>
      </c>
      <c r="FA182" s="143">
        <v>52</v>
      </c>
      <c r="FB182" s="45">
        <v>21.153846153846153</v>
      </c>
      <c r="FD182" s="141">
        <f t="shared" si="67"/>
        <v>1</v>
      </c>
      <c r="FE182" s="141">
        <f t="shared" si="68"/>
        <v>38</v>
      </c>
      <c r="FF182" s="141">
        <f t="shared" si="69"/>
        <v>2.6315789473684208</v>
      </c>
      <c r="FH182" s="141">
        <f t="shared" si="70"/>
        <v>7</v>
      </c>
      <c r="FI182" s="141">
        <f t="shared" si="71"/>
        <v>38</v>
      </c>
      <c r="FJ182" s="141">
        <f t="shared" si="72"/>
        <v>18.421052631578949</v>
      </c>
    </row>
    <row r="183" spans="1:166" s="143" customFormat="1">
      <c r="A183" s="142">
        <v>41213</v>
      </c>
      <c r="B183" s="143">
        <v>31</v>
      </c>
      <c r="C183" s="143">
        <v>1087</v>
      </c>
      <c r="D183" s="45">
        <f t="shared" si="74"/>
        <v>2.8518859245630175</v>
      </c>
      <c r="E183" s="140"/>
      <c r="K183" s="143">
        <v>31</v>
      </c>
      <c r="L183" s="45">
        <f t="shared" si="73"/>
        <v>0</v>
      </c>
      <c r="N183" s="143">
        <v>1</v>
      </c>
      <c r="O183" s="143">
        <v>52</v>
      </c>
      <c r="P183" s="45">
        <f t="shared" si="50"/>
        <v>1.9230769230769231</v>
      </c>
      <c r="S183" s="143">
        <v>58</v>
      </c>
      <c r="T183" s="45">
        <f t="shared" si="51"/>
        <v>0</v>
      </c>
      <c r="V183" s="143">
        <v>1</v>
      </c>
      <c r="W183" s="143">
        <v>38</v>
      </c>
      <c r="X183" s="45">
        <f t="shared" si="52"/>
        <v>2.6315789473684208</v>
      </c>
      <c r="Z183" s="143">
        <v>5</v>
      </c>
      <c r="AA183" s="143">
        <v>143</v>
      </c>
      <c r="AB183" s="45">
        <f t="shared" si="53"/>
        <v>3.4965034965034967</v>
      </c>
      <c r="AD183" s="143">
        <v>3</v>
      </c>
      <c r="AE183" s="143">
        <v>85</v>
      </c>
      <c r="AF183" s="45">
        <f t="shared" si="54"/>
        <v>3.5294117647058822</v>
      </c>
      <c r="AI183" s="143">
        <v>41</v>
      </c>
      <c r="AJ183" s="45">
        <f t="shared" si="55"/>
        <v>0</v>
      </c>
      <c r="AL183" s="143">
        <v>3</v>
      </c>
      <c r="AM183" s="143">
        <v>39</v>
      </c>
      <c r="AN183" s="45">
        <f t="shared" si="56"/>
        <v>7.6923076923076925</v>
      </c>
      <c r="AQ183" s="143">
        <v>84</v>
      </c>
      <c r="AR183" s="45">
        <f t="shared" si="57"/>
        <v>0</v>
      </c>
      <c r="AU183" s="143">
        <v>50</v>
      </c>
      <c r="AV183" s="45">
        <f t="shared" si="58"/>
        <v>0</v>
      </c>
      <c r="AX183" s="143">
        <v>3</v>
      </c>
      <c r="AY183" s="143">
        <v>112</v>
      </c>
      <c r="AZ183" s="45">
        <f t="shared" si="59"/>
        <v>2.6785714285714284</v>
      </c>
      <c r="BB183" s="143">
        <v>1</v>
      </c>
      <c r="BC183" s="143">
        <v>72</v>
      </c>
      <c r="BD183" s="45">
        <f t="shared" si="60"/>
        <v>1.3888888888888888</v>
      </c>
      <c r="BF183" s="143">
        <v>2</v>
      </c>
      <c r="BG183" s="143">
        <v>51</v>
      </c>
      <c r="BH183" s="45">
        <f t="shared" si="61"/>
        <v>3.9215686274509802</v>
      </c>
      <c r="BJ183" s="143">
        <v>1</v>
      </c>
      <c r="BK183" s="143">
        <v>49</v>
      </c>
      <c r="BL183" s="45">
        <f t="shared" si="62"/>
        <v>2.0408163265306123</v>
      </c>
      <c r="BN183" s="143">
        <v>1</v>
      </c>
      <c r="BO183" s="143">
        <v>36</v>
      </c>
      <c r="BP183" s="45">
        <f t="shared" si="63"/>
        <v>2.7777777777777777</v>
      </c>
      <c r="BR183" s="143">
        <v>1</v>
      </c>
      <c r="BS183" s="143">
        <v>60</v>
      </c>
      <c r="BT183" s="45">
        <f t="shared" si="64"/>
        <v>1.6666666666666667</v>
      </c>
      <c r="BV183" s="143">
        <v>3</v>
      </c>
      <c r="BW183" s="143">
        <v>36</v>
      </c>
      <c r="BX183" s="45">
        <f t="shared" si="65"/>
        <v>8.3333333333333321</v>
      </c>
      <c r="BZ183" s="143">
        <v>6</v>
      </c>
      <c r="CA183" s="143">
        <v>50</v>
      </c>
      <c r="CB183" s="45">
        <f t="shared" si="66"/>
        <v>12</v>
      </c>
      <c r="CE183" s="142">
        <v>40816</v>
      </c>
      <c r="CF183" s="143">
        <v>307</v>
      </c>
      <c r="CG183" s="143">
        <v>1093</v>
      </c>
      <c r="CH183" s="45">
        <v>28.08783165599268</v>
      </c>
      <c r="CI183" s="142"/>
      <c r="CJ183" s="143">
        <v>4</v>
      </c>
      <c r="CK183" s="143">
        <v>31</v>
      </c>
      <c r="CL183" s="45">
        <v>12.903225806451612</v>
      </c>
      <c r="CM183" s="142"/>
      <c r="CN183" s="143">
        <v>12</v>
      </c>
      <c r="CO183" s="143">
        <v>52</v>
      </c>
      <c r="CP183" s="45">
        <v>23.076923076923077</v>
      </c>
      <c r="CQ183" s="142"/>
      <c r="CR183" s="143">
        <v>15</v>
      </c>
      <c r="CS183" s="143">
        <v>57</v>
      </c>
      <c r="CT183" s="45">
        <v>26.315789473684212</v>
      </c>
      <c r="CU183" s="142"/>
      <c r="CV183" s="143">
        <v>10</v>
      </c>
      <c r="CW183" s="143">
        <v>38</v>
      </c>
      <c r="CX183" s="45">
        <v>26.315789473684212</v>
      </c>
      <c r="CY183" s="142"/>
      <c r="CZ183" s="143">
        <v>23</v>
      </c>
      <c r="DA183" s="143">
        <v>142</v>
      </c>
      <c r="DB183" s="45">
        <v>16.197183098591548</v>
      </c>
      <c r="DC183" s="142"/>
      <c r="DD183" s="143">
        <v>36</v>
      </c>
      <c r="DE183" s="143">
        <v>86</v>
      </c>
      <c r="DF183" s="45">
        <v>41.860465116279073</v>
      </c>
      <c r="DG183" s="142"/>
      <c r="DH183" s="143">
        <v>8</v>
      </c>
      <c r="DI183" s="143">
        <v>41</v>
      </c>
      <c r="DJ183" s="45">
        <v>19.512195121951219</v>
      </c>
      <c r="DK183" s="142"/>
      <c r="DL183" s="143">
        <v>23</v>
      </c>
      <c r="DM183" s="143">
        <v>40</v>
      </c>
      <c r="DN183" s="45">
        <v>57.5</v>
      </c>
      <c r="DO183" s="142"/>
      <c r="DP183" s="143">
        <v>29</v>
      </c>
      <c r="DQ183" s="143">
        <v>84</v>
      </c>
      <c r="DR183" s="45">
        <v>34.523809523809526</v>
      </c>
      <c r="DS183" s="142"/>
      <c r="DT183" s="143">
        <v>14</v>
      </c>
      <c r="DU183" s="143">
        <v>53</v>
      </c>
      <c r="DV183" s="45">
        <v>26.415094339622641</v>
      </c>
      <c r="DW183" s="142"/>
      <c r="DX183" s="143">
        <v>25</v>
      </c>
      <c r="DY183" s="143">
        <v>115</v>
      </c>
      <c r="DZ183" s="45">
        <v>21.739130434782609</v>
      </c>
      <c r="EA183" s="142"/>
      <c r="EB183" s="143">
        <v>30</v>
      </c>
      <c r="EC183" s="143">
        <v>72</v>
      </c>
      <c r="ED183" s="45">
        <v>41.666666666666671</v>
      </c>
      <c r="EE183" s="142"/>
      <c r="EF183" s="143">
        <v>17</v>
      </c>
      <c r="EG183" s="143">
        <v>50</v>
      </c>
      <c r="EH183" s="45">
        <v>34</v>
      </c>
      <c r="EI183" s="142"/>
      <c r="EJ183" s="143">
        <v>12</v>
      </c>
      <c r="EK183" s="143">
        <v>49</v>
      </c>
      <c r="EL183" s="45">
        <v>24.489795918367346</v>
      </c>
      <c r="EM183" s="142"/>
      <c r="EN183" s="143">
        <v>11</v>
      </c>
      <c r="EO183" s="143">
        <v>37</v>
      </c>
      <c r="EP183" s="45">
        <v>29.729729729729726</v>
      </c>
      <c r="EQ183" s="142"/>
      <c r="ER183" s="143">
        <v>12</v>
      </c>
      <c r="ES183" s="143">
        <v>60</v>
      </c>
      <c r="ET183" s="45">
        <v>20</v>
      </c>
      <c r="EU183" s="142"/>
      <c r="EV183" s="143">
        <v>15</v>
      </c>
      <c r="EW183" s="143">
        <v>36</v>
      </c>
      <c r="EX183" s="45">
        <v>41.666666666666671</v>
      </c>
      <c r="EY183" s="142"/>
      <c r="EZ183" s="143">
        <v>11</v>
      </c>
      <c r="FA183" s="143">
        <v>50</v>
      </c>
      <c r="FB183" s="45">
        <v>22</v>
      </c>
      <c r="FD183" s="141">
        <f t="shared" si="67"/>
        <v>1</v>
      </c>
      <c r="FE183" s="141">
        <f t="shared" si="68"/>
        <v>38</v>
      </c>
      <c r="FF183" s="141">
        <f t="shared" si="69"/>
        <v>2.6315789473684208</v>
      </c>
      <c r="FH183" s="141">
        <f t="shared" si="70"/>
        <v>10</v>
      </c>
      <c r="FI183" s="141">
        <f t="shared" si="71"/>
        <v>38</v>
      </c>
      <c r="FJ183" s="141">
        <f t="shared" si="72"/>
        <v>26.315789473684212</v>
      </c>
    </row>
    <row r="184" spans="1:166" s="143" customFormat="1">
      <c r="A184" s="142">
        <v>41243</v>
      </c>
      <c r="B184" s="143">
        <v>23</v>
      </c>
      <c r="C184" s="143">
        <v>1082</v>
      </c>
      <c r="D184" s="45">
        <f t="shared" si="74"/>
        <v>2.1256931608133085</v>
      </c>
      <c r="E184" s="140"/>
      <c r="K184" s="143">
        <v>31</v>
      </c>
      <c r="L184" s="45">
        <f t="shared" si="73"/>
        <v>0</v>
      </c>
      <c r="N184" s="143">
        <v>1</v>
      </c>
      <c r="O184" s="143">
        <v>52</v>
      </c>
      <c r="P184" s="45">
        <f t="shared" si="50"/>
        <v>1.9230769230769231</v>
      </c>
      <c r="S184" s="143">
        <v>58</v>
      </c>
      <c r="T184" s="45">
        <f t="shared" si="51"/>
        <v>0</v>
      </c>
      <c r="V184" s="143">
        <v>1</v>
      </c>
      <c r="W184" s="143">
        <v>38</v>
      </c>
      <c r="X184" s="45">
        <f t="shared" si="52"/>
        <v>2.6315789473684208</v>
      </c>
      <c r="Z184" s="143">
        <v>5</v>
      </c>
      <c r="AA184" s="143">
        <v>144</v>
      </c>
      <c r="AB184" s="45">
        <f t="shared" si="53"/>
        <v>3.4722222222222223</v>
      </c>
      <c r="AD184" s="143">
        <v>2</v>
      </c>
      <c r="AE184" s="143">
        <v>84</v>
      </c>
      <c r="AF184" s="45">
        <f t="shared" si="54"/>
        <v>2.3809523809523809</v>
      </c>
      <c r="AI184" s="143">
        <v>41</v>
      </c>
      <c r="AJ184" s="45">
        <f t="shared" si="55"/>
        <v>0</v>
      </c>
      <c r="AL184" s="143">
        <v>2</v>
      </c>
      <c r="AM184" s="143">
        <v>39</v>
      </c>
      <c r="AN184" s="45">
        <f t="shared" si="56"/>
        <v>5.1282051282051277</v>
      </c>
      <c r="AQ184" s="143">
        <v>87</v>
      </c>
      <c r="AR184" s="45">
        <f t="shared" si="57"/>
        <v>0</v>
      </c>
      <c r="AU184" s="143">
        <v>48</v>
      </c>
      <c r="AV184" s="45">
        <f t="shared" si="58"/>
        <v>0</v>
      </c>
      <c r="AX184" s="143">
        <v>4</v>
      </c>
      <c r="AY184" s="143">
        <v>115</v>
      </c>
      <c r="AZ184" s="45">
        <f t="shared" si="59"/>
        <v>3.4782608695652173</v>
      </c>
      <c r="BB184" s="143">
        <v>1</v>
      </c>
      <c r="BC184" s="143">
        <v>73</v>
      </c>
      <c r="BD184" s="45">
        <f t="shared" si="60"/>
        <v>1.3698630136986301</v>
      </c>
      <c r="BG184" s="143">
        <v>50</v>
      </c>
      <c r="BH184" s="45">
        <f t="shared" si="61"/>
        <v>0</v>
      </c>
      <c r="BJ184" s="143">
        <v>1</v>
      </c>
      <c r="BK184" s="143">
        <v>48</v>
      </c>
      <c r="BL184" s="45">
        <f t="shared" si="62"/>
        <v>2.083333333333333</v>
      </c>
      <c r="BN184" s="143">
        <v>1</v>
      </c>
      <c r="BO184" s="143">
        <v>36</v>
      </c>
      <c r="BP184" s="45">
        <f t="shared" si="63"/>
        <v>2.7777777777777777</v>
      </c>
      <c r="BR184" s="143">
        <v>1</v>
      </c>
      <c r="BS184" s="143">
        <v>58</v>
      </c>
      <c r="BT184" s="45">
        <f t="shared" si="64"/>
        <v>1.7241379310344827</v>
      </c>
      <c r="BV184" s="143">
        <v>2</v>
      </c>
      <c r="BW184" s="143">
        <v>34</v>
      </c>
      <c r="BX184" s="45">
        <f t="shared" si="65"/>
        <v>5.8823529411764701</v>
      </c>
      <c r="BZ184" s="143">
        <v>2</v>
      </c>
      <c r="CA184" s="143">
        <v>46</v>
      </c>
      <c r="CB184" s="45">
        <f t="shared" si="66"/>
        <v>4.3478260869565215</v>
      </c>
      <c r="CE184" s="142">
        <v>40847</v>
      </c>
      <c r="CF184" s="143">
        <v>224</v>
      </c>
      <c r="CG184" s="143">
        <v>1087</v>
      </c>
      <c r="CH184" s="45">
        <v>20.607175712971483</v>
      </c>
      <c r="CI184" s="142"/>
      <c r="CJ184" s="143">
        <v>2</v>
      </c>
      <c r="CK184" s="143">
        <v>31</v>
      </c>
      <c r="CL184" s="45">
        <v>6.4516129032258061</v>
      </c>
      <c r="CM184" s="142"/>
      <c r="CN184" s="143">
        <v>7</v>
      </c>
      <c r="CO184" s="143">
        <v>52</v>
      </c>
      <c r="CP184" s="45">
        <v>13.461538461538462</v>
      </c>
      <c r="CQ184" s="142"/>
      <c r="CR184" s="143">
        <v>13</v>
      </c>
      <c r="CS184" s="143">
        <v>58</v>
      </c>
      <c r="CT184" s="45">
        <v>22.413793103448274</v>
      </c>
      <c r="CU184" s="142"/>
      <c r="CV184" s="143">
        <v>6</v>
      </c>
      <c r="CW184" s="143">
        <v>38</v>
      </c>
      <c r="CX184" s="45">
        <v>15.789473684210526</v>
      </c>
      <c r="CY184" s="142"/>
      <c r="CZ184" s="143">
        <v>15</v>
      </c>
      <c r="DA184" s="143">
        <v>143</v>
      </c>
      <c r="DB184" s="45">
        <v>10.48951048951049</v>
      </c>
      <c r="DC184" s="142"/>
      <c r="DD184" s="143">
        <v>31</v>
      </c>
      <c r="DE184" s="143">
        <v>85</v>
      </c>
      <c r="DF184" s="45">
        <v>36.470588235294116</v>
      </c>
      <c r="DG184" s="142"/>
      <c r="DH184" s="143">
        <v>5</v>
      </c>
      <c r="DI184" s="143">
        <v>41</v>
      </c>
      <c r="DJ184" s="45">
        <v>12.195121951219512</v>
      </c>
      <c r="DK184" s="142"/>
      <c r="DL184" s="143">
        <v>12</v>
      </c>
      <c r="DM184" s="143">
        <v>39</v>
      </c>
      <c r="DN184" s="45">
        <v>30.76923076923077</v>
      </c>
      <c r="DO184" s="142"/>
      <c r="DP184" s="143">
        <v>16</v>
      </c>
      <c r="DQ184" s="143">
        <v>84</v>
      </c>
      <c r="DR184" s="45">
        <v>19.047619047619047</v>
      </c>
      <c r="DS184" s="142"/>
      <c r="DT184" s="143">
        <v>7</v>
      </c>
      <c r="DU184" s="143">
        <v>50</v>
      </c>
      <c r="DV184" s="45">
        <v>14</v>
      </c>
      <c r="DW184" s="142"/>
      <c r="DX184" s="143">
        <v>19</v>
      </c>
      <c r="DY184" s="143">
        <v>112</v>
      </c>
      <c r="DZ184" s="45">
        <v>16.964285714285715</v>
      </c>
      <c r="EA184" s="142"/>
      <c r="EB184" s="143">
        <v>28</v>
      </c>
      <c r="EC184" s="143">
        <v>72</v>
      </c>
      <c r="ED184" s="45">
        <v>38.888888888888893</v>
      </c>
      <c r="EE184" s="142"/>
      <c r="EF184" s="143">
        <v>11</v>
      </c>
      <c r="EG184" s="143">
        <v>51</v>
      </c>
      <c r="EH184" s="45">
        <v>21.568627450980394</v>
      </c>
      <c r="EI184" s="142"/>
      <c r="EJ184" s="143">
        <v>7</v>
      </c>
      <c r="EK184" s="143">
        <v>49</v>
      </c>
      <c r="EL184" s="45">
        <v>14.285714285714286</v>
      </c>
      <c r="EM184" s="142"/>
      <c r="EN184" s="143">
        <v>9</v>
      </c>
      <c r="EO184" s="143">
        <v>36</v>
      </c>
      <c r="EP184" s="45">
        <v>25</v>
      </c>
      <c r="EQ184" s="142"/>
      <c r="ER184" s="143">
        <v>10</v>
      </c>
      <c r="ES184" s="143">
        <v>60</v>
      </c>
      <c r="ET184" s="45">
        <v>16.666666666666664</v>
      </c>
      <c r="EU184" s="142"/>
      <c r="EV184" s="143">
        <v>15</v>
      </c>
      <c r="EW184" s="143">
        <v>36</v>
      </c>
      <c r="EX184" s="45">
        <v>41.666666666666671</v>
      </c>
      <c r="EY184" s="142"/>
      <c r="EZ184" s="143">
        <v>11</v>
      </c>
      <c r="FA184" s="143">
        <v>50</v>
      </c>
      <c r="FB184" s="45">
        <v>22</v>
      </c>
      <c r="FD184" s="141">
        <f t="shared" si="67"/>
        <v>1</v>
      </c>
      <c r="FE184" s="141">
        <f t="shared" si="68"/>
        <v>38</v>
      </c>
      <c r="FF184" s="141">
        <f t="shared" si="69"/>
        <v>2.6315789473684208</v>
      </c>
      <c r="FH184" s="141">
        <f t="shared" si="70"/>
        <v>6</v>
      </c>
      <c r="FI184" s="141">
        <f t="shared" si="71"/>
        <v>38</v>
      </c>
      <c r="FJ184" s="141">
        <f t="shared" si="72"/>
        <v>15.789473684210526</v>
      </c>
    </row>
    <row r="185" spans="1:166" s="143" customFormat="1">
      <c r="A185" s="142">
        <v>41274</v>
      </c>
      <c r="B185" s="143">
        <v>24</v>
      </c>
      <c r="C185" s="143">
        <v>1093</v>
      </c>
      <c r="D185" s="45">
        <f t="shared" si="74"/>
        <v>2.1957913998170175</v>
      </c>
      <c r="E185" s="140"/>
      <c r="K185" s="143">
        <v>31</v>
      </c>
      <c r="L185" s="45">
        <f t="shared" si="73"/>
        <v>0</v>
      </c>
      <c r="N185" s="143">
        <v>1</v>
      </c>
      <c r="O185" s="143">
        <v>52</v>
      </c>
      <c r="P185" s="45">
        <f t="shared" si="50"/>
        <v>1.9230769230769231</v>
      </c>
      <c r="S185" s="143">
        <v>57</v>
      </c>
      <c r="T185" s="45">
        <f t="shared" si="51"/>
        <v>0</v>
      </c>
      <c r="V185" s="143">
        <v>1</v>
      </c>
      <c r="W185" s="143">
        <v>38</v>
      </c>
      <c r="X185" s="45">
        <f t="shared" si="52"/>
        <v>2.6315789473684208</v>
      </c>
      <c r="Z185" s="143">
        <v>2</v>
      </c>
      <c r="AA185" s="143">
        <v>142</v>
      </c>
      <c r="AB185" s="45">
        <f t="shared" si="53"/>
        <v>1.4084507042253522</v>
      </c>
      <c r="AD185" s="143">
        <v>2</v>
      </c>
      <c r="AE185" s="143">
        <v>91</v>
      </c>
      <c r="AF185" s="45">
        <f t="shared" si="54"/>
        <v>2.197802197802198</v>
      </c>
      <c r="AI185" s="143">
        <v>41</v>
      </c>
      <c r="AJ185" s="45">
        <f t="shared" si="55"/>
        <v>0</v>
      </c>
      <c r="AL185" s="143">
        <v>2</v>
      </c>
      <c r="AM185" s="143">
        <v>39</v>
      </c>
      <c r="AN185" s="45">
        <f t="shared" si="56"/>
        <v>5.1282051282051277</v>
      </c>
      <c r="AP185" s="143">
        <v>1</v>
      </c>
      <c r="AQ185" s="143">
        <v>88</v>
      </c>
      <c r="AR185" s="45">
        <f t="shared" si="57"/>
        <v>1.1363636363636365</v>
      </c>
      <c r="AU185" s="143">
        <v>50</v>
      </c>
      <c r="AV185" s="45">
        <f t="shared" si="58"/>
        <v>0</v>
      </c>
      <c r="AX185" s="143">
        <v>4</v>
      </c>
      <c r="AY185" s="143">
        <v>114</v>
      </c>
      <c r="AZ185" s="45">
        <f t="shared" si="59"/>
        <v>3.5087719298245612</v>
      </c>
      <c r="BB185" s="143">
        <v>2</v>
      </c>
      <c r="BC185" s="143">
        <v>74</v>
      </c>
      <c r="BD185" s="45">
        <f t="shared" si="60"/>
        <v>2.7027027027027026</v>
      </c>
      <c r="BG185" s="143">
        <v>51</v>
      </c>
      <c r="BH185" s="45">
        <f t="shared" si="61"/>
        <v>0</v>
      </c>
      <c r="BJ185" s="143">
        <v>1</v>
      </c>
      <c r="BK185" s="143">
        <v>49</v>
      </c>
      <c r="BL185" s="45">
        <f t="shared" si="62"/>
        <v>2.0408163265306123</v>
      </c>
      <c r="BN185" s="143">
        <v>1</v>
      </c>
      <c r="BO185" s="143">
        <v>37</v>
      </c>
      <c r="BP185" s="45">
        <f t="shared" si="63"/>
        <v>2.7027027027027026</v>
      </c>
      <c r="BR185" s="143">
        <v>1</v>
      </c>
      <c r="BS185" s="143">
        <v>57</v>
      </c>
      <c r="BT185" s="45">
        <f t="shared" si="64"/>
        <v>1.7543859649122806</v>
      </c>
      <c r="BV185" s="143">
        <v>2</v>
      </c>
      <c r="BW185" s="143">
        <v>33</v>
      </c>
      <c r="BX185" s="45">
        <f t="shared" si="65"/>
        <v>6.0606060606060606</v>
      </c>
      <c r="BZ185" s="143">
        <v>4</v>
      </c>
      <c r="CA185" s="143">
        <v>49</v>
      </c>
      <c r="CB185" s="45">
        <f t="shared" si="66"/>
        <v>8.1632653061224492</v>
      </c>
      <c r="CE185" s="142">
        <v>40877</v>
      </c>
      <c r="CF185" s="143">
        <v>269</v>
      </c>
      <c r="CG185" s="143">
        <v>1082</v>
      </c>
      <c r="CH185" s="45">
        <v>24.861367837338264</v>
      </c>
      <c r="CI185" s="142"/>
      <c r="CJ185" s="143">
        <v>4</v>
      </c>
      <c r="CK185" s="143">
        <v>31</v>
      </c>
      <c r="CL185" s="45">
        <v>12.903225806451612</v>
      </c>
      <c r="CM185" s="142"/>
      <c r="CN185" s="143">
        <v>8</v>
      </c>
      <c r="CO185" s="143">
        <v>52</v>
      </c>
      <c r="CP185" s="45">
        <v>15.384615384615385</v>
      </c>
      <c r="CQ185" s="142"/>
      <c r="CR185" s="143">
        <v>17</v>
      </c>
      <c r="CS185" s="143">
        <v>58</v>
      </c>
      <c r="CT185" s="45">
        <v>29.310344827586206</v>
      </c>
      <c r="CU185" s="142"/>
      <c r="CV185" s="143">
        <v>8</v>
      </c>
      <c r="CW185" s="143">
        <v>38</v>
      </c>
      <c r="CX185" s="45">
        <v>21.05263157894737</v>
      </c>
      <c r="CY185" s="142"/>
      <c r="CZ185" s="143">
        <v>18</v>
      </c>
      <c r="DA185" s="143">
        <v>144</v>
      </c>
      <c r="DB185" s="45">
        <v>12.5</v>
      </c>
      <c r="DC185" s="142"/>
      <c r="DD185" s="143">
        <v>34</v>
      </c>
      <c r="DE185" s="143">
        <v>84</v>
      </c>
      <c r="DF185" s="45">
        <v>40.476190476190474</v>
      </c>
      <c r="DG185" s="142"/>
      <c r="DH185" s="143">
        <v>7</v>
      </c>
      <c r="DI185" s="143">
        <v>41</v>
      </c>
      <c r="DJ185" s="45">
        <v>17.073170731707318</v>
      </c>
      <c r="DK185" s="142"/>
      <c r="DL185" s="143">
        <v>18</v>
      </c>
      <c r="DM185" s="143">
        <v>39</v>
      </c>
      <c r="DN185" s="45">
        <v>46.153846153846153</v>
      </c>
      <c r="DO185" s="142"/>
      <c r="DP185" s="143">
        <v>24</v>
      </c>
      <c r="DQ185" s="143">
        <v>87</v>
      </c>
      <c r="DR185" s="45">
        <v>27.586206896551726</v>
      </c>
      <c r="DS185" s="142"/>
      <c r="DT185" s="143">
        <v>8</v>
      </c>
      <c r="DU185" s="143">
        <v>48</v>
      </c>
      <c r="DV185" s="45">
        <v>16.666666666666664</v>
      </c>
      <c r="DW185" s="142"/>
      <c r="DX185" s="143">
        <v>23</v>
      </c>
      <c r="DY185" s="143">
        <v>115</v>
      </c>
      <c r="DZ185" s="45">
        <v>20</v>
      </c>
      <c r="EA185" s="142"/>
      <c r="EB185" s="143">
        <v>28</v>
      </c>
      <c r="EC185" s="143">
        <v>73</v>
      </c>
      <c r="ED185" s="45">
        <v>38.356164383561648</v>
      </c>
      <c r="EE185" s="142"/>
      <c r="EF185" s="143">
        <v>15</v>
      </c>
      <c r="EG185" s="143">
        <v>50</v>
      </c>
      <c r="EH185" s="45">
        <v>30</v>
      </c>
      <c r="EI185" s="142"/>
      <c r="EJ185" s="143">
        <v>9</v>
      </c>
      <c r="EK185" s="143">
        <v>48</v>
      </c>
      <c r="EL185" s="45">
        <v>18.75</v>
      </c>
      <c r="EM185" s="142"/>
      <c r="EN185" s="143">
        <v>12</v>
      </c>
      <c r="EO185" s="143">
        <v>36</v>
      </c>
      <c r="EP185" s="45">
        <v>33.333333333333329</v>
      </c>
      <c r="EQ185" s="142"/>
      <c r="ER185" s="143">
        <v>14</v>
      </c>
      <c r="ES185" s="143">
        <v>58</v>
      </c>
      <c r="ET185" s="45">
        <v>24.137931034482758</v>
      </c>
      <c r="EU185" s="142"/>
      <c r="EV185" s="143">
        <v>15</v>
      </c>
      <c r="EW185" s="143">
        <v>34</v>
      </c>
      <c r="EX185" s="45">
        <v>44.117647058823529</v>
      </c>
      <c r="EY185" s="142"/>
      <c r="EZ185" s="143">
        <v>7</v>
      </c>
      <c r="FA185" s="143">
        <v>46</v>
      </c>
      <c r="FB185" s="45">
        <v>15.217391304347828</v>
      </c>
      <c r="FD185" s="141">
        <f t="shared" si="67"/>
        <v>1</v>
      </c>
      <c r="FE185" s="141">
        <f t="shared" si="68"/>
        <v>38</v>
      </c>
      <c r="FF185" s="141">
        <f t="shared" si="69"/>
        <v>2.6315789473684208</v>
      </c>
      <c r="FH185" s="141">
        <f t="shared" si="70"/>
        <v>8</v>
      </c>
      <c r="FI185" s="141">
        <f t="shared" si="71"/>
        <v>38</v>
      </c>
      <c r="FJ185" s="141">
        <f t="shared" si="72"/>
        <v>21.05263157894737</v>
      </c>
    </row>
    <row r="186" spans="1:166" s="143" customFormat="1">
      <c r="A186" s="142">
        <v>41305</v>
      </c>
      <c r="B186" s="143">
        <v>24</v>
      </c>
      <c r="C186" s="143">
        <v>1094</v>
      </c>
      <c r="D186" s="45">
        <f t="shared" si="74"/>
        <v>2.1937842778793417</v>
      </c>
      <c r="E186" s="140"/>
      <c r="K186" s="143">
        <v>31</v>
      </c>
      <c r="L186" s="45">
        <f t="shared" si="73"/>
        <v>0</v>
      </c>
      <c r="N186" s="143">
        <v>1</v>
      </c>
      <c r="O186" s="143">
        <v>53</v>
      </c>
      <c r="P186" s="45">
        <f t="shared" si="50"/>
        <v>1.8867924528301887</v>
      </c>
      <c r="S186" s="143">
        <v>58</v>
      </c>
      <c r="T186" s="45">
        <f t="shared" si="51"/>
        <v>0</v>
      </c>
      <c r="V186" s="143">
        <v>1</v>
      </c>
      <c r="W186" s="143">
        <v>38</v>
      </c>
      <c r="X186" s="45">
        <f t="shared" si="52"/>
        <v>2.6315789473684208</v>
      </c>
      <c r="Z186" s="143">
        <v>2</v>
      </c>
      <c r="AA186" s="143">
        <v>143</v>
      </c>
      <c r="AB186" s="45">
        <f t="shared" si="53"/>
        <v>1.3986013986013985</v>
      </c>
      <c r="AD186" s="143">
        <v>3</v>
      </c>
      <c r="AE186" s="143">
        <v>90</v>
      </c>
      <c r="AF186" s="45">
        <f t="shared" si="54"/>
        <v>3.3333333333333335</v>
      </c>
      <c r="AI186" s="143">
        <v>41</v>
      </c>
      <c r="AJ186" s="45">
        <f t="shared" si="55"/>
        <v>0</v>
      </c>
      <c r="AL186" s="143">
        <v>2</v>
      </c>
      <c r="AM186" s="143">
        <v>38</v>
      </c>
      <c r="AN186" s="45">
        <f t="shared" si="56"/>
        <v>5.2631578947368416</v>
      </c>
      <c r="AP186" s="143">
        <v>1</v>
      </c>
      <c r="AQ186" s="143">
        <v>89</v>
      </c>
      <c r="AR186" s="45">
        <f t="shared" si="57"/>
        <v>1.1235955056179776</v>
      </c>
      <c r="AU186" s="143">
        <v>49</v>
      </c>
      <c r="AV186" s="45">
        <f t="shared" si="58"/>
        <v>0</v>
      </c>
      <c r="AX186" s="143">
        <v>4</v>
      </c>
      <c r="AY186" s="143">
        <v>114</v>
      </c>
      <c r="AZ186" s="45">
        <f t="shared" si="59"/>
        <v>3.5087719298245612</v>
      </c>
      <c r="BB186" s="143">
        <v>2</v>
      </c>
      <c r="BC186" s="143">
        <v>73</v>
      </c>
      <c r="BD186" s="45">
        <f t="shared" si="60"/>
        <v>2.7397260273972601</v>
      </c>
      <c r="BG186" s="143">
        <v>52</v>
      </c>
      <c r="BH186" s="45">
        <f t="shared" si="61"/>
        <v>0</v>
      </c>
      <c r="BJ186" s="143">
        <v>1</v>
      </c>
      <c r="BK186" s="143">
        <v>49</v>
      </c>
      <c r="BL186" s="45">
        <f t="shared" si="62"/>
        <v>2.0408163265306123</v>
      </c>
      <c r="BO186" s="143">
        <v>36</v>
      </c>
      <c r="BP186" s="45">
        <f t="shared" si="63"/>
        <v>0</v>
      </c>
      <c r="BR186" s="143">
        <v>1</v>
      </c>
      <c r="BS186" s="143">
        <v>57</v>
      </c>
      <c r="BT186" s="45">
        <f t="shared" si="64"/>
        <v>1.7543859649122806</v>
      </c>
      <c r="BV186" s="143">
        <v>2</v>
      </c>
      <c r="BW186" s="143">
        <v>35</v>
      </c>
      <c r="BX186" s="45">
        <f t="shared" si="65"/>
        <v>5.7142857142857144</v>
      </c>
      <c r="BZ186" s="143">
        <v>4</v>
      </c>
      <c r="CA186" s="143">
        <v>48</v>
      </c>
      <c r="CB186" s="45">
        <f t="shared" si="66"/>
        <v>8.3333333333333321</v>
      </c>
      <c r="CE186" s="142">
        <v>40908</v>
      </c>
      <c r="CF186" s="143">
        <v>252</v>
      </c>
      <c r="CG186" s="143">
        <v>1093</v>
      </c>
      <c r="CH186" s="45">
        <v>23.055809698078683</v>
      </c>
      <c r="CI186" s="142"/>
      <c r="CJ186" s="143">
        <v>4</v>
      </c>
      <c r="CK186" s="143">
        <v>31</v>
      </c>
      <c r="CL186" s="45">
        <v>12.903225806451612</v>
      </c>
      <c r="CM186" s="142"/>
      <c r="CN186" s="143">
        <v>7</v>
      </c>
      <c r="CO186" s="143">
        <v>52</v>
      </c>
      <c r="CP186" s="45">
        <v>13.461538461538462</v>
      </c>
      <c r="CQ186" s="142"/>
      <c r="CR186" s="143">
        <v>21</v>
      </c>
      <c r="CS186" s="143">
        <v>57</v>
      </c>
      <c r="CT186" s="45">
        <v>36.842105263157897</v>
      </c>
      <c r="CU186" s="142"/>
      <c r="CV186" s="143">
        <v>8</v>
      </c>
      <c r="CW186" s="143">
        <v>38</v>
      </c>
      <c r="CX186" s="45">
        <v>21.05263157894737</v>
      </c>
      <c r="CY186" s="142"/>
      <c r="CZ186" s="143">
        <v>15</v>
      </c>
      <c r="DA186" s="143">
        <v>142</v>
      </c>
      <c r="DB186" s="45">
        <v>10.56338028169014</v>
      </c>
      <c r="DC186" s="142"/>
      <c r="DD186" s="143">
        <v>32</v>
      </c>
      <c r="DE186" s="143">
        <v>91</v>
      </c>
      <c r="DF186" s="45">
        <v>35.164835164835161</v>
      </c>
      <c r="DG186" s="142"/>
      <c r="DH186" s="143">
        <v>6</v>
      </c>
      <c r="DI186" s="143">
        <v>41</v>
      </c>
      <c r="DJ186" s="45">
        <v>14.634146341463415</v>
      </c>
      <c r="DK186" s="142"/>
      <c r="DL186" s="143">
        <v>15</v>
      </c>
      <c r="DM186" s="143">
        <v>39</v>
      </c>
      <c r="DN186" s="45">
        <v>38.461538461538467</v>
      </c>
      <c r="DO186" s="142"/>
      <c r="DP186" s="143">
        <v>24</v>
      </c>
      <c r="DQ186" s="143">
        <v>88</v>
      </c>
      <c r="DR186" s="45">
        <v>27.272727272727273</v>
      </c>
      <c r="DS186" s="142"/>
      <c r="DT186" s="143">
        <v>8</v>
      </c>
      <c r="DU186" s="143">
        <v>50</v>
      </c>
      <c r="DV186" s="45">
        <v>16</v>
      </c>
      <c r="DW186" s="142"/>
      <c r="DX186" s="143">
        <v>22</v>
      </c>
      <c r="DY186" s="143">
        <v>114</v>
      </c>
      <c r="DZ186" s="45">
        <v>19.298245614035089</v>
      </c>
      <c r="EA186" s="142"/>
      <c r="EB186" s="143">
        <v>28</v>
      </c>
      <c r="EC186" s="143">
        <v>74</v>
      </c>
      <c r="ED186" s="45">
        <v>37.837837837837839</v>
      </c>
      <c r="EE186" s="142"/>
      <c r="EF186" s="143">
        <v>10</v>
      </c>
      <c r="EG186" s="143">
        <v>51</v>
      </c>
      <c r="EH186" s="45">
        <v>19.607843137254903</v>
      </c>
      <c r="EI186" s="142"/>
      <c r="EJ186" s="143">
        <v>11</v>
      </c>
      <c r="EK186" s="143">
        <v>49</v>
      </c>
      <c r="EL186" s="45">
        <v>22.448979591836736</v>
      </c>
      <c r="EM186" s="142"/>
      <c r="EN186" s="143">
        <v>12</v>
      </c>
      <c r="EO186" s="143">
        <v>37</v>
      </c>
      <c r="EP186" s="45">
        <v>32.432432432432435</v>
      </c>
      <c r="EQ186" s="142"/>
      <c r="ER186" s="143">
        <v>11</v>
      </c>
      <c r="ES186" s="143">
        <v>57</v>
      </c>
      <c r="ET186" s="45">
        <v>19.298245614035089</v>
      </c>
      <c r="EU186" s="142"/>
      <c r="EV186" s="143">
        <v>12</v>
      </c>
      <c r="EW186" s="143">
        <v>33</v>
      </c>
      <c r="EX186" s="45">
        <v>36.363636363636367</v>
      </c>
      <c r="EY186" s="142"/>
      <c r="EZ186" s="143">
        <v>6</v>
      </c>
      <c r="FA186" s="143">
        <v>49</v>
      </c>
      <c r="FB186" s="45">
        <v>12.244897959183673</v>
      </c>
      <c r="FD186" s="141">
        <f t="shared" si="67"/>
        <v>1</v>
      </c>
      <c r="FE186" s="141">
        <f t="shared" si="68"/>
        <v>38</v>
      </c>
      <c r="FF186" s="141">
        <f t="shared" si="69"/>
        <v>2.6315789473684208</v>
      </c>
      <c r="FH186" s="141">
        <f t="shared" si="70"/>
        <v>8</v>
      </c>
      <c r="FI186" s="141">
        <f t="shared" si="71"/>
        <v>38</v>
      </c>
      <c r="FJ186" s="141">
        <f t="shared" si="72"/>
        <v>21.05263157894737</v>
      </c>
    </row>
    <row r="187" spans="1:166" s="143" customFormat="1">
      <c r="A187" s="142">
        <v>41333</v>
      </c>
      <c r="B187" s="143">
        <v>19</v>
      </c>
      <c r="C187" s="143">
        <v>1090</v>
      </c>
      <c r="D187" s="45">
        <f t="shared" si="74"/>
        <v>1.7431192660550461</v>
      </c>
      <c r="E187" s="140"/>
      <c r="K187" s="143">
        <v>31</v>
      </c>
      <c r="L187" s="45">
        <f t="shared" si="73"/>
        <v>0</v>
      </c>
      <c r="N187" s="143">
        <v>1</v>
      </c>
      <c r="O187" s="143">
        <v>54</v>
      </c>
      <c r="P187" s="45">
        <f t="shared" si="50"/>
        <v>1.8518518518518516</v>
      </c>
      <c r="S187" s="143">
        <v>56</v>
      </c>
      <c r="T187" s="45">
        <f t="shared" si="51"/>
        <v>0</v>
      </c>
      <c r="V187" s="143">
        <v>1</v>
      </c>
      <c r="W187" s="143">
        <v>37</v>
      </c>
      <c r="X187" s="45">
        <f t="shared" si="52"/>
        <v>2.7027027027027026</v>
      </c>
      <c r="Z187" s="143">
        <v>2</v>
      </c>
      <c r="AA187" s="143">
        <v>143</v>
      </c>
      <c r="AB187" s="45">
        <f t="shared" si="53"/>
        <v>1.3986013986013985</v>
      </c>
      <c r="AD187" s="143">
        <v>3</v>
      </c>
      <c r="AE187" s="143">
        <v>87</v>
      </c>
      <c r="AF187" s="45">
        <f t="shared" si="54"/>
        <v>3.4482758620689653</v>
      </c>
      <c r="AI187" s="143">
        <v>42</v>
      </c>
      <c r="AJ187" s="45">
        <f t="shared" si="55"/>
        <v>0</v>
      </c>
      <c r="AM187" s="143">
        <v>40</v>
      </c>
      <c r="AN187" s="45">
        <f t="shared" si="56"/>
        <v>0</v>
      </c>
      <c r="AP187" s="143">
        <v>1</v>
      </c>
      <c r="AQ187" s="143">
        <v>90</v>
      </c>
      <c r="AR187" s="45">
        <f t="shared" si="57"/>
        <v>1.1111111111111112</v>
      </c>
      <c r="AU187" s="143">
        <v>47</v>
      </c>
      <c r="AV187" s="45">
        <f t="shared" si="58"/>
        <v>0</v>
      </c>
      <c r="AX187" s="143">
        <v>3</v>
      </c>
      <c r="AY187" s="143">
        <v>113</v>
      </c>
      <c r="AZ187" s="45">
        <f t="shared" si="59"/>
        <v>2.6548672566371683</v>
      </c>
      <c r="BB187" s="143">
        <v>2</v>
      </c>
      <c r="BC187" s="143">
        <v>74</v>
      </c>
      <c r="BD187" s="45">
        <f t="shared" si="60"/>
        <v>2.7027027027027026</v>
      </c>
      <c r="BG187" s="143">
        <v>53</v>
      </c>
      <c r="BH187" s="45">
        <f t="shared" si="61"/>
        <v>0</v>
      </c>
      <c r="BK187" s="143">
        <v>50</v>
      </c>
      <c r="BL187" s="45">
        <f t="shared" si="62"/>
        <v>0</v>
      </c>
      <c r="BO187" s="143">
        <v>35</v>
      </c>
      <c r="BP187" s="45">
        <f t="shared" si="63"/>
        <v>0</v>
      </c>
      <c r="BR187" s="143">
        <v>1</v>
      </c>
      <c r="BS187" s="143">
        <v>57</v>
      </c>
      <c r="BT187" s="45">
        <f t="shared" si="64"/>
        <v>1.7543859649122806</v>
      </c>
      <c r="BV187" s="143">
        <v>1</v>
      </c>
      <c r="BW187" s="143">
        <v>34</v>
      </c>
      <c r="BX187" s="45">
        <f t="shared" si="65"/>
        <v>2.9411764705882351</v>
      </c>
      <c r="BZ187" s="143">
        <v>4</v>
      </c>
      <c r="CA187" s="143">
        <v>47</v>
      </c>
      <c r="CB187" s="45">
        <f t="shared" si="66"/>
        <v>8.5106382978723403</v>
      </c>
      <c r="CE187" s="142">
        <v>40939</v>
      </c>
      <c r="CF187" s="143">
        <v>219</v>
      </c>
      <c r="CG187" s="143">
        <v>1094</v>
      </c>
      <c r="CH187" s="45">
        <v>20.018281535648995</v>
      </c>
      <c r="CI187" s="142"/>
      <c r="CJ187" s="143">
        <v>3</v>
      </c>
      <c r="CK187" s="143">
        <v>31</v>
      </c>
      <c r="CL187" s="45">
        <v>9.67741935483871</v>
      </c>
      <c r="CM187" s="142"/>
      <c r="CN187" s="143">
        <v>5</v>
      </c>
      <c r="CO187" s="143">
        <v>53</v>
      </c>
      <c r="CP187" s="45">
        <v>9.433962264150944</v>
      </c>
      <c r="CQ187" s="142"/>
      <c r="CR187" s="143">
        <v>18</v>
      </c>
      <c r="CS187" s="143">
        <v>58</v>
      </c>
      <c r="CT187" s="45">
        <v>31.03448275862069</v>
      </c>
      <c r="CU187" s="142"/>
      <c r="CV187" s="143">
        <v>8</v>
      </c>
      <c r="CW187" s="143">
        <v>38</v>
      </c>
      <c r="CX187" s="45">
        <v>21.05263157894737</v>
      </c>
      <c r="CY187" s="142"/>
      <c r="CZ187" s="143">
        <v>14</v>
      </c>
      <c r="DA187" s="143">
        <v>143</v>
      </c>
      <c r="DB187" s="45">
        <v>9.79020979020979</v>
      </c>
      <c r="DC187" s="142"/>
      <c r="DD187" s="143">
        <v>27</v>
      </c>
      <c r="DE187" s="143">
        <v>90</v>
      </c>
      <c r="DF187" s="45">
        <v>30</v>
      </c>
      <c r="DG187" s="142"/>
      <c r="DH187" s="143">
        <v>5</v>
      </c>
      <c r="DI187" s="143">
        <v>41</v>
      </c>
      <c r="DJ187" s="45">
        <v>12.195121951219512</v>
      </c>
      <c r="DK187" s="142"/>
      <c r="DL187" s="143">
        <v>11</v>
      </c>
      <c r="DM187" s="143">
        <v>38</v>
      </c>
      <c r="DN187" s="45">
        <v>28.947368421052634</v>
      </c>
      <c r="DO187" s="142"/>
      <c r="DP187" s="143">
        <v>23</v>
      </c>
      <c r="DQ187" s="143">
        <v>89</v>
      </c>
      <c r="DR187" s="45">
        <v>25.842696629213481</v>
      </c>
      <c r="DS187" s="142"/>
      <c r="DT187" s="143">
        <v>7</v>
      </c>
      <c r="DU187" s="143">
        <v>49</v>
      </c>
      <c r="DV187" s="45">
        <v>14.285714285714286</v>
      </c>
      <c r="DW187" s="142"/>
      <c r="DX187" s="143">
        <v>18</v>
      </c>
      <c r="DY187" s="143">
        <v>114</v>
      </c>
      <c r="DZ187" s="45">
        <v>15.789473684210526</v>
      </c>
      <c r="EA187" s="142"/>
      <c r="EB187" s="143">
        <v>26</v>
      </c>
      <c r="EC187" s="143">
        <v>73</v>
      </c>
      <c r="ED187" s="45">
        <v>35.616438356164387</v>
      </c>
      <c r="EE187" s="142"/>
      <c r="EF187" s="143">
        <v>9</v>
      </c>
      <c r="EG187" s="143">
        <v>52</v>
      </c>
      <c r="EH187" s="45">
        <v>17.307692307692307</v>
      </c>
      <c r="EI187" s="142"/>
      <c r="EJ187" s="143">
        <v>8</v>
      </c>
      <c r="EK187" s="143">
        <v>49</v>
      </c>
      <c r="EL187" s="45">
        <v>16.326530612244898</v>
      </c>
      <c r="EM187" s="142"/>
      <c r="EN187" s="143">
        <v>9</v>
      </c>
      <c r="EO187" s="143">
        <v>36</v>
      </c>
      <c r="EP187" s="45">
        <v>25</v>
      </c>
      <c r="EQ187" s="142"/>
      <c r="ER187" s="143">
        <v>10</v>
      </c>
      <c r="ES187" s="143">
        <v>57</v>
      </c>
      <c r="ET187" s="45">
        <v>17.543859649122805</v>
      </c>
      <c r="EU187" s="142"/>
      <c r="EV187" s="143">
        <v>12</v>
      </c>
      <c r="EW187" s="143">
        <v>35</v>
      </c>
      <c r="EX187" s="45">
        <v>34.285714285714285</v>
      </c>
      <c r="EY187" s="142"/>
      <c r="EZ187" s="143">
        <v>6</v>
      </c>
      <c r="FA187" s="143">
        <v>48</v>
      </c>
      <c r="FB187" s="45">
        <v>12.5</v>
      </c>
      <c r="FD187" s="141">
        <f t="shared" si="67"/>
        <v>1</v>
      </c>
      <c r="FE187" s="141">
        <f t="shared" si="68"/>
        <v>37</v>
      </c>
      <c r="FF187" s="141">
        <f t="shared" si="69"/>
        <v>2.7027027027027026</v>
      </c>
      <c r="FH187" s="141">
        <f t="shared" si="70"/>
        <v>8</v>
      </c>
      <c r="FI187" s="141">
        <f t="shared" si="71"/>
        <v>38</v>
      </c>
      <c r="FJ187" s="141">
        <f t="shared" si="72"/>
        <v>21.05263157894737</v>
      </c>
    </row>
    <row r="188" spans="1:166" s="143" customFormat="1">
      <c r="A188" s="142">
        <v>41364</v>
      </c>
      <c r="B188" s="143">
        <v>21</v>
      </c>
      <c r="C188" s="143">
        <v>1100</v>
      </c>
      <c r="D188" s="45">
        <f t="shared" si="74"/>
        <v>1.9090909090909092</v>
      </c>
      <c r="E188" s="140"/>
      <c r="K188" s="143">
        <v>32</v>
      </c>
      <c r="L188" s="45">
        <f t="shared" si="73"/>
        <v>0</v>
      </c>
      <c r="N188" s="143">
        <v>1</v>
      </c>
      <c r="O188" s="143">
        <v>55</v>
      </c>
      <c r="P188" s="45">
        <f t="shared" si="50"/>
        <v>1.8181818181818181</v>
      </c>
      <c r="S188" s="143">
        <v>57</v>
      </c>
      <c r="T188" s="45">
        <f t="shared" si="51"/>
        <v>0</v>
      </c>
      <c r="V188" s="143">
        <v>1</v>
      </c>
      <c r="W188" s="143">
        <v>37</v>
      </c>
      <c r="X188" s="45">
        <f t="shared" si="52"/>
        <v>2.7027027027027026</v>
      </c>
      <c r="Z188" s="143">
        <v>2</v>
      </c>
      <c r="AA188" s="143">
        <v>144</v>
      </c>
      <c r="AB188" s="45">
        <f t="shared" si="53"/>
        <v>1.3888888888888888</v>
      </c>
      <c r="AD188" s="143">
        <v>3</v>
      </c>
      <c r="AE188" s="143">
        <v>97</v>
      </c>
      <c r="AF188" s="45">
        <f t="shared" si="54"/>
        <v>3.0927835051546393</v>
      </c>
      <c r="AI188" s="143">
        <v>42</v>
      </c>
      <c r="AJ188" s="45">
        <f t="shared" si="55"/>
        <v>0</v>
      </c>
      <c r="AM188" s="143">
        <v>39</v>
      </c>
      <c r="AN188" s="45">
        <f t="shared" si="56"/>
        <v>0</v>
      </c>
      <c r="AP188" s="143">
        <v>2</v>
      </c>
      <c r="AQ188" s="143">
        <v>90</v>
      </c>
      <c r="AR188" s="45">
        <f t="shared" si="57"/>
        <v>2.2222222222222223</v>
      </c>
      <c r="AU188" s="143">
        <v>46</v>
      </c>
      <c r="AV188" s="45">
        <f t="shared" si="58"/>
        <v>0</v>
      </c>
      <c r="AX188" s="143">
        <v>3</v>
      </c>
      <c r="AY188" s="143">
        <v>113</v>
      </c>
      <c r="AZ188" s="45">
        <f t="shared" si="59"/>
        <v>2.6548672566371683</v>
      </c>
      <c r="BB188" s="143">
        <v>3</v>
      </c>
      <c r="BC188" s="143">
        <v>75</v>
      </c>
      <c r="BD188" s="45">
        <f t="shared" si="60"/>
        <v>4</v>
      </c>
      <c r="BG188" s="143">
        <v>53</v>
      </c>
      <c r="BH188" s="45">
        <f t="shared" si="61"/>
        <v>0</v>
      </c>
      <c r="BK188" s="143">
        <v>48</v>
      </c>
      <c r="BL188" s="45">
        <f t="shared" si="62"/>
        <v>0</v>
      </c>
      <c r="BO188" s="143">
        <v>35</v>
      </c>
      <c r="BP188" s="45">
        <f t="shared" si="63"/>
        <v>0</v>
      </c>
      <c r="BR188" s="143">
        <v>1</v>
      </c>
      <c r="BS188" s="143">
        <v>57</v>
      </c>
      <c r="BT188" s="45">
        <f t="shared" si="64"/>
        <v>1.7543859649122806</v>
      </c>
      <c r="BV188" s="143">
        <v>1</v>
      </c>
      <c r="BW188" s="143">
        <v>33</v>
      </c>
      <c r="BX188" s="45">
        <f t="shared" si="65"/>
        <v>3.0303030303030303</v>
      </c>
      <c r="BZ188" s="143">
        <v>4</v>
      </c>
      <c r="CA188" s="143">
        <v>47</v>
      </c>
      <c r="CB188" s="45">
        <f t="shared" si="66"/>
        <v>8.5106382978723403</v>
      </c>
      <c r="CE188" s="142">
        <v>40968</v>
      </c>
      <c r="CF188" s="143">
        <v>194</v>
      </c>
      <c r="CG188" s="143">
        <v>1090</v>
      </c>
      <c r="CH188" s="45">
        <v>17.798165137614678</v>
      </c>
      <c r="CI188" s="142"/>
      <c r="CJ188" s="143">
        <v>3</v>
      </c>
      <c r="CK188" s="143">
        <v>31</v>
      </c>
      <c r="CL188" s="45">
        <v>9.67741935483871</v>
      </c>
      <c r="CM188" s="142"/>
      <c r="CN188" s="143">
        <v>5</v>
      </c>
      <c r="CO188" s="143">
        <v>54</v>
      </c>
      <c r="CP188" s="45">
        <v>9.2592592592592595</v>
      </c>
      <c r="CQ188" s="142"/>
      <c r="CR188" s="143">
        <v>15</v>
      </c>
      <c r="CS188" s="143">
        <v>56</v>
      </c>
      <c r="CT188" s="45">
        <v>26.785714285714285</v>
      </c>
      <c r="CU188" s="142"/>
      <c r="CV188" s="143">
        <v>8</v>
      </c>
      <c r="CW188" s="143">
        <v>37</v>
      </c>
      <c r="CX188" s="45">
        <v>21.621621621621621</v>
      </c>
      <c r="CY188" s="142"/>
      <c r="CZ188" s="143">
        <v>12</v>
      </c>
      <c r="DA188" s="143">
        <v>143</v>
      </c>
      <c r="DB188" s="45">
        <v>8.3916083916083917</v>
      </c>
      <c r="DC188" s="142"/>
      <c r="DD188" s="143">
        <v>26</v>
      </c>
      <c r="DE188" s="143">
        <v>87</v>
      </c>
      <c r="DF188" s="45">
        <v>29.885057471264364</v>
      </c>
      <c r="DG188" s="142"/>
      <c r="DH188" s="143">
        <v>4</v>
      </c>
      <c r="DI188" s="143">
        <v>42</v>
      </c>
      <c r="DJ188" s="45">
        <v>9.5238095238095237</v>
      </c>
      <c r="DK188" s="142"/>
      <c r="DL188" s="143">
        <v>10</v>
      </c>
      <c r="DM188" s="143">
        <v>40</v>
      </c>
      <c r="DN188" s="45">
        <v>25</v>
      </c>
      <c r="DO188" s="142"/>
      <c r="DP188" s="143">
        <v>22</v>
      </c>
      <c r="DQ188" s="143">
        <v>90</v>
      </c>
      <c r="DR188" s="45">
        <v>24.444444444444446</v>
      </c>
      <c r="DS188" s="142"/>
      <c r="DT188" s="143">
        <v>7</v>
      </c>
      <c r="DU188" s="143">
        <v>47</v>
      </c>
      <c r="DV188" s="45">
        <v>14.893617021276595</v>
      </c>
      <c r="DW188" s="142"/>
      <c r="DX188" s="143">
        <v>16</v>
      </c>
      <c r="DY188" s="143">
        <v>113</v>
      </c>
      <c r="DZ188" s="45">
        <v>14.159292035398231</v>
      </c>
      <c r="EA188" s="142"/>
      <c r="EB188" s="143">
        <v>24</v>
      </c>
      <c r="EC188" s="143">
        <v>74</v>
      </c>
      <c r="ED188" s="45">
        <v>32.432432432432435</v>
      </c>
      <c r="EE188" s="142"/>
      <c r="EF188" s="143">
        <v>8</v>
      </c>
      <c r="EG188" s="143">
        <v>53</v>
      </c>
      <c r="EH188" s="45">
        <v>15.09433962264151</v>
      </c>
      <c r="EI188" s="142"/>
      <c r="EJ188" s="143">
        <v>6</v>
      </c>
      <c r="EK188" s="143">
        <v>50</v>
      </c>
      <c r="EL188" s="45">
        <v>12</v>
      </c>
      <c r="EM188" s="142"/>
      <c r="EN188" s="143">
        <v>5</v>
      </c>
      <c r="EO188" s="143">
        <v>35</v>
      </c>
      <c r="EP188" s="45">
        <v>14.285714285714286</v>
      </c>
      <c r="EQ188" s="142"/>
      <c r="ER188" s="143">
        <v>7</v>
      </c>
      <c r="ES188" s="143">
        <v>57</v>
      </c>
      <c r="ET188" s="45">
        <v>12.280701754385964</v>
      </c>
      <c r="EU188" s="142"/>
      <c r="EV188" s="143">
        <v>10</v>
      </c>
      <c r="EW188" s="143">
        <v>34</v>
      </c>
      <c r="EX188" s="45">
        <v>29.411764705882355</v>
      </c>
      <c r="EY188" s="142"/>
      <c r="EZ188" s="143">
        <v>6</v>
      </c>
      <c r="FA188" s="143">
        <v>47</v>
      </c>
      <c r="FB188" s="45">
        <v>12.76595744680851</v>
      </c>
      <c r="FD188" s="141">
        <f t="shared" si="67"/>
        <v>1</v>
      </c>
      <c r="FE188" s="141">
        <f t="shared" si="68"/>
        <v>37</v>
      </c>
      <c r="FF188" s="141">
        <f t="shared" si="69"/>
        <v>2.7027027027027026</v>
      </c>
      <c r="FH188" s="141">
        <f t="shared" si="70"/>
        <v>8</v>
      </c>
      <c r="FI188" s="141">
        <f t="shared" si="71"/>
        <v>37</v>
      </c>
      <c r="FJ188" s="141">
        <f t="shared" si="72"/>
        <v>21.621621621621621</v>
      </c>
    </row>
    <row r="189" spans="1:166" s="143" customFormat="1">
      <c r="A189" s="142">
        <v>41394</v>
      </c>
      <c r="B189" s="143">
        <v>23</v>
      </c>
      <c r="C189" s="143">
        <v>1102</v>
      </c>
      <c r="D189" s="45">
        <f t="shared" si="74"/>
        <v>2.0871143375680581</v>
      </c>
      <c r="E189" s="140"/>
      <c r="K189" s="143">
        <v>32</v>
      </c>
      <c r="L189" s="45">
        <f t="shared" si="73"/>
        <v>0</v>
      </c>
      <c r="O189" s="143">
        <v>55</v>
      </c>
      <c r="P189" s="45">
        <f t="shared" si="50"/>
        <v>0</v>
      </c>
      <c r="R189" s="143">
        <v>2</v>
      </c>
      <c r="S189" s="143">
        <v>56</v>
      </c>
      <c r="T189" s="45">
        <f t="shared" si="51"/>
        <v>3.5714285714285712</v>
      </c>
      <c r="W189" s="143">
        <v>36</v>
      </c>
      <c r="X189" s="45">
        <f t="shared" si="52"/>
        <v>0</v>
      </c>
      <c r="Z189" s="143">
        <v>3</v>
      </c>
      <c r="AA189" s="143">
        <v>148</v>
      </c>
      <c r="AB189" s="45">
        <f t="shared" si="53"/>
        <v>2.0270270270270272</v>
      </c>
      <c r="AD189" s="143">
        <v>3</v>
      </c>
      <c r="AE189" s="143">
        <v>99</v>
      </c>
      <c r="AF189" s="45">
        <f t="shared" si="54"/>
        <v>3.0303030303030303</v>
      </c>
      <c r="AI189" s="143">
        <v>42</v>
      </c>
      <c r="AJ189" s="45">
        <f t="shared" si="55"/>
        <v>0</v>
      </c>
      <c r="AL189" s="143">
        <v>1</v>
      </c>
      <c r="AM189" s="143">
        <v>38</v>
      </c>
      <c r="AN189" s="45">
        <f t="shared" si="56"/>
        <v>2.6315789473684208</v>
      </c>
      <c r="AP189" s="143">
        <v>2</v>
      </c>
      <c r="AQ189" s="143">
        <v>90</v>
      </c>
      <c r="AR189" s="45">
        <f t="shared" si="57"/>
        <v>2.2222222222222223</v>
      </c>
      <c r="AU189" s="143">
        <v>46</v>
      </c>
      <c r="AV189" s="45">
        <f t="shared" si="58"/>
        <v>0</v>
      </c>
      <c r="AX189" s="143">
        <v>3</v>
      </c>
      <c r="AY189" s="143">
        <v>110</v>
      </c>
      <c r="AZ189" s="45">
        <f t="shared" si="59"/>
        <v>2.7272727272727271</v>
      </c>
      <c r="BB189" s="143">
        <v>3</v>
      </c>
      <c r="BC189" s="143">
        <v>76</v>
      </c>
      <c r="BD189" s="45">
        <f t="shared" si="60"/>
        <v>3.9473684210526314</v>
      </c>
      <c r="BG189" s="143">
        <v>54</v>
      </c>
      <c r="BH189" s="45">
        <f t="shared" si="61"/>
        <v>0</v>
      </c>
      <c r="BK189" s="143">
        <v>49</v>
      </c>
      <c r="BL189" s="45">
        <f t="shared" si="62"/>
        <v>0</v>
      </c>
      <c r="BO189" s="143">
        <v>37</v>
      </c>
      <c r="BP189" s="45">
        <f t="shared" si="63"/>
        <v>0</v>
      </c>
      <c r="BR189" s="143">
        <v>1</v>
      </c>
      <c r="BS189" s="143">
        <v>57</v>
      </c>
      <c r="BT189" s="45">
        <f t="shared" si="64"/>
        <v>1.7543859649122806</v>
      </c>
      <c r="BV189" s="143">
        <v>1</v>
      </c>
      <c r="BW189" s="143">
        <v>32</v>
      </c>
      <c r="BX189" s="45">
        <f t="shared" si="65"/>
        <v>3.125</v>
      </c>
      <c r="BZ189" s="143">
        <v>4</v>
      </c>
      <c r="CA189" s="143">
        <v>45</v>
      </c>
      <c r="CB189" s="45">
        <f t="shared" si="66"/>
        <v>8.8888888888888893</v>
      </c>
      <c r="CE189" s="142">
        <v>40999</v>
      </c>
      <c r="CF189" s="143">
        <v>179</v>
      </c>
      <c r="CG189" s="143">
        <v>1100</v>
      </c>
      <c r="CH189" s="45">
        <v>16.272727272727273</v>
      </c>
      <c r="CI189" s="142"/>
      <c r="CJ189" s="143">
        <v>3</v>
      </c>
      <c r="CK189" s="143">
        <v>32</v>
      </c>
      <c r="CL189" s="45">
        <v>9.375</v>
      </c>
      <c r="CM189" s="142"/>
      <c r="CN189" s="143">
        <v>5</v>
      </c>
      <c r="CO189" s="143">
        <v>55</v>
      </c>
      <c r="CP189" s="45">
        <v>9.0909090909090917</v>
      </c>
      <c r="CQ189" s="142"/>
      <c r="CR189" s="143">
        <v>14</v>
      </c>
      <c r="CS189" s="143">
        <v>57</v>
      </c>
      <c r="CT189" s="45">
        <v>24.561403508771928</v>
      </c>
      <c r="CU189" s="142"/>
      <c r="CV189" s="143">
        <v>7</v>
      </c>
      <c r="CW189" s="143">
        <v>37</v>
      </c>
      <c r="CX189" s="45">
        <v>18.918918918918919</v>
      </c>
      <c r="CY189" s="142"/>
      <c r="CZ189" s="143">
        <v>12</v>
      </c>
      <c r="DA189" s="143">
        <v>144</v>
      </c>
      <c r="DB189" s="45">
        <v>8.3333333333333321</v>
      </c>
      <c r="DC189" s="142"/>
      <c r="DD189" s="143">
        <v>24</v>
      </c>
      <c r="DE189" s="143">
        <v>97</v>
      </c>
      <c r="DF189" s="45">
        <v>24.742268041237114</v>
      </c>
      <c r="DG189" s="142"/>
      <c r="DH189" s="143">
        <v>4</v>
      </c>
      <c r="DI189" s="143">
        <v>42</v>
      </c>
      <c r="DJ189" s="45">
        <v>9.5238095238095237</v>
      </c>
      <c r="DK189" s="142"/>
      <c r="DL189" s="143">
        <v>9</v>
      </c>
      <c r="DM189" s="143">
        <v>39</v>
      </c>
      <c r="DN189" s="45">
        <v>23.076923076923077</v>
      </c>
      <c r="DO189" s="142"/>
      <c r="DP189" s="143">
        <v>17</v>
      </c>
      <c r="DQ189" s="143">
        <v>90</v>
      </c>
      <c r="DR189" s="45">
        <v>18.888888888888889</v>
      </c>
      <c r="DS189" s="142"/>
      <c r="DT189" s="143">
        <v>6</v>
      </c>
      <c r="DU189" s="143">
        <v>46</v>
      </c>
      <c r="DV189" s="45">
        <v>13.043478260869565</v>
      </c>
      <c r="DW189" s="142"/>
      <c r="DX189" s="143">
        <v>17</v>
      </c>
      <c r="DY189" s="143">
        <v>113</v>
      </c>
      <c r="DZ189" s="45">
        <v>15.044247787610621</v>
      </c>
      <c r="EA189" s="142"/>
      <c r="EB189" s="143">
        <v>25</v>
      </c>
      <c r="EC189" s="143">
        <v>75</v>
      </c>
      <c r="ED189" s="45">
        <v>33.333333333333329</v>
      </c>
      <c r="EE189" s="142"/>
      <c r="EF189" s="143">
        <v>8</v>
      </c>
      <c r="EG189" s="143">
        <v>53</v>
      </c>
      <c r="EH189" s="45">
        <v>15.09433962264151</v>
      </c>
      <c r="EI189" s="142"/>
      <c r="EJ189" s="143">
        <v>3</v>
      </c>
      <c r="EK189" s="143">
        <v>48</v>
      </c>
      <c r="EL189" s="45">
        <v>6.25</v>
      </c>
      <c r="EM189" s="142"/>
      <c r="EN189" s="143">
        <v>6</v>
      </c>
      <c r="EO189" s="143">
        <v>35</v>
      </c>
      <c r="EP189" s="45">
        <v>17.142857142857142</v>
      </c>
      <c r="EQ189" s="142"/>
      <c r="ER189" s="143">
        <v>7</v>
      </c>
      <c r="ES189" s="143">
        <v>57</v>
      </c>
      <c r="ET189" s="45">
        <v>12.280701754385964</v>
      </c>
      <c r="EU189" s="142"/>
      <c r="EV189" s="143">
        <v>6</v>
      </c>
      <c r="EW189" s="143">
        <v>33</v>
      </c>
      <c r="EX189" s="45">
        <v>18.181818181818183</v>
      </c>
      <c r="EY189" s="142"/>
      <c r="EZ189" s="143">
        <v>6</v>
      </c>
      <c r="FA189" s="143">
        <v>47</v>
      </c>
      <c r="FB189" s="45">
        <v>12.76595744680851</v>
      </c>
      <c r="FD189" s="141">
        <f t="shared" si="67"/>
        <v>0</v>
      </c>
      <c r="FE189" s="141">
        <f t="shared" si="68"/>
        <v>36</v>
      </c>
      <c r="FF189" s="141">
        <f t="shared" si="69"/>
        <v>0</v>
      </c>
      <c r="FH189" s="141">
        <f t="shared" si="70"/>
        <v>7</v>
      </c>
      <c r="FI189" s="141">
        <f t="shared" si="71"/>
        <v>37</v>
      </c>
      <c r="FJ189" s="141">
        <f t="shared" si="72"/>
        <v>18.918918918918919</v>
      </c>
    </row>
    <row r="190" spans="1:166" s="143" customFormat="1">
      <c r="A190" s="142">
        <v>41425</v>
      </c>
      <c r="B190" s="143">
        <v>19</v>
      </c>
      <c r="C190" s="143">
        <v>1091</v>
      </c>
      <c r="D190" s="45">
        <f t="shared" si="74"/>
        <v>1.7415215398716772</v>
      </c>
      <c r="E190" s="140"/>
      <c r="K190" s="143">
        <v>30</v>
      </c>
      <c r="L190" s="45">
        <f t="shared" si="73"/>
        <v>0</v>
      </c>
      <c r="O190" s="143">
        <v>53</v>
      </c>
      <c r="P190" s="45">
        <f t="shared" si="50"/>
        <v>0</v>
      </c>
      <c r="R190" s="143">
        <v>2</v>
      </c>
      <c r="S190" s="143">
        <v>56</v>
      </c>
      <c r="T190" s="45">
        <f t="shared" si="51"/>
        <v>3.5714285714285712</v>
      </c>
      <c r="W190" s="143">
        <v>35</v>
      </c>
      <c r="X190" s="45">
        <f t="shared" si="52"/>
        <v>0</v>
      </c>
      <c r="Z190" s="143">
        <v>3</v>
      </c>
      <c r="AA190" s="143">
        <v>145</v>
      </c>
      <c r="AB190" s="45">
        <f t="shared" si="53"/>
        <v>2.0689655172413794</v>
      </c>
      <c r="AD190" s="143">
        <v>1</v>
      </c>
      <c r="AE190" s="143">
        <v>92</v>
      </c>
      <c r="AF190" s="45">
        <f t="shared" si="54"/>
        <v>1.0869565217391304</v>
      </c>
      <c r="AI190" s="143">
        <v>42</v>
      </c>
      <c r="AJ190" s="45">
        <f t="shared" si="55"/>
        <v>0</v>
      </c>
      <c r="AL190" s="143">
        <v>1</v>
      </c>
      <c r="AM190" s="143">
        <v>39</v>
      </c>
      <c r="AN190" s="45">
        <f t="shared" si="56"/>
        <v>2.5641025641025639</v>
      </c>
      <c r="AP190" s="143">
        <v>2</v>
      </c>
      <c r="AQ190" s="143">
        <v>89</v>
      </c>
      <c r="AR190" s="45">
        <f t="shared" si="57"/>
        <v>2.2471910112359552</v>
      </c>
      <c r="AU190" s="143">
        <v>46</v>
      </c>
      <c r="AV190" s="45">
        <f t="shared" si="58"/>
        <v>0</v>
      </c>
      <c r="AX190" s="143">
        <v>2</v>
      </c>
      <c r="AY190" s="143">
        <v>112</v>
      </c>
      <c r="AZ190" s="45">
        <f t="shared" si="59"/>
        <v>1.7857142857142856</v>
      </c>
      <c r="BB190" s="143">
        <v>2</v>
      </c>
      <c r="BC190" s="143">
        <v>75</v>
      </c>
      <c r="BD190" s="45">
        <f t="shared" si="60"/>
        <v>2.666666666666667</v>
      </c>
      <c r="BG190" s="143">
        <v>58</v>
      </c>
      <c r="BH190" s="45">
        <f t="shared" si="61"/>
        <v>0</v>
      </c>
      <c r="BK190" s="143">
        <v>46</v>
      </c>
      <c r="BL190" s="45">
        <f t="shared" si="62"/>
        <v>0</v>
      </c>
      <c r="BO190" s="143">
        <v>38</v>
      </c>
      <c r="BP190" s="45">
        <f t="shared" si="63"/>
        <v>0</v>
      </c>
      <c r="BR190" s="143">
        <v>1</v>
      </c>
      <c r="BS190" s="143">
        <v>57</v>
      </c>
      <c r="BT190" s="45">
        <f t="shared" si="64"/>
        <v>1.7543859649122806</v>
      </c>
      <c r="BV190" s="143">
        <v>1</v>
      </c>
      <c r="BW190" s="143">
        <v>33</v>
      </c>
      <c r="BX190" s="45">
        <f t="shared" si="65"/>
        <v>3.0303030303030303</v>
      </c>
      <c r="BZ190" s="143">
        <v>4</v>
      </c>
      <c r="CA190" s="143">
        <v>45</v>
      </c>
      <c r="CB190" s="45">
        <f t="shared" si="66"/>
        <v>8.8888888888888893</v>
      </c>
      <c r="CE190" s="142">
        <v>41029</v>
      </c>
      <c r="CF190" s="143">
        <v>175</v>
      </c>
      <c r="CG190" s="143">
        <v>1102</v>
      </c>
      <c r="CH190" s="45">
        <v>15.88021778584392</v>
      </c>
      <c r="CI190" s="142"/>
      <c r="CJ190" s="143">
        <v>3</v>
      </c>
      <c r="CK190" s="143">
        <v>32</v>
      </c>
      <c r="CL190" s="45">
        <v>9.375</v>
      </c>
      <c r="CM190" s="142"/>
      <c r="CN190" s="143">
        <v>4</v>
      </c>
      <c r="CO190" s="143">
        <v>55</v>
      </c>
      <c r="CP190" s="45">
        <v>7.2727272727272716</v>
      </c>
      <c r="CQ190" s="142"/>
      <c r="CR190" s="143">
        <v>13</v>
      </c>
      <c r="CS190" s="143">
        <v>56</v>
      </c>
      <c r="CT190" s="45">
        <v>23.214285714285715</v>
      </c>
      <c r="CU190" s="142"/>
      <c r="CV190" s="143">
        <v>6</v>
      </c>
      <c r="CW190" s="143">
        <v>36</v>
      </c>
      <c r="CX190" s="45">
        <v>16.666666666666664</v>
      </c>
      <c r="CY190" s="142"/>
      <c r="CZ190" s="143">
        <v>11</v>
      </c>
      <c r="DA190" s="143">
        <v>148</v>
      </c>
      <c r="DB190" s="45">
        <v>7.4324324324324316</v>
      </c>
      <c r="DC190" s="142"/>
      <c r="DD190" s="143">
        <v>24</v>
      </c>
      <c r="DE190" s="143">
        <v>99</v>
      </c>
      <c r="DF190" s="45">
        <v>24.242424242424242</v>
      </c>
      <c r="DG190" s="142"/>
      <c r="DH190" s="143">
        <v>4</v>
      </c>
      <c r="DI190" s="143">
        <v>42</v>
      </c>
      <c r="DJ190" s="45">
        <v>9.5238095238095237</v>
      </c>
      <c r="DK190" s="142"/>
      <c r="DL190" s="143">
        <v>7</v>
      </c>
      <c r="DM190" s="143">
        <v>38</v>
      </c>
      <c r="DN190" s="45">
        <v>18.421052631578949</v>
      </c>
      <c r="DO190" s="142"/>
      <c r="DP190" s="143">
        <v>18</v>
      </c>
      <c r="DQ190" s="143">
        <v>90</v>
      </c>
      <c r="DR190" s="45">
        <v>20</v>
      </c>
      <c r="DS190" s="142"/>
      <c r="DT190" s="143">
        <v>6</v>
      </c>
      <c r="DU190" s="143">
        <v>46</v>
      </c>
      <c r="DV190" s="45">
        <v>13.043478260869565</v>
      </c>
      <c r="DW190" s="142"/>
      <c r="DX190" s="143">
        <v>17</v>
      </c>
      <c r="DY190" s="143">
        <v>110</v>
      </c>
      <c r="DZ190" s="45">
        <v>15.454545454545457</v>
      </c>
      <c r="EA190" s="142"/>
      <c r="EB190" s="143">
        <v>23</v>
      </c>
      <c r="EC190" s="143">
        <v>76</v>
      </c>
      <c r="ED190" s="45">
        <v>30.263157894736846</v>
      </c>
      <c r="EE190" s="142"/>
      <c r="EF190" s="143">
        <v>9</v>
      </c>
      <c r="EG190" s="143">
        <v>54</v>
      </c>
      <c r="EH190" s="45">
        <v>16.666666666666664</v>
      </c>
      <c r="EI190" s="142"/>
      <c r="EJ190" s="143">
        <v>4</v>
      </c>
      <c r="EK190" s="143">
        <v>49</v>
      </c>
      <c r="EL190" s="45">
        <v>8.1632653061224492</v>
      </c>
      <c r="EM190" s="142"/>
      <c r="EN190" s="143">
        <v>7</v>
      </c>
      <c r="EO190" s="143">
        <v>37</v>
      </c>
      <c r="EP190" s="45">
        <v>18.918918918918919</v>
      </c>
      <c r="EQ190" s="142"/>
      <c r="ER190" s="143">
        <v>7</v>
      </c>
      <c r="ES190" s="143">
        <v>57</v>
      </c>
      <c r="ET190" s="45">
        <v>12.280701754385964</v>
      </c>
      <c r="EU190" s="142"/>
      <c r="EV190" s="143">
        <v>7</v>
      </c>
      <c r="EW190" s="143">
        <v>32</v>
      </c>
      <c r="EX190" s="45">
        <v>21.875</v>
      </c>
      <c r="EY190" s="142"/>
      <c r="EZ190" s="143">
        <v>5</v>
      </c>
      <c r="FA190" s="143">
        <v>45</v>
      </c>
      <c r="FB190" s="45">
        <v>11.111111111111111</v>
      </c>
      <c r="FD190" s="141">
        <f t="shared" si="67"/>
        <v>0</v>
      </c>
      <c r="FE190" s="141">
        <f t="shared" si="68"/>
        <v>35</v>
      </c>
      <c r="FF190" s="141">
        <f t="shared" si="69"/>
        <v>0</v>
      </c>
      <c r="FH190" s="141">
        <f t="shared" si="70"/>
        <v>6</v>
      </c>
      <c r="FI190" s="141">
        <f t="shared" si="71"/>
        <v>36</v>
      </c>
      <c r="FJ190" s="141">
        <f t="shared" si="72"/>
        <v>16.666666666666664</v>
      </c>
    </row>
    <row r="191" spans="1:166" s="143" customFormat="1">
      <c r="A191" s="142">
        <v>41455</v>
      </c>
      <c r="B191" s="143">
        <v>23</v>
      </c>
      <c r="C191" s="143">
        <v>1087</v>
      </c>
      <c r="D191" s="45">
        <f t="shared" si="74"/>
        <v>2.1159153633854646</v>
      </c>
      <c r="E191" s="140"/>
      <c r="J191" s="143">
        <v>1</v>
      </c>
      <c r="K191" s="143">
        <v>30</v>
      </c>
      <c r="L191" s="45">
        <f t="shared" si="73"/>
        <v>3.3333333333333335</v>
      </c>
      <c r="O191" s="143">
        <v>53</v>
      </c>
      <c r="P191" s="45">
        <f t="shared" si="50"/>
        <v>0</v>
      </c>
      <c r="R191" s="143">
        <v>2</v>
      </c>
      <c r="S191" s="143">
        <v>56</v>
      </c>
      <c r="T191" s="45">
        <f t="shared" si="51"/>
        <v>3.5714285714285712</v>
      </c>
      <c r="W191" s="143">
        <v>35</v>
      </c>
      <c r="X191" s="45">
        <f t="shared" si="52"/>
        <v>0</v>
      </c>
      <c r="Z191" s="143">
        <v>3</v>
      </c>
      <c r="AA191" s="143">
        <v>143</v>
      </c>
      <c r="AB191" s="45">
        <f t="shared" si="53"/>
        <v>2.0979020979020979</v>
      </c>
      <c r="AD191" s="143">
        <v>1</v>
      </c>
      <c r="AE191" s="143">
        <v>88</v>
      </c>
      <c r="AF191" s="45">
        <f t="shared" si="54"/>
        <v>1.1363636363636365</v>
      </c>
      <c r="AI191" s="143">
        <v>41</v>
      </c>
      <c r="AJ191" s="45">
        <f t="shared" si="55"/>
        <v>0</v>
      </c>
      <c r="AL191" s="143">
        <v>1</v>
      </c>
      <c r="AM191" s="143">
        <v>40</v>
      </c>
      <c r="AN191" s="45">
        <f t="shared" si="56"/>
        <v>2.5</v>
      </c>
      <c r="AP191" s="143">
        <v>4</v>
      </c>
      <c r="AQ191" s="143">
        <v>90</v>
      </c>
      <c r="AR191" s="45">
        <f t="shared" si="57"/>
        <v>4.4444444444444446</v>
      </c>
      <c r="AU191" s="143">
        <v>48</v>
      </c>
      <c r="AV191" s="45">
        <f t="shared" si="58"/>
        <v>0</v>
      </c>
      <c r="AX191" s="143">
        <v>3</v>
      </c>
      <c r="AY191" s="143">
        <v>114</v>
      </c>
      <c r="AZ191" s="45">
        <f t="shared" si="59"/>
        <v>2.6315789473684208</v>
      </c>
      <c r="BB191" s="143">
        <v>2</v>
      </c>
      <c r="BC191" s="143">
        <v>75</v>
      </c>
      <c r="BD191" s="45">
        <f t="shared" si="60"/>
        <v>2.666666666666667</v>
      </c>
      <c r="BG191" s="143">
        <v>58</v>
      </c>
      <c r="BH191" s="45">
        <f t="shared" si="61"/>
        <v>0</v>
      </c>
      <c r="BK191" s="143">
        <v>44</v>
      </c>
      <c r="BL191" s="45">
        <f t="shared" si="62"/>
        <v>0</v>
      </c>
      <c r="BO191" s="143">
        <v>39</v>
      </c>
      <c r="BP191" s="45">
        <f t="shared" si="63"/>
        <v>0</v>
      </c>
      <c r="BR191" s="143">
        <v>1</v>
      </c>
      <c r="BS191" s="143">
        <v>57</v>
      </c>
      <c r="BT191" s="45">
        <f t="shared" si="64"/>
        <v>1.7543859649122806</v>
      </c>
      <c r="BV191" s="143">
        <v>1</v>
      </c>
      <c r="BW191" s="143">
        <v>31</v>
      </c>
      <c r="BX191" s="45">
        <f t="shared" si="65"/>
        <v>3.225806451612903</v>
      </c>
      <c r="BZ191" s="143">
        <v>4</v>
      </c>
      <c r="CA191" s="143">
        <v>45</v>
      </c>
      <c r="CB191" s="45">
        <f t="shared" si="66"/>
        <v>8.8888888888888893</v>
      </c>
      <c r="CE191" s="142">
        <v>41060</v>
      </c>
      <c r="CF191" s="143">
        <v>206</v>
      </c>
      <c r="CG191" s="143">
        <v>1091</v>
      </c>
      <c r="CH191" s="45">
        <v>18.881759853345557</v>
      </c>
      <c r="CI191" s="142"/>
      <c r="CJ191" s="143">
        <v>3</v>
      </c>
      <c r="CK191" s="143">
        <v>30</v>
      </c>
      <c r="CL191" s="45">
        <v>10</v>
      </c>
      <c r="CM191" s="142"/>
      <c r="CN191" s="143">
        <v>3</v>
      </c>
      <c r="CO191" s="143">
        <v>53</v>
      </c>
      <c r="CP191" s="45">
        <v>5.6603773584905666</v>
      </c>
      <c r="CQ191" s="142"/>
      <c r="CR191" s="143">
        <v>16</v>
      </c>
      <c r="CS191" s="143">
        <v>56</v>
      </c>
      <c r="CT191" s="45">
        <v>28.571428571428573</v>
      </c>
      <c r="CU191" s="142"/>
      <c r="CV191" s="143">
        <v>6</v>
      </c>
      <c r="CW191" s="143">
        <v>35</v>
      </c>
      <c r="CX191" s="45">
        <v>17.142857142857142</v>
      </c>
      <c r="CY191" s="142"/>
      <c r="CZ191" s="143">
        <v>16</v>
      </c>
      <c r="DA191" s="143">
        <v>145</v>
      </c>
      <c r="DB191" s="45">
        <v>11.03448275862069</v>
      </c>
      <c r="DC191" s="142"/>
      <c r="DD191" s="143">
        <v>25</v>
      </c>
      <c r="DE191" s="143">
        <v>92</v>
      </c>
      <c r="DF191" s="45">
        <v>27.173913043478262</v>
      </c>
      <c r="DG191" s="142"/>
      <c r="DH191" s="143">
        <v>6</v>
      </c>
      <c r="DI191" s="143">
        <v>42</v>
      </c>
      <c r="DJ191" s="45">
        <v>14.285714285714286</v>
      </c>
      <c r="DK191" s="142"/>
      <c r="DL191" s="143">
        <v>10</v>
      </c>
      <c r="DM191" s="143">
        <v>39</v>
      </c>
      <c r="DN191" s="45">
        <v>25.641025641025642</v>
      </c>
      <c r="DO191" s="142"/>
      <c r="DP191" s="143">
        <v>22</v>
      </c>
      <c r="DQ191" s="143">
        <v>89</v>
      </c>
      <c r="DR191" s="45">
        <v>24.719101123595507</v>
      </c>
      <c r="DS191" s="142"/>
      <c r="DT191" s="143">
        <v>6</v>
      </c>
      <c r="DU191" s="143">
        <v>46</v>
      </c>
      <c r="DV191" s="45">
        <v>13.043478260869565</v>
      </c>
      <c r="DW191" s="142"/>
      <c r="DX191" s="143">
        <v>21</v>
      </c>
      <c r="DY191" s="143">
        <v>112</v>
      </c>
      <c r="DZ191" s="45">
        <v>18.75</v>
      </c>
      <c r="EA191" s="142"/>
      <c r="EB191" s="143">
        <v>26</v>
      </c>
      <c r="EC191" s="143">
        <v>75</v>
      </c>
      <c r="ED191" s="45">
        <v>34.666666666666671</v>
      </c>
      <c r="EE191" s="142"/>
      <c r="EF191" s="143">
        <v>8</v>
      </c>
      <c r="EG191" s="143">
        <v>58</v>
      </c>
      <c r="EH191" s="45">
        <v>13.793103448275863</v>
      </c>
      <c r="EI191" s="142"/>
      <c r="EJ191" s="143">
        <v>7</v>
      </c>
      <c r="EK191" s="143">
        <v>46</v>
      </c>
      <c r="EL191" s="45">
        <v>15.217391304347828</v>
      </c>
      <c r="EM191" s="142"/>
      <c r="EN191" s="143">
        <v>7</v>
      </c>
      <c r="EO191" s="143">
        <v>38</v>
      </c>
      <c r="EP191" s="45">
        <v>18.421052631578949</v>
      </c>
      <c r="EQ191" s="142"/>
      <c r="ER191" s="143">
        <v>9</v>
      </c>
      <c r="ES191" s="143">
        <v>57</v>
      </c>
      <c r="ET191" s="45">
        <v>15.789473684210526</v>
      </c>
      <c r="EU191" s="142"/>
      <c r="EV191" s="143">
        <v>7</v>
      </c>
      <c r="EW191" s="143">
        <v>33</v>
      </c>
      <c r="EX191" s="45">
        <v>21.212121212121211</v>
      </c>
      <c r="EY191" s="142"/>
      <c r="EZ191" s="143">
        <v>8</v>
      </c>
      <c r="FA191" s="143">
        <v>45</v>
      </c>
      <c r="FB191" s="45">
        <v>17.777777777777779</v>
      </c>
      <c r="FD191" s="141">
        <f t="shared" si="67"/>
        <v>0</v>
      </c>
      <c r="FE191" s="141">
        <f t="shared" si="68"/>
        <v>35</v>
      </c>
      <c r="FF191" s="141">
        <f t="shared" si="69"/>
        <v>0</v>
      </c>
      <c r="FH191" s="141">
        <f t="shared" si="70"/>
        <v>6</v>
      </c>
      <c r="FI191" s="141">
        <f t="shared" si="71"/>
        <v>35</v>
      </c>
      <c r="FJ191" s="141">
        <f t="shared" si="72"/>
        <v>17.142857142857142</v>
      </c>
    </row>
    <row r="192" spans="1:166" s="143" customFormat="1">
      <c r="A192" s="142">
        <v>41486</v>
      </c>
      <c r="B192" s="143">
        <v>24</v>
      </c>
      <c r="C192" s="143">
        <v>1091</v>
      </c>
      <c r="D192" s="45">
        <f t="shared" si="74"/>
        <v>2.1998166819431715</v>
      </c>
      <c r="E192" s="140"/>
      <c r="J192" s="143">
        <v>1</v>
      </c>
      <c r="K192" s="143">
        <v>30</v>
      </c>
      <c r="L192" s="45">
        <f t="shared" si="73"/>
        <v>3.3333333333333335</v>
      </c>
      <c r="O192" s="143">
        <v>54</v>
      </c>
      <c r="P192" s="45">
        <f t="shared" si="50"/>
        <v>0</v>
      </c>
      <c r="R192" s="143">
        <v>2</v>
      </c>
      <c r="S192" s="143">
        <v>56</v>
      </c>
      <c r="T192" s="45">
        <f t="shared" si="51"/>
        <v>3.5714285714285712</v>
      </c>
      <c r="W192" s="143">
        <v>34</v>
      </c>
      <c r="X192" s="45">
        <f t="shared" si="52"/>
        <v>0</v>
      </c>
      <c r="Z192" s="143">
        <v>3</v>
      </c>
      <c r="AA192" s="143">
        <v>146</v>
      </c>
      <c r="AB192" s="45">
        <f t="shared" si="53"/>
        <v>2.054794520547945</v>
      </c>
      <c r="AD192" s="143">
        <v>1</v>
      </c>
      <c r="AE192" s="143">
        <v>86</v>
      </c>
      <c r="AF192" s="45">
        <f t="shared" si="54"/>
        <v>1.1627906976744187</v>
      </c>
      <c r="AI192" s="143">
        <v>41</v>
      </c>
      <c r="AJ192" s="45">
        <f t="shared" si="55"/>
        <v>0</v>
      </c>
      <c r="AL192" s="143">
        <v>1</v>
      </c>
      <c r="AM192" s="143">
        <v>40</v>
      </c>
      <c r="AN192" s="45">
        <f t="shared" si="56"/>
        <v>2.5</v>
      </c>
      <c r="AP192" s="143">
        <v>4</v>
      </c>
      <c r="AQ192" s="143">
        <v>90</v>
      </c>
      <c r="AR192" s="45">
        <f t="shared" si="57"/>
        <v>4.4444444444444446</v>
      </c>
      <c r="AU192" s="143">
        <v>48</v>
      </c>
      <c r="AV192" s="45">
        <f t="shared" si="58"/>
        <v>0</v>
      </c>
      <c r="AX192" s="143">
        <v>2</v>
      </c>
      <c r="AY192" s="143">
        <v>115</v>
      </c>
      <c r="AZ192" s="45">
        <f t="shared" si="59"/>
        <v>1.7391304347826086</v>
      </c>
      <c r="BB192" s="143">
        <v>4</v>
      </c>
      <c r="BC192" s="143">
        <v>76</v>
      </c>
      <c r="BD192" s="45">
        <f t="shared" si="60"/>
        <v>5.2631578947368416</v>
      </c>
      <c r="BG192" s="143">
        <v>58</v>
      </c>
      <c r="BH192" s="45">
        <f t="shared" si="61"/>
        <v>0</v>
      </c>
      <c r="BK192" s="143">
        <v>45</v>
      </c>
      <c r="BL192" s="45">
        <f t="shared" si="62"/>
        <v>0</v>
      </c>
      <c r="BO192" s="143">
        <v>39</v>
      </c>
      <c r="BP192" s="45">
        <f t="shared" si="63"/>
        <v>0</v>
      </c>
      <c r="BR192" s="143">
        <v>1</v>
      </c>
      <c r="BS192" s="143">
        <v>57</v>
      </c>
      <c r="BT192" s="45">
        <f t="shared" si="64"/>
        <v>1.7543859649122806</v>
      </c>
      <c r="BV192" s="143">
        <v>1</v>
      </c>
      <c r="BW192" s="143">
        <v>30</v>
      </c>
      <c r="BX192" s="45">
        <f t="shared" si="65"/>
        <v>3.3333333333333335</v>
      </c>
      <c r="BZ192" s="143">
        <v>4</v>
      </c>
      <c r="CA192" s="143">
        <v>46</v>
      </c>
      <c r="CB192" s="45">
        <f t="shared" si="66"/>
        <v>8.695652173913043</v>
      </c>
      <c r="CE192" s="142">
        <v>41090</v>
      </c>
      <c r="CF192" s="143">
        <v>189</v>
      </c>
      <c r="CG192" s="143">
        <v>1087</v>
      </c>
      <c r="CH192" s="45">
        <v>17.387304507819685</v>
      </c>
      <c r="CI192" s="142"/>
      <c r="CJ192" s="143">
        <v>4</v>
      </c>
      <c r="CK192" s="143">
        <v>30</v>
      </c>
      <c r="CL192" s="45">
        <v>13.333333333333332</v>
      </c>
      <c r="CM192" s="142"/>
      <c r="CN192" s="143">
        <v>3</v>
      </c>
      <c r="CO192" s="143">
        <v>53</v>
      </c>
      <c r="CP192" s="45">
        <v>5.6603773584905666</v>
      </c>
      <c r="CQ192" s="142"/>
      <c r="CR192" s="143">
        <v>16</v>
      </c>
      <c r="CS192" s="143">
        <v>56</v>
      </c>
      <c r="CT192" s="45">
        <v>28.571428571428573</v>
      </c>
      <c r="CU192" s="142"/>
      <c r="CV192" s="143">
        <v>5</v>
      </c>
      <c r="CW192" s="143">
        <v>35</v>
      </c>
      <c r="CX192" s="45">
        <v>14.285714285714286</v>
      </c>
      <c r="CY192" s="142"/>
      <c r="CZ192" s="143">
        <v>17</v>
      </c>
      <c r="DA192" s="143">
        <v>143</v>
      </c>
      <c r="DB192" s="45">
        <v>11.888111888111888</v>
      </c>
      <c r="DC192" s="142"/>
      <c r="DD192" s="143">
        <v>25</v>
      </c>
      <c r="DE192" s="143">
        <v>88</v>
      </c>
      <c r="DF192" s="45">
        <v>28.40909090909091</v>
      </c>
      <c r="DG192" s="142"/>
      <c r="DH192" s="143">
        <v>4</v>
      </c>
      <c r="DI192" s="143">
        <v>41</v>
      </c>
      <c r="DJ192" s="45">
        <v>9.7560975609756095</v>
      </c>
      <c r="DK192" s="142"/>
      <c r="DL192" s="143">
        <v>9</v>
      </c>
      <c r="DM192" s="143">
        <v>40</v>
      </c>
      <c r="DN192" s="45">
        <v>22.5</v>
      </c>
      <c r="DO192" s="142"/>
      <c r="DP192" s="143">
        <v>18</v>
      </c>
      <c r="DQ192" s="143">
        <v>90</v>
      </c>
      <c r="DR192" s="45">
        <v>20</v>
      </c>
      <c r="DS192" s="142"/>
      <c r="DT192" s="143">
        <v>6</v>
      </c>
      <c r="DU192" s="143">
        <v>48</v>
      </c>
      <c r="DV192" s="45">
        <v>12.5</v>
      </c>
      <c r="DW192" s="142"/>
      <c r="DX192" s="143">
        <v>20</v>
      </c>
      <c r="DY192" s="143">
        <v>114</v>
      </c>
      <c r="DZ192" s="45">
        <v>17.543859649122805</v>
      </c>
      <c r="EA192" s="142"/>
      <c r="EB192" s="143">
        <v>24</v>
      </c>
      <c r="EC192" s="143">
        <v>75</v>
      </c>
      <c r="ED192" s="45">
        <v>32</v>
      </c>
      <c r="EE192" s="142"/>
      <c r="EF192" s="143">
        <v>8</v>
      </c>
      <c r="EG192" s="143">
        <v>58</v>
      </c>
      <c r="EH192" s="45">
        <v>13.793103448275863</v>
      </c>
      <c r="EI192" s="142"/>
      <c r="EJ192" s="143">
        <v>4</v>
      </c>
      <c r="EK192" s="143">
        <v>44</v>
      </c>
      <c r="EL192" s="45">
        <v>9.0909090909090917</v>
      </c>
      <c r="EM192" s="142"/>
      <c r="EN192" s="143">
        <v>6</v>
      </c>
      <c r="EO192" s="143">
        <v>39</v>
      </c>
      <c r="EP192" s="45">
        <v>15.384615384615385</v>
      </c>
      <c r="EQ192" s="142"/>
      <c r="ER192" s="143">
        <v>8</v>
      </c>
      <c r="ES192" s="143">
        <v>57</v>
      </c>
      <c r="ET192" s="45">
        <v>14.035087719298247</v>
      </c>
      <c r="EU192" s="142"/>
      <c r="EV192" s="143">
        <v>7</v>
      </c>
      <c r="EW192" s="143">
        <v>31</v>
      </c>
      <c r="EX192" s="45">
        <v>22.580645161290324</v>
      </c>
      <c r="EY192" s="142"/>
      <c r="EZ192" s="143">
        <v>5</v>
      </c>
      <c r="FA192" s="143">
        <v>45</v>
      </c>
      <c r="FB192" s="45">
        <v>11.111111111111111</v>
      </c>
      <c r="FD192" s="141">
        <f t="shared" si="67"/>
        <v>0</v>
      </c>
      <c r="FE192" s="141">
        <f t="shared" si="68"/>
        <v>34</v>
      </c>
      <c r="FF192" s="141">
        <f t="shared" si="69"/>
        <v>0</v>
      </c>
      <c r="FH192" s="141">
        <f t="shared" si="70"/>
        <v>5</v>
      </c>
      <c r="FI192" s="141">
        <f t="shared" si="71"/>
        <v>35</v>
      </c>
      <c r="FJ192" s="141">
        <f t="shared" si="72"/>
        <v>14.285714285714286</v>
      </c>
    </row>
    <row r="193" spans="1:166" s="143" customFormat="1">
      <c r="A193" s="142">
        <v>41517</v>
      </c>
      <c r="B193" s="143">
        <v>23</v>
      </c>
      <c r="C193" s="143">
        <v>1091</v>
      </c>
      <c r="D193" s="45">
        <f>B193/C193*100</f>
        <v>2.1081576535288726</v>
      </c>
      <c r="E193" s="140"/>
      <c r="J193" s="143">
        <v>1</v>
      </c>
      <c r="K193" s="143">
        <v>30</v>
      </c>
      <c r="L193" s="45">
        <f t="shared" si="73"/>
        <v>3.3333333333333335</v>
      </c>
      <c r="O193" s="143">
        <v>54</v>
      </c>
      <c r="P193" s="45">
        <f t="shared" si="50"/>
        <v>0</v>
      </c>
      <c r="R193" s="143">
        <v>2</v>
      </c>
      <c r="S193" s="143">
        <v>55</v>
      </c>
      <c r="T193" s="45">
        <f t="shared" si="51"/>
        <v>3.6363636363636362</v>
      </c>
      <c r="W193" s="143">
        <v>33</v>
      </c>
      <c r="X193" s="45">
        <f t="shared" si="52"/>
        <v>0</v>
      </c>
      <c r="Z193" s="143">
        <v>2</v>
      </c>
      <c r="AA193" s="143">
        <v>146</v>
      </c>
      <c r="AB193" s="45">
        <f t="shared" si="53"/>
        <v>1.3698630136986301</v>
      </c>
      <c r="AD193" s="143">
        <v>1</v>
      </c>
      <c r="AE193" s="143">
        <v>84</v>
      </c>
      <c r="AF193" s="45">
        <f t="shared" si="54"/>
        <v>1.1904761904761905</v>
      </c>
      <c r="AI193" s="143">
        <v>42</v>
      </c>
      <c r="AJ193" s="45">
        <f t="shared" si="55"/>
        <v>0</v>
      </c>
      <c r="AL193" s="143">
        <v>1</v>
      </c>
      <c r="AM193" s="143">
        <v>42</v>
      </c>
      <c r="AN193" s="45">
        <f t="shared" si="56"/>
        <v>2.3809523809523809</v>
      </c>
      <c r="AP193" s="143">
        <v>5</v>
      </c>
      <c r="AQ193" s="143">
        <v>91</v>
      </c>
      <c r="AR193" s="45">
        <f t="shared" si="57"/>
        <v>5.4945054945054945</v>
      </c>
      <c r="AU193" s="143">
        <v>46</v>
      </c>
      <c r="AV193" s="45">
        <f t="shared" si="58"/>
        <v>0</v>
      </c>
      <c r="AX193" s="143">
        <v>2</v>
      </c>
      <c r="AY193" s="143">
        <v>114</v>
      </c>
      <c r="AZ193" s="45">
        <f t="shared" si="59"/>
        <v>1.7543859649122806</v>
      </c>
      <c r="BB193" s="143">
        <v>4</v>
      </c>
      <c r="BC193" s="143">
        <v>76</v>
      </c>
      <c r="BD193" s="45">
        <f t="shared" si="60"/>
        <v>5.2631578947368416</v>
      </c>
      <c r="BG193" s="143">
        <v>59</v>
      </c>
      <c r="BH193" s="45">
        <f t="shared" si="61"/>
        <v>0</v>
      </c>
      <c r="BK193" s="143">
        <v>46</v>
      </c>
      <c r="BL193" s="45">
        <f t="shared" si="62"/>
        <v>0</v>
      </c>
      <c r="BO193" s="143">
        <v>42</v>
      </c>
      <c r="BP193" s="45">
        <f t="shared" si="63"/>
        <v>0</v>
      </c>
      <c r="BS193" s="143">
        <v>56</v>
      </c>
      <c r="BT193" s="45">
        <f t="shared" si="64"/>
        <v>0</v>
      </c>
      <c r="BV193" s="143">
        <v>1</v>
      </c>
      <c r="BW193" s="143">
        <v>31</v>
      </c>
      <c r="BX193" s="45">
        <f t="shared" si="65"/>
        <v>3.225806451612903</v>
      </c>
      <c r="BZ193" s="143">
        <v>4</v>
      </c>
      <c r="CA193" s="143">
        <v>45</v>
      </c>
      <c r="CB193" s="45">
        <f t="shared" si="66"/>
        <v>8.8888888888888893</v>
      </c>
      <c r="CE193" s="142">
        <v>41121</v>
      </c>
      <c r="CF193" s="143">
        <v>193</v>
      </c>
      <c r="CG193" s="143">
        <v>1091</v>
      </c>
      <c r="CH193" s="45">
        <v>17.69019248395967</v>
      </c>
      <c r="CI193" s="142"/>
      <c r="CJ193" s="143">
        <v>4</v>
      </c>
      <c r="CK193" s="143">
        <v>30</v>
      </c>
      <c r="CL193" s="45">
        <v>13.333333333333332</v>
      </c>
      <c r="CM193" s="142"/>
      <c r="CN193" s="143">
        <v>3</v>
      </c>
      <c r="CO193" s="143">
        <v>54</v>
      </c>
      <c r="CP193" s="45">
        <v>5.5555555555555554</v>
      </c>
      <c r="CQ193" s="142"/>
      <c r="CR193" s="143">
        <v>17</v>
      </c>
      <c r="CS193" s="143">
        <v>56</v>
      </c>
      <c r="CT193" s="45">
        <v>30.357142857142854</v>
      </c>
      <c r="CU193" s="142"/>
      <c r="CV193" s="143">
        <v>4</v>
      </c>
      <c r="CW193" s="143">
        <v>34</v>
      </c>
      <c r="CX193" s="45">
        <v>11.76470588235294</v>
      </c>
      <c r="CY193" s="142"/>
      <c r="CZ193" s="143">
        <v>17</v>
      </c>
      <c r="DA193" s="143">
        <v>146</v>
      </c>
      <c r="DB193" s="45">
        <v>11.643835616438357</v>
      </c>
      <c r="DC193" s="142"/>
      <c r="DD193" s="143">
        <v>23</v>
      </c>
      <c r="DE193" s="143">
        <v>86</v>
      </c>
      <c r="DF193" s="45">
        <v>26.744186046511629</v>
      </c>
      <c r="DG193" s="142"/>
      <c r="DH193" s="143">
        <v>7</v>
      </c>
      <c r="DI193" s="143">
        <v>41</v>
      </c>
      <c r="DJ193" s="45">
        <v>17.073170731707318</v>
      </c>
      <c r="DK193" s="142"/>
      <c r="DL193" s="143">
        <v>10</v>
      </c>
      <c r="DM193" s="143">
        <v>40</v>
      </c>
      <c r="DN193" s="45">
        <v>25</v>
      </c>
      <c r="DO193" s="142"/>
      <c r="DP193" s="143">
        <v>18</v>
      </c>
      <c r="DQ193" s="143">
        <v>90</v>
      </c>
      <c r="DR193" s="45">
        <v>20</v>
      </c>
      <c r="DS193" s="142"/>
      <c r="DT193" s="143">
        <v>6</v>
      </c>
      <c r="DU193" s="143">
        <v>48</v>
      </c>
      <c r="DV193" s="45">
        <v>12.5</v>
      </c>
      <c r="DW193" s="142"/>
      <c r="DX193" s="143">
        <v>23</v>
      </c>
      <c r="DY193" s="143">
        <v>115</v>
      </c>
      <c r="DZ193" s="45">
        <v>20</v>
      </c>
      <c r="EA193" s="142"/>
      <c r="EB193" s="143">
        <v>24</v>
      </c>
      <c r="EC193" s="143">
        <v>76</v>
      </c>
      <c r="ED193" s="45">
        <v>31.578947368421051</v>
      </c>
      <c r="EE193" s="142"/>
      <c r="EF193" s="143">
        <v>5</v>
      </c>
      <c r="EG193" s="143">
        <v>58</v>
      </c>
      <c r="EH193" s="45">
        <v>8.6206896551724146</v>
      </c>
      <c r="EI193" s="142"/>
      <c r="EJ193" s="143">
        <v>4</v>
      </c>
      <c r="EK193" s="143">
        <v>45</v>
      </c>
      <c r="EL193" s="45">
        <v>8.8888888888888893</v>
      </c>
      <c r="EM193" s="142"/>
      <c r="EN193" s="143">
        <v>6</v>
      </c>
      <c r="EO193" s="143">
        <v>39</v>
      </c>
      <c r="EP193" s="45">
        <v>15.384615384615385</v>
      </c>
      <c r="EQ193" s="142"/>
      <c r="ER193" s="143">
        <v>10</v>
      </c>
      <c r="ES193" s="143">
        <v>57</v>
      </c>
      <c r="ET193" s="45">
        <v>17.543859649122805</v>
      </c>
      <c r="EU193" s="142"/>
      <c r="EV193" s="143">
        <v>7</v>
      </c>
      <c r="EW193" s="143">
        <v>30</v>
      </c>
      <c r="EX193" s="45">
        <v>23.333333333333336</v>
      </c>
      <c r="EY193" s="142"/>
      <c r="EZ193" s="143">
        <v>5</v>
      </c>
      <c r="FA193" s="143">
        <v>46</v>
      </c>
      <c r="FB193" s="45">
        <v>10.869565217391305</v>
      </c>
      <c r="FD193" s="141">
        <f t="shared" si="67"/>
        <v>0</v>
      </c>
      <c r="FE193" s="141">
        <f t="shared" si="68"/>
        <v>33</v>
      </c>
      <c r="FF193" s="141">
        <f t="shared" si="69"/>
        <v>0</v>
      </c>
      <c r="FH193" s="141">
        <f t="shared" si="70"/>
        <v>4</v>
      </c>
      <c r="FI193" s="141">
        <f t="shared" si="71"/>
        <v>34</v>
      </c>
      <c r="FJ193" s="141">
        <f t="shared" si="72"/>
        <v>11.76470588235294</v>
      </c>
    </row>
    <row r="194" spans="1:166" s="143" customFormat="1">
      <c r="A194" s="142">
        <v>41547</v>
      </c>
      <c r="B194" s="143">
        <v>23</v>
      </c>
      <c r="C194" s="143">
        <v>1091</v>
      </c>
      <c r="D194" s="45">
        <f t="shared" ref="D194:D266" si="75">B194/C194*100</f>
        <v>2.1081576535288726</v>
      </c>
      <c r="E194" s="140"/>
      <c r="J194" s="143">
        <v>1</v>
      </c>
      <c r="K194" s="143">
        <v>30</v>
      </c>
      <c r="L194" s="45">
        <f t="shared" si="73"/>
        <v>3.3333333333333335</v>
      </c>
      <c r="O194" s="143">
        <v>52</v>
      </c>
      <c r="P194" s="45">
        <f t="shared" si="50"/>
        <v>0</v>
      </c>
      <c r="R194" s="143">
        <v>2</v>
      </c>
      <c r="S194" s="143">
        <v>56</v>
      </c>
      <c r="T194" s="45">
        <f t="shared" si="51"/>
        <v>3.5714285714285712</v>
      </c>
      <c r="W194" s="143">
        <v>33</v>
      </c>
      <c r="X194" s="45">
        <f t="shared" si="52"/>
        <v>0</v>
      </c>
      <c r="Z194" s="143">
        <v>2</v>
      </c>
      <c r="AA194" s="143">
        <v>149</v>
      </c>
      <c r="AB194" s="45">
        <f t="shared" si="53"/>
        <v>1.3422818791946309</v>
      </c>
      <c r="AD194" s="143">
        <v>1</v>
      </c>
      <c r="AE194" s="143">
        <v>84</v>
      </c>
      <c r="AF194" s="45">
        <f t="shared" si="54"/>
        <v>1.1904761904761905</v>
      </c>
      <c r="AI194" s="143">
        <v>43</v>
      </c>
      <c r="AJ194" s="45">
        <f t="shared" si="55"/>
        <v>0</v>
      </c>
      <c r="AL194" s="143">
        <v>1</v>
      </c>
      <c r="AM194" s="143">
        <v>42</v>
      </c>
      <c r="AN194" s="45">
        <f t="shared" si="56"/>
        <v>2.3809523809523809</v>
      </c>
      <c r="AP194" s="143">
        <v>5</v>
      </c>
      <c r="AQ194" s="143">
        <v>92</v>
      </c>
      <c r="AR194" s="45">
        <f t="shared" si="57"/>
        <v>5.4347826086956523</v>
      </c>
      <c r="AU194" s="143">
        <v>45</v>
      </c>
      <c r="AV194" s="45">
        <f t="shared" si="58"/>
        <v>0</v>
      </c>
      <c r="AX194" s="143">
        <v>2</v>
      </c>
      <c r="AY194" s="143">
        <v>115</v>
      </c>
      <c r="AZ194" s="45">
        <f t="shared" si="59"/>
        <v>1.7391304347826086</v>
      </c>
      <c r="BB194" s="143">
        <v>4</v>
      </c>
      <c r="BC194" s="143">
        <v>75</v>
      </c>
      <c r="BD194" s="45">
        <f t="shared" si="60"/>
        <v>5.3333333333333339</v>
      </c>
      <c r="BG194" s="143">
        <v>56</v>
      </c>
      <c r="BH194" s="45">
        <f t="shared" si="61"/>
        <v>0</v>
      </c>
      <c r="BK194" s="143">
        <v>45</v>
      </c>
      <c r="BL194" s="45">
        <f t="shared" si="62"/>
        <v>0</v>
      </c>
      <c r="BO194" s="143">
        <v>41</v>
      </c>
      <c r="BP194" s="45">
        <f t="shared" si="63"/>
        <v>0</v>
      </c>
      <c r="BS194" s="143">
        <v>57</v>
      </c>
      <c r="BT194" s="45">
        <f t="shared" si="64"/>
        <v>0</v>
      </c>
      <c r="BV194" s="143">
        <v>1</v>
      </c>
      <c r="BW194" s="143">
        <v>31</v>
      </c>
      <c r="BX194" s="45">
        <f t="shared" si="65"/>
        <v>3.225806451612903</v>
      </c>
      <c r="BZ194" s="143">
        <v>4</v>
      </c>
      <c r="CA194" s="143">
        <v>45</v>
      </c>
      <c r="CB194" s="45">
        <f t="shared" si="66"/>
        <v>8.8888888888888893</v>
      </c>
      <c r="CE194" s="142">
        <v>41152</v>
      </c>
      <c r="CF194" s="143">
        <v>182</v>
      </c>
      <c r="CG194" s="143">
        <v>1091</v>
      </c>
      <c r="CH194" s="45">
        <v>16.681943171402384</v>
      </c>
      <c r="CI194" s="142"/>
      <c r="CJ194" s="143">
        <v>4</v>
      </c>
      <c r="CK194" s="143">
        <v>30</v>
      </c>
      <c r="CL194" s="45">
        <v>13.333333333333332</v>
      </c>
      <c r="CM194" s="142"/>
      <c r="CN194" s="143">
        <v>4</v>
      </c>
      <c r="CO194" s="143">
        <v>54</v>
      </c>
      <c r="CP194" s="45">
        <v>7.4074074074074083</v>
      </c>
      <c r="CQ194" s="142"/>
      <c r="CR194" s="143">
        <v>16</v>
      </c>
      <c r="CS194" s="143">
        <v>55</v>
      </c>
      <c r="CT194" s="45">
        <v>29.090909090909086</v>
      </c>
      <c r="CU194" s="142"/>
      <c r="CV194" s="143">
        <v>4</v>
      </c>
      <c r="CW194" s="143">
        <v>33</v>
      </c>
      <c r="CX194" s="45">
        <v>12.121212121212121</v>
      </c>
      <c r="CY194" s="142"/>
      <c r="CZ194" s="143">
        <v>11</v>
      </c>
      <c r="DA194" s="143">
        <v>146</v>
      </c>
      <c r="DB194" s="45">
        <v>7.5342465753424657</v>
      </c>
      <c r="DC194" s="142"/>
      <c r="DD194" s="143">
        <v>23</v>
      </c>
      <c r="DE194" s="143">
        <v>84</v>
      </c>
      <c r="DF194" s="45">
        <v>27.38095238095238</v>
      </c>
      <c r="DG194" s="142"/>
      <c r="DH194" s="143">
        <v>8</v>
      </c>
      <c r="DI194" s="143">
        <v>42</v>
      </c>
      <c r="DJ194" s="45">
        <v>19.047619047619047</v>
      </c>
      <c r="DK194" s="142"/>
      <c r="DL194" s="143">
        <v>8</v>
      </c>
      <c r="DM194" s="143">
        <v>42</v>
      </c>
      <c r="DN194" s="45">
        <v>19.047619047619047</v>
      </c>
      <c r="DO194" s="142"/>
      <c r="DP194" s="143">
        <v>17</v>
      </c>
      <c r="DQ194" s="143">
        <v>91</v>
      </c>
      <c r="DR194" s="45">
        <v>18.681318681318682</v>
      </c>
      <c r="DS194" s="142"/>
      <c r="DT194" s="143">
        <v>6</v>
      </c>
      <c r="DU194" s="143">
        <v>46</v>
      </c>
      <c r="DV194" s="45">
        <v>13.043478260869565</v>
      </c>
      <c r="DW194" s="142"/>
      <c r="DX194" s="143">
        <v>23</v>
      </c>
      <c r="DY194" s="143">
        <v>114</v>
      </c>
      <c r="DZ194" s="45">
        <v>20.17543859649123</v>
      </c>
      <c r="EA194" s="142"/>
      <c r="EB194" s="143">
        <v>22</v>
      </c>
      <c r="EC194" s="143">
        <v>76</v>
      </c>
      <c r="ED194" s="45">
        <v>28.947368421052634</v>
      </c>
      <c r="EE194" s="142"/>
      <c r="EF194" s="143">
        <v>5</v>
      </c>
      <c r="EG194" s="143">
        <v>59</v>
      </c>
      <c r="EH194" s="45">
        <v>8.4745762711864394</v>
      </c>
      <c r="EI194" s="142"/>
      <c r="EJ194" s="143">
        <v>5</v>
      </c>
      <c r="EK194" s="143">
        <v>46</v>
      </c>
      <c r="EL194" s="45">
        <v>10.869565217391305</v>
      </c>
      <c r="EM194" s="142"/>
      <c r="EN194" s="143">
        <v>6</v>
      </c>
      <c r="EO194" s="143">
        <v>42</v>
      </c>
      <c r="EP194" s="45">
        <v>14.285714285714286</v>
      </c>
      <c r="EQ194" s="142"/>
      <c r="ER194" s="143">
        <v>7</v>
      </c>
      <c r="ES194" s="143">
        <v>56</v>
      </c>
      <c r="ET194" s="45">
        <v>12.5</v>
      </c>
      <c r="EU194" s="142"/>
      <c r="EV194" s="143">
        <v>8</v>
      </c>
      <c r="EW194" s="143">
        <v>31</v>
      </c>
      <c r="EX194" s="45">
        <v>25.806451612903224</v>
      </c>
      <c r="EY194" s="142"/>
      <c r="EZ194" s="143">
        <v>5</v>
      </c>
      <c r="FA194" s="143">
        <v>45</v>
      </c>
      <c r="FB194" s="45">
        <v>11.111111111111111</v>
      </c>
      <c r="FD194" s="141">
        <f t="shared" si="67"/>
        <v>0</v>
      </c>
      <c r="FE194" s="141">
        <f t="shared" si="68"/>
        <v>33</v>
      </c>
      <c r="FF194" s="141">
        <f t="shared" si="69"/>
        <v>0</v>
      </c>
      <c r="FH194" s="141">
        <f t="shared" si="70"/>
        <v>4</v>
      </c>
      <c r="FI194" s="141">
        <f t="shared" si="71"/>
        <v>33</v>
      </c>
      <c r="FJ194" s="141">
        <f t="shared" si="72"/>
        <v>12.121212121212121</v>
      </c>
    </row>
    <row r="195" spans="1:166" s="143" customFormat="1">
      <c r="A195" s="142">
        <v>41578</v>
      </c>
      <c r="B195" s="143">
        <v>24</v>
      </c>
      <c r="C195" s="143">
        <v>1101</v>
      </c>
      <c r="D195" s="45">
        <f t="shared" si="75"/>
        <v>2.1798365122615802</v>
      </c>
      <c r="E195" s="140"/>
      <c r="J195" s="143">
        <v>1</v>
      </c>
      <c r="K195" s="143">
        <v>30</v>
      </c>
      <c r="L195" s="45">
        <f t="shared" si="73"/>
        <v>3.3333333333333335</v>
      </c>
      <c r="O195" s="143">
        <v>54</v>
      </c>
      <c r="P195" s="45">
        <f t="shared" si="50"/>
        <v>0</v>
      </c>
      <c r="R195" s="143">
        <v>2</v>
      </c>
      <c r="S195" s="143">
        <v>57</v>
      </c>
      <c r="T195" s="45">
        <f t="shared" si="51"/>
        <v>3.5087719298245612</v>
      </c>
      <c r="W195" s="143">
        <v>35</v>
      </c>
      <c r="X195" s="45">
        <f t="shared" si="52"/>
        <v>0</v>
      </c>
      <c r="Z195" s="143">
        <v>3</v>
      </c>
      <c r="AA195" s="143">
        <v>153</v>
      </c>
      <c r="AB195" s="45">
        <f t="shared" si="53"/>
        <v>1.9607843137254901</v>
      </c>
      <c r="AD195" s="143">
        <v>1</v>
      </c>
      <c r="AE195" s="143">
        <v>82</v>
      </c>
      <c r="AF195" s="45">
        <f t="shared" si="54"/>
        <v>1.2195121951219512</v>
      </c>
      <c r="AI195" s="143">
        <v>44</v>
      </c>
      <c r="AJ195" s="45">
        <f t="shared" si="55"/>
        <v>0</v>
      </c>
      <c r="AL195" s="143">
        <v>1</v>
      </c>
      <c r="AM195" s="143">
        <v>42</v>
      </c>
      <c r="AN195" s="45">
        <f t="shared" si="56"/>
        <v>2.3809523809523809</v>
      </c>
      <c r="AP195" s="143">
        <v>5</v>
      </c>
      <c r="AQ195" s="143">
        <v>94</v>
      </c>
      <c r="AR195" s="45">
        <f t="shared" si="57"/>
        <v>5.3191489361702127</v>
      </c>
      <c r="AU195" s="143">
        <v>46</v>
      </c>
      <c r="AV195" s="45">
        <f t="shared" si="58"/>
        <v>0</v>
      </c>
      <c r="AX195" s="143">
        <v>2</v>
      </c>
      <c r="AY195" s="143">
        <v>116</v>
      </c>
      <c r="AZ195" s="45">
        <f t="shared" si="59"/>
        <v>1.7241379310344827</v>
      </c>
      <c r="BB195" s="143">
        <v>4</v>
      </c>
      <c r="BC195" s="143">
        <v>75</v>
      </c>
      <c r="BD195" s="45">
        <f t="shared" si="60"/>
        <v>5.3333333333333339</v>
      </c>
      <c r="BG195" s="143">
        <v>56</v>
      </c>
      <c r="BH195" s="45">
        <f t="shared" si="61"/>
        <v>0</v>
      </c>
      <c r="BK195" s="143">
        <v>47</v>
      </c>
      <c r="BL195" s="45">
        <f t="shared" si="62"/>
        <v>0</v>
      </c>
      <c r="BO195" s="143">
        <v>41</v>
      </c>
      <c r="BP195" s="45">
        <f t="shared" si="63"/>
        <v>0</v>
      </c>
      <c r="BS195" s="143">
        <v>56</v>
      </c>
      <c r="BT195" s="45">
        <f t="shared" si="64"/>
        <v>0</v>
      </c>
      <c r="BV195" s="143">
        <v>1</v>
      </c>
      <c r="BW195" s="143">
        <v>30</v>
      </c>
      <c r="BX195" s="45">
        <f t="shared" si="65"/>
        <v>3.3333333333333335</v>
      </c>
      <c r="BZ195" s="143">
        <v>4</v>
      </c>
      <c r="CA195" s="143">
        <v>44</v>
      </c>
      <c r="CB195" s="45">
        <f t="shared" si="66"/>
        <v>9.0909090909090917</v>
      </c>
      <c r="CE195" s="142">
        <v>41182</v>
      </c>
      <c r="CF195" s="143">
        <v>159</v>
      </c>
      <c r="CG195" s="143">
        <v>1091</v>
      </c>
      <c r="CH195" s="45">
        <v>14.57378551787351</v>
      </c>
      <c r="CI195" s="142"/>
      <c r="CJ195" s="143">
        <v>4</v>
      </c>
      <c r="CK195" s="143">
        <v>30</v>
      </c>
      <c r="CL195" s="45">
        <v>13.333333333333332</v>
      </c>
      <c r="CM195" s="142"/>
      <c r="CN195" s="143">
        <v>4</v>
      </c>
      <c r="CO195" s="143">
        <v>52</v>
      </c>
      <c r="CP195" s="45">
        <v>7.6923076923076925</v>
      </c>
      <c r="CQ195" s="142"/>
      <c r="CR195" s="143">
        <v>14</v>
      </c>
      <c r="CS195" s="143">
        <v>56</v>
      </c>
      <c r="CT195" s="45">
        <v>25</v>
      </c>
      <c r="CU195" s="142"/>
      <c r="CV195" s="143">
        <v>4</v>
      </c>
      <c r="CW195" s="143">
        <v>33</v>
      </c>
      <c r="CX195" s="45">
        <v>12.121212121212121</v>
      </c>
      <c r="CY195" s="142"/>
      <c r="CZ195" s="143">
        <v>11</v>
      </c>
      <c r="DA195" s="143">
        <v>149</v>
      </c>
      <c r="DB195" s="45">
        <v>7.3825503355704702</v>
      </c>
      <c r="DC195" s="142"/>
      <c r="DD195" s="143">
        <v>20</v>
      </c>
      <c r="DE195" s="143">
        <v>84</v>
      </c>
      <c r="DF195" s="45">
        <v>23.809523809523807</v>
      </c>
      <c r="DG195" s="142"/>
      <c r="DH195" s="143">
        <v>6</v>
      </c>
      <c r="DI195" s="143">
        <v>43</v>
      </c>
      <c r="DJ195" s="45">
        <v>13.953488372093023</v>
      </c>
      <c r="DK195" s="142"/>
      <c r="DL195" s="143">
        <v>6</v>
      </c>
      <c r="DM195" s="143">
        <v>42</v>
      </c>
      <c r="DN195" s="45">
        <v>14.285714285714286</v>
      </c>
      <c r="DO195" s="142"/>
      <c r="DP195" s="143">
        <v>16</v>
      </c>
      <c r="DQ195" s="143">
        <v>92</v>
      </c>
      <c r="DR195" s="45">
        <v>17.391304347826086</v>
      </c>
      <c r="DS195" s="142"/>
      <c r="DT195" s="143">
        <v>6</v>
      </c>
      <c r="DU195" s="143">
        <v>45</v>
      </c>
      <c r="DV195" s="45">
        <v>13.333333333333332</v>
      </c>
      <c r="DW195" s="142"/>
      <c r="DX195" s="143">
        <v>20</v>
      </c>
      <c r="DY195" s="143">
        <v>115</v>
      </c>
      <c r="DZ195" s="45">
        <v>17.391304347826086</v>
      </c>
      <c r="EA195" s="142"/>
      <c r="EB195" s="143">
        <v>19</v>
      </c>
      <c r="EC195" s="143">
        <v>75</v>
      </c>
      <c r="ED195" s="45">
        <v>25.333333333333336</v>
      </c>
      <c r="EE195" s="142"/>
      <c r="EF195" s="143">
        <v>3</v>
      </c>
      <c r="EG195" s="143">
        <v>56</v>
      </c>
      <c r="EH195" s="45">
        <v>5.3571428571428568</v>
      </c>
      <c r="EI195" s="142"/>
      <c r="EJ195" s="143">
        <v>3</v>
      </c>
      <c r="EK195" s="143">
        <v>45</v>
      </c>
      <c r="EL195" s="45">
        <v>6.6666666666666661</v>
      </c>
      <c r="EM195" s="142"/>
      <c r="EN195" s="143">
        <v>6</v>
      </c>
      <c r="EO195" s="143">
        <v>41</v>
      </c>
      <c r="EP195" s="45">
        <v>14.634146341463415</v>
      </c>
      <c r="EQ195" s="142"/>
      <c r="ER195" s="143">
        <v>6</v>
      </c>
      <c r="ES195" s="143">
        <v>57</v>
      </c>
      <c r="ET195" s="45">
        <v>10.526315789473685</v>
      </c>
      <c r="EU195" s="142"/>
      <c r="EV195" s="143">
        <v>6</v>
      </c>
      <c r="EW195" s="143">
        <v>31</v>
      </c>
      <c r="EX195" s="45">
        <v>19.35483870967742</v>
      </c>
      <c r="EY195" s="142"/>
      <c r="EZ195" s="143">
        <v>5</v>
      </c>
      <c r="FA195" s="143">
        <v>45</v>
      </c>
      <c r="FB195" s="45">
        <v>11.111111111111111</v>
      </c>
      <c r="FD195" s="141">
        <f t="shared" si="67"/>
        <v>0</v>
      </c>
      <c r="FE195" s="141">
        <f t="shared" si="68"/>
        <v>35</v>
      </c>
      <c r="FF195" s="141">
        <f t="shared" si="69"/>
        <v>0</v>
      </c>
      <c r="FH195" s="141">
        <f t="shared" si="70"/>
        <v>4</v>
      </c>
      <c r="FI195" s="141">
        <f t="shared" si="71"/>
        <v>33</v>
      </c>
      <c r="FJ195" s="141">
        <f t="shared" si="72"/>
        <v>12.121212121212121</v>
      </c>
    </row>
    <row r="196" spans="1:166" s="143" customFormat="1">
      <c r="A196" s="142">
        <v>41608</v>
      </c>
      <c r="B196" s="143">
        <v>22</v>
      </c>
      <c r="C196" s="143">
        <v>1094</v>
      </c>
      <c r="D196" s="45">
        <f t="shared" si="75"/>
        <v>2.0109689213893969</v>
      </c>
      <c r="E196" s="140"/>
      <c r="J196" s="143">
        <v>1</v>
      </c>
      <c r="K196" s="143">
        <v>30</v>
      </c>
      <c r="L196" s="45">
        <f t="shared" si="73"/>
        <v>3.3333333333333335</v>
      </c>
      <c r="O196" s="143">
        <v>52</v>
      </c>
      <c r="P196" s="45">
        <f t="shared" si="50"/>
        <v>0</v>
      </c>
      <c r="R196" s="143">
        <v>2</v>
      </c>
      <c r="S196" s="143">
        <v>59</v>
      </c>
      <c r="T196" s="45">
        <f t="shared" si="51"/>
        <v>3.3898305084745761</v>
      </c>
      <c r="W196" s="143">
        <v>36</v>
      </c>
      <c r="X196" s="45">
        <f t="shared" si="52"/>
        <v>0</v>
      </c>
      <c r="Z196" s="143">
        <v>3</v>
      </c>
      <c r="AA196" s="143">
        <v>153</v>
      </c>
      <c r="AB196" s="45">
        <f t="shared" si="53"/>
        <v>1.9607843137254901</v>
      </c>
      <c r="AD196" s="143">
        <v>1</v>
      </c>
      <c r="AE196" s="143">
        <v>75</v>
      </c>
      <c r="AF196" s="45">
        <f t="shared" si="54"/>
        <v>1.3333333333333335</v>
      </c>
      <c r="AI196" s="143">
        <v>45</v>
      </c>
      <c r="AJ196" s="45">
        <f t="shared" si="55"/>
        <v>0</v>
      </c>
      <c r="AL196" s="143">
        <v>1</v>
      </c>
      <c r="AM196" s="143">
        <v>41</v>
      </c>
      <c r="AN196" s="45">
        <f t="shared" si="56"/>
        <v>2.4390243902439024</v>
      </c>
      <c r="AP196" s="143">
        <v>5</v>
      </c>
      <c r="AQ196" s="143">
        <v>94</v>
      </c>
      <c r="AR196" s="45">
        <f t="shared" si="57"/>
        <v>5.3191489361702127</v>
      </c>
      <c r="AU196" s="143">
        <v>47</v>
      </c>
      <c r="AV196" s="45">
        <f t="shared" si="58"/>
        <v>0</v>
      </c>
      <c r="AX196" s="143">
        <v>1</v>
      </c>
      <c r="AY196" s="143">
        <v>118</v>
      </c>
      <c r="AZ196" s="45">
        <f t="shared" si="59"/>
        <v>0.84745762711864403</v>
      </c>
      <c r="BB196" s="143">
        <v>4</v>
      </c>
      <c r="BC196" s="143">
        <v>75</v>
      </c>
      <c r="BD196" s="45">
        <f t="shared" si="60"/>
        <v>5.3333333333333339</v>
      </c>
      <c r="BG196" s="143">
        <v>57</v>
      </c>
      <c r="BH196" s="45">
        <f t="shared" si="61"/>
        <v>0</v>
      </c>
      <c r="BK196" s="143">
        <v>49</v>
      </c>
      <c r="BL196" s="45">
        <f t="shared" si="62"/>
        <v>0</v>
      </c>
      <c r="BO196" s="143">
        <v>40</v>
      </c>
      <c r="BP196" s="45">
        <f t="shared" si="63"/>
        <v>0</v>
      </c>
      <c r="BS196" s="143">
        <v>54</v>
      </c>
      <c r="BT196" s="45">
        <f t="shared" si="64"/>
        <v>0</v>
      </c>
      <c r="BW196" s="143">
        <v>27</v>
      </c>
      <c r="BX196" s="45">
        <f t="shared" si="65"/>
        <v>0</v>
      </c>
      <c r="BZ196" s="143">
        <v>4</v>
      </c>
      <c r="CA196" s="143">
        <v>43</v>
      </c>
      <c r="CB196" s="45">
        <f t="shared" si="66"/>
        <v>9.3023255813953494</v>
      </c>
      <c r="CE196" s="142">
        <v>41213</v>
      </c>
      <c r="CF196" s="143">
        <v>154</v>
      </c>
      <c r="CG196" s="143">
        <v>1101</v>
      </c>
      <c r="CH196" s="45">
        <v>13.987284287011809</v>
      </c>
      <c r="CI196" s="142"/>
      <c r="CJ196" s="143">
        <v>4</v>
      </c>
      <c r="CK196" s="143">
        <v>30</v>
      </c>
      <c r="CL196" s="45">
        <v>13.333333333333332</v>
      </c>
      <c r="CM196" s="142"/>
      <c r="CN196" s="143">
        <v>5</v>
      </c>
      <c r="CO196" s="143">
        <v>54</v>
      </c>
      <c r="CP196" s="45">
        <v>9.2592592592592595</v>
      </c>
      <c r="CQ196" s="142"/>
      <c r="CR196" s="143">
        <v>14</v>
      </c>
      <c r="CS196" s="143">
        <v>57</v>
      </c>
      <c r="CT196" s="45">
        <v>24.561403508771928</v>
      </c>
      <c r="CU196" s="142"/>
      <c r="CV196" s="143">
        <v>5</v>
      </c>
      <c r="CW196" s="143">
        <v>35</v>
      </c>
      <c r="CX196" s="45">
        <v>14.285714285714286</v>
      </c>
      <c r="CY196" s="142"/>
      <c r="CZ196" s="143">
        <v>11</v>
      </c>
      <c r="DA196" s="143">
        <v>153</v>
      </c>
      <c r="DB196" s="45">
        <v>7.18954248366013</v>
      </c>
      <c r="DC196" s="142"/>
      <c r="DD196" s="143">
        <v>17</v>
      </c>
      <c r="DE196" s="143">
        <v>82</v>
      </c>
      <c r="DF196" s="45">
        <v>20.73170731707317</v>
      </c>
      <c r="DG196" s="142"/>
      <c r="DH196" s="143">
        <v>4</v>
      </c>
      <c r="DI196" s="143">
        <v>44</v>
      </c>
      <c r="DJ196" s="45">
        <v>9.0909090909090917</v>
      </c>
      <c r="DK196" s="142"/>
      <c r="DL196" s="143">
        <v>6</v>
      </c>
      <c r="DM196" s="143">
        <v>42</v>
      </c>
      <c r="DN196" s="45">
        <v>14.285714285714286</v>
      </c>
      <c r="DO196" s="142"/>
      <c r="DP196" s="143">
        <v>18</v>
      </c>
      <c r="DQ196" s="143">
        <v>94</v>
      </c>
      <c r="DR196" s="45">
        <v>19.148936170212764</v>
      </c>
      <c r="DS196" s="142"/>
      <c r="DT196" s="143">
        <v>6</v>
      </c>
      <c r="DU196" s="143">
        <v>46</v>
      </c>
      <c r="DV196" s="45">
        <v>13.043478260869565</v>
      </c>
      <c r="DW196" s="142"/>
      <c r="DX196" s="143">
        <v>16</v>
      </c>
      <c r="DY196" s="143">
        <v>116</v>
      </c>
      <c r="DZ196" s="45">
        <v>13.793103448275863</v>
      </c>
      <c r="EA196" s="142"/>
      <c r="EB196" s="143">
        <v>19</v>
      </c>
      <c r="EC196" s="143">
        <v>75</v>
      </c>
      <c r="ED196" s="45">
        <v>25.333333333333336</v>
      </c>
      <c r="EE196" s="142"/>
      <c r="EF196" s="143">
        <v>2</v>
      </c>
      <c r="EG196" s="143">
        <v>56</v>
      </c>
      <c r="EH196" s="45">
        <v>3.5714285714285712</v>
      </c>
      <c r="EI196" s="142"/>
      <c r="EJ196" s="143">
        <v>3</v>
      </c>
      <c r="EK196" s="143">
        <v>47</v>
      </c>
      <c r="EL196" s="45">
        <v>6.3829787234042552</v>
      </c>
      <c r="EM196" s="142"/>
      <c r="EN196" s="143">
        <v>8</v>
      </c>
      <c r="EO196" s="143">
        <v>41</v>
      </c>
      <c r="EP196" s="45">
        <v>19.512195121951219</v>
      </c>
      <c r="EQ196" s="142"/>
      <c r="ER196" s="143">
        <v>4</v>
      </c>
      <c r="ES196" s="143">
        <v>56</v>
      </c>
      <c r="ET196" s="45">
        <v>7.1428571428571432</v>
      </c>
      <c r="EU196" s="142"/>
      <c r="EV196" s="143">
        <v>6</v>
      </c>
      <c r="EW196" s="143">
        <v>30</v>
      </c>
      <c r="EX196" s="45">
        <v>20</v>
      </c>
      <c r="EY196" s="142"/>
      <c r="EZ196" s="143">
        <v>6</v>
      </c>
      <c r="FA196" s="143">
        <v>44</v>
      </c>
      <c r="FB196" s="45">
        <v>13.636363636363637</v>
      </c>
      <c r="FD196" s="141">
        <f t="shared" si="67"/>
        <v>0</v>
      </c>
      <c r="FE196" s="141">
        <f t="shared" si="68"/>
        <v>36</v>
      </c>
      <c r="FF196" s="141">
        <f t="shared" si="69"/>
        <v>0</v>
      </c>
      <c r="FH196" s="141">
        <f t="shared" si="70"/>
        <v>5</v>
      </c>
      <c r="FI196" s="141">
        <f t="shared" si="71"/>
        <v>35</v>
      </c>
      <c r="FJ196" s="141">
        <f t="shared" si="72"/>
        <v>14.285714285714286</v>
      </c>
    </row>
    <row r="197" spans="1:166" s="143" customFormat="1">
      <c r="A197" s="142">
        <v>41639</v>
      </c>
      <c r="B197" s="143">
        <v>15</v>
      </c>
      <c r="C197" s="143">
        <v>1089</v>
      </c>
      <c r="D197" s="45">
        <f t="shared" si="75"/>
        <v>1.3774104683195594</v>
      </c>
      <c r="E197" s="140"/>
      <c r="J197" s="143">
        <v>1</v>
      </c>
      <c r="K197" s="143">
        <v>30</v>
      </c>
      <c r="L197" s="45">
        <f t="shared" si="73"/>
        <v>3.3333333333333335</v>
      </c>
      <c r="O197" s="143">
        <v>52</v>
      </c>
      <c r="P197" s="45">
        <f t="shared" si="50"/>
        <v>0</v>
      </c>
      <c r="R197" s="143">
        <v>2</v>
      </c>
      <c r="S197" s="143">
        <v>60</v>
      </c>
      <c r="T197" s="45">
        <f t="shared" si="51"/>
        <v>3.3333333333333335</v>
      </c>
      <c r="W197" s="143">
        <v>38</v>
      </c>
      <c r="X197" s="45">
        <f t="shared" si="52"/>
        <v>0</v>
      </c>
      <c r="Z197" s="143">
        <v>2</v>
      </c>
      <c r="AA197" s="143">
        <v>160</v>
      </c>
      <c r="AB197" s="45">
        <f t="shared" si="53"/>
        <v>1.25</v>
      </c>
      <c r="AE197" s="143">
        <v>73</v>
      </c>
      <c r="AF197" s="45">
        <f t="shared" si="54"/>
        <v>0</v>
      </c>
      <c r="AI197" s="143">
        <v>46</v>
      </c>
      <c r="AJ197" s="45">
        <f t="shared" si="55"/>
        <v>0</v>
      </c>
      <c r="AL197" s="143">
        <v>1</v>
      </c>
      <c r="AM197" s="143">
        <v>39</v>
      </c>
      <c r="AN197" s="45">
        <f t="shared" si="56"/>
        <v>2.5641025641025639</v>
      </c>
      <c r="AP197" s="143">
        <v>4</v>
      </c>
      <c r="AQ197" s="143">
        <v>92</v>
      </c>
      <c r="AR197" s="45">
        <f t="shared" si="57"/>
        <v>4.3478260869565215</v>
      </c>
      <c r="AU197" s="143">
        <v>49</v>
      </c>
      <c r="AV197" s="45">
        <f t="shared" si="58"/>
        <v>0</v>
      </c>
      <c r="AX197" s="143">
        <v>1</v>
      </c>
      <c r="AY197" s="143">
        <v>122</v>
      </c>
      <c r="AZ197" s="45">
        <f t="shared" si="59"/>
        <v>0.81967213114754101</v>
      </c>
      <c r="BB197" s="143">
        <v>3</v>
      </c>
      <c r="BC197" s="143">
        <v>75</v>
      </c>
      <c r="BD197" s="45">
        <f t="shared" si="60"/>
        <v>4</v>
      </c>
      <c r="BG197" s="143">
        <v>55</v>
      </c>
      <c r="BH197" s="45">
        <f t="shared" si="61"/>
        <v>0</v>
      </c>
      <c r="BK197" s="143">
        <v>50</v>
      </c>
      <c r="BL197" s="45">
        <f t="shared" si="62"/>
        <v>0</v>
      </c>
      <c r="BO197" s="143">
        <v>39</v>
      </c>
      <c r="BP197" s="45">
        <f t="shared" si="63"/>
        <v>0</v>
      </c>
      <c r="BS197" s="143">
        <v>55</v>
      </c>
      <c r="BT197" s="45">
        <f t="shared" si="64"/>
        <v>0</v>
      </c>
      <c r="BW197" s="143">
        <v>20</v>
      </c>
      <c r="BX197" s="45">
        <f t="shared" si="65"/>
        <v>0</v>
      </c>
      <c r="BZ197" s="143">
        <v>1</v>
      </c>
      <c r="CA197" s="143">
        <v>37</v>
      </c>
      <c r="CB197" s="45">
        <f t="shared" si="66"/>
        <v>2.7027027027027026</v>
      </c>
      <c r="CE197" s="142">
        <v>41243</v>
      </c>
      <c r="CF197" s="143">
        <v>167</v>
      </c>
      <c r="CG197" s="143">
        <v>1094</v>
      </c>
      <c r="CH197" s="45">
        <v>15.265082266910419</v>
      </c>
      <c r="CI197" s="142"/>
      <c r="CJ197" s="143">
        <v>5</v>
      </c>
      <c r="CK197" s="143">
        <v>30</v>
      </c>
      <c r="CL197" s="45">
        <v>16.666666666666664</v>
      </c>
      <c r="CM197" s="142"/>
      <c r="CN197" s="143">
        <v>5</v>
      </c>
      <c r="CO197" s="143">
        <v>52</v>
      </c>
      <c r="CP197" s="45">
        <v>9.6153846153846168</v>
      </c>
      <c r="CQ197" s="142"/>
      <c r="CR197" s="143">
        <v>13</v>
      </c>
      <c r="CS197" s="143">
        <v>59</v>
      </c>
      <c r="CT197" s="45">
        <v>22.033898305084744</v>
      </c>
      <c r="CU197" s="142"/>
      <c r="CV197" s="143">
        <v>5</v>
      </c>
      <c r="CW197" s="143">
        <v>36</v>
      </c>
      <c r="CX197" s="45">
        <v>13.888888888888889</v>
      </c>
      <c r="CY197" s="142"/>
      <c r="CZ197" s="143">
        <v>14</v>
      </c>
      <c r="DA197" s="143">
        <v>153</v>
      </c>
      <c r="DB197" s="45">
        <v>9.1503267973856204</v>
      </c>
      <c r="DC197" s="142"/>
      <c r="DD197" s="143">
        <v>16</v>
      </c>
      <c r="DE197" s="143">
        <v>75</v>
      </c>
      <c r="DF197" s="45">
        <v>21.333333333333336</v>
      </c>
      <c r="DG197" s="142"/>
      <c r="DH197" s="143">
        <v>5</v>
      </c>
      <c r="DI197" s="143">
        <v>45</v>
      </c>
      <c r="DJ197" s="45">
        <v>11.111111111111111</v>
      </c>
      <c r="DK197" s="142"/>
      <c r="DL197" s="143">
        <v>7</v>
      </c>
      <c r="DM197" s="143">
        <v>41</v>
      </c>
      <c r="DN197" s="45">
        <v>17.073170731707318</v>
      </c>
      <c r="DO197" s="142"/>
      <c r="DP197" s="143">
        <v>19</v>
      </c>
      <c r="DQ197" s="143">
        <v>94</v>
      </c>
      <c r="DR197" s="45">
        <v>20.212765957446809</v>
      </c>
      <c r="DS197" s="142"/>
      <c r="DT197" s="143">
        <v>7</v>
      </c>
      <c r="DU197" s="143">
        <v>47</v>
      </c>
      <c r="DV197" s="45">
        <v>14.893617021276595</v>
      </c>
      <c r="DW197" s="142"/>
      <c r="DX197" s="143">
        <v>20</v>
      </c>
      <c r="DY197" s="143">
        <v>118</v>
      </c>
      <c r="DZ197" s="45">
        <v>16.949152542372879</v>
      </c>
      <c r="EA197" s="142"/>
      <c r="EB197" s="143">
        <v>20</v>
      </c>
      <c r="EC197" s="143">
        <v>75</v>
      </c>
      <c r="ED197" s="45">
        <v>26.666666666666664</v>
      </c>
      <c r="EE197" s="142"/>
      <c r="EF197" s="143">
        <v>3</v>
      </c>
      <c r="EG197" s="143">
        <v>57</v>
      </c>
      <c r="EH197" s="45">
        <v>5.2631578947368425</v>
      </c>
      <c r="EI197" s="142"/>
      <c r="EJ197" s="143">
        <v>4</v>
      </c>
      <c r="EK197" s="143">
        <v>49</v>
      </c>
      <c r="EL197" s="45">
        <v>8.1632653061224492</v>
      </c>
      <c r="EM197" s="142"/>
      <c r="EN197" s="143">
        <v>7</v>
      </c>
      <c r="EO197" s="143">
        <v>40</v>
      </c>
      <c r="EP197" s="45">
        <v>17.5</v>
      </c>
      <c r="EQ197" s="142"/>
      <c r="ER197" s="143">
        <v>4</v>
      </c>
      <c r="ES197" s="143">
        <v>54</v>
      </c>
      <c r="ET197" s="45">
        <v>7.4074074074074083</v>
      </c>
      <c r="EU197" s="142"/>
      <c r="EV197" s="143">
        <v>7</v>
      </c>
      <c r="EW197" s="143">
        <v>27</v>
      </c>
      <c r="EX197" s="45">
        <v>25.925925925925927</v>
      </c>
      <c r="EY197" s="142"/>
      <c r="EZ197" s="143">
        <v>6</v>
      </c>
      <c r="FA197" s="143">
        <v>43</v>
      </c>
      <c r="FB197" s="45">
        <v>13.953488372093023</v>
      </c>
      <c r="FD197" s="141">
        <f t="shared" si="67"/>
        <v>0</v>
      </c>
      <c r="FE197" s="141">
        <f t="shared" si="68"/>
        <v>38</v>
      </c>
      <c r="FF197" s="141">
        <f t="shared" si="69"/>
        <v>0</v>
      </c>
      <c r="FH197" s="141">
        <f t="shared" si="70"/>
        <v>5</v>
      </c>
      <c r="FI197" s="141">
        <f t="shared" si="71"/>
        <v>36</v>
      </c>
      <c r="FJ197" s="141">
        <f t="shared" si="72"/>
        <v>13.888888888888889</v>
      </c>
    </row>
    <row r="198" spans="1:166" s="143" customFormat="1">
      <c r="A198" s="142">
        <v>41670</v>
      </c>
      <c r="B198" s="143">
        <v>13</v>
      </c>
      <c r="C198" s="143">
        <v>1091</v>
      </c>
      <c r="D198" s="45">
        <f t="shared" si="75"/>
        <v>1.1915673693858846</v>
      </c>
      <c r="E198" s="140"/>
      <c r="J198" s="143">
        <v>1</v>
      </c>
      <c r="K198" s="143">
        <v>30</v>
      </c>
      <c r="L198" s="45">
        <f t="shared" si="73"/>
        <v>3.3333333333333335</v>
      </c>
      <c r="O198" s="143">
        <v>52</v>
      </c>
      <c r="P198" s="45">
        <f t="shared" ref="P198:P266" si="76">N198/O198*100</f>
        <v>0</v>
      </c>
      <c r="R198" s="143">
        <v>2</v>
      </c>
      <c r="S198" s="143">
        <v>61</v>
      </c>
      <c r="T198" s="45">
        <f t="shared" ref="T198:T266" si="77">R198/S198*100</f>
        <v>3.278688524590164</v>
      </c>
      <c r="W198" s="143">
        <v>38</v>
      </c>
      <c r="X198" s="45">
        <f t="shared" ref="X198:X266" si="78">V198/W198*100</f>
        <v>0</v>
      </c>
      <c r="Z198" s="143">
        <v>2</v>
      </c>
      <c r="AA198" s="143">
        <v>159</v>
      </c>
      <c r="AB198" s="45">
        <f t="shared" ref="AB198:AB266" si="79">Z198/AA198*100</f>
        <v>1.257861635220126</v>
      </c>
      <c r="AE198" s="143">
        <v>75</v>
      </c>
      <c r="AF198" s="45">
        <f t="shared" ref="AF198:AF266" si="80">AD198/AE198*100</f>
        <v>0</v>
      </c>
      <c r="AI198" s="143">
        <v>48</v>
      </c>
      <c r="AJ198" s="45">
        <f t="shared" ref="AJ198:AJ266" si="81">AH198/AI198*100</f>
        <v>0</v>
      </c>
      <c r="AL198" s="143">
        <v>1</v>
      </c>
      <c r="AM198" s="143">
        <v>39</v>
      </c>
      <c r="AN198" s="45">
        <f t="shared" ref="AN198:AN266" si="82">AL198/AM198*100</f>
        <v>2.5641025641025639</v>
      </c>
      <c r="AP198" s="143">
        <v>3</v>
      </c>
      <c r="AQ198" s="143">
        <v>88</v>
      </c>
      <c r="AR198" s="45">
        <f t="shared" ref="AR198:AR266" si="83">AP198/AQ198*100</f>
        <v>3.4090909090909087</v>
      </c>
      <c r="AU198" s="143">
        <v>47</v>
      </c>
      <c r="AV198" s="45">
        <f t="shared" ref="AV198:AV266" si="84">AT198/AU198*100</f>
        <v>0</v>
      </c>
      <c r="AX198" s="143">
        <v>1</v>
      </c>
      <c r="AY198" s="143">
        <v>125</v>
      </c>
      <c r="AZ198" s="45">
        <f t="shared" ref="AZ198:AZ266" si="85">AX198/AY198*100</f>
        <v>0.8</v>
      </c>
      <c r="BB198" s="143">
        <v>3</v>
      </c>
      <c r="BC198" s="143">
        <v>74</v>
      </c>
      <c r="BD198" s="45">
        <f t="shared" ref="BD198:BD266" si="86">BB198/BC198*100</f>
        <v>4.0540540540540544</v>
      </c>
      <c r="BG198" s="143">
        <v>55</v>
      </c>
      <c r="BH198" s="45">
        <f t="shared" ref="BH198:BH266" si="87">BF198/BG198*100</f>
        <v>0</v>
      </c>
      <c r="BK198" s="143">
        <v>50</v>
      </c>
      <c r="BL198" s="45">
        <f t="shared" ref="BL198:BL266" si="88">BJ198/BK198*100</f>
        <v>0</v>
      </c>
      <c r="BO198" s="143">
        <v>40</v>
      </c>
      <c r="BP198" s="45">
        <f t="shared" ref="BP198:BP266" si="89">BN198/BO198*100</f>
        <v>0</v>
      </c>
      <c r="BS198" s="143">
        <v>55</v>
      </c>
      <c r="BT198" s="45">
        <f t="shared" ref="BT198:BT266" si="90">BR198/BS198*100</f>
        <v>0</v>
      </c>
      <c r="BW198" s="143">
        <v>19</v>
      </c>
      <c r="BX198" s="45">
        <f t="shared" ref="BX198:BX266" si="91">BV198/BW198*100</f>
        <v>0</v>
      </c>
      <c r="CA198" s="143">
        <v>37</v>
      </c>
      <c r="CB198" s="45">
        <f t="shared" ref="CB198:CB266" si="92">BZ198/CA198*100</f>
        <v>0</v>
      </c>
      <c r="CE198" s="142">
        <v>41274</v>
      </c>
      <c r="CF198" s="143">
        <v>142</v>
      </c>
      <c r="CG198" s="143">
        <v>1089</v>
      </c>
      <c r="CH198" s="45">
        <v>13.039485766758494</v>
      </c>
      <c r="CI198" s="142"/>
      <c r="CJ198" s="143">
        <v>4</v>
      </c>
      <c r="CK198" s="143">
        <v>30</v>
      </c>
      <c r="CL198" s="45">
        <v>13.333333333333332</v>
      </c>
      <c r="CM198" s="142"/>
      <c r="CN198" s="143">
        <v>3</v>
      </c>
      <c r="CO198" s="143">
        <v>52</v>
      </c>
      <c r="CP198" s="45">
        <v>5.7692307692307692</v>
      </c>
      <c r="CQ198" s="142"/>
      <c r="CR198" s="143">
        <v>12</v>
      </c>
      <c r="CS198" s="143">
        <v>60</v>
      </c>
      <c r="CT198" s="45">
        <v>20</v>
      </c>
      <c r="CU198" s="142"/>
      <c r="CV198" s="143">
        <v>5</v>
      </c>
      <c r="CW198" s="143">
        <v>38</v>
      </c>
      <c r="CX198" s="45">
        <v>13.157894736842106</v>
      </c>
      <c r="CY198" s="142"/>
      <c r="CZ198" s="143">
        <v>13</v>
      </c>
      <c r="DA198" s="143">
        <v>160</v>
      </c>
      <c r="DB198" s="45">
        <v>8.125</v>
      </c>
      <c r="DC198" s="142"/>
      <c r="DD198" s="143">
        <v>12</v>
      </c>
      <c r="DE198" s="143">
        <v>73</v>
      </c>
      <c r="DF198" s="45">
        <v>16.43835616438356</v>
      </c>
      <c r="DG198" s="142"/>
      <c r="DH198" s="143">
        <v>3</v>
      </c>
      <c r="DI198" s="143">
        <v>46</v>
      </c>
      <c r="DJ198" s="45">
        <v>6.5217391304347823</v>
      </c>
      <c r="DK198" s="142"/>
      <c r="DL198" s="143">
        <v>7</v>
      </c>
      <c r="DM198" s="143">
        <v>39</v>
      </c>
      <c r="DN198" s="45">
        <v>17.948717948717949</v>
      </c>
      <c r="DO198" s="142"/>
      <c r="DP198" s="143">
        <v>16</v>
      </c>
      <c r="DQ198" s="143">
        <v>92</v>
      </c>
      <c r="DR198" s="45">
        <v>17.391304347826086</v>
      </c>
      <c r="DS198" s="142"/>
      <c r="DT198" s="143">
        <v>6</v>
      </c>
      <c r="DU198" s="143">
        <v>49</v>
      </c>
      <c r="DV198" s="45">
        <v>12.244897959183673</v>
      </c>
      <c r="DW198" s="142"/>
      <c r="DX198" s="143">
        <v>17</v>
      </c>
      <c r="DY198" s="143">
        <v>122</v>
      </c>
      <c r="DZ198" s="45">
        <v>13.934426229508198</v>
      </c>
      <c r="EA198" s="142"/>
      <c r="EB198" s="143">
        <v>19</v>
      </c>
      <c r="EC198" s="143">
        <v>75</v>
      </c>
      <c r="ED198" s="45">
        <v>25.333333333333336</v>
      </c>
      <c r="EE198" s="142"/>
      <c r="EF198" s="143">
        <v>2</v>
      </c>
      <c r="EG198" s="143">
        <v>55</v>
      </c>
      <c r="EH198" s="45">
        <v>3.6363636363636367</v>
      </c>
      <c r="EI198" s="142"/>
      <c r="EJ198" s="143">
        <v>4</v>
      </c>
      <c r="EK198" s="143">
        <v>50</v>
      </c>
      <c r="EL198" s="45">
        <v>8</v>
      </c>
      <c r="EM198" s="142"/>
      <c r="EN198" s="143">
        <v>8</v>
      </c>
      <c r="EO198" s="143">
        <v>39</v>
      </c>
      <c r="EP198" s="45">
        <v>20.512820512820511</v>
      </c>
      <c r="EQ198" s="142"/>
      <c r="ER198" s="143">
        <v>3</v>
      </c>
      <c r="ES198" s="143">
        <v>55</v>
      </c>
      <c r="ET198" s="45">
        <v>5.4545454545454541</v>
      </c>
      <c r="EU198" s="142"/>
      <c r="EV198" s="143">
        <v>4</v>
      </c>
      <c r="EW198" s="143">
        <v>20</v>
      </c>
      <c r="EX198" s="45">
        <v>20</v>
      </c>
      <c r="EY198" s="142"/>
      <c r="EZ198" s="143">
        <v>4</v>
      </c>
      <c r="FA198" s="143">
        <v>37</v>
      </c>
      <c r="FB198" s="45">
        <v>10.810810810810811</v>
      </c>
      <c r="FD198" s="141">
        <f t="shared" ref="FD198:FD279" si="93">INDEX($A$1:$CB$444, ROW(), MATCH($AN$271,$A$5:$CB$5, 0)-2)</f>
        <v>0</v>
      </c>
      <c r="FE198" s="141">
        <f t="shared" ref="FE198:FE279" si="94">INDEX($A$1:$CB$444, ROW(), MATCH($AN$271,$A$5:$CB$5, 0)-1)</f>
        <v>38</v>
      </c>
      <c r="FF198" s="141">
        <f t="shared" ref="FF198:FF279" si="95">INDEX($A$1:$CB$444, ROW(), MATCH($AN$271,$A$5:$CB$5, 0))</f>
        <v>0</v>
      </c>
      <c r="FH198" s="141">
        <f t="shared" ref="FH198:FH279" si="96">INDEX($CE$1:$FB$440, ROW(), MATCH($AN$271,$CE$5:$FB$5, 0)-2)</f>
        <v>5</v>
      </c>
      <c r="FI198" s="141">
        <f t="shared" ref="FI198:FI279" si="97">INDEX($CE$1:$FB$440, ROW(), MATCH($AN$271,$CE$5:$FB$5, 0)-1)</f>
        <v>38</v>
      </c>
      <c r="FJ198" s="141">
        <f t="shared" ref="FJ198:FJ279" si="98">INDEX($CE$1:$FB$440, ROW(), MATCH($AN$271,$CE$5:$FB$5, 0))</f>
        <v>13.157894736842106</v>
      </c>
    </row>
    <row r="199" spans="1:166" s="143" customFormat="1">
      <c r="A199" s="142">
        <v>41698</v>
      </c>
      <c r="B199" s="143">
        <v>13</v>
      </c>
      <c r="C199" s="143">
        <v>1099</v>
      </c>
      <c r="D199" s="45">
        <f t="shared" si="75"/>
        <v>1.1828935395814377</v>
      </c>
      <c r="E199" s="140"/>
      <c r="J199" s="143">
        <v>1</v>
      </c>
      <c r="K199" s="143">
        <v>31</v>
      </c>
      <c r="L199" s="45">
        <f t="shared" ref="L199:L266" si="99">J199/K199*100</f>
        <v>3.225806451612903</v>
      </c>
      <c r="O199" s="143">
        <v>54</v>
      </c>
      <c r="P199" s="45">
        <f t="shared" si="76"/>
        <v>0</v>
      </c>
      <c r="R199" s="143">
        <v>2</v>
      </c>
      <c r="S199" s="143">
        <v>61</v>
      </c>
      <c r="T199" s="45">
        <f t="shared" si="77"/>
        <v>3.278688524590164</v>
      </c>
      <c r="W199" s="143">
        <v>40</v>
      </c>
      <c r="X199" s="45">
        <f t="shared" si="78"/>
        <v>0</v>
      </c>
      <c r="Z199" s="143">
        <v>2</v>
      </c>
      <c r="AA199" s="143">
        <v>159</v>
      </c>
      <c r="AB199" s="45">
        <f t="shared" si="79"/>
        <v>1.257861635220126</v>
      </c>
      <c r="AE199" s="144">
        <v>77</v>
      </c>
      <c r="AF199" s="45">
        <f t="shared" si="80"/>
        <v>0</v>
      </c>
      <c r="AG199" s="144"/>
      <c r="AH199" s="144"/>
      <c r="AI199" s="144">
        <v>48</v>
      </c>
      <c r="AJ199" s="45">
        <f t="shared" si="81"/>
        <v>0</v>
      </c>
      <c r="AL199" s="143">
        <v>1</v>
      </c>
      <c r="AM199" s="143">
        <v>39</v>
      </c>
      <c r="AN199" s="45">
        <f t="shared" si="82"/>
        <v>2.5641025641025639</v>
      </c>
      <c r="AP199" s="143">
        <v>3</v>
      </c>
      <c r="AQ199" s="143">
        <v>88</v>
      </c>
      <c r="AR199" s="45">
        <f t="shared" si="83"/>
        <v>3.4090909090909087</v>
      </c>
      <c r="AU199" s="143">
        <v>47</v>
      </c>
      <c r="AV199" s="45">
        <f t="shared" si="84"/>
        <v>0</v>
      </c>
      <c r="AX199" s="143">
        <v>1</v>
      </c>
      <c r="AY199" s="143">
        <v>125</v>
      </c>
      <c r="AZ199" s="45">
        <f t="shared" si="85"/>
        <v>0.8</v>
      </c>
      <c r="BB199" s="143">
        <v>3</v>
      </c>
      <c r="BC199" s="143">
        <v>75</v>
      </c>
      <c r="BD199" s="45">
        <f t="shared" si="86"/>
        <v>4</v>
      </c>
      <c r="BG199" s="143">
        <v>57</v>
      </c>
      <c r="BH199" s="45">
        <f t="shared" si="87"/>
        <v>0</v>
      </c>
      <c r="BK199" s="143">
        <v>51</v>
      </c>
      <c r="BL199" s="45">
        <f t="shared" si="88"/>
        <v>0</v>
      </c>
      <c r="BO199" s="143">
        <v>40</v>
      </c>
      <c r="BP199" s="45">
        <f t="shared" si="89"/>
        <v>0</v>
      </c>
      <c r="BS199" s="143">
        <v>56</v>
      </c>
      <c r="BT199" s="45">
        <f t="shared" si="90"/>
        <v>0</v>
      </c>
      <c r="BW199" s="143">
        <v>19</v>
      </c>
      <c r="BX199" s="45">
        <f t="shared" si="91"/>
        <v>0</v>
      </c>
      <c r="CA199" s="143">
        <v>33</v>
      </c>
      <c r="CB199" s="45">
        <f t="shared" si="92"/>
        <v>0</v>
      </c>
      <c r="CE199" s="142">
        <v>41305</v>
      </c>
      <c r="CF199" s="143">
        <v>119</v>
      </c>
      <c r="CG199" s="143">
        <v>1091</v>
      </c>
      <c r="CH199" s="143">
        <v>10.907424381301558</v>
      </c>
      <c r="CJ199" s="143">
        <v>3</v>
      </c>
      <c r="CK199" s="143">
        <v>30</v>
      </c>
      <c r="CL199" s="143">
        <v>10</v>
      </c>
      <c r="CN199" s="143">
        <v>4</v>
      </c>
      <c r="CO199" s="143">
        <v>52</v>
      </c>
      <c r="CP199" s="143">
        <v>7.6923076923076925</v>
      </c>
      <c r="CR199" s="143">
        <v>11</v>
      </c>
      <c r="CS199" s="143">
        <v>61</v>
      </c>
      <c r="CT199" s="143">
        <v>18.032786885245901</v>
      </c>
      <c r="CV199" s="143">
        <v>4</v>
      </c>
      <c r="CW199" s="143">
        <v>38</v>
      </c>
      <c r="CX199" s="143">
        <v>10.526315789473685</v>
      </c>
      <c r="CZ199" s="143">
        <v>9</v>
      </c>
      <c r="DA199" s="143">
        <v>159</v>
      </c>
      <c r="DB199" s="143">
        <v>5.6603773584905666</v>
      </c>
      <c r="DD199" s="143">
        <v>11</v>
      </c>
      <c r="DE199" s="143">
        <v>75</v>
      </c>
      <c r="DF199" s="143">
        <v>14.666666666666666</v>
      </c>
      <c r="DH199" s="143">
        <v>3</v>
      </c>
      <c r="DI199" s="143">
        <v>48</v>
      </c>
      <c r="DJ199" s="45">
        <v>6.25</v>
      </c>
      <c r="DK199" s="142"/>
      <c r="DL199" s="143">
        <v>5</v>
      </c>
      <c r="DM199" s="143">
        <v>39</v>
      </c>
      <c r="DN199" s="45">
        <v>12.820512820512821</v>
      </c>
      <c r="DO199" s="142"/>
      <c r="DP199" s="143">
        <v>11</v>
      </c>
      <c r="DQ199" s="143">
        <v>88</v>
      </c>
      <c r="DR199" s="45">
        <v>12.5</v>
      </c>
      <c r="DS199" s="142"/>
      <c r="DT199" s="143">
        <v>6</v>
      </c>
      <c r="DU199" s="143">
        <v>47</v>
      </c>
      <c r="DV199" s="45">
        <v>12.76595744680851</v>
      </c>
      <c r="DW199" s="142"/>
      <c r="DX199" s="143">
        <v>14</v>
      </c>
      <c r="DY199" s="143">
        <v>125</v>
      </c>
      <c r="DZ199" s="45">
        <v>11.2</v>
      </c>
      <c r="EA199" s="142"/>
      <c r="EB199" s="143">
        <v>18</v>
      </c>
      <c r="EC199" s="143">
        <v>74</v>
      </c>
      <c r="ED199" s="45">
        <v>24.324324324324323</v>
      </c>
      <c r="EE199" s="142"/>
      <c r="EF199" s="143">
        <v>2</v>
      </c>
      <c r="EG199" s="143">
        <v>55</v>
      </c>
      <c r="EH199" s="45">
        <v>3.6363636363636367</v>
      </c>
      <c r="EI199" s="142"/>
      <c r="EJ199" s="143">
        <v>3</v>
      </c>
      <c r="EK199" s="143">
        <v>50</v>
      </c>
      <c r="EL199" s="45">
        <v>6</v>
      </c>
      <c r="EM199" s="142"/>
      <c r="EN199" s="143">
        <v>5</v>
      </c>
      <c r="EO199" s="143">
        <v>40</v>
      </c>
      <c r="EP199" s="45">
        <v>12.5</v>
      </c>
      <c r="EQ199" s="142"/>
      <c r="ER199" s="143">
        <v>3</v>
      </c>
      <c r="ES199" s="143">
        <v>55</v>
      </c>
      <c r="ET199" s="45">
        <v>5.4545454545454541</v>
      </c>
      <c r="EU199" s="142"/>
      <c r="EV199" s="143">
        <v>4</v>
      </c>
      <c r="EW199" s="143">
        <v>19</v>
      </c>
      <c r="EX199" s="45">
        <v>21.05263157894737</v>
      </c>
      <c r="EY199" s="142"/>
      <c r="EZ199" s="143">
        <v>3</v>
      </c>
      <c r="FA199" s="143">
        <v>37</v>
      </c>
      <c r="FB199" s="45">
        <v>8.1081081081081088</v>
      </c>
      <c r="FD199" s="141">
        <f t="shared" si="93"/>
        <v>0</v>
      </c>
      <c r="FE199" s="141">
        <f t="shared" si="94"/>
        <v>40</v>
      </c>
      <c r="FF199" s="141">
        <f t="shared" si="95"/>
        <v>0</v>
      </c>
      <c r="FH199" s="141">
        <f t="shared" si="96"/>
        <v>4</v>
      </c>
      <c r="FI199" s="141">
        <f t="shared" si="97"/>
        <v>38</v>
      </c>
      <c r="FJ199" s="141">
        <f t="shared" si="98"/>
        <v>10.526315789473685</v>
      </c>
    </row>
    <row r="200" spans="1:166" s="143" customFormat="1">
      <c r="A200" s="142">
        <v>41729</v>
      </c>
      <c r="B200" s="143">
        <v>12</v>
      </c>
      <c r="C200" s="143">
        <v>1095</v>
      </c>
      <c r="D200" s="45">
        <f t="shared" si="75"/>
        <v>1.095890410958904</v>
      </c>
      <c r="E200" s="140"/>
      <c r="F200" s="145"/>
      <c r="J200" s="143">
        <v>1</v>
      </c>
      <c r="K200" s="143">
        <v>30</v>
      </c>
      <c r="L200" s="45">
        <f t="shared" si="99"/>
        <v>3.3333333333333335</v>
      </c>
      <c r="O200" s="143">
        <v>56</v>
      </c>
      <c r="P200" s="45">
        <f t="shared" si="76"/>
        <v>0</v>
      </c>
      <c r="R200" s="143">
        <v>2</v>
      </c>
      <c r="S200" s="143">
        <v>61</v>
      </c>
      <c r="T200" s="45">
        <f t="shared" si="77"/>
        <v>3.278688524590164</v>
      </c>
      <c r="W200" s="143">
        <v>40</v>
      </c>
      <c r="X200" s="45">
        <f t="shared" si="78"/>
        <v>0</v>
      </c>
      <c r="Z200" s="143">
        <v>2</v>
      </c>
      <c r="AA200" s="143">
        <v>158</v>
      </c>
      <c r="AB200" s="45">
        <f t="shared" si="79"/>
        <v>1.2658227848101267</v>
      </c>
      <c r="AE200" s="144">
        <v>78</v>
      </c>
      <c r="AF200" s="45">
        <f t="shared" si="80"/>
        <v>0</v>
      </c>
      <c r="AG200" s="144"/>
      <c r="AH200" s="144"/>
      <c r="AI200" s="144">
        <v>48</v>
      </c>
      <c r="AJ200" s="45">
        <f t="shared" si="81"/>
        <v>0</v>
      </c>
      <c r="AL200" s="143">
        <v>1</v>
      </c>
      <c r="AM200" s="143">
        <v>39</v>
      </c>
      <c r="AN200" s="45">
        <f t="shared" si="82"/>
        <v>2.5641025641025639</v>
      </c>
      <c r="AP200" s="143">
        <v>2</v>
      </c>
      <c r="AQ200" s="143">
        <v>86</v>
      </c>
      <c r="AR200" s="45">
        <f t="shared" si="83"/>
        <v>2.3255813953488373</v>
      </c>
      <c r="AU200" s="143">
        <v>45</v>
      </c>
      <c r="AV200" s="45">
        <f t="shared" si="84"/>
        <v>0</v>
      </c>
      <c r="AX200" s="143">
        <v>1</v>
      </c>
      <c r="AY200" s="143">
        <v>128</v>
      </c>
      <c r="AZ200" s="45">
        <f t="shared" si="85"/>
        <v>0.78125</v>
      </c>
      <c r="BB200" s="143">
        <v>2</v>
      </c>
      <c r="BC200" s="143">
        <v>74</v>
      </c>
      <c r="BD200" s="45">
        <f t="shared" si="86"/>
        <v>2.7027027027027026</v>
      </c>
      <c r="BG200" s="143">
        <v>59</v>
      </c>
      <c r="BH200" s="45">
        <f t="shared" si="87"/>
        <v>0</v>
      </c>
      <c r="BK200" s="143">
        <v>51</v>
      </c>
      <c r="BL200" s="45">
        <f t="shared" si="88"/>
        <v>0</v>
      </c>
      <c r="BN200" s="143">
        <v>1</v>
      </c>
      <c r="BO200" s="143">
        <v>40</v>
      </c>
      <c r="BP200" s="45">
        <f t="shared" si="89"/>
        <v>2.5</v>
      </c>
      <c r="BS200" s="143">
        <v>55</v>
      </c>
      <c r="BT200" s="45">
        <f t="shared" si="90"/>
        <v>0</v>
      </c>
      <c r="BW200" s="143">
        <v>18</v>
      </c>
      <c r="BX200" s="45">
        <f t="shared" si="91"/>
        <v>0</v>
      </c>
      <c r="CA200" s="143">
        <v>30</v>
      </c>
      <c r="CB200" s="45">
        <f t="shared" si="92"/>
        <v>0</v>
      </c>
      <c r="CE200" s="142">
        <v>41333</v>
      </c>
      <c r="CF200" s="143">
        <v>110</v>
      </c>
      <c r="CG200" s="143">
        <v>1099</v>
      </c>
      <c r="CH200" s="143">
        <v>10.009099181073704</v>
      </c>
      <c r="CJ200" s="143">
        <v>3</v>
      </c>
      <c r="CK200" s="143">
        <v>31</v>
      </c>
      <c r="CL200" s="143">
        <v>9.67741935483871</v>
      </c>
      <c r="CN200" s="143">
        <v>4</v>
      </c>
      <c r="CO200" s="143">
        <v>54</v>
      </c>
      <c r="CP200" s="143">
        <v>7.4074074074074083</v>
      </c>
      <c r="CR200" s="143">
        <v>9</v>
      </c>
      <c r="CS200" s="143">
        <v>61</v>
      </c>
      <c r="CT200" s="143">
        <v>14.754098360655737</v>
      </c>
      <c r="CV200" s="143">
        <v>4</v>
      </c>
      <c r="CW200" s="143">
        <v>40</v>
      </c>
      <c r="CX200" s="143">
        <v>10</v>
      </c>
      <c r="CZ200" s="143">
        <v>8</v>
      </c>
      <c r="DA200" s="143">
        <v>159</v>
      </c>
      <c r="DB200" s="143">
        <v>5.0314465408805029</v>
      </c>
      <c r="DD200" s="143">
        <v>9</v>
      </c>
      <c r="DE200" s="143">
        <v>77</v>
      </c>
      <c r="DF200" s="143">
        <v>11.688311688311687</v>
      </c>
      <c r="DH200" s="143">
        <v>2</v>
      </c>
      <c r="DI200" s="143">
        <v>48</v>
      </c>
      <c r="DJ200" s="45">
        <v>4.1666666666666661</v>
      </c>
      <c r="DK200" s="142"/>
      <c r="DL200" s="143">
        <v>5</v>
      </c>
      <c r="DM200" s="143">
        <v>39</v>
      </c>
      <c r="DN200" s="45">
        <v>12.820512820512821</v>
      </c>
      <c r="DO200" s="142"/>
      <c r="DP200" s="143">
        <v>11</v>
      </c>
      <c r="DQ200" s="143">
        <v>88</v>
      </c>
      <c r="DR200" s="45">
        <v>12.5</v>
      </c>
      <c r="DS200" s="142"/>
      <c r="DT200" s="143">
        <v>4</v>
      </c>
      <c r="DU200" s="143">
        <v>47</v>
      </c>
      <c r="DV200" s="45">
        <v>8.5106382978723403</v>
      </c>
      <c r="DW200" s="142"/>
      <c r="DX200" s="143">
        <v>14</v>
      </c>
      <c r="DY200" s="143">
        <v>125</v>
      </c>
      <c r="DZ200" s="45">
        <v>11.2</v>
      </c>
      <c r="EA200" s="142"/>
      <c r="EB200" s="143">
        <v>18</v>
      </c>
      <c r="EC200" s="143">
        <v>75</v>
      </c>
      <c r="ED200" s="45">
        <v>24</v>
      </c>
      <c r="EE200" s="142"/>
      <c r="EF200" s="143">
        <v>1</v>
      </c>
      <c r="EG200" s="143">
        <v>57</v>
      </c>
      <c r="EH200" s="45">
        <v>1.7543859649122808</v>
      </c>
      <c r="EI200" s="142"/>
      <c r="EJ200" s="143">
        <v>4</v>
      </c>
      <c r="EK200" s="143">
        <v>51</v>
      </c>
      <c r="EL200" s="45">
        <v>7.8431372549019613</v>
      </c>
      <c r="EM200" s="142"/>
      <c r="EN200" s="143">
        <v>4</v>
      </c>
      <c r="EO200" s="143">
        <v>40</v>
      </c>
      <c r="EP200" s="45">
        <v>10</v>
      </c>
      <c r="EQ200" s="142"/>
      <c r="ER200" s="143">
        <v>3</v>
      </c>
      <c r="ES200" s="143">
        <v>56</v>
      </c>
      <c r="ET200" s="45">
        <v>5.3571428571428568</v>
      </c>
      <c r="EU200" s="142"/>
      <c r="EV200" s="143">
        <v>4</v>
      </c>
      <c r="EW200" s="143">
        <v>19</v>
      </c>
      <c r="EX200" s="45">
        <v>21.05263157894737</v>
      </c>
      <c r="EY200" s="142"/>
      <c r="EZ200" s="143">
        <v>3</v>
      </c>
      <c r="FA200" s="143">
        <v>33</v>
      </c>
      <c r="FB200" s="45">
        <v>9.0909090909090917</v>
      </c>
      <c r="FD200" s="141">
        <f t="shared" si="93"/>
        <v>0</v>
      </c>
      <c r="FE200" s="141">
        <f t="shared" si="94"/>
        <v>40</v>
      </c>
      <c r="FF200" s="141">
        <f t="shared" si="95"/>
        <v>0</v>
      </c>
      <c r="FH200" s="141">
        <f t="shared" si="96"/>
        <v>4</v>
      </c>
      <c r="FI200" s="141">
        <f t="shared" si="97"/>
        <v>40</v>
      </c>
      <c r="FJ200" s="141">
        <f t="shared" si="98"/>
        <v>10</v>
      </c>
    </row>
    <row r="201" spans="1:166" s="143" customFormat="1">
      <c r="A201" s="142">
        <v>41759</v>
      </c>
      <c r="B201" s="143">
        <v>14</v>
      </c>
      <c r="C201" s="143">
        <v>1091</v>
      </c>
      <c r="D201" s="45">
        <f t="shared" si="75"/>
        <v>1.2832263978001834</v>
      </c>
      <c r="E201" s="140"/>
      <c r="F201" s="145"/>
      <c r="J201" s="143">
        <v>1</v>
      </c>
      <c r="K201" s="143">
        <v>30</v>
      </c>
      <c r="L201" s="45">
        <f t="shared" si="99"/>
        <v>3.3333333333333335</v>
      </c>
      <c r="O201" s="143">
        <v>56</v>
      </c>
      <c r="P201" s="45">
        <f t="shared" si="76"/>
        <v>0</v>
      </c>
      <c r="S201" s="143">
        <v>58</v>
      </c>
      <c r="T201" s="45">
        <f t="shared" si="77"/>
        <v>0</v>
      </c>
      <c r="W201" s="143">
        <v>41</v>
      </c>
      <c r="X201" s="45">
        <f t="shared" si="78"/>
        <v>0</v>
      </c>
      <c r="Z201" s="143">
        <v>2</v>
      </c>
      <c r="AA201" s="143">
        <v>160</v>
      </c>
      <c r="AB201" s="45">
        <f t="shared" si="79"/>
        <v>1.25</v>
      </c>
      <c r="AE201" s="144">
        <v>78</v>
      </c>
      <c r="AF201" s="45">
        <f t="shared" si="80"/>
        <v>0</v>
      </c>
      <c r="AG201" s="144"/>
      <c r="AH201" s="144"/>
      <c r="AI201" s="144">
        <v>48</v>
      </c>
      <c r="AJ201" s="45">
        <f t="shared" si="81"/>
        <v>0</v>
      </c>
      <c r="AM201" s="143">
        <v>39</v>
      </c>
      <c r="AN201" s="45">
        <f t="shared" si="82"/>
        <v>0</v>
      </c>
      <c r="AP201" s="143">
        <v>2</v>
      </c>
      <c r="AQ201" s="143">
        <v>87</v>
      </c>
      <c r="AR201" s="45">
        <f t="shared" si="83"/>
        <v>2.2988505747126435</v>
      </c>
      <c r="AU201" s="143">
        <v>44</v>
      </c>
      <c r="AV201" s="45">
        <f t="shared" si="84"/>
        <v>0</v>
      </c>
      <c r="AX201" s="143">
        <v>3</v>
      </c>
      <c r="AY201" s="143">
        <v>127</v>
      </c>
      <c r="AZ201" s="45">
        <f t="shared" si="85"/>
        <v>2.3622047244094486</v>
      </c>
      <c r="BB201" s="143">
        <v>2</v>
      </c>
      <c r="BC201" s="143">
        <v>73</v>
      </c>
      <c r="BD201" s="45">
        <f t="shared" si="86"/>
        <v>2.7397260273972601</v>
      </c>
      <c r="BG201" s="143">
        <v>60</v>
      </c>
      <c r="BH201" s="45">
        <f t="shared" si="87"/>
        <v>0</v>
      </c>
      <c r="BK201" s="143">
        <v>49</v>
      </c>
      <c r="BL201" s="45">
        <f t="shared" si="88"/>
        <v>0</v>
      </c>
      <c r="BN201" s="143">
        <v>1</v>
      </c>
      <c r="BO201" s="143">
        <v>40</v>
      </c>
      <c r="BP201" s="45">
        <f t="shared" si="89"/>
        <v>2.5</v>
      </c>
      <c r="BS201" s="143">
        <v>55</v>
      </c>
      <c r="BT201" s="45">
        <f t="shared" si="90"/>
        <v>0</v>
      </c>
      <c r="BW201" s="143">
        <v>17</v>
      </c>
      <c r="BX201" s="45">
        <f t="shared" si="91"/>
        <v>0</v>
      </c>
      <c r="BZ201" s="143">
        <v>3</v>
      </c>
      <c r="CA201" s="143">
        <v>30</v>
      </c>
      <c r="CB201" s="45">
        <f t="shared" si="92"/>
        <v>10</v>
      </c>
      <c r="CE201" s="142">
        <v>41364</v>
      </c>
      <c r="CF201" s="143">
        <v>99</v>
      </c>
      <c r="CG201" s="143">
        <v>1095</v>
      </c>
      <c r="CH201" s="143">
        <v>9.0410958904109577</v>
      </c>
      <c r="CJ201" s="143">
        <v>3</v>
      </c>
      <c r="CK201" s="143">
        <v>30</v>
      </c>
      <c r="CL201" s="143">
        <v>10</v>
      </c>
      <c r="CN201" s="143">
        <v>5</v>
      </c>
      <c r="CO201" s="143">
        <v>56</v>
      </c>
      <c r="CP201" s="143">
        <v>8.9285714285714288</v>
      </c>
      <c r="CR201" s="143">
        <v>9</v>
      </c>
      <c r="CS201" s="143">
        <v>61</v>
      </c>
      <c r="CT201" s="143">
        <v>14.754098360655737</v>
      </c>
      <c r="CV201" s="143">
        <v>4</v>
      </c>
      <c r="CW201" s="143">
        <v>40</v>
      </c>
      <c r="CX201" s="143">
        <v>10</v>
      </c>
      <c r="CZ201" s="143">
        <v>7</v>
      </c>
      <c r="DA201" s="143">
        <v>158</v>
      </c>
      <c r="DB201" s="143">
        <v>4.4303797468354436</v>
      </c>
      <c r="DD201" s="143">
        <v>8</v>
      </c>
      <c r="DE201" s="143">
        <v>78</v>
      </c>
      <c r="DF201" s="143">
        <v>10.256410256410255</v>
      </c>
      <c r="DH201" s="143">
        <v>2</v>
      </c>
      <c r="DI201" s="143">
        <v>48</v>
      </c>
      <c r="DJ201" s="45">
        <v>4.1666666666666661</v>
      </c>
      <c r="DK201" s="142"/>
      <c r="DL201" s="143">
        <v>5</v>
      </c>
      <c r="DM201" s="143">
        <v>39</v>
      </c>
      <c r="DN201" s="45">
        <v>12.820512820512821</v>
      </c>
      <c r="DO201" s="142"/>
      <c r="DP201" s="143">
        <v>8</v>
      </c>
      <c r="DQ201" s="143">
        <v>86</v>
      </c>
      <c r="DR201" s="45">
        <v>9.3023255813953494</v>
      </c>
      <c r="DS201" s="142"/>
      <c r="DT201" s="143">
        <v>3</v>
      </c>
      <c r="DU201" s="143">
        <v>45</v>
      </c>
      <c r="DV201" s="45">
        <v>6.6666666666666661</v>
      </c>
      <c r="DW201" s="142"/>
      <c r="DX201" s="143">
        <v>14</v>
      </c>
      <c r="DY201" s="143">
        <v>128</v>
      </c>
      <c r="DZ201" s="45">
        <v>10.9375</v>
      </c>
      <c r="EA201" s="142"/>
      <c r="EB201" s="143">
        <v>15</v>
      </c>
      <c r="EC201" s="143">
        <v>74</v>
      </c>
      <c r="ED201" s="45">
        <v>20.27027027027027</v>
      </c>
      <c r="EE201" s="142"/>
      <c r="EF201" s="143">
        <v>1</v>
      </c>
      <c r="EG201" s="143">
        <v>59</v>
      </c>
      <c r="EH201" s="45">
        <v>1.6949152542372881</v>
      </c>
      <c r="EI201" s="142"/>
      <c r="EJ201" s="143">
        <v>1</v>
      </c>
      <c r="EK201" s="143">
        <v>51</v>
      </c>
      <c r="EL201" s="45">
        <v>1.9607843137254903</v>
      </c>
      <c r="EM201" s="142"/>
      <c r="EN201" s="143">
        <v>5</v>
      </c>
      <c r="EO201" s="143">
        <v>40</v>
      </c>
      <c r="EP201" s="45">
        <v>12.5</v>
      </c>
      <c r="EQ201" s="142"/>
      <c r="ER201" s="143">
        <v>3</v>
      </c>
      <c r="ES201" s="143">
        <v>55</v>
      </c>
      <c r="ET201" s="45">
        <v>5.4545454545454541</v>
      </c>
      <c r="EU201" s="142"/>
      <c r="EV201" s="143">
        <v>3</v>
      </c>
      <c r="EW201" s="143">
        <v>18</v>
      </c>
      <c r="EX201" s="45">
        <v>16.666666666666664</v>
      </c>
      <c r="EY201" s="142"/>
      <c r="EZ201" s="143">
        <v>3</v>
      </c>
      <c r="FA201" s="143">
        <v>30</v>
      </c>
      <c r="FB201" s="45">
        <v>10</v>
      </c>
      <c r="FD201" s="141">
        <f t="shared" si="93"/>
        <v>0</v>
      </c>
      <c r="FE201" s="141">
        <f t="shared" si="94"/>
        <v>41</v>
      </c>
      <c r="FF201" s="141">
        <f t="shared" si="95"/>
        <v>0</v>
      </c>
      <c r="FH201" s="141">
        <f t="shared" si="96"/>
        <v>4</v>
      </c>
      <c r="FI201" s="141">
        <f t="shared" si="97"/>
        <v>40</v>
      </c>
      <c r="FJ201" s="141">
        <f t="shared" si="98"/>
        <v>10</v>
      </c>
    </row>
    <row r="202" spans="1:166" s="143" customFormat="1">
      <c r="A202" s="142">
        <v>41790</v>
      </c>
      <c r="B202" s="143">
        <v>14</v>
      </c>
      <c r="C202" s="143">
        <v>1108</v>
      </c>
      <c r="D202" s="45">
        <f t="shared" si="75"/>
        <v>1.2635379061371841</v>
      </c>
      <c r="E202" s="140"/>
      <c r="F202" s="145"/>
      <c r="J202" s="143">
        <v>1</v>
      </c>
      <c r="K202" s="143">
        <v>30</v>
      </c>
      <c r="L202" s="45">
        <f t="shared" si="99"/>
        <v>3.3333333333333335</v>
      </c>
      <c r="O202" s="143">
        <v>57</v>
      </c>
      <c r="P202" s="45">
        <f t="shared" si="76"/>
        <v>0</v>
      </c>
      <c r="S202" s="143">
        <v>59</v>
      </c>
      <c r="T202" s="45">
        <f t="shared" si="77"/>
        <v>0</v>
      </c>
      <c r="W202" s="143">
        <v>42</v>
      </c>
      <c r="X202" s="45">
        <f t="shared" si="78"/>
        <v>0</v>
      </c>
      <c r="Z202" s="143">
        <v>2</v>
      </c>
      <c r="AA202" s="143">
        <v>164</v>
      </c>
      <c r="AB202" s="45">
        <f t="shared" si="79"/>
        <v>1.2195121951219512</v>
      </c>
      <c r="AE202" s="144">
        <v>80</v>
      </c>
      <c r="AF202" s="45">
        <f t="shared" si="80"/>
        <v>0</v>
      </c>
      <c r="AG202" s="144"/>
      <c r="AH202" s="144"/>
      <c r="AI202" s="144">
        <v>49</v>
      </c>
      <c r="AJ202" s="45">
        <f t="shared" si="81"/>
        <v>0</v>
      </c>
      <c r="AM202" s="143">
        <v>38</v>
      </c>
      <c r="AN202" s="45">
        <f t="shared" si="82"/>
        <v>0</v>
      </c>
      <c r="AP202" s="143">
        <v>2</v>
      </c>
      <c r="AQ202" s="143">
        <v>87</v>
      </c>
      <c r="AR202" s="45">
        <f t="shared" si="83"/>
        <v>2.2988505747126435</v>
      </c>
      <c r="AU202" s="143">
        <v>45</v>
      </c>
      <c r="AV202" s="45">
        <f t="shared" si="84"/>
        <v>0</v>
      </c>
      <c r="AX202" s="143">
        <v>3</v>
      </c>
      <c r="AY202" s="143">
        <v>128</v>
      </c>
      <c r="AZ202" s="45">
        <f t="shared" si="85"/>
        <v>2.34375</v>
      </c>
      <c r="BB202" s="143">
        <v>2</v>
      </c>
      <c r="BC202" s="143">
        <v>74</v>
      </c>
      <c r="BD202" s="45">
        <f t="shared" si="86"/>
        <v>2.7027027027027026</v>
      </c>
      <c r="BG202" s="143">
        <v>63</v>
      </c>
      <c r="BH202" s="45">
        <f t="shared" si="87"/>
        <v>0</v>
      </c>
      <c r="BK202" s="143">
        <v>50</v>
      </c>
      <c r="BL202" s="45">
        <f t="shared" si="88"/>
        <v>0</v>
      </c>
      <c r="BN202" s="143">
        <v>1</v>
      </c>
      <c r="BO202" s="143">
        <v>40</v>
      </c>
      <c r="BP202" s="45">
        <f t="shared" si="89"/>
        <v>2.5</v>
      </c>
      <c r="BS202" s="143">
        <v>55</v>
      </c>
      <c r="BT202" s="45">
        <f t="shared" si="90"/>
        <v>0</v>
      </c>
      <c r="BW202" s="143">
        <v>19</v>
      </c>
      <c r="BX202" s="45">
        <f t="shared" si="91"/>
        <v>0</v>
      </c>
      <c r="BZ202" s="143">
        <v>3</v>
      </c>
      <c r="CA202" s="143">
        <v>30</v>
      </c>
      <c r="CB202" s="45">
        <f t="shared" si="92"/>
        <v>10</v>
      </c>
      <c r="CE202" s="142">
        <v>41394</v>
      </c>
      <c r="CF202" s="143">
        <v>87</v>
      </c>
      <c r="CG202" s="143">
        <v>1091</v>
      </c>
      <c r="CH202" s="143">
        <v>7.9743354720439967</v>
      </c>
      <c r="CJ202" s="143">
        <v>3</v>
      </c>
      <c r="CK202" s="143">
        <v>30</v>
      </c>
      <c r="CL202" s="143">
        <v>10</v>
      </c>
      <c r="CN202" s="143">
        <v>5</v>
      </c>
      <c r="CO202" s="143">
        <v>56</v>
      </c>
      <c r="CP202" s="143">
        <v>8.9285714285714288</v>
      </c>
      <c r="CR202" s="143">
        <v>7</v>
      </c>
      <c r="CS202" s="143">
        <v>58</v>
      </c>
      <c r="CT202" s="143">
        <v>12.068965517241379</v>
      </c>
      <c r="CV202" s="143">
        <v>4</v>
      </c>
      <c r="CW202" s="143">
        <v>41</v>
      </c>
      <c r="CX202" s="143">
        <v>9.7560975609756095</v>
      </c>
      <c r="CZ202" s="143">
        <v>6</v>
      </c>
      <c r="DA202" s="143">
        <v>160</v>
      </c>
      <c r="DB202" s="143">
        <v>3.75</v>
      </c>
      <c r="DD202" s="143">
        <v>8</v>
      </c>
      <c r="DE202" s="143">
        <v>78</v>
      </c>
      <c r="DF202" s="143">
        <v>10.256410256410255</v>
      </c>
      <c r="DH202" s="143">
        <v>1</v>
      </c>
      <c r="DI202" s="143">
        <v>48</v>
      </c>
      <c r="DJ202" s="45">
        <v>2.083333333333333</v>
      </c>
      <c r="DK202" s="142"/>
      <c r="DL202" s="143">
        <v>5</v>
      </c>
      <c r="DM202" s="143">
        <v>39</v>
      </c>
      <c r="DN202" s="45">
        <v>12.820512820512821</v>
      </c>
      <c r="DO202" s="142"/>
      <c r="DP202" s="143">
        <v>5</v>
      </c>
      <c r="DQ202" s="143">
        <v>87</v>
      </c>
      <c r="DR202" s="45">
        <v>5.7471264367816097</v>
      </c>
      <c r="DS202" s="142"/>
      <c r="DT202" s="143">
        <v>3</v>
      </c>
      <c r="DU202" s="143">
        <v>44</v>
      </c>
      <c r="DV202" s="45">
        <v>6.8181818181818183</v>
      </c>
      <c r="DW202" s="142"/>
      <c r="DX202" s="143">
        <v>14</v>
      </c>
      <c r="DY202" s="143">
        <v>127</v>
      </c>
      <c r="DZ202" s="45">
        <v>11.023622047244094</v>
      </c>
      <c r="EA202" s="142"/>
      <c r="EB202" s="143">
        <v>13</v>
      </c>
      <c r="EC202" s="143">
        <v>73</v>
      </c>
      <c r="ED202" s="45">
        <v>17.808219178082194</v>
      </c>
      <c r="EE202" s="142"/>
      <c r="EF202" s="143">
        <v>1</v>
      </c>
      <c r="EG202" s="143">
        <v>60</v>
      </c>
      <c r="EH202" s="45">
        <v>1.6666666666666667</v>
      </c>
      <c r="EI202" s="142"/>
      <c r="EJ202" s="143">
        <v>1</v>
      </c>
      <c r="EK202" s="143">
        <v>49</v>
      </c>
      <c r="EL202" s="45">
        <v>2.0408163265306118</v>
      </c>
      <c r="EM202" s="142"/>
      <c r="EN202" s="143">
        <v>3</v>
      </c>
      <c r="EO202" s="143">
        <v>40</v>
      </c>
      <c r="EP202" s="45">
        <v>7.5</v>
      </c>
      <c r="EQ202" s="142"/>
      <c r="ER202" s="143">
        <v>3</v>
      </c>
      <c r="ES202" s="143">
        <v>55</v>
      </c>
      <c r="ET202" s="45">
        <v>5.4545454545454541</v>
      </c>
      <c r="EU202" s="142"/>
      <c r="EV202" s="143">
        <v>2</v>
      </c>
      <c r="EW202" s="143">
        <v>17</v>
      </c>
      <c r="EX202" s="45">
        <v>11.76470588235294</v>
      </c>
      <c r="EY202" s="142"/>
      <c r="EZ202" s="143">
        <v>3</v>
      </c>
      <c r="FA202" s="143">
        <v>30</v>
      </c>
      <c r="FB202" s="45">
        <v>10</v>
      </c>
      <c r="FD202" s="141">
        <f t="shared" si="93"/>
        <v>0</v>
      </c>
      <c r="FE202" s="141">
        <f t="shared" si="94"/>
        <v>42</v>
      </c>
      <c r="FF202" s="141">
        <f t="shared" si="95"/>
        <v>0</v>
      </c>
      <c r="FH202" s="141">
        <f t="shared" si="96"/>
        <v>4</v>
      </c>
      <c r="FI202" s="141">
        <f t="shared" si="97"/>
        <v>41</v>
      </c>
      <c r="FJ202" s="141">
        <f t="shared" si="98"/>
        <v>9.7560975609756095</v>
      </c>
    </row>
    <row r="203" spans="1:166" s="143" customFormat="1">
      <c r="A203" s="142">
        <v>41820</v>
      </c>
      <c r="B203" s="143">
        <v>12</v>
      </c>
      <c r="C203" s="143">
        <v>1115</v>
      </c>
      <c r="D203" s="45">
        <f t="shared" si="75"/>
        <v>1.0762331838565022</v>
      </c>
      <c r="E203" s="140"/>
      <c r="F203" s="145"/>
      <c r="K203" s="143">
        <v>31</v>
      </c>
      <c r="L203" s="45">
        <f t="shared" si="99"/>
        <v>0</v>
      </c>
      <c r="O203" s="143">
        <v>57</v>
      </c>
      <c r="P203" s="45">
        <f t="shared" si="76"/>
        <v>0</v>
      </c>
      <c r="S203" s="143">
        <v>60</v>
      </c>
      <c r="T203" s="45">
        <f t="shared" si="77"/>
        <v>0</v>
      </c>
      <c r="W203" s="143">
        <v>42</v>
      </c>
      <c r="X203" s="45">
        <f t="shared" si="78"/>
        <v>0</v>
      </c>
      <c r="Z203" s="143">
        <v>2</v>
      </c>
      <c r="AA203" s="143">
        <v>164</v>
      </c>
      <c r="AB203" s="45">
        <f t="shared" si="79"/>
        <v>1.2195121951219512</v>
      </c>
      <c r="AE203" s="144">
        <v>82</v>
      </c>
      <c r="AF203" s="45">
        <f t="shared" si="80"/>
        <v>0</v>
      </c>
      <c r="AG203" s="144"/>
      <c r="AH203" s="144"/>
      <c r="AI203" s="144">
        <v>51</v>
      </c>
      <c r="AJ203" s="45">
        <f t="shared" si="81"/>
        <v>0</v>
      </c>
      <c r="AM203" s="143">
        <v>37</v>
      </c>
      <c r="AN203" s="45">
        <f t="shared" si="82"/>
        <v>0</v>
      </c>
      <c r="AP203" s="143">
        <v>1</v>
      </c>
      <c r="AQ203" s="143">
        <v>89</v>
      </c>
      <c r="AR203" s="45">
        <f t="shared" si="83"/>
        <v>1.1235955056179776</v>
      </c>
      <c r="AU203" s="143">
        <v>44</v>
      </c>
      <c r="AV203" s="45">
        <f t="shared" si="84"/>
        <v>0</v>
      </c>
      <c r="AX203" s="143">
        <v>2</v>
      </c>
      <c r="AY203" s="143">
        <v>126</v>
      </c>
      <c r="AZ203" s="45">
        <f t="shared" si="85"/>
        <v>1.5873015873015872</v>
      </c>
      <c r="BB203" s="143">
        <v>2</v>
      </c>
      <c r="BC203" s="143">
        <v>73</v>
      </c>
      <c r="BD203" s="45">
        <f t="shared" si="86"/>
        <v>2.7397260273972601</v>
      </c>
      <c r="BG203" s="143">
        <v>62</v>
      </c>
      <c r="BH203" s="45">
        <f t="shared" si="87"/>
        <v>0</v>
      </c>
      <c r="BK203" s="143">
        <v>50</v>
      </c>
      <c r="BL203" s="45">
        <f t="shared" si="88"/>
        <v>0</v>
      </c>
      <c r="BN203" s="143">
        <v>2</v>
      </c>
      <c r="BO203" s="143">
        <v>42</v>
      </c>
      <c r="BP203" s="45">
        <f t="shared" si="89"/>
        <v>4.7619047619047619</v>
      </c>
      <c r="BS203" s="143">
        <v>56</v>
      </c>
      <c r="BT203" s="45">
        <f t="shared" si="90"/>
        <v>0</v>
      </c>
      <c r="BW203" s="143">
        <v>20</v>
      </c>
      <c r="BX203" s="45">
        <f t="shared" si="91"/>
        <v>0</v>
      </c>
      <c r="BZ203" s="143">
        <v>3</v>
      </c>
      <c r="CA203" s="143">
        <v>30</v>
      </c>
      <c r="CB203" s="45">
        <f t="shared" si="92"/>
        <v>10</v>
      </c>
      <c r="CE203" s="142">
        <v>41425</v>
      </c>
      <c r="CF203" s="143">
        <v>84</v>
      </c>
      <c r="CG203" s="143">
        <v>1108</v>
      </c>
      <c r="CH203" s="143">
        <v>7.5812274368231041</v>
      </c>
      <c r="CJ203" s="143">
        <v>3</v>
      </c>
      <c r="CK203" s="143">
        <v>30</v>
      </c>
      <c r="CL203" s="143">
        <v>10</v>
      </c>
      <c r="CN203" s="143">
        <v>4</v>
      </c>
      <c r="CO203" s="143">
        <v>57</v>
      </c>
      <c r="CP203" s="143">
        <v>7.0175438596491233</v>
      </c>
      <c r="CR203" s="143">
        <v>6</v>
      </c>
      <c r="CS203" s="143">
        <v>59</v>
      </c>
      <c r="CT203" s="143">
        <v>10.169491525423728</v>
      </c>
      <c r="CV203" s="143">
        <v>4</v>
      </c>
      <c r="CW203" s="143">
        <v>42</v>
      </c>
      <c r="CX203" s="143">
        <v>9.5238095238095237</v>
      </c>
      <c r="CZ203" s="143">
        <v>6</v>
      </c>
      <c r="DA203" s="143">
        <v>164</v>
      </c>
      <c r="DB203" s="143">
        <v>3.6585365853658538</v>
      </c>
      <c r="DD203" s="143">
        <v>4</v>
      </c>
      <c r="DE203" s="143">
        <v>80</v>
      </c>
      <c r="DF203" s="143">
        <v>5</v>
      </c>
      <c r="DH203" s="143">
        <v>1</v>
      </c>
      <c r="DI203" s="143">
        <v>49</v>
      </c>
      <c r="DJ203" s="45">
        <v>2.0408163265306118</v>
      </c>
      <c r="DK203" s="142"/>
      <c r="DL203" s="143">
        <v>4</v>
      </c>
      <c r="DM203" s="143">
        <v>38</v>
      </c>
      <c r="DN203" s="45">
        <v>10.526315789473685</v>
      </c>
      <c r="DO203" s="142"/>
      <c r="DP203" s="143">
        <v>10</v>
      </c>
      <c r="DQ203" s="143">
        <v>87</v>
      </c>
      <c r="DR203" s="45">
        <v>11.494252873563219</v>
      </c>
      <c r="DS203" s="142"/>
      <c r="DT203" s="143">
        <v>3</v>
      </c>
      <c r="DU203" s="143">
        <v>45</v>
      </c>
      <c r="DV203" s="45">
        <v>6.6666666666666661</v>
      </c>
      <c r="DW203" s="142"/>
      <c r="DX203" s="143">
        <v>13</v>
      </c>
      <c r="DY203" s="143">
        <v>128</v>
      </c>
      <c r="DZ203" s="45">
        <v>10.15625</v>
      </c>
      <c r="EA203" s="142"/>
      <c r="EB203" s="143">
        <v>13</v>
      </c>
      <c r="EC203" s="143">
        <v>74</v>
      </c>
      <c r="ED203" s="45">
        <v>17.567567567567568</v>
      </c>
      <c r="EE203" s="142"/>
      <c r="EF203" s="143">
        <v>1</v>
      </c>
      <c r="EG203" s="143">
        <v>63</v>
      </c>
      <c r="EH203" s="45">
        <v>1.5873015873015872</v>
      </c>
      <c r="EI203" s="142"/>
      <c r="EJ203" s="143">
        <v>1</v>
      </c>
      <c r="EK203" s="143">
        <v>50</v>
      </c>
      <c r="EL203" s="45">
        <v>2</v>
      </c>
      <c r="EM203" s="142"/>
      <c r="EN203" s="143">
        <v>4</v>
      </c>
      <c r="EO203" s="143">
        <v>40</v>
      </c>
      <c r="EP203" s="45">
        <v>10</v>
      </c>
      <c r="EQ203" s="142"/>
      <c r="ER203" s="143">
        <v>3</v>
      </c>
      <c r="ES203" s="143">
        <v>55</v>
      </c>
      <c r="ET203" s="45">
        <v>5.4545454545454541</v>
      </c>
      <c r="EU203" s="142"/>
      <c r="EV203" s="143">
        <v>2</v>
      </c>
      <c r="EW203" s="143">
        <v>19</v>
      </c>
      <c r="EX203" s="45">
        <v>10.526315789473685</v>
      </c>
      <c r="EY203" s="142"/>
      <c r="EZ203" s="143">
        <v>2</v>
      </c>
      <c r="FA203" s="143">
        <v>30</v>
      </c>
      <c r="FB203" s="45">
        <v>6.6666666666666661</v>
      </c>
      <c r="FD203" s="141">
        <f t="shared" si="93"/>
        <v>0</v>
      </c>
      <c r="FE203" s="141">
        <f t="shared" si="94"/>
        <v>42</v>
      </c>
      <c r="FF203" s="141">
        <f t="shared" si="95"/>
        <v>0</v>
      </c>
      <c r="FH203" s="141">
        <f t="shared" si="96"/>
        <v>4</v>
      </c>
      <c r="FI203" s="141">
        <f t="shared" si="97"/>
        <v>42</v>
      </c>
      <c r="FJ203" s="141">
        <f t="shared" si="98"/>
        <v>9.5238095238095237</v>
      </c>
    </row>
    <row r="204" spans="1:166" s="143" customFormat="1">
      <c r="A204" s="142">
        <v>41851</v>
      </c>
      <c r="B204" s="143">
        <v>11</v>
      </c>
      <c r="C204" s="143">
        <v>1109</v>
      </c>
      <c r="D204" s="45">
        <f t="shared" si="75"/>
        <v>0.99188458070333629</v>
      </c>
      <c r="E204" s="140"/>
      <c r="F204" s="145"/>
      <c r="K204" s="143">
        <v>32</v>
      </c>
      <c r="L204" s="45">
        <f t="shared" si="99"/>
        <v>0</v>
      </c>
      <c r="O204" s="143">
        <v>56</v>
      </c>
      <c r="P204" s="45">
        <f t="shared" si="76"/>
        <v>0</v>
      </c>
      <c r="S204" s="143">
        <v>61</v>
      </c>
      <c r="T204" s="45">
        <f t="shared" si="77"/>
        <v>0</v>
      </c>
      <c r="W204" s="143">
        <v>43</v>
      </c>
      <c r="X204" s="45">
        <f t="shared" si="78"/>
        <v>0</v>
      </c>
      <c r="Z204" s="143">
        <v>2</v>
      </c>
      <c r="AA204" s="143">
        <v>165</v>
      </c>
      <c r="AB204" s="45">
        <f t="shared" si="79"/>
        <v>1.2121212121212122</v>
      </c>
      <c r="AE204" s="144">
        <v>82</v>
      </c>
      <c r="AF204" s="45">
        <f t="shared" si="80"/>
        <v>0</v>
      </c>
      <c r="AG204" s="144"/>
      <c r="AH204" s="144"/>
      <c r="AI204" s="144">
        <v>49</v>
      </c>
      <c r="AJ204" s="45">
        <f t="shared" si="81"/>
        <v>0</v>
      </c>
      <c r="AM204" s="143">
        <v>36</v>
      </c>
      <c r="AN204" s="45">
        <f t="shared" si="82"/>
        <v>0</v>
      </c>
      <c r="AP204" s="143">
        <v>1</v>
      </c>
      <c r="AQ204" s="143">
        <v>91</v>
      </c>
      <c r="AR204" s="45">
        <f t="shared" si="83"/>
        <v>1.098901098901099</v>
      </c>
      <c r="AU204" s="143">
        <v>43</v>
      </c>
      <c r="AV204" s="45">
        <f t="shared" si="84"/>
        <v>0</v>
      </c>
      <c r="AX204" s="143">
        <v>3</v>
      </c>
      <c r="AY204" s="143">
        <v>123</v>
      </c>
      <c r="AZ204" s="45">
        <f t="shared" si="85"/>
        <v>2.4390243902439024</v>
      </c>
      <c r="BC204" s="143">
        <v>71</v>
      </c>
      <c r="BD204" s="45">
        <f t="shared" si="86"/>
        <v>0</v>
      </c>
      <c r="BG204" s="143">
        <v>62</v>
      </c>
      <c r="BH204" s="45">
        <f t="shared" si="87"/>
        <v>0</v>
      </c>
      <c r="BK204" s="143">
        <v>50</v>
      </c>
      <c r="BL204" s="45">
        <f t="shared" si="88"/>
        <v>0</v>
      </c>
      <c r="BN204" s="143">
        <v>2</v>
      </c>
      <c r="BO204" s="143">
        <v>41</v>
      </c>
      <c r="BP204" s="45">
        <f t="shared" si="89"/>
        <v>4.8780487804878048</v>
      </c>
      <c r="BS204" s="143">
        <v>55</v>
      </c>
      <c r="BT204" s="45">
        <f t="shared" si="90"/>
        <v>0</v>
      </c>
      <c r="BW204" s="143">
        <v>20</v>
      </c>
      <c r="BX204" s="45">
        <f t="shared" si="91"/>
        <v>0</v>
      </c>
      <c r="BZ204" s="143">
        <v>3</v>
      </c>
      <c r="CA204" s="143">
        <v>30</v>
      </c>
      <c r="CB204" s="45">
        <f t="shared" si="92"/>
        <v>10</v>
      </c>
      <c r="CE204" s="142">
        <v>41455</v>
      </c>
      <c r="CF204" s="143">
        <v>99</v>
      </c>
      <c r="CG204" s="143">
        <v>1115</v>
      </c>
      <c r="CH204" s="143">
        <v>8.8789237668161434</v>
      </c>
      <c r="CJ204" s="143">
        <v>2</v>
      </c>
      <c r="CK204" s="143">
        <v>31</v>
      </c>
      <c r="CL204" s="143">
        <v>6.4516129032258061</v>
      </c>
      <c r="CN204" s="143">
        <v>4</v>
      </c>
      <c r="CO204" s="143">
        <v>57</v>
      </c>
      <c r="CP204" s="143">
        <v>7.0175438596491233</v>
      </c>
      <c r="CR204" s="143">
        <v>8</v>
      </c>
      <c r="CS204" s="143">
        <v>60</v>
      </c>
      <c r="CT204" s="143">
        <v>13.333333333333332</v>
      </c>
      <c r="CV204" s="143">
        <v>5</v>
      </c>
      <c r="CW204" s="143">
        <v>42</v>
      </c>
      <c r="CX204" s="143">
        <v>11.904761904761903</v>
      </c>
      <c r="CZ204" s="143">
        <v>8</v>
      </c>
      <c r="DA204" s="143">
        <v>164</v>
      </c>
      <c r="DB204" s="143">
        <v>4.8780487804878048</v>
      </c>
      <c r="DD204" s="143">
        <v>7</v>
      </c>
      <c r="DE204" s="143">
        <v>82</v>
      </c>
      <c r="DF204" s="143">
        <v>8.536585365853659</v>
      </c>
      <c r="DH204" s="143">
        <v>1</v>
      </c>
      <c r="DI204" s="143">
        <v>51</v>
      </c>
      <c r="DJ204" s="45">
        <v>1.9607843137254903</v>
      </c>
      <c r="DK204" s="142"/>
      <c r="DL204" s="143">
        <v>5</v>
      </c>
      <c r="DM204" s="143">
        <v>37</v>
      </c>
      <c r="DN204" s="45">
        <v>13.513513513513514</v>
      </c>
      <c r="DO204" s="142"/>
      <c r="DP204" s="143">
        <v>9</v>
      </c>
      <c r="DQ204" s="143">
        <v>89</v>
      </c>
      <c r="DR204" s="45">
        <v>10.112359550561798</v>
      </c>
      <c r="DS204" s="142"/>
      <c r="DT204" s="143">
        <v>3</v>
      </c>
      <c r="DU204" s="143">
        <v>44</v>
      </c>
      <c r="DV204" s="45">
        <v>6.8181818181818183</v>
      </c>
      <c r="DW204" s="142"/>
      <c r="DX204" s="143">
        <v>15</v>
      </c>
      <c r="DY204" s="143">
        <v>126</v>
      </c>
      <c r="DZ204" s="45">
        <v>11.904761904761903</v>
      </c>
      <c r="EA204" s="142"/>
      <c r="EB204" s="143">
        <v>14</v>
      </c>
      <c r="EC204" s="143">
        <v>73</v>
      </c>
      <c r="ED204" s="45">
        <v>19.178082191780824</v>
      </c>
      <c r="EE204" s="142"/>
      <c r="EF204" s="143">
        <v>2</v>
      </c>
      <c r="EG204" s="143">
        <v>62</v>
      </c>
      <c r="EH204" s="45">
        <v>3.225806451612903</v>
      </c>
      <c r="EI204" s="142"/>
      <c r="EJ204" s="143">
        <v>1</v>
      </c>
      <c r="EK204" s="143">
        <v>50</v>
      </c>
      <c r="EL204" s="45">
        <v>2</v>
      </c>
      <c r="EM204" s="142"/>
      <c r="EN204" s="143">
        <v>5</v>
      </c>
      <c r="EO204" s="143">
        <v>42</v>
      </c>
      <c r="EP204" s="45">
        <v>11.904761904761903</v>
      </c>
      <c r="EQ204" s="142"/>
      <c r="ER204" s="143">
        <v>5</v>
      </c>
      <c r="ES204" s="143">
        <v>56</v>
      </c>
      <c r="ET204" s="45">
        <v>8.9285714285714288</v>
      </c>
      <c r="EU204" s="142"/>
      <c r="EV204" s="143">
        <v>2</v>
      </c>
      <c r="EW204" s="143">
        <v>20</v>
      </c>
      <c r="EX204" s="45">
        <v>10</v>
      </c>
      <c r="EY204" s="142"/>
      <c r="EZ204" s="143">
        <v>3</v>
      </c>
      <c r="FA204" s="143">
        <v>30</v>
      </c>
      <c r="FB204" s="45">
        <v>10</v>
      </c>
      <c r="FD204" s="141">
        <f t="shared" si="93"/>
        <v>0</v>
      </c>
      <c r="FE204" s="141">
        <f t="shared" si="94"/>
        <v>43</v>
      </c>
      <c r="FF204" s="141">
        <f t="shared" si="95"/>
        <v>0</v>
      </c>
      <c r="FH204" s="141">
        <f t="shared" si="96"/>
        <v>5</v>
      </c>
      <c r="FI204" s="141">
        <f t="shared" si="97"/>
        <v>42</v>
      </c>
      <c r="FJ204" s="141">
        <f t="shared" si="98"/>
        <v>11.904761904761903</v>
      </c>
    </row>
    <row r="205" spans="1:166" s="143" customFormat="1">
      <c r="A205" s="142">
        <v>41882</v>
      </c>
      <c r="B205" s="143">
        <v>10</v>
      </c>
      <c r="C205" s="143">
        <v>1128</v>
      </c>
      <c r="D205" s="45">
        <f t="shared" si="75"/>
        <v>0.88652482269503552</v>
      </c>
      <c r="E205" s="140"/>
      <c r="F205" s="145"/>
      <c r="K205" s="143">
        <v>32</v>
      </c>
      <c r="L205" s="45">
        <f t="shared" si="99"/>
        <v>0</v>
      </c>
      <c r="O205" s="143">
        <v>54</v>
      </c>
      <c r="P205" s="45">
        <f t="shared" si="76"/>
        <v>0</v>
      </c>
      <c r="S205" s="143">
        <v>64</v>
      </c>
      <c r="T205" s="45">
        <f t="shared" si="77"/>
        <v>0</v>
      </c>
      <c r="W205" s="143">
        <v>43</v>
      </c>
      <c r="X205" s="45">
        <f t="shared" si="78"/>
        <v>0</v>
      </c>
      <c r="Z205" s="143">
        <v>2</v>
      </c>
      <c r="AA205" s="143">
        <v>169</v>
      </c>
      <c r="AB205" s="45">
        <f t="shared" si="79"/>
        <v>1.1834319526627219</v>
      </c>
      <c r="AE205" s="144">
        <v>82</v>
      </c>
      <c r="AF205" s="45">
        <f t="shared" si="80"/>
        <v>0</v>
      </c>
      <c r="AG205" s="144"/>
      <c r="AH205" s="144"/>
      <c r="AI205" s="144">
        <v>54</v>
      </c>
      <c r="AJ205" s="45">
        <f t="shared" si="81"/>
        <v>0</v>
      </c>
      <c r="AM205" s="143">
        <v>35</v>
      </c>
      <c r="AN205" s="45">
        <f t="shared" si="82"/>
        <v>0</v>
      </c>
      <c r="AQ205" s="143">
        <v>88</v>
      </c>
      <c r="AR205" s="45">
        <f t="shared" si="83"/>
        <v>0</v>
      </c>
      <c r="AU205" s="143">
        <v>44</v>
      </c>
      <c r="AV205" s="45">
        <f t="shared" si="84"/>
        <v>0</v>
      </c>
      <c r="AX205" s="143">
        <v>3</v>
      </c>
      <c r="AY205" s="143">
        <v>124</v>
      </c>
      <c r="AZ205" s="45">
        <f t="shared" si="85"/>
        <v>2.4193548387096775</v>
      </c>
      <c r="BC205" s="143">
        <v>73</v>
      </c>
      <c r="BD205" s="45">
        <f t="shared" si="86"/>
        <v>0</v>
      </c>
      <c r="BG205" s="143">
        <v>64</v>
      </c>
      <c r="BH205" s="45">
        <f t="shared" si="87"/>
        <v>0</v>
      </c>
      <c r="BK205" s="143">
        <v>51</v>
      </c>
      <c r="BL205" s="45">
        <f t="shared" si="88"/>
        <v>0</v>
      </c>
      <c r="BN205" s="143">
        <v>2</v>
      </c>
      <c r="BO205" s="143">
        <v>44</v>
      </c>
      <c r="BP205" s="45">
        <f t="shared" si="89"/>
        <v>4.5454545454545459</v>
      </c>
      <c r="BS205" s="143">
        <v>57</v>
      </c>
      <c r="BT205" s="45">
        <f t="shared" si="90"/>
        <v>0</v>
      </c>
      <c r="BW205" s="143">
        <v>20</v>
      </c>
      <c r="BX205" s="45">
        <f t="shared" si="91"/>
        <v>0</v>
      </c>
      <c r="BZ205" s="143">
        <v>3</v>
      </c>
      <c r="CA205" s="143">
        <v>31</v>
      </c>
      <c r="CB205" s="45">
        <f t="shared" si="92"/>
        <v>9.67741935483871</v>
      </c>
      <c r="CE205" s="142">
        <v>41486</v>
      </c>
      <c r="CF205" s="143">
        <v>96</v>
      </c>
      <c r="CG205" s="143">
        <v>1109</v>
      </c>
      <c r="CH205" s="143">
        <v>8.6564472497745708</v>
      </c>
      <c r="CJ205" s="143">
        <v>2</v>
      </c>
      <c r="CK205" s="143">
        <v>32</v>
      </c>
      <c r="CL205" s="143">
        <v>6.25</v>
      </c>
      <c r="CN205" s="143">
        <v>4</v>
      </c>
      <c r="CO205" s="143">
        <v>56</v>
      </c>
      <c r="CP205" s="143">
        <v>7.1428571428571432</v>
      </c>
      <c r="CR205" s="143">
        <v>8</v>
      </c>
      <c r="CS205" s="143">
        <v>61</v>
      </c>
      <c r="CT205" s="143">
        <v>13.114754098360656</v>
      </c>
      <c r="CV205" s="143">
        <v>4</v>
      </c>
      <c r="CW205" s="143">
        <v>43</v>
      </c>
      <c r="CX205" s="143">
        <v>9.3023255813953494</v>
      </c>
      <c r="CZ205" s="143">
        <v>8</v>
      </c>
      <c r="DA205" s="143">
        <v>165</v>
      </c>
      <c r="DB205" s="143">
        <v>4.8484848484848486</v>
      </c>
      <c r="DD205" s="143">
        <v>6</v>
      </c>
      <c r="DE205" s="143">
        <v>82</v>
      </c>
      <c r="DF205" s="143">
        <v>7.3170731707317076</v>
      </c>
      <c r="DH205" s="143">
        <v>1</v>
      </c>
      <c r="DI205" s="143">
        <v>49</v>
      </c>
      <c r="DJ205" s="45">
        <v>2.0408163265306118</v>
      </c>
      <c r="DK205" s="142"/>
      <c r="DL205" s="143">
        <v>4</v>
      </c>
      <c r="DM205" s="143">
        <v>36</v>
      </c>
      <c r="DN205" s="45">
        <v>11.111111111111111</v>
      </c>
      <c r="DO205" s="142"/>
      <c r="DP205" s="143">
        <v>7</v>
      </c>
      <c r="DQ205" s="143">
        <v>91</v>
      </c>
      <c r="DR205" s="45">
        <v>7.6923076923076925</v>
      </c>
      <c r="DS205" s="142"/>
      <c r="DT205" s="143">
        <v>3</v>
      </c>
      <c r="DU205" s="143">
        <v>43</v>
      </c>
      <c r="DV205" s="45">
        <v>6.9767441860465116</v>
      </c>
      <c r="DW205" s="142"/>
      <c r="DX205" s="143">
        <v>17</v>
      </c>
      <c r="DY205" s="143">
        <v>123</v>
      </c>
      <c r="DZ205" s="45">
        <v>13.821138211382113</v>
      </c>
      <c r="EA205" s="142"/>
      <c r="EB205" s="143">
        <v>12</v>
      </c>
      <c r="EC205" s="143">
        <v>71</v>
      </c>
      <c r="ED205" s="45">
        <v>16.901408450704224</v>
      </c>
      <c r="EE205" s="142"/>
      <c r="EF205" s="143">
        <v>2</v>
      </c>
      <c r="EG205" s="143">
        <v>62</v>
      </c>
      <c r="EH205" s="45">
        <v>3.225806451612903</v>
      </c>
      <c r="EI205" s="142"/>
      <c r="EJ205" s="143">
        <v>1</v>
      </c>
      <c r="EK205" s="143">
        <v>50</v>
      </c>
      <c r="EL205" s="45">
        <v>2</v>
      </c>
      <c r="EM205" s="142"/>
      <c r="EN205" s="143">
        <v>5</v>
      </c>
      <c r="EO205" s="143">
        <v>41</v>
      </c>
      <c r="EP205" s="45">
        <v>12.195121951219512</v>
      </c>
      <c r="EQ205" s="142"/>
      <c r="ER205" s="143">
        <v>5</v>
      </c>
      <c r="ES205" s="143">
        <v>55</v>
      </c>
      <c r="ET205" s="45">
        <v>9.0909090909090917</v>
      </c>
      <c r="EU205" s="142"/>
      <c r="EV205" s="143">
        <v>3</v>
      </c>
      <c r="EW205" s="143">
        <v>20</v>
      </c>
      <c r="EX205" s="45">
        <v>15</v>
      </c>
      <c r="EY205" s="142"/>
      <c r="EZ205" s="143">
        <v>4</v>
      </c>
      <c r="FA205" s="143">
        <v>30</v>
      </c>
      <c r="FB205" s="45">
        <v>13.333333333333332</v>
      </c>
      <c r="FD205" s="141">
        <f t="shared" si="93"/>
        <v>0</v>
      </c>
      <c r="FE205" s="141">
        <f t="shared" si="94"/>
        <v>43</v>
      </c>
      <c r="FF205" s="141">
        <f t="shared" si="95"/>
        <v>0</v>
      </c>
      <c r="FH205" s="141">
        <f t="shared" si="96"/>
        <v>4</v>
      </c>
      <c r="FI205" s="141">
        <f t="shared" si="97"/>
        <v>43</v>
      </c>
      <c r="FJ205" s="141">
        <f t="shared" si="98"/>
        <v>9.3023255813953494</v>
      </c>
    </row>
    <row r="206" spans="1:166" s="143" customFormat="1">
      <c r="A206" s="142">
        <v>41912</v>
      </c>
      <c r="B206" s="143">
        <v>13</v>
      </c>
      <c r="C206" s="143">
        <v>1132</v>
      </c>
      <c r="D206" s="45">
        <f t="shared" si="75"/>
        <v>1.1484098939929328</v>
      </c>
      <c r="E206" s="140"/>
      <c r="F206" s="145"/>
      <c r="K206" s="143">
        <v>33</v>
      </c>
      <c r="L206" s="45">
        <f t="shared" si="99"/>
        <v>0</v>
      </c>
      <c r="O206" s="143">
        <v>55</v>
      </c>
      <c r="P206" s="45">
        <f t="shared" si="76"/>
        <v>0</v>
      </c>
      <c r="S206" s="143">
        <v>64</v>
      </c>
      <c r="T206" s="45">
        <f t="shared" si="77"/>
        <v>0</v>
      </c>
      <c r="W206" s="143">
        <v>42</v>
      </c>
      <c r="X206" s="45">
        <f t="shared" si="78"/>
        <v>0</v>
      </c>
      <c r="Z206" s="143">
        <v>1</v>
      </c>
      <c r="AA206" s="143">
        <v>167</v>
      </c>
      <c r="AB206" s="45">
        <f t="shared" si="79"/>
        <v>0.5988023952095809</v>
      </c>
      <c r="AD206" s="143">
        <v>1</v>
      </c>
      <c r="AE206" s="144">
        <v>83</v>
      </c>
      <c r="AF206" s="45">
        <f t="shared" si="80"/>
        <v>1.2048192771084338</v>
      </c>
      <c r="AG206" s="144"/>
      <c r="AH206" s="144"/>
      <c r="AI206" s="144">
        <v>55</v>
      </c>
      <c r="AJ206" s="45">
        <f t="shared" si="81"/>
        <v>0</v>
      </c>
      <c r="AM206" s="143">
        <v>35</v>
      </c>
      <c r="AN206" s="45">
        <f t="shared" si="82"/>
        <v>0</v>
      </c>
      <c r="AQ206" s="143">
        <v>87</v>
      </c>
      <c r="AR206" s="45">
        <f t="shared" si="83"/>
        <v>0</v>
      </c>
      <c r="AU206" s="143">
        <v>42</v>
      </c>
      <c r="AV206" s="45">
        <f t="shared" si="84"/>
        <v>0</v>
      </c>
      <c r="AX206" s="143">
        <v>3</v>
      </c>
      <c r="AY206" s="143">
        <v>125</v>
      </c>
      <c r="AZ206" s="45">
        <f t="shared" si="85"/>
        <v>2.4</v>
      </c>
      <c r="BC206" s="143">
        <v>72</v>
      </c>
      <c r="BD206" s="45">
        <f t="shared" si="86"/>
        <v>0</v>
      </c>
      <c r="BG206" s="143">
        <v>65</v>
      </c>
      <c r="BH206" s="45">
        <f t="shared" si="87"/>
        <v>0</v>
      </c>
      <c r="BK206" s="143">
        <v>52</v>
      </c>
      <c r="BL206" s="45">
        <f t="shared" si="88"/>
        <v>0</v>
      </c>
      <c r="BN206" s="143">
        <v>3</v>
      </c>
      <c r="BO206" s="143">
        <v>49</v>
      </c>
      <c r="BP206" s="45">
        <f t="shared" si="89"/>
        <v>6.1224489795918364</v>
      </c>
      <c r="BR206" s="143">
        <v>2</v>
      </c>
      <c r="BS206" s="143">
        <v>56</v>
      </c>
      <c r="BT206" s="45">
        <f t="shared" si="90"/>
        <v>3.5714285714285712</v>
      </c>
      <c r="BW206" s="143">
        <v>19</v>
      </c>
      <c r="BX206" s="45">
        <f t="shared" si="91"/>
        <v>0</v>
      </c>
      <c r="BZ206" s="143">
        <v>3</v>
      </c>
      <c r="CA206" s="143">
        <v>31</v>
      </c>
      <c r="CB206" s="45">
        <f t="shared" si="92"/>
        <v>9.67741935483871</v>
      </c>
      <c r="CE206" s="142">
        <v>41517</v>
      </c>
      <c r="CF206" s="143">
        <v>97</v>
      </c>
      <c r="CG206" s="143">
        <v>1128</v>
      </c>
      <c r="CH206" s="143">
        <v>8.5992907801418426</v>
      </c>
      <c r="CJ206" s="143">
        <v>2</v>
      </c>
      <c r="CK206" s="143">
        <v>32</v>
      </c>
      <c r="CL206" s="143">
        <v>6.25</v>
      </c>
      <c r="CN206" s="143">
        <v>4</v>
      </c>
      <c r="CO206" s="143">
        <v>54</v>
      </c>
      <c r="CP206" s="143">
        <v>7.4074074074074083</v>
      </c>
      <c r="CR206" s="143">
        <v>6</v>
      </c>
      <c r="CS206" s="143">
        <v>64</v>
      </c>
      <c r="CT206" s="143">
        <v>9.375</v>
      </c>
      <c r="CV206" s="143">
        <v>5</v>
      </c>
      <c r="CW206" s="143">
        <v>43</v>
      </c>
      <c r="CX206" s="143">
        <v>11.627906976744185</v>
      </c>
      <c r="CZ206" s="143">
        <v>10</v>
      </c>
      <c r="DA206" s="143">
        <v>169</v>
      </c>
      <c r="DB206" s="143">
        <v>5.9171597633136095</v>
      </c>
      <c r="DD206" s="143">
        <v>7</v>
      </c>
      <c r="DE206" s="143">
        <v>82</v>
      </c>
      <c r="DF206" s="143">
        <v>8.536585365853659</v>
      </c>
      <c r="DH206" s="143">
        <v>1</v>
      </c>
      <c r="DI206" s="143">
        <v>54</v>
      </c>
      <c r="DJ206" s="45">
        <v>1.8518518518518521</v>
      </c>
      <c r="DK206" s="142"/>
      <c r="DL206" s="143">
        <v>4</v>
      </c>
      <c r="DM206" s="143">
        <v>35</v>
      </c>
      <c r="DN206" s="45">
        <v>11.428571428571429</v>
      </c>
      <c r="DO206" s="142"/>
      <c r="DP206" s="143">
        <v>6</v>
      </c>
      <c r="DQ206" s="143">
        <v>88</v>
      </c>
      <c r="DR206" s="45">
        <v>6.8181818181818183</v>
      </c>
      <c r="DS206" s="142"/>
      <c r="DT206" s="143">
        <v>2</v>
      </c>
      <c r="DU206" s="143">
        <v>44</v>
      </c>
      <c r="DV206" s="45">
        <v>4.5454545454545459</v>
      </c>
      <c r="DW206" s="142"/>
      <c r="DX206" s="143">
        <v>16</v>
      </c>
      <c r="DY206" s="143">
        <v>124</v>
      </c>
      <c r="DZ206" s="45">
        <v>12.903225806451612</v>
      </c>
      <c r="EA206" s="142"/>
      <c r="EB206" s="143">
        <v>10</v>
      </c>
      <c r="EC206" s="143">
        <v>73</v>
      </c>
      <c r="ED206" s="45">
        <v>13.698630136986301</v>
      </c>
      <c r="EE206" s="142"/>
      <c r="EF206" s="143">
        <v>2</v>
      </c>
      <c r="EG206" s="143">
        <v>64</v>
      </c>
      <c r="EH206" s="45">
        <v>3.125</v>
      </c>
      <c r="EI206" s="142"/>
      <c r="EJ206" s="143">
        <v>4</v>
      </c>
      <c r="EK206" s="143">
        <v>51</v>
      </c>
      <c r="EL206" s="45">
        <v>7.8431372549019613</v>
      </c>
      <c r="EM206" s="142"/>
      <c r="EN206" s="143">
        <v>6</v>
      </c>
      <c r="EO206" s="143">
        <v>44</v>
      </c>
      <c r="EP206" s="45">
        <v>13.636363636363637</v>
      </c>
      <c r="EQ206" s="142"/>
      <c r="ER206" s="143">
        <v>5</v>
      </c>
      <c r="ES206" s="143">
        <v>57</v>
      </c>
      <c r="ET206" s="45">
        <v>8.7719298245614024</v>
      </c>
      <c r="EU206" s="142"/>
      <c r="EV206" s="143">
        <v>3</v>
      </c>
      <c r="EW206" s="143">
        <v>20</v>
      </c>
      <c r="EX206" s="45">
        <v>15</v>
      </c>
      <c r="EY206" s="142"/>
      <c r="EZ206" s="143">
        <v>4</v>
      </c>
      <c r="FA206" s="143">
        <v>31</v>
      </c>
      <c r="FB206" s="45">
        <v>12.903225806451612</v>
      </c>
      <c r="FD206" s="141">
        <f t="shared" si="93"/>
        <v>0</v>
      </c>
      <c r="FE206" s="141">
        <f t="shared" si="94"/>
        <v>42</v>
      </c>
      <c r="FF206" s="141">
        <f t="shared" si="95"/>
        <v>0</v>
      </c>
      <c r="FH206" s="141">
        <f t="shared" si="96"/>
        <v>5</v>
      </c>
      <c r="FI206" s="141">
        <f t="shared" si="97"/>
        <v>43</v>
      </c>
      <c r="FJ206" s="141">
        <f t="shared" si="98"/>
        <v>11.627906976744185</v>
      </c>
    </row>
    <row r="207" spans="1:166" s="143" customFormat="1">
      <c r="A207" s="142">
        <v>41943</v>
      </c>
      <c r="B207" s="143">
        <v>15</v>
      </c>
      <c r="C207" s="143">
        <v>1133</v>
      </c>
      <c r="D207" s="45">
        <f t="shared" si="75"/>
        <v>1.323918799646955</v>
      </c>
      <c r="E207" s="140"/>
      <c r="F207" s="145"/>
      <c r="K207" s="143">
        <v>34</v>
      </c>
      <c r="L207" s="45">
        <f t="shared" si="99"/>
        <v>0</v>
      </c>
      <c r="O207" s="143">
        <v>55</v>
      </c>
      <c r="P207" s="45">
        <f t="shared" si="76"/>
        <v>0</v>
      </c>
      <c r="S207" s="143">
        <v>65</v>
      </c>
      <c r="T207" s="45">
        <f t="shared" si="77"/>
        <v>0</v>
      </c>
      <c r="W207" s="143">
        <v>42</v>
      </c>
      <c r="X207" s="45">
        <f t="shared" si="78"/>
        <v>0</v>
      </c>
      <c r="Z207" s="143">
        <v>2</v>
      </c>
      <c r="AA207" s="143">
        <v>167</v>
      </c>
      <c r="AB207" s="45">
        <f t="shared" si="79"/>
        <v>1.1976047904191618</v>
      </c>
      <c r="AD207" s="143">
        <v>1</v>
      </c>
      <c r="AE207" s="144">
        <v>83</v>
      </c>
      <c r="AF207" s="45">
        <f t="shared" si="80"/>
        <v>1.2048192771084338</v>
      </c>
      <c r="AG207" s="144"/>
      <c r="AH207" s="144"/>
      <c r="AI207" s="144">
        <v>55</v>
      </c>
      <c r="AJ207" s="45">
        <f t="shared" si="81"/>
        <v>0</v>
      </c>
      <c r="AM207" s="143">
        <v>36</v>
      </c>
      <c r="AN207" s="45">
        <f t="shared" si="82"/>
        <v>0</v>
      </c>
      <c r="AQ207" s="143">
        <v>84</v>
      </c>
      <c r="AR207" s="45">
        <f t="shared" si="83"/>
        <v>0</v>
      </c>
      <c r="AU207" s="143">
        <v>42</v>
      </c>
      <c r="AV207" s="45">
        <f t="shared" si="84"/>
        <v>0</v>
      </c>
      <c r="AX207" s="143">
        <v>4</v>
      </c>
      <c r="AY207" s="143">
        <v>124</v>
      </c>
      <c r="AZ207" s="45">
        <f t="shared" si="85"/>
        <v>3.225806451612903</v>
      </c>
      <c r="BC207" s="143">
        <v>68</v>
      </c>
      <c r="BD207" s="45">
        <f t="shared" si="86"/>
        <v>0</v>
      </c>
      <c r="BG207" s="143">
        <v>69</v>
      </c>
      <c r="BH207" s="45">
        <f t="shared" si="87"/>
        <v>0</v>
      </c>
      <c r="BK207" s="143">
        <v>54</v>
      </c>
      <c r="BL207" s="45">
        <f t="shared" si="88"/>
        <v>0</v>
      </c>
      <c r="BN207" s="143">
        <v>3</v>
      </c>
      <c r="BO207" s="143">
        <v>50</v>
      </c>
      <c r="BP207" s="45">
        <f t="shared" si="89"/>
        <v>6</v>
      </c>
      <c r="BR207" s="143">
        <v>2</v>
      </c>
      <c r="BS207" s="143">
        <v>55</v>
      </c>
      <c r="BT207" s="45">
        <f t="shared" si="90"/>
        <v>3.6363636363636362</v>
      </c>
      <c r="BW207" s="143">
        <v>19</v>
      </c>
      <c r="BX207" s="45">
        <f t="shared" si="91"/>
        <v>0</v>
      </c>
      <c r="BZ207" s="143">
        <v>3</v>
      </c>
      <c r="CA207" s="143">
        <v>31</v>
      </c>
      <c r="CB207" s="45">
        <f t="shared" si="92"/>
        <v>9.67741935483871</v>
      </c>
      <c r="CE207" s="142">
        <v>41547</v>
      </c>
      <c r="CF207" s="143">
        <v>96</v>
      </c>
      <c r="CG207" s="143">
        <v>1132</v>
      </c>
      <c r="CH207" s="143">
        <v>8.4805653710247348</v>
      </c>
      <c r="CJ207" s="143">
        <v>2</v>
      </c>
      <c r="CK207" s="143">
        <v>33</v>
      </c>
      <c r="CL207" s="143">
        <v>6.0606060606060606</v>
      </c>
      <c r="CN207" s="143">
        <v>5</v>
      </c>
      <c r="CO207" s="143">
        <v>55</v>
      </c>
      <c r="CP207" s="143">
        <v>9.0909090909090917</v>
      </c>
      <c r="CR207" s="143">
        <v>7</v>
      </c>
      <c r="CS207" s="143">
        <v>64</v>
      </c>
      <c r="CT207" s="143">
        <v>10.9375</v>
      </c>
      <c r="CV207" s="143">
        <v>5</v>
      </c>
      <c r="CW207" s="143">
        <v>42</v>
      </c>
      <c r="CX207" s="143">
        <v>11.904761904761903</v>
      </c>
      <c r="CZ207" s="143">
        <v>8</v>
      </c>
      <c r="DA207" s="143">
        <v>167</v>
      </c>
      <c r="DB207" s="143">
        <v>4.7904191616766463</v>
      </c>
      <c r="DD207" s="143">
        <v>8</v>
      </c>
      <c r="DE207" s="143">
        <v>83</v>
      </c>
      <c r="DF207" s="143">
        <v>9.6385542168674707</v>
      </c>
      <c r="DI207" s="143">
        <v>55</v>
      </c>
      <c r="DJ207" s="45"/>
      <c r="DK207" s="142"/>
      <c r="DL207" s="143">
        <v>3</v>
      </c>
      <c r="DM207" s="143">
        <v>35</v>
      </c>
      <c r="DN207" s="45">
        <v>8.5714285714285712</v>
      </c>
      <c r="DO207" s="142"/>
      <c r="DP207" s="143">
        <v>6</v>
      </c>
      <c r="DQ207" s="143">
        <v>87</v>
      </c>
      <c r="DR207" s="45">
        <v>6.8965517241379315</v>
      </c>
      <c r="DS207" s="142"/>
      <c r="DT207" s="143">
        <v>2</v>
      </c>
      <c r="DU207" s="143">
        <v>42</v>
      </c>
      <c r="DV207" s="45">
        <v>4.7619047619047619</v>
      </c>
      <c r="DW207" s="142"/>
      <c r="DX207" s="143">
        <v>16</v>
      </c>
      <c r="DY207" s="143">
        <v>125</v>
      </c>
      <c r="DZ207" s="45">
        <v>12.8</v>
      </c>
      <c r="EA207" s="142"/>
      <c r="EB207" s="143">
        <v>11</v>
      </c>
      <c r="EC207" s="143">
        <v>72</v>
      </c>
      <c r="ED207" s="45">
        <v>15.277777777777779</v>
      </c>
      <c r="EE207" s="142"/>
      <c r="EF207" s="143">
        <v>2</v>
      </c>
      <c r="EG207" s="143">
        <v>65</v>
      </c>
      <c r="EH207" s="45">
        <v>3.0769230769230766</v>
      </c>
      <c r="EI207" s="142"/>
      <c r="EJ207" s="143">
        <v>5</v>
      </c>
      <c r="EK207" s="143">
        <v>52</v>
      </c>
      <c r="EL207" s="45">
        <v>9.6153846153846168</v>
      </c>
      <c r="EM207" s="142"/>
      <c r="EN207" s="143">
        <v>5</v>
      </c>
      <c r="EO207" s="143">
        <v>49</v>
      </c>
      <c r="EP207" s="45">
        <v>10.204081632653061</v>
      </c>
      <c r="EQ207" s="142"/>
      <c r="ER207" s="143">
        <v>5</v>
      </c>
      <c r="ES207" s="143">
        <v>56</v>
      </c>
      <c r="ET207" s="45">
        <v>8.9285714285714288</v>
      </c>
      <c r="EU207" s="142"/>
      <c r="EV207" s="143">
        <v>2</v>
      </c>
      <c r="EW207" s="143">
        <v>19</v>
      </c>
      <c r="EX207" s="45">
        <v>10.526315789473685</v>
      </c>
      <c r="EY207" s="142"/>
      <c r="EZ207" s="143">
        <v>4</v>
      </c>
      <c r="FA207" s="143">
        <v>31</v>
      </c>
      <c r="FB207" s="45">
        <v>12.903225806451612</v>
      </c>
      <c r="FD207" s="141">
        <f t="shared" si="93"/>
        <v>0</v>
      </c>
      <c r="FE207" s="141">
        <f t="shared" si="94"/>
        <v>42</v>
      </c>
      <c r="FF207" s="141">
        <f t="shared" si="95"/>
        <v>0</v>
      </c>
      <c r="FH207" s="141">
        <f t="shared" si="96"/>
        <v>5</v>
      </c>
      <c r="FI207" s="141">
        <f t="shared" si="97"/>
        <v>42</v>
      </c>
      <c r="FJ207" s="141">
        <f t="shared" si="98"/>
        <v>11.904761904761903</v>
      </c>
    </row>
    <row r="208" spans="1:166" s="143" customFormat="1">
      <c r="A208" s="142">
        <v>41973</v>
      </c>
      <c r="B208" s="143">
        <v>16</v>
      </c>
      <c r="C208" s="143">
        <v>1131</v>
      </c>
      <c r="D208" s="45">
        <f t="shared" si="75"/>
        <v>1.4146772767462421</v>
      </c>
      <c r="E208" s="140"/>
      <c r="F208" s="145"/>
      <c r="K208" s="143">
        <v>33</v>
      </c>
      <c r="L208" s="45">
        <f t="shared" si="99"/>
        <v>0</v>
      </c>
      <c r="O208" s="143">
        <v>54</v>
      </c>
      <c r="P208" s="45">
        <f t="shared" si="76"/>
        <v>0</v>
      </c>
      <c r="R208" s="143">
        <v>1</v>
      </c>
      <c r="S208" s="143">
        <v>66</v>
      </c>
      <c r="T208" s="45">
        <f t="shared" si="77"/>
        <v>1.5151515151515151</v>
      </c>
      <c r="W208" s="143">
        <v>42</v>
      </c>
      <c r="X208" s="45">
        <f t="shared" si="78"/>
        <v>0</v>
      </c>
      <c r="Z208" s="143">
        <v>2</v>
      </c>
      <c r="AA208" s="143">
        <v>167</v>
      </c>
      <c r="AB208" s="45">
        <f t="shared" si="79"/>
        <v>1.1976047904191618</v>
      </c>
      <c r="AD208" s="143">
        <v>1</v>
      </c>
      <c r="AE208" s="144">
        <v>81</v>
      </c>
      <c r="AF208" s="45">
        <f t="shared" si="80"/>
        <v>1.2345679012345678</v>
      </c>
      <c r="AG208" s="144"/>
      <c r="AH208" s="144"/>
      <c r="AI208" s="144">
        <v>56</v>
      </c>
      <c r="AJ208" s="45">
        <f t="shared" si="81"/>
        <v>0</v>
      </c>
      <c r="AM208" s="143">
        <v>36</v>
      </c>
      <c r="AN208" s="45">
        <f t="shared" si="82"/>
        <v>0</v>
      </c>
      <c r="AQ208" s="143">
        <v>85</v>
      </c>
      <c r="AR208" s="45">
        <f t="shared" si="83"/>
        <v>0</v>
      </c>
      <c r="AU208" s="143">
        <v>42</v>
      </c>
      <c r="AV208" s="45">
        <f t="shared" si="84"/>
        <v>0</v>
      </c>
      <c r="AX208" s="143">
        <v>4</v>
      </c>
      <c r="AY208" s="143">
        <v>125</v>
      </c>
      <c r="AZ208" s="45">
        <f t="shared" si="85"/>
        <v>3.2</v>
      </c>
      <c r="BC208" s="143">
        <v>67</v>
      </c>
      <c r="BD208" s="45">
        <f t="shared" si="86"/>
        <v>0</v>
      </c>
      <c r="BG208" s="143">
        <v>71</v>
      </c>
      <c r="BH208" s="45">
        <f t="shared" si="87"/>
        <v>0</v>
      </c>
      <c r="BK208" s="143">
        <v>53</v>
      </c>
      <c r="BL208" s="45">
        <f t="shared" si="88"/>
        <v>0</v>
      </c>
      <c r="BN208" s="143">
        <v>3</v>
      </c>
      <c r="BO208" s="143">
        <v>50</v>
      </c>
      <c r="BP208" s="45">
        <f t="shared" si="89"/>
        <v>6</v>
      </c>
      <c r="BR208" s="143">
        <v>2</v>
      </c>
      <c r="BS208" s="143">
        <v>53</v>
      </c>
      <c r="BT208" s="45">
        <f t="shared" si="90"/>
        <v>3.7735849056603774</v>
      </c>
      <c r="BW208" s="143">
        <v>20</v>
      </c>
      <c r="BX208" s="45">
        <f t="shared" si="91"/>
        <v>0</v>
      </c>
      <c r="BZ208" s="143">
        <v>3</v>
      </c>
      <c r="CA208" s="143">
        <v>31</v>
      </c>
      <c r="CB208" s="45">
        <f t="shared" si="92"/>
        <v>9.67741935483871</v>
      </c>
      <c r="CE208" s="142">
        <v>41578</v>
      </c>
      <c r="CF208" s="143">
        <v>85</v>
      </c>
      <c r="CG208" s="143">
        <v>1133</v>
      </c>
      <c r="CH208" s="143">
        <v>7.502206531332746</v>
      </c>
      <c r="CJ208" s="143">
        <v>2</v>
      </c>
      <c r="CK208" s="143">
        <v>34</v>
      </c>
      <c r="CL208" s="143">
        <v>5.8823529411764701</v>
      </c>
      <c r="CN208" s="143">
        <v>3</v>
      </c>
      <c r="CO208" s="143">
        <v>55</v>
      </c>
      <c r="CP208" s="143">
        <v>5.4545454545454541</v>
      </c>
      <c r="CR208" s="143">
        <v>6</v>
      </c>
      <c r="CS208" s="143">
        <v>65</v>
      </c>
      <c r="CT208" s="143">
        <v>9.2307692307692299</v>
      </c>
      <c r="CV208" s="143">
        <v>5</v>
      </c>
      <c r="CW208" s="143">
        <v>42</v>
      </c>
      <c r="CX208" s="143">
        <v>11.904761904761903</v>
      </c>
      <c r="CZ208" s="143">
        <v>6</v>
      </c>
      <c r="DA208" s="143">
        <v>167</v>
      </c>
      <c r="DB208" s="143">
        <v>3.5928143712574849</v>
      </c>
      <c r="DD208" s="143">
        <v>7</v>
      </c>
      <c r="DE208" s="143">
        <v>83</v>
      </c>
      <c r="DF208" s="143">
        <v>8.4337349397590362</v>
      </c>
      <c r="DI208" s="143">
        <v>55</v>
      </c>
      <c r="DJ208" s="45"/>
      <c r="DK208" s="142"/>
      <c r="DL208" s="143">
        <v>3</v>
      </c>
      <c r="DM208" s="143">
        <v>36</v>
      </c>
      <c r="DN208" s="45">
        <v>8.3333333333333321</v>
      </c>
      <c r="DO208" s="142"/>
      <c r="DP208" s="143">
        <v>5</v>
      </c>
      <c r="DQ208" s="143">
        <v>84</v>
      </c>
      <c r="DR208" s="45">
        <v>5.9523809523809517</v>
      </c>
      <c r="DS208" s="142"/>
      <c r="DT208" s="143">
        <v>2</v>
      </c>
      <c r="DU208" s="143">
        <v>42</v>
      </c>
      <c r="DV208" s="45">
        <v>4.7619047619047619</v>
      </c>
      <c r="DW208" s="142"/>
      <c r="DX208" s="143">
        <v>14</v>
      </c>
      <c r="DY208" s="143">
        <v>124</v>
      </c>
      <c r="DZ208" s="45">
        <v>11.290322580645162</v>
      </c>
      <c r="EA208" s="142"/>
      <c r="EB208" s="143">
        <v>9</v>
      </c>
      <c r="EC208" s="143">
        <v>68</v>
      </c>
      <c r="ED208" s="45">
        <v>13.23529411764706</v>
      </c>
      <c r="EE208" s="142"/>
      <c r="EF208" s="143">
        <v>1</v>
      </c>
      <c r="EG208" s="143">
        <v>69</v>
      </c>
      <c r="EH208" s="45">
        <v>1.4492753623188406</v>
      </c>
      <c r="EI208" s="142"/>
      <c r="EJ208" s="143">
        <v>6</v>
      </c>
      <c r="EK208" s="143">
        <v>54</v>
      </c>
      <c r="EL208" s="45">
        <v>11.111111111111111</v>
      </c>
      <c r="EM208" s="142"/>
      <c r="EN208" s="143">
        <v>4</v>
      </c>
      <c r="EO208" s="143">
        <v>50</v>
      </c>
      <c r="EP208" s="45">
        <v>8</v>
      </c>
      <c r="EQ208" s="142"/>
      <c r="ER208" s="143">
        <v>6</v>
      </c>
      <c r="ES208" s="143">
        <v>55</v>
      </c>
      <c r="ET208" s="45">
        <v>10.909090909090908</v>
      </c>
      <c r="EU208" s="142"/>
      <c r="EV208" s="143">
        <v>2</v>
      </c>
      <c r="EW208" s="143">
        <v>19</v>
      </c>
      <c r="EX208" s="45">
        <v>10.526315789473685</v>
      </c>
      <c r="EY208" s="142"/>
      <c r="EZ208" s="143">
        <v>4</v>
      </c>
      <c r="FA208" s="143">
        <v>31</v>
      </c>
      <c r="FB208" s="45">
        <v>12.903225806451612</v>
      </c>
      <c r="FD208" s="141">
        <f t="shared" si="93"/>
        <v>0</v>
      </c>
      <c r="FE208" s="141">
        <f t="shared" si="94"/>
        <v>42</v>
      </c>
      <c r="FF208" s="141">
        <f t="shared" si="95"/>
        <v>0</v>
      </c>
      <c r="FH208" s="141">
        <f t="shared" si="96"/>
        <v>5</v>
      </c>
      <c r="FI208" s="141">
        <f t="shared" si="97"/>
        <v>42</v>
      </c>
      <c r="FJ208" s="141">
        <f t="shared" si="98"/>
        <v>11.904761904761903</v>
      </c>
    </row>
    <row r="209" spans="1:166" s="143" customFormat="1">
      <c r="A209" s="142">
        <v>42004</v>
      </c>
      <c r="B209" s="143">
        <v>16</v>
      </c>
      <c r="C209" s="143">
        <v>1137</v>
      </c>
      <c r="D209" s="45">
        <f t="shared" si="75"/>
        <v>1.4072119613016711</v>
      </c>
      <c r="E209" s="140"/>
      <c r="F209" s="145"/>
      <c r="K209" s="143">
        <v>32</v>
      </c>
      <c r="L209" s="45">
        <f t="shared" si="99"/>
        <v>0</v>
      </c>
      <c r="O209" s="143">
        <v>56</v>
      </c>
      <c r="P209" s="45">
        <f t="shared" si="76"/>
        <v>0</v>
      </c>
      <c r="R209" s="143">
        <v>1</v>
      </c>
      <c r="S209" s="143">
        <v>65</v>
      </c>
      <c r="T209" s="45">
        <f t="shared" si="77"/>
        <v>1.5384615384615385</v>
      </c>
      <c r="W209" s="143">
        <v>42</v>
      </c>
      <c r="X209" s="45">
        <f t="shared" si="78"/>
        <v>0</v>
      </c>
      <c r="Z209" s="143">
        <v>2</v>
      </c>
      <c r="AA209" s="143">
        <v>166</v>
      </c>
      <c r="AB209" s="45">
        <f t="shared" si="79"/>
        <v>1.2048192771084338</v>
      </c>
      <c r="AE209" s="144">
        <v>81</v>
      </c>
      <c r="AF209" s="45">
        <f t="shared" si="80"/>
        <v>0</v>
      </c>
      <c r="AG209" s="144"/>
      <c r="AH209" s="144"/>
      <c r="AI209" s="144">
        <v>57</v>
      </c>
      <c r="AJ209" s="45">
        <f t="shared" si="81"/>
        <v>0</v>
      </c>
      <c r="AM209" s="143">
        <v>37</v>
      </c>
      <c r="AN209" s="45">
        <f t="shared" si="82"/>
        <v>0</v>
      </c>
      <c r="AQ209" s="143">
        <v>90</v>
      </c>
      <c r="AR209" s="45">
        <f t="shared" si="83"/>
        <v>0</v>
      </c>
      <c r="AU209" s="143">
        <v>41</v>
      </c>
      <c r="AV209" s="45">
        <f t="shared" si="84"/>
        <v>0</v>
      </c>
      <c r="AX209" s="143">
        <v>4</v>
      </c>
      <c r="AY209" s="143">
        <v>128</v>
      </c>
      <c r="AZ209" s="45">
        <f t="shared" si="85"/>
        <v>3.125</v>
      </c>
      <c r="BC209" s="143">
        <v>66</v>
      </c>
      <c r="BD209" s="45">
        <f t="shared" si="86"/>
        <v>0</v>
      </c>
      <c r="BG209" s="143">
        <v>69</v>
      </c>
      <c r="BH209" s="45">
        <f t="shared" si="87"/>
        <v>0</v>
      </c>
      <c r="BK209" s="143">
        <v>54</v>
      </c>
      <c r="BL209" s="45">
        <f t="shared" si="88"/>
        <v>0</v>
      </c>
      <c r="BN209" s="143">
        <v>4</v>
      </c>
      <c r="BO209" s="143">
        <v>50</v>
      </c>
      <c r="BP209" s="45">
        <f t="shared" si="89"/>
        <v>8</v>
      </c>
      <c r="BR209" s="143">
        <v>2</v>
      </c>
      <c r="BS209" s="143">
        <v>52</v>
      </c>
      <c r="BT209" s="45">
        <f t="shared" si="90"/>
        <v>3.8461538461538463</v>
      </c>
      <c r="BW209" s="143">
        <v>21</v>
      </c>
      <c r="BX209" s="45">
        <f t="shared" si="91"/>
        <v>0</v>
      </c>
      <c r="BZ209" s="143">
        <v>3</v>
      </c>
      <c r="CA209" s="143">
        <v>30</v>
      </c>
      <c r="CB209" s="45">
        <f t="shared" si="92"/>
        <v>10</v>
      </c>
      <c r="CE209" s="142">
        <v>41608</v>
      </c>
      <c r="CF209" s="143">
        <v>85</v>
      </c>
      <c r="CG209" s="143">
        <v>1131</v>
      </c>
      <c r="CH209" s="143">
        <v>7.5154730327144126</v>
      </c>
      <c r="CJ209" s="143">
        <v>2</v>
      </c>
      <c r="CK209" s="143">
        <v>33</v>
      </c>
      <c r="CL209" s="143">
        <v>6.0606060606060606</v>
      </c>
      <c r="CN209" s="143">
        <v>4</v>
      </c>
      <c r="CO209" s="143">
        <v>54</v>
      </c>
      <c r="CP209" s="143">
        <v>7.4074074074074083</v>
      </c>
      <c r="CR209" s="143">
        <v>6</v>
      </c>
      <c r="CS209" s="143">
        <v>66</v>
      </c>
      <c r="CT209" s="143">
        <v>9.0909090909090917</v>
      </c>
      <c r="CV209" s="143">
        <v>4</v>
      </c>
      <c r="CW209" s="143">
        <v>42</v>
      </c>
      <c r="CX209" s="143">
        <v>9.5238095238095237</v>
      </c>
      <c r="CZ209" s="143">
        <v>8</v>
      </c>
      <c r="DA209" s="143">
        <v>167</v>
      </c>
      <c r="DB209" s="143">
        <v>4.7904191616766463</v>
      </c>
      <c r="DD209" s="143">
        <v>6</v>
      </c>
      <c r="DE209" s="143">
        <v>81</v>
      </c>
      <c r="DF209" s="143">
        <v>7.4074074074074083</v>
      </c>
      <c r="DI209" s="143">
        <v>56</v>
      </c>
      <c r="DJ209" s="45"/>
      <c r="DK209" s="142"/>
      <c r="DL209" s="143">
        <v>4</v>
      </c>
      <c r="DM209" s="143">
        <v>36</v>
      </c>
      <c r="DN209" s="45">
        <v>11.111111111111111</v>
      </c>
      <c r="DO209" s="142"/>
      <c r="DP209" s="143">
        <v>4</v>
      </c>
      <c r="DQ209" s="143">
        <v>85</v>
      </c>
      <c r="DR209" s="45">
        <v>4.7058823529411766</v>
      </c>
      <c r="DS209" s="142"/>
      <c r="DT209" s="143">
        <v>2</v>
      </c>
      <c r="DU209" s="143">
        <v>42</v>
      </c>
      <c r="DV209" s="45">
        <v>4.7619047619047619</v>
      </c>
      <c r="DW209" s="142"/>
      <c r="DX209" s="143">
        <v>17</v>
      </c>
      <c r="DY209" s="143">
        <v>125</v>
      </c>
      <c r="DZ209" s="45">
        <v>13.6</v>
      </c>
      <c r="EA209" s="142"/>
      <c r="EB209" s="143">
        <v>8</v>
      </c>
      <c r="EC209" s="143">
        <v>67</v>
      </c>
      <c r="ED209" s="45">
        <v>11.940298507462687</v>
      </c>
      <c r="EE209" s="142"/>
      <c r="EF209" s="143">
        <v>1</v>
      </c>
      <c r="EG209" s="143">
        <v>71</v>
      </c>
      <c r="EH209" s="45">
        <v>1.408450704225352</v>
      </c>
      <c r="EI209" s="142"/>
      <c r="EJ209" s="143">
        <v>4</v>
      </c>
      <c r="EK209" s="143">
        <v>53</v>
      </c>
      <c r="EL209" s="45">
        <v>7.5471698113207548</v>
      </c>
      <c r="EM209" s="142"/>
      <c r="EN209" s="143">
        <v>4</v>
      </c>
      <c r="EO209" s="143">
        <v>50</v>
      </c>
      <c r="EP209" s="45">
        <v>8</v>
      </c>
      <c r="EQ209" s="142"/>
      <c r="ER209" s="143">
        <v>6</v>
      </c>
      <c r="ES209" s="143">
        <v>53</v>
      </c>
      <c r="ET209" s="45">
        <v>11.320754716981133</v>
      </c>
      <c r="EU209" s="142"/>
      <c r="EV209" s="143">
        <v>2</v>
      </c>
      <c r="EW209" s="143">
        <v>20</v>
      </c>
      <c r="EX209" s="45">
        <v>10</v>
      </c>
      <c r="EY209" s="142"/>
      <c r="EZ209" s="143">
        <v>3</v>
      </c>
      <c r="FA209" s="143">
        <v>31</v>
      </c>
      <c r="FB209" s="45">
        <v>9.67741935483871</v>
      </c>
      <c r="FD209" s="141">
        <f t="shared" si="93"/>
        <v>0</v>
      </c>
      <c r="FE209" s="141">
        <f t="shared" si="94"/>
        <v>42</v>
      </c>
      <c r="FF209" s="141">
        <f t="shared" si="95"/>
        <v>0</v>
      </c>
      <c r="FH209" s="141">
        <f t="shared" si="96"/>
        <v>4</v>
      </c>
      <c r="FI209" s="141">
        <f t="shared" si="97"/>
        <v>42</v>
      </c>
      <c r="FJ209" s="141">
        <f t="shared" si="98"/>
        <v>9.5238095238095237</v>
      </c>
    </row>
    <row r="210" spans="1:166" s="143" customFormat="1">
      <c r="A210" s="142">
        <v>42035</v>
      </c>
      <c r="B210" s="143">
        <v>18</v>
      </c>
      <c r="C210" s="143">
        <v>1135</v>
      </c>
      <c r="D210" s="45">
        <f t="shared" si="75"/>
        <v>1.5859030837004406</v>
      </c>
      <c r="E210" s="140"/>
      <c r="F210" s="145"/>
      <c r="J210" s="143">
        <v>1</v>
      </c>
      <c r="K210" s="143">
        <v>32</v>
      </c>
      <c r="L210" s="45">
        <f t="shared" si="99"/>
        <v>3.125</v>
      </c>
      <c r="O210" s="143">
        <v>57</v>
      </c>
      <c r="P210" s="45">
        <f t="shared" si="76"/>
        <v>0</v>
      </c>
      <c r="R210" s="143">
        <v>1</v>
      </c>
      <c r="S210" s="143">
        <v>67</v>
      </c>
      <c r="T210" s="45">
        <f t="shared" si="77"/>
        <v>1.4925373134328357</v>
      </c>
      <c r="W210" s="143">
        <v>41</v>
      </c>
      <c r="X210" s="45">
        <f t="shared" si="78"/>
        <v>0</v>
      </c>
      <c r="Z210" s="143">
        <v>2</v>
      </c>
      <c r="AA210" s="143">
        <v>166</v>
      </c>
      <c r="AB210" s="45">
        <f t="shared" si="79"/>
        <v>1.2048192771084338</v>
      </c>
      <c r="AE210" s="144">
        <v>81</v>
      </c>
      <c r="AF210" s="45">
        <f t="shared" si="80"/>
        <v>0</v>
      </c>
      <c r="AG210" s="144"/>
      <c r="AH210" s="144"/>
      <c r="AI210" s="144">
        <v>55</v>
      </c>
      <c r="AJ210" s="45">
        <f t="shared" si="81"/>
        <v>0</v>
      </c>
      <c r="AL210" s="143">
        <v>1</v>
      </c>
      <c r="AM210" s="143">
        <v>36</v>
      </c>
      <c r="AN210" s="45">
        <f t="shared" si="82"/>
        <v>2.7777777777777777</v>
      </c>
      <c r="AQ210" s="143">
        <v>90</v>
      </c>
      <c r="AR210" s="45">
        <f t="shared" si="83"/>
        <v>0</v>
      </c>
      <c r="AU210" s="143">
        <v>41</v>
      </c>
      <c r="AV210" s="45">
        <f t="shared" si="84"/>
        <v>0</v>
      </c>
      <c r="AX210" s="143">
        <v>4</v>
      </c>
      <c r="AY210" s="143">
        <v>129</v>
      </c>
      <c r="AZ210" s="45">
        <f t="shared" si="85"/>
        <v>3.1007751937984498</v>
      </c>
      <c r="BC210" s="143">
        <v>68</v>
      </c>
      <c r="BD210" s="45">
        <f t="shared" si="86"/>
        <v>0</v>
      </c>
      <c r="BG210" s="143">
        <v>69</v>
      </c>
      <c r="BH210" s="45">
        <f t="shared" si="87"/>
        <v>0</v>
      </c>
      <c r="BK210" s="143">
        <v>54</v>
      </c>
      <c r="BL210" s="45">
        <f t="shared" si="88"/>
        <v>0</v>
      </c>
      <c r="BN210" s="143">
        <v>4</v>
      </c>
      <c r="BO210" s="143">
        <v>48</v>
      </c>
      <c r="BP210" s="45">
        <f t="shared" si="89"/>
        <v>8.3333333333333321</v>
      </c>
      <c r="BR210" s="143">
        <v>2</v>
      </c>
      <c r="BS210" s="143">
        <v>50</v>
      </c>
      <c r="BT210" s="45">
        <f t="shared" si="90"/>
        <v>4</v>
      </c>
      <c r="BW210" s="143">
        <v>21</v>
      </c>
      <c r="BX210" s="45">
        <f t="shared" si="91"/>
        <v>0</v>
      </c>
      <c r="BZ210" s="143">
        <v>3</v>
      </c>
      <c r="CA210" s="143">
        <v>30</v>
      </c>
      <c r="CB210" s="45">
        <f t="shared" si="92"/>
        <v>10</v>
      </c>
      <c r="CE210" s="142">
        <v>41639</v>
      </c>
      <c r="CF210" s="143">
        <v>81</v>
      </c>
      <c r="CG210" s="143">
        <v>1137</v>
      </c>
      <c r="CH210" s="143">
        <v>7.1240105540897094</v>
      </c>
      <c r="CJ210" s="143">
        <v>2</v>
      </c>
      <c r="CK210" s="143">
        <v>32</v>
      </c>
      <c r="CL210" s="143">
        <v>6.25</v>
      </c>
      <c r="CN210" s="143">
        <v>3</v>
      </c>
      <c r="CO210" s="143">
        <v>56</v>
      </c>
      <c r="CP210" s="143">
        <v>5.3571428571428568</v>
      </c>
      <c r="CR210" s="143">
        <v>5</v>
      </c>
      <c r="CS210" s="143">
        <v>65</v>
      </c>
      <c r="CT210" s="143">
        <v>7.6923076923076925</v>
      </c>
      <c r="CV210" s="143">
        <v>3</v>
      </c>
      <c r="CW210" s="143">
        <v>42</v>
      </c>
      <c r="CX210" s="143">
        <v>7.1428571428571432</v>
      </c>
      <c r="CZ210" s="143">
        <v>7</v>
      </c>
      <c r="DA210" s="143">
        <v>166</v>
      </c>
      <c r="DB210" s="143">
        <v>4.2168674698795181</v>
      </c>
      <c r="DD210" s="143">
        <v>3</v>
      </c>
      <c r="DE210" s="143">
        <v>81</v>
      </c>
      <c r="DF210" s="143">
        <v>3.7037037037037042</v>
      </c>
      <c r="DI210" s="143">
        <v>57</v>
      </c>
      <c r="DJ210" s="45"/>
      <c r="DK210" s="142"/>
      <c r="DL210" s="143">
        <v>3</v>
      </c>
      <c r="DM210" s="143">
        <v>37</v>
      </c>
      <c r="DN210" s="45">
        <v>8.1081081081081088</v>
      </c>
      <c r="DO210" s="142"/>
      <c r="DP210" s="143">
        <v>4</v>
      </c>
      <c r="DQ210" s="143">
        <v>90</v>
      </c>
      <c r="DR210" s="45">
        <v>4.4444444444444446</v>
      </c>
      <c r="DS210" s="142"/>
      <c r="DT210" s="143">
        <v>2</v>
      </c>
      <c r="DU210" s="143">
        <v>41</v>
      </c>
      <c r="DV210" s="45">
        <v>4.8780487804878048</v>
      </c>
      <c r="DW210" s="142"/>
      <c r="DX210" s="143">
        <v>17</v>
      </c>
      <c r="DY210" s="143">
        <v>128</v>
      </c>
      <c r="DZ210" s="45">
        <v>13.28125</v>
      </c>
      <c r="EA210" s="142"/>
      <c r="EB210" s="143">
        <v>9</v>
      </c>
      <c r="EC210" s="143">
        <v>66</v>
      </c>
      <c r="ED210" s="45">
        <v>13.636363636363637</v>
      </c>
      <c r="EE210" s="142"/>
      <c r="EF210" s="143">
        <v>1</v>
      </c>
      <c r="EG210" s="143">
        <v>69</v>
      </c>
      <c r="EH210" s="45">
        <v>1.4492753623188406</v>
      </c>
      <c r="EI210" s="142"/>
      <c r="EJ210" s="143">
        <v>8</v>
      </c>
      <c r="EK210" s="143">
        <v>54</v>
      </c>
      <c r="EL210" s="45">
        <v>14.814814814814817</v>
      </c>
      <c r="EM210" s="142"/>
      <c r="EN210" s="143">
        <v>4</v>
      </c>
      <c r="EO210" s="143">
        <v>50</v>
      </c>
      <c r="EP210" s="45">
        <v>8</v>
      </c>
      <c r="EQ210" s="142"/>
      <c r="ER210" s="143">
        <v>4</v>
      </c>
      <c r="ES210" s="143">
        <v>52</v>
      </c>
      <c r="ET210" s="45">
        <v>7.6923076923076925</v>
      </c>
      <c r="EU210" s="142"/>
      <c r="EV210" s="143">
        <v>2</v>
      </c>
      <c r="EW210" s="143">
        <v>21</v>
      </c>
      <c r="EX210" s="45">
        <v>9.5238095238095237</v>
      </c>
      <c r="EY210" s="142"/>
      <c r="EZ210" s="143">
        <v>4</v>
      </c>
      <c r="FA210" s="143">
        <v>30</v>
      </c>
      <c r="FB210" s="45">
        <v>13.333333333333332</v>
      </c>
      <c r="FD210" s="141">
        <f t="shared" si="93"/>
        <v>0</v>
      </c>
      <c r="FE210" s="141">
        <f t="shared" si="94"/>
        <v>41</v>
      </c>
      <c r="FF210" s="141">
        <f t="shared" si="95"/>
        <v>0</v>
      </c>
      <c r="FH210" s="141">
        <f t="shared" si="96"/>
        <v>3</v>
      </c>
      <c r="FI210" s="141">
        <f t="shared" si="97"/>
        <v>42</v>
      </c>
      <c r="FJ210" s="141">
        <f t="shared" si="98"/>
        <v>7.1428571428571432</v>
      </c>
    </row>
    <row r="211" spans="1:166" s="143" customFormat="1">
      <c r="A211" s="142">
        <v>42063</v>
      </c>
      <c r="B211" s="143">
        <v>20</v>
      </c>
      <c r="C211" s="143">
        <v>1138</v>
      </c>
      <c r="D211" s="45">
        <f t="shared" si="75"/>
        <v>1.7574692442882252</v>
      </c>
      <c r="E211" s="140"/>
      <c r="F211" s="145"/>
      <c r="J211" s="143">
        <v>1</v>
      </c>
      <c r="K211" s="143">
        <v>31</v>
      </c>
      <c r="L211" s="45">
        <f t="shared" si="99"/>
        <v>3.225806451612903</v>
      </c>
      <c r="O211" s="143">
        <v>56</v>
      </c>
      <c r="P211" s="45">
        <f t="shared" si="76"/>
        <v>0</v>
      </c>
      <c r="R211" s="143">
        <v>2</v>
      </c>
      <c r="S211" s="143">
        <v>69</v>
      </c>
      <c r="T211" s="45">
        <f t="shared" si="77"/>
        <v>2.8985507246376812</v>
      </c>
      <c r="W211" s="143">
        <v>43</v>
      </c>
      <c r="X211" s="45">
        <f t="shared" si="78"/>
        <v>0</v>
      </c>
      <c r="Z211" s="143">
        <v>2</v>
      </c>
      <c r="AA211" s="143">
        <v>168</v>
      </c>
      <c r="AB211" s="45">
        <f t="shared" si="79"/>
        <v>1.1904761904761905</v>
      </c>
      <c r="AE211" s="144">
        <v>81</v>
      </c>
      <c r="AF211" s="45">
        <f t="shared" si="80"/>
        <v>0</v>
      </c>
      <c r="AG211" s="144"/>
      <c r="AH211" s="144"/>
      <c r="AI211" s="144">
        <v>57</v>
      </c>
      <c r="AJ211" s="45">
        <f t="shared" si="81"/>
        <v>0</v>
      </c>
      <c r="AL211" s="143">
        <v>1</v>
      </c>
      <c r="AM211" s="143">
        <v>36</v>
      </c>
      <c r="AN211" s="45">
        <f t="shared" si="82"/>
        <v>2.7777777777777777</v>
      </c>
      <c r="AQ211" s="143">
        <v>89</v>
      </c>
      <c r="AR211" s="45">
        <f t="shared" si="83"/>
        <v>0</v>
      </c>
      <c r="AU211" s="143">
        <v>43</v>
      </c>
      <c r="AV211" s="45">
        <f t="shared" si="84"/>
        <v>0</v>
      </c>
      <c r="AX211" s="143">
        <v>4</v>
      </c>
      <c r="AY211" s="143">
        <v>129</v>
      </c>
      <c r="AZ211" s="45">
        <f t="shared" si="85"/>
        <v>3.1007751937984498</v>
      </c>
      <c r="BC211" s="143">
        <v>67</v>
      </c>
      <c r="BD211" s="45">
        <f t="shared" si="86"/>
        <v>0</v>
      </c>
      <c r="BG211" s="143">
        <v>69</v>
      </c>
      <c r="BH211" s="45">
        <f t="shared" si="87"/>
        <v>0</v>
      </c>
      <c r="BJ211" s="143">
        <v>1</v>
      </c>
      <c r="BK211" s="143">
        <v>54</v>
      </c>
      <c r="BL211" s="45">
        <f t="shared" si="88"/>
        <v>1.8518518518518516</v>
      </c>
      <c r="BN211" s="143">
        <v>4</v>
      </c>
      <c r="BO211" s="143">
        <v>50</v>
      </c>
      <c r="BP211" s="45">
        <f t="shared" si="89"/>
        <v>8</v>
      </c>
      <c r="BR211" s="143">
        <v>2</v>
      </c>
      <c r="BS211" s="143">
        <v>50</v>
      </c>
      <c r="BT211" s="45">
        <f t="shared" si="90"/>
        <v>4</v>
      </c>
      <c r="BW211" s="143">
        <v>21</v>
      </c>
      <c r="BX211" s="45">
        <f t="shared" si="91"/>
        <v>0</v>
      </c>
      <c r="BZ211" s="143">
        <v>3</v>
      </c>
      <c r="CA211" s="143">
        <v>25</v>
      </c>
      <c r="CB211" s="45">
        <f t="shared" si="92"/>
        <v>12</v>
      </c>
      <c r="CE211" s="142">
        <v>41670</v>
      </c>
      <c r="CF211" s="143">
        <v>87</v>
      </c>
      <c r="CG211" s="143">
        <v>1135</v>
      </c>
      <c r="CH211" s="143">
        <v>7.6651982378854626</v>
      </c>
      <c r="CJ211" s="143">
        <v>2</v>
      </c>
      <c r="CK211" s="143">
        <v>32</v>
      </c>
      <c r="CL211" s="143">
        <v>6.25</v>
      </c>
      <c r="CN211" s="143">
        <v>4</v>
      </c>
      <c r="CO211" s="143">
        <v>57</v>
      </c>
      <c r="CP211" s="143">
        <v>7.0175438596491233</v>
      </c>
      <c r="CR211" s="143">
        <v>7</v>
      </c>
      <c r="CS211" s="143">
        <v>67</v>
      </c>
      <c r="CT211" s="143">
        <v>10.447761194029852</v>
      </c>
      <c r="CV211" s="143">
        <v>4</v>
      </c>
      <c r="CW211" s="143">
        <v>41</v>
      </c>
      <c r="CX211" s="143">
        <v>9.7560975609756095</v>
      </c>
      <c r="CZ211" s="143">
        <v>8</v>
      </c>
      <c r="DA211" s="143">
        <v>166</v>
      </c>
      <c r="DB211" s="143">
        <v>4.8192771084337354</v>
      </c>
      <c r="DD211" s="143">
        <v>4</v>
      </c>
      <c r="DE211" s="143">
        <v>81</v>
      </c>
      <c r="DF211" s="143">
        <v>4.9382716049382722</v>
      </c>
      <c r="DI211" s="143">
        <v>55</v>
      </c>
      <c r="DJ211" s="45"/>
      <c r="DK211" s="142"/>
      <c r="DL211" s="143">
        <v>4</v>
      </c>
      <c r="DM211" s="143">
        <v>36</v>
      </c>
      <c r="DN211" s="45">
        <v>11.111111111111111</v>
      </c>
      <c r="DO211" s="142"/>
      <c r="DP211" s="143">
        <v>5</v>
      </c>
      <c r="DQ211" s="143">
        <v>90</v>
      </c>
      <c r="DR211" s="45">
        <v>5.5555555555555554</v>
      </c>
      <c r="DS211" s="142"/>
      <c r="DT211" s="143">
        <v>2</v>
      </c>
      <c r="DU211" s="143">
        <v>41</v>
      </c>
      <c r="DV211" s="45">
        <v>4.8780487804878048</v>
      </c>
      <c r="DW211" s="142"/>
      <c r="DX211" s="143">
        <v>15</v>
      </c>
      <c r="DY211" s="143">
        <v>129</v>
      </c>
      <c r="DZ211" s="45">
        <v>11.627906976744185</v>
      </c>
      <c r="EA211" s="142"/>
      <c r="EB211" s="143">
        <v>8</v>
      </c>
      <c r="EC211" s="143">
        <v>68</v>
      </c>
      <c r="ED211" s="45">
        <v>11.76470588235294</v>
      </c>
      <c r="EE211" s="142"/>
      <c r="EF211" s="143">
        <v>1</v>
      </c>
      <c r="EG211" s="143">
        <v>69</v>
      </c>
      <c r="EH211" s="45">
        <v>1.4492753623188406</v>
      </c>
      <c r="EI211" s="142"/>
      <c r="EJ211" s="143">
        <v>9</v>
      </c>
      <c r="EK211" s="143">
        <v>54</v>
      </c>
      <c r="EL211" s="45">
        <v>16.666666666666664</v>
      </c>
      <c r="EM211" s="142"/>
      <c r="EN211" s="143">
        <v>5</v>
      </c>
      <c r="EO211" s="143">
        <v>48</v>
      </c>
      <c r="EP211" s="45">
        <v>10.416666666666668</v>
      </c>
      <c r="EQ211" s="142"/>
      <c r="ER211" s="143">
        <v>3</v>
      </c>
      <c r="ES211" s="143">
        <v>50</v>
      </c>
      <c r="ET211" s="45">
        <v>6</v>
      </c>
      <c r="EU211" s="142"/>
      <c r="EV211" s="143">
        <v>2</v>
      </c>
      <c r="EW211" s="143">
        <v>21</v>
      </c>
      <c r="EX211" s="45">
        <v>9.5238095238095237</v>
      </c>
      <c r="EY211" s="142"/>
      <c r="EZ211" s="143">
        <v>4</v>
      </c>
      <c r="FA211" s="143">
        <v>30</v>
      </c>
      <c r="FB211" s="45">
        <v>13.333333333333332</v>
      </c>
      <c r="FD211" s="141">
        <f t="shared" si="93"/>
        <v>0</v>
      </c>
      <c r="FE211" s="141">
        <f t="shared" si="94"/>
        <v>43</v>
      </c>
      <c r="FF211" s="141">
        <f t="shared" si="95"/>
        <v>0</v>
      </c>
      <c r="FH211" s="141">
        <f t="shared" si="96"/>
        <v>4</v>
      </c>
      <c r="FI211" s="141">
        <f t="shared" si="97"/>
        <v>41</v>
      </c>
      <c r="FJ211" s="141">
        <f t="shared" si="98"/>
        <v>9.7560975609756095</v>
      </c>
    </row>
    <row r="212" spans="1:166" s="143" customFormat="1">
      <c r="A212" s="142">
        <v>42094</v>
      </c>
      <c r="B212" s="143">
        <v>20</v>
      </c>
      <c r="C212" s="143">
        <v>1124</v>
      </c>
      <c r="D212" s="45">
        <f t="shared" si="75"/>
        <v>1.7793594306049825</v>
      </c>
      <c r="E212" s="140"/>
      <c r="F212" s="146"/>
      <c r="G212" s="144"/>
      <c r="J212" s="143">
        <v>1</v>
      </c>
      <c r="K212" s="143">
        <v>30</v>
      </c>
      <c r="L212" s="45">
        <f t="shared" si="99"/>
        <v>3.3333333333333335</v>
      </c>
      <c r="O212" s="143">
        <v>55</v>
      </c>
      <c r="P212" s="45">
        <f t="shared" si="76"/>
        <v>0</v>
      </c>
      <c r="R212" s="143">
        <v>2</v>
      </c>
      <c r="S212" s="143">
        <v>65</v>
      </c>
      <c r="T212" s="45">
        <f t="shared" si="77"/>
        <v>3.0769230769230771</v>
      </c>
      <c r="W212" s="143">
        <v>43</v>
      </c>
      <c r="X212" s="45">
        <f t="shared" si="78"/>
        <v>0</v>
      </c>
      <c r="Z212" s="143">
        <v>2</v>
      </c>
      <c r="AA212" s="143">
        <v>167</v>
      </c>
      <c r="AB212" s="45">
        <f t="shared" si="79"/>
        <v>1.1976047904191618</v>
      </c>
      <c r="AE212" s="144">
        <v>80</v>
      </c>
      <c r="AF212" s="45">
        <f t="shared" si="80"/>
        <v>0</v>
      </c>
      <c r="AG212" s="144"/>
      <c r="AH212" s="144"/>
      <c r="AI212" s="144">
        <v>58</v>
      </c>
      <c r="AJ212" s="45">
        <f t="shared" si="81"/>
        <v>0</v>
      </c>
      <c r="AL212" s="143">
        <v>1</v>
      </c>
      <c r="AM212" s="143">
        <v>37</v>
      </c>
      <c r="AN212" s="45">
        <f t="shared" si="82"/>
        <v>2.7027027027027026</v>
      </c>
      <c r="AQ212" s="143">
        <v>87</v>
      </c>
      <c r="AR212" s="45">
        <f t="shared" si="83"/>
        <v>0</v>
      </c>
      <c r="AU212" s="143">
        <v>42</v>
      </c>
      <c r="AV212" s="45">
        <f t="shared" si="84"/>
        <v>0</v>
      </c>
      <c r="AX212" s="143">
        <v>5</v>
      </c>
      <c r="AY212" s="143">
        <v>128</v>
      </c>
      <c r="AZ212" s="45">
        <f t="shared" si="85"/>
        <v>3.90625</v>
      </c>
      <c r="BC212" s="143">
        <v>68</v>
      </c>
      <c r="BD212" s="45">
        <f t="shared" si="86"/>
        <v>0</v>
      </c>
      <c r="BG212" s="143">
        <v>68</v>
      </c>
      <c r="BH212" s="45">
        <f t="shared" si="87"/>
        <v>0</v>
      </c>
      <c r="BJ212" s="143">
        <v>1</v>
      </c>
      <c r="BK212" s="143">
        <v>54</v>
      </c>
      <c r="BL212" s="45">
        <f t="shared" si="88"/>
        <v>1.8518518518518516</v>
      </c>
      <c r="BN212" s="143">
        <v>3</v>
      </c>
      <c r="BO212" s="143">
        <v>47</v>
      </c>
      <c r="BP212" s="45">
        <f t="shared" si="89"/>
        <v>6.3829787234042552</v>
      </c>
      <c r="BR212" s="143">
        <v>2</v>
      </c>
      <c r="BS212" s="143">
        <v>50</v>
      </c>
      <c r="BT212" s="45">
        <f t="shared" si="90"/>
        <v>4</v>
      </c>
      <c r="BW212" s="143">
        <v>20</v>
      </c>
      <c r="BX212" s="45">
        <f t="shared" si="91"/>
        <v>0</v>
      </c>
      <c r="BZ212" s="143">
        <v>3</v>
      </c>
      <c r="CA212" s="143">
        <v>25</v>
      </c>
      <c r="CB212" s="45">
        <f t="shared" si="92"/>
        <v>12</v>
      </c>
      <c r="CE212" s="142">
        <v>41698</v>
      </c>
      <c r="CF212" s="143">
        <v>72</v>
      </c>
      <c r="CG212" s="143">
        <v>1138</v>
      </c>
      <c r="CH212" s="143">
        <v>6.3268892794376095</v>
      </c>
      <c r="CJ212" s="143">
        <v>2</v>
      </c>
      <c r="CK212" s="143">
        <v>31</v>
      </c>
      <c r="CL212" s="143">
        <v>6.4516129032258061</v>
      </c>
      <c r="CN212" s="143">
        <v>3</v>
      </c>
      <c r="CO212" s="143">
        <v>56</v>
      </c>
      <c r="CP212" s="143">
        <v>5.3571428571428568</v>
      </c>
      <c r="CR212" s="143">
        <v>5</v>
      </c>
      <c r="CS212" s="143">
        <v>69</v>
      </c>
      <c r="CT212" s="143">
        <v>7.2463768115942031</v>
      </c>
      <c r="CV212" s="143">
        <v>4</v>
      </c>
      <c r="CW212" s="143">
        <v>43</v>
      </c>
      <c r="CX212" s="143">
        <v>9.3023255813953494</v>
      </c>
      <c r="CZ212" s="143">
        <v>6</v>
      </c>
      <c r="DA212" s="143">
        <v>168</v>
      </c>
      <c r="DB212" s="143">
        <v>3.5714285714285712</v>
      </c>
      <c r="DD212" s="143">
        <v>2</v>
      </c>
      <c r="DE212" s="143">
        <v>81</v>
      </c>
      <c r="DF212" s="143">
        <v>2.4691358024691361</v>
      </c>
      <c r="DI212" s="143">
        <v>57</v>
      </c>
      <c r="DJ212" s="45"/>
      <c r="DK212" s="142"/>
      <c r="DL212" s="143">
        <v>3</v>
      </c>
      <c r="DM212" s="143">
        <v>36</v>
      </c>
      <c r="DN212" s="45">
        <v>8.3333333333333321</v>
      </c>
      <c r="DO212" s="142"/>
      <c r="DP212" s="143">
        <v>4</v>
      </c>
      <c r="DQ212" s="143">
        <v>89</v>
      </c>
      <c r="DR212" s="45">
        <v>4.4943820224719104</v>
      </c>
      <c r="DS212" s="142"/>
      <c r="DT212" s="143">
        <v>2</v>
      </c>
      <c r="DU212" s="143">
        <v>43</v>
      </c>
      <c r="DV212" s="45">
        <v>4.6511627906976747</v>
      </c>
      <c r="DW212" s="142"/>
      <c r="DX212" s="143">
        <v>12</v>
      </c>
      <c r="DY212" s="143">
        <v>129</v>
      </c>
      <c r="DZ212" s="45">
        <v>9.3023255813953494</v>
      </c>
      <c r="EA212" s="142"/>
      <c r="EB212" s="143">
        <v>7</v>
      </c>
      <c r="EC212" s="143">
        <v>67</v>
      </c>
      <c r="ED212" s="45">
        <v>10.447761194029852</v>
      </c>
      <c r="EE212" s="142"/>
      <c r="EF212" s="143">
        <v>1</v>
      </c>
      <c r="EG212" s="143">
        <v>69</v>
      </c>
      <c r="EH212" s="45">
        <v>1.4492753623188406</v>
      </c>
      <c r="EI212" s="142"/>
      <c r="EJ212" s="143">
        <v>9</v>
      </c>
      <c r="EK212" s="143">
        <v>54</v>
      </c>
      <c r="EL212" s="45">
        <v>16.666666666666664</v>
      </c>
      <c r="EM212" s="142"/>
      <c r="EN212" s="143">
        <v>5</v>
      </c>
      <c r="EO212" s="143">
        <v>50</v>
      </c>
      <c r="EP212" s="45">
        <v>10</v>
      </c>
      <c r="EQ212" s="142"/>
      <c r="ER212" s="143">
        <v>2</v>
      </c>
      <c r="ES212" s="143">
        <v>50</v>
      </c>
      <c r="ET212" s="45">
        <v>4</v>
      </c>
      <c r="EU212" s="142"/>
      <c r="EV212" s="143">
        <v>2</v>
      </c>
      <c r="EW212" s="143">
        <v>21</v>
      </c>
      <c r="EX212" s="45">
        <v>9.5238095238095237</v>
      </c>
      <c r="EY212" s="142"/>
      <c r="EZ212" s="143">
        <v>3</v>
      </c>
      <c r="FA212" s="143">
        <v>25</v>
      </c>
      <c r="FB212" s="45">
        <v>12</v>
      </c>
      <c r="FD212" s="141">
        <f t="shared" si="93"/>
        <v>0</v>
      </c>
      <c r="FE212" s="141">
        <f t="shared" si="94"/>
        <v>43</v>
      </c>
      <c r="FF212" s="141">
        <f t="shared" si="95"/>
        <v>0</v>
      </c>
      <c r="FH212" s="141">
        <f t="shared" si="96"/>
        <v>4</v>
      </c>
      <c r="FI212" s="141">
        <f t="shared" si="97"/>
        <v>43</v>
      </c>
      <c r="FJ212" s="141">
        <f t="shared" si="98"/>
        <v>9.3023255813953494</v>
      </c>
    </row>
    <row r="213" spans="1:166" s="143" customFormat="1">
      <c r="A213" s="142">
        <v>42124</v>
      </c>
      <c r="B213" s="143">
        <v>16</v>
      </c>
      <c r="C213" s="143">
        <v>1121</v>
      </c>
      <c r="D213" s="45">
        <f t="shared" si="75"/>
        <v>1.4272970561998217</v>
      </c>
      <c r="E213" s="140"/>
      <c r="F213" s="147"/>
      <c r="G213" s="147"/>
      <c r="J213" s="143">
        <v>1</v>
      </c>
      <c r="K213" s="143">
        <v>28</v>
      </c>
      <c r="L213" s="45">
        <f t="shared" si="99"/>
        <v>3.5714285714285712</v>
      </c>
      <c r="O213" s="143">
        <v>54</v>
      </c>
      <c r="P213" s="45">
        <f t="shared" si="76"/>
        <v>0</v>
      </c>
      <c r="R213" s="143">
        <v>3</v>
      </c>
      <c r="S213" s="143">
        <v>65</v>
      </c>
      <c r="T213" s="45">
        <f t="shared" si="77"/>
        <v>4.6153846153846159</v>
      </c>
      <c r="W213" s="143">
        <v>40</v>
      </c>
      <c r="X213" s="45">
        <f t="shared" si="78"/>
        <v>0</v>
      </c>
      <c r="Z213" s="143">
        <v>2</v>
      </c>
      <c r="AA213" s="143">
        <v>172</v>
      </c>
      <c r="AB213" s="45">
        <f t="shared" si="79"/>
        <v>1.1627906976744187</v>
      </c>
      <c r="AE213" s="144">
        <v>79</v>
      </c>
      <c r="AF213" s="45">
        <f t="shared" si="80"/>
        <v>0</v>
      </c>
      <c r="AG213" s="144"/>
      <c r="AH213" s="144"/>
      <c r="AI213" s="144">
        <v>56</v>
      </c>
      <c r="AJ213" s="45">
        <f t="shared" si="81"/>
        <v>0</v>
      </c>
      <c r="AL213" s="143">
        <v>1</v>
      </c>
      <c r="AM213" s="143">
        <v>38</v>
      </c>
      <c r="AN213" s="45">
        <f t="shared" si="82"/>
        <v>2.6315789473684208</v>
      </c>
      <c r="AQ213" s="143">
        <v>84</v>
      </c>
      <c r="AR213" s="45">
        <f t="shared" si="83"/>
        <v>0</v>
      </c>
      <c r="AU213" s="143">
        <v>41</v>
      </c>
      <c r="AV213" s="45">
        <f t="shared" si="84"/>
        <v>0</v>
      </c>
      <c r="AX213" s="143">
        <v>3</v>
      </c>
      <c r="AY213" s="143">
        <v>126</v>
      </c>
      <c r="AZ213" s="45">
        <f t="shared" si="85"/>
        <v>2.3809523809523809</v>
      </c>
      <c r="BC213" s="143">
        <v>71</v>
      </c>
      <c r="BD213" s="45">
        <f t="shared" si="86"/>
        <v>0</v>
      </c>
      <c r="BG213" s="143">
        <v>70</v>
      </c>
      <c r="BH213" s="45">
        <f t="shared" si="87"/>
        <v>0</v>
      </c>
      <c r="BJ213" s="143">
        <v>1</v>
      </c>
      <c r="BK213" s="143">
        <v>53</v>
      </c>
      <c r="BL213" s="45">
        <f t="shared" si="88"/>
        <v>1.8867924528301887</v>
      </c>
      <c r="BN213" s="143">
        <v>3</v>
      </c>
      <c r="BO213" s="143">
        <v>50</v>
      </c>
      <c r="BP213" s="45">
        <f t="shared" si="89"/>
        <v>6</v>
      </c>
      <c r="BR213" s="143">
        <v>2</v>
      </c>
      <c r="BS213" s="143">
        <v>50</v>
      </c>
      <c r="BT213" s="45">
        <f t="shared" si="90"/>
        <v>4</v>
      </c>
      <c r="BW213" s="143">
        <v>19</v>
      </c>
      <c r="BX213" s="45">
        <f t="shared" si="91"/>
        <v>0</v>
      </c>
      <c r="CA213" s="143">
        <v>25</v>
      </c>
      <c r="CB213" s="45">
        <f t="shared" si="92"/>
        <v>0</v>
      </c>
      <c r="CE213" s="142">
        <v>41729</v>
      </c>
      <c r="CF213" s="143">
        <v>67</v>
      </c>
      <c r="CG213" s="143">
        <v>1124</v>
      </c>
      <c r="CH213" s="143">
        <v>5.9608540925266906</v>
      </c>
      <c r="CJ213" s="143">
        <v>2</v>
      </c>
      <c r="CK213" s="143">
        <v>30</v>
      </c>
      <c r="CL213" s="143">
        <v>6.6666666666666661</v>
      </c>
      <c r="CN213" s="143">
        <v>2</v>
      </c>
      <c r="CO213" s="143">
        <v>55</v>
      </c>
      <c r="CP213" s="143">
        <v>3.6363636363636367</v>
      </c>
      <c r="CR213" s="143">
        <v>4</v>
      </c>
      <c r="CS213" s="143">
        <v>65</v>
      </c>
      <c r="CT213" s="143">
        <v>6.1538461538461533</v>
      </c>
      <c r="CV213" s="143">
        <v>2</v>
      </c>
      <c r="CW213" s="143">
        <v>43</v>
      </c>
      <c r="CX213" s="143">
        <v>4.6511627906976747</v>
      </c>
      <c r="CZ213" s="143">
        <v>7</v>
      </c>
      <c r="DA213" s="143">
        <v>167</v>
      </c>
      <c r="DB213" s="143">
        <v>4.1916167664670656</v>
      </c>
      <c r="DD213" s="143">
        <v>3</v>
      </c>
      <c r="DE213" s="143">
        <v>80</v>
      </c>
      <c r="DF213" s="143">
        <v>3.75</v>
      </c>
      <c r="DI213" s="143">
        <v>58</v>
      </c>
      <c r="DJ213" s="45"/>
      <c r="DK213" s="142"/>
      <c r="DL213" s="143">
        <v>3</v>
      </c>
      <c r="DM213" s="143">
        <v>37</v>
      </c>
      <c r="DN213" s="45">
        <v>8.1081081081081088</v>
      </c>
      <c r="DO213" s="142"/>
      <c r="DP213" s="143">
        <v>3</v>
      </c>
      <c r="DQ213" s="143">
        <v>87</v>
      </c>
      <c r="DR213" s="45">
        <v>3.4482758620689657</v>
      </c>
      <c r="DS213" s="142"/>
      <c r="DT213" s="143">
        <v>2</v>
      </c>
      <c r="DU213" s="143">
        <v>42</v>
      </c>
      <c r="DV213" s="45">
        <v>4.7619047619047619</v>
      </c>
      <c r="DW213" s="142"/>
      <c r="DX213" s="143">
        <v>13</v>
      </c>
      <c r="DY213" s="143">
        <v>128</v>
      </c>
      <c r="DZ213" s="45">
        <v>10.15625</v>
      </c>
      <c r="EA213" s="142"/>
      <c r="EB213" s="143">
        <v>7</v>
      </c>
      <c r="EC213" s="143">
        <v>68</v>
      </c>
      <c r="ED213" s="45">
        <v>10.294117647058824</v>
      </c>
      <c r="EE213" s="142"/>
      <c r="EF213" s="143">
        <v>1</v>
      </c>
      <c r="EG213" s="143">
        <v>68</v>
      </c>
      <c r="EH213" s="45">
        <v>1.4705882352941175</v>
      </c>
      <c r="EI213" s="142"/>
      <c r="EJ213" s="143">
        <v>7</v>
      </c>
      <c r="EK213" s="143">
        <v>54</v>
      </c>
      <c r="EL213" s="45">
        <v>12.962962962962964</v>
      </c>
      <c r="EM213" s="142"/>
      <c r="EN213" s="143">
        <v>3</v>
      </c>
      <c r="EO213" s="143">
        <v>47</v>
      </c>
      <c r="EP213" s="45">
        <v>6.3829787234042552</v>
      </c>
      <c r="EQ213" s="142"/>
      <c r="ER213" s="143">
        <v>3</v>
      </c>
      <c r="ES213" s="143">
        <v>50</v>
      </c>
      <c r="ET213" s="45">
        <v>6</v>
      </c>
      <c r="EU213" s="142"/>
      <c r="EV213" s="143">
        <v>2</v>
      </c>
      <c r="EW213" s="143">
        <v>20</v>
      </c>
      <c r="EX213" s="45">
        <v>10</v>
      </c>
      <c r="EY213" s="142"/>
      <c r="EZ213" s="143">
        <v>3</v>
      </c>
      <c r="FA213" s="143">
        <v>25</v>
      </c>
      <c r="FB213" s="45">
        <v>12</v>
      </c>
      <c r="FD213" s="141">
        <f t="shared" si="93"/>
        <v>0</v>
      </c>
      <c r="FE213" s="141">
        <f t="shared" si="94"/>
        <v>40</v>
      </c>
      <c r="FF213" s="141">
        <f t="shared" si="95"/>
        <v>0</v>
      </c>
      <c r="FH213" s="141">
        <f t="shared" si="96"/>
        <v>2</v>
      </c>
      <c r="FI213" s="141">
        <f t="shared" si="97"/>
        <v>43</v>
      </c>
      <c r="FJ213" s="141">
        <f t="shared" si="98"/>
        <v>4.6511627906976747</v>
      </c>
    </row>
    <row r="214" spans="1:166" s="143" customFormat="1">
      <c r="A214" s="142">
        <v>42155</v>
      </c>
      <c r="B214" s="143">
        <v>20</v>
      </c>
      <c r="C214" s="143">
        <v>1114</v>
      </c>
      <c r="D214" s="45">
        <f t="shared" si="75"/>
        <v>1.7953321364452424</v>
      </c>
      <c r="E214" s="140"/>
      <c r="F214" s="147"/>
      <c r="G214" s="147"/>
      <c r="J214" s="143">
        <v>1</v>
      </c>
      <c r="K214" s="143">
        <v>25</v>
      </c>
      <c r="L214" s="45">
        <f t="shared" si="99"/>
        <v>4</v>
      </c>
      <c r="O214" s="143">
        <v>53</v>
      </c>
      <c r="P214" s="45">
        <f t="shared" si="76"/>
        <v>0</v>
      </c>
      <c r="R214" s="143">
        <v>3</v>
      </c>
      <c r="S214" s="143">
        <v>65</v>
      </c>
      <c r="T214" s="45">
        <f t="shared" si="77"/>
        <v>4.6153846153846159</v>
      </c>
      <c r="W214" s="143">
        <v>41</v>
      </c>
      <c r="X214" s="45">
        <f t="shared" si="78"/>
        <v>0</v>
      </c>
      <c r="Z214" s="143">
        <v>5</v>
      </c>
      <c r="AA214" s="143">
        <v>173</v>
      </c>
      <c r="AB214" s="45">
        <f t="shared" si="79"/>
        <v>2.8901734104046244</v>
      </c>
      <c r="AE214" s="144">
        <v>79</v>
      </c>
      <c r="AF214" s="45">
        <f t="shared" si="80"/>
        <v>0</v>
      </c>
      <c r="AG214" s="144"/>
      <c r="AH214" s="144"/>
      <c r="AI214" s="144">
        <v>54</v>
      </c>
      <c r="AJ214" s="45">
        <f t="shared" si="81"/>
        <v>0</v>
      </c>
      <c r="AL214" s="143">
        <v>1</v>
      </c>
      <c r="AM214" s="143">
        <v>38</v>
      </c>
      <c r="AN214" s="45">
        <f t="shared" si="82"/>
        <v>2.6315789473684208</v>
      </c>
      <c r="AQ214" s="143">
        <v>82</v>
      </c>
      <c r="AR214" s="45">
        <f t="shared" si="83"/>
        <v>0</v>
      </c>
      <c r="AU214" s="143">
        <v>41</v>
      </c>
      <c r="AV214" s="45">
        <f t="shared" si="84"/>
        <v>0</v>
      </c>
      <c r="AX214" s="143">
        <v>4</v>
      </c>
      <c r="AY214" s="143">
        <v>124</v>
      </c>
      <c r="AZ214" s="45">
        <f t="shared" si="85"/>
        <v>3.225806451612903</v>
      </c>
      <c r="BC214" s="143">
        <v>72</v>
      </c>
      <c r="BD214" s="45">
        <f t="shared" si="86"/>
        <v>0</v>
      </c>
      <c r="BG214" s="143">
        <v>72</v>
      </c>
      <c r="BH214" s="45">
        <f t="shared" si="87"/>
        <v>0</v>
      </c>
      <c r="BJ214" s="143">
        <v>1</v>
      </c>
      <c r="BK214" s="143">
        <v>53</v>
      </c>
      <c r="BL214" s="45">
        <f t="shared" si="88"/>
        <v>1.8867924528301887</v>
      </c>
      <c r="BN214" s="143">
        <v>3</v>
      </c>
      <c r="BO214" s="143">
        <v>50</v>
      </c>
      <c r="BP214" s="45">
        <f t="shared" si="89"/>
        <v>6</v>
      </c>
      <c r="BR214" s="143">
        <v>2</v>
      </c>
      <c r="BS214" s="143">
        <v>50</v>
      </c>
      <c r="BT214" s="45">
        <f t="shared" si="90"/>
        <v>4</v>
      </c>
      <c r="BW214" s="143">
        <v>19</v>
      </c>
      <c r="BX214" s="45">
        <f t="shared" si="91"/>
        <v>0</v>
      </c>
      <c r="CA214" s="143">
        <v>23</v>
      </c>
      <c r="CB214" s="45">
        <f t="shared" si="92"/>
        <v>0</v>
      </c>
      <c r="CE214" s="142">
        <v>41759</v>
      </c>
      <c r="CF214" s="143">
        <v>69</v>
      </c>
      <c r="CG214" s="143">
        <v>1121</v>
      </c>
      <c r="CH214" s="143">
        <v>6.1552185548617304</v>
      </c>
      <c r="CK214" s="143">
        <v>28</v>
      </c>
      <c r="CN214" s="143">
        <v>3</v>
      </c>
      <c r="CO214" s="143">
        <v>54</v>
      </c>
      <c r="CP214" s="143">
        <v>5.5555555555555554</v>
      </c>
      <c r="CR214" s="143">
        <v>6</v>
      </c>
      <c r="CS214" s="143">
        <v>65</v>
      </c>
      <c r="CT214" s="143">
        <v>9.2307692307692299</v>
      </c>
      <c r="CV214" s="143">
        <v>3</v>
      </c>
      <c r="CW214" s="143">
        <v>40</v>
      </c>
      <c r="CX214" s="143">
        <v>7.5</v>
      </c>
      <c r="CZ214" s="143">
        <v>7</v>
      </c>
      <c r="DA214" s="143">
        <v>172</v>
      </c>
      <c r="DB214" s="143">
        <v>4.0697674418604652</v>
      </c>
      <c r="DD214" s="143">
        <v>3</v>
      </c>
      <c r="DE214" s="143">
        <v>79</v>
      </c>
      <c r="DF214" s="143">
        <v>3.79746835443038</v>
      </c>
      <c r="DI214" s="143">
        <v>56</v>
      </c>
      <c r="DJ214" s="45"/>
      <c r="DK214" s="142"/>
      <c r="DL214" s="143">
        <v>4</v>
      </c>
      <c r="DM214" s="143">
        <v>38</v>
      </c>
      <c r="DN214" s="45">
        <v>10.526315789473685</v>
      </c>
      <c r="DO214" s="142"/>
      <c r="DP214" s="143">
        <v>3</v>
      </c>
      <c r="DQ214" s="143">
        <v>84</v>
      </c>
      <c r="DR214" s="45">
        <v>3.5714285714285712</v>
      </c>
      <c r="DS214" s="142"/>
      <c r="DT214" s="143">
        <v>2</v>
      </c>
      <c r="DU214" s="143">
        <v>41</v>
      </c>
      <c r="DV214" s="45">
        <v>4.8780487804878048</v>
      </c>
      <c r="DW214" s="142"/>
      <c r="DX214" s="143">
        <v>10</v>
      </c>
      <c r="DY214" s="143">
        <v>126</v>
      </c>
      <c r="DZ214" s="45">
        <v>7.9365079365079358</v>
      </c>
      <c r="EA214" s="142"/>
      <c r="EB214" s="143">
        <v>7</v>
      </c>
      <c r="EC214" s="143">
        <v>71</v>
      </c>
      <c r="ED214" s="45">
        <v>9.8591549295774659</v>
      </c>
      <c r="EE214" s="142"/>
      <c r="EF214" s="143">
        <v>1</v>
      </c>
      <c r="EG214" s="143">
        <v>70</v>
      </c>
      <c r="EH214" s="45">
        <v>1.4285714285714286</v>
      </c>
      <c r="EI214" s="142"/>
      <c r="EJ214" s="143">
        <v>9</v>
      </c>
      <c r="EK214" s="143">
        <v>53</v>
      </c>
      <c r="EL214" s="45">
        <v>16.981132075471699</v>
      </c>
      <c r="EM214" s="142"/>
      <c r="EN214" s="143">
        <v>3</v>
      </c>
      <c r="EO214" s="143">
        <v>50</v>
      </c>
      <c r="EP214" s="45">
        <v>6</v>
      </c>
      <c r="EQ214" s="142"/>
      <c r="ER214" s="143">
        <v>3</v>
      </c>
      <c r="ES214" s="143">
        <v>50</v>
      </c>
      <c r="ET214" s="45">
        <v>6</v>
      </c>
      <c r="EU214" s="142"/>
      <c r="EV214" s="143">
        <v>2</v>
      </c>
      <c r="EW214" s="143">
        <v>19</v>
      </c>
      <c r="EX214" s="45">
        <v>10.526315789473685</v>
      </c>
      <c r="EY214" s="142"/>
      <c r="EZ214" s="143">
        <v>3</v>
      </c>
      <c r="FA214" s="143">
        <v>25</v>
      </c>
      <c r="FB214" s="45">
        <v>12</v>
      </c>
      <c r="FD214" s="141">
        <f t="shared" si="93"/>
        <v>0</v>
      </c>
      <c r="FE214" s="141">
        <f t="shared" si="94"/>
        <v>41</v>
      </c>
      <c r="FF214" s="141">
        <f t="shared" si="95"/>
        <v>0</v>
      </c>
      <c r="FH214" s="141">
        <f t="shared" si="96"/>
        <v>3</v>
      </c>
      <c r="FI214" s="141">
        <f t="shared" si="97"/>
        <v>40</v>
      </c>
      <c r="FJ214" s="141">
        <f t="shared" si="98"/>
        <v>7.5</v>
      </c>
    </row>
    <row r="215" spans="1:166" s="143" customFormat="1">
      <c r="A215" s="142">
        <v>42185</v>
      </c>
      <c r="B215" s="143">
        <v>22</v>
      </c>
      <c r="C215" s="143">
        <v>1120</v>
      </c>
      <c r="D215" s="45">
        <f t="shared" si="75"/>
        <v>1.9642857142857142</v>
      </c>
      <c r="E215" s="140"/>
      <c r="F215" s="147"/>
      <c r="G215" s="147"/>
      <c r="J215" s="143">
        <v>1</v>
      </c>
      <c r="K215" s="143">
        <v>24</v>
      </c>
      <c r="L215" s="45">
        <f t="shared" si="99"/>
        <v>4.1666666666666661</v>
      </c>
      <c r="N215" s="143">
        <v>1</v>
      </c>
      <c r="O215" s="143">
        <v>56</v>
      </c>
      <c r="P215" s="45">
        <f t="shared" si="76"/>
        <v>1.7857142857142856</v>
      </c>
      <c r="R215" s="143">
        <v>3</v>
      </c>
      <c r="S215" s="143">
        <v>63</v>
      </c>
      <c r="T215" s="45">
        <f t="shared" si="77"/>
        <v>4.7619047619047619</v>
      </c>
      <c r="W215" s="143">
        <v>41</v>
      </c>
      <c r="X215" s="45">
        <f t="shared" si="78"/>
        <v>0</v>
      </c>
      <c r="Z215" s="143">
        <v>5</v>
      </c>
      <c r="AA215" s="143">
        <v>171</v>
      </c>
      <c r="AB215" s="45">
        <f t="shared" si="79"/>
        <v>2.9239766081871341</v>
      </c>
      <c r="AE215" s="144">
        <v>80</v>
      </c>
      <c r="AF215" s="45">
        <f t="shared" si="80"/>
        <v>0</v>
      </c>
      <c r="AG215" s="144"/>
      <c r="AH215" s="144"/>
      <c r="AI215" s="144">
        <v>53</v>
      </c>
      <c r="AJ215" s="45">
        <f t="shared" si="81"/>
        <v>0</v>
      </c>
      <c r="AL215" s="143">
        <v>2</v>
      </c>
      <c r="AM215" s="143">
        <v>37</v>
      </c>
      <c r="AN215" s="45">
        <f t="shared" si="82"/>
        <v>5.4054054054054053</v>
      </c>
      <c r="AQ215" s="143">
        <v>84</v>
      </c>
      <c r="AR215" s="45">
        <f t="shared" si="83"/>
        <v>0</v>
      </c>
      <c r="AU215" s="143">
        <v>41</v>
      </c>
      <c r="AV215" s="45">
        <f t="shared" si="84"/>
        <v>0</v>
      </c>
      <c r="AX215" s="143">
        <v>5</v>
      </c>
      <c r="AY215" s="143">
        <v>127</v>
      </c>
      <c r="AZ215" s="45">
        <f t="shared" si="85"/>
        <v>3.9370078740157481</v>
      </c>
      <c r="BC215" s="143">
        <v>72</v>
      </c>
      <c r="BD215" s="45">
        <f t="shared" si="86"/>
        <v>0</v>
      </c>
      <c r="BG215" s="143">
        <v>73</v>
      </c>
      <c r="BH215" s="45">
        <f t="shared" si="87"/>
        <v>0</v>
      </c>
      <c r="BJ215" s="143">
        <v>1</v>
      </c>
      <c r="BK215" s="143">
        <v>54</v>
      </c>
      <c r="BL215" s="45">
        <f t="shared" si="88"/>
        <v>1.8518518518518516</v>
      </c>
      <c r="BN215" s="143">
        <v>2</v>
      </c>
      <c r="BO215" s="143">
        <v>51</v>
      </c>
      <c r="BP215" s="45">
        <f t="shared" si="89"/>
        <v>3.9215686274509802</v>
      </c>
      <c r="BR215" s="143">
        <v>2</v>
      </c>
      <c r="BS215" s="143">
        <v>50</v>
      </c>
      <c r="BT215" s="45">
        <f t="shared" si="90"/>
        <v>4</v>
      </c>
      <c r="BW215" s="143">
        <v>21</v>
      </c>
      <c r="BX215" s="45">
        <f t="shared" si="91"/>
        <v>0</v>
      </c>
      <c r="CA215" s="143">
        <v>22</v>
      </c>
      <c r="CB215" s="45">
        <f t="shared" si="92"/>
        <v>0</v>
      </c>
      <c r="CE215" s="142">
        <v>41790</v>
      </c>
      <c r="CF215" s="143">
        <v>65</v>
      </c>
      <c r="CG215" s="143">
        <v>1114</v>
      </c>
      <c r="CH215" s="143">
        <v>5.8348294434470374</v>
      </c>
      <c r="CK215" s="143">
        <v>25</v>
      </c>
      <c r="CN215" s="143">
        <v>3</v>
      </c>
      <c r="CO215" s="143">
        <v>53</v>
      </c>
      <c r="CP215" s="143">
        <v>5.6603773584905666</v>
      </c>
      <c r="CR215" s="143">
        <v>5</v>
      </c>
      <c r="CS215" s="143">
        <v>65</v>
      </c>
      <c r="CT215" s="143">
        <v>7.6923076923076925</v>
      </c>
      <c r="CV215" s="143">
        <v>3</v>
      </c>
      <c r="CW215" s="143">
        <v>41</v>
      </c>
      <c r="CX215" s="143">
        <v>7.3170731707317076</v>
      </c>
      <c r="CZ215" s="143">
        <v>6</v>
      </c>
      <c r="DA215" s="143">
        <v>173</v>
      </c>
      <c r="DB215" s="143">
        <v>3.4682080924855492</v>
      </c>
      <c r="DD215" s="143">
        <v>4</v>
      </c>
      <c r="DE215" s="143">
        <v>79</v>
      </c>
      <c r="DF215" s="143">
        <v>5.0632911392405067</v>
      </c>
      <c r="DI215" s="143">
        <v>54</v>
      </c>
      <c r="DJ215" s="45"/>
      <c r="DK215" s="142"/>
      <c r="DL215" s="143">
        <v>4</v>
      </c>
      <c r="DM215" s="143">
        <v>38</v>
      </c>
      <c r="DN215" s="45">
        <v>10.526315789473685</v>
      </c>
      <c r="DO215" s="142"/>
      <c r="DP215" s="143">
        <v>3</v>
      </c>
      <c r="DQ215" s="143">
        <v>82</v>
      </c>
      <c r="DR215" s="45">
        <v>3.6585365853658538</v>
      </c>
      <c r="DS215" s="142"/>
      <c r="DT215" s="143">
        <v>2</v>
      </c>
      <c r="DU215" s="143">
        <v>41</v>
      </c>
      <c r="DV215" s="45">
        <v>4.8780487804878048</v>
      </c>
      <c r="DW215" s="142"/>
      <c r="DX215" s="143">
        <v>11</v>
      </c>
      <c r="DY215" s="143">
        <v>124</v>
      </c>
      <c r="DZ215" s="45">
        <v>8.870967741935484</v>
      </c>
      <c r="EA215" s="142"/>
      <c r="EB215" s="143">
        <v>8</v>
      </c>
      <c r="EC215" s="143">
        <v>72</v>
      </c>
      <c r="ED215" s="45">
        <v>11.111111111111111</v>
      </c>
      <c r="EE215" s="142"/>
      <c r="EF215" s="143">
        <v>1</v>
      </c>
      <c r="EG215" s="143">
        <v>72</v>
      </c>
      <c r="EH215" s="45">
        <v>1.3888888888888888</v>
      </c>
      <c r="EI215" s="142"/>
      <c r="EJ215" s="143">
        <v>7</v>
      </c>
      <c r="EK215" s="143">
        <v>53</v>
      </c>
      <c r="EL215" s="45">
        <v>13.207547169811322</v>
      </c>
      <c r="EM215" s="142"/>
      <c r="EN215" s="143">
        <v>3</v>
      </c>
      <c r="EO215" s="143">
        <v>50</v>
      </c>
      <c r="EP215" s="45">
        <v>6</v>
      </c>
      <c r="EQ215" s="142"/>
      <c r="ER215" s="143">
        <v>3</v>
      </c>
      <c r="ES215" s="143">
        <v>50</v>
      </c>
      <c r="ET215" s="45">
        <v>6</v>
      </c>
      <c r="EU215" s="142"/>
      <c r="EV215" s="143">
        <v>2</v>
      </c>
      <c r="EW215" s="143">
        <v>19</v>
      </c>
      <c r="EX215" s="45">
        <v>10.526315789473685</v>
      </c>
      <c r="EY215" s="142"/>
      <c r="FA215" s="143">
        <v>23</v>
      </c>
      <c r="FB215" s="45"/>
      <c r="FD215" s="141">
        <f t="shared" si="93"/>
        <v>0</v>
      </c>
      <c r="FE215" s="141">
        <f t="shared" si="94"/>
        <v>41</v>
      </c>
      <c r="FF215" s="141">
        <f t="shared" si="95"/>
        <v>0</v>
      </c>
      <c r="FH215" s="141">
        <f t="shared" si="96"/>
        <v>3</v>
      </c>
      <c r="FI215" s="141">
        <f t="shared" si="97"/>
        <v>41</v>
      </c>
      <c r="FJ215" s="141">
        <f t="shared" si="98"/>
        <v>7.3170731707317076</v>
      </c>
    </row>
    <row r="216" spans="1:166" s="143" customFormat="1">
      <c r="A216" s="142">
        <v>42216</v>
      </c>
      <c r="B216" s="143">
        <v>25</v>
      </c>
      <c r="C216" s="143">
        <v>1125</v>
      </c>
      <c r="D216" s="45">
        <f t="shared" si="75"/>
        <v>2.2222222222222223</v>
      </c>
      <c r="E216" s="140"/>
      <c r="F216" s="145"/>
      <c r="J216" s="143">
        <v>1</v>
      </c>
      <c r="K216" s="143">
        <v>24</v>
      </c>
      <c r="L216" s="45">
        <f t="shared" si="99"/>
        <v>4.1666666666666661</v>
      </c>
      <c r="N216" s="143">
        <v>1</v>
      </c>
      <c r="O216" s="143">
        <v>57</v>
      </c>
      <c r="P216" s="45">
        <f t="shared" si="76"/>
        <v>1.7543859649122806</v>
      </c>
      <c r="R216" s="143">
        <v>3</v>
      </c>
      <c r="S216" s="143">
        <v>66</v>
      </c>
      <c r="T216" s="45">
        <f t="shared" si="77"/>
        <v>4.5454545454545459</v>
      </c>
      <c r="W216" s="143">
        <v>41</v>
      </c>
      <c r="X216" s="45">
        <f t="shared" si="78"/>
        <v>0</v>
      </c>
      <c r="Z216" s="143">
        <v>8</v>
      </c>
      <c r="AA216" s="143">
        <v>175</v>
      </c>
      <c r="AB216" s="45">
        <f t="shared" si="79"/>
        <v>4.5714285714285712</v>
      </c>
      <c r="AE216" s="144">
        <v>80</v>
      </c>
      <c r="AF216" s="45">
        <f t="shared" si="80"/>
        <v>0</v>
      </c>
      <c r="AG216" s="144"/>
      <c r="AH216" s="144"/>
      <c r="AI216" s="144">
        <v>53</v>
      </c>
      <c r="AJ216" s="45">
        <f t="shared" si="81"/>
        <v>0</v>
      </c>
      <c r="AL216" s="143">
        <v>2</v>
      </c>
      <c r="AM216" s="143">
        <v>37</v>
      </c>
      <c r="AN216" s="45">
        <f t="shared" si="82"/>
        <v>5.4054054054054053</v>
      </c>
      <c r="AQ216" s="143">
        <v>82</v>
      </c>
      <c r="AR216" s="45">
        <f t="shared" si="83"/>
        <v>0</v>
      </c>
      <c r="AU216" s="143">
        <v>39</v>
      </c>
      <c r="AV216" s="45">
        <f t="shared" si="84"/>
        <v>0</v>
      </c>
      <c r="AX216" s="143">
        <v>5</v>
      </c>
      <c r="AY216" s="143">
        <v>125</v>
      </c>
      <c r="AZ216" s="45">
        <f t="shared" si="85"/>
        <v>4</v>
      </c>
      <c r="BC216" s="143">
        <v>74</v>
      </c>
      <c r="BD216" s="45">
        <f t="shared" si="86"/>
        <v>0</v>
      </c>
      <c r="BG216" s="143">
        <v>76</v>
      </c>
      <c r="BH216" s="45">
        <f t="shared" si="87"/>
        <v>0</v>
      </c>
      <c r="BJ216" s="143">
        <v>1</v>
      </c>
      <c r="BK216" s="143">
        <v>53</v>
      </c>
      <c r="BL216" s="45">
        <f t="shared" si="88"/>
        <v>1.8867924528301887</v>
      </c>
      <c r="BN216" s="143">
        <v>2</v>
      </c>
      <c r="BO216" s="143">
        <v>50</v>
      </c>
      <c r="BP216" s="45">
        <f t="shared" si="89"/>
        <v>4</v>
      </c>
      <c r="BR216" s="143">
        <v>2</v>
      </c>
      <c r="BS216" s="143">
        <v>51</v>
      </c>
      <c r="BT216" s="45">
        <f t="shared" si="90"/>
        <v>3.9215686274509802</v>
      </c>
      <c r="BW216" s="143">
        <v>19</v>
      </c>
      <c r="BX216" s="45">
        <f t="shared" si="91"/>
        <v>0</v>
      </c>
      <c r="CA216" s="143">
        <v>23</v>
      </c>
      <c r="CB216" s="45">
        <f t="shared" si="92"/>
        <v>0</v>
      </c>
      <c r="CE216" s="142">
        <v>41820</v>
      </c>
      <c r="CF216" s="143">
        <v>60</v>
      </c>
      <c r="CG216" s="143">
        <v>1120</v>
      </c>
      <c r="CH216" s="143">
        <v>5.3571428571428568</v>
      </c>
      <c r="CK216" s="143">
        <v>24</v>
      </c>
      <c r="CN216" s="143">
        <v>3</v>
      </c>
      <c r="CO216" s="143">
        <v>56</v>
      </c>
      <c r="CP216" s="143">
        <v>5.3571428571428568</v>
      </c>
      <c r="CR216" s="143">
        <v>5</v>
      </c>
      <c r="CS216" s="143">
        <v>63</v>
      </c>
      <c r="CT216" s="143">
        <v>7.9365079365079358</v>
      </c>
      <c r="CV216" s="143">
        <v>3</v>
      </c>
      <c r="CW216" s="143">
        <v>41</v>
      </c>
      <c r="CX216" s="143">
        <v>7.3170731707317076</v>
      </c>
      <c r="CZ216" s="143">
        <v>6</v>
      </c>
      <c r="DA216" s="143">
        <v>171</v>
      </c>
      <c r="DB216" s="143">
        <v>3.5087719298245617</v>
      </c>
      <c r="DD216" s="143">
        <v>4</v>
      </c>
      <c r="DE216" s="143">
        <v>80</v>
      </c>
      <c r="DF216" s="143">
        <v>5</v>
      </c>
      <c r="DH216" s="143">
        <v>1</v>
      </c>
      <c r="DI216" s="143">
        <v>53</v>
      </c>
      <c r="DJ216" s="45">
        <v>1.8867924528301887</v>
      </c>
      <c r="DK216" s="142"/>
      <c r="DL216" s="143">
        <v>4</v>
      </c>
      <c r="DM216" s="143">
        <v>37</v>
      </c>
      <c r="DN216" s="45">
        <v>10.810810810810811</v>
      </c>
      <c r="DO216" s="142"/>
      <c r="DP216" s="143">
        <v>3</v>
      </c>
      <c r="DQ216" s="143">
        <v>84</v>
      </c>
      <c r="DR216" s="45">
        <v>3.5714285714285712</v>
      </c>
      <c r="DS216" s="142"/>
      <c r="DT216" s="143">
        <v>2</v>
      </c>
      <c r="DU216" s="143">
        <v>41</v>
      </c>
      <c r="DV216" s="45">
        <v>4.8780487804878048</v>
      </c>
      <c r="DW216" s="142"/>
      <c r="DX216" s="143">
        <v>10</v>
      </c>
      <c r="DY216" s="143">
        <v>127</v>
      </c>
      <c r="DZ216" s="45">
        <v>7.8740157480314963</v>
      </c>
      <c r="EA216" s="142"/>
      <c r="EB216" s="143">
        <v>5</v>
      </c>
      <c r="EC216" s="143">
        <v>72</v>
      </c>
      <c r="ED216" s="45">
        <v>6.9444444444444446</v>
      </c>
      <c r="EE216" s="142"/>
      <c r="EF216" s="143">
        <v>1</v>
      </c>
      <c r="EG216" s="143">
        <v>73</v>
      </c>
      <c r="EH216" s="45">
        <v>1.3698630136986301</v>
      </c>
      <c r="EI216" s="142"/>
      <c r="EJ216" s="143">
        <v>6</v>
      </c>
      <c r="EK216" s="143">
        <v>54</v>
      </c>
      <c r="EL216" s="45">
        <v>11.111111111111111</v>
      </c>
      <c r="EM216" s="142"/>
      <c r="EN216" s="143">
        <v>2</v>
      </c>
      <c r="EO216" s="143">
        <v>51</v>
      </c>
      <c r="EP216" s="45">
        <v>3.9215686274509807</v>
      </c>
      <c r="EQ216" s="142"/>
      <c r="ER216" s="143">
        <v>3</v>
      </c>
      <c r="ES216" s="143">
        <v>50</v>
      </c>
      <c r="ET216" s="45">
        <v>6</v>
      </c>
      <c r="EU216" s="142"/>
      <c r="EV216" s="143">
        <v>2</v>
      </c>
      <c r="EW216" s="143">
        <v>21</v>
      </c>
      <c r="EX216" s="45">
        <v>9.5238095238095237</v>
      </c>
      <c r="EY216" s="142"/>
      <c r="FA216" s="143">
        <v>22</v>
      </c>
      <c r="FB216" s="45"/>
      <c r="FD216" s="141">
        <f t="shared" si="93"/>
        <v>0</v>
      </c>
      <c r="FE216" s="141">
        <f t="shared" si="94"/>
        <v>41</v>
      </c>
      <c r="FF216" s="141">
        <f t="shared" si="95"/>
        <v>0</v>
      </c>
      <c r="FH216" s="141">
        <f t="shared" si="96"/>
        <v>3</v>
      </c>
      <c r="FI216" s="141">
        <f t="shared" si="97"/>
        <v>41</v>
      </c>
      <c r="FJ216" s="141">
        <f t="shared" si="98"/>
        <v>7.3170731707317076</v>
      </c>
    </row>
    <row r="217" spans="1:166" s="143" customFormat="1">
      <c r="A217" s="142">
        <v>42247</v>
      </c>
      <c r="B217" s="143">
        <v>30</v>
      </c>
      <c r="C217" s="143">
        <v>1131</v>
      </c>
      <c r="D217" s="45">
        <f t="shared" si="75"/>
        <v>2.6525198938992043</v>
      </c>
      <c r="E217" s="140"/>
      <c r="F217" s="145"/>
      <c r="J217" s="143">
        <v>1</v>
      </c>
      <c r="K217" s="143">
        <v>26</v>
      </c>
      <c r="L217" s="45">
        <f t="shared" si="99"/>
        <v>3.8461538461538463</v>
      </c>
      <c r="N217" s="143">
        <v>1</v>
      </c>
      <c r="O217" s="143">
        <v>55</v>
      </c>
      <c r="P217" s="45">
        <f t="shared" si="76"/>
        <v>1.8181818181818181</v>
      </c>
      <c r="R217" s="143">
        <v>4</v>
      </c>
      <c r="S217" s="143">
        <v>65</v>
      </c>
      <c r="T217" s="45">
        <f t="shared" si="77"/>
        <v>6.1538461538461542</v>
      </c>
      <c r="W217" s="143">
        <v>41</v>
      </c>
      <c r="X217" s="45">
        <f t="shared" si="78"/>
        <v>0</v>
      </c>
      <c r="Z217" s="143">
        <v>11</v>
      </c>
      <c r="AA217" s="143">
        <v>179</v>
      </c>
      <c r="AB217" s="45">
        <f t="shared" si="79"/>
        <v>6.1452513966480442</v>
      </c>
      <c r="AE217" s="144">
        <v>81</v>
      </c>
      <c r="AF217" s="45">
        <f t="shared" si="80"/>
        <v>0</v>
      </c>
      <c r="AG217" s="144"/>
      <c r="AH217" s="144"/>
      <c r="AI217" s="144">
        <v>53</v>
      </c>
      <c r="AJ217" s="45">
        <f t="shared" si="81"/>
        <v>0</v>
      </c>
      <c r="AL217" s="143">
        <v>2</v>
      </c>
      <c r="AM217" s="143">
        <v>37</v>
      </c>
      <c r="AN217" s="45">
        <f t="shared" si="82"/>
        <v>5.4054054054054053</v>
      </c>
      <c r="AQ217" s="143">
        <v>80</v>
      </c>
      <c r="AR217" s="45">
        <f t="shared" si="83"/>
        <v>0</v>
      </c>
      <c r="AU217" s="143">
        <v>39</v>
      </c>
      <c r="AV217" s="45">
        <f t="shared" si="84"/>
        <v>0</v>
      </c>
      <c r="AX217" s="143">
        <v>6</v>
      </c>
      <c r="AY217" s="143">
        <v>124</v>
      </c>
      <c r="AZ217" s="45">
        <f t="shared" si="85"/>
        <v>4.838709677419355</v>
      </c>
      <c r="BC217" s="143">
        <v>74</v>
      </c>
      <c r="BD217" s="45">
        <f t="shared" si="86"/>
        <v>0</v>
      </c>
      <c r="BG217" s="143">
        <v>77</v>
      </c>
      <c r="BH217" s="45">
        <f t="shared" si="87"/>
        <v>0</v>
      </c>
      <c r="BJ217" s="143">
        <v>1</v>
      </c>
      <c r="BK217" s="143">
        <v>53</v>
      </c>
      <c r="BL217" s="45">
        <f t="shared" si="88"/>
        <v>1.8867924528301887</v>
      </c>
      <c r="BN217" s="143">
        <v>2</v>
      </c>
      <c r="BO217" s="143">
        <v>50</v>
      </c>
      <c r="BP217" s="45">
        <f t="shared" si="89"/>
        <v>4</v>
      </c>
      <c r="BR217" s="143">
        <v>2</v>
      </c>
      <c r="BS217" s="143">
        <v>52</v>
      </c>
      <c r="BT217" s="45">
        <f t="shared" si="90"/>
        <v>3.8461538461538463</v>
      </c>
      <c r="BW217" s="143">
        <v>22</v>
      </c>
      <c r="BX217" s="45">
        <f t="shared" si="91"/>
        <v>0</v>
      </c>
      <c r="CA217" s="143">
        <v>24</v>
      </c>
      <c r="CB217" s="45">
        <f t="shared" si="92"/>
        <v>0</v>
      </c>
      <c r="CE217" s="142">
        <v>41851</v>
      </c>
      <c r="CF217" s="143">
        <v>62</v>
      </c>
      <c r="CG217" s="143">
        <v>1125</v>
      </c>
      <c r="CH217" s="143">
        <v>5.5111111111111111</v>
      </c>
      <c r="CK217" s="143">
        <v>24</v>
      </c>
      <c r="CN217" s="143">
        <v>3</v>
      </c>
      <c r="CO217" s="143">
        <v>57</v>
      </c>
      <c r="CP217" s="143">
        <v>5.2631578947368425</v>
      </c>
      <c r="CR217" s="143">
        <v>6</v>
      </c>
      <c r="CS217" s="143">
        <v>66</v>
      </c>
      <c r="CT217" s="143">
        <v>9.0909090909090917</v>
      </c>
      <c r="CV217" s="143">
        <v>3</v>
      </c>
      <c r="CW217" s="143">
        <v>41</v>
      </c>
      <c r="CX217" s="143">
        <v>7.3170731707317076</v>
      </c>
      <c r="CZ217" s="143">
        <v>6</v>
      </c>
      <c r="DA217" s="143">
        <v>175</v>
      </c>
      <c r="DB217" s="143">
        <v>3.4285714285714288</v>
      </c>
      <c r="DD217" s="143">
        <v>4</v>
      </c>
      <c r="DE217" s="143">
        <v>80</v>
      </c>
      <c r="DF217" s="143">
        <v>5</v>
      </c>
      <c r="DI217" s="143">
        <v>53</v>
      </c>
      <c r="DJ217" s="45"/>
      <c r="DK217" s="142"/>
      <c r="DL217" s="143">
        <v>4</v>
      </c>
      <c r="DM217" s="143">
        <v>37</v>
      </c>
      <c r="DN217" s="45">
        <v>10.810810810810811</v>
      </c>
      <c r="DO217" s="142"/>
      <c r="DP217" s="143">
        <v>3</v>
      </c>
      <c r="DQ217" s="143">
        <v>82</v>
      </c>
      <c r="DR217" s="45">
        <v>3.6585365853658538</v>
      </c>
      <c r="DS217" s="142"/>
      <c r="DT217" s="143">
        <v>2</v>
      </c>
      <c r="DU217" s="143">
        <v>39</v>
      </c>
      <c r="DV217" s="45">
        <v>5.1282051282051277</v>
      </c>
      <c r="DW217" s="142"/>
      <c r="DX217" s="143">
        <v>10</v>
      </c>
      <c r="DY217" s="143">
        <v>125</v>
      </c>
      <c r="DZ217" s="45">
        <v>8</v>
      </c>
      <c r="EA217" s="142"/>
      <c r="EB217" s="143">
        <v>6</v>
      </c>
      <c r="EC217" s="143">
        <v>74</v>
      </c>
      <c r="ED217" s="45">
        <v>8.1081081081081088</v>
      </c>
      <c r="EE217" s="142"/>
      <c r="EF217" s="143">
        <v>2</v>
      </c>
      <c r="EG217" s="143">
        <v>76</v>
      </c>
      <c r="EH217" s="45">
        <v>2.6315789473684212</v>
      </c>
      <c r="EI217" s="142"/>
      <c r="EJ217" s="143">
        <v>6</v>
      </c>
      <c r="EK217" s="143">
        <v>53</v>
      </c>
      <c r="EL217" s="45">
        <v>11.320754716981133</v>
      </c>
      <c r="EM217" s="142"/>
      <c r="EN217" s="143">
        <v>2</v>
      </c>
      <c r="EO217" s="143">
        <v>50</v>
      </c>
      <c r="EP217" s="45">
        <v>4</v>
      </c>
      <c r="EQ217" s="142"/>
      <c r="ER217" s="143">
        <v>3</v>
      </c>
      <c r="ES217" s="143">
        <v>51</v>
      </c>
      <c r="ET217" s="45">
        <v>5.8823529411764701</v>
      </c>
      <c r="EU217" s="142"/>
      <c r="EV217" s="143">
        <v>2</v>
      </c>
      <c r="EW217" s="143">
        <v>19</v>
      </c>
      <c r="EX217" s="45">
        <v>10.526315789473685</v>
      </c>
      <c r="EY217" s="142"/>
      <c r="FA217" s="143">
        <v>23</v>
      </c>
      <c r="FB217" s="45"/>
      <c r="FD217" s="141">
        <f t="shared" si="93"/>
        <v>0</v>
      </c>
      <c r="FE217" s="141">
        <f t="shared" si="94"/>
        <v>41</v>
      </c>
      <c r="FF217" s="141">
        <f t="shared" si="95"/>
        <v>0</v>
      </c>
      <c r="FH217" s="141">
        <f t="shared" si="96"/>
        <v>3</v>
      </c>
      <c r="FI217" s="141">
        <f t="shared" si="97"/>
        <v>41</v>
      </c>
      <c r="FJ217" s="141">
        <f t="shared" si="98"/>
        <v>7.3170731707317076</v>
      </c>
    </row>
    <row r="218" spans="1:166" s="143" customFormat="1">
      <c r="A218" s="142">
        <v>42277</v>
      </c>
      <c r="B218" s="143">
        <v>28</v>
      </c>
      <c r="C218" s="143">
        <v>1130</v>
      </c>
      <c r="D218" s="45">
        <f t="shared" si="75"/>
        <v>2.4778761061946901</v>
      </c>
      <c r="E218" s="140"/>
      <c r="F218" s="145"/>
      <c r="J218" s="143">
        <v>1</v>
      </c>
      <c r="K218" s="143">
        <v>25</v>
      </c>
      <c r="L218" s="45">
        <f t="shared" si="99"/>
        <v>4</v>
      </c>
      <c r="N218" s="143">
        <v>1</v>
      </c>
      <c r="O218" s="143">
        <v>56</v>
      </c>
      <c r="P218" s="45">
        <f t="shared" si="76"/>
        <v>1.7857142857142856</v>
      </c>
      <c r="R218" s="143">
        <v>3</v>
      </c>
      <c r="S218" s="143">
        <v>66</v>
      </c>
      <c r="T218" s="45">
        <f t="shared" si="77"/>
        <v>4.5454545454545459</v>
      </c>
      <c r="W218" s="143">
        <v>27</v>
      </c>
      <c r="X218" s="45">
        <f t="shared" si="78"/>
        <v>0</v>
      </c>
      <c r="Z218" s="143">
        <v>13</v>
      </c>
      <c r="AA218" s="143">
        <v>180</v>
      </c>
      <c r="AB218" s="45">
        <f t="shared" si="79"/>
        <v>7.2222222222222214</v>
      </c>
      <c r="AE218" s="144">
        <v>81</v>
      </c>
      <c r="AF218" s="45">
        <f t="shared" si="80"/>
        <v>0</v>
      </c>
      <c r="AG218" s="144"/>
      <c r="AH218" s="144"/>
      <c r="AI218" s="144">
        <v>53</v>
      </c>
      <c r="AJ218" s="45">
        <f t="shared" si="81"/>
        <v>0</v>
      </c>
      <c r="AL218" s="143">
        <v>2</v>
      </c>
      <c r="AM218" s="143">
        <v>37</v>
      </c>
      <c r="AN218" s="45">
        <f t="shared" si="82"/>
        <v>5.4054054054054053</v>
      </c>
      <c r="AQ218" s="143">
        <v>80</v>
      </c>
      <c r="AR218" s="45">
        <f t="shared" si="83"/>
        <v>0</v>
      </c>
      <c r="AU218" s="143">
        <v>39</v>
      </c>
      <c r="AV218" s="45">
        <f t="shared" si="84"/>
        <v>0</v>
      </c>
      <c r="AX218" s="143">
        <v>6</v>
      </c>
      <c r="AY218" s="143">
        <v>126</v>
      </c>
      <c r="AZ218" s="45">
        <f t="shared" si="85"/>
        <v>4.7619047619047619</v>
      </c>
      <c r="BC218" s="143">
        <v>73</v>
      </c>
      <c r="BD218" s="45">
        <f t="shared" si="86"/>
        <v>0</v>
      </c>
      <c r="BG218" s="143">
        <v>74</v>
      </c>
      <c r="BH218" s="45">
        <f t="shared" si="87"/>
        <v>0</v>
      </c>
      <c r="BJ218" s="143">
        <v>2</v>
      </c>
      <c r="BK218" s="143">
        <v>67</v>
      </c>
      <c r="BL218" s="45">
        <f t="shared" si="88"/>
        <v>2.9850746268656714</v>
      </c>
      <c r="BO218" s="143">
        <v>55</v>
      </c>
      <c r="BP218" s="45">
        <f t="shared" si="89"/>
        <v>0</v>
      </c>
      <c r="BS218" s="143">
        <v>45</v>
      </c>
      <c r="BT218" s="45">
        <f t="shared" si="90"/>
        <v>0</v>
      </c>
      <c r="BW218" s="143">
        <v>22</v>
      </c>
      <c r="BX218" s="45">
        <f t="shared" si="91"/>
        <v>0</v>
      </c>
      <c r="CA218" s="143">
        <v>24</v>
      </c>
      <c r="CB218" s="45">
        <f t="shared" si="92"/>
        <v>0</v>
      </c>
      <c r="CE218" s="142">
        <v>41882</v>
      </c>
      <c r="CF218" s="143">
        <v>70</v>
      </c>
      <c r="CG218" s="143">
        <v>1131</v>
      </c>
      <c r="CH218" s="143">
        <v>6.18921308576481</v>
      </c>
      <c r="CJ218" s="143">
        <v>1</v>
      </c>
      <c r="CK218" s="143">
        <v>26</v>
      </c>
      <c r="CL218" s="143">
        <v>3.8461538461538463</v>
      </c>
      <c r="CN218" s="143">
        <v>4</v>
      </c>
      <c r="CO218" s="143">
        <v>55</v>
      </c>
      <c r="CP218" s="143">
        <v>7.2727272727272716</v>
      </c>
      <c r="CR218" s="143">
        <v>6</v>
      </c>
      <c r="CS218" s="143">
        <v>65</v>
      </c>
      <c r="CT218" s="143">
        <v>9.2307692307692299</v>
      </c>
      <c r="CV218" s="143">
        <v>5</v>
      </c>
      <c r="CW218" s="143">
        <v>41</v>
      </c>
      <c r="CX218" s="143">
        <v>12.195121951219512</v>
      </c>
      <c r="CZ218" s="143">
        <v>6</v>
      </c>
      <c r="DA218" s="143">
        <v>179</v>
      </c>
      <c r="DB218" s="143">
        <v>3.3519553072625694</v>
      </c>
      <c r="DD218" s="143">
        <v>5</v>
      </c>
      <c r="DE218" s="143">
        <v>81</v>
      </c>
      <c r="DF218" s="143">
        <v>6.1728395061728394</v>
      </c>
      <c r="DH218" s="143">
        <v>2</v>
      </c>
      <c r="DI218" s="143">
        <v>53</v>
      </c>
      <c r="DJ218" s="45">
        <v>3.7735849056603774</v>
      </c>
      <c r="DK218" s="142"/>
      <c r="DL218" s="143">
        <v>4</v>
      </c>
      <c r="DM218" s="143">
        <v>37</v>
      </c>
      <c r="DN218" s="45">
        <v>10.810810810810811</v>
      </c>
      <c r="DO218" s="142"/>
      <c r="DP218" s="143">
        <v>4</v>
      </c>
      <c r="DQ218" s="143">
        <v>80</v>
      </c>
      <c r="DR218" s="45">
        <v>5</v>
      </c>
      <c r="DS218" s="142"/>
      <c r="DT218" s="143">
        <v>2</v>
      </c>
      <c r="DU218" s="143">
        <v>39</v>
      </c>
      <c r="DV218" s="45">
        <v>5.1282051282051277</v>
      </c>
      <c r="DW218" s="142"/>
      <c r="DX218" s="143">
        <v>10</v>
      </c>
      <c r="DY218" s="143">
        <v>124</v>
      </c>
      <c r="DZ218" s="45">
        <v>8.064516129032258</v>
      </c>
      <c r="EA218" s="142"/>
      <c r="EB218" s="143">
        <v>7</v>
      </c>
      <c r="EC218" s="143">
        <v>74</v>
      </c>
      <c r="ED218" s="45">
        <v>9.4594594594594597</v>
      </c>
      <c r="EE218" s="142"/>
      <c r="EF218" s="143">
        <v>2</v>
      </c>
      <c r="EG218" s="143">
        <v>77</v>
      </c>
      <c r="EH218" s="45">
        <v>2.5974025974025974</v>
      </c>
      <c r="EI218" s="142"/>
      <c r="EJ218" s="143">
        <v>6</v>
      </c>
      <c r="EK218" s="143">
        <v>53</v>
      </c>
      <c r="EL218" s="45">
        <v>11.320754716981133</v>
      </c>
      <c r="EM218" s="142"/>
      <c r="EN218" s="143">
        <v>2</v>
      </c>
      <c r="EO218" s="143">
        <v>50</v>
      </c>
      <c r="EP218" s="45">
        <v>4</v>
      </c>
      <c r="EQ218" s="142"/>
      <c r="ER218" s="143">
        <v>3</v>
      </c>
      <c r="ES218" s="143">
        <v>52</v>
      </c>
      <c r="ET218" s="45">
        <v>5.7692307692307692</v>
      </c>
      <c r="EU218" s="142"/>
      <c r="EV218" s="143">
        <v>2</v>
      </c>
      <c r="EW218" s="143">
        <v>22</v>
      </c>
      <c r="EX218" s="45">
        <v>9.0909090909090917</v>
      </c>
      <c r="EY218" s="142"/>
      <c r="FA218" s="143">
        <v>24</v>
      </c>
      <c r="FB218" s="45"/>
      <c r="FD218" s="141">
        <f t="shared" si="93"/>
        <v>0</v>
      </c>
      <c r="FE218" s="141">
        <f t="shared" si="94"/>
        <v>27</v>
      </c>
      <c r="FF218" s="141">
        <f t="shared" si="95"/>
        <v>0</v>
      </c>
      <c r="FH218" s="141">
        <f t="shared" si="96"/>
        <v>5</v>
      </c>
      <c r="FI218" s="141">
        <f t="shared" si="97"/>
        <v>41</v>
      </c>
      <c r="FJ218" s="141">
        <f t="shared" si="98"/>
        <v>12.195121951219512</v>
      </c>
    </row>
    <row r="219" spans="1:166" s="143" customFormat="1">
      <c r="A219" s="142">
        <v>42308</v>
      </c>
      <c r="B219" s="143">
        <v>28</v>
      </c>
      <c r="C219" s="143">
        <v>1130</v>
      </c>
      <c r="D219" s="45">
        <f t="shared" si="75"/>
        <v>2.4778761061946901</v>
      </c>
      <c r="E219" s="140"/>
      <c r="F219" s="145"/>
      <c r="J219" s="143">
        <v>1</v>
      </c>
      <c r="K219" s="143">
        <v>26</v>
      </c>
      <c r="L219" s="45">
        <f t="shared" si="99"/>
        <v>3.8461538461538463</v>
      </c>
      <c r="N219" s="143">
        <v>1</v>
      </c>
      <c r="O219" s="143">
        <v>57</v>
      </c>
      <c r="P219" s="45">
        <f t="shared" si="76"/>
        <v>1.7543859649122806</v>
      </c>
      <c r="R219" s="143">
        <v>3</v>
      </c>
      <c r="S219" s="143">
        <v>72</v>
      </c>
      <c r="T219" s="45">
        <f t="shared" si="77"/>
        <v>4.1666666666666661</v>
      </c>
      <c r="W219" s="143">
        <v>27</v>
      </c>
      <c r="X219" s="45">
        <f t="shared" si="78"/>
        <v>0</v>
      </c>
      <c r="Z219" s="143">
        <v>13</v>
      </c>
      <c r="AA219" s="143">
        <v>181</v>
      </c>
      <c r="AB219" s="45">
        <f t="shared" si="79"/>
        <v>7.1823204419889501</v>
      </c>
      <c r="AE219" s="144">
        <v>81</v>
      </c>
      <c r="AF219" s="45">
        <f t="shared" si="80"/>
        <v>0</v>
      </c>
      <c r="AG219" s="144"/>
      <c r="AH219" s="144"/>
      <c r="AI219" s="144">
        <v>53</v>
      </c>
      <c r="AJ219" s="45">
        <f t="shared" si="81"/>
        <v>0</v>
      </c>
      <c r="AL219" s="143">
        <v>2</v>
      </c>
      <c r="AM219" s="143">
        <v>37</v>
      </c>
      <c r="AN219" s="45">
        <f t="shared" si="82"/>
        <v>5.4054054054054053</v>
      </c>
      <c r="AQ219" s="143">
        <v>80</v>
      </c>
      <c r="AR219" s="45">
        <f t="shared" si="83"/>
        <v>0</v>
      </c>
      <c r="AU219" s="143">
        <v>37</v>
      </c>
      <c r="AV219" s="45">
        <f t="shared" si="84"/>
        <v>0</v>
      </c>
      <c r="AX219" s="143">
        <v>5</v>
      </c>
      <c r="AY219" s="143">
        <v>126</v>
      </c>
      <c r="AZ219" s="45">
        <f t="shared" si="85"/>
        <v>3.9682539682539679</v>
      </c>
      <c r="BC219" s="143">
        <v>72</v>
      </c>
      <c r="BD219" s="45">
        <f t="shared" si="86"/>
        <v>0</v>
      </c>
      <c r="BG219" s="143">
        <v>72</v>
      </c>
      <c r="BH219" s="45">
        <f t="shared" si="87"/>
        <v>0</v>
      </c>
      <c r="BJ219" s="143">
        <v>3</v>
      </c>
      <c r="BK219" s="143">
        <v>65</v>
      </c>
      <c r="BL219" s="45">
        <f t="shared" si="88"/>
        <v>4.6153846153846159</v>
      </c>
      <c r="BO219" s="143">
        <v>56</v>
      </c>
      <c r="BP219" s="45">
        <f t="shared" si="89"/>
        <v>0</v>
      </c>
      <c r="BS219" s="143">
        <v>43</v>
      </c>
      <c r="BT219" s="45">
        <f t="shared" si="90"/>
        <v>0</v>
      </c>
      <c r="BW219" s="143">
        <v>20</v>
      </c>
      <c r="BX219" s="45">
        <f t="shared" si="91"/>
        <v>0</v>
      </c>
      <c r="CA219" s="143">
        <v>26</v>
      </c>
      <c r="CB219" s="45">
        <f t="shared" si="92"/>
        <v>0</v>
      </c>
      <c r="CE219" s="142">
        <v>41912</v>
      </c>
      <c r="CF219" s="143">
        <v>82</v>
      </c>
      <c r="CG219" s="143">
        <v>1130</v>
      </c>
      <c r="CH219" s="143">
        <v>7.2566371681415935</v>
      </c>
      <c r="CJ219" s="143">
        <v>1</v>
      </c>
      <c r="CK219" s="143">
        <v>25</v>
      </c>
      <c r="CL219" s="143">
        <v>4</v>
      </c>
      <c r="CN219" s="143">
        <v>6</v>
      </c>
      <c r="CO219" s="143">
        <v>56</v>
      </c>
      <c r="CP219" s="143">
        <v>10.714285714285714</v>
      </c>
      <c r="CR219" s="143">
        <v>4</v>
      </c>
      <c r="CS219" s="143">
        <v>66</v>
      </c>
      <c r="CT219" s="143">
        <v>6.0606060606060606</v>
      </c>
      <c r="CV219" s="143">
        <v>5</v>
      </c>
      <c r="CW219" s="143">
        <v>27</v>
      </c>
      <c r="CX219" s="143">
        <v>18.518518518518519</v>
      </c>
      <c r="CZ219" s="143">
        <v>10</v>
      </c>
      <c r="DA219" s="143">
        <v>180</v>
      </c>
      <c r="DB219" s="143">
        <v>5.5555555555555554</v>
      </c>
      <c r="DD219" s="143">
        <v>5</v>
      </c>
      <c r="DE219" s="143">
        <v>81</v>
      </c>
      <c r="DF219" s="143">
        <v>6.1728395061728394</v>
      </c>
      <c r="DH219" s="143">
        <v>4</v>
      </c>
      <c r="DI219" s="143">
        <v>53</v>
      </c>
      <c r="DJ219" s="45">
        <v>7.5471698113207548</v>
      </c>
      <c r="DK219" s="142"/>
      <c r="DL219" s="143">
        <v>5</v>
      </c>
      <c r="DM219" s="143">
        <v>37</v>
      </c>
      <c r="DN219" s="45">
        <v>13.513513513513514</v>
      </c>
      <c r="DO219" s="142"/>
      <c r="DP219" s="143">
        <v>2</v>
      </c>
      <c r="DQ219" s="143">
        <v>80</v>
      </c>
      <c r="DR219" s="45">
        <v>2.5</v>
      </c>
      <c r="DS219" s="142"/>
      <c r="DT219" s="143">
        <v>2</v>
      </c>
      <c r="DU219" s="143">
        <v>39</v>
      </c>
      <c r="DV219" s="45">
        <v>5.1282051282051277</v>
      </c>
      <c r="DW219" s="142"/>
      <c r="DX219" s="143">
        <v>11</v>
      </c>
      <c r="DY219" s="143">
        <v>126</v>
      </c>
      <c r="DZ219" s="45">
        <v>8.7301587301587293</v>
      </c>
      <c r="EA219" s="142"/>
      <c r="EB219" s="143">
        <v>9</v>
      </c>
      <c r="EC219" s="143">
        <v>73</v>
      </c>
      <c r="ED219" s="45">
        <v>12.328767123287671</v>
      </c>
      <c r="EE219" s="142"/>
      <c r="EF219" s="143">
        <v>1</v>
      </c>
      <c r="EG219" s="143">
        <v>74</v>
      </c>
      <c r="EH219" s="45">
        <v>1.3513513513513513</v>
      </c>
      <c r="EI219" s="142"/>
      <c r="EJ219" s="143">
        <v>10</v>
      </c>
      <c r="EK219" s="143">
        <v>67</v>
      </c>
      <c r="EL219" s="45">
        <v>14.925373134328359</v>
      </c>
      <c r="EM219" s="142"/>
      <c r="EN219" s="143">
        <v>5</v>
      </c>
      <c r="EO219" s="143">
        <v>55</v>
      </c>
      <c r="EP219" s="45">
        <v>9.0909090909090917</v>
      </c>
      <c r="EQ219" s="142"/>
      <c r="ES219" s="143">
        <v>45</v>
      </c>
      <c r="ET219" s="45"/>
      <c r="EU219" s="142"/>
      <c r="EV219" s="143">
        <v>2</v>
      </c>
      <c r="EW219" s="143">
        <v>22</v>
      </c>
      <c r="EX219" s="45">
        <v>9.0909090909090917</v>
      </c>
      <c r="EY219" s="142"/>
      <c r="FA219" s="143">
        <v>24</v>
      </c>
      <c r="FB219" s="45"/>
      <c r="FD219" s="141">
        <f t="shared" si="93"/>
        <v>0</v>
      </c>
      <c r="FE219" s="141">
        <f t="shared" si="94"/>
        <v>27</v>
      </c>
      <c r="FF219" s="141">
        <f t="shared" si="95"/>
        <v>0</v>
      </c>
      <c r="FH219" s="141">
        <f t="shared" si="96"/>
        <v>5</v>
      </c>
      <c r="FI219" s="141">
        <f t="shared" si="97"/>
        <v>27</v>
      </c>
      <c r="FJ219" s="141">
        <f t="shared" si="98"/>
        <v>18.518518518518519</v>
      </c>
    </row>
    <row r="220" spans="1:166" s="143" customFormat="1">
      <c r="A220" s="142">
        <v>42338</v>
      </c>
      <c r="B220" s="143">
        <v>28</v>
      </c>
      <c r="C220" s="143">
        <v>1121</v>
      </c>
      <c r="D220" s="45">
        <f t="shared" si="75"/>
        <v>2.4977698483496877</v>
      </c>
      <c r="E220" s="140"/>
      <c r="F220" s="145"/>
      <c r="K220" s="143">
        <v>24</v>
      </c>
      <c r="L220" s="45">
        <f t="shared" si="99"/>
        <v>0</v>
      </c>
      <c r="N220" s="143">
        <v>1</v>
      </c>
      <c r="O220" s="143">
        <v>59</v>
      </c>
      <c r="P220" s="45">
        <f t="shared" si="76"/>
        <v>1.6949152542372881</v>
      </c>
      <c r="R220" s="143">
        <v>3</v>
      </c>
      <c r="S220" s="143">
        <v>74</v>
      </c>
      <c r="T220" s="45">
        <f t="shared" si="77"/>
        <v>4.0540540540540544</v>
      </c>
      <c r="W220" s="143">
        <v>27</v>
      </c>
      <c r="X220" s="45">
        <f t="shared" si="78"/>
        <v>0</v>
      </c>
      <c r="Z220" s="143">
        <v>13</v>
      </c>
      <c r="AA220" s="143">
        <v>173</v>
      </c>
      <c r="AB220" s="45">
        <f t="shared" si="79"/>
        <v>7.5144508670520231</v>
      </c>
      <c r="AE220" s="144">
        <v>83</v>
      </c>
      <c r="AF220" s="45">
        <f t="shared" si="80"/>
        <v>0</v>
      </c>
      <c r="AG220" s="144"/>
      <c r="AH220" s="144"/>
      <c r="AI220" s="144">
        <v>50</v>
      </c>
      <c r="AJ220" s="45">
        <f t="shared" si="81"/>
        <v>0</v>
      </c>
      <c r="AL220" s="143">
        <v>2</v>
      </c>
      <c r="AM220" s="143">
        <v>37</v>
      </c>
      <c r="AN220" s="45">
        <f t="shared" si="82"/>
        <v>5.4054054054054053</v>
      </c>
      <c r="AQ220" s="143">
        <v>78</v>
      </c>
      <c r="AR220" s="45">
        <f t="shared" si="83"/>
        <v>0</v>
      </c>
      <c r="AU220" s="143">
        <v>34</v>
      </c>
      <c r="AV220" s="45">
        <f t="shared" si="84"/>
        <v>0</v>
      </c>
      <c r="AX220" s="143">
        <v>5</v>
      </c>
      <c r="AY220" s="143">
        <v>126</v>
      </c>
      <c r="AZ220" s="45">
        <f t="shared" si="85"/>
        <v>3.9682539682539679</v>
      </c>
      <c r="BB220" s="143">
        <v>1</v>
      </c>
      <c r="BC220" s="143">
        <v>76</v>
      </c>
      <c r="BD220" s="45">
        <f t="shared" si="86"/>
        <v>1.3157894736842104</v>
      </c>
      <c r="BG220" s="143">
        <v>73</v>
      </c>
      <c r="BH220" s="45">
        <f t="shared" si="87"/>
        <v>0</v>
      </c>
      <c r="BJ220" s="143">
        <v>3</v>
      </c>
      <c r="BK220" s="143">
        <v>65</v>
      </c>
      <c r="BL220" s="45">
        <f t="shared" si="88"/>
        <v>4.6153846153846159</v>
      </c>
      <c r="BO220" s="143">
        <v>54</v>
      </c>
      <c r="BP220" s="45">
        <f t="shared" si="89"/>
        <v>0</v>
      </c>
      <c r="BS220" s="143">
        <v>43</v>
      </c>
      <c r="BT220" s="45">
        <f t="shared" si="90"/>
        <v>0</v>
      </c>
      <c r="BW220" s="143">
        <v>20</v>
      </c>
      <c r="BX220" s="45">
        <f t="shared" si="91"/>
        <v>0</v>
      </c>
      <c r="CA220" s="143">
        <v>26</v>
      </c>
      <c r="CB220" s="45">
        <f t="shared" si="92"/>
        <v>0</v>
      </c>
      <c r="CE220" s="142">
        <v>41943</v>
      </c>
      <c r="CF220" s="143">
        <v>104</v>
      </c>
      <c r="CG220" s="143">
        <v>1130</v>
      </c>
      <c r="CH220" s="143">
        <v>9.2035398230088497</v>
      </c>
      <c r="CJ220" s="143">
        <v>1</v>
      </c>
      <c r="CK220" s="143">
        <v>26</v>
      </c>
      <c r="CL220" s="143">
        <v>3.8461538461538463</v>
      </c>
      <c r="CN220" s="143">
        <v>6</v>
      </c>
      <c r="CO220" s="143">
        <v>57</v>
      </c>
      <c r="CP220" s="143">
        <v>10.526315789473685</v>
      </c>
      <c r="CR220" s="143">
        <v>9</v>
      </c>
      <c r="CS220" s="143">
        <v>72</v>
      </c>
      <c r="CT220" s="143">
        <v>12.5</v>
      </c>
      <c r="CV220" s="143">
        <v>5</v>
      </c>
      <c r="CW220" s="143">
        <v>27</v>
      </c>
      <c r="CX220" s="143">
        <v>18.518518518518519</v>
      </c>
      <c r="CZ220" s="143">
        <v>18</v>
      </c>
      <c r="DA220" s="143">
        <v>181</v>
      </c>
      <c r="DB220" s="143">
        <v>9.9447513812154682</v>
      </c>
      <c r="DD220" s="143">
        <v>6</v>
      </c>
      <c r="DE220" s="143">
        <v>81</v>
      </c>
      <c r="DF220" s="143">
        <v>7.4074074074074083</v>
      </c>
      <c r="DH220" s="143">
        <v>4</v>
      </c>
      <c r="DI220" s="143">
        <v>53</v>
      </c>
      <c r="DJ220" s="45">
        <v>7.5471698113207548</v>
      </c>
      <c r="DK220" s="142"/>
      <c r="DL220" s="143">
        <v>7</v>
      </c>
      <c r="DM220" s="143">
        <v>37</v>
      </c>
      <c r="DN220" s="45">
        <v>18.918918918918919</v>
      </c>
      <c r="DO220" s="142"/>
      <c r="DP220" s="143">
        <v>5</v>
      </c>
      <c r="DQ220" s="143">
        <v>80</v>
      </c>
      <c r="DR220" s="45">
        <v>6.25</v>
      </c>
      <c r="DS220" s="142"/>
      <c r="DT220" s="143">
        <v>2</v>
      </c>
      <c r="DU220" s="143">
        <v>37</v>
      </c>
      <c r="DV220" s="45">
        <v>5.4054054054054053</v>
      </c>
      <c r="DW220" s="142"/>
      <c r="DX220" s="143">
        <v>11</v>
      </c>
      <c r="DY220" s="143">
        <v>126</v>
      </c>
      <c r="DZ220" s="45">
        <v>8.7301587301587293</v>
      </c>
      <c r="EA220" s="142"/>
      <c r="EB220" s="143">
        <v>8</v>
      </c>
      <c r="EC220" s="143">
        <v>72</v>
      </c>
      <c r="ED220" s="45">
        <v>11.111111111111111</v>
      </c>
      <c r="EE220" s="142"/>
      <c r="EF220" s="143">
        <v>2</v>
      </c>
      <c r="EG220" s="143">
        <v>72</v>
      </c>
      <c r="EH220" s="45">
        <v>2.7777777777777777</v>
      </c>
      <c r="EI220" s="142"/>
      <c r="EJ220" s="143">
        <v>11</v>
      </c>
      <c r="EK220" s="143">
        <v>65</v>
      </c>
      <c r="EL220" s="45">
        <v>16.923076923076923</v>
      </c>
      <c r="EM220" s="142"/>
      <c r="EN220" s="143">
        <v>6</v>
      </c>
      <c r="EO220" s="143">
        <v>56</v>
      </c>
      <c r="EP220" s="45">
        <v>10.714285714285714</v>
      </c>
      <c r="EQ220" s="142"/>
      <c r="ES220" s="143">
        <v>43</v>
      </c>
      <c r="ET220" s="45"/>
      <c r="EU220" s="142"/>
      <c r="EV220" s="143">
        <v>3</v>
      </c>
      <c r="EW220" s="143">
        <v>20</v>
      </c>
      <c r="EX220" s="45">
        <v>15</v>
      </c>
      <c r="EY220" s="142"/>
      <c r="FA220" s="143">
        <v>26</v>
      </c>
      <c r="FB220" s="45"/>
      <c r="FD220" s="141">
        <f t="shared" si="93"/>
        <v>0</v>
      </c>
      <c r="FE220" s="141">
        <f t="shared" si="94"/>
        <v>27</v>
      </c>
      <c r="FF220" s="141">
        <f t="shared" si="95"/>
        <v>0</v>
      </c>
      <c r="FH220" s="141">
        <f t="shared" si="96"/>
        <v>5</v>
      </c>
      <c r="FI220" s="141">
        <f t="shared" si="97"/>
        <v>27</v>
      </c>
      <c r="FJ220" s="141">
        <f t="shared" si="98"/>
        <v>18.518518518518519</v>
      </c>
    </row>
    <row r="221" spans="1:166" s="143" customFormat="1">
      <c r="A221" s="142">
        <v>42369</v>
      </c>
      <c r="B221" s="143">
        <v>33</v>
      </c>
      <c r="C221" s="143">
        <v>1124</v>
      </c>
      <c r="D221" s="45">
        <f t="shared" si="75"/>
        <v>2.9359430604982206</v>
      </c>
      <c r="E221" s="140"/>
      <c r="F221" s="145"/>
      <c r="K221" s="143">
        <v>26</v>
      </c>
      <c r="L221" s="45">
        <f t="shared" si="99"/>
        <v>0</v>
      </c>
      <c r="N221" s="143">
        <v>1</v>
      </c>
      <c r="O221" s="143">
        <v>59</v>
      </c>
      <c r="P221" s="45">
        <f t="shared" si="76"/>
        <v>1.6949152542372881</v>
      </c>
      <c r="R221" s="143">
        <v>3</v>
      </c>
      <c r="S221" s="143">
        <v>74</v>
      </c>
      <c r="T221" s="45">
        <f t="shared" si="77"/>
        <v>4.0540540540540544</v>
      </c>
      <c r="W221" s="143">
        <v>27</v>
      </c>
      <c r="X221" s="45">
        <f t="shared" si="78"/>
        <v>0</v>
      </c>
      <c r="Z221" s="143">
        <v>17</v>
      </c>
      <c r="AA221" s="143">
        <v>171</v>
      </c>
      <c r="AB221" s="45">
        <f t="shared" si="79"/>
        <v>9.9415204678362574</v>
      </c>
      <c r="AE221" s="144">
        <v>83</v>
      </c>
      <c r="AF221" s="45">
        <f t="shared" si="80"/>
        <v>0</v>
      </c>
      <c r="AG221" s="144"/>
      <c r="AH221" s="144"/>
      <c r="AI221" s="144">
        <v>50</v>
      </c>
      <c r="AJ221" s="45">
        <f t="shared" si="81"/>
        <v>0</v>
      </c>
      <c r="AL221" s="143">
        <v>2</v>
      </c>
      <c r="AM221" s="143">
        <v>36</v>
      </c>
      <c r="AN221" s="45">
        <f t="shared" si="82"/>
        <v>5.5555555555555554</v>
      </c>
      <c r="AQ221" s="143">
        <v>79</v>
      </c>
      <c r="AR221" s="45">
        <f t="shared" si="83"/>
        <v>0</v>
      </c>
      <c r="AU221" s="143">
        <v>34</v>
      </c>
      <c r="AV221" s="45">
        <f t="shared" si="84"/>
        <v>0</v>
      </c>
      <c r="AX221" s="143">
        <v>5</v>
      </c>
      <c r="AY221" s="143">
        <v>128</v>
      </c>
      <c r="AZ221" s="45">
        <f t="shared" si="85"/>
        <v>3.90625</v>
      </c>
      <c r="BB221" s="143">
        <v>2</v>
      </c>
      <c r="BC221" s="143">
        <v>75</v>
      </c>
      <c r="BD221" s="45">
        <f t="shared" si="86"/>
        <v>2.666666666666667</v>
      </c>
      <c r="BG221" s="143">
        <v>74</v>
      </c>
      <c r="BH221" s="45">
        <f t="shared" si="87"/>
        <v>0</v>
      </c>
      <c r="BJ221" s="143">
        <v>3</v>
      </c>
      <c r="BK221" s="143">
        <v>66</v>
      </c>
      <c r="BL221" s="45">
        <f t="shared" si="88"/>
        <v>4.5454545454545459</v>
      </c>
      <c r="BO221" s="143">
        <v>54</v>
      </c>
      <c r="BP221" s="45">
        <f t="shared" si="89"/>
        <v>0</v>
      </c>
      <c r="BS221" s="143">
        <v>43</v>
      </c>
      <c r="BT221" s="45">
        <f t="shared" si="90"/>
        <v>0</v>
      </c>
      <c r="BW221" s="143">
        <v>20</v>
      </c>
      <c r="BX221" s="45">
        <f t="shared" si="91"/>
        <v>0</v>
      </c>
      <c r="CA221" s="143">
        <v>26</v>
      </c>
      <c r="CB221" s="45">
        <f t="shared" si="92"/>
        <v>0</v>
      </c>
      <c r="CE221" s="142">
        <v>41973</v>
      </c>
      <c r="CF221" s="143">
        <v>133</v>
      </c>
      <c r="CG221" s="143">
        <v>1121</v>
      </c>
      <c r="CH221" s="143">
        <v>11.864406779661017</v>
      </c>
      <c r="CK221" s="143">
        <v>24</v>
      </c>
      <c r="CN221" s="143">
        <v>6</v>
      </c>
      <c r="CO221" s="143">
        <v>59</v>
      </c>
      <c r="CP221" s="143">
        <v>10.169491525423728</v>
      </c>
      <c r="CR221" s="143">
        <v>8</v>
      </c>
      <c r="CS221" s="143">
        <v>74</v>
      </c>
      <c r="CT221" s="143">
        <v>10.810810810810811</v>
      </c>
      <c r="CV221" s="143">
        <v>5</v>
      </c>
      <c r="CW221" s="143">
        <v>27</v>
      </c>
      <c r="CX221" s="143">
        <v>18.518518518518519</v>
      </c>
      <c r="CZ221" s="143">
        <v>37</v>
      </c>
      <c r="DA221" s="143">
        <v>173</v>
      </c>
      <c r="DB221" s="143">
        <v>21.387283236994222</v>
      </c>
      <c r="DD221" s="143">
        <v>6</v>
      </c>
      <c r="DE221" s="143">
        <v>83</v>
      </c>
      <c r="DF221" s="143">
        <v>7.2289156626506017</v>
      </c>
      <c r="DH221" s="143">
        <v>5</v>
      </c>
      <c r="DI221" s="143">
        <v>50</v>
      </c>
      <c r="DJ221" s="45">
        <v>10</v>
      </c>
      <c r="DK221" s="142"/>
      <c r="DL221" s="143">
        <v>9</v>
      </c>
      <c r="DM221" s="143">
        <v>37</v>
      </c>
      <c r="DN221" s="45">
        <v>24.324324324324323</v>
      </c>
      <c r="DO221" s="142"/>
      <c r="DP221" s="143">
        <v>5</v>
      </c>
      <c r="DQ221" s="143">
        <v>78</v>
      </c>
      <c r="DR221" s="45">
        <v>6.4102564102564106</v>
      </c>
      <c r="DS221" s="142"/>
      <c r="DT221" s="143">
        <v>3</v>
      </c>
      <c r="DU221" s="143">
        <v>34</v>
      </c>
      <c r="DV221" s="45">
        <v>8.8235294117647047</v>
      </c>
      <c r="DW221" s="142"/>
      <c r="DX221" s="143">
        <v>15</v>
      </c>
      <c r="DY221" s="143">
        <v>126</v>
      </c>
      <c r="DZ221" s="45">
        <v>11.904761904761903</v>
      </c>
      <c r="EA221" s="142"/>
      <c r="EB221" s="143">
        <v>10</v>
      </c>
      <c r="EC221" s="143">
        <v>76</v>
      </c>
      <c r="ED221" s="45">
        <v>13.157894736842106</v>
      </c>
      <c r="EE221" s="142"/>
      <c r="EF221" s="143">
        <v>3</v>
      </c>
      <c r="EG221" s="143">
        <v>73</v>
      </c>
      <c r="EH221" s="45">
        <v>4.10958904109589</v>
      </c>
      <c r="EI221" s="142"/>
      <c r="EJ221" s="143">
        <v>12</v>
      </c>
      <c r="EK221" s="143">
        <v>65</v>
      </c>
      <c r="EL221" s="45">
        <v>18.46153846153846</v>
      </c>
      <c r="EM221" s="142"/>
      <c r="EN221" s="143">
        <v>6</v>
      </c>
      <c r="EO221" s="143">
        <v>54</v>
      </c>
      <c r="EP221" s="45">
        <v>11.111111111111111</v>
      </c>
      <c r="EQ221" s="142"/>
      <c r="ES221" s="143">
        <v>43</v>
      </c>
      <c r="ET221" s="45"/>
      <c r="EU221" s="142"/>
      <c r="EV221" s="143">
        <v>3</v>
      </c>
      <c r="EW221" s="143">
        <v>20</v>
      </c>
      <c r="EX221" s="45">
        <v>15</v>
      </c>
      <c r="EY221" s="142"/>
      <c r="FA221" s="143">
        <v>26</v>
      </c>
      <c r="FB221" s="45"/>
      <c r="FD221" s="141">
        <f t="shared" si="93"/>
        <v>0</v>
      </c>
      <c r="FE221" s="141">
        <f t="shared" si="94"/>
        <v>27</v>
      </c>
      <c r="FF221" s="141">
        <f t="shared" si="95"/>
        <v>0</v>
      </c>
      <c r="FH221" s="141">
        <f t="shared" si="96"/>
        <v>5</v>
      </c>
      <c r="FI221" s="141">
        <f t="shared" si="97"/>
        <v>27</v>
      </c>
      <c r="FJ221" s="141">
        <f t="shared" si="98"/>
        <v>18.518518518518519</v>
      </c>
    </row>
    <row r="222" spans="1:166" s="143" customFormat="1">
      <c r="A222" s="142">
        <v>42400</v>
      </c>
      <c r="B222" s="143">
        <v>35</v>
      </c>
      <c r="C222" s="143">
        <v>1120</v>
      </c>
      <c r="D222" s="45">
        <f t="shared" si="75"/>
        <v>3.125</v>
      </c>
      <c r="E222" s="140"/>
      <c r="F222" s="145"/>
      <c r="K222" s="143">
        <v>26</v>
      </c>
      <c r="L222" s="45">
        <f t="shared" si="99"/>
        <v>0</v>
      </c>
      <c r="N222" s="143">
        <v>1</v>
      </c>
      <c r="O222" s="143">
        <v>57</v>
      </c>
      <c r="P222" s="45">
        <f t="shared" si="76"/>
        <v>1.7543859649122806</v>
      </c>
      <c r="R222" s="143">
        <v>3</v>
      </c>
      <c r="S222" s="143">
        <v>73</v>
      </c>
      <c r="T222" s="45">
        <f t="shared" si="77"/>
        <v>4.10958904109589</v>
      </c>
      <c r="W222" s="143">
        <v>27</v>
      </c>
      <c r="X222" s="45">
        <f t="shared" si="78"/>
        <v>0</v>
      </c>
      <c r="Z222" s="143">
        <v>17</v>
      </c>
      <c r="AA222" s="143">
        <v>170</v>
      </c>
      <c r="AB222" s="45">
        <f t="shared" si="79"/>
        <v>10</v>
      </c>
      <c r="AE222" s="144">
        <v>82</v>
      </c>
      <c r="AF222" s="45">
        <f t="shared" si="80"/>
        <v>0</v>
      </c>
      <c r="AG222" s="144"/>
      <c r="AH222" s="144"/>
      <c r="AI222" s="144">
        <v>50</v>
      </c>
      <c r="AJ222" s="45">
        <f t="shared" si="81"/>
        <v>0</v>
      </c>
      <c r="AL222" s="143">
        <v>1</v>
      </c>
      <c r="AM222" s="143">
        <v>33</v>
      </c>
      <c r="AN222" s="45">
        <f t="shared" si="82"/>
        <v>3.0303030303030303</v>
      </c>
      <c r="AQ222" s="143">
        <v>80</v>
      </c>
      <c r="AR222" s="45">
        <f t="shared" si="83"/>
        <v>0</v>
      </c>
      <c r="AU222" s="143">
        <v>34</v>
      </c>
      <c r="AV222" s="45">
        <f t="shared" si="84"/>
        <v>0</v>
      </c>
      <c r="AX222" s="143">
        <v>8</v>
      </c>
      <c r="AY222" s="143">
        <v>127</v>
      </c>
      <c r="AZ222" s="45">
        <f t="shared" si="85"/>
        <v>6.2992125984251963</v>
      </c>
      <c r="BB222" s="143">
        <v>2</v>
      </c>
      <c r="BC222" s="143">
        <v>77</v>
      </c>
      <c r="BD222" s="45">
        <f t="shared" si="86"/>
        <v>2.5974025974025974</v>
      </c>
      <c r="BG222" s="143">
        <v>74</v>
      </c>
      <c r="BH222" s="45">
        <f t="shared" si="87"/>
        <v>0</v>
      </c>
      <c r="BJ222" s="143">
        <v>3</v>
      </c>
      <c r="BK222" s="143">
        <v>66</v>
      </c>
      <c r="BL222" s="45">
        <f t="shared" si="88"/>
        <v>4.5454545454545459</v>
      </c>
      <c r="BO222" s="143">
        <v>55</v>
      </c>
      <c r="BP222" s="45">
        <f t="shared" si="89"/>
        <v>0</v>
      </c>
      <c r="BS222" s="143">
        <v>43</v>
      </c>
      <c r="BT222" s="45">
        <f t="shared" si="90"/>
        <v>0</v>
      </c>
      <c r="BW222" s="143">
        <v>20</v>
      </c>
      <c r="BX222" s="45">
        <f t="shared" si="91"/>
        <v>0</v>
      </c>
      <c r="CA222" s="143">
        <v>26</v>
      </c>
      <c r="CB222" s="45">
        <f t="shared" si="92"/>
        <v>0</v>
      </c>
      <c r="CE222" s="142">
        <v>42004</v>
      </c>
      <c r="CF222" s="143">
        <v>175</v>
      </c>
      <c r="CG222" s="143">
        <v>1124</v>
      </c>
      <c r="CH222" s="143">
        <v>15.569395017793594</v>
      </c>
      <c r="CK222" s="143">
        <v>26</v>
      </c>
      <c r="CN222" s="143">
        <v>6</v>
      </c>
      <c r="CO222" s="143">
        <v>59</v>
      </c>
      <c r="CP222" s="143">
        <v>10.169491525423728</v>
      </c>
      <c r="CR222" s="143">
        <v>11</v>
      </c>
      <c r="CS222" s="143">
        <v>74</v>
      </c>
      <c r="CT222" s="143">
        <v>14.864864864864863</v>
      </c>
      <c r="CV222" s="143">
        <v>5</v>
      </c>
      <c r="CW222" s="143">
        <v>27</v>
      </c>
      <c r="CX222" s="143">
        <v>18.518518518518519</v>
      </c>
      <c r="CZ222" s="143">
        <v>62</v>
      </c>
      <c r="DA222" s="143">
        <v>171</v>
      </c>
      <c r="DB222" s="143">
        <v>36.257309941520468</v>
      </c>
      <c r="DD222" s="143">
        <v>8</v>
      </c>
      <c r="DE222" s="143">
        <v>83</v>
      </c>
      <c r="DF222" s="143">
        <v>9.6385542168674707</v>
      </c>
      <c r="DH222" s="143">
        <v>7</v>
      </c>
      <c r="DI222" s="143">
        <v>50</v>
      </c>
      <c r="DJ222" s="45">
        <v>14</v>
      </c>
      <c r="DK222" s="142"/>
      <c r="DL222" s="143">
        <v>10</v>
      </c>
      <c r="DM222" s="143">
        <v>36</v>
      </c>
      <c r="DN222" s="45">
        <v>27.777777777777779</v>
      </c>
      <c r="DO222" s="142"/>
      <c r="DP222" s="143">
        <v>5</v>
      </c>
      <c r="DQ222" s="143">
        <v>79</v>
      </c>
      <c r="DR222" s="45">
        <v>6.3291139240506329</v>
      </c>
      <c r="DS222" s="142"/>
      <c r="DT222" s="143">
        <v>4</v>
      </c>
      <c r="DU222" s="143">
        <v>34</v>
      </c>
      <c r="DV222" s="45">
        <v>11.76470588235294</v>
      </c>
      <c r="DW222" s="142"/>
      <c r="DX222" s="143">
        <v>19</v>
      </c>
      <c r="DY222" s="143">
        <v>128</v>
      </c>
      <c r="DZ222" s="45">
        <v>14.84375</v>
      </c>
      <c r="EA222" s="142"/>
      <c r="EB222" s="143">
        <v>12</v>
      </c>
      <c r="EC222" s="143">
        <v>75</v>
      </c>
      <c r="ED222" s="45">
        <v>16</v>
      </c>
      <c r="EE222" s="142"/>
      <c r="EF222" s="143">
        <v>4</v>
      </c>
      <c r="EG222" s="143">
        <v>74</v>
      </c>
      <c r="EH222" s="45">
        <v>5.4054054054054053</v>
      </c>
      <c r="EI222" s="142"/>
      <c r="EJ222" s="143">
        <v>12</v>
      </c>
      <c r="EK222" s="143">
        <v>66</v>
      </c>
      <c r="EL222" s="45">
        <v>18.181818181818183</v>
      </c>
      <c r="EM222" s="142"/>
      <c r="EN222" s="143">
        <v>5</v>
      </c>
      <c r="EO222" s="143">
        <v>54</v>
      </c>
      <c r="EP222" s="45">
        <v>9.2592592592592595</v>
      </c>
      <c r="EQ222" s="142"/>
      <c r="ES222" s="143">
        <v>43</v>
      </c>
      <c r="ET222" s="45"/>
      <c r="EU222" s="142"/>
      <c r="EV222" s="143">
        <v>4</v>
      </c>
      <c r="EW222" s="143">
        <v>20</v>
      </c>
      <c r="EX222" s="45">
        <v>20</v>
      </c>
      <c r="EY222" s="142"/>
      <c r="EZ222" s="143">
        <v>1</v>
      </c>
      <c r="FA222" s="143">
        <v>26</v>
      </c>
      <c r="FB222" s="45">
        <v>3.8461538461538463</v>
      </c>
      <c r="FD222" s="141">
        <f t="shared" si="93"/>
        <v>0</v>
      </c>
      <c r="FE222" s="141">
        <f t="shared" si="94"/>
        <v>27</v>
      </c>
      <c r="FF222" s="141">
        <f t="shared" si="95"/>
        <v>0</v>
      </c>
      <c r="FH222" s="141">
        <f t="shared" si="96"/>
        <v>5</v>
      </c>
      <c r="FI222" s="141">
        <f t="shared" si="97"/>
        <v>27</v>
      </c>
      <c r="FJ222" s="141">
        <f t="shared" si="98"/>
        <v>18.518518518518519</v>
      </c>
    </row>
    <row r="223" spans="1:166" s="143" customFormat="1">
      <c r="A223" s="142">
        <v>42429</v>
      </c>
      <c r="B223" s="143">
        <v>44</v>
      </c>
      <c r="C223" s="143">
        <v>1118</v>
      </c>
      <c r="D223" s="45">
        <f t="shared" si="75"/>
        <v>3.9355992844364938</v>
      </c>
      <c r="E223" s="140"/>
      <c r="F223" s="145"/>
      <c r="K223" s="143">
        <v>26</v>
      </c>
      <c r="L223" s="45">
        <f t="shared" si="99"/>
        <v>0</v>
      </c>
      <c r="N223" s="143">
        <v>3</v>
      </c>
      <c r="O223" s="143">
        <v>58</v>
      </c>
      <c r="P223" s="45">
        <f t="shared" si="76"/>
        <v>5.1724137931034484</v>
      </c>
      <c r="R223" s="143">
        <v>2</v>
      </c>
      <c r="S223" s="143">
        <v>75</v>
      </c>
      <c r="T223" s="45">
        <f t="shared" si="77"/>
        <v>2.666666666666667</v>
      </c>
      <c r="W223" s="143">
        <v>26</v>
      </c>
      <c r="X223" s="45">
        <f t="shared" si="78"/>
        <v>0</v>
      </c>
      <c r="Z223" s="143">
        <v>21</v>
      </c>
      <c r="AA223" s="143">
        <v>168</v>
      </c>
      <c r="AB223" s="45">
        <f t="shared" si="79"/>
        <v>12.5</v>
      </c>
      <c r="AD223" s="143">
        <v>1</v>
      </c>
      <c r="AE223" s="144">
        <v>84</v>
      </c>
      <c r="AF223" s="45">
        <f t="shared" si="80"/>
        <v>1.1904761904761905</v>
      </c>
      <c r="AG223" s="144"/>
      <c r="AH223" s="144"/>
      <c r="AI223" s="144">
        <v>50</v>
      </c>
      <c r="AJ223" s="45">
        <f t="shared" si="81"/>
        <v>0</v>
      </c>
      <c r="AL223" s="143">
        <v>1</v>
      </c>
      <c r="AM223" s="143">
        <v>33</v>
      </c>
      <c r="AN223" s="45">
        <f t="shared" si="82"/>
        <v>3.0303030303030303</v>
      </c>
      <c r="AQ223" s="143">
        <v>79</v>
      </c>
      <c r="AR223" s="45">
        <f t="shared" si="83"/>
        <v>0</v>
      </c>
      <c r="AT223" s="143">
        <v>1</v>
      </c>
      <c r="AU223" s="143">
        <v>34</v>
      </c>
      <c r="AV223" s="45">
        <f t="shared" si="84"/>
        <v>2.9411764705882351</v>
      </c>
      <c r="AX223" s="143">
        <v>11</v>
      </c>
      <c r="AY223" s="143">
        <v>129</v>
      </c>
      <c r="AZ223" s="45">
        <f t="shared" si="85"/>
        <v>8.5271317829457356</v>
      </c>
      <c r="BB223" s="143">
        <v>2</v>
      </c>
      <c r="BC223" s="143">
        <v>74</v>
      </c>
      <c r="BD223" s="45">
        <f t="shared" si="86"/>
        <v>2.7027027027027026</v>
      </c>
      <c r="BG223" s="143">
        <v>74</v>
      </c>
      <c r="BH223" s="45">
        <f t="shared" si="87"/>
        <v>0</v>
      </c>
      <c r="BJ223" s="143">
        <v>2</v>
      </c>
      <c r="BK223" s="143">
        <v>66</v>
      </c>
      <c r="BL223" s="45">
        <f t="shared" si="88"/>
        <v>3.0303030303030303</v>
      </c>
      <c r="BO223" s="143">
        <v>54</v>
      </c>
      <c r="BP223" s="45">
        <f t="shared" si="89"/>
        <v>0</v>
      </c>
      <c r="BS223" s="143">
        <v>42</v>
      </c>
      <c r="BT223" s="45">
        <f t="shared" si="90"/>
        <v>0</v>
      </c>
      <c r="BW223" s="143">
        <v>19</v>
      </c>
      <c r="BX223" s="45">
        <f t="shared" si="91"/>
        <v>0</v>
      </c>
      <c r="CA223" s="143">
        <v>27</v>
      </c>
      <c r="CB223" s="45">
        <f t="shared" si="92"/>
        <v>0</v>
      </c>
      <c r="CE223" s="142">
        <v>42035</v>
      </c>
      <c r="CF223" s="143">
        <v>198</v>
      </c>
      <c r="CG223" s="143">
        <v>1120</v>
      </c>
      <c r="CH223" s="143">
        <v>17.678571428571427</v>
      </c>
      <c r="CJ223" s="143">
        <v>1</v>
      </c>
      <c r="CK223" s="143">
        <v>26</v>
      </c>
      <c r="CL223" s="143">
        <v>3.8461538461538463</v>
      </c>
      <c r="CN223" s="143">
        <v>9</v>
      </c>
      <c r="CO223" s="143">
        <v>57</v>
      </c>
      <c r="CP223" s="143">
        <v>15.789473684210526</v>
      </c>
      <c r="CR223" s="143">
        <v>12</v>
      </c>
      <c r="CS223" s="143">
        <v>73</v>
      </c>
      <c r="CT223" s="143">
        <v>16.43835616438356</v>
      </c>
      <c r="CV223" s="143">
        <v>6</v>
      </c>
      <c r="CW223" s="143">
        <v>27</v>
      </c>
      <c r="CX223" s="143">
        <v>22.222222222222221</v>
      </c>
      <c r="CZ223" s="143">
        <v>66</v>
      </c>
      <c r="DA223" s="143">
        <v>170</v>
      </c>
      <c r="DB223" s="143">
        <v>38.823529411764703</v>
      </c>
      <c r="DD223" s="143">
        <v>10</v>
      </c>
      <c r="DE223" s="143">
        <v>82</v>
      </c>
      <c r="DF223" s="143">
        <v>12.195121951219512</v>
      </c>
      <c r="DH223" s="143">
        <v>8</v>
      </c>
      <c r="DI223" s="143">
        <v>50</v>
      </c>
      <c r="DJ223" s="45">
        <v>16</v>
      </c>
      <c r="DK223" s="142"/>
      <c r="DL223" s="143">
        <v>9</v>
      </c>
      <c r="DM223" s="143">
        <v>33</v>
      </c>
      <c r="DN223" s="45">
        <v>27.272727272727273</v>
      </c>
      <c r="DO223" s="142"/>
      <c r="DP223" s="143">
        <v>7</v>
      </c>
      <c r="DQ223" s="143">
        <v>80</v>
      </c>
      <c r="DR223" s="45">
        <v>8.75</v>
      </c>
      <c r="DS223" s="142"/>
      <c r="DT223" s="143">
        <v>4</v>
      </c>
      <c r="DU223" s="143">
        <v>34</v>
      </c>
      <c r="DV223" s="45">
        <v>11.76470588235294</v>
      </c>
      <c r="DW223" s="142"/>
      <c r="DX223" s="143">
        <v>24</v>
      </c>
      <c r="DY223" s="143">
        <v>127</v>
      </c>
      <c r="DZ223" s="45">
        <v>18.897637795275589</v>
      </c>
      <c r="EA223" s="142"/>
      <c r="EB223" s="143">
        <v>11</v>
      </c>
      <c r="EC223" s="143">
        <v>77</v>
      </c>
      <c r="ED223" s="45">
        <v>14.285714285714286</v>
      </c>
      <c r="EE223" s="142"/>
      <c r="EF223" s="143">
        <v>4</v>
      </c>
      <c r="EG223" s="143">
        <v>74</v>
      </c>
      <c r="EH223" s="45">
        <v>5.4054054054054053</v>
      </c>
      <c r="EI223" s="142"/>
      <c r="EJ223" s="143">
        <v>14</v>
      </c>
      <c r="EK223" s="143">
        <v>66</v>
      </c>
      <c r="EL223" s="45">
        <v>21.212121212121211</v>
      </c>
      <c r="EM223" s="142"/>
      <c r="EN223" s="143">
        <v>8</v>
      </c>
      <c r="EO223" s="143">
        <v>55</v>
      </c>
      <c r="EP223" s="45">
        <v>14.545454545454543</v>
      </c>
      <c r="EQ223" s="142"/>
      <c r="ES223" s="143">
        <v>43</v>
      </c>
      <c r="ET223" s="45"/>
      <c r="EU223" s="142"/>
      <c r="EV223" s="143">
        <v>4</v>
      </c>
      <c r="EW223" s="143">
        <v>20</v>
      </c>
      <c r="EX223" s="45">
        <v>20</v>
      </c>
      <c r="EY223" s="142"/>
      <c r="EZ223" s="143">
        <v>1</v>
      </c>
      <c r="FA223" s="143">
        <v>26</v>
      </c>
      <c r="FB223" s="45">
        <v>3.8461538461538463</v>
      </c>
      <c r="FD223" s="141">
        <f t="shared" si="93"/>
        <v>0</v>
      </c>
      <c r="FE223" s="141">
        <f t="shared" si="94"/>
        <v>26</v>
      </c>
      <c r="FF223" s="141">
        <f t="shared" si="95"/>
        <v>0</v>
      </c>
      <c r="FH223" s="141">
        <f t="shared" si="96"/>
        <v>6</v>
      </c>
      <c r="FI223" s="141">
        <f t="shared" si="97"/>
        <v>27</v>
      </c>
      <c r="FJ223" s="141">
        <f t="shared" si="98"/>
        <v>22.222222222222221</v>
      </c>
    </row>
    <row r="224" spans="1:166" s="143" customFormat="1">
      <c r="A224" s="142">
        <v>42460</v>
      </c>
      <c r="B224" s="143">
        <v>48</v>
      </c>
      <c r="C224" s="143">
        <v>1126</v>
      </c>
      <c r="D224" s="45">
        <f t="shared" si="75"/>
        <v>4.2628774422735347</v>
      </c>
      <c r="E224" s="140"/>
      <c r="F224" s="145"/>
      <c r="K224" s="143">
        <v>26</v>
      </c>
      <c r="L224" s="45">
        <f t="shared" si="99"/>
        <v>0</v>
      </c>
      <c r="N224" s="143">
        <v>3</v>
      </c>
      <c r="O224" s="143">
        <v>59</v>
      </c>
      <c r="P224" s="45">
        <f t="shared" si="76"/>
        <v>5.0847457627118651</v>
      </c>
      <c r="R224" s="143">
        <v>1</v>
      </c>
      <c r="S224" s="143">
        <v>74</v>
      </c>
      <c r="T224" s="45">
        <f t="shared" si="77"/>
        <v>1.3513513513513513</v>
      </c>
      <c r="W224" s="143">
        <v>26</v>
      </c>
      <c r="X224" s="45">
        <f t="shared" si="78"/>
        <v>0</v>
      </c>
      <c r="Z224" s="143">
        <v>23</v>
      </c>
      <c r="AA224" s="143">
        <v>171</v>
      </c>
      <c r="AB224" s="45">
        <f t="shared" si="79"/>
        <v>13.450292397660817</v>
      </c>
      <c r="AD224" s="143">
        <v>2</v>
      </c>
      <c r="AE224" s="144">
        <v>84</v>
      </c>
      <c r="AF224" s="45">
        <f t="shared" si="80"/>
        <v>2.3809523809523809</v>
      </c>
      <c r="AG224" s="144"/>
      <c r="AH224" s="144"/>
      <c r="AI224" s="144">
        <v>50</v>
      </c>
      <c r="AJ224" s="45">
        <f t="shared" si="81"/>
        <v>0</v>
      </c>
      <c r="AL224" s="143">
        <v>1</v>
      </c>
      <c r="AM224" s="143">
        <v>33</v>
      </c>
      <c r="AN224" s="45">
        <f t="shared" si="82"/>
        <v>3.0303030303030303</v>
      </c>
      <c r="AQ224" s="143">
        <v>83</v>
      </c>
      <c r="AR224" s="45">
        <f t="shared" si="83"/>
        <v>0</v>
      </c>
      <c r="AT224" s="143">
        <v>1</v>
      </c>
      <c r="AU224" s="143">
        <v>34</v>
      </c>
      <c r="AV224" s="45">
        <f t="shared" si="84"/>
        <v>2.9411764705882351</v>
      </c>
      <c r="AX224" s="143">
        <v>11</v>
      </c>
      <c r="AY224" s="143">
        <v>129</v>
      </c>
      <c r="AZ224" s="45">
        <f t="shared" si="85"/>
        <v>8.5271317829457356</v>
      </c>
      <c r="BB224" s="143">
        <v>3</v>
      </c>
      <c r="BC224" s="143">
        <v>75</v>
      </c>
      <c r="BD224" s="45">
        <f t="shared" si="86"/>
        <v>4</v>
      </c>
      <c r="BG224" s="143">
        <v>74</v>
      </c>
      <c r="BH224" s="45">
        <f t="shared" si="87"/>
        <v>0</v>
      </c>
      <c r="BJ224" s="143">
        <v>2</v>
      </c>
      <c r="BK224" s="143">
        <v>66</v>
      </c>
      <c r="BL224" s="45">
        <f t="shared" si="88"/>
        <v>3.0303030303030303</v>
      </c>
      <c r="BN224" s="143">
        <v>1</v>
      </c>
      <c r="BO224" s="143">
        <v>55</v>
      </c>
      <c r="BP224" s="45">
        <f t="shared" si="89"/>
        <v>1.8181818181818181</v>
      </c>
      <c r="BS224" s="143">
        <v>42</v>
      </c>
      <c r="BT224" s="45">
        <f t="shared" si="90"/>
        <v>0</v>
      </c>
      <c r="BW224" s="143">
        <v>18</v>
      </c>
      <c r="BX224" s="45">
        <f t="shared" si="91"/>
        <v>0</v>
      </c>
      <c r="CA224" s="143">
        <v>27</v>
      </c>
      <c r="CB224" s="45">
        <f t="shared" si="92"/>
        <v>0</v>
      </c>
      <c r="CE224" s="142">
        <v>42063</v>
      </c>
      <c r="CF224" s="143">
        <v>156</v>
      </c>
      <c r="CG224" s="143">
        <v>1118</v>
      </c>
      <c r="CH224" s="143">
        <v>13.953488372093023</v>
      </c>
      <c r="CK224" s="143">
        <v>26</v>
      </c>
      <c r="CN224" s="143">
        <v>8</v>
      </c>
      <c r="CO224" s="143">
        <v>58</v>
      </c>
      <c r="CP224" s="143">
        <v>13.793103448275863</v>
      </c>
      <c r="CR224" s="143">
        <v>11</v>
      </c>
      <c r="CS224" s="143">
        <v>75</v>
      </c>
      <c r="CT224" s="143">
        <v>14.666666666666666</v>
      </c>
      <c r="CV224" s="143">
        <v>5</v>
      </c>
      <c r="CW224" s="143">
        <v>26</v>
      </c>
      <c r="CX224" s="143">
        <v>19.230769230769234</v>
      </c>
      <c r="CZ224" s="143">
        <v>51</v>
      </c>
      <c r="DA224" s="143">
        <v>168</v>
      </c>
      <c r="DB224" s="143">
        <v>30.357142857142854</v>
      </c>
      <c r="DD224" s="143">
        <v>7</v>
      </c>
      <c r="DE224" s="143">
        <v>84</v>
      </c>
      <c r="DF224" s="143">
        <v>8.3333333333333321</v>
      </c>
      <c r="DH224" s="143">
        <v>6</v>
      </c>
      <c r="DI224" s="143">
        <v>50</v>
      </c>
      <c r="DJ224" s="147">
        <v>12</v>
      </c>
      <c r="DK224" s="142"/>
      <c r="DL224" s="143">
        <v>7</v>
      </c>
      <c r="DM224" s="143">
        <v>33</v>
      </c>
      <c r="DN224" s="147">
        <v>21.212121212121211</v>
      </c>
      <c r="DO224" s="142"/>
      <c r="DP224" s="143">
        <v>5</v>
      </c>
      <c r="DQ224" s="143">
        <v>79</v>
      </c>
      <c r="DR224" s="147">
        <v>6.3291139240506329</v>
      </c>
      <c r="DS224" s="142"/>
      <c r="DT224" s="143">
        <v>2</v>
      </c>
      <c r="DU224" s="143">
        <v>34</v>
      </c>
      <c r="DV224" s="147">
        <v>5.8823529411764701</v>
      </c>
      <c r="DW224" s="142"/>
      <c r="DX224" s="143">
        <v>21</v>
      </c>
      <c r="DY224" s="143">
        <v>129</v>
      </c>
      <c r="DZ224" s="147">
        <v>16.279069767441861</v>
      </c>
      <c r="EA224" s="142"/>
      <c r="EB224" s="143">
        <v>8</v>
      </c>
      <c r="EC224" s="143">
        <v>74</v>
      </c>
      <c r="ED224" s="147">
        <v>10.810810810810811</v>
      </c>
      <c r="EE224" s="142"/>
      <c r="EF224" s="143">
        <v>4</v>
      </c>
      <c r="EG224" s="143">
        <v>74</v>
      </c>
      <c r="EH224" s="147">
        <v>5.4054054054054053</v>
      </c>
      <c r="EI224" s="142"/>
      <c r="EJ224" s="143">
        <v>12</v>
      </c>
      <c r="EK224" s="143">
        <v>66</v>
      </c>
      <c r="EL224" s="147">
        <v>18.181818181818183</v>
      </c>
      <c r="EM224" s="142"/>
      <c r="EN224" s="143">
        <v>5</v>
      </c>
      <c r="EO224" s="143">
        <v>54</v>
      </c>
      <c r="EP224" s="147">
        <v>9.2592592592592595</v>
      </c>
      <c r="EQ224" s="142"/>
      <c r="ER224" s="143">
        <v>1</v>
      </c>
      <c r="ES224" s="143">
        <v>42</v>
      </c>
      <c r="ET224" s="147">
        <v>2.3809523809523809</v>
      </c>
      <c r="EU224" s="142"/>
      <c r="EV224" s="143">
        <v>3</v>
      </c>
      <c r="EW224" s="143">
        <v>19</v>
      </c>
      <c r="EX224" s="147">
        <v>15.789473684210526</v>
      </c>
      <c r="EY224" s="142"/>
      <c r="FA224" s="143">
        <v>27</v>
      </c>
      <c r="FB224" s="147"/>
      <c r="FD224" s="141">
        <f t="shared" si="93"/>
        <v>0</v>
      </c>
      <c r="FE224" s="141">
        <f t="shared" si="94"/>
        <v>26</v>
      </c>
      <c r="FF224" s="141">
        <f t="shared" si="95"/>
        <v>0</v>
      </c>
      <c r="FH224" s="141">
        <f t="shared" si="96"/>
        <v>5</v>
      </c>
      <c r="FI224" s="141">
        <f t="shared" si="97"/>
        <v>26</v>
      </c>
      <c r="FJ224" s="141">
        <f t="shared" si="98"/>
        <v>19.230769230769234</v>
      </c>
    </row>
    <row r="225" spans="1:166" s="143" customFormat="1">
      <c r="A225" s="142">
        <v>42490</v>
      </c>
      <c r="B225" s="143">
        <v>56</v>
      </c>
      <c r="C225" s="143">
        <v>1123</v>
      </c>
      <c r="D225" s="45">
        <f t="shared" si="75"/>
        <v>4.9866429207479968</v>
      </c>
      <c r="E225" s="140"/>
      <c r="F225" s="145"/>
      <c r="K225" s="143">
        <v>25</v>
      </c>
      <c r="L225" s="45">
        <f t="shared" si="99"/>
        <v>0</v>
      </c>
      <c r="N225" s="143">
        <v>3</v>
      </c>
      <c r="O225" s="143">
        <v>61</v>
      </c>
      <c r="P225" s="45">
        <f t="shared" si="76"/>
        <v>4.918032786885246</v>
      </c>
      <c r="R225" s="143">
        <v>2</v>
      </c>
      <c r="S225" s="143">
        <v>74</v>
      </c>
      <c r="T225" s="45">
        <f t="shared" si="77"/>
        <v>2.7027027027027026</v>
      </c>
      <c r="W225" s="143">
        <v>26</v>
      </c>
      <c r="X225" s="45">
        <f t="shared" si="78"/>
        <v>0</v>
      </c>
      <c r="Z225" s="143">
        <v>29</v>
      </c>
      <c r="AA225" s="143">
        <v>171</v>
      </c>
      <c r="AB225" s="45">
        <f t="shared" si="79"/>
        <v>16.959064327485379</v>
      </c>
      <c r="AD225" s="143">
        <v>2</v>
      </c>
      <c r="AE225" s="144">
        <v>84</v>
      </c>
      <c r="AF225" s="45">
        <f t="shared" si="80"/>
        <v>2.3809523809523809</v>
      </c>
      <c r="AG225" s="144"/>
      <c r="AH225" s="144"/>
      <c r="AI225" s="144">
        <v>50</v>
      </c>
      <c r="AJ225" s="45">
        <f t="shared" si="81"/>
        <v>0</v>
      </c>
      <c r="AL225" s="143">
        <v>1</v>
      </c>
      <c r="AM225" s="143">
        <v>34</v>
      </c>
      <c r="AN225" s="45">
        <f t="shared" si="82"/>
        <v>2.9411764705882351</v>
      </c>
      <c r="AQ225" s="143">
        <v>79</v>
      </c>
      <c r="AR225" s="45">
        <f t="shared" si="83"/>
        <v>0</v>
      </c>
      <c r="AT225" s="143">
        <v>1</v>
      </c>
      <c r="AU225" s="143">
        <v>35</v>
      </c>
      <c r="AV225" s="45">
        <f t="shared" si="84"/>
        <v>2.8571428571428572</v>
      </c>
      <c r="AX225" s="143">
        <v>12</v>
      </c>
      <c r="AY225" s="143">
        <v>128</v>
      </c>
      <c r="AZ225" s="45">
        <f t="shared" si="85"/>
        <v>9.375</v>
      </c>
      <c r="BB225" s="143">
        <v>3</v>
      </c>
      <c r="BC225" s="143">
        <v>75</v>
      </c>
      <c r="BD225" s="45">
        <f t="shared" si="86"/>
        <v>4</v>
      </c>
      <c r="BG225" s="143">
        <v>75</v>
      </c>
      <c r="BH225" s="45">
        <f t="shared" si="87"/>
        <v>0</v>
      </c>
      <c r="BJ225" s="143">
        <v>2</v>
      </c>
      <c r="BK225" s="143">
        <v>64</v>
      </c>
      <c r="BL225" s="45">
        <f t="shared" si="88"/>
        <v>3.125</v>
      </c>
      <c r="BN225" s="143">
        <v>1</v>
      </c>
      <c r="BO225" s="143">
        <v>55</v>
      </c>
      <c r="BP225" s="45">
        <f t="shared" si="89"/>
        <v>1.8181818181818181</v>
      </c>
      <c r="BS225" s="143">
        <v>42</v>
      </c>
      <c r="BT225" s="45">
        <f t="shared" si="90"/>
        <v>0</v>
      </c>
      <c r="BW225" s="143">
        <v>17</v>
      </c>
      <c r="BX225" s="45">
        <f t="shared" si="91"/>
        <v>0</v>
      </c>
      <c r="CA225" s="143">
        <v>28</v>
      </c>
      <c r="CB225" s="45">
        <f t="shared" si="92"/>
        <v>0</v>
      </c>
      <c r="CE225" s="142">
        <v>42094</v>
      </c>
      <c r="CF225" s="143">
        <v>168</v>
      </c>
      <c r="CG225" s="143">
        <v>1126</v>
      </c>
      <c r="CH225" s="143">
        <v>14.92007104795737</v>
      </c>
      <c r="CJ225" s="143">
        <v>1</v>
      </c>
      <c r="CK225" s="143">
        <v>26</v>
      </c>
      <c r="CL225" s="143">
        <v>3.8461538461538463</v>
      </c>
      <c r="CN225" s="143">
        <v>9</v>
      </c>
      <c r="CO225" s="143">
        <v>59</v>
      </c>
      <c r="CP225" s="143">
        <v>15.254237288135593</v>
      </c>
      <c r="CR225" s="143">
        <v>10</v>
      </c>
      <c r="CS225" s="143">
        <v>74</v>
      </c>
      <c r="CT225" s="143">
        <v>13.513513513513514</v>
      </c>
      <c r="CV225" s="143">
        <v>5</v>
      </c>
      <c r="CW225" s="143">
        <v>26</v>
      </c>
      <c r="CX225" s="143">
        <v>19.230769230769234</v>
      </c>
      <c r="CZ225" s="143">
        <v>56</v>
      </c>
      <c r="DA225" s="143">
        <v>171</v>
      </c>
      <c r="DB225" s="143">
        <v>32.748538011695906</v>
      </c>
      <c r="DD225" s="143">
        <v>8</v>
      </c>
      <c r="DE225" s="143">
        <v>84</v>
      </c>
      <c r="DF225" s="143">
        <v>9.5238095238095237</v>
      </c>
      <c r="DH225" s="143">
        <v>6</v>
      </c>
      <c r="DI225" s="143">
        <v>50</v>
      </c>
      <c r="DJ225" s="147">
        <v>12</v>
      </c>
      <c r="DK225" s="142"/>
      <c r="DL225" s="143">
        <v>7</v>
      </c>
      <c r="DM225" s="143">
        <v>33</v>
      </c>
      <c r="DN225" s="147">
        <v>21.212121212121211</v>
      </c>
      <c r="DO225" s="142"/>
      <c r="DP225" s="143">
        <v>4</v>
      </c>
      <c r="DQ225" s="143">
        <v>83</v>
      </c>
      <c r="DR225" s="147">
        <v>4.8192771084337354</v>
      </c>
      <c r="DS225" s="142"/>
      <c r="DT225" s="143">
        <v>3</v>
      </c>
      <c r="DU225" s="143">
        <v>34</v>
      </c>
      <c r="DV225" s="147">
        <v>8.8235294117647047</v>
      </c>
      <c r="DW225" s="142"/>
      <c r="DX225" s="143">
        <v>24</v>
      </c>
      <c r="DY225" s="143">
        <v>129</v>
      </c>
      <c r="DZ225" s="147">
        <v>18.604651162790699</v>
      </c>
      <c r="EA225" s="142"/>
      <c r="EB225" s="143">
        <v>9</v>
      </c>
      <c r="EC225" s="143">
        <v>75</v>
      </c>
      <c r="ED225" s="147">
        <v>12</v>
      </c>
      <c r="EE225" s="142"/>
      <c r="EF225" s="143">
        <v>4</v>
      </c>
      <c r="EG225" s="143">
        <v>74</v>
      </c>
      <c r="EH225" s="147">
        <v>5.4054054054054053</v>
      </c>
      <c r="EI225" s="142"/>
      <c r="EJ225" s="143">
        <v>12</v>
      </c>
      <c r="EK225" s="143">
        <v>66</v>
      </c>
      <c r="EL225" s="147">
        <v>18.181818181818183</v>
      </c>
      <c r="EM225" s="142"/>
      <c r="EN225" s="143">
        <v>6</v>
      </c>
      <c r="EO225" s="143">
        <v>55</v>
      </c>
      <c r="EP225" s="147">
        <v>10.909090909090908</v>
      </c>
      <c r="EQ225" s="142"/>
      <c r="ER225" s="143">
        <v>1</v>
      </c>
      <c r="ES225" s="143">
        <v>42</v>
      </c>
      <c r="ET225" s="147">
        <v>2.3809523809523809</v>
      </c>
      <c r="EU225" s="142"/>
      <c r="EV225" s="143">
        <v>3</v>
      </c>
      <c r="EW225" s="143">
        <v>18</v>
      </c>
      <c r="EX225" s="147">
        <v>16.666666666666664</v>
      </c>
      <c r="EY225" s="142"/>
      <c r="FA225" s="143">
        <v>27</v>
      </c>
      <c r="FB225" s="147"/>
      <c r="FD225" s="141">
        <f t="shared" si="93"/>
        <v>0</v>
      </c>
      <c r="FE225" s="141">
        <f t="shared" si="94"/>
        <v>26</v>
      </c>
      <c r="FF225" s="141">
        <f t="shared" si="95"/>
        <v>0</v>
      </c>
      <c r="FH225" s="141">
        <f t="shared" si="96"/>
        <v>5</v>
      </c>
      <c r="FI225" s="141">
        <f t="shared" si="97"/>
        <v>26</v>
      </c>
      <c r="FJ225" s="141">
        <f t="shared" si="98"/>
        <v>19.230769230769234</v>
      </c>
    </row>
    <row r="226" spans="1:166" s="143" customFormat="1">
      <c r="A226" s="142">
        <v>42521</v>
      </c>
      <c r="B226" s="143">
        <v>64</v>
      </c>
      <c r="C226" s="143">
        <v>1127</v>
      </c>
      <c r="D226" s="45">
        <f t="shared" si="75"/>
        <v>5.6787932564330079</v>
      </c>
      <c r="E226" s="140"/>
      <c r="F226" s="145"/>
      <c r="K226" s="143">
        <v>27</v>
      </c>
      <c r="L226" s="45">
        <f t="shared" si="99"/>
        <v>0</v>
      </c>
      <c r="N226" s="143">
        <v>3</v>
      </c>
      <c r="O226" s="143">
        <v>62</v>
      </c>
      <c r="P226" s="45">
        <f t="shared" si="76"/>
        <v>4.838709677419355</v>
      </c>
      <c r="R226" s="143">
        <v>3</v>
      </c>
      <c r="S226" s="143">
        <v>76</v>
      </c>
      <c r="T226" s="45">
        <f t="shared" si="77"/>
        <v>3.9473684210526314</v>
      </c>
      <c r="W226" s="143">
        <v>26</v>
      </c>
      <c r="X226" s="45">
        <f t="shared" si="78"/>
        <v>0</v>
      </c>
      <c r="Z226" s="143">
        <v>33</v>
      </c>
      <c r="AA226" s="143">
        <v>166</v>
      </c>
      <c r="AB226" s="45">
        <f t="shared" si="79"/>
        <v>19.879518072289155</v>
      </c>
      <c r="AD226" s="143">
        <v>2</v>
      </c>
      <c r="AE226" s="144">
        <v>81</v>
      </c>
      <c r="AF226" s="45">
        <f t="shared" si="80"/>
        <v>2.4691358024691357</v>
      </c>
      <c r="AG226" s="144"/>
      <c r="AH226" s="144"/>
      <c r="AI226" s="144">
        <v>50</v>
      </c>
      <c r="AJ226" s="45">
        <f t="shared" si="81"/>
        <v>0</v>
      </c>
      <c r="AL226" s="143">
        <v>1</v>
      </c>
      <c r="AM226" s="143">
        <v>35</v>
      </c>
      <c r="AN226" s="45">
        <f t="shared" si="82"/>
        <v>2.8571428571428572</v>
      </c>
      <c r="AQ226" s="143">
        <v>82</v>
      </c>
      <c r="AR226" s="45">
        <f t="shared" si="83"/>
        <v>0</v>
      </c>
      <c r="AT226" s="143">
        <v>1</v>
      </c>
      <c r="AU226" s="143">
        <v>35</v>
      </c>
      <c r="AV226" s="45">
        <f t="shared" si="84"/>
        <v>2.8571428571428572</v>
      </c>
      <c r="AX226" s="143">
        <v>11</v>
      </c>
      <c r="AY226" s="143">
        <v>133</v>
      </c>
      <c r="AZ226" s="45">
        <f t="shared" si="85"/>
        <v>8.2706766917293226</v>
      </c>
      <c r="BB226" s="143">
        <v>4</v>
      </c>
      <c r="BC226" s="143">
        <v>75</v>
      </c>
      <c r="BD226" s="45">
        <f t="shared" si="86"/>
        <v>5.3333333333333339</v>
      </c>
      <c r="BG226" s="143">
        <v>76</v>
      </c>
      <c r="BH226" s="45">
        <f t="shared" si="87"/>
        <v>0</v>
      </c>
      <c r="BJ226" s="143">
        <v>4</v>
      </c>
      <c r="BK226" s="143">
        <v>62</v>
      </c>
      <c r="BL226" s="45">
        <f t="shared" si="88"/>
        <v>6.4516129032258061</v>
      </c>
      <c r="BN226" s="143">
        <v>1</v>
      </c>
      <c r="BO226" s="143">
        <v>54</v>
      </c>
      <c r="BP226" s="45">
        <f t="shared" si="89"/>
        <v>1.8518518518518516</v>
      </c>
      <c r="BR226" s="143">
        <v>1</v>
      </c>
      <c r="BS226" s="143">
        <v>42</v>
      </c>
      <c r="BT226" s="45">
        <f t="shared" si="90"/>
        <v>2.3809523809523809</v>
      </c>
      <c r="BW226" s="143">
        <v>17</v>
      </c>
      <c r="BX226" s="45">
        <f t="shared" si="91"/>
        <v>0</v>
      </c>
      <c r="CA226" s="143">
        <v>28</v>
      </c>
      <c r="CB226" s="45">
        <f t="shared" si="92"/>
        <v>0</v>
      </c>
      <c r="CE226" s="142">
        <v>42124</v>
      </c>
      <c r="CF226" s="143">
        <v>160</v>
      </c>
      <c r="CG226" s="143">
        <v>1123</v>
      </c>
      <c r="CH226" s="143">
        <v>14.247551202137133</v>
      </c>
      <c r="CJ226" s="143">
        <v>1</v>
      </c>
      <c r="CK226" s="143">
        <v>25</v>
      </c>
      <c r="CL226" s="143">
        <v>4</v>
      </c>
      <c r="CN226" s="143">
        <v>8</v>
      </c>
      <c r="CO226" s="143">
        <v>61</v>
      </c>
      <c r="CP226" s="143">
        <v>13.114754098360656</v>
      </c>
      <c r="CR226" s="143">
        <v>11</v>
      </c>
      <c r="CS226" s="143">
        <v>74</v>
      </c>
      <c r="CT226" s="143">
        <v>14.864864864864863</v>
      </c>
      <c r="CV226" s="143">
        <v>5</v>
      </c>
      <c r="CW226" s="143">
        <v>26</v>
      </c>
      <c r="CX226" s="143">
        <v>19.230769230769234</v>
      </c>
      <c r="CZ226" s="143">
        <v>47</v>
      </c>
      <c r="DA226" s="143">
        <v>171</v>
      </c>
      <c r="DB226" s="143">
        <v>27.485380116959064</v>
      </c>
      <c r="DD226" s="143">
        <v>8</v>
      </c>
      <c r="DE226" s="143">
        <v>84</v>
      </c>
      <c r="DF226" s="143">
        <v>9.5238095238095237</v>
      </c>
      <c r="DH226" s="143">
        <v>5</v>
      </c>
      <c r="DI226" s="143">
        <v>50</v>
      </c>
      <c r="DJ226" s="147">
        <v>10</v>
      </c>
      <c r="DK226" s="142"/>
      <c r="DL226" s="143">
        <v>6</v>
      </c>
      <c r="DM226" s="143">
        <v>34</v>
      </c>
      <c r="DN226" s="147">
        <v>17.647058823529409</v>
      </c>
      <c r="DO226" s="142"/>
      <c r="DP226" s="143">
        <v>3</v>
      </c>
      <c r="DQ226" s="143">
        <v>79</v>
      </c>
      <c r="DR226" s="147">
        <v>3.79746835443038</v>
      </c>
      <c r="DS226" s="142"/>
      <c r="DT226" s="143">
        <v>3</v>
      </c>
      <c r="DU226" s="143">
        <v>35</v>
      </c>
      <c r="DV226" s="147">
        <v>8.5714285714285712</v>
      </c>
      <c r="DW226" s="142"/>
      <c r="DX226" s="143">
        <v>24</v>
      </c>
      <c r="DY226" s="143">
        <v>128</v>
      </c>
      <c r="DZ226" s="147">
        <v>18.75</v>
      </c>
      <c r="EA226" s="142"/>
      <c r="EB226" s="143">
        <v>9</v>
      </c>
      <c r="EC226" s="143">
        <v>75</v>
      </c>
      <c r="ED226" s="147">
        <v>12</v>
      </c>
      <c r="EE226" s="142"/>
      <c r="EF226" s="143">
        <v>4</v>
      </c>
      <c r="EG226" s="143">
        <v>75</v>
      </c>
      <c r="EH226" s="147">
        <v>5.3333333333333339</v>
      </c>
      <c r="EI226" s="142"/>
      <c r="EJ226" s="143">
        <v>12</v>
      </c>
      <c r="EK226" s="143">
        <v>64</v>
      </c>
      <c r="EL226" s="147">
        <v>18.75</v>
      </c>
      <c r="EM226" s="142"/>
      <c r="EN226" s="143">
        <v>8</v>
      </c>
      <c r="EO226" s="143">
        <v>55</v>
      </c>
      <c r="EP226" s="147">
        <v>14.545454545454543</v>
      </c>
      <c r="EQ226" s="142"/>
      <c r="ER226" s="143">
        <v>1</v>
      </c>
      <c r="ES226" s="143">
        <v>42</v>
      </c>
      <c r="ET226" s="147">
        <v>2.3809523809523809</v>
      </c>
      <c r="EU226" s="142"/>
      <c r="EV226" s="143">
        <v>4</v>
      </c>
      <c r="EW226" s="143">
        <v>17</v>
      </c>
      <c r="EX226" s="147">
        <v>23.52941176470588</v>
      </c>
      <c r="EY226" s="142"/>
      <c r="EZ226" s="143">
        <v>1</v>
      </c>
      <c r="FA226" s="143">
        <v>28</v>
      </c>
      <c r="FB226" s="147">
        <v>3.5714285714285712</v>
      </c>
      <c r="FD226" s="141">
        <f t="shared" si="93"/>
        <v>0</v>
      </c>
      <c r="FE226" s="141">
        <f t="shared" si="94"/>
        <v>26</v>
      </c>
      <c r="FF226" s="141">
        <f t="shared" si="95"/>
        <v>0</v>
      </c>
      <c r="FH226" s="141">
        <f t="shared" si="96"/>
        <v>5</v>
      </c>
      <c r="FI226" s="141">
        <f t="shared" si="97"/>
        <v>26</v>
      </c>
      <c r="FJ226" s="141">
        <f t="shared" si="98"/>
        <v>19.230769230769234</v>
      </c>
    </row>
    <row r="227" spans="1:166" s="143" customFormat="1">
      <c r="A227" s="142">
        <v>42551</v>
      </c>
      <c r="B227" s="143">
        <v>67</v>
      </c>
      <c r="C227" s="143">
        <v>1120</v>
      </c>
      <c r="D227" s="45">
        <f t="shared" si="75"/>
        <v>5.9821428571428577</v>
      </c>
      <c r="E227" s="140"/>
      <c r="F227" s="145"/>
      <c r="J227" s="143">
        <v>1</v>
      </c>
      <c r="K227" s="143">
        <v>26</v>
      </c>
      <c r="L227" s="45">
        <f t="shared" si="99"/>
        <v>3.8461538461538463</v>
      </c>
      <c r="N227" s="143">
        <v>2</v>
      </c>
      <c r="O227" s="143">
        <v>58</v>
      </c>
      <c r="P227" s="45">
        <f t="shared" si="76"/>
        <v>3.4482758620689653</v>
      </c>
      <c r="R227" s="143">
        <v>3</v>
      </c>
      <c r="S227" s="143">
        <v>77</v>
      </c>
      <c r="T227" s="45">
        <f t="shared" si="77"/>
        <v>3.8961038961038961</v>
      </c>
      <c r="W227" s="143">
        <v>27</v>
      </c>
      <c r="X227" s="45">
        <f t="shared" si="78"/>
        <v>0</v>
      </c>
      <c r="Z227" s="143">
        <v>37</v>
      </c>
      <c r="AA227" s="143">
        <v>168</v>
      </c>
      <c r="AB227" s="45">
        <f t="shared" si="79"/>
        <v>22.023809523809522</v>
      </c>
      <c r="AD227" s="143">
        <v>2</v>
      </c>
      <c r="AE227" s="144">
        <v>77</v>
      </c>
      <c r="AF227" s="45">
        <f t="shared" si="80"/>
        <v>2.5974025974025974</v>
      </c>
      <c r="AG227" s="144"/>
      <c r="AH227" s="144"/>
      <c r="AI227" s="144">
        <v>49</v>
      </c>
      <c r="AJ227" s="45">
        <f t="shared" si="81"/>
        <v>0</v>
      </c>
      <c r="AM227" s="143">
        <v>34</v>
      </c>
      <c r="AN227" s="45">
        <f t="shared" si="82"/>
        <v>0</v>
      </c>
      <c r="AQ227" s="143">
        <v>81</v>
      </c>
      <c r="AR227" s="45">
        <f t="shared" si="83"/>
        <v>0</v>
      </c>
      <c r="AT227" s="143">
        <v>1</v>
      </c>
      <c r="AU227" s="143">
        <v>36</v>
      </c>
      <c r="AV227" s="45">
        <f t="shared" si="84"/>
        <v>2.7777777777777777</v>
      </c>
      <c r="AX227" s="143">
        <v>10</v>
      </c>
      <c r="AY227" s="143">
        <v>132</v>
      </c>
      <c r="AZ227" s="45">
        <f t="shared" si="85"/>
        <v>7.5757575757575761</v>
      </c>
      <c r="BB227" s="143">
        <v>5</v>
      </c>
      <c r="BC227" s="143">
        <v>77</v>
      </c>
      <c r="BD227" s="45">
        <f t="shared" si="86"/>
        <v>6.4935064935064926</v>
      </c>
      <c r="BG227" s="143">
        <v>75</v>
      </c>
      <c r="BH227" s="45">
        <f t="shared" si="87"/>
        <v>0</v>
      </c>
      <c r="BJ227" s="143">
        <v>4</v>
      </c>
      <c r="BK227" s="143">
        <v>60</v>
      </c>
      <c r="BL227" s="45">
        <f t="shared" si="88"/>
        <v>6.666666666666667</v>
      </c>
      <c r="BN227" s="143">
        <v>1</v>
      </c>
      <c r="BO227" s="143">
        <v>55</v>
      </c>
      <c r="BP227" s="45">
        <f t="shared" si="89"/>
        <v>1.8181818181818181</v>
      </c>
      <c r="BR227" s="143">
        <v>1</v>
      </c>
      <c r="BS227" s="143">
        <v>44</v>
      </c>
      <c r="BT227" s="45">
        <f t="shared" si="90"/>
        <v>2.2727272727272729</v>
      </c>
      <c r="BW227" s="143">
        <v>18</v>
      </c>
      <c r="BX227" s="45">
        <f t="shared" si="91"/>
        <v>0</v>
      </c>
      <c r="CA227" s="143">
        <v>26</v>
      </c>
      <c r="CB227" s="45">
        <f t="shared" si="92"/>
        <v>0</v>
      </c>
      <c r="CE227" s="142">
        <v>42155</v>
      </c>
      <c r="CF227" s="143">
        <v>153</v>
      </c>
      <c r="CG227" s="143">
        <v>1127</v>
      </c>
      <c r="CH227" s="143">
        <v>13.57586512866016</v>
      </c>
      <c r="CJ227" s="143">
        <v>1</v>
      </c>
      <c r="CK227" s="143">
        <v>27</v>
      </c>
      <c r="CL227" s="143">
        <v>3.7037037037037042</v>
      </c>
      <c r="CN227" s="143">
        <v>9</v>
      </c>
      <c r="CO227" s="143">
        <v>62</v>
      </c>
      <c r="CP227" s="143">
        <v>14.516129032258064</v>
      </c>
      <c r="CR227" s="143">
        <v>11</v>
      </c>
      <c r="CS227" s="143">
        <v>76</v>
      </c>
      <c r="CT227" s="143">
        <v>14.473684210526317</v>
      </c>
      <c r="CV227" s="143">
        <v>4</v>
      </c>
      <c r="CW227" s="143">
        <v>26</v>
      </c>
      <c r="CX227" s="143">
        <v>15.384615384615385</v>
      </c>
      <c r="CZ227" s="143">
        <v>44</v>
      </c>
      <c r="DA227" s="143">
        <v>166</v>
      </c>
      <c r="DB227" s="143">
        <v>26.506024096385541</v>
      </c>
      <c r="DD227" s="143">
        <v>8</v>
      </c>
      <c r="DE227" s="143">
        <v>81</v>
      </c>
      <c r="DF227" s="143">
        <v>9.8765432098765444</v>
      </c>
      <c r="DH227" s="143">
        <v>4</v>
      </c>
      <c r="DI227" s="143">
        <v>50</v>
      </c>
      <c r="DJ227" s="147">
        <v>8</v>
      </c>
      <c r="DK227" s="142"/>
      <c r="DL227" s="143">
        <v>5</v>
      </c>
      <c r="DM227" s="143">
        <v>35</v>
      </c>
      <c r="DN227" s="147">
        <v>14.285714285714286</v>
      </c>
      <c r="DO227" s="142"/>
      <c r="DP227" s="143">
        <v>3</v>
      </c>
      <c r="DQ227" s="143">
        <v>82</v>
      </c>
      <c r="DR227" s="147">
        <v>3.6585365853658538</v>
      </c>
      <c r="DS227" s="142"/>
      <c r="DT227" s="143">
        <v>4</v>
      </c>
      <c r="DU227" s="143">
        <v>35</v>
      </c>
      <c r="DV227" s="147">
        <v>11.428571428571429</v>
      </c>
      <c r="DW227" s="142"/>
      <c r="DX227" s="143">
        <v>25</v>
      </c>
      <c r="DY227" s="143">
        <v>133</v>
      </c>
      <c r="DZ227" s="147">
        <v>18.796992481203009</v>
      </c>
      <c r="EA227" s="142"/>
      <c r="EB227" s="143">
        <v>8</v>
      </c>
      <c r="EC227" s="143">
        <v>75</v>
      </c>
      <c r="ED227" s="147">
        <v>10.666666666666668</v>
      </c>
      <c r="EE227" s="142"/>
      <c r="EF227" s="143">
        <v>4</v>
      </c>
      <c r="EG227" s="143">
        <v>76</v>
      </c>
      <c r="EH227" s="147">
        <v>5.2631578947368425</v>
      </c>
      <c r="EI227" s="142"/>
      <c r="EJ227" s="143">
        <v>10</v>
      </c>
      <c r="EK227" s="143">
        <v>62</v>
      </c>
      <c r="EL227" s="147">
        <v>16.129032258064516</v>
      </c>
      <c r="EM227" s="142"/>
      <c r="EN227" s="143">
        <v>7</v>
      </c>
      <c r="EO227" s="143">
        <v>54</v>
      </c>
      <c r="EP227" s="147">
        <v>12.962962962962964</v>
      </c>
      <c r="EQ227" s="142"/>
      <c r="ER227" s="143">
        <v>1</v>
      </c>
      <c r="ES227" s="143">
        <v>42</v>
      </c>
      <c r="ET227" s="147">
        <v>2.3809523809523809</v>
      </c>
      <c r="EU227" s="142"/>
      <c r="EV227" s="143">
        <v>4</v>
      </c>
      <c r="EW227" s="143">
        <v>17</v>
      </c>
      <c r="EX227" s="147">
        <v>23.52941176470588</v>
      </c>
      <c r="EY227" s="142"/>
      <c r="EZ227" s="143">
        <v>1</v>
      </c>
      <c r="FA227" s="143">
        <v>28</v>
      </c>
      <c r="FB227" s="147">
        <v>3.5714285714285712</v>
      </c>
      <c r="FD227" s="141">
        <f t="shared" si="93"/>
        <v>0</v>
      </c>
      <c r="FE227" s="141">
        <f t="shared" si="94"/>
        <v>27</v>
      </c>
      <c r="FF227" s="141">
        <f t="shared" si="95"/>
        <v>0</v>
      </c>
      <c r="FH227" s="141">
        <f t="shared" si="96"/>
        <v>4</v>
      </c>
      <c r="FI227" s="141">
        <f t="shared" si="97"/>
        <v>26</v>
      </c>
      <c r="FJ227" s="141">
        <f t="shared" si="98"/>
        <v>15.384615384615385</v>
      </c>
    </row>
    <row r="228" spans="1:166" s="143" customFormat="1">
      <c r="A228" s="142">
        <v>42582</v>
      </c>
      <c r="B228" s="143">
        <v>68</v>
      </c>
      <c r="C228" s="143">
        <v>1107</v>
      </c>
      <c r="D228" s="45">
        <f t="shared" si="75"/>
        <v>6.1427280939476061</v>
      </c>
      <c r="E228" s="140"/>
      <c r="F228" s="145"/>
      <c r="J228" s="143">
        <v>1</v>
      </c>
      <c r="K228" s="143">
        <v>27</v>
      </c>
      <c r="L228" s="45">
        <f t="shared" si="99"/>
        <v>3.7037037037037033</v>
      </c>
      <c r="N228" s="143">
        <v>2</v>
      </c>
      <c r="O228" s="143">
        <v>57</v>
      </c>
      <c r="P228" s="45">
        <f t="shared" si="76"/>
        <v>3.5087719298245612</v>
      </c>
      <c r="R228" s="143">
        <v>3</v>
      </c>
      <c r="S228" s="143">
        <v>76</v>
      </c>
      <c r="T228" s="45">
        <f t="shared" si="77"/>
        <v>3.9473684210526314</v>
      </c>
      <c r="W228" s="143">
        <v>27</v>
      </c>
      <c r="X228" s="45">
        <f t="shared" si="78"/>
        <v>0</v>
      </c>
      <c r="Z228" s="143">
        <v>39</v>
      </c>
      <c r="AA228" s="143">
        <v>163</v>
      </c>
      <c r="AB228" s="45">
        <f t="shared" si="79"/>
        <v>23.926380368098162</v>
      </c>
      <c r="AD228" s="143">
        <v>2</v>
      </c>
      <c r="AE228" s="144">
        <v>75</v>
      </c>
      <c r="AF228" s="45">
        <f t="shared" si="80"/>
        <v>2.666666666666667</v>
      </c>
      <c r="AG228" s="144"/>
      <c r="AH228" s="144"/>
      <c r="AI228" s="144">
        <v>46</v>
      </c>
      <c r="AJ228" s="45">
        <f t="shared" si="81"/>
        <v>0</v>
      </c>
      <c r="AM228" s="143">
        <v>36</v>
      </c>
      <c r="AN228" s="45">
        <f t="shared" si="82"/>
        <v>0</v>
      </c>
      <c r="AQ228" s="143">
        <v>78</v>
      </c>
      <c r="AR228" s="45">
        <f t="shared" si="83"/>
        <v>0</v>
      </c>
      <c r="AT228" s="143">
        <v>1</v>
      </c>
      <c r="AU228" s="143">
        <v>36</v>
      </c>
      <c r="AV228" s="45">
        <f t="shared" si="84"/>
        <v>2.7777777777777777</v>
      </c>
      <c r="AX228" s="143">
        <v>9</v>
      </c>
      <c r="AY228" s="143">
        <v>131</v>
      </c>
      <c r="AZ228" s="45">
        <f t="shared" si="85"/>
        <v>6.8702290076335881</v>
      </c>
      <c r="BB228" s="143">
        <v>5</v>
      </c>
      <c r="BC228" s="143">
        <v>81</v>
      </c>
      <c r="BD228" s="45">
        <f t="shared" si="86"/>
        <v>6.1728395061728394</v>
      </c>
      <c r="BG228" s="143">
        <v>74</v>
      </c>
      <c r="BH228" s="45">
        <f t="shared" si="87"/>
        <v>0</v>
      </c>
      <c r="BJ228" s="143">
        <v>4</v>
      </c>
      <c r="BK228" s="143">
        <v>59</v>
      </c>
      <c r="BL228" s="45">
        <f t="shared" si="88"/>
        <v>6.7796610169491522</v>
      </c>
      <c r="BN228" s="143">
        <v>1</v>
      </c>
      <c r="BO228" s="143">
        <v>55</v>
      </c>
      <c r="BP228" s="45">
        <f t="shared" si="89"/>
        <v>1.8181818181818181</v>
      </c>
      <c r="BR228" s="143">
        <v>1</v>
      </c>
      <c r="BS228" s="143">
        <v>42</v>
      </c>
      <c r="BT228" s="45">
        <f t="shared" si="90"/>
        <v>2.3809523809523809</v>
      </c>
      <c r="BW228" s="143">
        <v>18</v>
      </c>
      <c r="BX228" s="45">
        <f t="shared" si="91"/>
        <v>0</v>
      </c>
      <c r="CA228" s="143">
        <v>26</v>
      </c>
      <c r="CB228" s="45">
        <f t="shared" si="92"/>
        <v>0</v>
      </c>
      <c r="CE228" s="142">
        <v>42185</v>
      </c>
      <c r="CF228" s="143">
        <v>177</v>
      </c>
      <c r="CG228" s="143">
        <v>1120</v>
      </c>
      <c r="CH228" s="143">
        <v>15.803571428571427</v>
      </c>
      <c r="CJ228" s="143">
        <v>1</v>
      </c>
      <c r="CK228" s="143">
        <v>26</v>
      </c>
      <c r="CL228" s="143">
        <v>3.8461538461538463</v>
      </c>
      <c r="CN228" s="143">
        <v>7</v>
      </c>
      <c r="CO228" s="143">
        <v>58</v>
      </c>
      <c r="CP228" s="143">
        <v>12.068965517241379</v>
      </c>
      <c r="CR228" s="143">
        <v>14</v>
      </c>
      <c r="CS228" s="143">
        <v>77</v>
      </c>
      <c r="CT228" s="143">
        <v>18.181818181818183</v>
      </c>
      <c r="CV228" s="143">
        <v>6</v>
      </c>
      <c r="CW228" s="143">
        <v>27</v>
      </c>
      <c r="CX228" s="143">
        <v>22.222222222222221</v>
      </c>
      <c r="CZ228" s="143">
        <v>52</v>
      </c>
      <c r="DA228" s="143">
        <v>168</v>
      </c>
      <c r="DB228" s="143">
        <v>30.952380952380953</v>
      </c>
      <c r="DD228" s="143">
        <v>8</v>
      </c>
      <c r="DE228" s="143">
        <v>77</v>
      </c>
      <c r="DF228" s="143">
        <v>10.38961038961039</v>
      </c>
      <c r="DH228" s="143">
        <v>5</v>
      </c>
      <c r="DI228" s="143">
        <v>49</v>
      </c>
      <c r="DJ228" s="147">
        <v>10.204081632653061</v>
      </c>
      <c r="DK228" s="142"/>
      <c r="DL228" s="143">
        <v>5</v>
      </c>
      <c r="DM228" s="143">
        <v>34</v>
      </c>
      <c r="DN228" s="147">
        <v>14.705882352941178</v>
      </c>
      <c r="DO228" s="142"/>
      <c r="DP228" s="143">
        <v>4</v>
      </c>
      <c r="DQ228" s="143">
        <v>81</v>
      </c>
      <c r="DR228" s="147">
        <v>4.9382716049382722</v>
      </c>
      <c r="DS228" s="142"/>
      <c r="DT228" s="143">
        <v>4</v>
      </c>
      <c r="DU228" s="143">
        <v>36</v>
      </c>
      <c r="DV228" s="147">
        <v>11.111111111111111</v>
      </c>
      <c r="DW228" s="142"/>
      <c r="DX228" s="143">
        <v>25</v>
      </c>
      <c r="DY228" s="143">
        <v>132</v>
      </c>
      <c r="DZ228" s="147">
        <v>18.939393939393938</v>
      </c>
      <c r="EA228" s="142"/>
      <c r="EB228" s="143">
        <v>12</v>
      </c>
      <c r="EC228" s="143">
        <v>77</v>
      </c>
      <c r="ED228" s="147">
        <v>15.584415584415584</v>
      </c>
      <c r="EE228" s="142"/>
      <c r="EF228" s="143">
        <v>4</v>
      </c>
      <c r="EG228" s="143">
        <v>75</v>
      </c>
      <c r="EH228" s="147">
        <v>5.3333333333333339</v>
      </c>
      <c r="EI228" s="142"/>
      <c r="EJ228" s="143">
        <v>17</v>
      </c>
      <c r="EK228" s="143">
        <v>60</v>
      </c>
      <c r="EL228" s="147">
        <v>28.333333333333336</v>
      </c>
      <c r="EM228" s="142"/>
      <c r="EN228" s="143">
        <v>7</v>
      </c>
      <c r="EO228" s="143">
        <v>55</v>
      </c>
      <c r="EP228" s="147">
        <v>12.727272727272728</v>
      </c>
      <c r="EQ228" s="142"/>
      <c r="ER228" s="143">
        <v>1</v>
      </c>
      <c r="ES228" s="143">
        <v>44</v>
      </c>
      <c r="ET228" s="147">
        <v>2.2727272727272729</v>
      </c>
      <c r="EU228" s="142"/>
      <c r="EV228" s="143">
        <v>4</v>
      </c>
      <c r="EW228" s="143">
        <v>18</v>
      </c>
      <c r="EX228" s="147">
        <v>22.222222222222221</v>
      </c>
      <c r="EY228" s="142"/>
      <c r="EZ228" s="143">
        <v>1</v>
      </c>
      <c r="FA228" s="143">
        <v>26</v>
      </c>
      <c r="FB228" s="147">
        <v>3.8461538461538463</v>
      </c>
      <c r="FD228" s="141">
        <f t="shared" si="93"/>
        <v>0</v>
      </c>
      <c r="FE228" s="141">
        <f t="shared" si="94"/>
        <v>27</v>
      </c>
      <c r="FF228" s="141">
        <f t="shared" si="95"/>
        <v>0</v>
      </c>
      <c r="FH228" s="141">
        <f t="shared" si="96"/>
        <v>6</v>
      </c>
      <c r="FI228" s="141">
        <f t="shared" si="97"/>
        <v>27</v>
      </c>
      <c r="FJ228" s="141">
        <f t="shared" si="98"/>
        <v>22.222222222222221</v>
      </c>
    </row>
    <row r="229" spans="1:166" s="143" customFormat="1">
      <c r="A229" s="142">
        <v>42613</v>
      </c>
      <c r="B229" s="143">
        <v>73</v>
      </c>
      <c r="C229" s="143">
        <v>1104</v>
      </c>
      <c r="D229" s="45">
        <f t="shared" si="75"/>
        <v>6.61231884057971</v>
      </c>
      <c r="E229" s="140"/>
      <c r="F229" s="145"/>
      <c r="J229" s="143">
        <v>1</v>
      </c>
      <c r="K229" s="143">
        <v>27</v>
      </c>
      <c r="L229" s="45">
        <f t="shared" si="99"/>
        <v>3.7037037037037033</v>
      </c>
      <c r="N229" s="143">
        <v>2</v>
      </c>
      <c r="O229" s="143">
        <v>56</v>
      </c>
      <c r="P229" s="45">
        <f t="shared" si="76"/>
        <v>3.5714285714285712</v>
      </c>
      <c r="R229" s="143">
        <v>4</v>
      </c>
      <c r="S229" s="143">
        <v>75</v>
      </c>
      <c r="T229" s="45">
        <f t="shared" si="77"/>
        <v>5.3333333333333339</v>
      </c>
      <c r="W229" s="143">
        <v>27</v>
      </c>
      <c r="X229" s="45">
        <f t="shared" si="78"/>
        <v>0</v>
      </c>
      <c r="Z229" s="143">
        <v>40</v>
      </c>
      <c r="AA229" s="143">
        <v>161</v>
      </c>
      <c r="AB229" s="45">
        <f t="shared" si="79"/>
        <v>24.844720496894411</v>
      </c>
      <c r="AD229" s="143">
        <v>4</v>
      </c>
      <c r="AE229" s="144">
        <v>76</v>
      </c>
      <c r="AF229" s="45">
        <f t="shared" si="80"/>
        <v>5.2631578947368416</v>
      </c>
      <c r="AG229" s="144"/>
      <c r="AH229" s="144"/>
      <c r="AI229" s="144">
        <v>45</v>
      </c>
      <c r="AJ229" s="45">
        <f t="shared" si="81"/>
        <v>0</v>
      </c>
      <c r="AM229" s="143">
        <v>36</v>
      </c>
      <c r="AN229" s="45">
        <f t="shared" si="82"/>
        <v>0</v>
      </c>
      <c r="AQ229" s="143">
        <v>78</v>
      </c>
      <c r="AR229" s="45">
        <f t="shared" si="83"/>
        <v>0</v>
      </c>
      <c r="AT229" s="143">
        <v>2</v>
      </c>
      <c r="AU229" s="143">
        <v>35</v>
      </c>
      <c r="AV229" s="45">
        <f t="shared" si="84"/>
        <v>5.7142857142857144</v>
      </c>
      <c r="AX229" s="143">
        <v>8</v>
      </c>
      <c r="AY229" s="143">
        <v>133</v>
      </c>
      <c r="AZ229" s="45">
        <f t="shared" si="85"/>
        <v>6.0150375939849621</v>
      </c>
      <c r="BB229" s="143">
        <v>5</v>
      </c>
      <c r="BC229" s="143">
        <v>81</v>
      </c>
      <c r="BD229" s="45">
        <f t="shared" si="86"/>
        <v>6.1728395061728394</v>
      </c>
      <c r="BG229" s="143">
        <v>74</v>
      </c>
      <c r="BH229" s="45">
        <f t="shared" si="87"/>
        <v>0</v>
      </c>
      <c r="BJ229" s="143">
        <v>5</v>
      </c>
      <c r="BK229" s="143">
        <v>58</v>
      </c>
      <c r="BL229" s="45">
        <f t="shared" si="88"/>
        <v>8.6206896551724146</v>
      </c>
      <c r="BN229" s="143">
        <v>1</v>
      </c>
      <c r="BO229" s="143">
        <v>55</v>
      </c>
      <c r="BP229" s="45">
        <f t="shared" si="89"/>
        <v>1.8181818181818181</v>
      </c>
      <c r="BR229" s="143">
        <v>1</v>
      </c>
      <c r="BS229" s="143">
        <v>42</v>
      </c>
      <c r="BT229" s="45">
        <f t="shared" si="90"/>
        <v>2.3809523809523809</v>
      </c>
      <c r="BW229" s="143">
        <v>18</v>
      </c>
      <c r="BX229" s="45">
        <f t="shared" si="91"/>
        <v>0</v>
      </c>
      <c r="CA229" s="143">
        <v>27</v>
      </c>
      <c r="CB229" s="45">
        <f t="shared" si="92"/>
        <v>0</v>
      </c>
      <c r="CE229" s="142">
        <v>42216</v>
      </c>
      <c r="CF229" s="143">
        <v>193</v>
      </c>
      <c r="CG229" s="143">
        <v>1107</v>
      </c>
      <c r="CH229" s="143">
        <v>17.434507678410117</v>
      </c>
      <c r="CJ229" s="143">
        <v>1</v>
      </c>
      <c r="CK229" s="143">
        <v>27</v>
      </c>
      <c r="CL229" s="143">
        <v>3.7037037037037042</v>
      </c>
      <c r="CN229" s="143">
        <v>9</v>
      </c>
      <c r="CO229" s="143">
        <v>57</v>
      </c>
      <c r="CP229" s="143">
        <v>15.789473684210526</v>
      </c>
      <c r="CR229" s="143">
        <v>13</v>
      </c>
      <c r="CS229" s="143">
        <v>76</v>
      </c>
      <c r="CT229" s="143">
        <v>17.105263157894736</v>
      </c>
      <c r="CV229" s="143">
        <v>6</v>
      </c>
      <c r="CW229" s="143">
        <v>27</v>
      </c>
      <c r="CX229" s="143">
        <v>22.222222222222221</v>
      </c>
      <c r="CZ229" s="143">
        <v>57</v>
      </c>
      <c r="DA229" s="143">
        <v>163</v>
      </c>
      <c r="DB229" s="143">
        <v>34.969325153374236</v>
      </c>
      <c r="DD229" s="143">
        <v>8</v>
      </c>
      <c r="DE229" s="143">
        <v>75</v>
      </c>
      <c r="DF229" s="143">
        <v>10.666666666666668</v>
      </c>
      <c r="DH229" s="143">
        <v>6</v>
      </c>
      <c r="DI229" s="143">
        <v>46</v>
      </c>
      <c r="DJ229" s="147">
        <v>13.043478260869565</v>
      </c>
      <c r="DK229" s="142"/>
      <c r="DL229" s="143">
        <v>4</v>
      </c>
      <c r="DM229" s="143">
        <v>36</v>
      </c>
      <c r="DN229" s="147">
        <v>11.111111111111111</v>
      </c>
      <c r="DO229" s="142"/>
      <c r="DP229" s="143">
        <v>5</v>
      </c>
      <c r="DQ229" s="143">
        <v>78</v>
      </c>
      <c r="DR229" s="147">
        <v>6.4102564102564106</v>
      </c>
      <c r="DS229" s="142"/>
      <c r="DT229" s="143">
        <v>4</v>
      </c>
      <c r="DU229" s="143">
        <v>36</v>
      </c>
      <c r="DV229" s="147">
        <v>11.111111111111111</v>
      </c>
      <c r="DW229" s="142"/>
      <c r="DX229" s="143">
        <v>28</v>
      </c>
      <c r="DY229" s="143">
        <v>131</v>
      </c>
      <c r="DZ229" s="147">
        <v>21.374045801526716</v>
      </c>
      <c r="EA229" s="142"/>
      <c r="EB229" s="143">
        <v>14</v>
      </c>
      <c r="EC229" s="143">
        <v>81</v>
      </c>
      <c r="ED229" s="147">
        <v>17.283950617283953</v>
      </c>
      <c r="EE229" s="142"/>
      <c r="EF229" s="143">
        <v>4</v>
      </c>
      <c r="EG229" s="143">
        <v>74</v>
      </c>
      <c r="EH229" s="147">
        <v>5.4054054054054053</v>
      </c>
      <c r="EI229" s="142"/>
      <c r="EJ229" s="143">
        <v>17</v>
      </c>
      <c r="EK229" s="143">
        <v>59</v>
      </c>
      <c r="EL229" s="147">
        <v>28.813559322033896</v>
      </c>
      <c r="EM229" s="142"/>
      <c r="EN229" s="143">
        <v>10</v>
      </c>
      <c r="EO229" s="143">
        <v>55</v>
      </c>
      <c r="EP229" s="147">
        <v>18.181818181818183</v>
      </c>
      <c r="EQ229" s="142"/>
      <c r="ER229" s="143">
        <v>2</v>
      </c>
      <c r="ES229" s="143">
        <v>42</v>
      </c>
      <c r="ET229" s="147">
        <v>4.7619047619047619</v>
      </c>
      <c r="EU229" s="142"/>
      <c r="EV229" s="143">
        <v>4</v>
      </c>
      <c r="EW229" s="143">
        <v>18</v>
      </c>
      <c r="EX229" s="147">
        <v>22.222222222222221</v>
      </c>
      <c r="EY229" s="142"/>
      <c r="EZ229" s="143">
        <v>1</v>
      </c>
      <c r="FA229" s="143">
        <v>26</v>
      </c>
      <c r="FB229" s="147">
        <v>3.8461538461538463</v>
      </c>
      <c r="FD229" s="141">
        <f t="shared" si="93"/>
        <v>0</v>
      </c>
      <c r="FE229" s="141">
        <f t="shared" si="94"/>
        <v>27</v>
      </c>
      <c r="FF229" s="141">
        <f t="shared" si="95"/>
        <v>0</v>
      </c>
      <c r="FH229" s="141">
        <f t="shared" si="96"/>
        <v>6</v>
      </c>
      <c r="FI229" s="141">
        <f t="shared" si="97"/>
        <v>27</v>
      </c>
      <c r="FJ229" s="141">
        <f t="shared" si="98"/>
        <v>22.222222222222221</v>
      </c>
    </row>
    <row r="230" spans="1:166" s="143" customFormat="1">
      <c r="A230" s="142">
        <v>42643</v>
      </c>
      <c r="B230" s="143">
        <v>73</v>
      </c>
      <c r="C230" s="143">
        <v>1094</v>
      </c>
      <c r="D230" s="45">
        <f t="shared" si="75"/>
        <v>6.6727605118829985</v>
      </c>
      <c r="E230" s="140"/>
      <c r="F230" s="145"/>
      <c r="J230" s="143">
        <v>1</v>
      </c>
      <c r="K230" s="143">
        <v>27</v>
      </c>
      <c r="L230" s="45">
        <f t="shared" si="99"/>
        <v>3.7037037037037033</v>
      </c>
      <c r="N230" s="143">
        <v>2</v>
      </c>
      <c r="O230" s="143">
        <v>56</v>
      </c>
      <c r="P230" s="45">
        <f t="shared" si="76"/>
        <v>3.5714285714285712</v>
      </c>
      <c r="R230" s="143">
        <v>4</v>
      </c>
      <c r="S230" s="143">
        <v>75</v>
      </c>
      <c r="T230" s="45">
        <f t="shared" si="77"/>
        <v>5.3333333333333339</v>
      </c>
      <c r="W230" s="143">
        <v>28</v>
      </c>
      <c r="X230" s="45">
        <f t="shared" si="78"/>
        <v>0</v>
      </c>
      <c r="Z230" s="143">
        <v>41</v>
      </c>
      <c r="AA230" s="143">
        <v>160</v>
      </c>
      <c r="AB230" s="45">
        <f t="shared" si="79"/>
        <v>25.624999999999996</v>
      </c>
      <c r="AD230" s="143">
        <v>4</v>
      </c>
      <c r="AE230" s="144">
        <v>76</v>
      </c>
      <c r="AF230" s="45">
        <f t="shared" si="80"/>
        <v>5.2631578947368416</v>
      </c>
      <c r="AG230" s="144"/>
      <c r="AH230" s="144"/>
      <c r="AI230" s="144">
        <v>45</v>
      </c>
      <c r="AJ230" s="45">
        <f t="shared" si="81"/>
        <v>0</v>
      </c>
      <c r="AM230" s="143">
        <v>35</v>
      </c>
      <c r="AN230" s="45">
        <f t="shared" si="82"/>
        <v>0</v>
      </c>
      <c r="AQ230" s="143">
        <v>77</v>
      </c>
      <c r="AR230" s="45">
        <f t="shared" si="83"/>
        <v>0</v>
      </c>
      <c r="AT230" s="143">
        <v>2</v>
      </c>
      <c r="AU230" s="143">
        <v>35</v>
      </c>
      <c r="AV230" s="45">
        <f t="shared" si="84"/>
        <v>5.7142857142857144</v>
      </c>
      <c r="AX230" s="143">
        <v>8</v>
      </c>
      <c r="AY230" s="143">
        <v>131</v>
      </c>
      <c r="AZ230" s="45">
        <f t="shared" si="85"/>
        <v>6.1068702290076331</v>
      </c>
      <c r="BB230" s="143">
        <v>5</v>
      </c>
      <c r="BC230" s="143">
        <v>80</v>
      </c>
      <c r="BD230" s="45">
        <f t="shared" si="86"/>
        <v>6.25</v>
      </c>
      <c r="BG230" s="143">
        <v>74</v>
      </c>
      <c r="BH230" s="45">
        <f t="shared" si="87"/>
        <v>0</v>
      </c>
      <c r="BJ230" s="143">
        <v>4</v>
      </c>
      <c r="BK230" s="143">
        <v>56</v>
      </c>
      <c r="BL230" s="45">
        <f t="shared" si="88"/>
        <v>7.1428571428571423</v>
      </c>
      <c r="BN230" s="143">
        <v>1</v>
      </c>
      <c r="BO230" s="143">
        <v>54</v>
      </c>
      <c r="BP230" s="45">
        <f t="shared" si="89"/>
        <v>1.8518518518518516</v>
      </c>
      <c r="BR230" s="143">
        <v>1</v>
      </c>
      <c r="BS230" s="143">
        <v>41</v>
      </c>
      <c r="BT230" s="45">
        <f t="shared" si="90"/>
        <v>2.4390243902439024</v>
      </c>
      <c r="BW230" s="143">
        <v>17</v>
      </c>
      <c r="BX230" s="45">
        <f t="shared" si="91"/>
        <v>0</v>
      </c>
      <c r="CA230" s="143">
        <v>27</v>
      </c>
      <c r="CB230" s="45">
        <f t="shared" si="92"/>
        <v>0</v>
      </c>
      <c r="CE230" s="142">
        <v>42247</v>
      </c>
      <c r="CF230" s="143">
        <v>215</v>
      </c>
      <c r="CG230" s="143">
        <v>1104</v>
      </c>
      <c r="CH230" s="143">
        <v>19.474637681159422</v>
      </c>
      <c r="CJ230" s="143">
        <v>2</v>
      </c>
      <c r="CK230" s="143">
        <v>27</v>
      </c>
      <c r="CL230" s="143">
        <v>7.4074074074074083</v>
      </c>
      <c r="CN230" s="143">
        <v>8</v>
      </c>
      <c r="CO230" s="143">
        <v>56</v>
      </c>
      <c r="CP230" s="143">
        <v>14.285714285714286</v>
      </c>
      <c r="CR230" s="143">
        <v>15</v>
      </c>
      <c r="CS230" s="143">
        <v>75</v>
      </c>
      <c r="CT230" s="143">
        <v>20</v>
      </c>
      <c r="CV230" s="143">
        <v>6</v>
      </c>
      <c r="CW230" s="143">
        <v>27</v>
      </c>
      <c r="CX230" s="143">
        <v>22.222222222222221</v>
      </c>
      <c r="CZ230" s="143">
        <v>69</v>
      </c>
      <c r="DA230" s="143">
        <v>161</v>
      </c>
      <c r="DB230" s="143">
        <v>42.857142857142854</v>
      </c>
      <c r="DD230" s="143">
        <v>9</v>
      </c>
      <c r="DE230" s="143">
        <v>76</v>
      </c>
      <c r="DF230" s="143">
        <v>11.842105263157894</v>
      </c>
      <c r="DH230" s="143">
        <v>5</v>
      </c>
      <c r="DI230" s="143">
        <v>45</v>
      </c>
      <c r="DJ230" s="147">
        <v>11.111111111111111</v>
      </c>
      <c r="DK230" s="142"/>
      <c r="DL230" s="143">
        <v>4</v>
      </c>
      <c r="DM230" s="143">
        <v>36</v>
      </c>
      <c r="DN230" s="147">
        <v>11.111111111111111</v>
      </c>
      <c r="DO230" s="142"/>
      <c r="DP230" s="143">
        <v>4</v>
      </c>
      <c r="DQ230" s="143">
        <v>78</v>
      </c>
      <c r="DR230" s="147">
        <v>5.1282051282051277</v>
      </c>
      <c r="DS230" s="142"/>
      <c r="DT230" s="143">
        <v>4</v>
      </c>
      <c r="DU230" s="143">
        <v>35</v>
      </c>
      <c r="DV230" s="147">
        <v>11.428571428571429</v>
      </c>
      <c r="DW230" s="142"/>
      <c r="DX230" s="143">
        <v>34</v>
      </c>
      <c r="DY230" s="143">
        <v>133</v>
      </c>
      <c r="DZ230" s="147">
        <v>25.563909774436091</v>
      </c>
      <c r="EA230" s="142"/>
      <c r="EB230" s="143">
        <v>14</v>
      </c>
      <c r="EC230" s="143">
        <v>81</v>
      </c>
      <c r="ED230" s="147">
        <v>17.283950617283953</v>
      </c>
      <c r="EE230" s="142"/>
      <c r="EF230" s="143">
        <v>5</v>
      </c>
      <c r="EG230" s="143">
        <v>74</v>
      </c>
      <c r="EH230" s="147">
        <v>6.756756756756757</v>
      </c>
      <c r="EI230" s="142"/>
      <c r="EJ230" s="143">
        <v>16</v>
      </c>
      <c r="EK230" s="143">
        <v>58</v>
      </c>
      <c r="EL230" s="147">
        <v>27.586206896551726</v>
      </c>
      <c r="EM230" s="142"/>
      <c r="EN230" s="143">
        <v>9</v>
      </c>
      <c r="EO230" s="143">
        <v>55</v>
      </c>
      <c r="EP230" s="147">
        <v>16.363636363636363</v>
      </c>
      <c r="EQ230" s="142"/>
      <c r="ER230" s="143">
        <v>4</v>
      </c>
      <c r="ES230" s="143">
        <v>42</v>
      </c>
      <c r="ET230" s="147">
        <v>9.5238095238095237</v>
      </c>
      <c r="EU230" s="142"/>
      <c r="EV230" s="143">
        <v>5</v>
      </c>
      <c r="EW230" s="143">
        <v>18</v>
      </c>
      <c r="EX230" s="147">
        <v>27.777777777777779</v>
      </c>
      <c r="EY230" s="142"/>
      <c r="EZ230" s="143">
        <v>2</v>
      </c>
      <c r="FA230" s="143">
        <v>27</v>
      </c>
      <c r="FB230" s="147">
        <v>7.4074074074074083</v>
      </c>
      <c r="FD230" s="141">
        <f t="shared" si="93"/>
        <v>0</v>
      </c>
      <c r="FE230" s="141">
        <f t="shared" si="94"/>
        <v>28</v>
      </c>
      <c r="FF230" s="141">
        <f t="shared" si="95"/>
        <v>0</v>
      </c>
      <c r="FH230" s="141">
        <f t="shared" si="96"/>
        <v>6</v>
      </c>
      <c r="FI230" s="141">
        <f t="shared" si="97"/>
        <v>27</v>
      </c>
      <c r="FJ230" s="141">
        <f t="shared" si="98"/>
        <v>22.222222222222221</v>
      </c>
    </row>
    <row r="231" spans="1:166" s="143" customFormat="1">
      <c r="A231" s="142">
        <v>42674</v>
      </c>
      <c r="B231" s="143">
        <v>74</v>
      </c>
      <c r="C231" s="143">
        <v>1089</v>
      </c>
      <c r="D231" s="45">
        <f t="shared" si="75"/>
        <v>6.7952249770431585</v>
      </c>
      <c r="E231" s="140"/>
      <c r="F231" s="145"/>
      <c r="J231" s="143">
        <v>1</v>
      </c>
      <c r="K231" s="143">
        <v>27</v>
      </c>
      <c r="L231" s="45">
        <f t="shared" si="99"/>
        <v>3.7037037037037033</v>
      </c>
      <c r="N231" s="143">
        <v>2</v>
      </c>
      <c r="O231" s="143">
        <v>56</v>
      </c>
      <c r="P231" s="45">
        <f t="shared" si="76"/>
        <v>3.5714285714285712</v>
      </c>
      <c r="R231" s="143">
        <v>4</v>
      </c>
      <c r="S231" s="143">
        <v>75</v>
      </c>
      <c r="T231" s="45">
        <f t="shared" si="77"/>
        <v>5.3333333333333339</v>
      </c>
      <c r="W231" s="143">
        <v>28</v>
      </c>
      <c r="X231" s="45">
        <f t="shared" si="78"/>
        <v>0</v>
      </c>
      <c r="Z231" s="143">
        <v>41</v>
      </c>
      <c r="AA231" s="143">
        <v>158</v>
      </c>
      <c r="AB231" s="45">
        <f t="shared" si="79"/>
        <v>25.949367088607595</v>
      </c>
      <c r="AD231" s="143">
        <v>4</v>
      </c>
      <c r="AE231" s="144">
        <v>76</v>
      </c>
      <c r="AF231" s="45">
        <f t="shared" si="80"/>
        <v>5.2631578947368416</v>
      </c>
      <c r="AG231" s="144"/>
      <c r="AH231" s="144"/>
      <c r="AI231" s="144">
        <v>45</v>
      </c>
      <c r="AJ231" s="45">
        <f t="shared" si="81"/>
        <v>0</v>
      </c>
      <c r="AM231" s="143">
        <v>35</v>
      </c>
      <c r="AN231" s="45">
        <f t="shared" si="82"/>
        <v>0</v>
      </c>
      <c r="AQ231" s="143">
        <v>76</v>
      </c>
      <c r="AR231" s="45">
        <f t="shared" si="83"/>
        <v>0</v>
      </c>
      <c r="AT231" s="143">
        <v>2</v>
      </c>
      <c r="AU231" s="143">
        <v>35</v>
      </c>
      <c r="AV231" s="45">
        <f t="shared" si="84"/>
        <v>5.7142857142857144</v>
      </c>
      <c r="AX231" s="143">
        <v>10</v>
      </c>
      <c r="AY231" s="143">
        <v>129</v>
      </c>
      <c r="AZ231" s="45">
        <f t="shared" si="85"/>
        <v>7.7519379844961236</v>
      </c>
      <c r="BB231" s="143">
        <v>5</v>
      </c>
      <c r="BC231" s="143">
        <v>80</v>
      </c>
      <c r="BD231" s="45">
        <f t="shared" si="86"/>
        <v>6.25</v>
      </c>
      <c r="BG231" s="143">
        <v>76</v>
      </c>
      <c r="BH231" s="45">
        <f t="shared" si="87"/>
        <v>0</v>
      </c>
      <c r="BJ231" s="143">
        <v>3</v>
      </c>
      <c r="BK231" s="143">
        <v>54</v>
      </c>
      <c r="BL231" s="45">
        <f t="shared" si="88"/>
        <v>5.5555555555555554</v>
      </c>
      <c r="BN231" s="143">
        <v>1</v>
      </c>
      <c r="BO231" s="143">
        <v>54</v>
      </c>
      <c r="BP231" s="45">
        <f t="shared" si="89"/>
        <v>1.8518518518518516</v>
      </c>
      <c r="BR231" s="143">
        <v>1</v>
      </c>
      <c r="BS231" s="143">
        <v>41</v>
      </c>
      <c r="BT231" s="45">
        <f t="shared" si="90"/>
        <v>2.4390243902439024</v>
      </c>
      <c r="BW231" s="143">
        <v>17</v>
      </c>
      <c r="BX231" s="45">
        <f t="shared" si="91"/>
        <v>0</v>
      </c>
      <c r="CA231" s="143">
        <v>27</v>
      </c>
      <c r="CB231" s="45">
        <f t="shared" si="92"/>
        <v>0</v>
      </c>
      <c r="CE231" s="142">
        <v>42277</v>
      </c>
      <c r="CF231" s="143">
        <v>258</v>
      </c>
      <c r="CG231" s="143">
        <v>1094</v>
      </c>
      <c r="CH231" s="143">
        <v>23.583180987202926</v>
      </c>
      <c r="CJ231" s="143">
        <v>3</v>
      </c>
      <c r="CK231" s="143">
        <v>27</v>
      </c>
      <c r="CL231" s="143">
        <v>11.111111111111111</v>
      </c>
      <c r="CN231" s="143">
        <v>10</v>
      </c>
      <c r="CO231" s="143">
        <v>56</v>
      </c>
      <c r="CP231" s="143">
        <v>17.857142857142858</v>
      </c>
      <c r="CR231" s="143">
        <v>18</v>
      </c>
      <c r="CS231" s="143">
        <v>75</v>
      </c>
      <c r="CT231" s="143">
        <v>24</v>
      </c>
      <c r="CV231" s="143">
        <v>9</v>
      </c>
      <c r="CW231" s="143">
        <v>28</v>
      </c>
      <c r="CX231" s="143">
        <v>32.142857142857146</v>
      </c>
      <c r="CZ231" s="143">
        <v>80</v>
      </c>
      <c r="DA231" s="143">
        <v>160</v>
      </c>
      <c r="DB231" s="143">
        <v>50</v>
      </c>
      <c r="DD231" s="143">
        <v>9</v>
      </c>
      <c r="DE231" s="143">
        <v>76</v>
      </c>
      <c r="DF231" s="143">
        <v>11.842105263157894</v>
      </c>
      <c r="DH231" s="143">
        <v>5</v>
      </c>
      <c r="DI231" s="143">
        <v>45</v>
      </c>
      <c r="DJ231" s="147">
        <v>11.111111111111111</v>
      </c>
      <c r="DK231" s="142"/>
      <c r="DL231" s="143">
        <v>6</v>
      </c>
      <c r="DM231" s="143">
        <v>35</v>
      </c>
      <c r="DN231" s="147">
        <v>17.142857142857142</v>
      </c>
      <c r="DO231" s="142"/>
      <c r="DP231" s="143">
        <v>5</v>
      </c>
      <c r="DQ231" s="143">
        <v>77</v>
      </c>
      <c r="DR231" s="147">
        <v>6.4935064935064934</v>
      </c>
      <c r="DS231" s="142"/>
      <c r="DT231" s="143">
        <v>4</v>
      </c>
      <c r="DU231" s="143">
        <v>35</v>
      </c>
      <c r="DV231" s="147">
        <v>11.428571428571429</v>
      </c>
      <c r="DW231" s="142"/>
      <c r="DX231" s="143">
        <v>42</v>
      </c>
      <c r="DY231" s="143">
        <v>131</v>
      </c>
      <c r="DZ231" s="147">
        <v>32.061068702290072</v>
      </c>
      <c r="EA231" s="142"/>
      <c r="EB231" s="143">
        <v>16</v>
      </c>
      <c r="EC231" s="143">
        <v>80</v>
      </c>
      <c r="ED231" s="147">
        <v>20</v>
      </c>
      <c r="EE231" s="142"/>
      <c r="EF231" s="143">
        <v>5</v>
      </c>
      <c r="EG231" s="143">
        <v>74</v>
      </c>
      <c r="EH231" s="147">
        <v>6.756756756756757</v>
      </c>
      <c r="EI231" s="142"/>
      <c r="EJ231" s="143">
        <v>16</v>
      </c>
      <c r="EK231" s="143">
        <v>56</v>
      </c>
      <c r="EL231" s="147">
        <v>28.571428571428573</v>
      </c>
      <c r="EM231" s="142"/>
      <c r="EN231" s="143">
        <v>12</v>
      </c>
      <c r="EO231" s="143">
        <v>54</v>
      </c>
      <c r="EP231" s="147">
        <v>22.222222222222221</v>
      </c>
      <c r="EQ231" s="142"/>
      <c r="ER231" s="143">
        <v>7</v>
      </c>
      <c r="ES231" s="143">
        <v>41</v>
      </c>
      <c r="ET231" s="147">
        <v>17.073170731707318</v>
      </c>
      <c r="EU231" s="142"/>
      <c r="EV231" s="143">
        <v>5</v>
      </c>
      <c r="EW231" s="143">
        <v>17</v>
      </c>
      <c r="EX231" s="147">
        <v>29.411764705882355</v>
      </c>
      <c r="EY231" s="142"/>
      <c r="EZ231" s="143">
        <v>6</v>
      </c>
      <c r="FA231" s="143">
        <v>27</v>
      </c>
      <c r="FB231" s="147">
        <v>22.222222222222221</v>
      </c>
      <c r="FD231" s="141">
        <f t="shared" si="93"/>
        <v>0</v>
      </c>
      <c r="FE231" s="141">
        <f t="shared" si="94"/>
        <v>28</v>
      </c>
      <c r="FF231" s="141">
        <f t="shared" si="95"/>
        <v>0</v>
      </c>
      <c r="FH231" s="141">
        <f t="shared" si="96"/>
        <v>9</v>
      </c>
      <c r="FI231" s="141">
        <f t="shared" si="97"/>
        <v>28</v>
      </c>
      <c r="FJ231" s="141">
        <f t="shared" si="98"/>
        <v>32.142857142857146</v>
      </c>
    </row>
    <row r="232" spans="1:166" s="143" customFormat="1">
      <c r="A232" s="142">
        <v>42704</v>
      </c>
      <c r="B232" s="143">
        <v>73</v>
      </c>
      <c r="C232" s="143">
        <v>1089</v>
      </c>
      <c r="D232" s="45">
        <f t="shared" si="75"/>
        <v>6.703397612488522</v>
      </c>
      <c r="E232" s="140"/>
      <c r="F232" s="145"/>
      <c r="J232" s="143">
        <v>1</v>
      </c>
      <c r="K232" s="143">
        <v>25</v>
      </c>
      <c r="L232" s="45">
        <f t="shared" si="99"/>
        <v>4</v>
      </c>
      <c r="N232" s="143">
        <v>3</v>
      </c>
      <c r="O232" s="143">
        <v>56</v>
      </c>
      <c r="P232" s="45">
        <f t="shared" si="76"/>
        <v>5.3571428571428568</v>
      </c>
      <c r="R232" s="143">
        <v>4</v>
      </c>
      <c r="S232" s="143">
        <v>76</v>
      </c>
      <c r="T232" s="45">
        <f t="shared" si="77"/>
        <v>5.2631578947368416</v>
      </c>
      <c r="W232" s="143">
        <v>27</v>
      </c>
      <c r="X232" s="45">
        <f t="shared" si="78"/>
        <v>0</v>
      </c>
      <c r="Z232" s="143">
        <v>41</v>
      </c>
      <c r="AA232" s="143">
        <v>160</v>
      </c>
      <c r="AB232" s="45">
        <f t="shared" si="79"/>
        <v>25.624999999999996</v>
      </c>
      <c r="AD232" s="143">
        <v>4</v>
      </c>
      <c r="AE232" s="144">
        <v>76</v>
      </c>
      <c r="AF232" s="45">
        <f t="shared" si="80"/>
        <v>5.2631578947368416</v>
      </c>
      <c r="AG232" s="144"/>
      <c r="AH232" s="144"/>
      <c r="AI232" s="144">
        <v>44</v>
      </c>
      <c r="AJ232" s="45">
        <f t="shared" si="81"/>
        <v>0</v>
      </c>
      <c r="AM232" s="143">
        <v>35</v>
      </c>
      <c r="AN232" s="45">
        <f t="shared" si="82"/>
        <v>0</v>
      </c>
      <c r="AQ232" s="143">
        <v>75</v>
      </c>
      <c r="AR232" s="45">
        <f t="shared" si="83"/>
        <v>0</v>
      </c>
      <c r="AT232" s="143">
        <v>2</v>
      </c>
      <c r="AU232" s="143">
        <v>34</v>
      </c>
      <c r="AV232" s="45">
        <f t="shared" si="84"/>
        <v>5.8823529411764701</v>
      </c>
      <c r="AX232" s="143">
        <v>10</v>
      </c>
      <c r="AY232" s="143">
        <v>130</v>
      </c>
      <c r="AZ232" s="45">
        <f t="shared" si="85"/>
        <v>7.6923076923076925</v>
      </c>
      <c r="BB232" s="143">
        <v>3</v>
      </c>
      <c r="BC232" s="143">
        <v>79</v>
      </c>
      <c r="BD232" s="45">
        <f t="shared" si="86"/>
        <v>3.79746835443038</v>
      </c>
      <c r="BG232" s="143">
        <v>75</v>
      </c>
      <c r="BH232" s="45">
        <f t="shared" si="87"/>
        <v>0</v>
      </c>
      <c r="BJ232" s="143">
        <v>3</v>
      </c>
      <c r="BK232" s="143">
        <v>54</v>
      </c>
      <c r="BL232" s="45">
        <f t="shared" si="88"/>
        <v>5.5555555555555554</v>
      </c>
      <c r="BN232" s="143">
        <v>1</v>
      </c>
      <c r="BO232" s="143">
        <v>56</v>
      </c>
      <c r="BP232" s="45">
        <f t="shared" si="89"/>
        <v>1.7857142857142856</v>
      </c>
      <c r="BR232" s="143">
        <v>1</v>
      </c>
      <c r="BS232" s="143">
        <v>41</v>
      </c>
      <c r="BT232" s="45">
        <f t="shared" si="90"/>
        <v>2.4390243902439024</v>
      </c>
      <c r="BW232" s="143">
        <v>19</v>
      </c>
      <c r="BX232" s="45">
        <f t="shared" si="91"/>
        <v>0</v>
      </c>
      <c r="CA232" s="143">
        <v>27</v>
      </c>
      <c r="CB232" s="45">
        <f t="shared" si="92"/>
        <v>0</v>
      </c>
      <c r="CE232" s="142">
        <v>42308</v>
      </c>
      <c r="CF232" s="143">
        <v>250</v>
      </c>
      <c r="CG232" s="143">
        <v>1089</v>
      </c>
      <c r="CH232" s="143">
        <v>22.956841138659321</v>
      </c>
      <c r="CJ232" s="143">
        <v>3</v>
      </c>
      <c r="CK232" s="143">
        <v>27</v>
      </c>
      <c r="CL232" s="143">
        <v>11.111111111111111</v>
      </c>
      <c r="CN232" s="143">
        <v>10</v>
      </c>
      <c r="CO232" s="143">
        <v>56</v>
      </c>
      <c r="CP232" s="143">
        <v>17.857142857142858</v>
      </c>
      <c r="CR232" s="143">
        <v>17</v>
      </c>
      <c r="CS232" s="143">
        <v>75</v>
      </c>
      <c r="CT232" s="143">
        <v>22.666666666666664</v>
      </c>
      <c r="CV232" s="143">
        <v>5</v>
      </c>
      <c r="CW232" s="143">
        <v>28</v>
      </c>
      <c r="CX232" s="143">
        <v>17.857142857142858</v>
      </c>
      <c r="CZ232" s="143">
        <v>76</v>
      </c>
      <c r="DA232" s="143">
        <v>158</v>
      </c>
      <c r="DB232" s="143">
        <v>48.101265822784811</v>
      </c>
      <c r="DD232" s="143">
        <v>10</v>
      </c>
      <c r="DE232" s="143">
        <v>76</v>
      </c>
      <c r="DF232" s="143">
        <v>13.157894736842106</v>
      </c>
      <c r="DH232" s="143">
        <v>5</v>
      </c>
      <c r="DI232" s="143">
        <v>45</v>
      </c>
      <c r="DJ232" s="147">
        <v>11.111111111111111</v>
      </c>
      <c r="DK232" s="142"/>
      <c r="DL232" s="143">
        <v>6</v>
      </c>
      <c r="DM232" s="143">
        <v>35</v>
      </c>
      <c r="DN232" s="147">
        <v>17.142857142857142</v>
      </c>
      <c r="DO232" s="142"/>
      <c r="DP232" s="143">
        <v>4</v>
      </c>
      <c r="DQ232" s="143">
        <v>76</v>
      </c>
      <c r="DR232" s="147">
        <v>5.2631578947368425</v>
      </c>
      <c r="DS232" s="142"/>
      <c r="DT232" s="143">
        <v>6</v>
      </c>
      <c r="DU232" s="143">
        <v>35</v>
      </c>
      <c r="DV232" s="147">
        <v>17.142857142857142</v>
      </c>
      <c r="DW232" s="142"/>
      <c r="DX232" s="143">
        <v>44</v>
      </c>
      <c r="DY232" s="143">
        <v>129</v>
      </c>
      <c r="DZ232" s="147">
        <v>34.108527131782942</v>
      </c>
      <c r="EA232" s="142"/>
      <c r="EB232" s="143">
        <v>16</v>
      </c>
      <c r="EC232" s="143">
        <v>80</v>
      </c>
      <c r="ED232" s="147">
        <v>20</v>
      </c>
      <c r="EE232" s="142"/>
      <c r="EF232" s="143">
        <v>5</v>
      </c>
      <c r="EG232" s="143">
        <v>76</v>
      </c>
      <c r="EH232" s="147">
        <v>6.5789473684210531</v>
      </c>
      <c r="EI232" s="142"/>
      <c r="EJ232" s="143">
        <v>15</v>
      </c>
      <c r="EK232" s="143">
        <v>54</v>
      </c>
      <c r="EL232" s="147">
        <v>27.777777777777779</v>
      </c>
      <c r="EM232" s="142"/>
      <c r="EN232" s="143">
        <v>13</v>
      </c>
      <c r="EO232" s="143">
        <v>54</v>
      </c>
      <c r="EP232" s="147">
        <v>24.074074074074073</v>
      </c>
      <c r="EQ232" s="142"/>
      <c r="ER232" s="143">
        <v>3</v>
      </c>
      <c r="ES232" s="143">
        <v>41</v>
      </c>
      <c r="ET232" s="147">
        <v>7.3170731707317076</v>
      </c>
      <c r="EU232" s="142"/>
      <c r="EV232" s="143">
        <v>5</v>
      </c>
      <c r="EW232" s="143">
        <v>17</v>
      </c>
      <c r="EX232" s="147">
        <v>29.411764705882355</v>
      </c>
      <c r="EY232" s="142"/>
      <c r="EZ232" s="143">
        <v>7</v>
      </c>
      <c r="FA232" s="143">
        <v>27</v>
      </c>
      <c r="FB232" s="147">
        <v>25.925925925925927</v>
      </c>
      <c r="FD232" s="141">
        <f t="shared" si="93"/>
        <v>0</v>
      </c>
      <c r="FE232" s="141">
        <f t="shared" si="94"/>
        <v>27</v>
      </c>
      <c r="FF232" s="141">
        <f t="shared" si="95"/>
        <v>0</v>
      </c>
      <c r="FH232" s="141">
        <f t="shared" si="96"/>
        <v>5</v>
      </c>
      <c r="FI232" s="141">
        <f t="shared" si="97"/>
        <v>28</v>
      </c>
      <c r="FJ232" s="141">
        <f t="shared" si="98"/>
        <v>17.857142857142858</v>
      </c>
    </row>
    <row r="233" spans="1:166" s="143" customFormat="1">
      <c r="A233" s="142">
        <v>42735</v>
      </c>
      <c r="B233" s="143">
        <v>75</v>
      </c>
      <c r="C233" s="143">
        <v>1087</v>
      </c>
      <c r="D233" s="45">
        <f t="shared" si="75"/>
        <v>6.8997240110395586</v>
      </c>
      <c r="E233" s="140"/>
      <c r="F233" s="145"/>
      <c r="J233" s="143">
        <v>1</v>
      </c>
      <c r="K233" s="143">
        <v>25</v>
      </c>
      <c r="L233" s="45">
        <f t="shared" si="99"/>
        <v>4</v>
      </c>
      <c r="N233" s="143">
        <v>3</v>
      </c>
      <c r="O233" s="143">
        <v>56</v>
      </c>
      <c r="P233" s="45">
        <f t="shared" si="76"/>
        <v>5.3571428571428568</v>
      </c>
      <c r="R233" s="143">
        <v>4</v>
      </c>
      <c r="S233" s="143">
        <v>74</v>
      </c>
      <c r="T233" s="45">
        <f t="shared" si="77"/>
        <v>5.4054054054054053</v>
      </c>
      <c r="W233" s="143">
        <v>27</v>
      </c>
      <c r="X233" s="45">
        <f t="shared" si="78"/>
        <v>0</v>
      </c>
      <c r="Z233" s="143">
        <v>39</v>
      </c>
      <c r="AA233" s="143">
        <v>157</v>
      </c>
      <c r="AB233" s="45">
        <f t="shared" si="79"/>
        <v>24.840764331210192</v>
      </c>
      <c r="AD233" s="143">
        <v>4</v>
      </c>
      <c r="AE233" s="144">
        <v>75</v>
      </c>
      <c r="AF233" s="45">
        <f t="shared" si="80"/>
        <v>5.3333333333333339</v>
      </c>
      <c r="AG233" s="144"/>
      <c r="AH233" s="144"/>
      <c r="AI233" s="144">
        <v>44</v>
      </c>
      <c r="AJ233" s="45">
        <f t="shared" si="81"/>
        <v>0</v>
      </c>
      <c r="AM233" s="143">
        <v>35</v>
      </c>
      <c r="AN233" s="45">
        <f t="shared" si="82"/>
        <v>0</v>
      </c>
      <c r="AP233" s="143">
        <v>1</v>
      </c>
      <c r="AQ233" s="143">
        <v>76</v>
      </c>
      <c r="AR233" s="45">
        <f t="shared" si="83"/>
        <v>1.3157894736842104</v>
      </c>
      <c r="AT233" s="143">
        <v>2</v>
      </c>
      <c r="AU233" s="143">
        <v>36</v>
      </c>
      <c r="AV233" s="45">
        <f t="shared" si="84"/>
        <v>5.5555555555555554</v>
      </c>
      <c r="AX233" s="143">
        <v>11</v>
      </c>
      <c r="AY233" s="143">
        <v>131</v>
      </c>
      <c r="AZ233" s="45">
        <f t="shared" si="85"/>
        <v>8.3969465648854964</v>
      </c>
      <c r="BB233" s="143">
        <v>3</v>
      </c>
      <c r="BC233" s="143">
        <v>80</v>
      </c>
      <c r="BD233" s="45">
        <f t="shared" si="86"/>
        <v>3.75</v>
      </c>
      <c r="BG233" s="143">
        <v>75</v>
      </c>
      <c r="BH233" s="45">
        <f t="shared" si="87"/>
        <v>0</v>
      </c>
      <c r="BJ233" s="143">
        <v>3</v>
      </c>
      <c r="BK233" s="143">
        <v>54</v>
      </c>
      <c r="BL233" s="45">
        <f t="shared" si="88"/>
        <v>5.5555555555555554</v>
      </c>
      <c r="BN233" s="143">
        <v>1</v>
      </c>
      <c r="BO233" s="143">
        <v>56</v>
      </c>
      <c r="BP233" s="45">
        <f t="shared" si="89"/>
        <v>1.7857142857142856</v>
      </c>
      <c r="BR233" s="143">
        <v>1</v>
      </c>
      <c r="BS233" s="143">
        <v>41</v>
      </c>
      <c r="BT233" s="45">
        <f t="shared" si="90"/>
        <v>2.4390243902439024</v>
      </c>
      <c r="BV233" s="143">
        <v>1</v>
      </c>
      <c r="BW233" s="143">
        <v>19</v>
      </c>
      <c r="BX233" s="45">
        <f t="shared" si="91"/>
        <v>5.2631578947368416</v>
      </c>
      <c r="BZ233" s="143">
        <v>1</v>
      </c>
      <c r="CA233" s="143">
        <v>26</v>
      </c>
      <c r="CB233" s="45">
        <f t="shared" si="92"/>
        <v>3.8461538461538463</v>
      </c>
      <c r="CE233" s="142">
        <v>42338</v>
      </c>
      <c r="CF233" s="143">
        <v>272</v>
      </c>
      <c r="CG233" s="143">
        <v>1089</v>
      </c>
      <c r="CH233" s="143">
        <v>24.977043158861342</v>
      </c>
      <c r="CJ233" s="143">
        <v>4</v>
      </c>
      <c r="CK233" s="143">
        <v>25</v>
      </c>
      <c r="CL233" s="143">
        <v>16</v>
      </c>
      <c r="CN233" s="143">
        <v>10</v>
      </c>
      <c r="CO233" s="143">
        <v>56</v>
      </c>
      <c r="CP233" s="143">
        <v>17.857142857142858</v>
      </c>
      <c r="CR233" s="143">
        <v>19</v>
      </c>
      <c r="CS233" s="143">
        <v>76</v>
      </c>
      <c r="CT233" s="143">
        <v>25</v>
      </c>
      <c r="CV233" s="143">
        <v>6</v>
      </c>
      <c r="CW233" s="143">
        <v>27</v>
      </c>
      <c r="CX233" s="143">
        <v>22.222222222222221</v>
      </c>
      <c r="CZ233" s="143">
        <v>79</v>
      </c>
      <c r="DA233" s="143">
        <v>160</v>
      </c>
      <c r="DB233" s="143">
        <v>49.375</v>
      </c>
      <c r="DD233" s="143">
        <v>10</v>
      </c>
      <c r="DE233" s="143">
        <v>76</v>
      </c>
      <c r="DF233" s="143">
        <v>13.157894736842106</v>
      </c>
      <c r="DH233" s="143">
        <v>4</v>
      </c>
      <c r="DI233" s="143">
        <v>44</v>
      </c>
      <c r="DJ233" s="147">
        <v>9.0909090909090917</v>
      </c>
      <c r="DK233" s="142"/>
      <c r="DL233" s="143">
        <v>6</v>
      </c>
      <c r="DM233" s="143">
        <v>35</v>
      </c>
      <c r="DN233" s="147">
        <v>17.142857142857142</v>
      </c>
      <c r="DO233" s="142"/>
      <c r="DP233" s="143">
        <v>8</v>
      </c>
      <c r="DQ233" s="143">
        <v>75</v>
      </c>
      <c r="DR233" s="147">
        <v>10.666666666666668</v>
      </c>
      <c r="DS233" s="142"/>
      <c r="DT233" s="143">
        <v>5</v>
      </c>
      <c r="DU233" s="143">
        <v>34</v>
      </c>
      <c r="DV233" s="147">
        <v>14.705882352941178</v>
      </c>
      <c r="DW233" s="142"/>
      <c r="DX233" s="143">
        <v>50</v>
      </c>
      <c r="DY233" s="143">
        <v>130</v>
      </c>
      <c r="DZ233" s="147">
        <v>38.461538461538467</v>
      </c>
      <c r="EA233" s="142"/>
      <c r="EB233" s="143">
        <v>16</v>
      </c>
      <c r="EC233" s="143">
        <v>79</v>
      </c>
      <c r="ED233" s="147">
        <v>20.253164556962027</v>
      </c>
      <c r="EE233" s="142"/>
      <c r="EF233" s="143">
        <v>5</v>
      </c>
      <c r="EG233" s="143">
        <v>75</v>
      </c>
      <c r="EH233" s="147">
        <v>6.6666666666666661</v>
      </c>
      <c r="EI233" s="142"/>
      <c r="EJ233" s="143">
        <v>18</v>
      </c>
      <c r="EK233" s="143">
        <v>54</v>
      </c>
      <c r="EL233" s="147">
        <v>33.333333333333329</v>
      </c>
      <c r="EM233" s="142"/>
      <c r="EN233" s="143">
        <v>13</v>
      </c>
      <c r="EO233" s="143">
        <v>56</v>
      </c>
      <c r="EP233" s="147">
        <v>23.214285714285715</v>
      </c>
      <c r="EQ233" s="142"/>
      <c r="ER233" s="143">
        <v>7</v>
      </c>
      <c r="ES233" s="143">
        <v>41</v>
      </c>
      <c r="ET233" s="147">
        <v>17.073170731707318</v>
      </c>
      <c r="EU233" s="142"/>
      <c r="EV233" s="143">
        <v>5</v>
      </c>
      <c r="EW233" s="143">
        <v>19</v>
      </c>
      <c r="EX233" s="147">
        <v>26.315789473684212</v>
      </c>
      <c r="EY233" s="142"/>
      <c r="EZ233" s="143">
        <v>7</v>
      </c>
      <c r="FA233" s="143">
        <v>27</v>
      </c>
      <c r="FB233" s="147">
        <v>25.925925925925927</v>
      </c>
      <c r="FD233" s="141">
        <f t="shared" si="93"/>
        <v>0</v>
      </c>
      <c r="FE233" s="141">
        <f t="shared" si="94"/>
        <v>27</v>
      </c>
      <c r="FF233" s="141">
        <f t="shared" si="95"/>
        <v>0</v>
      </c>
      <c r="FH233" s="141">
        <f t="shared" si="96"/>
        <v>6</v>
      </c>
      <c r="FI233" s="141">
        <f t="shared" si="97"/>
        <v>27</v>
      </c>
      <c r="FJ233" s="141">
        <f t="shared" si="98"/>
        <v>22.222222222222221</v>
      </c>
    </row>
    <row r="234" spans="1:166" s="143" customFormat="1">
      <c r="A234" s="142">
        <v>42766</v>
      </c>
      <c r="B234" s="143">
        <v>76</v>
      </c>
      <c r="C234" s="143">
        <v>1077</v>
      </c>
      <c r="D234" s="45">
        <f t="shared" si="75"/>
        <v>7.0566388115134631</v>
      </c>
      <c r="E234" s="140"/>
      <c r="F234" s="145"/>
      <c r="J234" s="143">
        <v>1</v>
      </c>
      <c r="K234" s="143">
        <v>25</v>
      </c>
      <c r="L234" s="45">
        <f t="shared" si="99"/>
        <v>4</v>
      </c>
      <c r="N234" s="143">
        <v>2</v>
      </c>
      <c r="O234" s="143">
        <v>56</v>
      </c>
      <c r="P234" s="45">
        <f t="shared" si="76"/>
        <v>3.5714285714285712</v>
      </c>
      <c r="R234" s="143">
        <v>4</v>
      </c>
      <c r="S234" s="143">
        <v>74</v>
      </c>
      <c r="T234" s="45">
        <f t="shared" si="77"/>
        <v>5.4054054054054053</v>
      </c>
      <c r="W234" s="143">
        <v>27</v>
      </c>
      <c r="X234" s="45">
        <f t="shared" si="78"/>
        <v>0</v>
      </c>
      <c r="Z234" s="143">
        <v>42</v>
      </c>
      <c r="AA234" s="143">
        <v>156</v>
      </c>
      <c r="AB234" s="45">
        <f t="shared" si="79"/>
        <v>26.923076923076923</v>
      </c>
      <c r="AD234" s="143">
        <v>4</v>
      </c>
      <c r="AE234" s="144">
        <v>75</v>
      </c>
      <c r="AF234" s="45">
        <f t="shared" si="80"/>
        <v>5.3333333333333339</v>
      </c>
      <c r="AG234" s="144"/>
      <c r="AH234" s="144"/>
      <c r="AI234" s="144">
        <v>42</v>
      </c>
      <c r="AJ234" s="45">
        <f t="shared" si="81"/>
        <v>0</v>
      </c>
      <c r="AM234" s="143">
        <v>35</v>
      </c>
      <c r="AN234" s="45">
        <f t="shared" si="82"/>
        <v>0</v>
      </c>
      <c r="AP234" s="143">
        <v>1</v>
      </c>
      <c r="AQ234" s="143">
        <v>76</v>
      </c>
      <c r="AR234" s="45">
        <f t="shared" si="83"/>
        <v>1.3157894736842104</v>
      </c>
      <c r="AT234" s="143">
        <v>2</v>
      </c>
      <c r="AU234" s="143">
        <v>36</v>
      </c>
      <c r="AV234" s="45">
        <f t="shared" si="84"/>
        <v>5.5555555555555554</v>
      </c>
      <c r="AX234" s="143">
        <v>8</v>
      </c>
      <c r="AY234" s="143">
        <v>129</v>
      </c>
      <c r="AZ234" s="45">
        <f t="shared" si="85"/>
        <v>6.2015503875968996</v>
      </c>
      <c r="BB234" s="143">
        <v>3</v>
      </c>
      <c r="BC234" s="143">
        <v>78</v>
      </c>
      <c r="BD234" s="45">
        <f t="shared" si="86"/>
        <v>3.8461538461538463</v>
      </c>
      <c r="BG234" s="143">
        <v>76</v>
      </c>
      <c r="BH234" s="45">
        <f t="shared" si="87"/>
        <v>0</v>
      </c>
      <c r="BJ234" s="143">
        <v>3</v>
      </c>
      <c r="BK234" s="143">
        <v>52</v>
      </c>
      <c r="BL234" s="45">
        <f t="shared" si="88"/>
        <v>5.7692307692307692</v>
      </c>
      <c r="BN234" s="143">
        <v>2</v>
      </c>
      <c r="BO234" s="143">
        <v>56</v>
      </c>
      <c r="BP234" s="45">
        <f t="shared" si="89"/>
        <v>3.5714285714285712</v>
      </c>
      <c r="BR234" s="143">
        <v>1</v>
      </c>
      <c r="BS234" s="143">
        <v>40</v>
      </c>
      <c r="BT234" s="45">
        <f t="shared" si="90"/>
        <v>2.5</v>
      </c>
      <c r="BV234" s="143">
        <v>1</v>
      </c>
      <c r="BW234" s="143">
        <v>18</v>
      </c>
      <c r="BX234" s="45">
        <f t="shared" si="91"/>
        <v>5.5555555555555554</v>
      </c>
      <c r="BZ234" s="143">
        <v>2</v>
      </c>
      <c r="CA234" s="143">
        <v>26</v>
      </c>
      <c r="CB234" s="45">
        <f t="shared" si="92"/>
        <v>7.6923076923076925</v>
      </c>
      <c r="CE234" s="142">
        <v>42369</v>
      </c>
      <c r="CF234" s="143">
        <v>318</v>
      </c>
      <c r="CG234" s="143">
        <v>1087</v>
      </c>
      <c r="CH234" s="143">
        <v>29.254829806807724</v>
      </c>
      <c r="CJ234" s="143">
        <v>9</v>
      </c>
      <c r="CK234" s="143">
        <v>25</v>
      </c>
      <c r="CL234" s="143">
        <v>36</v>
      </c>
      <c r="CN234" s="143">
        <v>16</v>
      </c>
      <c r="CO234" s="143">
        <v>56</v>
      </c>
      <c r="CP234" s="143">
        <v>28.571428571428573</v>
      </c>
      <c r="CR234" s="143">
        <v>21</v>
      </c>
      <c r="CS234" s="143">
        <v>74</v>
      </c>
      <c r="CT234" s="143">
        <v>28.378378378378379</v>
      </c>
      <c r="CV234" s="143">
        <v>6</v>
      </c>
      <c r="CW234" s="143">
        <v>27</v>
      </c>
      <c r="CX234" s="143">
        <v>22.222222222222221</v>
      </c>
      <c r="CZ234" s="143">
        <v>92</v>
      </c>
      <c r="DA234" s="143">
        <v>157</v>
      </c>
      <c r="DB234" s="143">
        <v>58.598726114649679</v>
      </c>
      <c r="DD234" s="143">
        <v>11</v>
      </c>
      <c r="DE234" s="143">
        <v>75</v>
      </c>
      <c r="DF234" s="143">
        <v>14.666666666666666</v>
      </c>
      <c r="DH234" s="143">
        <v>5</v>
      </c>
      <c r="DI234" s="143">
        <v>44</v>
      </c>
      <c r="DJ234" s="147">
        <v>11.363636363636363</v>
      </c>
      <c r="DK234" s="142"/>
      <c r="DL234" s="143">
        <v>6</v>
      </c>
      <c r="DM234" s="143">
        <v>35</v>
      </c>
      <c r="DN234" s="147">
        <v>17.142857142857142</v>
      </c>
      <c r="DO234" s="142"/>
      <c r="DP234" s="143">
        <v>10</v>
      </c>
      <c r="DQ234" s="143">
        <v>76</v>
      </c>
      <c r="DR234" s="147">
        <v>13.157894736842106</v>
      </c>
      <c r="DS234" s="142"/>
      <c r="DT234" s="143">
        <v>5</v>
      </c>
      <c r="DU234" s="143">
        <v>36</v>
      </c>
      <c r="DV234" s="147">
        <v>13.888888888888889</v>
      </c>
      <c r="DW234" s="142"/>
      <c r="DX234" s="143">
        <v>56</v>
      </c>
      <c r="DY234" s="143">
        <v>131</v>
      </c>
      <c r="DZ234" s="147">
        <v>42.748091603053432</v>
      </c>
      <c r="EA234" s="142"/>
      <c r="EB234" s="143">
        <v>17</v>
      </c>
      <c r="EC234" s="143">
        <v>80</v>
      </c>
      <c r="ED234" s="147">
        <v>21.25</v>
      </c>
      <c r="EE234" s="142"/>
      <c r="EF234" s="143">
        <v>7</v>
      </c>
      <c r="EG234" s="143">
        <v>75</v>
      </c>
      <c r="EH234" s="147">
        <v>9.3333333333333321</v>
      </c>
      <c r="EI234" s="142"/>
      <c r="EJ234" s="143">
        <v>19</v>
      </c>
      <c r="EK234" s="143">
        <v>54</v>
      </c>
      <c r="EL234" s="147">
        <v>35.185185185185183</v>
      </c>
      <c r="EM234" s="142"/>
      <c r="EN234" s="143">
        <v>14</v>
      </c>
      <c r="EO234" s="143">
        <v>56</v>
      </c>
      <c r="EP234" s="147">
        <v>25</v>
      </c>
      <c r="EQ234" s="142"/>
      <c r="ER234" s="143">
        <v>9</v>
      </c>
      <c r="ES234" s="143">
        <v>41</v>
      </c>
      <c r="ET234" s="147">
        <v>21.951219512195124</v>
      </c>
      <c r="EU234" s="142"/>
      <c r="EV234" s="143">
        <v>6</v>
      </c>
      <c r="EW234" s="143">
        <v>19</v>
      </c>
      <c r="EX234" s="147">
        <v>31.578947368421051</v>
      </c>
      <c r="EY234" s="142"/>
      <c r="EZ234" s="143">
        <v>9</v>
      </c>
      <c r="FA234" s="143">
        <v>26</v>
      </c>
      <c r="FB234" s="147">
        <v>34.615384615384613</v>
      </c>
      <c r="FD234" s="141">
        <f t="shared" si="93"/>
        <v>0</v>
      </c>
      <c r="FE234" s="141">
        <f t="shared" si="94"/>
        <v>27</v>
      </c>
      <c r="FF234" s="141">
        <f t="shared" si="95"/>
        <v>0</v>
      </c>
      <c r="FH234" s="141">
        <f t="shared" si="96"/>
        <v>6</v>
      </c>
      <c r="FI234" s="141">
        <f t="shared" si="97"/>
        <v>27</v>
      </c>
      <c r="FJ234" s="141">
        <f t="shared" si="98"/>
        <v>22.222222222222221</v>
      </c>
    </row>
    <row r="235" spans="1:166" s="143" customFormat="1">
      <c r="A235" s="142">
        <v>42794</v>
      </c>
      <c r="B235" s="143">
        <v>66</v>
      </c>
      <c r="C235" s="143">
        <v>1080</v>
      </c>
      <c r="D235" s="45">
        <f t="shared" si="75"/>
        <v>6.1111111111111107</v>
      </c>
      <c r="E235" s="140"/>
      <c r="F235" s="145"/>
      <c r="J235" s="143">
        <v>1</v>
      </c>
      <c r="K235" s="143">
        <v>25</v>
      </c>
      <c r="L235" s="45">
        <f t="shared" si="99"/>
        <v>4</v>
      </c>
      <c r="N235" s="143">
        <v>1</v>
      </c>
      <c r="O235" s="143">
        <v>56</v>
      </c>
      <c r="P235" s="45">
        <f t="shared" si="76"/>
        <v>1.7857142857142856</v>
      </c>
      <c r="R235" s="143">
        <v>4</v>
      </c>
      <c r="S235" s="143">
        <v>70</v>
      </c>
      <c r="T235" s="45">
        <f t="shared" si="77"/>
        <v>5.7142857142857144</v>
      </c>
      <c r="W235" s="143">
        <v>27</v>
      </c>
      <c r="X235" s="45">
        <f t="shared" si="78"/>
        <v>0</v>
      </c>
      <c r="Z235" s="143">
        <v>38</v>
      </c>
      <c r="AA235" s="143">
        <v>158</v>
      </c>
      <c r="AB235" s="45">
        <f t="shared" si="79"/>
        <v>24.050632911392405</v>
      </c>
      <c r="AD235" s="143">
        <v>3</v>
      </c>
      <c r="AE235" s="144">
        <v>76</v>
      </c>
      <c r="AF235" s="45">
        <f t="shared" si="80"/>
        <v>3.9473684210526314</v>
      </c>
      <c r="AG235" s="144"/>
      <c r="AH235" s="144"/>
      <c r="AI235" s="144">
        <v>42</v>
      </c>
      <c r="AJ235" s="45">
        <f t="shared" si="81"/>
        <v>0</v>
      </c>
      <c r="AM235" s="143">
        <v>35</v>
      </c>
      <c r="AN235" s="45">
        <f t="shared" si="82"/>
        <v>0</v>
      </c>
      <c r="AP235" s="143">
        <v>1</v>
      </c>
      <c r="AQ235" s="143">
        <v>77</v>
      </c>
      <c r="AR235" s="45">
        <f t="shared" si="83"/>
        <v>1.2987012987012987</v>
      </c>
      <c r="AT235" s="143">
        <v>1</v>
      </c>
      <c r="AU235" s="143">
        <v>34</v>
      </c>
      <c r="AV235" s="45">
        <f t="shared" si="84"/>
        <v>2.9411764705882351</v>
      </c>
      <c r="AX235" s="143">
        <v>5</v>
      </c>
      <c r="AY235" s="143">
        <v>130</v>
      </c>
      <c r="AZ235" s="45">
        <f t="shared" si="85"/>
        <v>3.8461538461538463</v>
      </c>
      <c r="BB235" s="143">
        <v>3</v>
      </c>
      <c r="BC235" s="143">
        <v>79</v>
      </c>
      <c r="BD235" s="45">
        <f t="shared" si="86"/>
        <v>3.79746835443038</v>
      </c>
      <c r="BG235" s="143">
        <v>76</v>
      </c>
      <c r="BH235" s="45">
        <f t="shared" si="87"/>
        <v>0</v>
      </c>
      <c r="BJ235" s="143">
        <v>3</v>
      </c>
      <c r="BK235" s="143">
        <v>51</v>
      </c>
      <c r="BL235" s="45">
        <f t="shared" si="88"/>
        <v>5.8823529411764701</v>
      </c>
      <c r="BN235" s="143">
        <v>2</v>
      </c>
      <c r="BO235" s="143">
        <v>58</v>
      </c>
      <c r="BP235" s="45">
        <f t="shared" si="89"/>
        <v>3.4482758620689653</v>
      </c>
      <c r="BR235" s="143">
        <v>1</v>
      </c>
      <c r="BS235" s="143">
        <v>41</v>
      </c>
      <c r="BT235" s="45">
        <f t="shared" si="90"/>
        <v>2.4390243902439024</v>
      </c>
      <c r="BV235" s="143">
        <v>1</v>
      </c>
      <c r="BW235" s="143">
        <v>18</v>
      </c>
      <c r="BX235" s="45">
        <f t="shared" si="91"/>
        <v>5.5555555555555554</v>
      </c>
      <c r="BZ235" s="143">
        <v>2</v>
      </c>
      <c r="CA235" s="143">
        <v>27</v>
      </c>
      <c r="CB235" s="45">
        <f t="shared" si="92"/>
        <v>7.4074074074074066</v>
      </c>
      <c r="CE235" s="142">
        <v>42400</v>
      </c>
      <c r="CF235" s="143">
        <v>366</v>
      </c>
      <c r="CG235" s="143">
        <v>1077</v>
      </c>
      <c r="CH235" s="143">
        <v>33.983286908078</v>
      </c>
      <c r="CJ235" s="143">
        <v>9</v>
      </c>
      <c r="CK235" s="143">
        <v>25</v>
      </c>
      <c r="CL235" s="143">
        <v>36</v>
      </c>
      <c r="CN235" s="143">
        <v>17</v>
      </c>
      <c r="CO235" s="143">
        <v>56</v>
      </c>
      <c r="CP235" s="143">
        <v>30.357142857142854</v>
      </c>
      <c r="CR235" s="143">
        <v>26</v>
      </c>
      <c r="CS235" s="143">
        <v>74</v>
      </c>
      <c r="CT235" s="143">
        <v>35.135135135135137</v>
      </c>
      <c r="CV235" s="143">
        <v>6</v>
      </c>
      <c r="CW235" s="143">
        <v>27</v>
      </c>
      <c r="CX235" s="143">
        <v>22.222222222222221</v>
      </c>
      <c r="CZ235" s="143">
        <v>110</v>
      </c>
      <c r="DA235" s="143">
        <v>156</v>
      </c>
      <c r="DB235" s="143">
        <v>70.512820512820525</v>
      </c>
      <c r="DD235" s="143">
        <v>15</v>
      </c>
      <c r="DE235" s="143">
        <v>75</v>
      </c>
      <c r="DF235" s="143">
        <v>20</v>
      </c>
      <c r="DH235" s="143">
        <v>7</v>
      </c>
      <c r="DI235" s="143">
        <v>42</v>
      </c>
      <c r="DJ235" s="147">
        <v>16.666666666666664</v>
      </c>
      <c r="DK235" s="142"/>
      <c r="DL235" s="143">
        <v>7</v>
      </c>
      <c r="DM235" s="143">
        <v>35</v>
      </c>
      <c r="DN235" s="147">
        <v>20</v>
      </c>
      <c r="DO235" s="142"/>
      <c r="DP235" s="143">
        <v>11</v>
      </c>
      <c r="DQ235" s="143">
        <v>76</v>
      </c>
      <c r="DR235" s="147">
        <v>14.473684210526317</v>
      </c>
      <c r="DS235" s="142"/>
      <c r="DT235" s="143">
        <v>7</v>
      </c>
      <c r="DU235" s="143">
        <v>36</v>
      </c>
      <c r="DV235" s="147">
        <v>19.444444444444446</v>
      </c>
      <c r="DW235" s="142"/>
      <c r="DX235" s="143">
        <v>61</v>
      </c>
      <c r="DY235" s="143">
        <v>129</v>
      </c>
      <c r="DZ235" s="147">
        <v>47.286821705426355</v>
      </c>
      <c r="EA235" s="142"/>
      <c r="EB235" s="143">
        <v>18</v>
      </c>
      <c r="EC235" s="143">
        <v>78</v>
      </c>
      <c r="ED235" s="147">
        <v>23.076923076923077</v>
      </c>
      <c r="EE235" s="142"/>
      <c r="EF235" s="143">
        <v>9</v>
      </c>
      <c r="EG235" s="143">
        <v>76</v>
      </c>
      <c r="EH235" s="147">
        <v>11.842105263157894</v>
      </c>
      <c r="EI235" s="142"/>
      <c r="EJ235" s="143">
        <v>22</v>
      </c>
      <c r="EK235" s="143">
        <v>52</v>
      </c>
      <c r="EL235" s="147">
        <v>42.307692307692307</v>
      </c>
      <c r="EM235" s="142"/>
      <c r="EN235" s="143">
        <v>16</v>
      </c>
      <c r="EO235" s="143">
        <v>56</v>
      </c>
      <c r="EP235" s="147">
        <v>28.571428571428573</v>
      </c>
      <c r="EQ235" s="142"/>
      <c r="ER235" s="143">
        <v>9</v>
      </c>
      <c r="ES235" s="143">
        <v>40</v>
      </c>
      <c r="ET235" s="147">
        <v>22.5</v>
      </c>
      <c r="EU235" s="142"/>
      <c r="EV235" s="143">
        <v>7</v>
      </c>
      <c r="EW235" s="143">
        <v>18</v>
      </c>
      <c r="EX235" s="147">
        <v>38.888888888888893</v>
      </c>
      <c r="EY235" s="142"/>
      <c r="EZ235" s="143">
        <v>9</v>
      </c>
      <c r="FA235" s="143">
        <v>26</v>
      </c>
      <c r="FB235" s="147">
        <v>34.615384615384613</v>
      </c>
      <c r="FD235" s="141">
        <f t="shared" si="93"/>
        <v>0</v>
      </c>
      <c r="FE235" s="141">
        <f t="shared" si="94"/>
        <v>27</v>
      </c>
      <c r="FF235" s="141">
        <f t="shared" si="95"/>
        <v>0</v>
      </c>
      <c r="FH235" s="141">
        <f t="shared" si="96"/>
        <v>6</v>
      </c>
      <c r="FI235" s="141">
        <f t="shared" si="97"/>
        <v>27</v>
      </c>
      <c r="FJ235" s="141">
        <f t="shared" si="98"/>
        <v>22.222222222222221</v>
      </c>
    </row>
    <row r="236" spans="1:166" s="143" customFormat="1">
      <c r="A236" s="142">
        <v>42825</v>
      </c>
      <c r="B236" s="143">
        <v>61</v>
      </c>
      <c r="C236" s="143">
        <v>1076</v>
      </c>
      <c r="D236" s="45">
        <f t="shared" si="75"/>
        <v>5.6691449814126393</v>
      </c>
      <c r="E236" s="140"/>
      <c r="F236" s="145"/>
      <c r="J236" s="143">
        <v>1</v>
      </c>
      <c r="K236" s="143">
        <v>25</v>
      </c>
      <c r="L236" s="45">
        <f t="shared" si="99"/>
        <v>4</v>
      </c>
      <c r="N236" s="143">
        <v>2</v>
      </c>
      <c r="O236" s="143">
        <v>55</v>
      </c>
      <c r="P236" s="45">
        <f t="shared" si="76"/>
        <v>3.6363636363636362</v>
      </c>
      <c r="R236" s="143">
        <v>4</v>
      </c>
      <c r="S236" s="143">
        <v>69</v>
      </c>
      <c r="T236" s="45">
        <f t="shared" si="77"/>
        <v>5.7971014492753623</v>
      </c>
      <c r="W236" s="143">
        <v>27</v>
      </c>
      <c r="X236" s="45">
        <f t="shared" si="78"/>
        <v>0</v>
      </c>
      <c r="Z236" s="143">
        <v>34</v>
      </c>
      <c r="AA236" s="143">
        <v>163</v>
      </c>
      <c r="AB236" s="45">
        <f t="shared" si="79"/>
        <v>20.858895705521473</v>
      </c>
      <c r="AD236" s="143">
        <v>2</v>
      </c>
      <c r="AE236" s="144">
        <v>75</v>
      </c>
      <c r="AF236" s="45">
        <f t="shared" si="80"/>
        <v>2.666666666666667</v>
      </c>
      <c r="AG236" s="144"/>
      <c r="AH236" s="144">
        <v>1</v>
      </c>
      <c r="AI236" s="144">
        <v>41</v>
      </c>
      <c r="AJ236" s="45">
        <f t="shared" si="81"/>
        <v>2.4390243902439024</v>
      </c>
      <c r="AM236" s="143">
        <v>34</v>
      </c>
      <c r="AN236" s="45">
        <f t="shared" si="82"/>
        <v>0</v>
      </c>
      <c r="AP236" s="143">
        <v>1</v>
      </c>
      <c r="AQ236" s="143">
        <v>76</v>
      </c>
      <c r="AR236" s="45">
        <f t="shared" si="83"/>
        <v>1.3157894736842104</v>
      </c>
      <c r="AT236" s="143">
        <v>1</v>
      </c>
      <c r="AU236" s="143">
        <v>34</v>
      </c>
      <c r="AV236" s="45">
        <f t="shared" si="84"/>
        <v>2.9411764705882351</v>
      </c>
      <c r="AX236" s="143">
        <v>4</v>
      </c>
      <c r="AY236" s="143">
        <v>130</v>
      </c>
      <c r="AZ236" s="45">
        <f t="shared" si="85"/>
        <v>3.0769230769230771</v>
      </c>
      <c r="BB236" s="143">
        <v>2</v>
      </c>
      <c r="BC236" s="143">
        <v>78</v>
      </c>
      <c r="BD236" s="45">
        <f t="shared" si="86"/>
        <v>2.5641025641025639</v>
      </c>
      <c r="BG236" s="143">
        <v>76</v>
      </c>
      <c r="BH236" s="45">
        <f t="shared" si="87"/>
        <v>0</v>
      </c>
      <c r="BJ236" s="143">
        <v>3</v>
      </c>
      <c r="BK236" s="143">
        <v>51</v>
      </c>
      <c r="BL236" s="45">
        <f t="shared" si="88"/>
        <v>5.8823529411764701</v>
      </c>
      <c r="BN236" s="143">
        <v>2</v>
      </c>
      <c r="BO236" s="143">
        <v>57</v>
      </c>
      <c r="BP236" s="45">
        <f t="shared" si="89"/>
        <v>3.5087719298245612</v>
      </c>
      <c r="BR236" s="143">
        <v>1</v>
      </c>
      <c r="BS236" s="143">
        <v>41</v>
      </c>
      <c r="BT236" s="45">
        <f t="shared" si="90"/>
        <v>2.4390243902439024</v>
      </c>
      <c r="BV236" s="143">
        <v>1</v>
      </c>
      <c r="BW236" s="143">
        <v>18</v>
      </c>
      <c r="BX236" s="45">
        <f t="shared" si="91"/>
        <v>5.5555555555555554</v>
      </c>
      <c r="BZ236" s="143">
        <v>2</v>
      </c>
      <c r="CA236" s="143">
        <v>26</v>
      </c>
      <c r="CB236" s="45">
        <f t="shared" si="92"/>
        <v>7.6923076923076925</v>
      </c>
      <c r="CE236" s="142">
        <v>42429</v>
      </c>
      <c r="CF236" s="143">
        <v>392</v>
      </c>
      <c r="CG236" s="143">
        <v>1080</v>
      </c>
      <c r="CH236" s="143">
        <v>36.296296296296298</v>
      </c>
      <c r="CJ236" s="143">
        <v>9</v>
      </c>
      <c r="CK236" s="143">
        <v>25</v>
      </c>
      <c r="CL236" s="143">
        <v>36</v>
      </c>
      <c r="CN236" s="143">
        <v>19</v>
      </c>
      <c r="CO236" s="143">
        <v>56</v>
      </c>
      <c r="CP236" s="143">
        <v>33.928571428571431</v>
      </c>
      <c r="CR236" s="143">
        <v>26</v>
      </c>
      <c r="CS236" s="143">
        <v>70</v>
      </c>
      <c r="CT236" s="143">
        <v>37.142857142857146</v>
      </c>
      <c r="CV236" s="143">
        <v>6</v>
      </c>
      <c r="CW236" s="143">
        <v>27</v>
      </c>
      <c r="CX236" s="143">
        <v>22.222222222222221</v>
      </c>
      <c r="CZ236" s="143">
        <v>119</v>
      </c>
      <c r="DA236" s="143">
        <v>158</v>
      </c>
      <c r="DB236" s="143">
        <v>75.316455696202539</v>
      </c>
      <c r="DD236" s="143">
        <v>18</v>
      </c>
      <c r="DE236" s="143">
        <v>76</v>
      </c>
      <c r="DF236" s="143">
        <v>23.684210526315788</v>
      </c>
      <c r="DH236" s="143">
        <v>9</v>
      </c>
      <c r="DI236" s="143">
        <v>42</v>
      </c>
      <c r="DJ236" s="147">
        <v>21.428571428571427</v>
      </c>
      <c r="DK236" s="142"/>
      <c r="DL236" s="143">
        <v>8</v>
      </c>
      <c r="DM236" s="143">
        <v>35</v>
      </c>
      <c r="DN236" s="147">
        <v>22.857142857142858</v>
      </c>
      <c r="DO236" s="142"/>
      <c r="DP236" s="143">
        <v>11</v>
      </c>
      <c r="DQ236" s="143">
        <v>77</v>
      </c>
      <c r="DR236" s="147">
        <v>14.285714285714286</v>
      </c>
      <c r="DS236" s="142"/>
      <c r="DT236" s="143">
        <v>7</v>
      </c>
      <c r="DU236" s="143">
        <v>34</v>
      </c>
      <c r="DV236" s="147">
        <v>20.588235294117649</v>
      </c>
      <c r="DW236" s="142"/>
      <c r="DX236" s="143">
        <v>62</v>
      </c>
      <c r="DY236" s="143">
        <v>130</v>
      </c>
      <c r="DZ236" s="147">
        <v>47.692307692307693</v>
      </c>
      <c r="EA236" s="142"/>
      <c r="EB236" s="143">
        <v>18</v>
      </c>
      <c r="EC236" s="143">
        <v>79</v>
      </c>
      <c r="ED236" s="147">
        <v>22.784810126582279</v>
      </c>
      <c r="EE236" s="142"/>
      <c r="EF236" s="143">
        <v>14</v>
      </c>
      <c r="EG236" s="143">
        <v>76</v>
      </c>
      <c r="EH236" s="147">
        <v>18.421052631578949</v>
      </c>
      <c r="EI236" s="142"/>
      <c r="EJ236" s="143">
        <v>23</v>
      </c>
      <c r="EK236" s="143">
        <v>51</v>
      </c>
      <c r="EL236" s="147">
        <v>45.098039215686271</v>
      </c>
      <c r="EM236" s="142"/>
      <c r="EN236" s="143">
        <v>17</v>
      </c>
      <c r="EO236" s="143">
        <v>58</v>
      </c>
      <c r="EP236" s="147">
        <v>29.310344827586206</v>
      </c>
      <c r="EQ236" s="142"/>
      <c r="ER236" s="143">
        <v>10</v>
      </c>
      <c r="ES236" s="143">
        <v>41</v>
      </c>
      <c r="ET236" s="147">
        <v>24.390243902439025</v>
      </c>
      <c r="EU236" s="142"/>
      <c r="EV236" s="143">
        <v>6</v>
      </c>
      <c r="EW236" s="143">
        <v>18</v>
      </c>
      <c r="EX236" s="147">
        <v>33.333333333333329</v>
      </c>
      <c r="EY236" s="142"/>
      <c r="EZ236" s="143">
        <v>10</v>
      </c>
      <c r="FA236" s="143">
        <v>27</v>
      </c>
      <c r="FB236" s="147">
        <v>37.037037037037038</v>
      </c>
      <c r="FD236" s="141">
        <f t="shared" si="93"/>
        <v>0</v>
      </c>
      <c r="FE236" s="141">
        <f t="shared" si="94"/>
        <v>27</v>
      </c>
      <c r="FF236" s="141">
        <f t="shared" si="95"/>
        <v>0</v>
      </c>
      <c r="FH236" s="141">
        <f t="shared" si="96"/>
        <v>6</v>
      </c>
      <c r="FI236" s="141">
        <f t="shared" si="97"/>
        <v>27</v>
      </c>
      <c r="FJ236" s="141">
        <f t="shared" si="98"/>
        <v>22.222222222222221</v>
      </c>
    </row>
    <row r="237" spans="1:166" s="143" customFormat="1">
      <c r="A237" s="142">
        <v>42855</v>
      </c>
      <c r="B237" s="143">
        <v>56</v>
      </c>
      <c r="C237" s="143">
        <v>1069</v>
      </c>
      <c r="D237" s="45">
        <f t="shared" si="75"/>
        <v>5.2385406922357349</v>
      </c>
      <c r="E237" s="140"/>
      <c r="F237" s="145"/>
      <c r="K237" s="143">
        <v>23</v>
      </c>
      <c r="L237" s="45">
        <f t="shared" si="99"/>
        <v>0</v>
      </c>
      <c r="N237" s="143">
        <v>2</v>
      </c>
      <c r="O237" s="143">
        <v>54</v>
      </c>
      <c r="P237" s="45">
        <f t="shared" si="76"/>
        <v>3.7037037037037033</v>
      </c>
      <c r="R237" s="143">
        <v>3</v>
      </c>
      <c r="S237" s="143">
        <v>69</v>
      </c>
      <c r="T237" s="45">
        <f t="shared" si="77"/>
        <v>4.3478260869565215</v>
      </c>
      <c r="W237" s="143">
        <v>23</v>
      </c>
      <c r="X237" s="45">
        <f t="shared" si="78"/>
        <v>0</v>
      </c>
      <c r="Z237" s="143">
        <v>30</v>
      </c>
      <c r="AA237" s="143">
        <v>159</v>
      </c>
      <c r="AB237" s="45">
        <f t="shared" si="79"/>
        <v>18.867924528301888</v>
      </c>
      <c r="AD237" s="143">
        <v>2</v>
      </c>
      <c r="AE237" s="144">
        <v>75</v>
      </c>
      <c r="AF237" s="45">
        <f t="shared" si="80"/>
        <v>2.666666666666667</v>
      </c>
      <c r="AG237" s="144"/>
      <c r="AH237" s="144">
        <v>1</v>
      </c>
      <c r="AI237" s="144">
        <v>42</v>
      </c>
      <c r="AJ237" s="45">
        <f t="shared" si="81"/>
        <v>2.3809523809523809</v>
      </c>
      <c r="AM237" s="143">
        <v>35</v>
      </c>
      <c r="AN237" s="45">
        <f t="shared" si="82"/>
        <v>0</v>
      </c>
      <c r="AP237" s="143">
        <v>1</v>
      </c>
      <c r="AQ237" s="143">
        <v>78</v>
      </c>
      <c r="AR237" s="45">
        <f t="shared" si="83"/>
        <v>1.2820512820512819</v>
      </c>
      <c r="AT237" s="143">
        <v>1</v>
      </c>
      <c r="AU237" s="143">
        <v>33</v>
      </c>
      <c r="AV237" s="45">
        <f t="shared" si="84"/>
        <v>3.0303030303030303</v>
      </c>
      <c r="AX237" s="143">
        <v>3</v>
      </c>
      <c r="AY237" s="143">
        <v>128</v>
      </c>
      <c r="AZ237" s="45">
        <f t="shared" si="85"/>
        <v>2.34375</v>
      </c>
      <c r="BB237" s="143">
        <v>3</v>
      </c>
      <c r="BC237" s="143">
        <v>77</v>
      </c>
      <c r="BD237" s="45">
        <f t="shared" si="86"/>
        <v>3.8961038961038961</v>
      </c>
      <c r="BG237" s="143">
        <v>73</v>
      </c>
      <c r="BH237" s="45">
        <f t="shared" si="87"/>
        <v>0</v>
      </c>
      <c r="BJ237" s="143">
        <v>3</v>
      </c>
      <c r="BK237" s="143">
        <v>53</v>
      </c>
      <c r="BL237" s="45">
        <f t="shared" si="88"/>
        <v>5.6603773584905666</v>
      </c>
      <c r="BN237" s="143">
        <v>3</v>
      </c>
      <c r="BO237" s="143">
        <v>59</v>
      </c>
      <c r="BP237" s="45">
        <f t="shared" si="89"/>
        <v>5.0847457627118651</v>
      </c>
      <c r="BR237" s="143">
        <v>1</v>
      </c>
      <c r="BS237" s="143">
        <v>44</v>
      </c>
      <c r="BT237" s="45">
        <f t="shared" si="90"/>
        <v>2.2727272727272729</v>
      </c>
      <c r="BV237" s="143">
        <v>1</v>
      </c>
      <c r="BW237" s="143">
        <v>18</v>
      </c>
      <c r="BX237" s="45">
        <f t="shared" si="91"/>
        <v>5.5555555555555554</v>
      </c>
      <c r="BZ237" s="143">
        <v>2</v>
      </c>
      <c r="CA237" s="143">
        <v>26</v>
      </c>
      <c r="CB237" s="45">
        <f t="shared" si="92"/>
        <v>7.6923076923076925</v>
      </c>
      <c r="CE237" s="142">
        <v>42460</v>
      </c>
      <c r="CF237" s="143">
        <v>337</v>
      </c>
      <c r="CG237" s="143">
        <v>1076</v>
      </c>
      <c r="CH237" s="143">
        <v>31.319702602230482</v>
      </c>
      <c r="CJ237" s="143">
        <v>8</v>
      </c>
      <c r="CK237" s="143">
        <v>25</v>
      </c>
      <c r="CL237" s="143">
        <v>32</v>
      </c>
      <c r="CN237" s="143">
        <v>16</v>
      </c>
      <c r="CO237" s="143">
        <v>55</v>
      </c>
      <c r="CP237" s="143">
        <v>29.090909090909086</v>
      </c>
      <c r="CR237" s="143">
        <v>22</v>
      </c>
      <c r="CS237" s="143">
        <v>69</v>
      </c>
      <c r="CT237" s="143">
        <v>31.884057971014489</v>
      </c>
      <c r="CV237" s="143">
        <v>6</v>
      </c>
      <c r="CW237" s="143">
        <v>27</v>
      </c>
      <c r="CX237" s="143">
        <v>22.222222222222221</v>
      </c>
      <c r="CZ237" s="143">
        <v>98</v>
      </c>
      <c r="DA237" s="143">
        <v>163</v>
      </c>
      <c r="DB237" s="143">
        <v>60.122699386503065</v>
      </c>
      <c r="DD237" s="143">
        <v>15</v>
      </c>
      <c r="DE237" s="143">
        <v>75</v>
      </c>
      <c r="DF237" s="143">
        <v>20</v>
      </c>
      <c r="DH237" s="143">
        <v>8</v>
      </c>
      <c r="DI237" s="143">
        <v>41</v>
      </c>
      <c r="DJ237" s="147">
        <v>19.512195121951219</v>
      </c>
      <c r="DK237" s="142"/>
      <c r="DL237" s="143">
        <v>7</v>
      </c>
      <c r="DM237" s="143">
        <v>34</v>
      </c>
      <c r="DN237" s="147">
        <v>20.588235294117649</v>
      </c>
      <c r="DO237" s="142"/>
      <c r="DP237" s="143">
        <v>13</v>
      </c>
      <c r="DQ237" s="143">
        <v>76</v>
      </c>
      <c r="DR237" s="147">
        <v>17.105263157894736</v>
      </c>
      <c r="DS237" s="142"/>
      <c r="DT237" s="143">
        <v>6</v>
      </c>
      <c r="DU237" s="143">
        <v>34</v>
      </c>
      <c r="DV237" s="147">
        <v>17.647058823529409</v>
      </c>
      <c r="DW237" s="142"/>
      <c r="DX237" s="143">
        <v>57</v>
      </c>
      <c r="DY237" s="143">
        <v>130</v>
      </c>
      <c r="DZ237" s="147">
        <v>43.846153846153847</v>
      </c>
      <c r="EA237" s="142"/>
      <c r="EB237" s="143">
        <v>16</v>
      </c>
      <c r="EC237" s="143">
        <v>78</v>
      </c>
      <c r="ED237" s="147">
        <v>20.512820512820511</v>
      </c>
      <c r="EE237" s="142"/>
      <c r="EF237" s="143">
        <v>10</v>
      </c>
      <c r="EG237" s="143">
        <v>76</v>
      </c>
      <c r="EH237" s="147">
        <v>13.157894736842106</v>
      </c>
      <c r="EI237" s="142"/>
      <c r="EJ237" s="143">
        <v>20</v>
      </c>
      <c r="EK237" s="143">
        <v>51</v>
      </c>
      <c r="EL237" s="147">
        <v>39.215686274509807</v>
      </c>
      <c r="EM237" s="142"/>
      <c r="EN237" s="143">
        <v>14</v>
      </c>
      <c r="EO237" s="143">
        <v>57</v>
      </c>
      <c r="EP237" s="147">
        <v>24.561403508771928</v>
      </c>
      <c r="EQ237" s="142"/>
      <c r="ER237" s="143">
        <v>8</v>
      </c>
      <c r="ES237" s="143">
        <v>41</v>
      </c>
      <c r="ET237" s="147">
        <v>19.512195121951219</v>
      </c>
      <c r="EU237" s="142"/>
      <c r="EV237" s="143">
        <v>6</v>
      </c>
      <c r="EW237" s="143">
        <v>18</v>
      </c>
      <c r="EX237" s="147">
        <v>33.333333333333329</v>
      </c>
      <c r="EY237" s="142"/>
      <c r="EZ237" s="143">
        <v>7</v>
      </c>
      <c r="FA237" s="143">
        <v>26</v>
      </c>
      <c r="FB237" s="147">
        <v>26.923076923076923</v>
      </c>
      <c r="FD237" s="141">
        <f t="shared" si="93"/>
        <v>0</v>
      </c>
      <c r="FE237" s="141">
        <f t="shared" si="94"/>
        <v>23</v>
      </c>
      <c r="FF237" s="141">
        <f t="shared" si="95"/>
        <v>0</v>
      </c>
      <c r="FH237" s="141">
        <f t="shared" si="96"/>
        <v>6</v>
      </c>
      <c r="FI237" s="141">
        <f t="shared" si="97"/>
        <v>27</v>
      </c>
      <c r="FJ237" s="141">
        <f t="shared" si="98"/>
        <v>22.222222222222221</v>
      </c>
    </row>
    <row r="238" spans="1:166" s="143" customFormat="1">
      <c r="A238" s="142">
        <v>42886</v>
      </c>
      <c r="B238" s="143">
        <v>48</v>
      </c>
      <c r="C238" s="143">
        <v>1059</v>
      </c>
      <c r="D238" s="45">
        <f t="shared" si="75"/>
        <v>4.5325779036827196</v>
      </c>
      <c r="E238" s="140"/>
      <c r="F238" s="145"/>
      <c r="K238" s="143">
        <v>22</v>
      </c>
      <c r="L238" s="45">
        <f t="shared" si="99"/>
        <v>0</v>
      </c>
      <c r="N238" s="143">
        <v>3</v>
      </c>
      <c r="O238" s="143">
        <v>54</v>
      </c>
      <c r="P238" s="45">
        <f t="shared" si="76"/>
        <v>5.5555555555555554</v>
      </c>
      <c r="R238" s="143">
        <v>2</v>
      </c>
      <c r="S238" s="143">
        <v>70</v>
      </c>
      <c r="T238" s="45">
        <f t="shared" si="77"/>
        <v>2.8571428571428572</v>
      </c>
      <c r="W238" s="143">
        <v>23</v>
      </c>
      <c r="X238" s="45">
        <f t="shared" si="78"/>
        <v>0</v>
      </c>
      <c r="Z238" s="143">
        <v>22</v>
      </c>
      <c r="AA238" s="143">
        <v>149</v>
      </c>
      <c r="AB238" s="45">
        <f t="shared" si="79"/>
        <v>14.76510067114094</v>
      </c>
      <c r="AD238" s="143">
        <v>2</v>
      </c>
      <c r="AE238" s="144">
        <v>76</v>
      </c>
      <c r="AF238" s="45">
        <f t="shared" si="80"/>
        <v>2.6315789473684208</v>
      </c>
      <c r="AG238" s="144"/>
      <c r="AH238" s="144">
        <v>1</v>
      </c>
      <c r="AI238" s="144">
        <v>43</v>
      </c>
      <c r="AJ238" s="45">
        <f t="shared" si="81"/>
        <v>2.3255813953488373</v>
      </c>
      <c r="AM238" s="143">
        <v>35</v>
      </c>
      <c r="AN238" s="45">
        <f t="shared" si="82"/>
        <v>0</v>
      </c>
      <c r="AP238" s="143">
        <v>1</v>
      </c>
      <c r="AQ238" s="143">
        <v>77</v>
      </c>
      <c r="AR238" s="45">
        <f t="shared" si="83"/>
        <v>1.2987012987012987</v>
      </c>
      <c r="AT238" s="143">
        <v>1</v>
      </c>
      <c r="AU238" s="143">
        <v>32</v>
      </c>
      <c r="AV238" s="45">
        <f t="shared" si="84"/>
        <v>3.125</v>
      </c>
      <c r="AX238" s="143">
        <v>3</v>
      </c>
      <c r="AY238" s="143">
        <v>128</v>
      </c>
      <c r="AZ238" s="45">
        <f t="shared" si="85"/>
        <v>2.34375</v>
      </c>
      <c r="BB238" s="143">
        <v>5</v>
      </c>
      <c r="BC238" s="143">
        <v>75</v>
      </c>
      <c r="BD238" s="45">
        <f t="shared" si="86"/>
        <v>6.666666666666667</v>
      </c>
      <c r="BG238" s="143">
        <v>73</v>
      </c>
      <c r="BH238" s="45">
        <f t="shared" si="87"/>
        <v>0</v>
      </c>
      <c r="BJ238" s="143">
        <v>2</v>
      </c>
      <c r="BK238" s="143">
        <v>53</v>
      </c>
      <c r="BL238" s="45">
        <f t="shared" si="88"/>
        <v>3.7735849056603774</v>
      </c>
      <c r="BN238" s="143">
        <v>3</v>
      </c>
      <c r="BO238" s="143">
        <v>60</v>
      </c>
      <c r="BP238" s="45">
        <f t="shared" si="89"/>
        <v>5</v>
      </c>
      <c r="BS238" s="143">
        <v>45</v>
      </c>
      <c r="BT238" s="45">
        <f t="shared" si="90"/>
        <v>0</v>
      </c>
      <c r="BV238" s="143">
        <v>1</v>
      </c>
      <c r="BW238" s="143">
        <v>18</v>
      </c>
      <c r="BX238" s="45">
        <f t="shared" si="91"/>
        <v>5.5555555555555554</v>
      </c>
      <c r="BZ238" s="143">
        <v>2</v>
      </c>
      <c r="CA238" s="143">
        <v>26</v>
      </c>
      <c r="CB238" s="45">
        <f t="shared" si="92"/>
        <v>7.6923076923076925</v>
      </c>
      <c r="CE238" s="142">
        <v>42490</v>
      </c>
      <c r="CF238" s="143">
        <v>264</v>
      </c>
      <c r="CG238" s="143">
        <v>1069</v>
      </c>
      <c r="CH238" s="143">
        <v>24.695977549111319</v>
      </c>
      <c r="CJ238" s="143">
        <v>6</v>
      </c>
      <c r="CK238" s="143">
        <v>23</v>
      </c>
      <c r="CL238" s="143">
        <v>26.086956521739129</v>
      </c>
      <c r="CN238" s="143">
        <v>13</v>
      </c>
      <c r="CO238" s="143">
        <v>54</v>
      </c>
      <c r="CP238" s="143">
        <v>24.074074074074073</v>
      </c>
      <c r="CR238" s="143">
        <v>18</v>
      </c>
      <c r="CS238" s="143">
        <v>69</v>
      </c>
      <c r="CT238" s="143">
        <v>26.086956521739129</v>
      </c>
      <c r="CV238" s="143">
        <v>6</v>
      </c>
      <c r="CW238" s="143">
        <v>23</v>
      </c>
      <c r="CX238" s="143">
        <v>26.086956521739129</v>
      </c>
      <c r="CZ238" s="143">
        <v>73</v>
      </c>
      <c r="DA238" s="143">
        <v>159</v>
      </c>
      <c r="DB238" s="143">
        <v>45.911949685534594</v>
      </c>
      <c r="DD238" s="143">
        <v>12</v>
      </c>
      <c r="DE238" s="143">
        <v>75</v>
      </c>
      <c r="DF238" s="143">
        <v>16</v>
      </c>
      <c r="DH238" s="143">
        <v>6</v>
      </c>
      <c r="DI238" s="143">
        <v>42</v>
      </c>
      <c r="DJ238" s="147">
        <v>14.285714285714286</v>
      </c>
      <c r="DK238" s="142"/>
      <c r="DL238" s="143">
        <v>6</v>
      </c>
      <c r="DM238" s="143">
        <v>35</v>
      </c>
      <c r="DN238" s="147">
        <v>17.142857142857142</v>
      </c>
      <c r="DO238" s="142"/>
      <c r="DP238" s="143">
        <v>10</v>
      </c>
      <c r="DQ238" s="143">
        <v>78</v>
      </c>
      <c r="DR238" s="147">
        <v>12.820512820512821</v>
      </c>
      <c r="DS238" s="142"/>
      <c r="DT238" s="143">
        <v>4</v>
      </c>
      <c r="DU238" s="143">
        <v>33</v>
      </c>
      <c r="DV238" s="147">
        <v>12.121212121212121</v>
      </c>
      <c r="DW238" s="142"/>
      <c r="DX238" s="143">
        <v>35</v>
      </c>
      <c r="DY238" s="143">
        <v>128</v>
      </c>
      <c r="DZ238" s="147">
        <v>27.34375</v>
      </c>
      <c r="EA238" s="142"/>
      <c r="EB238" s="143">
        <v>17</v>
      </c>
      <c r="EC238" s="143">
        <v>77</v>
      </c>
      <c r="ED238" s="147">
        <v>22.077922077922075</v>
      </c>
      <c r="EE238" s="142"/>
      <c r="EF238" s="143">
        <v>7</v>
      </c>
      <c r="EG238" s="143">
        <v>73</v>
      </c>
      <c r="EH238" s="147">
        <v>9.589041095890412</v>
      </c>
      <c r="EI238" s="142"/>
      <c r="EJ238" s="143">
        <v>19</v>
      </c>
      <c r="EK238" s="143">
        <v>53</v>
      </c>
      <c r="EL238" s="147">
        <v>35.84905660377359</v>
      </c>
      <c r="EM238" s="142"/>
      <c r="EN238" s="143">
        <v>14</v>
      </c>
      <c r="EO238" s="143">
        <v>59</v>
      </c>
      <c r="EP238" s="147">
        <v>23.728813559322035</v>
      </c>
      <c r="EQ238" s="142"/>
      <c r="ER238" s="143">
        <v>6</v>
      </c>
      <c r="ES238" s="143">
        <v>44</v>
      </c>
      <c r="ET238" s="147">
        <v>13.636363636363637</v>
      </c>
      <c r="EU238" s="142"/>
      <c r="EV238" s="143">
        <v>6</v>
      </c>
      <c r="EW238" s="143">
        <v>18</v>
      </c>
      <c r="EX238" s="147">
        <v>33.333333333333329</v>
      </c>
      <c r="EY238" s="142"/>
      <c r="EZ238" s="143">
        <v>6</v>
      </c>
      <c r="FA238" s="143">
        <v>26</v>
      </c>
      <c r="FB238" s="147">
        <v>23.076923076923077</v>
      </c>
      <c r="FD238" s="141">
        <f t="shared" si="93"/>
        <v>0</v>
      </c>
      <c r="FE238" s="141">
        <f t="shared" si="94"/>
        <v>23</v>
      </c>
      <c r="FF238" s="141">
        <f t="shared" si="95"/>
        <v>0</v>
      </c>
      <c r="FH238" s="141">
        <f t="shared" si="96"/>
        <v>6</v>
      </c>
      <c r="FI238" s="141">
        <f t="shared" si="97"/>
        <v>23</v>
      </c>
      <c r="FJ238" s="141">
        <f t="shared" si="98"/>
        <v>26.086956521739129</v>
      </c>
    </row>
    <row r="239" spans="1:166" s="143" customFormat="1">
      <c r="A239" s="142">
        <v>42916</v>
      </c>
      <c r="B239" s="143">
        <v>47</v>
      </c>
      <c r="C239" s="143">
        <v>1060</v>
      </c>
      <c r="D239" s="45">
        <f t="shared" si="75"/>
        <v>4.4339622641509431</v>
      </c>
      <c r="E239" s="140"/>
      <c r="F239" s="145"/>
      <c r="K239" s="143">
        <v>25</v>
      </c>
      <c r="L239" s="45">
        <f t="shared" si="99"/>
        <v>0</v>
      </c>
      <c r="N239" s="143">
        <v>3</v>
      </c>
      <c r="O239" s="143">
        <v>53</v>
      </c>
      <c r="P239" s="45">
        <f t="shared" si="76"/>
        <v>5.6603773584905666</v>
      </c>
      <c r="R239" s="143">
        <v>2</v>
      </c>
      <c r="S239" s="143">
        <v>69</v>
      </c>
      <c r="T239" s="45">
        <f t="shared" si="77"/>
        <v>2.8985507246376812</v>
      </c>
      <c r="W239" s="143">
        <v>23</v>
      </c>
      <c r="X239" s="45">
        <f t="shared" si="78"/>
        <v>0</v>
      </c>
      <c r="Z239" s="143">
        <v>18</v>
      </c>
      <c r="AA239" s="143">
        <v>148</v>
      </c>
      <c r="AB239" s="45">
        <f t="shared" si="79"/>
        <v>12.162162162162163</v>
      </c>
      <c r="AD239" s="143">
        <v>2</v>
      </c>
      <c r="AE239" s="144">
        <v>73</v>
      </c>
      <c r="AF239" s="45">
        <f t="shared" si="80"/>
        <v>2.7397260273972601</v>
      </c>
      <c r="AG239" s="144"/>
      <c r="AH239" s="144">
        <v>1</v>
      </c>
      <c r="AI239" s="144">
        <v>44</v>
      </c>
      <c r="AJ239" s="45">
        <f t="shared" si="81"/>
        <v>2.2727272727272729</v>
      </c>
      <c r="AM239" s="143">
        <v>34</v>
      </c>
      <c r="AN239" s="45">
        <f t="shared" si="82"/>
        <v>0</v>
      </c>
      <c r="AP239" s="143">
        <v>2</v>
      </c>
      <c r="AQ239" s="143">
        <v>76</v>
      </c>
      <c r="AR239" s="45">
        <f t="shared" si="83"/>
        <v>2.6315789473684208</v>
      </c>
      <c r="AT239" s="143">
        <v>1</v>
      </c>
      <c r="AU239" s="143">
        <v>33</v>
      </c>
      <c r="AV239" s="45">
        <f t="shared" si="84"/>
        <v>3.0303030303030303</v>
      </c>
      <c r="AX239" s="143">
        <v>3</v>
      </c>
      <c r="AY239" s="143">
        <v>128</v>
      </c>
      <c r="AZ239" s="45">
        <f t="shared" si="85"/>
        <v>2.34375</v>
      </c>
      <c r="BB239" s="143">
        <v>4</v>
      </c>
      <c r="BC239" s="143">
        <v>76</v>
      </c>
      <c r="BD239" s="45">
        <f t="shared" si="86"/>
        <v>5.2631578947368416</v>
      </c>
      <c r="BG239" s="143">
        <v>73</v>
      </c>
      <c r="BH239" s="45">
        <f t="shared" si="87"/>
        <v>0</v>
      </c>
      <c r="BJ239" s="143">
        <v>3</v>
      </c>
      <c r="BK239" s="143">
        <v>54</v>
      </c>
      <c r="BL239" s="45">
        <f t="shared" si="88"/>
        <v>5.5555555555555554</v>
      </c>
      <c r="BN239" s="143">
        <v>3</v>
      </c>
      <c r="BO239" s="143">
        <v>63</v>
      </c>
      <c r="BP239" s="45">
        <f t="shared" si="89"/>
        <v>4.7619047619047619</v>
      </c>
      <c r="BS239" s="143">
        <v>44</v>
      </c>
      <c r="BT239" s="45">
        <f t="shared" si="90"/>
        <v>0</v>
      </c>
      <c r="BV239" s="143">
        <v>1</v>
      </c>
      <c r="BW239" s="143">
        <v>18</v>
      </c>
      <c r="BX239" s="45">
        <f t="shared" si="91"/>
        <v>5.5555555555555554</v>
      </c>
      <c r="BZ239" s="143">
        <v>4</v>
      </c>
      <c r="CA239" s="143">
        <v>26</v>
      </c>
      <c r="CB239" s="45">
        <f t="shared" si="92"/>
        <v>15.384615384615385</v>
      </c>
      <c r="CE239" s="142">
        <v>42521</v>
      </c>
      <c r="CF239" s="143">
        <v>244</v>
      </c>
      <c r="CG239" s="143">
        <v>1059</v>
      </c>
      <c r="CH239" s="143">
        <v>23.040604343720489</v>
      </c>
      <c r="CJ239" s="143">
        <v>5</v>
      </c>
      <c r="CK239" s="143">
        <v>22</v>
      </c>
      <c r="CL239" s="143">
        <v>22.727272727272727</v>
      </c>
      <c r="CN239" s="143">
        <v>13</v>
      </c>
      <c r="CO239" s="143">
        <v>54</v>
      </c>
      <c r="CP239" s="143">
        <v>24.074074074074073</v>
      </c>
      <c r="CR239" s="143">
        <v>18</v>
      </c>
      <c r="CS239" s="143">
        <v>70</v>
      </c>
      <c r="CT239" s="143">
        <v>25.714285714285715</v>
      </c>
      <c r="CV239" s="143">
        <v>5</v>
      </c>
      <c r="CW239" s="143">
        <v>23</v>
      </c>
      <c r="CX239" s="143">
        <v>21.739130434782609</v>
      </c>
      <c r="CZ239" s="143">
        <v>57</v>
      </c>
      <c r="DA239" s="143">
        <v>149</v>
      </c>
      <c r="DB239" s="143">
        <v>38.255033557046985</v>
      </c>
      <c r="DD239" s="143">
        <v>12</v>
      </c>
      <c r="DE239" s="143">
        <v>76</v>
      </c>
      <c r="DF239" s="143">
        <v>15.789473684210526</v>
      </c>
      <c r="DH239" s="143">
        <v>8</v>
      </c>
      <c r="DI239" s="143">
        <v>43</v>
      </c>
      <c r="DJ239" s="147">
        <v>18.604651162790699</v>
      </c>
      <c r="DK239" s="142"/>
      <c r="DL239" s="143">
        <v>5</v>
      </c>
      <c r="DM239" s="143">
        <v>35</v>
      </c>
      <c r="DN239" s="147">
        <v>14.285714285714286</v>
      </c>
      <c r="DO239" s="142"/>
      <c r="DP239" s="143">
        <v>9</v>
      </c>
      <c r="DQ239" s="143">
        <v>77</v>
      </c>
      <c r="DR239" s="147">
        <v>11.688311688311687</v>
      </c>
      <c r="DS239" s="142"/>
      <c r="DT239" s="143">
        <v>3</v>
      </c>
      <c r="DU239" s="143">
        <v>32</v>
      </c>
      <c r="DV239" s="147">
        <v>9.375</v>
      </c>
      <c r="DW239" s="142"/>
      <c r="DX239" s="143">
        <v>38</v>
      </c>
      <c r="DY239" s="143">
        <v>128</v>
      </c>
      <c r="DZ239" s="147">
        <v>29.6875</v>
      </c>
      <c r="EA239" s="142"/>
      <c r="EB239" s="143">
        <v>14</v>
      </c>
      <c r="EC239" s="143">
        <v>75</v>
      </c>
      <c r="ED239" s="147">
        <v>18.666666666666664</v>
      </c>
      <c r="EE239" s="142"/>
      <c r="EF239" s="143">
        <v>7</v>
      </c>
      <c r="EG239" s="143">
        <v>73</v>
      </c>
      <c r="EH239" s="147">
        <v>9.589041095890412</v>
      </c>
      <c r="EI239" s="142"/>
      <c r="EJ239" s="143">
        <v>18</v>
      </c>
      <c r="EK239" s="143">
        <v>53</v>
      </c>
      <c r="EL239" s="147">
        <v>33.962264150943398</v>
      </c>
      <c r="EM239" s="142"/>
      <c r="EN239" s="143">
        <v>13</v>
      </c>
      <c r="EO239" s="143">
        <v>60</v>
      </c>
      <c r="EP239" s="147">
        <v>21.666666666666664</v>
      </c>
      <c r="EQ239" s="142"/>
      <c r="ER239" s="143">
        <v>7</v>
      </c>
      <c r="ES239" s="143">
        <v>45</v>
      </c>
      <c r="ET239" s="147">
        <v>15.555555555555555</v>
      </c>
      <c r="EU239" s="142"/>
      <c r="EV239" s="143">
        <v>6</v>
      </c>
      <c r="EW239" s="143">
        <v>18</v>
      </c>
      <c r="EX239" s="147">
        <v>33.333333333333329</v>
      </c>
      <c r="EY239" s="142"/>
      <c r="EZ239" s="143">
        <v>6</v>
      </c>
      <c r="FA239" s="143">
        <v>26</v>
      </c>
      <c r="FB239" s="147">
        <v>23.076923076923077</v>
      </c>
      <c r="FD239" s="141">
        <f t="shared" si="93"/>
        <v>0</v>
      </c>
      <c r="FE239" s="141">
        <f t="shared" si="94"/>
        <v>23</v>
      </c>
      <c r="FF239" s="141">
        <f t="shared" si="95"/>
        <v>0</v>
      </c>
      <c r="FH239" s="141">
        <f t="shared" si="96"/>
        <v>5</v>
      </c>
      <c r="FI239" s="141">
        <f t="shared" si="97"/>
        <v>23</v>
      </c>
      <c r="FJ239" s="141">
        <f t="shared" si="98"/>
        <v>21.739130434782609</v>
      </c>
    </row>
    <row r="240" spans="1:166" s="143" customFormat="1">
      <c r="A240" s="142">
        <v>42947</v>
      </c>
      <c r="B240" s="143">
        <v>48</v>
      </c>
      <c r="C240" s="143">
        <v>1053</v>
      </c>
      <c r="D240" s="45">
        <f t="shared" si="75"/>
        <v>4.5584045584045585</v>
      </c>
      <c r="E240" s="140"/>
      <c r="F240" s="145"/>
      <c r="K240" s="143">
        <v>24</v>
      </c>
      <c r="L240" s="45">
        <f t="shared" si="99"/>
        <v>0</v>
      </c>
      <c r="N240" s="143">
        <v>3</v>
      </c>
      <c r="O240" s="143">
        <v>54</v>
      </c>
      <c r="P240" s="45">
        <f t="shared" si="76"/>
        <v>5.5555555555555554</v>
      </c>
      <c r="R240" s="143">
        <v>2</v>
      </c>
      <c r="S240" s="143">
        <v>69</v>
      </c>
      <c r="T240" s="45">
        <f t="shared" si="77"/>
        <v>2.8985507246376812</v>
      </c>
      <c r="W240" s="143">
        <v>22</v>
      </c>
      <c r="X240" s="45">
        <f t="shared" si="78"/>
        <v>0</v>
      </c>
      <c r="Z240" s="143">
        <v>15</v>
      </c>
      <c r="AA240" s="143">
        <v>148</v>
      </c>
      <c r="AB240" s="45">
        <f t="shared" si="79"/>
        <v>10.135135135135135</v>
      </c>
      <c r="AD240" s="143">
        <v>2</v>
      </c>
      <c r="AE240" s="144">
        <v>70</v>
      </c>
      <c r="AF240" s="45">
        <f t="shared" si="80"/>
        <v>2.8571428571428572</v>
      </c>
      <c r="AG240" s="144"/>
      <c r="AH240" s="144">
        <v>1</v>
      </c>
      <c r="AI240" s="144">
        <v>44</v>
      </c>
      <c r="AJ240" s="45">
        <f t="shared" si="81"/>
        <v>2.2727272727272729</v>
      </c>
      <c r="AM240" s="143">
        <v>34</v>
      </c>
      <c r="AN240" s="45">
        <f t="shared" si="82"/>
        <v>0</v>
      </c>
      <c r="AP240" s="143">
        <v>3</v>
      </c>
      <c r="AQ240" s="143">
        <v>76</v>
      </c>
      <c r="AR240" s="45">
        <f t="shared" si="83"/>
        <v>3.9473684210526314</v>
      </c>
      <c r="AT240" s="143">
        <v>1</v>
      </c>
      <c r="AU240" s="143">
        <v>33</v>
      </c>
      <c r="AV240" s="45">
        <f t="shared" si="84"/>
        <v>3.0303030303030303</v>
      </c>
      <c r="AX240" s="143">
        <v>4</v>
      </c>
      <c r="AY240" s="143">
        <v>127</v>
      </c>
      <c r="AZ240" s="45">
        <f t="shared" si="85"/>
        <v>3.1496062992125982</v>
      </c>
      <c r="BB240" s="143">
        <v>4</v>
      </c>
      <c r="BC240" s="143">
        <v>77</v>
      </c>
      <c r="BD240" s="45">
        <f t="shared" si="86"/>
        <v>5.1948051948051948</v>
      </c>
      <c r="BG240" s="143">
        <v>71</v>
      </c>
      <c r="BH240" s="45">
        <f t="shared" si="87"/>
        <v>0</v>
      </c>
      <c r="BJ240" s="143">
        <v>4</v>
      </c>
      <c r="BK240" s="143">
        <v>54</v>
      </c>
      <c r="BL240" s="45">
        <f t="shared" si="88"/>
        <v>7.4074074074074066</v>
      </c>
      <c r="BN240" s="143">
        <v>3</v>
      </c>
      <c r="BO240" s="143">
        <v>62</v>
      </c>
      <c r="BP240" s="45">
        <f t="shared" si="89"/>
        <v>4.838709677419355</v>
      </c>
      <c r="BS240" s="143">
        <v>44</v>
      </c>
      <c r="BT240" s="45">
        <f t="shared" si="90"/>
        <v>0</v>
      </c>
      <c r="BV240" s="143">
        <v>2</v>
      </c>
      <c r="BW240" s="143">
        <v>18</v>
      </c>
      <c r="BX240" s="45">
        <f t="shared" si="91"/>
        <v>11.111111111111111</v>
      </c>
      <c r="BZ240" s="143">
        <v>4</v>
      </c>
      <c r="CA240" s="143">
        <v>26</v>
      </c>
      <c r="CB240" s="45">
        <f t="shared" si="92"/>
        <v>15.384615384615385</v>
      </c>
      <c r="CE240" s="142">
        <v>42551</v>
      </c>
      <c r="CF240" s="143">
        <v>242</v>
      </c>
      <c r="CG240" s="143">
        <v>1060</v>
      </c>
      <c r="CH240" s="143">
        <v>22.830188679245282</v>
      </c>
      <c r="CJ240" s="143">
        <v>5</v>
      </c>
      <c r="CK240" s="143">
        <v>25</v>
      </c>
      <c r="CL240" s="143">
        <v>20</v>
      </c>
      <c r="CN240" s="143">
        <v>13</v>
      </c>
      <c r="CO240" s="143">
        <v>53</v>
      </c>
      <c r="CP240" s="143">
        <v>24.528301886792455</v>
      </c>
      <c r="CR240" s="143">
        <v>19</v>
      </c>
      <c r="CS240" s="143">
        <v>69</v>
      </c>
      <c r="CT240" s="143">
        <v>27.536231884057973</v>
      </c>
      <c r="CV240" s="143">
        <v>4</v>
      </c>
      <c r="CW240" s="143">
        <v>23</v>
      </c>
      <c r="CX240" s="143">
        <v>17.391304347826086</v>
      </c>
      <c r="CZ240" s="143">
        <v>54</v>
      </c>
      <c r="DA240" s="143">
        <v>148</v>
      </c>
      <c r="DB240" s="143">
        <v>36.486486486486491</v>
      </c>
      <c r="DD240" s="143">
        <v>14</v>
      </c>
      <c r="DE240" s="143">
        <v>73</v>
      </c>
      <c r="DF240" s="143">
        <v>19.178082191780824</v>
      </c>
      <c r="DH240" s="143">
        <v>7</v>
      </c>
      <c r="DI240" s="143">
        <v>44</v>
      </c>
      <c r="DJ240" s="147">
        <v>15.909090909090908</v>
      </c>
      <c r="DK240" s="142"/>
      <c r="DL240" s="143">
        <v>5</v>
      </c>
      <c r="DM240" s="143">
        <v>34</v>
      </c>
      <c r="DN240" s="147">
        <v>14.705882352941178</v>
      </c>
      <c r="DO240" s="142"/>
      <c r="DP240" s="143">
        <v>9</v>
      </c>
      <c r="DQ240" s="143">
        <v>76</v>
      </c>
      <c r="DR240" s="147">
        <v>11.842105263157894</v>
      </c>
      <c r="DS240" s="142"/>
      <c r="DT240" s="143">
        <v>4</v>
      </c>
      <c r="DU240" s="143">
        <v>33</v>
      </c>
      <c r="DV240" s="147">
        <v>12.121212121212121</v>
      </c>
      <c r="DW240" s="142"/>
      <c r="DX240" s="143">
        <v>36</v>
      </c>
      <c r="DY240" s="143">
        <v>128</v>
      </c>
      <c r="DZ240" s="147">
        <v>28.125</v>
      </c>
      <c r="EA240" s="142"/>
      <c r="EB240" s="143">
        <v>14</v>
      </c>
      <c r="EC240" s="143">
        <v>76</v>
      </c>
      <c r="ED240" s="147">
        <v>18.421052631578949</v>
      </c>
      <c r="EE240" s="142"/>
      <c r="EF240" s="143">
        <v>8</v>
      </c>
      <c r="EG240" s="143">
        <v>73</v>
      </c>
      <c r="EH240" s="147">
        <v>10.958904109589042</v>
      </c>
      <c r="EI240" s="142"/>
      <c r="EJ240" s="143">
        <v>18</v>
      </c>
      <c r="EK240" s="143">
        <v>54</v>
      </c>
      <c r="EL240" s="147">
        <v>33.333333333333329</v>
      </c>
      <c r="EM240" s="142"/>
      <c r="EN240" s="143">
        <v>12</v>
      </c>
      <c r="EO240" s="143">
        <v>63</v>
      </c>
      <c r="EP240" s="147">
        <v>19.047619047619047</v>
      </c>
      <c r="EQ240" s="142"/>
      <c r="ER240" s="143">
        <v>7</v>
      </c>
      <c r="ES240" s="143">
        <v>44</v>
      </c>
      <c r="ET240" s="147">
        <v>15.909090909090908</v>
      </c>
      <c r="EU240" s="142"/>
      <c r="EV240" s="143">
        <v>6</v>
      </c>
      <c r="EW240" s="143">
        <v>18</v>
      </c>
      <c r="EX240" s="147">
        <v>33.333333333333329</v>
      </c>
      <c r="EY240" s="142"/>
      <c r="EZ240" s="143">
        <v>7</v>
      </c>
      <c r="FA240" s="143">
        <v>26</v>
      </c>
      <c r="FB240" s="147">
        <v>26.923076923076923</v>
      </c>
      <c r="FD240" s="141">
        <f t="shared" si="93"/>
        <v>0</v>
      </c>
      <c r="FE240" s="141">
        <f t="shared" si="94"/>
        <v>22</v>
      </c>
      <c r="FF240" s="141">
        <f t="shared" si="95"/>
        <v>0</v>
      </c>
      <c r="FH240" s="141">
        <f t="shared" si="96"/>
        <v>4</v>
      </c>
      <c r="FI240" s="141">
        <f t="shared" si="97"/>
        <v>23</v>
      </c>
      <c r="FJ240" s="141">
        <f t="shared" si="98"/>
        <v>17.391304347826086</v>
      </c>
    </row>
    <row r="241" spans="1:166" s="143" customFormat="1">
      <c r="A241" s="142">
        <v>42978</v>
      </c>
      <c r="B241" s="143">
        <v>42</v>
      </c>
      <c r="C241" s="143">
        <v>1051</v>
      </c>
      <c r="D241" s="45">
        <f t="shared" si="75"/>
        <v>3.9961941008563278</v>
      </c>
      <c r="E241" s="140"/>
      <c r="F241" s="145"/>
      <c r="K241" s="143">
        <v>26</v>
      </c>
      <c r="L241" s="45">
        <f t="shared" si="99"/>
        <v>0</v>
      </c>
      <c r="N241" s="143">
        <v>3</v>
      </c>
      <c r="O241" s="143">
        <v>54</v>
      </c>
      <c r="P241" s="45">
        <f t="shared" si="76"/>
        <v>5.5555555555555554</v>
      </c>
      <c r="S241" s="143">
        <v>69</v>
      </c>
      <c r="T241" s="45">
        <f t="shared" si="77"/>
        <v>0</v>
      </c>
      <c r="W241" s="143">
        <v>22</v>
      </c>
      <c r="X241" s="45">
        <f t="shared" si="78"/>
        <v>0</v>
      </c>
      <c r="Z241" s="143">
        <v>14</v>
      </c>
      <c r="AA241" s="143">
        <v>145</v>
      </c>
      <c r="AB241" s="45">
        <f t="shared" si="79"/>
        <v>9.6551724137931032</v>
      </c>
      <c r="AE241" s="144">
        <v>68</v>
      </c>
      <c r="AF241" s="45">
        <f t="shared" si="80"/>
        <v>0</v>
      </c>
      <c r="AG241" s="144"/>
      <c r="AH241" s="144">
        <v>1</v>
      </c>
      <c r="AI241" s="144">
        <v>44</v>
      </c>
      <c r="AJ241" s="45">
        <f t="shared" si="81"/>
        <v>2.2727272727272729</v>
      </c>
      <c r="AM241" s="143">
        <v>34</v>
      </c>
      <c r="AN241" s="45">
        <f t="shared" si="82"/>
        <v>0</v>
      </c>
      <c r="AP241" s="143">
        <v>3</v>
      </c>
      <c r="AQ241" s="143">
        <v>76</v>
      </c>
      <c r="AR241" s="45">
        <f t="shared" si="83"/>
        <v>3.9473684210526314</v>
      </c>
      <c r="AT241" s="143">
        <v>1</v>
      </c>
      <c r="AU241" s="143">
        <v>35</v>
      </c>
      <c r="AV241" s="45">
        <f t="shared" si="84"/>
        <v>2.8571428571428572</v>
      </c>
      <c r="AX241" s="143">
        <v>4</v>
      </c>
      <c r="AY241" s="143">
        <v>126</v>
      </c>
      <c r="AZ241" s="45">
        <f t="shared" si="85"/>
        <v>3.1746031746031744</v>
      </c>
      <c r="BB241" s="143">
        <v>4</v>
      </c>
      <c r="BC241" s="143">
        <v>75</v>
      </c>
      <c r="BD241" s="45">
        <f t="shared" si="86"/>
        <v>5.3333333333333339</v>
      </c>
      <c r="BG241" s="143">
        <v>71</v>
      </c>
      <c r="BH241" s="45">
        <f t="shared" si="87"/>
        <v>0</v>
      </c>
      <c r="BJ241" s="143">
        <v>3</v>
      </c>
      <c r="BK241" s="143">
        <v>54</v>
      </c>
      <c r="BL241" s="45">
        <f t="shared" si="88"/>
        <v>5.5555555555555554</v>
      </c>
      <c r="BN241" s="143">
        <v>3</v>
      </c>
      <c r="BO241" s="143">
        <v>63</v>
      </c>
      <c r="BP241" s="45">
        <f t="shared" si="89"/>
        <v>4.7619047619047619</v>
      </c>
      <c r="BS241" s="143">
        <v>43</v>
      </c>
      <c r="BT241" s="45">
        <f t="shared" si="90"/>
        <v>0</v>
      </c>
      <c r="BV241" s="143">
        <v>2</v>
      </c>
      <c r="BW241" s="143">
        <v>18</v>
      </c>
      <c r="BX241" s="45">
        <f t="shared" si="91"/>
        <v>11.111111111111111</v>
      </c>
      <c r="BZ241" s="143">
        <v>4</v>
      </c>
      <c r="CA241" s="143">
        <v>28</v>
      </c>
      <c r="CB241" s="45">
        <f t="shared" si="92"/>
        <v>14.285714285714285</v>
      </c>
      <c r="CE241" s="142">
        <v>42582</v>
      </c>
      <c r="CF241" s="143">
        <v>222</v>
      </c>
      <c r="CG241" s="143">
        <v>1053</v>
      </c>
      <c r="CH241" s="143">
        <v>21.082621082621081</v>
      </c>
      <c r="CJ241" s="143">
        <v>5</v>
      </c>
      <c r="CK241" s="143">
        <v>24</v>
      </c>
      <c r="CL241" s="143">
        <v>20.833333333333336</v>
      </c>
      <c r="CN241" s="143">
        <v>11</v>
      </c>
      <c r="CO241" s="143">
        <v>54</v>
      </c>
      <c r="CP241" s="143">
        <v>20.37037037037037</v>
      </c>
      <c r="CR241" s="143">
        <v>15</v>
      </c>
      <c r="CS241" s="143">
        <v>69</v>
      </c>
      <c r="CT241" s="143">
        <v>21.739130434782609</v>
      </c>
      <c r="CV241" s="143">
        <v>3</v>
      </c>
      <c r="CW241" s="143">
        <v>22</v>
      </c>
      <c r="CX241" s="143">
        <v>13.636363636363637</v>
      </c>
      <c r="CZ241" s="143">
        <v>54</v>
      </c>
      <c r="DA241" s="143">
        <v>148</v>
      </c>
      <c r="DB241" s="143">
        <v>36.486486486486491</v>
      </c>
      <c r="DD241" s="143">
        <v>13</v>
      </c>
      <c r="DE241" s="143">
        <v>70</v>
      </c>
      <c r="DF241" s="143">
        <v>18.571428571428573</v>
      </c>
      <c r="DH241" s="143">
        <v>7</v>
      </c>
      <c r="DI241" s="143">
        <v>44</v>
      </c>
      <c r="DJ241" s="147">
        <v>15.909090909090908</v>
      </c>
      <c r="DK241" s="142"/>
      <c r="DL241" s="143">
        <v>3</v>
      </c>
      <c r="DM241" s="143">
        <v>34</v>
      </c>
      <c r="DN241" s="147">
        <v>8.8235294117647047</v>
      </c>
      <c r="DO241" s="142"/>
      <c r="DP241" s="143">
        <v>8</v>
      </c>
      <c r="DQ241" s="143">
        <v>76</v>
      </c>
      <c r="DR241" s="147">
        <v>10.526315789473685</v>
      </c>
      <c r="DS241" s="142"/>
      <c r="DT241" s="143">
        <v>4</v>
      </c>
      <c r="DU241" s="143">
        <v>33</v>
      </c>
      <c r="DV241" s="147">
        <v>12.121212121212121</v>
      </c>
      <c r="DW241" s="142"/>
      <c r="DX241" s="143">
        <v>33</v>
      </c>
      <c r="DY241" s="143">
        <v>127</v>
      </c>
      <c r="DZ241" s="147">
        <v>25.984251968503937</v>
      </c>
      <c r="EA241" s="142"/>
      <c r="EB241" s="143">
        <v>13</v>
      </c>
      <c r="EC241" s="143">
        <v>77</v>
      </c>
      <c r="ED241" s="147">
        <v>16.883116883116884</v>
      </c>
      <c r="EE241" s="142"/>
      <c r="EF241" s="143">
        <v>8</v>
      </c>
      <c r="EG241" s="143">
        <v>71</v>
      </c>
      <c r="EH241" s="147">
        <v>11.267605633802818</v>
      </c>
      <c r="EI241" s="142"/>
      <c r="EJ241" s="143">
        <v>18</v>
      </c>
      <c r="EK241" s="143">
        <v>54</v>
      </c>
      <c r="EL241" s="147">
        <v>33.333333333333329</v>
      </c>
      <c r="EM241" s="142"/>
      <c r="EN241" s="143">
        <v>11</v>
      </c>
      <c r="EO241" s="143">
        <v>62</v>
      </c>
      <c r="EP241" s="147">
        <v>17.741935483870968</v>
      </c>
      <c r="EQ241" s="142"/>
      <c r="ER241" s="143">
        <v>5</v>
      </c>
      <c r="ES241" s="143">
        <v>44</v>
      </c>
      <c r="ET241" s="147">
        <v>11.363636363636363</v>
      </c>
      <c r="EU241" s="142"/>
      <c r="EV241" s="143">
        <v>6</v>
      </c>
      <c r="EW241" s="143">
        <v>18</v>
      </c>
      <c r="EX241" s="147">
        <v>33.333333333333329</v>
      </c>
      <c r="EY241" s="142"/>
      <c r="EZ241" s="143">
        <v>5</v>
      </c>
      <c r="FA241" s="143">
        <v>26</v>
      </c>
      <c r="FB241" s="147">
        <v>19.230769230769234</v>
      </c>
      <c r="FD241" s="141">
        <f t="shared" si="93"/>
        <v>0</v>
      </c>
      <c r="FE241" s="141">
        <f t="shared" si="94"/>
        <v>22</v>
      </c>
      <c r="FF241" s="141">
        <f t="shared" si="95"/>
        <v>0</v>
      </c>
      <c r="FH241" s="141">
        <f t="shared" si="96"/>
        <v>3</v>
      </c>
      <c r="FI241" s="141">
        <f t="shared" si="97"/>
        <v>22</v>
      </c>
      <c r="FJ241" s="141">
        <f t="shared" si="98"/>
        <v>13.636363636363637</v>
      </c>
    </row>
    <row r="242" spans="1:166" s="143" customFormat="1">
      <c r="A242" s="142">
        <v>43008</v>
      </c>
      <c r="B242" s="143">
        <v>33</v>
      </c>
      <c r="C242" s="143">
        <v>900</v>
      </c>
      <c r="D242" s="45">
        <f t="shared" si="75"/>
        <v>3.6666666666666665</v>
      </c>
      <c r="E242" s="140"/>
      <c r="F242" s="145"/>
      <c r="K242" s="143">
        <v>18</v>
      </c>
      <c r="L242" s="45">
        <f t="shared" si="99"/>
        <v>0</v>
      </c>
      <c r="N242" s="143">
        <v>2</v>
      </c>
      <c r="O242" s="143">
        <v>47</v>
      </c>
      <c r="P242" s="45">
        <f t="shared" si="76"/>
        <v>4.2553191489361701</v>
      </c>
      <c r="S242" s="143">
        <v>59</v>
      </c>
      <c r="T242" s="45">
        <f t="shared" si="77"/>
        <v>0</v>
      </c>
      <c r="W242" s="143">
        <v>19</v>
      </c>
      <c r="X242" s="45">
        <f t="shared" si="78"/>
        <v>0</v>
      </c>
      <c r="Z242" s="143">
        <v>9</v>
      </c>
      <c r="AA242" s="143">
        <v>132</v>
      </c>
      <c r="AB242" s="45">
        <f t="shared" si="79"/>
        <v>6.8181818181818175</v>
      </c>
      <c r="AE242" s="144">
        <v>54</v>
      </c>
      <c r="AF242" s="45">
        <f t="shared" si="80"/>
        <v>0</v>
      </c>
      <c r="AG242" s="144"/>
      <c r="AH242" s="144">
        <v>1</v>
      </c>
      <c r="AI242" s="144">
        <v>33</v>
      </c>
      <c r="AJ242" s="45">
        <f t="shared" si="81"/>
        <v>3.0303030303030303</v>
      </c>
      <c r="AM242" s="143">
        <v>32</v>
      </c>
      <c r="AN242" s="45">
        <f t="shared" si="82"/>
        <v>0</v>
      </c>
      <c r="AP242" s="143">
        <v>2</v>
      </c>
      <c r="AQ242" s="143">
        <v>70</v>
      </c>
      <c r="AR242" s="45">
        <f t="shared" si="83"/>
        <v>2.8571428571428572</v>
      </c>
      <c r="AT242" s="143">
        <v>1</v>
      </c>
      <c r="AU242" s="143">
        <v>27</v>
      </c>
      <c r="AV242" s="45">
        <f t="shared" si="84"/>
        <v>3.7037037037037033</v>
      </c>
      <c r="AX242" s="143">
        <v>3</v>
      </c>
      <c r="AY242" s="143">
        <v>107</v>
      </c>
      <c r="AZ242" s="45">
        <f t="shared" si="85"/>
        <v>2.8037383177570092</v>
      </c>
      <c r="BB242" s="143">
        <v>4</v>
      </c>
      <c r="BC242" s="143">
        <v>62</v>
      </c>
      <c r="BD242" s="45">
        <f t="shared" si="86"/>
        <v>6.4516129032258061</v>
      </c>
      <c r="BG242" s="143">
        <v>63</v>
      </c>
      <c r="BH242" s="45">
        <f t="shared" si="87"/>
        <v>0</v>
      </c>
      <c r="BJ242" s="143">
        <v>3</v>
      </c>
      <c r="BK242" s="143">
        <v>45</v>
      </c>
      <c r="BL242" s="45">
        <f t="shared" si="88"/>
        <v>6.666666666666667</v>
      </c>
      <c r="BN242" s="143">
        <v>3</v>
      </c>
      <c r="BO242" s="143">
        <v>58</v>
      </c>
      <c r="BP242" s="45">
        <f t="shared" si="89"/>
        <v>5.1724137931034484</v>
      </c>
      <c r="BS242" s="143">
        <v>37</v>
      </c>
      <c r="BT242" s="45">
        <f t="shared" si="90"/>
        <v>0</v>
      </c>
      <c r="BV242" s="143">
        <v>1</v>
      </c>
      <c r="BW242" s="143">
        <v>15</v>
      </c>
      <c r="BX242" s="45">
        <f t="shared" si="91"/>
        <v>6.666666666666667</v>
      </c>
      <c r="BZ242" s="143">
        <v>4</v>
      </c>
      <c r="CA242" s="143">
        <v>22</v>
      </c>
      <c r="CB242" s="45">
        <f t="shared" si="92"/>
        <v>18.181818181818183</v>
      </c>
      <c r="CE242" s="142">
        <v>42613</v>
      </c>
      <c r="CF242" s="143">
        <v>196</v>
      </c>
      <c r="CG242" s="143">
        <v>1051</v>
      </c>
      <c r="CH242" s="143">
        <v>18.648905803996197</v>
      </c>
      <c r="CJ242" s="143">
        <v>5</v>
      </c>
      <c r="CK242" s="143">
        <v>26</v>
      </c>
      <c r="CL242" s="143">
        <v>19.230769230769234</v>
      </c>
      <c r="CN242" s="143">
        <v>10</v>
      </c>
      <c r="CO242" s="143">
        <v>54</v>
      </c>
      <c r="CP242" s="143">
        <v>18.518518518518519</v>
      </c>
      <c r="CR242" s="143">
        <v>16</v>
      </c>
      <c r="CS242" s="143">
        <v>69</v>
      </c>
      <c r="CT242" s="143">
        <v>23.188405797101449</v>
      </c>
      <c r="CV242" s="143">
        <v>3</v>
      </c>
      <c r="CW242" s="143">
        <v>22</v>
      </c>
      <c r="CX242" s="143">
        <v>13.636363636363637</v>
      </c>
      <c r="CZ242" s="143">
        <v>45</v>
      </c>
      <c r="DA242" s="143">
        <v>145</v>
      </c>
      <c r="DB242" s="143">
        <v>31.03448275862069</v>
      </c>
      <c r="DD242" s="143">
        <v>10</v>
      </c>
      <c r="DE242" s="143">
        <v>68</v>
      </c>
      <c r="DF242" s="143">
        <v>14.705882352941178</v>
      </c>
      <c r="DH242" s="143">
        <v>7</v>
      </c>
      <c r="DI242" s="143">
        <v>44</v>
      </c>
      <c r="DJ242" s="147">
        <v>15.909090909090908</v>
      </c>
      <c r="DK242" s="142"/>
      <c r="DL242" s="143">
        <v>3</v>
      </c>
      <c r="DM242" s="143">
        <v>34</v>
      </c>
      <c r="DN242" s="147">
        <v>8.8235294117647047</v>
      </c>
      <c r="DO242" s="142"/>
      <c r="DP242" s="143">
        <v>8</v>
      </c>
      <c r="DQ242" s="143">
        <v>76</v>
      </c>
      <c r="DR242" s="147">
        <v>10.526315789473685</v>
      </c>
      <c r="DS242" s="142"/>
      <c r="DT242" s="143">
        <v>3</v>
      </c>
      <c r="DU242" s="143">
        <v>35</v>
      </c>
      <c r="DV242" s="147">
        <v>8.5714285714285712</v>
      </c>
      <c r="DW242" s="142"/>
      <c r="DX242" s="143">
        <v>23</v>
      </c>
      <c r="DY242" s="143">
        <v>126</v>
      </c>
      <c r="DZ242" s="147">
        <v>18.253968253968253</v>
      </c>
      <c r="EA242" s="142"/>
      <c r="EB242" s="143">
        <v>13</v>
      </c>
      <c r="EC242" s="143">
        <v>75</v>
      </c>
      <c r="ED242" s="147">
        <v>17.333333333333336</v>
      </c>
      <c r="EE242" s="142"/>
      <c r="EF242" s="143">
        <v>8</v>
      </c>
      <c r="EG242" s="143">
        <v>71</v>
      </c>
      <c r="EH242" s="147">
        <v>11.267605633802818</v>
      </c>
      <c r="EI242" s="142"/>
      <c r="EJ242" s="143">
        <v>18</v>
      </c>
      <c r="EK242" s="143">
        <v>54</v>
      </c>
      <c r="EL242" s="147">
        <v>33.333333333333329</v>
      </c>
      <c r="EM242" s="142"/>
      <c r="EN242" s="143">
        <v>9</v>
      </c>
      <c r="EO242" s="143">
        <v>63</v>
      </c>
      <c r="EP242" s="147">
        <v>14.285714285714286</v>
      </c>
      <c r="EQ242" s="142"/>
      <c r="ER242" s="143">
        <v>4</v>
      </c>
      <c r="ES242" s="143">
        <v>43</v>
      </c>
      <c r="ET242" s="147">
        <v>9.3023255813953494</v>
      </c>
      <c r="EU242" s="142"/>
      <c r="EV242" s="143">
        <v>6</v>
      </c>
      <c r="EW242" s="143">
        <v>18</v>
      </c>
      <c r="EX242" s="147">
        <v>33.333333333333329</v>
      </c>
      <c r="EY242" s="142"/>
      <c r="EZ242" s="143">
        <v>5</v>
      </c>
      <c r="FA242" s="143">
        <v>28</v>
      </c>
      <c r="FB242" s="147">
        <v>17.857142857142858</v>
      </c>
      <c r="FD242" s="141">
        <f t="shared" si="93"/>
        <v>0</v>
      </c>
      <c r="FE242" s="141">
        <f t="shared" si="94"/>
        <v>19</v>
      </c>
      <c r="FF242" s="141">
        <f t="shared" si="95"/>
        <v>0</v>
      </c>
      <c r="FH242" s="141">
        <f t="shared" si="96"/>
        <v>3</v>
      </c>
      <c r="FI242" s="141">
        <f t="shared" si="97"/>
        <v>22</v>
      </c>
      <c r="FJ242" s="141">
        <f t="shared" si="98"/>
        <v>13.636363636363637</v>
      </c>
    </row>
    <row r="243" spans="1:166" s="143" customFormat="1">
      <c r="A243" s="142">
        <v>43039</v>
      </c>
      <c r="B243" s="143">
        <v>31</v>
      </c>
      <c r="C243" s="143">
        <v>902</v>
      </c>
      <c r="D243" s="45">
        <f t="shared" si="75"/>
        <v>3.4368070953436809</v>
      </c>
      <c r="E243" s="140"/>
      <c r="F243" s="145"/>
      <c r="K243" s="143">
        <v>18</v>
      </c>
      <c r="L243" s="45">
        <f t="shared" si="99"/>
        <v>0</v>
      </c>
      <c r="N243" s="143">
        <v>2</v>
      </c>
      <c r="O243" s="143">
        <v>48</v>
      </c>
      <c r="P243" s="45">
        <f t="shared" si="76"/>
        <v>4.1666666666666661</v>
      </c>
      <c r="S243" s="143">
        <v>59</v>
      </c>
      <c r="T243" s="45">
        <f t="shared" si="77"/>
        <v>0</v>
      </c>
      <c r="W243" s="143">
        <v>18</v>
      </c>
      <c r="X243" s="45">
        <f t="shared" si="78"/>
        <v>0</v>
      </c>
      <c r="Z243" s="143">
        <v>8</v>
      </c>
      <c r="AA243" s="143">
        <v>131</v>
      </c>
      <c r="AB243" s="45">
        <f t="shared" si="79"/>
        <v>6.1068702290076331</v>
      </c>
      <c r="AE243" s="144">
        <v>56</v>
      </c>
      <c r="AF243" s="45">
        <f t="shared" si="80"/>
        <v>0</v>
      </c>
      <c r="AG243" s="144"/>
      <c r="AH243" s="144">
        <v>1</v>
      </c>
      <c r="AI243" s="144">
        <v>32</v>
      </c>
      <c r="AJ243" s="45">
        <f t="shared" si="81"/>
        <v>3.125</v>
      </c>
      <c r="AM243" s="143">
        <v>32</v>
      </c>
      <c r="AN243" s="45">
        <f t="shared" si="82"/>
        <v>0</v>
      </c>
      <c r="AP243" s="143">
        <v>2</v>
      </c>
      <c r="AQ243" s="143">
        <v>70</v>
      </c>
      <c r="AR243" s="45">
        <f t="shared" si="83"/>
        <v>2.8571428571428572</v>
      </c>
      <c r="AT243" s="143">
        <v>1</v>
      </c>
      <c r="AU243" s="143">
        <v>28</v>
      </c>
      <c r="AV243" s="45">
        <f t="shared" si="84"/>
        <v>3.5714285714285712</v>
      </c>
      <c r="AX243" s="143">
        <v>2</v>
      </c>
      <c r="AY243" s="143">
        <v>106</v>
      </c>
      <c r="AZ243" s="45">
        <f t="shared" si="85"/>
        <v>1.8867924528301887</v>
      </c>
      <c r="BB243" s="143">
        <v>4</v>
      </c>
      <c r="BC243" s="143">
        <v>65</v>
      </c>
      <c r="BD243" s="45">
        <f t="shared" si="86"/>
        <v>6.1538461538461542</v>
      </c>
      <c r="BG243" s="143">
        <v>64</v>
      </c>
      <c r="BH243" s="45">
        <f t="shared" si="87"/>
        <v>0</v>
      </c>
      <c r="BJ243" s="143">
        <v>3</v>
      </c>
      <c r="BK243" s="143">
        <v>44</v>
      </c>
      <c r="BL243" s="45">
        <f t="shared" si="88"/>
        <v>6.8181818181818175</v>
      </c>
      <c r="BN243" s="143">
        <v>3</v>
      </c>
      <c r="BO243" s="143">
        <v>57</v>
      </c>
      <c r="BP243" s="45">
        <f t="shared" si="89"/>
        <v>5.2631578947368416</v>
      </c>
      <c r="BS243" s="143">
        <v>37</v>
      </c>
      <c r="BT243" s="45">
        <f t="shared" si="90"/>
        <v>0</v>
      </c>
      <c r="BV243" s="143">
        <v>1</v>
      </c>
      <c r="BW243" s="143">
        <v>15</v>
      </c>
      <c r="BX243" s="45">
        <f t="shared" si="91"/>
        <v>6.666666666666667</v>
      </c>
      <c r="BZ243" s="143">
        <v>4</v>
      </c>
      <c r="CA243" s="143">
        <v>22</v>
      </c>
      <c r="CB243" s="45">
        <f t="shared" si="92"/>
        <v>18.181818181818183</v>
      </c>
      <c r="CE243" s="142">
        <v>42643</v>
      </c>
      <c r="CF243" s="143">
        <v>144</v>
      </c>
      <c r="CG243" s="143">
        <v>900</v>
      </c>
      <c r="CH243" s="143">
        <v>16</v>
      </c>
      <c r="CJ243" s="143">
        <v>1</v>
      </c>
      <c r="CK243" s="143">
        <v>18</v>
      </c>
      <c r="CL243" s="143">
        <v>5.5555555555555554</v>
      </c>
      <c r="CN243" s="143">
        <v>7</v>
      </c>
      <c r="CO243" s="143">
        <v>47</v>
      </c>
      <c r="CP243" s="143">
        <v>14.893617021276595</v>
      </c>
      <c r="CR243" s="143">
        <v>11</v>
      </c>
      <c r="CS243" s="143">
        <v>59</v>
      </c>
      <c r="CT243" s="143">
        <v>18.64406779661017</v>
      </c>
      <c r="CV243" s="143">
        <v>2</v>
      </c>
      <c r="CW243" s="143">
        <v>19</v>
      </c>
      <c r="CX243" s="143">
        <v>10.526315789473685</v>
      </c>
      <c r="CZ243" s="143">
        <v>34</v>
      </c>
      <c r="DA243" s="143">
        <v>132</v>
      </c>
      <c r="DB243" s="143">
        <v>25.757575757575758</v>
      </c>
      <c r="DD243" s="143">
        <v>9</v>
      </c>
      <c r="DE243" s="143">
        <v>54</v>
      </c>
      <c r="DF243" s="143">
        <v>16.666666666666664</v>
      </c>
      <c r="DH243" s="143">
        <v>5</v>
      </c>
      <c r="DI243" s="143">
        <v>33</v>
      </c>
      <c r="DJ243" s="147">
        <v>15.151515151515152</v>
      </c>
      <c r="DK243" s="142"/>
      <c r="DL243" s="143">
        <v>2</v>
      </c>
      <c r="DM243" s="143">
        <v>32</v>
      </c>
      <c r="DN243" s="147">
        <v>6.25</v>
      </c>
      <c r="DO243" s="142"/>
      <c r="DP243" s="143">
        <v>7</v>
      </c>
      <c r="DQ243" s="143">
        <v>70</v>
      </c>
      <c r="DR243" s="147">
        <v>10</v>
      </c>
      <c r="DS243" s="142"/>
      <c r="DT243" s="143">
        <v>3</v>
      </c>
      <c r="DU243" s="143">
        <v>27</v>
      </c>
      <c r="DV243" s="147">
        <v>11.111111111111111</v>
      </c>
      <c r="DW243" s="142"/>
      <c r="DX243" s="143">
        <v>13</v>
      </c>
      <c r="DY243" s="143">
        <v>107</v>
      </c>
      <c r="DZ243" s="147">
        <v>12.149532710280374</v>
      </c>
      <c r="EA243" s="142"/>
      <c r="EB243" s="143">
        <v>9</v>
      </c>
      <c r="EC243" s="143">
        <v>62</v>
      </c>
      <c r="ED243" s="147">
        <v>14.516129032258064</v>
      </c>
      <c r="EE243" s="142"/>
      <c r="EF243" s="143">
        <v>7</v>
      </c>
      <c r="EG243" s="143">
        <v>63</v>
      </c>
      <c r="EH243" s="147">
        <v>11.111111111111111</v>
      </c>
      <c r="EI243" s="142"/>
      <c r="EJ243" s="143">
        <v>12</v>
      </c>
      <c r="EK243" s="143">
        <v>45</v>
      </c>
      <c r="EL243" s="147">
        <v>26.666666666666664</v>
      </c>
      <c r="EM243" s="142"/>
      <c r="EN243" s="143">
        <v>7</v>
      </c>
      <c r="EO243" s="143">
        <v>58</v>
      </c>
      <c r="EP243" s="147">
        <v>12.068965517241379</v>
      </c>
      <c r="EQ243" s="142"/>
      <c r="ER243" s="143">
        <v>4</v>
      </c>
      <c r="ES243" s="143">
        <v>37</v>
      </c>
      <c r="ET243" s="147">
        <v>10.810810810810811</v>
      </c>
      <c r="EU243" s="142"/>
      <c r="EV243" s="143">
        <v>4</v>
      </c>
      <c r="EW243" s="143">
        <v>15</v>
      </c>
      <c r="EX243" s="147">
        <v>26.666666666666664</v>
      </c>
      <c r="EY243" s="142"/>
      <c r="EZ243" s="143">
        <v>7</v>
      </c>
      <c r="FA243" s="143">
        <v>22</v>
      </c>
      <c r="FB243" s="147">
        <v>31.818181818181817</v>
      </c>
      <c r="FD243" s="141">
        <f t="shared" si="93"/>
        <v>0</v>
      </c>
      <c r="FE243" s="141">
        <f t="shared" si="94"/>
        <v>18</v>
      </c>
      <c r="FF243" s="141">
        <f t="shared" si="95"/>
        <v>0</v>
      </c>
      <c r="FH243" s="141">
        <f t="shared" si="96"/>
        <v>2</v>
      </c>
      <c r="FI243" s="141">
        <f t="shared" si="97"/>
        <v>19</v>
      </c>
      <c r="FJ243" s="141">
        <f t="shared" si="98"/>
        <v>10.526315789473685</v>
      </c>
    </row>
    <row r="244" spans="1:166" s="143" customFormat="1">
      <c r="A244" s="142">
        <v>43069</v>
      </c>
      <c r="B244" s="143">
        <v>34</v>
      </c>
      <c r="C244" s="143">
        <v>901</v>
      </c>
      <c r="D244" s="45">
        <f t="shared" si="75"/>
        <v>3.7735849056603774</v>
      </c>
      <c r="E244" s="140"/>
      <c r="F244" s="145"/>
      <c r="K244" s="143">
        <v>18</v>
      </c>
      <c r="L244" s="45">
        <f t="shared" si="99"/>
        <v>0</v>
      </c>
      <c r="N244" s="143">
        <v>1</v>
      </c>
      <c r="O244" s="143">
        <v>48</v>
      </c>
      <c r="P244" s="45">
        <f t="shared" si="76"/>
        <v>2.083333333333333</v>
      </c>
      <c r="S244" s="143">
        <v>61</v>
      </c>
      <c r="T244" s="45">
        <f t="shared" si="77"/>
        <v>0</v>
      </c>
      <c r="W244" s="143">
        <v>18</v>
      </c>
      <c r="X244" s="45">
        <f t="shared" si="78"/>
        <v>0</v>
      </c>
      <c r="Z244" s="143">
        <v>9</v>
      </c>
      <c r="AA244" s="143">
        <v>132</v>
      </c>
      <c r="AB244" s="45">
        <f t="shared" si="79"/>
        <v>6.8181818181818175</v>
      </c>
      <c r="AD244" s="143">
        <v>1</v>
      </c>
      <c r="AE244" s="144">
        <v>56</v>
      </c>
      <c r="AF244" s="45">
        <f t="shared" si="80"/>
        <v>1.7857142857142856</v>
      </c>
      <c r="AG244" s="144"/>
      <c r="AH244" s="144">
        <v>1</v>
      </c>
      <c r="AI244" s="144">
        <v>32</v>
      </c>
      <c r="AJ244" s="45">
        <f t="shared" si="81"/>
        <v>3.125</v>
      </c>
      <c r="AM244" s="143">
        <v>31</v>
      </c>
      <c r="AN244" s="45">
        <f t="shared" si="82"/>
        <v>0</v>
      </c>
      <c r="AP244" s="143">
        <v>2</v>
      </c>
      <c r="AQ244" s="143">
        <v>69</v>
      </c>
      <c r="AR244" s="45">
        <f t="shared" si="83"/>
        <v>2.8985507246376812</v>
      </c>
      <c r="AT244" s="143">
        <v>1</v>
      </c>
      <c r="AU244" s="143">
        <v>31</v>
      </c>
      <c r="AV244" s="45">
        <f t="shared" si="84"/>
        <v>3.225806451612903</v>
      </c>
      <c r="AX244" s="143">
        <v>3</v>
      </c>
      <c r="AY244" s="143">
        <v>104</v>
      </c>
      <c r="AZ244" s="45">
        <f t="shared" si="85"/>
        <v>2.8846153846153846</v>
      </c>
      <c r="BB244" s="143">
        <v>5</v>
      </c>
      <c r="BC244" s="143">
        <v>65</v>
      </c>
      <c r="BD244" s="45">
        <f t="shared" si="86"/>
        <v>7.6923076923076925</v>
      </c>
      <c r="BG244" s="143">
        <v>62</v>
      </c>
      <c r="BH244" s="45">
        <f t="shared" si="87"/>
        <v>0</v>
      </c>
      <c r="BJ244" s="143">
        <v>3</v>
      </c>
      <c r="BK244" s="143">
        <v>44</v>
      </c>
      <c r="BL244" s="45">
        <f t="shared" si="88"/>
        <v>6.8181818181818175</v>
      </c>
      <c r="BN244" s="143">
        <v>3</v>
      </c>
      <c r="BO244" s="143">
        <v>58</v>
      </c>
      <c r="BP244" s="45">
        <f t="shared" si="89"/>
        <v>5.1724137931034484</v>
      </c>
      <c r="BS244" s="143">
        <v>36</v>
      </c>
      <c r="BT244" s="45">
        <f t="shared" si="90"/>
        <v>0</v>
      </c>
      <c r="BV244" s="143">
        <v>1</v>
      </c>
      <c r="BW244" s="143">
        <v>15</v>
      </c>
      <c r="BX244" s="45">
        <f t="shared" si="91"/>
        <v>6.666666666666667</v>
      </c>
      <c r="BZ244" s="143">
        <v>4</v>
      </c>
      <c r="CA244" s="143">
        <v>21</v>
      </c>
      <c r="CB244" s="45">
        <f t="shared" si="92"/>
        <v>19.047619047619047</v>
      </c>
      <c r="CE244" s="142">
        <v>42674</v>
      </c>
      <c r="CF244" s="143">
        <v>130</v>
      </c>
      <c r="CG244" s="143">
        <v>902</v>
      </c>
      <c r="CH244" s="143">
        <v>14.412416851441241</v>
      </c>
      <c r="CJ244" s="143">
        <v>1</v>
      </c>
      <c r="CK244" s="143">
        <v>18</v>
      </c>
      <c r="CL244" s="143">
        <v>5.5555555555555554</v>
      </c>
      <c r="CN244" s="143">
        <v>8</v>
      </c>
      <c r="CO244" s="143">
        <v>48</v>
      </c>
      <c r="CP244" s="143">
        <v>16.666666666666664</v>
      </c>
      <c r="CR244" s="143">
        <v>8</v>
      </c>
      <c r="CS244" s="143">
        <v>59</v>
      </c>
      <c r="CT244" s="143">
        <v>13.559322033898306</v>
      </c>
      <c r="CV244" s="143">
        <v>2</v>
      </c>
      <c r="CW244" s="143">
        <v>18</v>
      </c>
      <c r="CX244" s="143">
        <v>11.111111111111111</v>
      </c>
      <c r="CZ244" s="143">
        <v>26</v>
      </c>
      <c r="DA244" s="143">
        <v>131</v>
      </c>
      <c r="DB244" s="143">
        <v>19.847328244274809</v>
      </c>
      <c r="DD244" s="143">
        <v>8</v>
      </c>
      <c r="DE244" s="143">
        <v>56</v>
      </c>
      <c r="DF244" s="143">
        <v>14.285714285714286</v>
      </c>
      <c r="DH244" s="143">
        <v>5</v>
      </c>
      <c r="DI244" s="143">
        <v>32</v>
      </c>
      <c r="DJ244" s="147">
        <v>15.625</v>
      </c>
      <c r="DK244" s="142"/>
      <c r="DL244" s="143">
        <v>1</v>
      </c>
      <c r="DM244" s="143">
        <v>32</v>
      </c>
      <c r="DN244" s="147">
        <v>3.125</v>
      </c>
      <c r="DO244" s="142"/>
      <c r="DP244" s="143">
        <v>7</v>
      </c>
      <c r="DQ244" s="143">
        <v>70</v>
      </c>
      <c r="DR244" s="147">
        <v>10</v>
      </c>
      <c r="DS244" s="142"/>
      <c r="DT244" s="143">
        <v>4</v>
      </c>
      <c r="DU244" s="143">
        <v>28</v>
      </c>
      <c r="DV244" s="147">
        <v>14.285714285714286</v>
      </c>
      <c r="DW244" s="142"/>
      <c r="DX244" s="143">
        <v>13</v>
      </c>
      <c r="DY244" s="143">
        <v>106</v>
      </c>
      <c r="DZ244" s="147">
        <v>12.264150943396228</v>
      </c>
      <c r="EA244" s="142"/>
      <c r="EB244" s="143">
        <v>10</v>
      </c>
      <c r="EC244" s="143">
        <v>65</v>
      </c>
      <c r="ED244" s="147">
        <v>15.384615384615385</v>
      </c>
      <c r="EE244" s="142"/>
      <c r="EF244" s="143">
        <v>6</v>
      </c>
      <c r="EG244" s="143">
        <v>64</v>
      </c>
      <c r="EH244" s="147">
        <v>9.375</v>
      </c>
      <c r="EI244" s="142"/>
      <c r="EJ244" s="143">
        <v>11</v>
      </c>
      <c r="EK244" s="143">
        <v>44</v>
      </c>
      <c r="EL244" s="147">
        <v>25</v>
      </c>
      <c r="EM244" s="142"/>
      <c r="EN244" s="143">
        <v>7</v>
      </c>
      <c r="EO244" s="143">
        <v>57</v>
      </c>
      <c r="EP244" s="147">
        <v>12.280701754385964</v>
      </c>
      <c r="EQ244" s="142"/>
      <c r="ER244" s="143">
        <v>4</v>
      </c>
      <c r="ES244" s="143">
        <v>37</v>
      </c>
      <c r="ET244" s="147">
        <v>10.810810810810811</v>
      </c>
      <c r="EU244" s="142"/>
      <c r="EV244" s="143">
        <v>3</v>
      </c>
      <c r="EW244" s="143">
        <v>15</v>
      </c>
      <c r="EX244" s="147">
        <v>20</v>
      </c>
      <c r="EY244" s="142"/>
      <c r="EZ244" s="143">
        <v>6</v>
      </c>
      <c r="FA244" s="143">
        <v>22</v>
      </c>
      <c r="FB244" s="147">
        <v>27.272727272727273</v>
      </c>
      <c r="FD244" s="141">
        <f t="shared" si="93"/>
        <v>0</v>
      </c>
      <c r="FE244" s="141">
        <f t="shared" si="94"/>
        <v>18</v>
      </c>
      <c r="FF244" s="141">
        <f t="shared" si="95"/>
        <v>0</v>
      </c>
      <c r="FH244" s="141">
        <f t="shared" si="96"/>
        <v>2</v>
      </c>
      <c r="FI244" s="141">
        <f t="shared" si="97"/>
        <v>18</v>
      </c>
      <c r="FJ244" s="141">
        <f t="shared" si="98"/>
        <v>11.111111111111111</v>
      </c>
    </row>
    <row r="245" spans="1:166" s="143" customFormat="1">
      <c r="A245" s="142">
        <v>43100</v>
      </c>
      <c r="B245" s="143">
        <v>33</v>
      </c>
      <c r="C245" s="143">
        <v>902</v>
      </c>
      <c r="D245" s="45">
        <f t="shared" si="75"/>
        <v>3.6585365853658534</v>
      </c>
      <c r="E245" s="140"/>
      <c r="F245" s="145"/>
      <c r="K245" s="143">
        <v>18</v>
      </c>
      <c r="L245" s="45">
        <f t="shared" si="99"/>
        <v>0</v>
      </c>
      <c r="N245" s="143">
        <v>1</v>
      </c>
      <c r="O245" s="143">
        <v>46</v>
      </c>
      <c r="P245" s="45">
        <f t="shared" si="76"/>
        <v>2.1739130434782608</v>
      </c>
      <c r="S245" s="143">
        <v>59</v>
      </c>
      <c r="T245" s="45">
        <f t="shared" si="77"/>
        <v>0</v>
      </c>
      <c r="W245" s="143">
        <v>18</v>
      </c>
      <c r="X245" s="45">
        <f t="shared" si="78"/>
        <v>0</v>
      </c>
      <c r="Z245" s="143">
        <v>10</v>
      </c>
      <c r="AA245" s="143">
        <v>132</v>
      </c>
      <c r="AB245" s="45">
        <f t="shared" si="79"/>
        <v>7.5757575757575761</v>
      </c>
      <c r="AD245" s="143">
        <v>2</v>
      </c>
      <c r="AE245" s="144">
        <v>55</v>
      </c>
      <c r="AF245" s="45">
        <f t="shared" si="80"/>
        <v>3.6363636363636362</v>
      </c>
      <c r="AG245" s="144"/>
      <c r="AH245" s="144">
        <v>1</v>
      </c>
      <c r="AI245" s="144">
        <v>31</v>
      </c>
      <c r="AJ245" s="45">
        <f t="shared" si="81"/>
        <v>3.225806451612903</v>
      </c>
      <c r="AM245" s="143">
        <v>31</v>
      </c>
      <c r="AN245" s="45">
        <f t="shared" si="82"/>
        <v>0</v>
      </c>
      <c r="AP245" s="143">
        <v>1</v>
      </c>
      <c r="AQ245" s="143">
        <v>72</v>
      </c>
      <c r="AR245" s="45">
        <f t="shared" si="83"/>
        <v>1.3888888888888888</v>
      </c>
      <c r="AT245" s="143">
        <v>1</v>
      </c>
      <c r="AU245" s="143">
        <v>32</v>
      </c>
      <c r="AV245" s="45">
        <f t="shared" si="84"/>
        <v>3.125</v>
      </c>
      <c r="AX245" s="143">
        <v>3</v>
      </c>
      <c r="AY245" s="143">
        <v>105</v>
      </c>
      <c r="AZ245" s="45">
        <f t="shared" si="85"/>
        <v>2.8571428571428572</v>
      </c>
      <c r="BB245" s="143">
        <v>4</v>
      </c>
      <c r="BC245" s="143">
        <v>65</v>
      </c>
      <c r="BD245" s="45">
        <f t="shared" si="86"/>
        <v>6.1538461538461542</v>
      </c>
      <c r="BG245" s="143">
        <v>60</v>
      </c>
      <c r="BH245" s="45">
        <f t="shared" si="87"/>
        <v>0</v>
      </c>
      <c r="BJ245" s="143">
        <v>3</v>
      </c>
      <c r="BK245" s="143">
        <v>45</v>
      </c>
      <c r="BL245" s="45">
        <f t="shared" si="88"/>
        <v>6.666666666666667</v>
      </c>
      <c r="BN245" s="143">
        <v>3</v>
      </c>
      <c r="BO245" s="143">
        <v>61</v>
      </c>
      <c r="BP245" s="45">
        <f t="shared" si="89"/>
        <v>4.918032786885246</v>
      </c>
      <c r="BS245" s="143">
        <v>37</v>
      </c>
      <c r="BT245" s="45">
        <f t="shared" si="90"/>
        <v>0</v>
      </c>
      <c r="BV245" s="143">
        <v>1</v>
      </c>
      <c r="BW245" s="143">
        <v>15</v>
      </c>
      <c r="BX245" s="45">
        <f t="shared" si="91"/>
        <v>6.666666666666667</v>
      </c>
      <c r="BZ245" s="143">
        <v>3</v>
      </c>
      <c r="CA245" s="143">
        <v>20</v>
      </c>
      <c r="CB245" s="45">
        <f t="shared" si="92"/>
        <v>15</v>
      </c>
      <c r="CE245" s="142">
        <v>42704</v>
      </c>
      <c r="CF245" s="143">
        <v>123</v>
      </c>
      <c r="CG245" s="143">
        <v>901</v>
      </c>
      <c r="CH245" s="143">
        <v>13.651498335183129</v>
      </c>
      <c r="CJ245" s="143">
        <v>1</v>
      </c>
      <c r="CK245" s="143">
        <v>18</v>
      </c>
      <c r="CL245" s="143">
        <v>5.5555555555555554</v>
      </c>
      <c r="CN245" s="143">
        <v>6</v>
      </c>
      <c r="CO245" s="143">
        <v>48</v>
      </c>
      <c r="CP245" s="143">
        <v>12.5</v>
      </c>
      <c r="CR245" s="143">
        <v>6</v>
      </c>
      <c r="CS245" s="143">
        <v>61</v>
      </c>
      <c r="CT245" s="143">
        <v>9.8360655737704921</v>
      </c>
      <c r="CV245" s="143">
        <v>2</v>
      </c>
      <c r="CW245" s="143">
        <v>18</v>
      </c>
      <c r="CX245" s="143">
        <v>11.111111111111111</v>
      </c>
      <c r="CZ245" s="143">
        <v>25</v>
      </c>
      <c r="DA245" s="143">
        <v>132</v>
      </c>
      <c r="DB245" s="143">
        <v>18.939393939393938</v>
      </c>
      <c r="DD245" s="143">
        <v>7</v>
      </c>
      <c r="DE245" s="143">
        <v>56</v>
      </c>
      <c r="DF245" s="143">
        <v>12.5</v>
      </c>
      <c r="DH245" s="143">
        <v>5</v>
      </c>
      <c r="DI245" s="143">
        <v>32</v>
      </c>
      <c r="DJ245" s="147">
        <v>15.625</v>
      </c>
      <c r="DK245" s="142"/>
      <c r="DL245" s="143">
        <v>1</v>
      </c>
      <c r="DM245" s="143">
        <v>31</v>
      </c>
      <c r="DN245" s="147">
        <v>3.225806451612903</v>
      </c>
      <c r="DO245" s="142"/>
      <c r="DP245" s="143">
        <v>11</v>
      </c>
      <c r="DQ245" s="143">
        <v>69</v>
      </c>
      <c r="DR245" s="147">
        <v>15.942028985507244</v>
      </c>
      <c r="DS245" s="142"/>
      <c r="DT245" s="143">
        <v>3</v>
      </c>
      <c r="DU245" s="143">
        <v>31</v>
      </c>
      <c r="DV245" s="147">
        <v>9.67741935483871</v>
      </c>
      <c r="DW245" s="142"/>
      <c r="DX245" s="143">
        <v>11</v>
      </c>
      <c r="DY245" s="143">
        <v>104</v>
      </c>
      <c r="DZ245" s="147">
        <v>10.576923076923077</v>
      </c>
      <c r="EA245" s="142"/>
      <c r="EB245" s="143">
        <v>9</v>
      </c>
      <c r="EC245" s="143">
        <v>65</v>
      </c>
      <c r="ED245" s="147">
        <v>13.846153846153847</v>
      </c>
      <c r="EE245" s="142"/>
      <c r="EF245" s="143">
        <v>5</v>
      </c>
      <c r="EG245" s="143">
        <v>62</v>
      </c>
      <c r="EH245" s="147">
        <v>8.064516129032258</v>
      </c>
      <c r="EI245" s="142"/>
      <c r="EJ245" s="143">
        <v>11</v>
      </c>
      <c r="EK245" s="143">
        <v>44</v>
      </c>
      <c r="EL245" s="147">
        <v>25</v>
      </c>
      <c r="EM245" s="142"/>
      <c r="EN245" s="143">
        <v>7</v>
      </c>
      <c r="EO245" s="143">
        <v>58</v>
      </c>
      <c r="EP245" s="147">
        <v>12.068965517241379</v>
      </c>
      <c r="EQ245" s="142"/>
      <c r="ER245" s="143">
        <v>4</v>
      </c>
      <c r="ES245" s="143">
        <v>36</v>
      </c>
      <c r="ET245" s="147">
        <v>11.111111111111111</v>
      </c>
      <c r="EU245" s="142"/>
      <c r="EV245" s="143">
        <v>3</v>
      </c>
      <c r="EW245" s="143">
        <v>15</v>
      </c>
      <c r="EX245" s="147">
        <v>20</v>
      </c>
      <c r="EY245" s="142"/>
      <c r="EZ245" s="143">
        <v>6</v>
      </c>
      <c r="FA245" s="143">
        <v>21</v>
      </c>
      <c r="FB245" s="147">
        <v>28.571428571428573</v>
      </c>
      <c r="FD245" s="141">
        <f t="shared" si="93"/>
        <v>0</v>
      </c>
      <c r="FE245" s="141">
        <f t="shared" si="94"/>
        <v>18</v>
      </c>
      <c r="FF245" s="141">
        <f t="shared" si="95"/>
        <v>0</v>
      </c>
      <c r="FH245" s="141">
        <f t="shared" si="96"/>
        <v>2</v>
      </c>
      <c r="FI245" s="141">
        <f t="shared" si="97"/>
        <v>18</v>
      </c>
      <c r="FJ245" s="141">
        <f t="shared" si="98"/>
        <v>11.111111111111111</v>
      </c>
    </row>
    <row r="246" spans="1:166" s="143" customFormat="1">
      <c r="A246" s="142">
        <v>43131</v>
      </c>
      <c r="B246" s="143">
        <v>30</v>
      </c>
      <c r="C246" s="143">
        <v>890</v>
      </c>
      <c r="D246" s="45">
        <f t="shared" si="75"/>
        <v>3.3707865168539324</v>
      </c>
      <c r="E246" s="140"/>
      <c r="F246" s="145"/>
      <c r="K246" s="143">
        <v>18</v>
      </c>
      <c r="L246" s="45">
        <f t="shared" si="99"/>
        <v>0</v>
      </c>
      <c r="N246" s="143">
        <v>1</v>
      </c>
      <c r="O246" s="143">
        <v>44</v>
      </c>
      <c r="P246" s="45">
        <f t="shared" si="76"/>
        <v>2.2727272727272729</v>
      </c>
      <c r="S246" s="143">
        <v>58</v>
      </c>
      <c r="T246" s="45">
        <f t="shared" si="77"/>
        <v>0</v>
      </c>
      <c r="W246" s="143">
        <v>18</v>
      </c>
      <c r="X246" s="45">
        <f t="shared" si="78"/>
        <v>0</v>
      </c>
      <c r="Z246" s="143">
        <v>7</v>
      </c>
      <c r="AA246" s="143">
        <v>128</v>
      </c>
      <c r="AB246" s="45">
        <f t="shared" si="79"/>
        <v>5.46875</v>
      </c>
      <c r="AD246" s="143">
        <v>2</v>
      </c>
      <c r="AE246" s="144">
        <v>53</v>
      </c>
      <c r="AF246" s="45">
        <f t="shared" si="80"/>
        <v>3.7735849056603774</v>
      </c>
      <c r="AG246" s="144"/>
      <c r="AH246" s="144">
        <v>1</v>
      </c>
      <c r="AI246" s="144">
        <v>30</v>
      </c>
      <c r="AJ246" s="45">
        <f t="shared" si="81"/>
        <v>3.3333333333333335</v>
      </c>
      <c r="AM246" s="143">
        <v>31</v>
      </c>
      <c r="AN246" s="45">
        <f t="shared" si="82"/>
        <v>0</v>
      </c>
      <c r="AP246" s="143">
        <v>1</v>
      </c>
      <c r="AQ246" s="143">
        <v>71</v>
      </c>
      <c r="AR246" s="45">
        <f t="shared" si="83"/>
        <v>1.4084507042253522</v>
      </c>
      <c r="AT246" s="143">
        <v>1</v>
      </c>
      <c r="AU246" s="143">
        <v>32</v>
      </c>
      <c r="AV246" s="45">
        <f t="shared" si="84"/>
        <v>3.125</v>
      </c>
      <c r="AX246" s="143">
        <v>3</v>
      </c>
      <c r="AY246" s="143">
        <v>107</v>
      </c>
      <c r="AZ246" s="45">
        <f t="shared" si="85"/>
        <v>2.8037383177570092</v>
      </c>
      <c r="BB246" s="143">
        <v>4</v>
      </c>
      <c r="BC246" s="143">
        <v>63</v>
      </c>
      <c r="BD246" s="45">
        <f t="shared" si="86"/>
        <v>6.3492063492063489</v>
      </c>
      <c r="BF246" s="143">
        <v>1</v>
      </c>
      <c r="BG246" s="143">
        <v>60</v>
      </c>
      <c r="BH246" s="45">
        <f t="shared" si="87"/>
        <v>1.6666666666666667</v>
      </c>
      <c r="BJ246" s="143">
        <v>4</v>
      </c>
      <c r="BK246" s="143">
        <v>45</v>
      </c>
      <c r="BL246" s="45">
        <f t="shared" si="88"/>
        <v>8.8888888888888893</v>
      </c>
      <c r="BN246" s="143">
        <v>2</v>
      </c>
      <c r="BO246" s="143">
        <v>61</v>
      </c>
      <c r="BP246" s="45">
        <f t="shared" si="89"/>
        <v>3.278688524590164</v>
      </c>
      <c r="BS246" s="143">
        <v>37</v>
      </c>
      <c r="BT246" s="45">
        <f t="shared" si="90"/>
        <v>0</v>
      </c>
      <c r="BV246" s="143">
        <v>1</v>
      </c>
      <c r="BW246" s="143">
        <v>15</v>
      </c>
      <c r="BX246" s="45">
        <f t="shared" si="91"/>
        <v>6.666666666666667</v>
      </c>
      <c r="BZ246" s="143">
        <v>2</v>
      </c>
      <c r="CA246" s="143">
        <v>19</v>
      </c>
      <c r="CB246" s="45">
        <f t="shared" si="92"/>
        <v>10.526315789473683</v>
      </c>
      <c r="CE246" s="142">
        <v>42735</v>
      </c>
      <c r="CF246" s="143">
        <v>103</v>
      </c>
      <c r="CG246" s="143">
        <v>902</v>
      </c>
      <c r="CH246" s="143">
        <v>11.419068736141908</v>
      </c>
      <c r="CK246" s="143">
        <v>18</v>
      </c>
      <c r="CN246" s="143">
        <v>6</v>
      </c>
      <c r="CO246" s="143">
        <v>46</v>
      </c>
      <c r="CP246" s="143">
        <v>13.043478260869565</v>
      </c>
      <c r="CR246" s="143">
        <v>4</v>
      </c>
      <c r="CS246" s="143">
        <v>59</v>
      </c>
      <c r="CT246" s="143">
        <v>6.7796610169491531</v>
      </c>
      <c r="CV246" s="143">
        <v>2</v>
      </c>
      <c r="CW246" s="143">
        <v>18</v>
      </c>
      <c r="CX246" s="143">
        <v>11.111111111111111</v>
      </c>
      <c r="CZ246" s="143">
        <v>15</v>
      </c>
      <c r="DA246" s="143">
        <v>132</v>
      </c>
      <c r="DB246" s="143">
        <v>11.363636363636363</v>
      </c>
      <c r="DD246" s="143">
        <v>7</v>
      </c>
      <c r="DE246" s="143">
        <v>55</v>
      </c>
      <c r="DF246" s="143">
        <v>12.727272727272728</v>
      </c>
      <c r="DH246" s="143">
        <v>5</v>
      </c>
      <c r="DI246" s="143">
        <v>31</v>
      </c>
      <c r="DJ246" s="147">
        <v>16.129032258064516</v>
      </c>
      <c r="DK246" s="142"/>
      <c r="DM246" s="143">
        <v>31</v>
      </c>
      <c r="DN246" s="147"/>
      <c r="DO246" s="142"/>
      <c r="DP246" s="143">
        <v>11</v>
      </c>
      <c r="DQ246" s="143">
        <v>72</v>
      </c>
      <c r="DR246" s="147">
        <v>15.277777777777779</v>
      </c>
      <c r="DS246" s="142"/>
      <c r="DT246" s="143">
        <v>1</v>
      </c>
      <c r="DU246" s="143">
        <v>32</v>
      </c>
      <c r="DV246" s="147">
        <v>3.125</v>
      </c>
      <c r="DW246" s="142"/>
      <c r="DX246" s="143">
        <v>10</v>
      </c>
      <c r="DY246" s="143">
        <v>105</v>
      </c>
      <c r="DZ246" s="147">
        <v>9.5238095238095237</v>
      </c>
      <c r="EA246" s="142"/>
      <c r="EB246" s="143">
        <v>9</v>
      </c>
      <c r="EC246" s="143">
        <v>65</v>
      </c>
      <c r="ED246" s="147">
        <v>13.846153846153847</v>
      </c>
      <c r="EE246" s="142"/>
      <c r="EF246" s="143">
        <v>4</v>
      </c>
      <c r="EG246" s="143">
        <v>60</v>
      </c>
      <c r="EH246" s="147">
        <v>6.6666666666666661</v>
      </c>
      <c r="EI246" s="142"/>
      <c r="EJ246" s="143">
        <v>12</v>
      </c>
      <c r="EK246" s="143">
        <v>45</v>
      </c>
      <c r="EL246" s="147">
        <v>26.666666666666664</v>
      </c>
      <c r="EM246" s="142"/>
      <c r="EN246" s="143">
        <v>6</v>
      </c>
      <c r="EO246" s="143">
        <v>61</v>
      </c>
      <c r="EP246" s="147">
        <v>9.8360655737704921</v>
      </c>
      <c r="EQ246" s="142"/>
      <c r="ER246" s="143">
        <v>3</v>
      </c>
      <c r="ES246" s="143">
        <v>37</v>
      </c>
      <c r="ET246" s="147">
        <v>8.1081081081081088</v>
      </c>
      <c r="EU246" s="142"/>
      <c r="EV246" s="143">
        <v>3</v>
      </c>
      <c r="EW246" s="143">
        <v>15</v>
      </c>
      <c r="EX246" s="147">
        <v>20</v>
      </c>
      <c r="EY246" s="142"/>
      <c r="EZ246" s="143">
        <v>5</v>
      </c>
      <c r="FA246" s="143">
        <v>20</v>
      </c>
      <c r="FB246" s="147">
        <v>25</v>
      </c>
      <c r="FD246" s="141">
        <f t="shared" si="93"/>
        <v>0</v>
      </c>
      <c r="FE246" s="141">
        <f t="shared" si="94"/>
        <v>18</v>
      </c>
      <c r="FF246" s="141">
        <f t="shared" si="95"/>
        <v>0</v>
      </c>
      <c r="FH246" s="141">
        <f t="shared" si="96"/>
        <v>2</v>
      </c>
      <c r="FI246" s="141">
        <f t="shared" si="97"/>
        <v>18</v>
      </c>
      <c r="FJ246" s="141">
        <f t="shared" si="98"/>
        <v>11.111111111111111</v>
      </c>
    </row>
    <row r="247" spans="1:166" s="143" customFormat="1">
      <c r="A247" s="142">
        <v>43159</v>
      </c>
      <c r="B247" s="143">
        <v>33</v>
      </c>
      <c r="C247" s="143">
        <v>898</v>
      </c>
      <c r="D247" s="45">
        <f t="shared" si="75"/>
        <v>3.6748329621380846</v>
      </c>
      <c r="E247" s="140"/>
      <c r="F247" s="145"/>
      <c r="K247" s="143">
        <v>18</v>
      </c>
      <c r="L247" s="45">
        <f t="shared" si="99"/>
        <v>0</v>
      </c>
      <c r="N247" s="143">
        <v>1</v>
      </c>
      <c r="O247" s="143">
        <v>43</v>
      </c>
      <c r="P247" s="45">
        <f t="shared" si="76"/>
        <v>2.3255813953488373</v>
      </c>
      <c r="S247" s="143">
        <v>61</v>
      </c>
      <c r="T247" s="45">
        <f t="shared" si="77"/>
        <v>0</v>
      </c>
      <c r="V247" s="143">
        <v>1</v>
      </c>
      <c r="W247" s="143">
        <v>19</v>
      </c>
      <c r="X247" s="45">
        <f t="shared" si="78"/>
        <v>5.2631578947368416</v>
      </c>
      <c r="Z247" s="143">
        <v>7</v>
      </c>
      <c r="AA247" s="143">
        <v>125</v>
      </c>
      <c r="AB247" s="45">
        <f t="shared" si="79"/>
        <v>5.6000000000000005</v>
      </c>
      <c r="AD247" s="143">
        <v>2</v>
      </c>
      <c r="AE247" s="144">
        <v>52</v>
      </c>
      <c r="AF247" s="45">
        <f t="shared" si="80"/>
        <v>3.8461538461538463</v>
      </c>
      <c r="AG247" s="144"/>
      <c r="AH247" s="144">
        <v>2</v>
      </c>
      <c r="AI247" s="144">
        <v>31</v>
      </c>
      <c r="AJ247" s="45">
        <f t="shared" si="81"/>
        <v>6.4516129032258061</v>
      </c>
      <c r="AM247" s="143">
        <v>30</v>
      </c>
      <c r="AN247" s="45">
        <f t="shared" si="82"/>
        <v>0</v>
      </c>
      <c r="AP247" s="143">
        <v>1</v>
      </c>
      <c r="AQ247" s="143">
        <v>72</v>
      </c>
      <c r="AR247" s="45">
        <f t="shared" si="83"/>
        <v>1.3888888888888888</v>
      </c>
      <c r="AT247" s="143">
        <v>1</v>
      </c>
      <c r="AU247" s="143">
        <v>32</v>
      </c>
      <c r="AV247" s="45">
        <f t="shared" si="84"/>
        <v>3.125</v>
      </c>
      <c r="AX247" s="143">
        <v>4</v>
      </c>
      <c r="AY247" s="143">
        <v>110</v>
      </c>
      <c r="AZ247" s="45">
        <f t="shared" si="85"/>
        <v>3.6363636363636362</v>
      </c>
      <c r="BB247" s="143">
        <v>5</v>
      </c>
      <c r="BC247" s="143">
        <v>65</v>
      </c>
      <c r="BD247" s="45">
        <f t="shared" si="86"/>
        <v>7.6923076923076925</v>
      </c>
      <c r="BF247" s="143">
        <v>1</v>
      </c>
      <c r="BG247" s="143">
        <v>61</v>
      </c>
      <c r="BH247" s="45">
        <f t="shared" si="87"/>
        <v>1.639344262295082</v>
      </c>
      <c r="BJ247" s="143">
        <v>4</v>
      </c>
      <c r="BK247" s="143">
        <v>45</v>
      </c>
      <c r="BL247" s="45">
        <f t="shared" si="88"/>
        <v>8.8888888888888893</v>
      </c>
      <c r="BN247" s="143">
        <v>1</v>
      </c>
      <c r="BO247" s="143">
        <v>62</v>
      </c>
      <c r="BP247" s="45">
        <f t="shared" si="89"/>
        <v>1.6129032258064515</v>
      </c>
      <c r="BS247" s="143">
        <v>38</v>
      </c>
      <c r="BT247" s="45">
        <f t="shared" si="90"/>
        <v>0</v>
      </c>
      <c r="BV247" s="143">
        <v>1</v>
      </c>
      <c r="BW247" s="143">
        <v>15</v>
      </c>
      <c r="BX247" s="45">
        <f t="shared" si="91"/>
        <v>6.666666666666667</v>
      </c>
      <c r="BZ247" s="143">
        <v>2</v>
      </c>
      <c r="CA247" s="143">
        <v>20</v>
      </c>
      <c r="CB247" s="45">
        <f t="shared" si="92"/>
        <v>10</v>
      </c>
      <c r="CE247" s="142">
        <v>42766</v>
      </c>
      <c r="CF247" s="143">
        <v>87</v>
      </c>
      <c r="CG247" s="143">
        <v>890</v>
      </c>
      <c r="CH247" s="143">
        <v>9.7752808988764048</v>
      </c>
      <c r="CK247" s="143">
        <v>18</v>
      </c>
      <c r="CN247" s="143">
        <v>5</v>
      </c>
      <c r="CO247" s="143">
        <v>44</v>
      </c>
      <c r="CP247" s="143">
        <v>11.363636363636363</v>
      </c>
      <c r="CR247" s="143">
        <v>4</v>
      </c>
      <c r="CS247" s="143">
        <v>58</v>
      </c>
      <c r="CT247" s="143">
        <v>6.8965517241379315</v>
      </c>
      <c r="CV247" s="143">
        <v>2</v>
      </c>
      <c r="CW247" s="143">
        <v>18</v>
      </c>
      <c r="CX247" s="143">
        <v>11.111111111111111</v>
      </c>
      <c r="CZ247" s="143">
        <v>11</v>
      </c>
      <c r="DA247" s="143">
        <v>128</v>
      </c>
      <c r="DB247" s="143">
        <v>8.59375</v>
      </c>
      <c r="DD247" s="143">
        <v>6</v>
      </c>
      <c r="DE247" s="143">
        <v>53</v>
      </c>
      <c r="DF247" s="143">
        <v>11.320754716981133</v>
      </c>
      <c r="DH247" s="143">
        <v>6</v>
      </c>
      <c r="DI247" s="143">
        <v>30</v>
      </c>
      <c r="DJ247" s="147">
        <v>20</v>
      </c>
      <c r="DK247" s="142"/>
      <c r="DM247" s="143">
        <v>31</v>
      </c>
      <c r="DN247" s="147"/>
      <c r="DO247" s="142"/>
      <c r="DP247" s="143">
        <v>8</v>
      </c>
      <c r="DQ247" s="143">
        <v>71</v>
      </c>
      <c r="DR247" s="147">
        <v>11.267605633802818</v>
      </c>
      <c r="DS247" s="142"/>
      <c r="DT247" s="143">
        <v>1</v>
      </c>
      <c r="DU247" s="143">
        <v>32</v>
      </c>
      <c r="DV247" s="147">
        <v>3.125</v>
      </c>
      <c r="DW247" s="142"/>
      <c r="DX247" s="143">
        <v>8</v>
      </c>
      <c r="DY247" s="143">
        <v>107</v>
      </c>
      <c r="DZ247" s="147">
        <v>7.4766355140186915</v>
      </c>
      <c r="EA247" s="142"/>
      <c r="EB247" s="143">
        <v>10</v>
      </c>
      <c r="EC247" s="143">
        <v>63</v>
      </c>
      <c r="ED247" s="147">
        <v>15.873015873015872</v>
      </c>
      <c r="EE247" s="142"/>
      <c r="EF247" s="143">
        <v>2</v>
      </c>
      <c r="EG247" s="143">
        <v>60</v>
      </c>
      <c r="EH247" s="147">
        <v>3.333333333333333</v>
      </c>
      <c r="EI247" s="142"/>
      <c r="EJ247" s="143">
        <v>14</v>
      </c>
      <c r="EK247" s="143">
        <v>45</v>
      </c>
      <c r="EL247" s="147">
        <v>31.111111111111111</v>
      </c>
      <c r="EM247" s="142"/>
      <c r="EN247" s="143">
        <v>2</v>
      </c>
      <c r="EO247" s="143">
        <v>61</v>
      </c>
      <c r="EP247" s="147">
        <v>3.278688524590164</v>
      </c>
      <c r="EQ247" s="142"/>
      <c r="ER247" s="143">
        <v>3</v>
      </c>
      <c r="ES247" s="143">
        <v>37</v>
      </c>
      <c r="ET247" s="147">
        <v>8.1081081081081088</v>
      </c>
      <c r="EU247" s="142"/>
      <c r="EV247" s="143">
        <v>2</v>
      </c>
      <c r="EW247" s="143">
        <v>15</v>
      </c>
      <c r="EX247" s="147">
        <v>13.333333333333332</v>
      </c>
      <c r="EY247" s="142"/>
      <c r="EZ247" s="143">
        <v>3</v>
      </c>
      <c r="FA247" s="143">
        <v>19</v>
      </c>
      <c r="FB247" s="147">
        <v>15.789473684210526</v>
      </c>
      <c r="FD247" s="141">
        <f t="shared" si="93"/>
        <v>1</v>
      </c>
      <c r="FE247" s="141">
        <f t="shared" si="94"/>
        <v>19</v>
      </c>
      <c r="FF247" s="141">
        <f t="shared" si="95"/>
        <v>5.2631578947368416</v>
      </c>
      <c r="FH247" s="141"/>
      <c r="FI247" s="141"/>
      <c r="FJ247" s="141"/>
    </row>
    <row r="248" spans="1:166" s="143" customFormat="1">
      <c r="A248" s="142">
        <v>43190</v>
      </c>
      <c r="B248" s="143">
        <v>37</v>
      </c>
      <c r="C248" s="143">
        <v>901</v>
      </c>
      <c r="D248" s="45">
        <f t="shared" si="75"/>
        <v>4.1065482796892345</v>
      </c>
      <c r="E248" s="140"/>
      <c r="F248" s="145"/>
      <c r="K248" s="143">
        <v>19</v>
      </c>
      <c r="L248" s="45">
        <f t="shared" si="99"/>
        <v>0</v>
      </c>
      <c r="N248" s="143">
        <v>1</v>
      </c>
      <c r="O248" s="143">
        <v>43</v>
      </c>
      <c r="P248" s="45">
        <f t="shared" si="76"/>
        <v>2.3255813953488373</v>
      </c>
      <c r="R248" s="143">
        <v>1</v>
      </c>
      <c r="S248" s="143">
        <v>63</v>
      </c>
      <c r="T248" s="45">
        <f t="shared" si="77"/>
        <v>1.5873015873015872</v>
      </c>
      <c r="V248" s="143">
        <v>1</v>
      </c>
      <c r="W248" s="143">
        <v>20</v>
      </c>
      <c r="X248" s="45">
        <f t="shared" si="78"/>
        <v>5</v>
      </c>
      <c r="Z248" s="143">
        <v>8</v>
      </c>
      <c r="AA248" s="143">
        <v>125</v>
      </c>
      <c r="AB248" s="45">
        <f t="shared" si="79"/>
        <v>6.4</v>
      </c>
      <c r="AD248" s="143">
        <v>2</v>
      </c>
      <c r="AE248" s="144">
        <v>55</v>
      </c>
      <c r="AF248" s="45">
        <f t="shared" si="80"/>
        <v>3.6363636363636362</v>
      </c>
      <c r="AG248" s="144"/>
      <c r="AH248" s="144">
        <v>1</v>
      </c>
      <c r="AI248" s="144">
        <v>28</v>
      </c>
      <c r="AJ248" s="45">
        <f t="shared" si="81"/>
        <v>3.5714285714285712</v>
      </c>
      <c r="AM248" s="143">
        <v>30</v>
      </c>
      <c r="AN248" s="45">
        <f t="shared" si="82"/>
        <v>0</v>
      </c>
      <c r="AP248" s="143">
        <v>1</v>
      </c>
      <c r="AQ248" s="143">
        <v>73</v>
      </c>
      <c r="AR248" s="45">
        <f t="shared" si="83"/>
        <v>1.3698630136986301</v>
      </c>
      <c r="AT248" s="143">
        <v>1</v>
      </c>
      <c r="AU248" s="143">
        <v>33</v>
      </c>
      <c r="AV248" s="45">
        <f t="shared" si="84"/>
        <v>3.0303030303030303</v>
      </c>
      <c r="AX248" s="143">
        <v>4</v>
      </c>
      <c r="AY248" s="143">
        <v>109</v>
      </c>
      <c r="AZ248" s="45">
        <f t="shared" si="85"/>
        <v>3.669724770642202</v>
      </c>
      <c r="BB248" s="143">
        <v>6</v>
      </c>
      <c r="BC248" s="143">
        <v>64</v>
      </c>
      <c r="BD248" s="45">
        <f t="shared" si="86"/>
        <v>9.375</v>
      </c>
      <c r="BF248" s="143">
        <v>1</v>
      </c>
      <c r="BG248" s="143">
        <v>62</v>
      </c>
      <c r="BH248" s="45">
        <f t="shared" si="87"/>
        <v>1.6129032258064515</v>
      </c>
      <c r="BJ248" s="143">
        <v>5</v>
      </c>
      <c r="BK248" s="143">
        <v>45</v>
      </c>
      <c r="BL248" s="45">
        <f t="shared" si="88"/>
        <v>11.111111111111111</v>
      </c>
      <c r="BN248" s="143">
        <v>1</v>
      </c>
      <c r="BO248" s="143">
        <v>60</v>
      </c>
      <c r="BP248" s="45">
        <f t="shared" si="89"/>
        <v>1.6666666666666667</v>
      </c>
      <c r="BS248" s="143">
        <v>37</v>
      </c>
      <c r="BT248" s="45">
        <f t="shared" si="90"/>
        <v>0</v>
      </c>
      <c r="BV248" s="143">
        <v>1</v>
      </c>
      <c r="BW248" s="143">
        <v>15</v>
      </c>
      <c r="BX248" s="45">
        <f t="shared" si="91"/>
        <v>6.666666666666667</v>
      </c>
      <c r="BZ248" s="143">
        <v>3</v>
      </c>
      <c r="CA248" s="143">
        <v>20</v>
      </c>
      <c r="CB248" s="45">
        <f t="shared" si="92"/>
        <v>15</v>
      </c>
      <c r="CE248" s="142">
        <v>42794</v>
      </c>
      <c r="CF248" s="143">
        <v>71</v>
      </c>
      <c r="CG248" s="143">
        <v>898</v>
      </c>
      <c r="CH248" s="143">
        <v>7.9064587973273932</v>
      </c>
      <c r="CK248" s="143">
        <v>18</v>
      </c>
      <c r="CN248" s="143">
        <v>3</v>
      </c>
      <c r="CO248" s="143">
        <v>43</v>
      </c>
      <c r="CP248" s="143">
        <v>6.9767441860465116</v>
      </c>
      <c r="CR248" s="143">
        <v>3</v>
      </c>
      <c r="CS248" s="143">
        <v>61</v>
      </c>
      <c r="CT248" s="143">
        <v>4.918032786885246</v>
      </c>
      <c r="CV248" s="143">
        <v>2</v>
      </c>
      <c r="CW248" s="143">
        <v>19</v>
      </c>
      <c r="CX248" s="143">
        <v>10.526315789473685</v>
      </c>
      <c r="CZ248" s="143">
        <v>8</v>
      </c>
      <c r="DA248" s="143">
        <v>125</v>
      </c>
      <c r="DB248" s="143">
        <v>6.4</v>
      </c>
      <c r="DD248" s="143">
        <v>5</v>
      </c>
      <c r="DE248" s="143">
        <v>52</v>
      </c>
      <c r="DF248" s="143">
        <v>9.6153846153846168</v>
      </c>
      <c r="DH248" s="143">
        <v>6</v>
      </c>
      <c r="DI248" s="143">
        <v>31</v>
      </c>
      <c r="DJ248" s="147">
        <v>19.35483870967742</v>
      </c>
      <c r="DK248" s="142"/>
      <c r="DM248" s="143">
        <v>30</v>
      </c>
      <c r="DN248" s="147"/>
      <c r="DO248" s="142"/>
      <c r="DP248" s="143">
        <v>5</v>
      </c>
      <c r="DQ248" s="143">
        <v>72</v>
      </c>
      <c r="DR248" s="147">
        <v>6.9444444444444446</v>
      </c>
      <c r="DS248" s="142"/>
      <c r="DT248" s="143">
        <v>2</v>
      </c>
      <c r="DU248" s="143">
        <v>32</v>
      </c>
      <c r="DV248" s="147">
        <v>6.25</v>
      </c>
      <c r="DW248" s="142"/>
      <c r="DX248" s="143">
        <v>5</v>
      </c>
      <c r="DY248" s="143">
        <v>110</v>
      </c>
      <c r="DZ248" s="147">
        <v>4.5454545454545459</v>
      </c>
      <c r="EA248" s="142"/>
      <c r="EB248" s="143">
        <v>9</v>
      </c>
      <c r="EC248" s="143">
        <v>65</v>
      </c>
      <c r="ED248" s="147">
        <v>13.846153846153847</v>
      </c>
      <c r="EE248" s="142"/>
      <c r="EF248" s="143">
        <v>2</v>
      </c>
      <c r="EG248" s="143">
        <v>61</v>
      </c>
      <c r="EH248" s="147">
        <v>3.278688524590164</v>
      </c>
      <c r="EI248" s="142"/>
      <c r="EJ248" s="143">
        <v>13</v>
      </c>
      <c r="EK248" s="143">
        <v>45</v>
      </c>
      <c r="EL248" s="147">
        <v>28.888888888888889</v>
      </c>
      <c r="EM248" s="142"/>
      <c r="EN248" s="143">
        <v>1</v>
      </c>
      <c r="EO248" s="143">
        <v>62</v>
      </c>
      <c r="EP248" s="147">
        <v>1.6129032258064515</v>
      </c>
      <c r="EQ248" s="142"/>
      <c r="ER248" s="143">
        <v>2</v>
      </c>
      <c r="ES248" s="143">
        <v>38</v>
      </c>
      <c r="ET248" s="147">
        <v>5.2631578947368425</v>
      </c>
      <c r="EU248" s="142"/>
      <c r="EV248" s="143">
        <v>2</v>
      </c>
      <c r="EW248" s="143">
        <v>15</v>
      </c>
      <c r="EX248" s="147">
        <v>13.333333333333332</v>
      </c>
      <c r="EY248" s="142"/>
      <c r="EZ248" s="143">
        <v>3</v>
      </c>
      <c r="FA248" s="143">
        <v>20</v>
      </c>
      <c r="FB248" s="147">
        <v>15</v>
      </c>
      <c r="FD248" s="141">
        <f t="shared" si="93"/>
        <v>1</v>
      </c>
      <c r="FE248" s="141">
        <f t="shared" si="94"/>
        <v>20</v>
      </c>
      <c r="FF248" s="141">
        <f t="shared" si="95"/>
        <v>5</v>
      </c>
      <c r="FH248" s="141"/>
      <c r="FI248" s="141"/>
      <c r="FJ248" s="141"/>
    </row>
    <row r="249" spans="1:166" s="143" customFormat="1">
      <c r="A249" s="142">
        <v>43220</v>
      </c>
      <c r="B249" s="143">
        <v>35</v>
      </c>
      <c r="C249" s="143">
        <v>908</v>
      </c>
      <c r="D249" s="45">
        <f t="shared" si="75"/>
        <v>3.8546255506607929</v>
      </c>
      <c r="E249" s="140"/>
      <c r="F249" s="145"/>
      <c r="K249" s="143">
        <v>19</v>
      </c>
      <c r="L249" s="45">
        <f t="shared" si="99"/>
        <v>0</v>
      </c>
      <c r="N249" s="143">
        <v>1</v>
      </c>
      <c r="O249" s="143">
        <v>44</v>
      </c>
      <c r="P249" s="45">
        <f t="shared" si="76"/>
        <v>2.2727272727272729</v>
      </c>
      <c r="R249" s="143">
        <v>1</v>
      </c>
      <c r="S249" s="143">
        <v>64</v>
      </c>
      <c r="T249" s="45">
        <f t="shared" si="77"/>
        <v>1.5625</v>
      </c>
      <c r="V249" s="143">
        <v>1</v>
      </c>
      <c r="W249" s="143">
        <v>20</v>
      </c>
      <c r="X249" s="45">
        <f t="shared" si="78"/>
        <v>5</v>
      </c>
      <c r="Z249" s="143">
        <v>6</v>
      </c>
      <c r="AA249" s="143">
        <v>126</v>
      </c>
      <c r="AB249" s="45">
        <f t="shared" si="79"/>
        <v>4.7619047619047619</v>
      </c>
      <c r="AD249" s="143">
        <v>2</v>
      </c>
      <c r="AE249" s="144">
        <v>54</v>
      </c>
      <c r="AF249" s="45">
        <f t="shared" si="80"/>
        <v>3.7037037037037033</v>
      </c>
      <c r="AG249" s="144"/>
      <c r="AH249" s="144">
        <v>1</v>
      </c>
      <c r="AI249" s="144">
        <v>30</v>
      </c>
      <c r="AJ249" s="45">
        <f t="shared" si="81"/>
        <v>3.3333333333333335</v>
      </c>
      <c r="AM249" s="143">
        <v>29</v>
      </c>
      <c r="AN249" s="45">
        <f t="shared" si="82"/>
        <v>0</v>
      </c>
      <c r="AP249" s="143">
        <v>1</v>
      </c>
      <c r="AQ249" s="143">
        <v>74</v>
      </c>
      <c r="AR249" s="45">
        <f t="shared" si="83"/>
        <v>1.3513513513513513</v>
      </c>
      <c r="AT249" s="143">
        <v>1</v>
      </c>
      <c r="AU249" s="143">
        <v>35</v>
      </c>
      <c r="AV249" s="45">
        <f t="shared" si="84"/>
        <v>2.8571428571428572</v>
      </c>
      <c r="AX249" s="143">
        <v>4</v>
      </c>
      <c r="AY249" s="143">
        <v>111</v>
      </c>
      <c r="AZ249" s="45">
        <f t="shared" si="85"/>
        <v>3.6036036036036037</v>
      </c>
      <c r="BB249" s="143">
        <v>6</v>
      </c>
      <c r="BC249" s="143">
        <v>66</v>
      </c>
      <c r="BD249" s="45">
        <f t="shared" si="86"/>
        <v>9.0909090909090917</v>
      </c>
      <c r="BF249" s="143">
        <v>1</v>
      </c>
      <c r="BG249" s="143">
        <v>60</v>
      </c>
      <c r="BH249" s="45">
        <f t="shared" si="87"/>
        <v>1.6666666666666667</v>
      </c>
      <c r="BJ249" s="143">
        <v>6</v>
      </c>
      <c r="BK249" s="143">
        <v>46</v>
      </c>
      <c r="BL249" s="45">
        <f t="shared" si="88"/>
        <v>13.043478260869565</v>
      </c>
      <c r="BO249" s="143">
        <v>60</v>
      </c>
      <c r="BP249" s="45">
        <f t="shared" si="89"/>
        <v>0</v>
      </c>
      <c r="BS249" s="143">
        <v>38</v>
      </c>
      <c r="BT249" s="45">
        <f t="shared" si="90"/>
        <v>0</v>
      </c>
      <c r="BV249" s="143">
        <v>1</v>
      </c>
      <c r="BW249" s="143">
        <v>14</v>
      </c>
      <c r="BX249" s="45">
        <f t="shared" si="91"/>
        <v>7.1428571428571423</v>
      </c>
      <c r="BZ249" s="143">
        <v>3</v>
      </c>
      <c r="CA249" s="143">
        <v>18</v>
      </c>
      <c r="CB249" s="45">
        <f t="shared" si="92"/>
        <v>16.666666666666664</v>
      </c>
      <c r="CE249" s="142">
        <v>42825</v>
      </c>
      <c r="CF249" s="143">
        <v>77</v>
      </c>
      <c r="CG249" s="143">
        <v>901</v>
      </c>
      <c r="CH249" s="143">
        <v>8.5460599334073244</v>
      </c>
      <c r="CK249" s="143">
        <v>19</v>
      </c>
      <c r="CN249" s="143">
        <v>4</v>
      </c>
      <c r="CO249" s="143">
        <v>43</v>
      </c>
      <c r="CP249" s="143">
        <v>9.3023255813953494</v>
      </c>
      <c r="CR249" s="143">
        <v>3</v>
      </c>
      <c r="CS249" s="143">
        <v>63</v>
      </c>
      <c r="CT249" s="143">
        <v>4.7619047619047619</v>
      </c>
      <c r="CV249" s="143">
        <v>2</v>
      </c>
      <c r="CW249" s="143">
        <v>20</v>
      </c>
      <c r="CX249" s="143">
        <v>10</v>
      </c>
      <c r="CZ249" s="143">
        <v>12</v>
      </c>
      <c r="DA249" s="143">
        <v>125</v>
      </c>
      <c r="DB249" s="143">
        <v>9.6</v>
      </c>
      <c r="DD249" s="143">
        <v>5</v>
      </c>
      <c r="DE249" s="143">
        <v>55</v>
      </c>
      <c r="DF249" s="143">
        <v>9.0909090909090917</v>
      </c>
      <c r="DH249" s="143">
        <v>6</v>
      </c>
      <c r="DI249" s="143">
        <v>28</v>
      </c>
      <c r="DJ249" s="147">
        <v>21.428571428571427</v>
      </c>
      <c r="DK249" s="142"/>
      <c r="DL249" s="143">
        <v>1</v>
      </c>
      <c r="DM249" s="143">
        <v>30</v>
      </c>
      <c r="DN249" s="147">
        <v>3.333333333333333</v>
      </c>
      <c r="DO249" s="142"/>
      <c r="DP249" s="143">
        <v>7</v>
      </c>
      <c r="DQ249" s="143">
        <v>73</v>
      </c>
      <c r="DR249" s="147">
        <v>9.589041095890412</v>
      </c>
      <c r="DS249" s="142"/>
      <c r="DT249" s="143">
        <v>2</v>
      </c>
      <c r="DU249" s="143">
        <v>33</v>
      </c>
      <c r="DV249" s="147">
        <v>6.0606060606060606</v>
      </c>
      <c r="DW249" s="142"/>
      <c r="DX249" s="143">
        <v>8</v>
      </c>
      <c r="DY249" s="143">
        <v>109</v>
      </c>
      <c r="DZ249" s="147">
        <v>7.3394495412844032</v>
      </c>
      <c r="EA249" s="142"/>
      <c r="EB249" s="143">
        <v>7</v>
      </c>
      <c r="EC249" s="143">
        <v>64</v>
      </c>
      <c r="ED249" s="147">
        <v>10.9375</v>
      </c>
      <c r="EE249" s="142"/>
      <c r="EG249" s="143">
        <v>62</v>
      </c>
      <c r="EH249" s="147"/>
      <c r="EI249" s="142"/>
      <c r="EJ249" s="143">
        <v>12</v>
      </c>
      <c r="EK249" s="143">
        <v>45</v>
      </c>
      <c r="EL249" s="147">
        <v>26.666666666666664</v>
      </c>
      <c r="EM249" s="142"/>
      <c r="EN249" s="143">
        <v>1</v>
      </c>
      <c r="EO249" s="143">
        <v>60</v>
      </c>
      <c r="EP249" s="147">
        <v>1.6666666666666667</v>
      </c>
      <c r="EQ249" s="142"/>
      <c r="ER249" s="143">
        <v>2</v>
      </c>
      <c r="ES249" s="143">
        <v>37</v>
      </c>
      <c r="ET249" s="147">
        <v>5.4054054054054053</v>
      </c>
      <c r="EU249" s="142"/>
      <c r="EV249" s="143">
        <v>2</v>
      </c>
      <c r="EW249" s="143">
        <v>15</v>
      </c>
      <c r="EX249" s="147">
        <v>13.333333333333332</v>
      </c>
      <c r="EY249" s="142"/>
      <c r="EZ249" s="143">
        <v>3</v>
      </c>
      <c r="FA249" s="143">
        <v>20</v>
      </c>
      <c r="FB249" s="147">
        <v>15</v>
      </c>
      <c r="FD249" s="141">
        <f t="shared" si="93"/>
        <v>1</v>
      </c>
      <c r="FE249" s="141">
        <f t="shared" si="94"/>
        <v>20</v>
      </c>
      <c r="FF249" s="141">
        <f t="shared" si="95"/>
        <v>5</v>
      </c>
      <c r="FH249" s="141"/>
      <c r="FI249" s="141"/>
      <c r="FJ249" s="141"/>
    </row>
    <row r="250" spans="1:166" s="143" customFormat="1">
      <c r="A250" s="142">
        <v>43251</v>
      </c>
      <c r="B250" s="143">
        <v>29</v>
      </c>
      <c r="C250" s="143">
        <v>903</v>
      </c>
      <c r="D250" s="45">
        <f t="shared" si="75"/>
        <v>3.211517165005537</v>
      </c>
      <c r="E250" s="140"/>
      <c r="F250" s="145"/>
      <c r="K250" s="143">
        <v>18</v>
      </c>
      <c r="L250" s="45">
        <f t="shared" si="99"/>
        <v>0</v>
      </c>
      <c r="O250" s="143">
        <v>42</v>
      </c>
      <c r="P250" s="45">
        <f t="shared" si="76"/>
        <v>0</v>
      </c>
      <c r="R250" s="143">
        <v>1</v>
      </c>
      <c r="S250" s="143">
        <v>67</v>
      </c>
      <c r="T250" s="45">
        <f t="shared" si="77"/>
        <v>1.4925373134328357</v>
      </c>
      <c r="V250" s="143">
        <v>2</v>
      </c>
      <c r="W250" s="143">
        <v>19</v>
      </c>
      <c r="X250" s="45">
        <f t="shared" si="78"/>
        <v>10.526315789473683</v>
      </c>
      <c r="Z250" s="143">
        <v>5</v>
      </c>
      <c r="AA250" s="143">
        <v>124</v>
      </c>
      <c r="AB250" s="45">
        <f t="shared" si="79"/>
        <v>4.032258064516129</v>
      </c>
      <c r="AD250" s="143">
        <v>2</v>
      </c>
      <c r="AE250" s="144">
        <v>55</v>
      </c>
      <c r="AF250" s="45">
        <f t="shared" si="80"/>
        <v>3.6363636363636362</v>
      </c>
      <c r="AG250" s="144"/>
      <c r="AH250" s="144">
        <v>1</v>
      </c>
      <c r="AI250" s="144">
        <v>29</v>
      </c>
      <c r="AJ250" s="45">
        <f t="shared" si="81"/>
        <v>3.4482758620689653</v>
      </c>
      <c r="AM250" s="143">
        <v>29</v>
      </c>
      <c r="AN250" s="45">
        <f t="shared" si="82"/>
        <v>0</v>
      </c>
      <c r="AP250" s="143">
        <v>1</v>
      </c>
      <c r="AQ250" s="143">
        <v>74</v>
      </c>
      <c r="AR250" s="45">
        <f t="shared" si="83"/>
        <v>1.3513513513513513</v>
      </c>
      <c r="AU250" s="143">
        <v>33</v>
      </c>
      <c r="AV250" s="45">
        <f t="shared" si="84"/>
        <v>0</v>
      </c>
      <c r="AX250" s="143">
        <v>3</v>
      </c>
      <c r="AY250" s="143">
        <v>108</v>
      </c>
      <c r="AZ250" s="45">
        <f t="shared" si="85"/>
        <v>2.7777777777777777</v>
      </c>
      <c r="BB250" s="143">
        <v>4</v>
      </c>
      <c r="BC250" s="143">
        <v>68</v>
      </c>
      <c r="BD250" s="45">
        <f t="shared" si="86"/>
        <v>5.8823529411764701</v>
      </c>
      <c r="BF250" s="143">
        <v>1</v>
      </c>
      <c r="BG250" s="143">
        <v>61</v>
      </c>
      <c r="BH250" s="45">
        <f t="shared" si="87"/>
        <v>1.639344262295082</v>
      </c>
      <c r="BJ250" s="143">
        <v>5</v>
      </c>
      <c r="BK250" s="143">
        <v>48</v>
      </c>
      <c r="BL250" s="45">
        <f t="shared" si="88"/>
        <v>10.416666666666668</v>
      </c>
      <c r="BO250" s="143">
        <v>60</v>
      </c>
      <c r="BP250" s="45">
        <f t="shared" si="89"/>
        <v>0</v>
      </c>
      <c r="BS250" s="143">
        <v>36</v>
      </c>
      <c r="BT250" s="45">
        <f t="shared" si="90"/>
        <v>0</v>
      </c>
      <c r="BV250" s="143">
        <v>1</v>
      </c>
      <c r="BW250" s="143">
        <v>14</v>
      </c>
      <c r="BX250" s="45">
        <f t="shared" si="91"/>
        <v>7.1428571428571423</v>
      </c>
      <c r="BZ250" s="143">
        <v>3</v>
      </c>
      <c r="CA250" s="143">
        <v>18</v>
      </c>
      <c r="CB250" s="45">
        <f t="shared" si="92"/>
        <v>16.666666666666664</v>
      </c>
      <c r="CE250" s="142">
        <v>42855</v>
      </c>
      <c r="CF250" s="143">
        <v>74</v>
      </c>
      <c r="CG250" s="143">
        <v>908</v>
      </c>
      <c r="CH250" s="143">
        <v>8.1497797356828183</v>
      </c>
      <c r="CK250" s="143">
        <v>19</v>
      </c>
      <c r="CN250" s="143">
        <v>3</v>
      </c>
      <c r="CO250" s="143">
        <v>44</v>
      </c>
      <c r="CP250" s="143">
        <v>6.8181818181818183</v>
      </c>
      <c r="CR250" s="143">
        <v>3</v>
      </c>
      <c r="CS250" s="143">
        <v>64</v>
      </c>
      <c r="CT250" s="143">
        <v>4.6875</v>
      </c>
      <c r="CV250" s="143">
        <v>2</v>
      </c>
      <c r="CW250" s="143">
        <v>20</v>
      </c>
      <c r="CX250" s="143">
        <v>10</v>
      </c>
      <c r="CZ250" s="143">
        <v>13</v>
      </c>
      <c r="DA250" s="143">
        <v>126</v>
      </c>
      <c r="DB250" s="143">
        <v>10.317460317460316</v>
      </c>
      <c r="DD250" s="143">
        <v>5</v>
      </c>
      <c r="DE250" s="143">
        <v>54</v>
      </c>
      <c r="DF250" s="143">
        <v>9.2592592592592595</v>
      </c>
      <c r="DH250" s="143">
        <v>4</v>
      </c>
      <c r="DI250" s="143">
        <v>30</v>
      </c>
      <c r="DJ250" s="147">
        <v>13.333333333333332</v>
      </c>
      <c r="DK250" s="142"/>
      <c r="DL250" s="143">
        <v>1</v>
      </c>
      <c r="DM250" s="143">
        <v>29</v>
      </c>
      <c r="DN250" s="147">
        <v>3.4482758620689657</v>
      </c>
      <c r="DO250" s="142"/>
      <c r="DP250" s="143">
        <v>9</v>
      </c>
      <c r="DQ250" s="143">
        <v>74</v>
      </c>
      <c r="DR250" s="147">
        <v>12.162162162162161</v>
      </c>
      <c r="DS250" s="142"/>
      <c r="DT250" s="143">
        <v>2</v>
      </c>
      <c r="DU250" s="143">
        <v>35</v>
      </c>
      <c r="DV250" s="147">
        <v>5.7142857142857144</v>
      </c>
      <c r="DW250" s="142"/>
      <c r="DX250" s="143">
        <v>6</v>
      </c>
      <c r="DY250" s="143">
        <v>111</v>
      </c>
      <c r="DZ250" s="147">
        <v>5.4054054054054053</v>
      </c>
      <c r="EA250" s="142"/>
      <c r="EB250" s="143">
        <v>7</v>
      </c>
      <c r="EC250" s="143">
        <v>66</v>
      </c>
      <c r="ED250" s="147">
        <v>10.606060606060606</v>
      </c>
      <c r="EE250" s="142"/>
      <c r="EG250" s="143">
        <v>60</v>
      </c>
      <c r="EH250" s="147"/>
      <c r="EI250" s="142"/>
      <c r="EJ250" s="143">
        <v>12</v>
      </c>
      <c r="EK250" s="143">
        <v>46</v>
      </c>
      <c r="EL250" s="147">
        <v>26.086956521739129</v>
      </c>
      <c r="EM250" s="142"/>
      <c r="EN250" s="143">
        <v>1</v>
      </c>
      <c r="EO250" s="143">
        <v>60</v>
      </c>
      <c r="EP250" s="147">
        <v>1.6666666666666667</v>
      </c>
      <c r="EQ250" s="142"/>
      <c r="ER250" s="143">
        <v>2</v>
      </c>
      <c r="ES250" s="143">
        <v>38</v>
      </c>
      <c r="ET250" s="147">
        <v>5.2631578947368425</v>
      </c>
      <c r="EU250" s="142"/>
      <c r="EV250" s="143">
        <v>1</v>
      </c>
      <c r="EW250" s="143">
        <v>14</v>
      </c>
      <c r="EX250" s="147">
        <v>7.1428571428571432</v>
      </c>
      <c r="EY250" s="142"/>
      <c r="EZ250" s="143">
        <v>3</v>
      </c>
      <c r="FA250" s="143">
        <v>18</v>
      </c>
      <c r="FB250" s="147">
        <v>16.666666666666664</v>
      </c>
      <c r="FD250" s="141"/>
      <c r="FE250" s="141"/>
      <c r="FF250" s="141"/>
      <c r="FH250" s="141"/>
      <c r="FI250" s="141"/>
      <c r="FJ250" s="141"/>
    </row>
    <row r="251" spans="1:166" s="143" customFormat="1">
      <c r="A251" s="142">
        <v>43281</v>
      </c>
      <c r="B251" s="143">
        <v>27</v>
      </c>
      <c r="C251" s="143">
        <v>895</v>
      </c>
      <c r="D251" s="45">
        <f t="shared" si="75"/>
        <v>3.016759776536313</v>
      </c>
      <c r="E251" s="140"/>
      <c r="F251" s="145"/>
      <c r="K251" s="143">
        <v>20</v>
      </c>
      <c r="L251" s="45">
        <f t="shared" si="99"/>
        <v>0</v>
      </c>
      <c r="O251" s="143">
        <v>42</v>
      </c>
      <c r="P251" s="45">
        <f t="shared" si="76"/>
        <v>0</v>
      </c>
      <c r="R251" s="143">
        <v>1</v>
      </c>
      <c r="S251" s="143">
        <v>68</v>
      </c>
      <c r="T251" s="45">
        <f t="shared" si="77"/>
        <v>1.4705882352941175</v>
      </c>
      <c r="V251" s="143">
        <v>2</v>
      </c>
      <c r="W251" s="143">
        <v>19</v>
      </c>
      <c r="X251" s="45">
        <f t="shared" si="78"/>
        <v>10.526315789473683</v>
      </c>
      <c r="Z251" s="143">
        <v>5</v>
      </c>
      <c r="AA251" s="143">
        <v>123</v>
      </c>
      <c r="AB251" s="45">
        <f t="shared" si="79"/>
        <v>4.0650406504065035</v>
      </c>
      <c r="AD251" s="143">
        <v>2</v>
      </c>
      <c r="AE251" s="144">
        <v>54</v>
      </c>
      <c r="AF251" s="45">
        <f t="shared" si="80"/>
        <v>3.7037037037037033</v>
      </c>
      <c r="AG251" s="144"/>
      <c r="AH251" s="144">
        <v>1</v>
      </c>
      <c r="AI251" s="144">
        <v>29</v>
      </c>
      <c r="AJ251" s="45">
        <f t="shared" si="81"/>
        <v>3.4482758620689653</v>
      </c>
      <c r="AM251" s="143">
        <v>27</v>
      </c>
      <c r="AN251" s="45">
        <f t="shared" si="82"/>
        <v>0</v>
      </c>
      <c r="AP251" s="143">
        <v>1</v>
      </c>
      <c r="AQ251" s="143">
        <v>75</v>
      </c>
      <c r="AR251" s="45">
        <f t="shared" si="83"/>
        <v>1.3333333333333335</v>
      </c>
      <c r="AU251" s="143">
        <v>33</v>
      </c>
      <c r="AV251" s="45">
        <f t="shared" si="84"/>
        <v>0</v>
      </c>
      <c r="AX251" s="143">
        <v>3</v>
      </c>
      <c r="AY251" s="143">
        <v>107</v>
      </c>
      <c r="AZ251" s="45">
        <f t="shared" si="85"/>
        <v>2.8037383177570092</v>
      </c>
      <c r="BB251" s="143">
        <v>4</v>
      </c>
      <c r="BC251" s="143">
        <v>67</v>
      </c>
      <c r="BD251" s="45">
        <f t="shared" si="86"/>
        <v>5.9701492537313428</v>
      </c>
      <c r="BF251" s="143">
        <v>1</v>
      </c>
      <c r="BG251" s="143">
        <v>61</v>
      </c>
      <c r="BH251" s="45">
        <f t="shared" si="87"/>
        <v>1.639344262295082</v>
      </c>
      <c r="BJ251" s="143">
        <v>5</v>
      </c>
      <c r="BK251" s="143">
        <v>48</v>
      </c>
      <c r="BL251" s="45">
        <f t="shared" si="88"/>
        <v>10.416666666666668</v>
      </c>
      <c r="BO251" s="143">
        <v>59</v>
      </c>
      <c r="BP251" s="45">
        <f t="shared" si="89"/>
        <v>0</v>
      </c>
      <c r="BS251" s="143">
        <v>35</v>
      </c>
      <c r="BT251" s="45">
        <f t="shared" si="90"/>
        <v>0</v>
      </c>
      <c r="BV251" s="143">
        <v>1</v>
      </c>
      <c r="BW251" s="143">
        <v>13</v>
      </c>
      <c r="BX251" s="45">
        <f t="shared" si="91"/>
        <v>7.6923076923076925</v>
      </c>
      <c r="BZ251" s="143">
        <v>1</v>
      </c>
      <c r="CA251" s="143">
        <v>15</v>
      </c>
      <c r="CB251" s="45">
        <f t="shared" si="92"/>
        <v>6.666666666666667</v>
      </c>
      <c r="CE251" s="142">
        <v>42886</v>
      </c>
      <c r="CF251" s="143">
        <v>66</v>
      </c>
      <c r="CG251" s="143">
        <v>903</v>
      </c>
      <c r="CH251" s="143">
        <v>7.308970099667774</v>
      </c>
      <c r="CK251" s="143">
        <v>18</v>
      </c>
      <c r="CN251" s="143">
        <v>2</v>
      </c>
      <c r="CO251" s="143">
        <v>42</v>
      </c>
      <c r="CP251" s="143">
        <v>4.7619047619047619</v>
      </c>
      <c r="CR251" s="143">
        <v>2</v>
      </c>
      <c r="CS251" s="143">
        <v>67</v>
      </c>
      <c r="CT251" s="143">
        <v>2.9850746268656718</v>
      </c>
      <c r="CV251" s="143">
        <v>2</v>
      </c>
      <c r="CW251" s="143">
        <v>19</v>
      </c>
      <c r="CX251" s="143">
        <v>10.526315789473685</v>
      </c>
      <c r="CZ251" s="143">
        <v>13</v>
      </c>
      <c r="DA251" s="143">
        <v>124</v>
      </c>
      <c r="DB251" s="143">
        <v>10.483870967741936</v>
      </c>
      <c r="DD251" s="143">
        <v>4</v>
      </c>
      <c r="DE251" s="143">
        <v>55</v>
      </c>
      <c r="DF251" s="143">
        <v>7.2727272727272716</v>
      </c>
      <c r="DH251" s="143">
        <v>5</v>
      </c>
      <c r="DI251" s="143">
        <v>29</v>
      </c>
      <c r="DJ251" s="147">
        <v>17.241379310344829</v>
      </c>
      <c r="DK251" s="142"/>
      <c r="DL251" s="143">
        <v>1</v>
      </c>
      <c r="DM251" s="143">
        <v>29</v>
      </c>
      <c r="DN251" s="147">
        <v>3.4482758620689657</v>
      </c>
      <c r="DO251" s="142"/>
      <c r="DP251" s="143">
        <v>2</v>
      </c>
      <c r="DQ251" s="143">
        <v>74</v>
      </c>
      <c r="DR251" s="147">
        <v>2.7027027027027026</v>
      </c>
      <c r="DS251" s="142"/>
      <c r="DT251" s="143">
        <v>1</v>
      </c>
      <c r="DU251" s="143">
        <v>33</v>
      </c>
      <c r="DV251" s="147">
        <v>3.0303030303030303</v>
      </c>
      <c r="DW251" s="142"/>
      <c r="DX251" s="143">
        <v>7</v>
      </c>
      <c r="DY251" s="143">
        <v>108</v>
      </c>
      <c r="DZ251" s="147">
        <v>6.4814814814814818</v>
      </c>
      <c r="EA251" s="142"/>
      <c r="EB251" s="143">
        <v>8</v>
      </c>
      <c r="EC251" s="143">
        <v>68</v>
      </c>
      <c r="ED251" s="147">
        <v>11.76470588235294</v>
      </c>
      <c r="EE251" s="142"/>
      <c r="EG251" s="143">
        <v>61</v>
      </c>
      <c r="EH251" s="147"/>
      <c r="EI251" s="142"/>
      <c r="EJ251" s="143">
        <v>11</v>
      </c>
      <c r="EK251" s="143">
        <v>48</v>
      </c>
      <c r="EL251" s="147">
        <v>22.916666666666664</v>
      </c>
      <c r="EM251" s="142"/>
      <c r="EN251" s="143">
        <v>1</v>
      </c>
      <c r="EO251" s="143">
        <v>60</v>
      </c>
      <c r="EP251" s="147">
        <v>1.6666666666666667</v>
      </c>
      <c r="EQ251" s="142"/>
      <c r="ER251" s="143">
        <v>3</v>
      </c>
      <c r="ES251" s="143">
        <v>36</v>
      </c>
      <c r="ET251" s="147">
        <v>8.3333333333333321</v>
      </c>
      <c r="EU251" s="142"/>
      <c r="EV251" s="143">
        <v>1</v>
      </c>
      <c r="EW251" s="143">
        <v>14</v>
      </c>
      <c r="EX251" s="147">
        <v>7.1428571428571432</v>
      </c>
      <c r="EY251" s="142"/>
      <c r="EZ251" s="143">
        <v>3</v>
      </c>
      <c r="FA251" s="143">
        <v>18</v>
      </c>
      <c r="FB251" s="147">
        <v>16.666666666666664</v>
      </c>
      <c r="FD251" s="141"/>
      <c r="FE251" s="141"/>
      <c r="FF251" s="141"/>
      <c r="FH251" s="141"/>
      <c r="FI251" s="141"/>
      <c r="FJ251" s="141"/>
    </row>
    <row r="252" spans="1:166" s="143" customFormat="1">
      <c r="A252" s="142">
        <v>43312</v>
      </c>
      <c r="B252" s="143">
        <v>24</v>
      </c>
      <c r="C252" s="143">
        <v>892</v>
      </c>
      <c r="D252" s="45">
        <f t="shared" si="75"/>
        <v>2.6905829596412558</v>
      </c>
      <c r="E252" s="140"/>
      <c r="F252" s="145"/>
      <c r="K252" s="143">
        <v>20</v>
      </c>
      <c r="L252" s="45">
        <f t="shared" si="99"/>
        <v>0</v>
      </c>
      <c r="O252" s="143">
        <v>42</v>
      </c>
      <c r="P252" s="45">
        <f t="shared" si="76"/>
        <v>0</v>
      </c>
      <c r="R252" s="143">
        <v>1</v>
      </c>
      <c r="S252" s="143">
        <v>71</v>
      </c>
      <c r="T252" s="45">
        <f t="shared" si="77"/>
        <v>1.4084507042253522</v>
      </c>
      <c r="V252" s="143">
        <v>2</v>
      </c>
      <c r="W252" s="143">
        <v>19</v>
      </c>
      <c r="X252" s="45">
        <f t="shared" si="78"/>
        <v>10.526315789473683</v>
      </c>
      <c r="Z252" s="143">
        <v>5</v>
      </c>
      <c r="AA252" s="143">
        <v>122</v>
      </c>
      <c r="AB252" s="45">
        <f t="shared" si="79"/>
        <v>4.0983606557377046</v>
      </c>
      <c r="AD252" s="143">
        <v>2</v>
      </c>
      <c r="AE252" s="144">
        <v>54</v>
      </c>
      <c r="AF252" s="45">
        <f t="shared" si="80"/>
        <v>3.7037037037037033</v>
      </c>
      <c r="AG252" s="144"/>
      <c r="AH252" s="144">
        <v>1</v>
      </c>
      <c r="AI252" s="144">
        <v>29</v>
      </c>
      <c r="AJ252" s="45">
        <f t="shared" si="81"/>
        <v>3.4482758620689653</v>
      </c>
      <c r="AM252" s="143">
        <v>27</v>
      </c>
      <c r="AN252" s="45">
        <f t="shared" si="82"/>
        <v>0</v>
      </c>
      <c r="AQ252" s="143">
        <v>75</v>
      </c>
      <c r="AR252" s="45">
        <f t="shared" si="83"/>
        <v>0</v>
      </c>
      <c r="AU252" s="143">
        <v>33</v>
      </c>
      <c r="AV252" s="45">
        <f t="shared" si="84"/>
        <v>0</v>
      </c>
      <c r="AX252" s="143">
        <v>3</v>
      </c>
      <c r="AY252" s="143">
        <v>108</v>
      </c>
      <c r="AZ252" s="45">
        <f t="shared" si="85"/>
        <v>2.7777777777777777</v>
      </c>
      <c r="BB252" s="143">
        <v>4</v>
      </c>
      <c r="BC252" s="143">
        <v>67</v>
      </c>
      <c r="BD252" s="45">
        <f t="shared" si="86"/>
        <v>5.9701492537313428</v>
      </c>
      <c r="BF252" s="143">
        <v>1</v>
      </c>
      <c r="BG252" s="143">
        <v>59</v>
      </c>
      <c r="BH252" s="45">
        <f t="shared" si="87"/>
        <v>1.6949152542372881</v>
      </c>
      <c r="BJ252" s="143">
        <v>4</v>
      </c>
      <c r="BK252" s="143">
        <v>47</v>
      </c>
      <c r="BL252" s="45">
        <f t="shared" si="88"/>
        <v>8.5106382978723403</v>
      </c>
      <c r="BO252" s="143">
        <v>59</v>
      </c>
      <c r="BP252" s="45">
        <f t="shared" si="89"/>
        <v>0</v>
      </c>
      <c r="BS252" s="143">
        <v>34</v>
      </c>
      <c r="BT252" s="45">
        <f t="shared" si="90"/>
        <v>0</v>
      </c>
      <c r="BW252" s="143">
        <v>11</v>
      </c>
      <c r="BX252" s="45">
        <f t="shared" si="91"/>
        <v>0</v>
      </c>
      <c r="BZ252" s="143">
        <v>1</v>
      </c>
      <c r="CA252" s="143">
        <v>15</v>
      </c>
      <c r="CB252" s="45">
        <f t="shared" si="92"/>
        <v>6.666666666666667</v>
      </c>
      <c r="CE252" s="142">
        <v>42916</v>
      </c>
      <c r="CF252" s="143">
        <v>72</v>
      </c>
      <c r="CG252" s="143">
        <v>895</v>
      </c>
      <c r="CH252" s="143">
        <v>8.044692737430168</v>
      </c>
      <c r="CK252" s="143">
        <v>20</v>
      </c>
      <c r="CN252" s="143">
        <v>2</v>
      </c>
      <c r="CO252" s="143">
        <v>42</v>
      </c>
      <c r="CP252" s="143">
        <v>4.7619047619047619</v>
      </c>
      <c r="CR252" s="143">
        <v>3</v>
      </c>
      <c r="CS252" s="143">
        <v>68</v>
      </c>
      <c r="CT252" s="143">
        <v>4.4117647058823524</v>
      </c>
      <c r="CV252" s="143">
        <v>2</v>
      </c>
      <c r="CW252" s="143">
        <v>19</v>
      </c>
      <c r="CX252" s="143">
        <v>10.526315789473685</v>
      </c>
      <c r="CZ252" s="143">
        <v>18</v>
      </c>
      <c r="DA252" s="143">
        <v>123</v>
      </c>
      <c r="DB252" s="143">
        <v>14.634146341463415</v>
      </c>
      <c r="DD252" s="143">
        <v>4</v>
      </c>
      <c r="DE252" s="143">
        <v>54</v>
      </c>
      <c r="DF252" s="143">
        <v>7.4074074074074083</v>
      </c>
      <c r="DH252" s="143">
        <v>5</v>
      </c>
      <c r="DI252" s="143">
        <v>29</v>
      </c>
      <c r="DJ252" s="147">
        <v>17.241379310344829</v>
      </c>
      <c r="DK252" s="142"/>
      <c r="DL252" s="143">
        <v>1</v>
      </c>
      <c r="DM252" s="143">
        <v>27</v>
      </c>
      <c r="DN252" s="147">
        <v>3.7037037037037042</v>
      </c>
      <c r="DO252" s="142"/>
      <c r="DP252" s="143">
        <v>2</v>
      </c>
      <c r="DQ252" s="143">
        <v>75</v>
      </c>
      <c r="DR252" s="147">
        <v>2.666666666666667</v>
      </c>
      <c r="DS252" s="142"/>
      <c r="DU252" s="143">
        <v>33</v>
      </c>
      <c r="DV252" s="147"/>
      <c r="DW252" s="142"/>
      <c r="DX252" s="143">
        <v>8</v>
      </c>
      <c r="DY252" s="143">
        <v>107</v>
      </c>
      <c r="DZ252" s="147">
        <v>7.4766355140186915</v>
      </c>
      <c r="EA252" s="142"/>
      <c r="EB252" s="143">
        <v>7</v>
      </c>
      <c r="EC252" s="143">
        <v>67</v>
      </c>
      <c r="ED252" s="147">
        <v>10.447761194029852</v>
      </c>
      <c r="EE252" s="142"/>
      <c r="EG252" s="143">
        <v>61</v>
      </c>
      <c r="EH252" s="147"/>
      <c r="EI252" s="142"/>
      <c r="EJ252" s="143">
        <v>11</v>
      </c>
      <c r="EK252" s="143">
        <v>48</v>
      </c>
      <c r="EL252" s="147">
        <v>22.916666666666664</v>
      </c>
      <c r="EM252" s="142"/>
      <c r="EN252" s="143">
        <v>1</v>
      </c>
      <c r="EO252" s="143">
        <v>59</v>
      </c>
      <c r="EP252" s="147">
        <v>1.6949152542372881</v>
      </c>
      <c r="EQ252" s="142"/>
      <c r="ER252" s="143">
        <v>4</v>
      </c>
      <c r="ES252" s="143">
        <v>35</v>
      </c>
      <c r="ET252" s="147">
        <v>11.428571428571429</v>
      </c>
      <c r="EU252" s="142"/>
      <c r="EV252" s="143">
        <v>2</v>
      </c>
      <c r="EW252" s="143">
        <v>13</v>
      </c>
      <c r="EX252" s="147">
        <v>15.384615384615385</v>
      </c>
      <c r="EY252" s="142"/>
      <c r="EZ252" s="143">
        <v>2</v>
      </c>
      <c r="FA252" s="143">
        <v>15</v>
      </c>
      <c r="FB252" s="147">
        <v>13.333333333333332</v>
      </c>
      <c r="FD252" s="141"/>
      <c r="FE252" s="141"/>
      <c r="FF252" s="141"/>
      <c r="FH252" s="141"/>
      <c r="FI252" s="141"/>
      <c r="FJ252" s="141"/>
    </row>
    <row r="253" spans="1:166" s="143" customFormat="1">
      <c r="A253" s="142">
        <v>43343</v>
      </c>
      <c r="B253" s="143">
        <v>23</v>
      </c>
      <c r="C253" s="143">
        <v>895</v>
      </c>
      <c r="D253" s="45">
        <f t="shared" si="75"/>
        <v>2.569832402234637</v>
      </c>
      <c r="E253" s="140"/>
      <c r="F253" s="145"/>
      <c r="K253" s="143">
        <v>21</v>
      </c>
      <c r="L253" s="45">
        <f t="shared" si="99"/>
        <v>0</v>
      </c>
      <c r="O253" s="143">
        <v>41</v>
      </c>
      <c r="P253" s="45">
        <f t="shared" si="76"/>
        <v>0</v>
      </c>
      <c r="R253" s="143">
        <v>1</v>
      </c>
      <c r="S253" s="143">
        <v>70</v>
      </c>
      <c r="T253" s="45">
        <f t="shared" si="77"/>
        <v>1.4285714285714286</v>
      </c>
      <c r="V253" s="143">
        <v>2</v>
      </c>
      <c r="W253" s="143">
        <v>20</v>
      </c>
      <c r="X253" s="45">
        <f t="shared" si="78"/>
        <v>10</v>
      </c>
      <c r="Z253" s="143">
        <v>4</v>
      </c>
      <c r="AA253" s="143">
        <v>124</v>
      </c>
      <c r="AB253" s="45">
        <f t="shared" si="79"/>
        <v>3.225806451612903</v>
      </c>
      <c r="AD253" s="143">
        <v>2</v>
      </c>
      <c r="AE253" s="144">
        <v>53</v>
      </c>
      <c r="AF253" s="45">
        <f t="shared" si="80"/>
        <v>3.7735849056603774</v>
      </c>
      <c r="AG253" s="144"/>
      <c r="AH253" s="144">
        <v>1</v>
      </c>
      <c r="AI253" s="144">
        <v>28</v>
      </c>
      <c r="AJ253" s="45">
        <f t="shared" si="81"/>
        <v>3.5714285714285712</v>
      </c>
      <c r="AM253" s="143">
        <v>25</v>
      </c>
      <c r="AN253" s="45">
        <f t="shared" si="82"/>
        <v>0</v>
      </c>
      <c r="AQ253" s="143">
        <v>74</v>
      </c>
      <c r="AR253" s="45">
        <f t="shared" si="83"/>
        <v>0</v>
      </c>
      <c r="AU253" s="143">
        <v>34</v>
      </c>
      <c r="AV253" s="45">
        <f t="shared" si="84"/>
        <v>0</v>
      </c>
      <c r="AX253" s="143">
        <v>3</v>
      </c>
      <c r="AY253" s="143">
        <v>109</v>
      </c>
      <c r="AZ253" s="45">
        <f t="shared" si="85"/>
        <v>2.7522935779816518</v>
      </c>
      <c r="BB253" s="143">
        <v>4</v>
      </c>
      <c r="BC253" s="143">
        <v>68</v>
      </c>
      <c r="BD253" s="45">
        <f t="shared" si="86"/>
        <v>5.8823529411764701</v>
      </c>
      <c r="BF253" s="143">
        <v>1</v>
      </c>
      <c r="BG253" s="143">
        <v>61</v>
      </c>
      <c r="BH253" s="45">
        <f t="shared" si="87"/>
        <v>1.639344262295082</v>
      </c>
      <c r="BJ253" s="143">
        <v>4</v>
      </c>
      <c r="BK253" s="143">
        <v>48</v>
      </c>
      <c r="BL253" s="45">
        <f t="shared" si="88"/>
        <v>8.3333333333333321</v>
      </c>
      <c r="BO253" s="143">
        <v>59</v>
      </c>
      <c r="BP253" s="45">
        <f t="shared" si="89"/>
        <v>0</v>
      </c>
      <c r="BS253" s="143">
        <v>34</v>
      </c>
      <c r="BT253" s="45">
        <f t="shared" si="90"/>
        <v>0</v>
      </c>
      <c r="BW253" s="143">
        <v>11</v>
      </c>
      <c r="BX253" s="45">
        <f t="shared" si="91"/>
        <v>0</v>
      </c>
      <c r="BZ253" s="143">
        <v>1</v>
      </c>
      <c r="CA253" s="143">
        <v>15</v>
      </c>
      <c r="CB253" s="45">
        <f t="shared" si="92"/>
        <v>6.666666666666667</v>
      </c>
      <c r="CE253" s="142">
        <v>42947</v>
      </c>
      <c r="CF253" s="143">
        <v>71</v>
      </c>
      <c r="CG253" s="143">
        <v>892</v>
      </c>
      <c r="CH253" s="143">
        <v>7.9596412556053808</v>
      </c>
      <c r="CK253" s="143">
        <v>20</v>
      </c>
      <c r="CN253" s="143">
        <v>1</v>
      </c>
      <c r="CO253" s="143">
        <v>42</v>
      </c>
      <c r="CP253" s="143">
        <v>2.3809523809523809</v>
      </c>
      <c r="CR253" s="143">
        <v>4</v>
      </c>
      <c r="CS253" s="143">
        <v>71</v>
      </c>
      <c r="CT253" s="143">
        <v>5.6338028169014089</v>
      </c>
      <c r="CV253" s="143">
        <v>3</v>
      </c>
      <c r="CW253" s="143">
        <v>19</v>
      </c>
      <c r="CX253" s="143">
        <v>15.789473684210526</v>
      </c>
      <c r="CZ253" s="143">
        <v>17</v>
      </c>
      <c r="DA253" s="143">
        <v>122</v>
      </c>
      <c r="DB253" s="143">
        <v>13.934426229508198</v>
      </c>
      <c r="DD253" s="143">
        <v>4</v>
      </c>
      <c r="DE253" s="143">
        <v>54</v>
      </c>
      <c r="DF253" s="143">
        <v>7.4074074074074083</v>
      </c>
      <c r="DH253" s="143">
        <v>5</v>
      </c>
      <c r="DI253" s="143">
        <v>29</v>
      </c>
      <c r="DJ253" s="147">
        <v>17.241379310344829</v>
      </c>
      <c r="DK253" s="142"/>
      <c r="DL253" s="143">
        <v>1</v>
      </c>
      <c r="DM253" s="143">
        <v>27</v>
      </c>
      <c r="DN253" s="147">
        <v>3.7037037037037042</v>
      </c>
      <c r="DO253" s="142"/>
      <c r="DP253" s="143">
        <v>3</v>
      </c>
      <c r="DQ253" s="143">
        <v>75</v>
      </c>
      <c r="DR253" s="147">
        <v>4</v>
      </c>
      <c r="DS253" s="142"/>
      <c r="DU253" s="143">
        <v>33</v>
      </c>
      <c r="DV253" s="147"/>
      <c r="DW253" s="142"/>
      <c r="DX253" s="143">
        <v>7</v>
      </c>
      <c r="DY253" s="143">
        <v>108</v>
      </c>
      <c r="DZ253" s="147">
        <v>6.4814814814814818</v>
      </c>
      <c r="EA253" s="142"/>
      <c r="EB253" s="143">
        <v>8</v>
      </c>
      <c r="EC253" s="143">
        <v>67</v>
      </c>
      <c r="ED253" s="147">
        <v>11.940298507462687</v>
      </c>
      <c r="EE253" s="142"/>
      <c r="EG253" s="143">
        <v>59</v>
      </c>
      <c r="EH253" s="147"/>
      <c r="EI253" s="142"/>
      <c r="EJ253" s="143">
        <v>10</v>
      </c>
      <c r="EK253" s="143">
        <v>47</v>
      </c>
      <c r="EL253" s="147">
        <v>21.276595744680851</v>
      </c>
      <c r="EM253" s="142"/>
      <c r="EN253" s="143">
        <v>1</v>
      </c>
      <c r="EO253" s="143">
        <v>59</v>
      </c>
      <c r="EP253" s="147">
        <v>1.6949152542372881</v>
      </c>
      <c r="EQ253" s="142"/>
      <c r="ER253" s="143">
        <v>4</v>
      </c>
      <c r="ES253" s="143">
        <v>34</v>
      </c>
      <c r="ET253" s="147">
        <v>11.76470588235294</v>
      </c>
      <c r="EU253" s="142"/>
      <c r="EV253" s="143">
        <v>1</v>
      </c>
      <c r="EW253" s="143">
        <v>11</v>
      </c>
      <c r="EX253" s="147">
        <v>9.0909090909090917</v>
      </c>
      <c r="EY253" s="142"/>
      <c r="EZ253" s="143">
        <v>2</v>
      </c>
      <c r="FA253" s="143">
        <v>15</v>
      </c>
      <c r="FB253" s="147">
        <v>13.333333333333332</v>
      </c>
      <c r="FD253" s="141"/>
      <c r="FE253" s="141"/>
      <c r="FF253" s="141"/>
      <c r="FH253" s="141"/>
      <c r="FI253" s="141"/>
      <c r="FJ253" s="141"/>
    </row>
    <row r="254" spans="1:166" s="143" customFormat="1">
      <c r="A254" s="142">
        <v>43373</v>
      </c>
      <c r="B254" s="143">
        <v>22</v>
      </c>
      <c r="C254" s="143">
        <v>895</v>
      </c>
      <c r="D254" s="45">
        <f t="shared" si="75"/>
        <v>2.4581005586592175</v>
      </c>
      <c r="E254" s="140"/>
      <c r="F254" s="145"/>
      <c r="K254" s="143">
        <v>22</v>
      </c>
      <c r="L254" s="45">
        <f t="shared" si="99"/>
        <v>0</v>
      </c>
      <c r="O254" s="143">
        <v>41</v>
      </c>
      <c r="P254" s="45">
        <f t="shared" si="76"/>
        <v>0</v>
      </c>
      <c r="R254" s="143">
        <v>1</v>
      </c>
      <c r="S254" s="143">
        <v>72</v>
      </c>
      <c r="T254" s="45">
        <f t="shared" si="77"/>
        <v>1.3888888888888888</v>
      </c>
      <c r="V254" s="143">
        <v>2</v>
      </c>
      <c r="W254" s="143">
        <v>20</v>
      </c>
      <c r="X254" s="45">
        <f t="shared" si="78"/>
        <v>10</v>
      </c>
      <c r="Z254" s="143">
        <v>4</v>
      </c>
      <c r="AA254" s="143">
        <v>122</v>
      </c>
      <c r="AB254" s="45">
        <f t="shared" si="79"/>
        <v>3.278688524590164</v>
      </c>
      <c r="AD254" s="143">
        <v>2</v>
      </c>
      <c r="AE254" s="144">
        <v>53</v>
      </c>
      <c r="AF254" s="45">
        <f t="shared" si="80"/>
        <v>3.7735849056603774</v>
      </c>
      <c r="AG254" s="144"/>
      <c r="AH254" s="144">
        <v>1</v>
      </c>
      <c r="AI254" s="144">
        <v>27</v>
      </c>
      <c r="AJ254" s="45">
        <f t="shared" si="81"/>
        <v>3.7037037037037033</v>
      </c>
      <c r="AM254" s="143">
        <v>24</v>
      </c>
      <c r="AN254" s="45">
        <f t="shared" si="82"/>
        <v>0</v>
      </c>
      <c r="AQ254" s="143">
        <v>74</v>
      </c>
      <c r="AR254" s="45">
        <f t="shared" si="83"/>
        <v>0</v>
      </c>
      <c r="AU254" s="143">
        <v>35</v>
      </c>
      <c r="AV254" s="45">
        <f t="shared" si="84"/>
        <v>0</v>
      </c>
      <c r="AX254" s="143">
        <v>3</v>
      </c>
      <c r="AY254" s="143">
        <v>107</v>
      </c>
      <c r="AZ254" s="45">
        <f t="shared" si="85"/>
        <v>2.8037383177570092</v>
      </c>
      <c r="BB254" s="143">
        <v>4</v>
      </c>
      <c r="BC254" s="143">
        <v>68</v>
      </c>
      <c r="BD254" s="45">
        <f t="shared" si="86"/>
        <v>5.8823529411764701</v>
      </c>
      <c r="BF254" s="143">
        <v>1</v>
      </c>
      <c r="BG254" s="143">
        <v>60</v>
      </c>
      <c r="BH254" s="45">
        <f t="shared" si="87"/>
        <v>1.6666666666666667</v>
      </c>
      <c r="BJ254" s="143">
        <v>3</v>
      </c>
      <c r="BK254" s="143">
        <v>47</v>
      </c>
      <c r="BL254" s="45">
        <f t="shared" si="88"/>
        <v>6.3829787234042552</v>
      </c>
      <c r="BO254" s="143">
        <v>60</v>
      </c>
      <c r="BP254" s="45">
        <f t="shared" si="89"/>
        <v>0</v>
      </c>
      <c r="BS254" s="143">
        <v>36</v>
      </c>
      <c r="BT254" s="45">
        <f t="shared" si="90"/>
        <v>0</v>
      </c>
      <c r="BW254" s="143">
        <v>11</v>
      </c>
      <c r="BX254" s="45">
        <f t="shared" si="91"/>
        <v>0</v>
      </c>
      <c r="BZ254" s="143">
        <v>1</v>
      </c>
      <c r="CA254" s="143">
        <v>16</v>
      </c>
      <c r="CB254" s="45">
        <f t="shared" si="92"/>
        <v>6.25</v>
      </c>
      <c r="CE254" s="142">
        <v>42978</v>
      </c>
      <c r="CF254" s="143">
        <v>81</v>
      </c>
      <c r="CG254" s="143">
        <v>895</v>
      </c>
      <c r="CH254" s="143">
        <v>9.050279329608939</v>
      </c>
      <c r="CK254" s="143">
        <v>21</v>
      </c>
      <c r="CN254" s="143">
        <v>1</v>
      </c>
      <c r="CO254" s="143">
        <v>41</v>
      </c>
      <c r="CP254" s="143">
        <v>2.4390243902439024</v>
      </c>
      <c r="CR254" s="143">
        <v>4</v>
      </c>
      <c r="CS254" s="143">
        <v>70</v>
      </c>
      <c r="CT254" s="143">
        <v>5.7142857142857144</v>
      </c>
      <c r="CV254" s="143">
        <v>2</v>
      </c>
      <c r="CW254" s="143">
        <v>20</v>
      </c>
      <c r="CX254" s="143">
        <v>10</v>
      </c>
      <c r="CZ254" s="143">
        <v>19</v>
      </c>
      <c r="DA254" s="143">
        <v>124</v>
      </c>
      <c r="DB254" s="143">
        <v>15.32258064516129</v>
      </c>
      <c r="DD254" s="143">
        <v>5</v>
      </c>
      <c r="DE254" s="143">
        <v>53</v>
      </c>
      <c r="DF254" s="143">
        <v>9.433962264150944</v>
      </c>
      <c r="DH254" s="143">
        <v>5</v>
      </c>
      <c r="DI254" s="143">
        <v>28</v>
      </c>
      <c r="DJ254" s="147">
        <v>17.857142857142858</v>
      </c>
      <c r="DK254" s="142"/>
      <c r="DL254" s="143">
        <v>1</v>
      </c>
      <c r="DM254" s="143">
        <v>25</v>
      </c>
      <c r="DN254" s="147">
        <v>4</v>
      </c>
      <c r="DO254" s="142"/>
      <c r="DP254" s="143">
        <v>4</v>
      </c>
      <c r="DQ254" s="143">
        <v>74</v>
      </c>
      <c r="DR254" s="147">
        <v>5.4054054054054053</v>
      </c>
      <c r="DS254" s="142"/>
      <c r="DU254" s="143">
        <v>34</v>
      </c>
      <c r="DV254" s="147"/>
      <c r="DW254" s="142"/>
      <c r="DX254" s="143">
        <v>7</v>
      </c>
      <c r="DY254" s="143">
        <v>109</v>
      </c>
      <c r="DZ254" s="147">
        <v>6.4220183486238529</v>
      </c>
      <c r="EA254" s="142"/>
      <c r="EB254" s="143">
        <v>9</v>
      </c>
      <c r="EC254" s="143">
        <v>68</v>
      </c>
      <c r="ED254" s="147">
        <v>13.23529411764706</v>
      </c>
      <c r="EE254" s="142"/>
      <c r="EF254" s="143">
        <v>1</v>
      </c>
      <c r="EG254" s="143">
        <v>61</v>
      </c>
      <c r="EH254" s="147">
        <v>1.639344262295082</v>
      </c>
      <c r="EI254" s="142"/>
      <c r="EJ254" s="143">
        <v>13</v>
      </c>
      <c r="EK254" s="143">
        <v>48</v>
      </c>
      <c r="EL254" s="147">
        <v>27.083333333333336</v>
      </c>
      <c r="EM254" s="142"/>
      <c r="EN254" s="143">
        <v>2</v>
      </c>
      <c r="EO254" s="143">
        <v>59</v>
      </c>
      <c r="EP254" s="147">
        <v>3.3898305084745766</v>
      </c>
      <c r="EQ254" s="142"/>
      <c r="ER254" s="143">
        <v>5</v>
      </c>
      <c r="ES254" s="143">
        <v>34</v>
      </c>
      <c r="ET254" s="147">
        <v>14.705882352941178</v>
      </c>
      <c r="EU254" s="142"/>
      <c r="EV254" s="143">
        <v>1</v>
      </c>
      <c r="EW254" s="143">
        <v>11</v>
      </c>
      <c r="EX254" s="147">
        <v>9.0909090909090917</v>
      </c>
      <c r="EY254" s="142"/>
      <c r="EZ254" s="143">
        <v>2</v>
      </c>
      <c r="FA254" s="143">
        <v>15</v>
      </c>
      <c r="FB254" s="147">
        <v>13.333333333333332</v>
      </c>
      <c r="FD254" s="141">
        <f t="shared" si="93"/>
        <v>2</v>
      </c>
      <c r="FE254" s="141">
        <f t="shared" si="94"/>
        <v>20</v>
      </c>
      <c r="FF254" s="141">
        <f t="shared" si="95"/>
        <v>10</v>
      </c>
      <c r="FH254" s="141"/>
      <c r="FI254" s="141"/>
      <c r="FJ254" s="141"/>
    </row>
    <row r="255" spans="1:166" s="143" customFormat="1">
      <c r="A255" s="142">
        <v>43404</v>
      </c>
      <c r="B255" s="143">
        <v>23</v>
      </c>
      <c r="C255" s="143">
        <v>897</v>
      </c>
      <c r="D255" s="45">
        <f t="shared" si="75"/>
        <v>2.5641025641025639</v>
      </c>
      <c r="E255" s="140"/>
      <c r="F255" s="145"/>
      <c r="J255" s="143">
        <v>1</v>
      </c>
      <c r="K255" s="143">
        <v>21</v>
      </c>
      <c r="L255" s="45">
        <f t="shared" si="99"/>
        <v>4.7619047619047619</v>
      </c>
      <c r="O255" s="143">
        <v>39</v>
      </c>
      <c r="P255" s="45">
        <f t="shared" si="76"/>
        <v>0</v>
      </c>
      <c r="R255" s="143">
        <v>1</v>
      </c>
      <c r="S255" s="143">
        <v>76</v>
      </c>
      <c r="T255" s="45">
        <f t="shared" si="77"/>
        <v>1.3157894736842104</v>
      </c>
      <c r="V255" s="143">
        <v>2</v>
      </c>
      <c r="W255" s="143">
        <v>20</v>
      </c>
      <c r="X255" s="45">
        <f t="shared" si="78"/>
        <v>10</v>
      </c>
      <c r="Z255" s="143">
        <v>4</v>
      </c>
      <c r="AA255" s="143">
        <v>122</v>
      </c>
      <c r="AB255" s="45">
        <f t="shared" si="79"/>
        <v>3.278688524590164</v>
      </c>
      <c r="AD255" s="143">
        <v>2</v>
      </c>
      <c r="AE255" s="144">
        <v>53</v>
      </c>
      <c r="AF255" s="45">
        <f t="shared" si="80"/>
        <v>3.7735849056603774</v>
      </c>
      <c r="AG255" s="144"/>
      <c r="AH255" s="144">
        <v>1</v>
      </c>
      <c r="AI255" s="144">
        <v>27</v>
      </c>
      <c r="AJ255" s="45">
        <f t="shared" si="81"/>
        <v>3.7037037037037033</v>
      </c>
      <c r="AM255" s="143">
        <v>25</v>
      </c>
      <c r="AN255" s="45">
        <f t="shared" si="82"/>
        <v>0</v>
      </c>
      <c r="AQ255" s="143">
        <v>76</v>
      </c>
      <c r="AR255" s="45">
        <f t="shared" si="83"/>
        <v>0</v>
      </c>
      <c r="AU255" s="143">
        <v>33</v>
      </c>
      <c r="AV255" s="45">
        <f t="shared" si="84"/>
        <v>0</v>
      </c>
      <c r="AX255" s="143">
        <v>2</v>
      </c>
      <c r="AY255" s="143">
        <v>109</v>
      </c>
      <c r="AZ255" s="45">
        <f t="shared" si="85"/>
        <v>1.834862385321101</v>
      </c>
      <c r="BB255" s="143">
        <v>4</v>
      </c>
      <c r="BC255" s="143">
        <v>67</v>
      </c>
      <c r="BD255" s="45">
        <f t="shared" si="86"/>
        <v>5.9701492537313428</v>
      </c>
      <c r="BF255" s="143">
        <v>1</v>
      </c>
      <c r="BG255" s="143">
        <v>59</v>
      </c>
      <c r="BH255" s="45">
        <f t="shared" si="87"/>
        <v>1.6949152542372881</v>
      </c>
      <c r="BJ255" s="143">
        <v>4</v>
      </c>
      <c r="BK255" s="143">
        <v>46</v>
      </c>
      <c r="BL255" s="45">
        <f t="shared" si="88"/>
        <v>8.695652173913043</v>
      </c>
      <c r="BO255" s="143">
        <v>59</v>
      </c>
      <c r="BP255" s="45">
        <f t="shared" si="89"/>
        <v>0</v>
      </c>
      <c r="BS255" s="143">
        <v>38</v>
      </c>
      <c r="BT255" s="45">
        <f t="shared" si="90"/>
        <v>0</v>
      </c>
      <c r="BW255" s="143">
        <v>11</v>
      </c>
      <c r="BX255" s="45">
        <f t="shared" si="91"/>
        <v>0</v>
      </c>
      <c r="BZ255" s="143">
        <v>1</v>
      </c>
      <c r="CA255" s="143">
        <v>16</v>
      </c>
      <c r="CB255" s="45">
        <f t="shared" si="92"/>
        <v>6.25</v>
      </c>
      <c r="CE255" s="142">
        <v>43008</v>
      </c>
      <c r="CF255" s="143">
        <v>76</v>
      </c>
      <c r="CG255" s="143">
        <v>895</v>
      </c>
      <c r="CH255" s="143">
        <v>8.4916201117318426</v>
      </c>
      <c r="CK255" s="143">
        <v>22</v>
      </c>
      <c r="CN255" s="143">
        <v>1</v>
      </c>
      <c r="CO255" s="143">
        <v>41</v>
      </c>
      <c r="CP255" s="143">
        <v>2.4390243902439024</v>
      </c>
      <c r="CR255" s="143">
        <v>3</v>
      </c>
      <c r="CS255" s="143">
        <v>72</v>
      </c>
      <c r="CT255" s="143">
        <v>4.1666666666666661</v>
      </c>
      <c r="CV255" s="143">
        <v>2</v>
      </c>
      <c r="CW255" s="143">
        <v>20</v>
      </c>
      <c r="CX255" s="143">
        <v>10</v>
      </c>
      <c r="CZ255" s="143">
        <v>17</v>
      </c>
      <c r="DA255" s="143">
        <v>122</v>
      </c>
      <c r="DB255" s="143">
        <v>13.934426229508198</v>
      </c>
      <c r="DD255" s="143">
        <v>4</v>
      </c>
      <c r="DE255" s="143">
        <v>53</v>
      </c>
      <c r="DF255" s="143">
        <v>7.5471698113207548</v>
      </c>
      <c r="DH255" s="143">
        <v>5</v>
      </c>
      <c r="DI255" s="143">
        <v>27</v>
      </c>
      <c r="DJ255" s="147">
        <v>18.518518518518519</v>
      </c>
      <c r="DK255" s="142"/>
      <c r="DL255" s="143">
        <v>1</v>
      </c>
      <c r="DM255" s="143">
        <v>24</v>
      </c>
      <c r="DN255" s="147">
        <v>4.1666666666666661</v>
      </c>
      <c r="DO255" s="142"/>
      <c r="DP255" s="143">
        <v>4</v>
      </c>
      <c r="DQ255" s="143">
        <v>74</v>
      </c>
      <c r="DR255" s="147">
        <v>5.4054054054054053</v>
      </c>
      <c r="DS255" s="142"/>
      <c r="DU255" s="143">
        <v>35</v>
      </c>
      <c r="DV255" s="147"/>
      <c r="DW255" s="142"/>
      <c r="DX255" s="143">
        <v>8</v>
      </c>
      <c r="DY255" s="143">
        <v>107</v>
      </c>
      <c r="DZ255" s="147">
        <v>7.4766355140186915</v>
      </c>
      <c r="EA255" s="142"/>
      <c r="EB255" s="143">
        <v>10</v>
      </c>
      <c r="EC255" s="143">
        <v>68</v>
      </c>
      <c r="ED255" s="147">
        <v>14.705882352941178</v>
      </c>
      <c r="EE255" s="142"/>
      <c r="EG255" s="143">
        <v>60</v>
      </c>
      <c r="EH255" s="147"/>
      <c r="EI255" s="142"/>
      <c r="EJ255" s="143">
        <v>12</v>
      </c>
      <c r="EK255" s="143">
        <v>47</v>
      </c>
      <c r="EL255" s="147">
        <v>25.531914893617021</v>
      </c>
      <c r="EM255" s="142"/>
      <c r="EN255" s="143">
        <v>2</v>
      </c>
      <c r="EO255" s="143">
        <v>60</v>
      </c>
      <c r="EP255" s="147">
        <v>3.333333333333333</v>
      </c>
      <c r="EQ255" s="142"/>
      <c r="ER255" s="143">
        <v>5</v>
      </c>
      <c r="ES255" s="143">
        <v>36</v>
      </c>
      <c r="ET255" s="147">
        <v>13.888888888888889</v>
      </c>
      <c r="EU255" s="142"/>
      <c r="EV255" s="143">
        <v>1</v>
      </c>
      <c r="EW255" s="143">
        <v>11</v>
      </c>
      <c r="EX255" s="147">
        <v>9.0909090909090917</v>
      </c>
      <c r="EY255" s="142"/>
      <c r="EZ255" s="143">
        <v>1</v>
      </c>
      <c r="FA255" s="143">
        <v>16</v>
      </c>
      <c r="FB255" s="147">
        <v>6.25</v>
      </c>
      <c r="FD255" s="141">
        <f t="shared" si="93"/>
        <v>2</v>
      </c>
      <c r="FE255" s="141">
        <f t="shared" si="94"/>
        <v>20</v>
      </c>
      <c r="FF255" s="141">
        <f t="shared" si="95"/>
        <v>10</v>
      </c>
      <c r="FH255" s="141"/>
      <c r="FI255" s="141"/>
      <c r="FJ255" s="141"/>
    </row>
    <row r="256" spans="1:166" s="143" customFormat="1">
      <c r="A256" s="142">
        <v>43434</v>
      </c>
      <c r="B256" s="143">
        <v>20</v>
      </c>
      <c r="C256" s="143">
        <v>911</v>
      </c>
      <c r="D256" s="45">
        <f t="shared" si="75"/>
        <v>2.1953896816684964</v>
      </c>
      <c r="E256" s="140"/>
      <c r="F256" s="145"/>
      <c r="J256" s="143">
        <v>1</v>
      </c>
      <c r="K256" s="143">
        <v>21</v>
      </c>
      <c r="L256" s="45">
        <f t="shared" si="99"/>
        <v>4.7619047619047619</v>
      </c>
      <c r="O256" s="143">
        <v>39</v>
      </c>
      <c r="P256" s="45">
        <f t="shared" si="76"/>
        <v>0</v>
      </c>
      <c r="R256" s="143">
        <v>1</v>
      </c>
      <c r="S256" s="143">
        <v>77</v>
      </c>
      <c r="T256" s="45">
        <f t="shared" si="77"/>
        <v>1.2987012987012987</v>
      </c>
      <c r="V256" s="143">
        <v>2</v>
      </c>
      <c r="W256" s="143">
        <v>21</v>
      </c>
      <c r="X256" s="45">
        <f t="shared" si="78"/>
        <v>9.5238095238095237</v>
      </c>
      <c r="Z256" s="143">
        <v>3</v>
      </c>
      <c r="AA256" s="143">
        <v>125</v>
      </c>
      <c r="AB256" s="45">
        <f t="shared" si="79"/>
        <v>2.4</v>
      </c>
      <c r="AD256" s="143">
        <v>1</v>
      </c>
      <c r="AE256" s="144">
        <v>54</v>
      </c>
      <c r="AF256" s="45">
        <f t="shared" si="80"/>
        <v>1.8518518518518516</v>
      </c>
      <c r="AG256" s="144"/>
      <c r="AH256" s="144">
        <v>1</v>
      </c>
      <c r="AI256" s="144">
        <v>27</v>
      </c>
      <c r="AJ256" s="45">
        <f t="shared" si="81"/>
        <v>3.7037037037037033</v>
      </c>
      <c r="AM256" s="143">
        <v>24</v>
      </c>
      <c r="AN256" s="45">
        <f t="shared" si="82"/>
        <v>0</v>
      </c>
      <c r="AQ256" s="143">
        <v>77</v>
      </c>
      <c r="AR256" s="45">
        <f t="shared" si="83"/>
        <v>0</v>
      </c>
      <c r="AU256" s="143">
        <v>32</v>
      </c>
      <c r="AV256" s="45">
        <f t="shared" si="84"/>
        <v>0</v>
      </c>
      <c r="AX256" s="143">
        <v>1</v>
      </c>
      <c r="AY256" s="143">
        <v>112</v>
      </c>
      <c r="AZ256" s="45">
        <f t="shared" si="85"/>
        <v>0.89285714285714279</v>
      </c>
      <c r="BB256" s="143">
        <v>4</v>
      </c>
      <c r="BC256" s="143">
        <v>67</v>
      </c>
      <c r="BD256" s="45">
        <f t="shared" si="86"/>
        <v>5.9701492537313428</v>
      </c>
      <c r="BF256" s="143">
        <v>1</v>
      </c>
      <c r="BG256" s="143">
        <v>60</v>
      </c>
      <c r="BH256" s="45">
        <f t="shared" si="87"/>
        <v>1.6666666666666667</v>
      </c>
      <c r="BJ256" s="143">
        <v>4</v>
      </c>
      <c r="BK256" s="143">
        <v>48</v>
      </c>
      <c r="BL256" s="45">
        <f t="shared" si="88"/>
        <v>8.3333333333333321</v>
      </c>
      <c r="BO256" s="143">
        <v>58</v>
      </c>
      <c r="BP256" s="45">
        <f t="shared" si="89"/>
        <v>0</v>
      </c>
      <c r="BS256" s="143">
        <v>42</v>
      </c>
      <c r="BT256" s="45">
        <f t="shared" si="90"/>
        <v>0</v>
      </c>
      <c r="BW256" s="143">
        <v>11</v>
      </c>
      <c r="BX256" s="45">
        <f t="shared" si="91"/>
        <v>0</v>
      </c>
      <c r="BZ256" s="143">
        <v>1</v>
      </c>
      <c r="CA256" s="143">
        <v>16</v>
      </c>
      <c r="CB256" s="45">
        <f t="shared" si="92"/>
        <v>6.25</v>
      </c>
      <c r="CE256" s="142">
        <v>43039</v>
      </c>
      <c r="CF256" s="143">
        <v>78</v>
      </c>
      <c r="CG256" s="143">
        <v>897</v>
      </c>
      <c r="CH256" s="143">
        <v>8.695652173913043</v>
      </c>
      <c r="CK256" s="143">
        <v>21</v>
      </c>
      <c r="CN256" s="143">
        <v>1</v>
      </c>
      <c r="CO256" s="143">
        <v>39</v>
      </c>
      <c r="CP256" s="143">
        <v>2.5641025641025639</v>
      </c>
      <c r="CR256" s="143">
        <v>3</v>
      </c>
      <c r="CS256" s="143">
        <v>76</v>
      </c>
      <c r="CT256" s="143">
        <v>3.9473684210526319</v>
      </c>
      <c r="CV256" s="143">
        <v>2</v>
      </c>
      <c r="CW256" s="143">
        <v>20</v>
      </c>
      <c r="CX256" s="143">
        <v>10</v>
      </c>
      <c r="CZ256" s="143">
        <v>17</v>
      </c>
      <c r="DA256" s="143">
        <v>122</v>
      </c>
      <c r="DB256" s="143">
        <v>13.934426229508198</v>
      </c>
      <c r="DD256" s="143">
        <v>4</v>
      </c>
      <c r="DE256" s="143">
        <v>53</v>
      </c>
      <c r="DF256" s="143">
        <v>7.5471698113207548</v>
      </c>
      <c r="DH256" s="143">
        <v>5</v>
      </c>
      <c r="DI256" s="143">
        <v>27</v>
      </c>
      <c r="DJ256" s="147">
        <v>18.518518518518519</v>
      </c>
      <c r="DK256" s="142"/>
      <c r="DL256" s="143">
        <v>1</v>
      </c>
      <c r="DM256" s="143">
        <v>25</v>
      </c>
      <c r="DN256" s="147">
        <v>4</v>
      </c>
      <c r="DO256" s="142"/>
      <c r="DP256" s="143">
        <v>4</v>
      </c>
      <c r="DQ256" s="143">
        <v>76</v>
      </c>
      <c r="DR256" s="147">
        <v>5.2631578947368425</v>
      </c>
      <c r="DS256" s="142"/>
      <c r="DT256" s="143">
        <v>1</v>
      </c>
      <c r="DU256" s="143">
        <v>33</v>
      </c>
      <c r="DV256" s="147">
        <v>3.0303030303030303</v>
      </c>
      <c r="DW256" s="142"/>
      <c r="DX256" s="143">
        <v>9</v>
      </c>
      <c r="DY256" s="143">
        <v>109</v>
      </c>
      <c r="DZ256" s="147">
        <v>8.2568807339449535</v>
      </c>
      <c r="EA256" s="142"/>
      <c r="EB256" s="143">
        <v>9</v>
      </c>
      <c r="EC256" s="143">
        <v>67</v>
      </c>
      <c r="ED256" s="147">
        <v>13.432835820895523</v>
      </c>
      <c r="EE256" s="142"/>
      <c r="EG256" s="143">
        <v>59</v>
      </c>
      <c r="EH256" s="147"/>
      <c r="EI256" s="142"/>
      <c r="EJ256" s="143">
        <v>13</v>
      </c>
      <c r="EK256" s="143">
        <v>46</v>
      </c>
      <c r="EL256" s="147">
        <v>28.260869565217391</v>
      </c>
      <c r="EM256" s="142"/>
      <c r="EN256" s="143">
        <v>2</v>
      </c>
      <c r="EO256" s="143">
        <v>59</v>
      </c>
      <c r="EP256" s="147">
        <v>3.3898305084745766</v>
      </c>
      <c r="EQ256" s="142"/>
      <c r="ER256" s="143">
        <v>5</v>
      </c>
      <c r="ES256" s="143">
        <v>38</v>
      </c>
      <c r="ET256" s="147">
        <v>13.157894736842106</v>
      </c>
      <c r="EU256" s="142"/>
      <c r="EV256" s="143">
        <v>1</v>
      </c>
      <c r="EW256" s="143">
        <v>11</v>
      </c>
      <c r="EX256" s="147">
        <v>9.0909090909090917</v>
      </c>
      <c r="EY256" s="142"/>
      <c r="EZ256" s="143">
        <v>1</v>
      </c>
      <c r="FA256" s="143">
        <v>16</v>
      </c>
      <c r="FB256" s="147">
        <v>6.25</v>
      </c>
      <c r="FD256" s="141"/>
      <c r="FE256" s="141"/>
      <c r="FF256" s="141"/>
      <c r="FH256" s="141"/>
      <c r="FI256" s="141"/>
      <c r="FJ256" s="141"/>
    </row>
    <row r="257" spans="1:166" s="143" customFormat="1">
      <c r="A257" s="142">
        <v>43465</v>
      </c>
      <c r="B257" s="143">
        <v>18</v>
      </c>
      <c r="C257" s="143">
        <v>919</v>
      </c>
      <c r="D257" s="45">
        <f t="shared" si="75"/>
        <v>1.958650707290533</v>
      </c>
      <c r="E257" s="140"/>
      <c r="F257" s="145"/>
      <c r="J257" s="143">
        <v>1</v>
      </c>
      <c r="K257" s="143">
        <v>22</v>
      </c>
      <c r="L257" s="45">
        <f t="shared" si="99"/>
        <v>4.5454545454545459</v>
      </c>
      <c r="O257" s="143">
        <v>39</v>
      </c>
      <c r="P257" s="45">
        <f t="shared" si="76"/>
        <v>0</v>
      </c>
      <c r="R257" s="143">
        <v>1</v>
      </c>
      <c r="S257" s="143">
        <v>76</v>
      </c>
      <c r="T257" s="45">
        <f t="shared" si="77"/>
        <v>1.3157894736842104</v>
      </c>
      <c r="V257" s="143">
        <v>2</v>
      </c>
      <c r="W257" s="143">
        <v>21</v>
      </c>
      <c r="X257" s="45">
        <f t="shared" si="78"/>
        <v>9.5238095238095237</v>
      </c>
      <c r="Z257" s="143">
        <v>2</v>
      </c>
      <c r="AA257" s="143">
        <v>128</v>
      </c>
      <c r="AB257" s="45">
        <f t="shared" si="79"/>
        <v>1.5625</v>
      </c>
      <c r="AE257" s="144">
        <v>54</v>
      </c>
      <c r="AF257" s="45">
        <f t="shared" si="80"/>
        <v>0</v>
      </c>
      <c r="AG257" s="144"/>
      <c r="AH257" s="144">
        <v>1</v>
      </c>
      <c r="AI257" s="144">
        <v>28</v>
      </c>
      <c r="AJ257" s="45">
        <f t="shared" si="81"/>
        <v>3.5714285714285712</v>
      </c>
      <c r="AM257" s="143">
        <v>22</v>
      </c>
      <c r="AN257" s="45">
        <f t="shared" si="82"/>
        <v>0</v>
      </c>
      <c r="AQ257" s="143">
        <v>77</v>
      </c>
      <c r="AR257" s="45">
        <f t="shared" si="83"/>
        <v>0</v>
      </c>
      <c r="AU257" s="143">
        <v>32</v>
      </c>
      <c r="AV257" s="45">
        <f t="shared" si="84"/>
        <v>0</v>
      </c>
      <c r="AX257" s="143">
        <v>1</v>
      </c>
      <c r="AY257" s="143">
        <v>116</v>
      </c>
      <c r="AZ257" s="45">
        <f t="shared" si="85"/>
        <v>0.86206896551724133</v>
      </c>
      <c r="BB257" s="143">
        <v>4</v>
      </c>
      <c r="BC257" s="143">
        <v>65</v>
      </c>
      <c r="BD257" s="45">
        <f t="shared" si="86"/>
        <v>6.1538461538461542</v>
      </c>
      <c r="BF257" s="143">
        <v>1</v>
      </c>
      <c r="BG257" s="143">
        <v>63</v>
      </c>
      <c r="BH257" s="45">
        <f t="shared" si="87"/>
        <v>1.5873015873015872</v>
      </c>
      <c r="BJ257" s="143">
        <v>4</v>
      </c>
      <c r="BK257" s="143">
        <v>48</v>
      </c>
      <c r="BL257" s="45">
        <f t="shared" si="88"/>
        <v>8.3333333333333321</v>
      </c>
      <c r="BO257" s="143">
        <v>59</v>
      </c>
      <c r="BP257" s="45">
        <f t="shared" si="89"/>
        <v>0</v>
      </c>
      <c r="BS257" s="143">
        <v>43</v>
      </c>
      <c r="BT257" s="45">
        <f t="shared" si="90"/>
        <v>0</v>
      </c>
      <c r="BW257" s="143">
        <v>10</v>
      </c>
      <c r="BX257" s="45">
        <f t="shared" si="91"/>
        <v>0</v>
      </c>
      <c r="BZ257" s="143">
        <v>1</v>
      </c>
      <c r="CA257" s="143">
        <v>16</v>
      </c>
      <c r="CB257" s="45">
        <f t="shared" si="92"/>
        <v>6.25</v>
      </c>
      <c r="CE257" s="142">
        <v>43069</v>
      </c>
      <c r="CF257" s="143">
        <v>74</v>
      </c>
      <c r="CG257" s="143">
        <v>911</v>
      </c>
      <c r="CH257" s="143">
        <v>8.122941822173436</v>
      </c>
      <c r="CK257" s="143">
        <v>21</v>
      </c>
      <c r="CN257" s="143">
        <v>1</v>
      </c>
      <c r="CO257" s="143">
        <v>39</v>
      </c>
      <c r="CP257" s="143">
        <v>2.5641025641025639</v>
      </c>
      <c r="CR257" s="143">
        <v>3</v>
      </c>
      <c r="CS257" s="143">
        <v>77</v>
      </c>
      <c r="CT257" s="143">
        <v>3.8961038961038961</v>
      </c>
      <c r="CV257" s="143">
        <v>3</v>
      </c>
      <c r="CW257" s="143">
        <v>21</v>
      </c>
      <c r="CX257" s="143">
        <v>14.285714285714286</v>
      </c>
      <c r="CZ257" s="143">
        <v>14</v>
      </c>
      <c r="DA257" s="143">
        <v>125</v>
      </c>
      <c r="DB257" s="143">
        <v>11.2</v>
      </c>
      <c r="DD257" s="143">
        <v>3</v>
      </c>
      <c r="DE257" s="143">
        <v>54</v>
      </c>
      <c r="DF257" s="143">
        <v>5.5555555555555554</v>
      </c>
      <c r="DH257" s="143">
        <v>5</v>
      </c>
      <c r="DI257" s="143">
        <v>27</v>
      </c>
      <c r="DJ257" s="147">
        <v>18.518518518518519</v>
      </c>
      <c r="DK257" s="142"/>
      <c r="DL257" s="143">
        <v>1</v>
      </c>
      <c r="DM257" s="143">
        <v>24</v>
      </c>
      <c r="DN257" s="147">
        <v>4.1666666666666661</v>
      </c>
      <c r="DO257" s="142"/>
      <c r="DP257" s="143">
        <v>4</v>
      </c>
      <c r="DQ257" s="143">
        <v>77</v>
      </c>
      <c r="DR257" s="147">
        <v>5.1948051948051948</v>
      </c>
      <c r="DS257" s="142"/>
      <c r="DT257" s="143">
        <v>1</v>
      </c>
      <c r="DU257" s="143">
        <v>32</v>
      </c>
      <c r="DV257" s="147">
        <v>3.125</v>
      </c>
      <c r="DW257" s="142"/>
      <c r="DX257" s="143">
        <v>8</v>
      </c>
      <c r="DY257" s="143">
        <v>112</v>
      </c>
      <c r="DZ257" s="147">
        <v>7.1428571428571432</v>
      </c>
      <c r="EA257" s="142"/>
      <c r="EB257" s="143">
        <v>9</v>
      </c>
      <c r="EC257" s="143">
        <v>67</v>
      </c>
      <c r="ED257" s="147">
        <v>13.432835820895523</v>
      </c>
      <c r="EE257" s="142"/>
      <c r="EG257" s="143">
        <v>60</v>
      </c>
      <c r="EH257" s="147"/>
      <c r="EI257" s="142"/>
      <c r="EJ257" s="143">
        <v>13</v>
      </c>
      <c r="EK257" s="143">
        <v>48</v>
      </c>
      <c r="EL257" s="147">
        <v>27.083333333333336</v>
      </c>
      <c r="EM257" s="142"/>
      <c r="EN257" s="143">
        <v>2</v>
      </c>
      <c r="EO257" s="143">
        <v>58</v>
      </c>
      <c r="EP257" s="147">
        <v>3.4482758620689657</v>
      </c>
      <c r="EQ257" s="142"/>
      <c r="ER257" s="143">
        <v>5</v>
      </c>
      <c r="ES257" s="143">
        <v>42</v>
      </c>
      <c r="ET257" s="147">
        <v>11.904761904761903</v>
      </c>
      <c r="EU257" s="142"/>
      <c r="EV257" s="143">
        <v>1</v>
      </c>
      <c r="EW257" s="143">
        <v>11</v>
      </c>
      <c r="EX257" s="147">
        <v>9.0909090909090917</v>
      </c>
      <c r="EY257" s="142"/>
      <c r="EZ257" s="143">
        <v>1</v>
      </c>
      <c r="FA257" s="143">
        <v>16</v>
      </c>
      <c r="FB257" s="147">
        <v>6.25</v>
      </c>
      <c r="FD257" s="141"/>
      <c r="FE257" s="141"/>
      <c r="FF257" s="141"/>
      <c r="FH257" s="141"/>
      <c r="FI257" s="141"/>
      <c r="FJ257" s="141"/>
    </row>
    <row r="258" spans="1:166" s="143" customFormat="1">
      <c r="A258" s="142">
        <v>43496</v>
      </c>
      <c r="B258" s="143">
        <v>16</v>
      </c>
      <c r="C258" s="143">
        <v>923</v>
      </c>
      <c r="D258" s="45">
        <f t="shared" si="75"/>
        <v>1.7334777898158178</v>
      </c>
      <c r="E258" s="140"/>
      <c r="F258" s="145"/>
      <c r="J258" s="143">
        <v>1</v>
      </c>
      <c r="K258" s="143">
        <v>20</v>
      </c>
      <c r="L258" s="45">
        <f t="shared" si="99"/>
        <v>5</v>
      </c>
      <c r="O258" s="143">
        <v>42</v>
      </c>
      <c r="P258" s="45">
        <f t="shared" si="76"/>
        <v>0</v>
      </c>
      <c r="R258" s="143">
        <v>1</v>
      </c>
      <c r="S258" s="143">
        <v>76</v>
      </c>
      <c r="T258" s="45">
        <f t="shared" si="77"/>
        <v>1.3157894736842104</v>
      </c>
      <c r="V258" s="143">
        <v>2</v>
      </c>
      <c r="W258" s="143">
        <v>21</v>
      </c>
      <c r="X258" s="45">
        <f t="shared" si="78"/>
        <v>9.5238095238095237</v>
      </c>
      <c r="Z258" s="143">
        <v>2</v>
      </c>
      <c r="AA258" s="143">
        <v>131</v>
      </c>
      <c r="AB258" s="45">
        <f t="shared" si="79"/>
        <v>1.5267175572519083</v>
      </c>
      <c r="AE258" s="144">
        <v>55</v>
      </c>
      <c r="AF258" s="45">
        <f t="shared" si="80"/>
        <v>0</v>
      </c>
      <c r="AG258" s="144"/>
      <c r="AH258" s="144">
        <v>1</v>
      </c>
      <c r="AI258" s="144">
        <v>28</v>
      </c>
      <c r="AJ258" s="45">
        <f t="shared" si="81"/>
        <v>3.5714285714285712</v>
      </c>
      <c r="AM258" s="143">
        <v>23</v>
      </c>
      <c r="AN258" s="45">
        <f t="shared" si="82"/>
        <v>0</v>
      </c>
      <c r="AQ258" s="143">
        <v>77</v>
      </c>
      <c r="AR258" s="45">
        <f t="shared" si="83"/>
        <v>0</v>
      </c>
      <c r="AU258" s="143">
        <v>32</v>
      </c>
      <c r="AV258" s="45">
        <f t="shared" si="84"/>
        <v>0</v>
      </c>
      <c r="AX258" s="143">
        <v>1</v>
      </c>
      <c r="AY258" s="143">
        <v>116</v>
      </c>
      <c r="AZ258" s="45">
        <f t="shared" si="85"/>
        <v>0.86206896551724133</v>
      </c>
      <c r="BB258" s="143">
        <v>4</v>
      </c>
      <c r="BC258" s="143">
        <v>65</v>
      </c>
      <c r="BD258" s="45">
        <f t="shared" si="86"/>
        <v>6.1538461538461542</v>
      </c>
      <c r="BG258" s="143">
        <v>62</v>
      </c>
      <c r="BH258" s="45">
        <f t="shared" si="87"/>
        <v>0</v>
      </c>
      <c r="BJ258" s="143">
        <v>3</v>
      </c>
      <c r="BK258" s="143">
        <v>46</v>
      </c>
      <c r="BL258" s="45">
        <f t="shared" si="88"/>
        <v>6.5217391304347823</v>
      </c>
      <c r="BO258" s="143">
        <v>59</v>
      </c>
      <c r="BP258" s="45">
        <f t="shared" si="89"/>
        <v>0</v>
      </c>
      <c r="BS258" s="143">
        <v>44</v>
      </c>
      <c r="BT258" s="45">
        <f t="shared" si="90"/>
        <v>0</v>
      </c>
      <c r="BW258" s="143">
        <v>11</v>
      </c>
      <c r="BX258" s="45">
        <f t="shared" si="91"/>
        <v>0</v>
      </c>
      <c r="BZ258" s="143">
        <v>1</v>
      </c>
      <c r="CA258" s="143">
        <v>16</v>
      </c>
      <c r="CB258" s="45">
        <f t="shared" si="92"/>
        <v>6.25</v>
      </c>
      <c r="CE258" s="142">
        <v>43100</v>
      </c>
      <c r="CF258" s="143">
        <v>70</v>
      </c>
      <c r="CG258" s="143">
        <v>919</v>
      </c>
      <c r="CH258" s="143">
        <v>7.6169749727965188</v>
      </c>
      <c r="CK258" s="143">
        <v>22</v>
      </c>
      <c r="CN258" s="143">
        <v>1</v>
      </c>
      <c r="CO258" s="143">
        <v>39</v>
      </c>
      <c r="CP258" s="143">
        <v>2.5641025641025639</v>
      </c>
      <c r="CR258" s="143">
        <v>5</v>
      </c>
      <c r="CS258" s="143">
        <v>76</v>
      </c>
      <c r="CT258" s="143">
        <v>6.5789473684210531</v>
      </c>
      <c r="CV258" s="143">
        <v>3</v>
      </c>
      <c r="CW258" s="143">
        <v>21</v>
      </c>
      <c r="CX258" s="143">
        <v>14.285714285714286</v>
      </c>
      <c r="CZ258" s="143">
        <v>13</v>
      </c>
      <c r="DA258" s="143">
        <v>128</v>
      </c>
      <c r="DB258" s="143">
        <v>10.15625</v>
      </c>
      <c r="DD258" s="143">
        <v>2</v>
      </c>
      <c r="DE258" s="143">
        <v>54</v>
      </c>
      <c r="DF258" s="143">
        <v>3.7037037037037042</v>
      </c>
      <c r="DH258" s="143">
        <v>5</v>
      </c>
      <c r="DI258" s="143">
        <v>28</v>
      </c>
      <c r="DJ258" s="147">
        <v>17.857142857142858</v>
      </c>
      <c r="DK258" s="142"/>
      <c r="DL258" s="143">
        <v>1</v>
      </c>
      <c r="DM258" s="143">
        <v>22</v>
      </c>
      <c r="DN258" s="147">
        <v>4.5454545454545459</v>
      </c>
      <c r="DO258" s="142"/>
      <c r="DP258" s="143">
        <v>4</v>
      </c>
      <c r="DQ258" s="143">
        <v>77</v>
      </c>
      <c r="DR258" s="147">
        <v>5.1948051948051948</v>
      </c>
      <c r="DS258" s="142"/>
      <c r="DT258" s="143">
        <v>1</v>
      </c>
      <c r="DU258" s="143">
        <v>32</v>
      </c>
      <c r="DV258" s="147">
        <v>3.125</v>
      </c>
      <c r="DW258" s="142"/>
      <c r="DX258" s="143">
        <v>7</v>
      </c>
      <c r="DY258" s="143">
        <v>116</v>
      </c>
      <c r="DZ258" s="147">
        <v>6.0344827586206895</v>
      </c>
      <c r="EA258" s="142"/>
      <c r="EB258" s="143">
        <v>7</v>
      </c>
      <c r="EC258" s="143">
        <v>65</v>
      </c>
      <c r="ED258" s="147">
        <v>10.76923076923077</v>
      </c>
      <c r="EE258" s="142"/>
      <c r="EG258" s="143">
        <v>63</v>
      </c>
      <c r="EH258" s="147"/>
      <c r="EI258" s="142"/>
      <c r="EJ258" s="143">
        <v>11</v>
      </c>
      <c r="EK258" s="143">
        <v>48</v>
      </c>
      <c r="EL258" s="147">
        <v>22.916666666666664</v>
      </c>
      <c r="EM258" s="142"/>
      <c r="EN258" s="143">
        <v>2</v>
      </c>
      <c r="EO258" s="143">
        <v>59</v>
      </c>
      <c r="EP258" s="147">
        <v>3.3898305084745766</v>
      </c>
      <c r="EQ258" s="142"/>
      <c r="ER258" s="143">
        <v>6</v>
      </c>
      <c r="ES258" s="143">
        <v>43</v>
      </c>
      <c r="ET258" s="147">
        <v>13.953488372093023</v>
      </c>
      <c r="EU258" s="142"/>
      <c r="EV258" s="143">
        <v>1</v>
      </c>
      <c r="EW258" s="143">
        <v>10</v>
      </c>
      <c r="EX258" s="147">
        <v>10</v>
      </c>
      <c r="EY258" s="142"/>
      <c r="EZ258" s="143">
        <v>1</v>
      </c>
      <c r="FA258" s="143">
        <v>16</v>
      </c>
      <c r="FB258" s="147">
        <v>6.25</v>
      </c>
      <c r="FD258" s="141"/>
      <c r="FE258" s="141"/>
      <c r="FF258" s="141"/>
      <c r="FH258" s="141"/>
      <c r="FI258" s="141"/>
      <c r="FJ258" s="141"/>
    </row>
    <row r="259" spans="1:166" s="143" customFormat="1">
      <c r="A259" s="142">
        <v>43524</v>
      </c>
      <c r="B259" s="143">
        <v>14</v>
      </c>
      <c r="C259" s="143">
        <v>928</v>
      </c>
      <c r="D259" s="45">
        <f t="shared" si="75"/>
        <v>1.5086206896551724</v>
      </c>
      <c r="E259" s="140"/>
      <c r="F259" s="145"/>
      <c r="J259" s="143">
        <v>1</v>
      </c>
      <c r="K259" s="143">
        <v>21</v>
      </c>
      <c r="L259" s="45">
        <f t="shared" si="99"/>
        <v>4.7619047619047619</v>
      </c>
      <c r="O259" s="143">
        <v>38</v>
      </c>
      <c r="P259" s="45">
        <f t="shared" si="76"/>
        <v>0</v>
      </c>
      <c r="R259" s="143">
        <v>1</v>
      </c>
      <c r="S259" s="143">
        <v>80</v>
      </c>
      <c r="T259" s="45">
        <f t="shared" si="77"/>
        <v>1.25</v>
      </c>
      <c r="V259" s="143">
        <v>1</v>
      </c>
      <c r="W259" s="143">
        <v>22</v>
      </c>
      <c r="X259" s="45">
        <f t="shared" si="78"/>
        <v>4.5454545454545459</v>
      </c>
      <c r="Z259" s="143">
        <v>2</v>
      </c>
      <c r="AA259" s="143">
        <v>135</v>
      </c>
      <c r="AB259" s="45">
        <f t="shared" si="79"/>
        <v>1.4814814814814816</v>
      </c>
      <c r="AE259" s="144">
        <v>55</v>
      </c>
      <c r="AF259" s="45">
        <f t="shared" si="80"/>
        <v>0</v>
      </c>
      <c r="AG259" s="144"/>
      <c r="AH259" s="144"/>
      <c r="AI259" s="144">
        <v>27</v>
      </c>
      <c r="AJ259" s="45">
        <f t="shared" si="81"/>
        <v>0</v>
      </c>
      <c r="AM259" s="143">
        <v>25</v>
      </c>
      <c r="AN259" s="45">
        <f t="shared" si="82"/>
        <v>0</v>
      </c>
      <c r="AQ259" s="143">
        <v>77</v>
      </c>
      <c r="AR259" s="45">
        <f t="shared" si="83"/>
        <v>0</v>
      </c>
      <c r="AU259" s="143">
        <v>34</v>
      </c>
      <c r="AV259" s="45">
        <f t="shared" si="84"/>
        <v>0</v>
      </c>
      <c r="AY259" s="143">
        <v>115</v>
      </c>
      <c r="AZ259" s="45">
        <f t="shared" si="85"/>
        <v>0</v>
      </c>
      <c r="BB259" s="143">
        <v>3</v>
      </c>
      <c r="BC259" s="143">
        <v>64</v>
      </c>
      <c r="BD259" s="45">
        <f t="shared" si="86"/>
        <v>4.6875</v>
      </c>
      <c r="BG259" s="143">
        <v>59</v>
      </c>
      <c r="BH259" s="45">
        <f t="shared" si="87"/>
        <v>0</v>
      </c>
      <c r="BJ259" s="143">
        <v>3</v>
      </c>
      <c r="BK259" s="143">
        <v>46</v>
      </c>
      <c r="BL259" s="45">
        <f t="shared" si="88"/>
        <v>6.5217391304347823</v>
      </c>
      <c r="BO259" s="143">
        <v>58</v>
      </c>
      <c r="BP259" s="45">
        <f t="shared" si="89"/>
        <v>0</v>
      </c>
      <c r="BR259" s="143">
        <v>2</v>
      </c>
      <c r="BS259" s="143">
        <v>43</v>
      </c>
      <c r="BT259" s="45">
        <f t="shared" si="90"/>
        <v>4.6511627906976747</v>
      </c>
      <c r="BW259" s="143">
        <v>11</v>
      </c>
      <c r="BX259" s="45">
        <f t="shared" si="91"/>
        <v>0</v>
      </c>
      <c r="BZ259" s="143">
        <v>1</v>
      </c>
      <c r="CA259" s="143">
        <v>18</v>
      </c>
      <c r="CB259" s="45">
        <f t="shared" si="92"/>
        <v>5.5555555555555554</v>
      </c>
      <c r="CE259" s="142">
        <v>43131</v>
      </c>
      <c r="CF259" s="143">
        <v>55</v>
      </c>
      <c r="CG259" s="143">
        <v>923</v>
      </c>
      <c r="CH259" s="143">
        <v>5.9588299024918747</v>
      </c>
      <c r="CK259" s="143">
        <v>20</v>
      </c>
      <c r="CN259" s="143">
        <v>1</v>
      </c>
      <c r="CO259" s="143">
        <v>42</v>
      </c>
      <c r="CP259" s="143">
        <v>2.3809523809523809</v>
      </c>
      <c r="CR259" s="143">
        <v>3</v>
      </c>
      <c r="CS259" s="143">
        <v>76</v>
      </c>
      <c r="CT259" s="143">
        <v>3.9473684210526319</v>
      </c>
      <c r="CV259" s="143">
        <v>3</v>
      </c>
      <c r="CW259" s="143">
        <v>21</v>
      </c>
      <c r="CX259" s="143">
        <v>14.285714285714286</v>
      </c>
      <c r="CZ259" s="143">
        <v>9</v>
      </c>
      <c r="DA259" s="143">
        <v>131</v>
      </c>
      <c r="DB259" s="143">
        <v>6.8702290076335881</v>
      </c>
      <c r="DD259" s="143">
        <v>2</v>
      </c>
      <c r="DE259" s="143">
        <v>55</v>
      </c>
      <c r="DF259" s="143">
        <v>3.6363636363636367</v>
      </c>
      <c r="DH259" s="143">
        <v>3</v>
      </c>
      <c r="DI259" s="143">
        <v>28</v>
      </c>
      <c r="DJ259" s="147">
        <v>10.714285714285714</v>
      </c>
      <c r="DK259" s="142"/>
      <c r="DM259" s="143">
        <v>23</v>
      </c>
      <c r="DN259" s="147"/>
      <c r="DO259" s="142"/>
      <c r="DP259" s="143">
        <v>2</v>
      </c>
      <c r="DQ259" s="143">
        <v>77</v>
      </c>
      <c r="DR259" s="147">
        <v>2.5974025974025974</v>
      </c>
      <c r="DS259" s="142"/>
      <c r="DT259" s="143">
        <v>1</v>
      </c>
      <c r="DU259" s="143">
        <v>32</v>
      </c>
      <c r="DV259" s="147">
        <v>3.125</v>
      </c>
      <c r="DW259" s="142"/>
      <c r="DX259" s="143">
        <v>5</v>
      </c>
      <c r="DY259" s="143">
        <v>116</v>
      </c>
      <c r="DZ259" s="147">
        <v>4.3103448275862073</v>
      </c>
      <c r="EA259" s="142"/>
      <c r="EB259" s="143">
        <v>6</v>
      </c>
      <c r="EC259" s="143">
        <v>65</v>
      </c>
      <c r="ED259" s="147">
        <v>9.2307692307692299</v>
      </c>
      <c r="EE259" s="142"/>
      <c r="EG259" s="143">
        <v>62</v>
      </c>
      <c r="EH259" s="147"/>
      <c r="EI259" s="142"/>
      <c r="EJ259" s="143">
        <v>9</v>
      </c>
      <c r="EK259" s="143">
        <v>46</v>
      </c>
      <c r="EL259" s="147">
        <v>19.565217391304348</v>
      </c>
      <c r="EM259" s="142"/>
      <c r="EN259" s="143">
        <v>2</v>
      </c>
      <c r="EO259" s="143">
        <v>59</v>
      </c>
      <c r="EP259" s="147">
        <v>3.3898305084745766</v>
      </c>
      <c r="EQ259" s="142"/>
      <c r="ER259" s="143">
        <v>7</v>
      </c>
      <c r="ES259" s="143">
        <v>44</v>
      </c>
      <c r="ET259" s="147">
        <v>15.909090909090908</v>
      </c>
      <c r="EU259" s="142"/>
      <c r="EV259" s="143">
        <v>1</v>
      </c>
      <c r="EW259" s="143">
        <v>11</v>
      </c>
      <c r="EX259" s="147">
        <v>9.0909090909090917</v>
      </c>
      <c r="EY259" s="142"/>
      <c r="EZ259" s="143">
        <v>1</v>
      </c>
      <c r="FA259" s="143">
        <v>16</v>
      </c>
      <c r="FB259" s="147">
        <v>6.25</v>
      </c>
      <c r="FD259" s="141"/>
      <c r="FE259" s="141"/>
      <c r="FF259" s="141"/>
      <c r="FH259" s="141"/>
      <c r="FI259" s="141"/>
      <c r="FJ259" s="141"/>
    </row>
    <row r="260" spans="1:166" s="143" customFormat="1">
      <c r="A260" s="142">
        <v>43555</v>
      </c>
      <c r="B260" s="143">
        <v>9</v>
      </c>
      <c r="C260" s="143">
        <v>921</v>
      </c>
      <c r="D260" s="45">
        <f t="shared" si="75"/>
        <v>0.97719869706840379</v>
      </c>
      <c r="E260" s="140"/>
      <c r="F260" s="145"/>
      <c r="J260" s="143">
        <v>1</v>
      </c>
      <c r="K260" s="143">
        <v>20</v>
      </c>
      <c r="L260" s="45">
        <f t="shared" si="99"/>
        <v>5</v>
      </c>
      <c r="O260" s="143">
        <v>40</v>
      </c>
      <c r="P260" s="45">
        <f t="shared" si="76"/>
        <v>0</v>
      </c>
      <c r="S260" s="143">
        <v>80</v>
      </c>
      <c r="T260" s="45">
        <f t="shared" si="77"/>
        <v>0</v>
      </c>
      <c r="V260" s="143">
        <v>1</v>
      </c>
      <c r="W260" s="143">
        <v>20</v>
      </c>
      <c r="X260" s="45">
        <f t="shared" si="78"/>
        <v>5</v>
      </c>
      <c r="Z260" s="143">
        <v>2</v>
      </c>
      <c r="AA260" s="143">
        <v>139</v>
      </c>
      <c r="AB260" s="45">
        <f t="shared" si="79"/>
        <v>1.4388489208633095</v>
      </c>
      <c r="AE260" s="144">
        <v>57</v>
      </c>
      <c r="AF260" s="45">
        <f t="shared" si="80"/>
        <v>0</v>
      </c>
      <c r="AG260" s="144"/>
      <c r="AH260" s="144"/>
      <c r="AI260" s="144">
        <v>25</v>
      </c>
      <c r="AJ260" s="45">
        <f t="shared" si="81"/>
        <v>0</v>
      </c>
      <c r="AM260" s="143">
        <v>25</v>
      </c>
      <c r="AN260" s="45">
        <f t="shared" si="82"/>
        <v>0</v>
      </c>
      <c r="AQ260" s="143">
        <v>79</v>
      </c>
      <c r="AR260" s="45">
        <f t="shared" si="83"/>
        <v>0</v>
      </c>
      <c r="AU260" s="143">
        <v>34</v>
      </c>
      <c r="AV260" s="45">
        <f t="shared" si="84"/>
        <v>0</v>
      </c>
      <c r="AY260" s="143">
        <v>112</v>
      </c>
      <c r="AZ260" s="45">
        <f t="shared" si="85"/>
        <v>0</v>
      </c>
      <c r="BB260" s="143">
        <v>1</v>
      </c>
      <c r="BC260" s="143">
        <v>59</v>
      </c>
      <c r="BD260" s="45">
        <f t="shared" si="86"/>
        <v>1.6949152542372881</v>
      </c>
      <c r="BG260" s="143">
        <v>58</v>
      </c>
      <c r="BH260" s="45">
        <f t="shared" si="87"/>
        <v>0</v>
      </c>
      <c r="BJ260" s="143">
        <v>2</v>
      </c>
      <c r="BK260" s="143">
        <v>44</v>
      </c>
      <c r="BL260" s="45">
        <f t="shared" si="88"/>
        <v>4.5454545454545459</v>
      </c>
      <c r="BO260" s="143">
        <v>57</v>
      </c>
      <c r="BP260" s="45">
        <f t="shared" si="89"/>
        <v>0</v>
      </c>
      <c r="BR260" s="143">
        <v>2</v>
      </c>
      <c r="BS260" s="143">
        <v>45</v>
      </c>
      <c r="BT260" s="45">
        <f t="shared" si="90"/>
        <v>4.4444444444444446</v>
      </c>
      <c r="BW260" s="143">
        <v>11</v>
      </c>
      <c r="BX260" s="45">
        <f t="shared" si="91"/>
        <v>0</v>
      </c>
      <c r="CA260" s="143">
        <v>16</v>
      </c>
      <c r="CB260" s="45">
        <f t="shared" si="92"/>
        <v>0</v>
      </c>
      <c r="CE260" s="142">
        <v>43159</v>
      </c>
      <c r="CF260" s="143">
        <v>56</v>
      </c>
      <c r="CG260" s="143">
        <v>928</v>
      </c>
      <c r="CH260" s="143">
        <v>6.0344827586206895</v>
      </c>
      <c r="CK260" s="143">
        <v>21</v>
      </c>
      <c r="CN260" s="143">
        <v>1</v>
      </c>
      <c r="CO260" s="143">
        <v>38</v>
      </c>
      <c r="CP260" s="143">
        <v>2.6315789473684212</v>
      </c>
      <c r="CR260" s="143">
        <v>3</v>
      </c>
      <c r="CS260" s="143">
        <v>80</v>
      </c>
      <c r="CT260" s="143">
        <v>3.75</v>
      </c>
      <c r="CV260" s="143">
        <v>2</v>
      </c>
      <c r="CW260" s="143">
        <v>22</v>
      </c>
      <c r="CX260" s="143">
        <v>9.0909090909090917</v>
      </c>
      <c r="CZ260" s="143">
        <v>12</v>
      </c>
      <c r="DA260" s="143">
        <v>135</v>
      </c>
      <c r="DB260" s="143">
        <v>8.8888888888888893</v>
      </c>
      <c r="DD260" s="143">
        <v>2</v>
      </c>
      <c r="DE260" s="143">
        <v>55</v>
      </c>
      <c r="DF260" s="143">
        <v>3.6363636363636367</v>
      </c>
      <c r="DH260" s="143">
        <v>3</v>
      </c>
      <c r="DI260" s="143">
        <v>27</v>
      </c>
      <c r="DJ260" s="147">
        <v>11.111111111111111</v>
      </c>
      <c r="DK260" s="142"/>
      <c r="DM260" s="143">
        <v>25</v>
      </c>
      <c r="DN260" s="147"/>
      <c r="DO260" s="142"/>
      <c r="DP260" s="143">
        <v>3</v>
      </c>
      <c r="DQ260" s="143">
        <v>77</v>
      </c>
      <c r="DR260" s="147">
        <v>3.8961038961038961</v>
      </c>
      <c r="DS260" s="142"/>
      <c r="DT260" s="143">
        <v>1</v>
      </c>
      <c r="DU260" s="143">
        <v>34</v>
      </c>
      <c r="DV260" s="147">
        <v>2.9411764705882351</v>
      </c>
      <c r="DW260" s="142"/>
      <c r="DX260" s="143">
        <v>4</v>
      </c>
      <c r="DY260" s="143">
        <v>115</v>
      </c>
      <c r="DZ260" s="147">
        <v>3.4782608695652177</v>
      </c>
      <c r="EA260" s="142"/>
      <c r="EB260" s="143">
        <v>6</v>
      </c>
      <c r="EC260" s="143">
        <v>64</v>
      </c>
      <c r="ED260" s="147">
        <v>9.375</v>
      </c>
      <c r="EE260" s="142"/>
      <c r="EG260" s="143">
        <v>59</v>
      </c>
      <c r="EH260" s="147"/>
      <c r="EI260" s="142"/>
      <c r="EJ260" s="143">
        <v>9</v>
      </c>
      <c r="EK260" s="143">
        <v>46</v>
      </c>
      <c r="EL260" s="147">
        <v>19.565217391304348</v>
      </c>
      <c r="EM260" s="142"/>
      <c r="EN260" s="143">
        <v>2</v>
      </c>
      <c r="EO260" s="143">
        <v>58</v>
      </c>
      <c r="EP260" s="147">
        <v>3.4482758620689657</v>
      </c>
      <c r="EQ260" s="142"/>
      <c r="ER260" s="143">
        <v>6</v>
      </c>
      <c r="ES260" s="143">
        <v>43</v>
      </c>
      <c r="ET260" s="147">
        <v>13.953488372093023</v>
      </c>
      <c r="EU260" s="142"/>
      <c r="EV260" s="143">
        <v>1</v>
      </c>
      <c r="EW260" s="143">
        <v>11</v>
      </c>
      <c r="EX260" s="147">
        <v>9.0909090909090917</v>
      </c>
      <c r="EY260" s="142"/>
      <c r="EZ260" s="143">
        <v>1</v>
      </c>
      <c r="FA260" s="143">
        <v>18</v>
      </c>
      <c r="FB260" s="147">
        <v>5.5555555555555554</v>
      </c>
      <c r="FD260" s="141"/>
      <c r="FE260" s="141"/>
      <c r="FF260" s="141"/>
      <c r="FH260" s="141"/>
      <c r="FI260" s="141"/>
      <c r="FJ260" s="141"/>
    </row>
    <row r="261" spans="1:166" s="143" customFormat="1">
      <c r="A261" s="142">
        <v>43585</v>
      </c>
      <c r="B261" s="143">
        <v>13</v>
      </c>
      <c r="C261" s="143">
        <v>922</v>
      </c>
      <c r="D261" s="45">
        <f t="shared" si="75"/>
        <v>1.4099783080260302</v>
      </c>
      <c r="E261" s="140"/>
      <c r="F261" s="145"/>
      <c r="J261" s="143">
        <v>1</v>
      </c>
      <c r="K261" s="143">
        <v>20</v>
      </c>
      <c r="L261" s="45">
        <f t="shared" si="99"/>
        <v>5</v>
      </c>
      <c r="O261" s="143">
        <v>41</v>
      </c>
      <c r="P261" s="45">
        <f t="shared" si="76"/>
        <v>0</v>
      </c>
      <c r="S261" s="143">
        <v>78</v>
      </c>
      <c r="T261" s="45">
        <f t="shared" si="77"/>
        <v>0</v>
      </c>
      <c r="V261" s="143">
        <v>1</v>
      </c>
      <c r="W261" s="143">
        <v>20</v>
      </c>
      <c r="X261" s="45">
        <f t="shared" si="78"/>
        <v>5</v>
      </c>
      <c r="Z261" s="143">
        <v>3</v>
      </c>
      <c r="AA261" s="143">
        <v>137</v>
      </c>
      <c r="AB261" s="45">
        <f t="shared" si="79"/>
        <v>2.1897810218978102</v>
      </c>
      <c r="AE261" s="144">
        <v>56</v>
      </c>
      <c r="AF261" s="45">
        <f t="shared" si="80"/>
        <v>0</v>
      </c>
      <c r="AG261" s="144"/>
      <c r="AH261" s="144"/>
      <c r="AI261" s="144">
        <v>25</v>
      </c>
      <c r="AJ261" s="45">
        <f t="shared" si="81"/>
        <v>0</v>
      </c>
      <c r="AM261" s="143">
        <v>25</v>
      </c>
      <c r="AN261" s="45">
        <f t="shared" si="82"/>
        <v>0</v>
      </c>
      <c r="AQ261" s="143">
        <v>79</v>
      </c>
      <c r="AR261" s="45">
        <f t="shared" si="83"/>
        <v>0</v>
      </c>
      <c r="AU261" s="143">
        <v>35</v>
      </c>
      <c r="AV261" s="45">
        <f t="shared" si="84"/>
        <v>0</v>
      </c>
      <c r="AX261" s="143">
        <v>3</v>
      </c>
      <c r="AY261" s="143">
        <v>113</v>
      </c>
      <c r="AZ261" s="45">
        <f t="shared" si="85"/>
        <v>2.6548672566371683</v>
      </c>
      <c r="BB261" s="143">
        <v>2</v>
      </c>
      <c r="BC261" s="143">
        <v>62</v>
      </c>
      <c r="BD261" s="45">
        <f t="shared" si="86"/>
        <v>3.225806451612903</v>
      </c>
      <c r="BG261" s="143">
        <v>58</v>
      </c>
      <c r="BH261" s="45">
        <f t="shared" si="87"/>
        <v>0</v>
      </c>
      <c r="BJ261" s="143">
        <v>1</v>
      </c>
      <c r="BK261" s="143">
        <v>45</v>
      </c>
      <c r="BL261" s="45">
        <f t="shared" si="88"/>
        <v>2.2222222222222223</v>
      </c>
      <c r="BO261" s="143">
        <v>57</v>
      </c>
      <c r="BP261" s="45">
        <f t="shared" si="89"/>
        <v>0</v>
      </c>
      <c r="BR261" s="143">
        <v>2</v>
      </c>
      <c r="BS261" s="143">
        <v>45</v>
      </c>
      <c r="BT261" s="45">
        <f t="shared" si="90"/>
        <v>4.4444444444444446</v>
      </c>
      <c r="BW261" s="143">
        <v>11</v>
      </c>
      <c r="BX261" s="45">
        <f t="shared" si="91"/>
        <v>0</v>
      </c>
      <c r="CA261" s="143">
        <v>15</v>
      </c>
      <c r="CB261" s="45">
        <f t="shared" si="92"/>
        <v>0</v>
      </c>
      <c r="CE261" s="142">
        <v>43190</v>
      </c>
      <c r="CF261" s="143">
        <v>52</v>
      </c>
      <c r="CG261" s="143">
        <v>921</v>
      </c>
      <c r="CH261" s="143">
        <v>5.6460369163952224</v>
      </c>
      <c r="CK261" s="143">
        <v>20</v>
      </c>
      <c r="CN261" s="143">
        <v>1</v>
      </c>
      <c r="CO261" s="143">
        <v>40</v>
      </c>
      <c r="CP261" s="143">
        <v>2.5</v>
      </c>
      <c r="CR261" s="143">
        <v>3</v>
      </c>
      <c r="CS261" s="143">
        <v>80</v>
      </c>
      <c r="CT261" s="143">
        <v>3.75</v>
      </c>
      <c r="CV261" s="143">
        <v>2</v>
      </c>
      <c r="CW261" s="143">
        <v>20</v>
      </c>
      <c r="CX261" s="143">
        <v>10</v>
      </c>
      <c r="CZ261" s="143">
        <v>11</v>
      </c>
      <c r="DA261" s="143">
        <v>139</v>
      </c>
      <c r="DB261" s="143">
        <v>7.913669064748202</v>
      </c>
      <c r="DD261" s="143">
        <v>2</v>
      </c>
      <c r="DE261" s="143">
        <v>57</v>
      </c>
      <c r="DF261" s="143">
        <v>3.5087719298245617</v>
      </c>
      <c r="DH261" s="143">
        <v>1</v>
      </c>
      <c r="DI261" s="143">
        <v>25</v>
      </c>
      <c r="DJ261" s="147">
        <v>4</v>
      </c>
      <c r="DK261" s="142"/>
      <c r="DM261" s="143">
        <v>25</v>
      </c>
      <c r="DN261" s="147"/>
      <c r="DO261" s="142"/>
      <c r="DP261" s="143">
        <v>4</v>
      </c>
      <c r="DQ261" s="143">
        <v>79</v>
      </c>
      <c r="DR261" s="147">
        <v>5.0632911392405067</v>
      </c>
      <c r="DS261" s="142"/>
      <c r="DT261" s="143">
        <v>1</v>
      </c>
      <c r="DU261" s="143">
        <v>34</v>
      </c>
      <c r="DV261" s="147">
        <v>2.9411764705882351</v>
      </c>
      <c r="DW261" s="142"/>
      <c r="DX261" s="143">
        <v>4</v>
      </c>
      <c r="DY261" s="143">
        <v>112</v>
      </c>
      <c r="DZ261" s="147">
        <v>3.5714285714285712</v>
      </c>
      <c r="EA261" s="142"/>
      <c r="EB261" s="143">
        <v>4</v>
      </c>
      <c r="EC261" s="143">
        <v>59</v>
      </c>
      <c r="ED261" s="147">
        <v>6.7796610169491531</v>
      </c>
      <c r="EE261" s="142"/>
      <c r="EG261" s="143">
        <v>58</v>
      </c>
      <c r="EH261" s="147"/>
      <c r="EI261" s="142"/>
      <c r="EJ261" s="143">
        <v>7</v>
      </c>
      <c r="EK261" s="143">
        <v>44</v>
      </c>
      <c r="EL261" s="147">
        <v>15.909090909090908</v>
      </c>
      <c r="EM261" s="142"/>
      <c r="EN261" s="143">
        <v>3</v>
      </c>
      <c r="EO261" s="143">
        <v>57</v>
      </c>
      <c r="EP261" s="147">
        <v>5.2631578947368425</v>
      </c>
      <c r="EQ261" s="142"/>
      <c r="ER261" s="143">
        <v>6</v>
      </c>
      <c r="ES261" s="143">
        <v>45</v>
      </c>
      <c r="ET261" s="147">
        <v>13.333333333333332</v>
      </c>
      <c r="EU261" s="142"/>
      <c r="EV261" s="143">
        <v>1</v>
      </c>
      <c r="EW261" s="143">
        <v>11</v>
      </c>
      <c r="EX261" s="147">
        <v>9.0909090909090917</v>
      </c>
      <c r="EY261" s="142"/>
      <c r="EZ261" s="143">
        <v>2</v>
      </c>
      <c r="FA261" s="143">
        <v>16</v>
      </c>
      <c r="FB261" s="147">
        <v>12.5</v>
      </c>
      <c r="FD261" s="141"/>
      <c r="FE261" s="141"/>
      <c r="FF261" s="141"/>
      <c r="FH261" s="141"/>
      <c r="FI261" s="141"/>
      <c r="FJ261" s="141"/>
    </row>
    <row r="262" spans="1:166" s="143" customFormat="1">
      <c r="A262" s="142">
        <v>43616</v>
      </c>
      <c r="B262" s="143">
        <v>16</v>
      </c>
      <c r="C262" s="143">
        <v>930</v>
      </c>
      <c r="D262" s="45">
        <f t="shared" si="75"/>
        <v>1.7204301075268817</v>
      </c>
      <c r="E262" s="140"/>
      <c r="F262" s="145"/>
      <c r="J262" s="143">
        <v>1</v>
      </c>
      <c r="K262" s="143">
        <v>22</v>
      </c>
      <c r="L262" s="45">
        <f t="shared" si="99"/>
        <v>4.5454545454545459</v>
      </c>
      <c r="O262" s="143">
        <v>42</v>
      </c>
      <c r="P262" s="45">
        <f t="shared" si="76"/>
        <v>0</v>
      </c>
      <c r="R262" s="143">
        <v>1</v>
      </c>
      <c r="S262" s="143">
        <v>79</v>
      </c>
      <c r="T262" s="45">
        <f t="shared" si="77"/>
        <v>1.2658227848101267</v>
      </c>
      <c r="W262" s="143">
        <v>23</v>
      </c>
      <c r="X262" s="45">
        <f t="shared" si="78"/>
        <v>0</v>
      </c>
      <c r="Z262" s="143">
        <v>4</v>
      </c>
      <c r="AA262" s="143">
        <v>139</v>
      </c>
      <c r="AB262" s="45">
        <f t="shared" si="79"/>
        <v>2.877697841726619</v>
      </c>
      <c r="AE262" s="144">
        <v>54</v>
      </c>
      <c r="AF262" s="45">
        <f t="shared" si="80"/>
        <v>0</v>
      </c>
      <c r="AG262" s="144"/>
      <c r="AH262" s="144"/>
      <c r="AI262" s="144">
        <v>24</v>
      </c>
      <c r="AJ262" s="45">
        <f t="shared" si="81"/>
        <v>0</v>
      </c>
      <c r="AM262" s="143">
        <v>25</v>
      </c>
      <c r="AN262" s="45">
        <f t="shared" si="82"/>
        <v>0</v>
      </c>
      <c r="AQ262" s="143">
        <v>82</v>
      </c>
      <c r="AR262" s="45">
        <f t="shared" si="83"/>
        <v>0</v>
      </c>
      <c r="AU262" s="143">
        <v>34</v>
      </c>
      <c r="AV262" s="45">
        <f t="shared" si="84"/>
        <v>0</v>
      </c>
      <c r="AX262" s="143">
        <v>4</v>
      </c>
      <c r="AY262" s="143">
        <v>112</v>
      </c>
      <c r="AZ262" s="45">
        <f t="shared" si="85"/>
        <v>3.5714285714285712</v>
      </c>
      <c r="BB262" s="143">
        <v>2</v>
      </c>
      <c r="BC262" s="143">
        <v>63</v>
      </c>
      <c r="BD262" s="45">
        <f t="shared" si="86"/>
        <v>3.1746031746031744</v>
      </c>
      <c r="BG262" s="143">
        <v>60</v>
      </c>
      <c r="BH262" s="45">
        <f t="shared" si="87"/>
        <v>0</v>
      </c>
      <c r="BJ262" s="143">
        <v>1</v>
      </c>
      <c r="BK262" s="143">
        <v>44</v>
      </c>
      <c r="BL262" s="45">
        <f t="shared" si="88"/>
        <v>2.2727272727272729</v>
      </c>
      <c r="BN262" s="143">
        <v>1</v>
      </c>
      <c r="BO262" s="143">
        <v>57</v>
      </c>
      <c r="BP262" s="45">
        <f t="shared" si="89"/>
        <v>1.7543859649122806</v>
      </c>
      <c r="BR262" s="143">
        <v>2</v>
      </c>
      <c r="BS262" s="143">
        <v>45</v>
      </c>
      <c r="BT262" s="45">
        <f t="shared" si="90"/>
        <v>4.4444444444444446</v>
      </c>
      <c r="BW262" s="143">
        <v>10</v>
      </c>
      <c r="BX262" s="45">
        <f t="shared" si="91"/>
        <v>0</v>
      </c>
      <c r="CA262" s="143">
        <v>15</v>
      </c>
      <c r="CB262" s="45">
        <f t="shared" si="92"/>
        <v>0</v>
      </c>
      <c r="CE262" s="142">
        <v>43220</v>
      </c>
      <c r="CF262" s="143">
        <v>50</v>
      </c>
      <c r="CG262" s="143">
        <v>922</v>
      </c>
      <c r="CH262" s="143">
        <v>5.4229934924078087</v>
      </c>
      <c r="CJ262" s="143">
        <v>1</v>
      </c>
      <c r="CK262" s="143">
        <v>20</v>
      </c>
      <c r="CL262" s="143">
        <v>5</v>
      </c>
      <c r="CN262" s="143">
        <v>1</v>
      </c>
      <c r="CO262" s="143">
        <v>41</v>
      </c>
      <c r="CP262" s="143">
        <v>2.4390243902439024</v>
      </c>
      <c r="CR262" s="143">
        <v>2</v>
      </c>
      <c r="CS262" s="143">
        <v>78</v>
      </c>
      <c r="CT262" s="143">
        <v>2.5641025641025639</v>
      </c>
      <c r="CV262" s="143">
        <v>3</v>
      </c>
      <c r="CW262" s="143">
        <v>20</v>
      </c>
      <c r="CX262" s="143">
        <v>15</v>
      </c>
      <c r="CZ262" s="143">
        <v>9</v>
      </c>
      <c r="DA262" s="143">
        <v>137</v>
      </c>
      <c r="DB262" s="143">
        <v>6.5693430656934302</v>
      </c>
      <c r="DD262" s="143">
        <v>2</v>
      </c>
      <c r="DE262" s="143">
        <v>56</v>
      </c>
      <c r="DF262" s="143">
        <v>3.5714285714285712</v>
      </c>
      <c r="DH262" s="143">
        <v>1</v>
      </c>
      <c r="DI262" s="143">
        <v>25</v>
      </c>
      <c r="DJ262" s="147">
        <v>4</v>
      </c>
      <c r="DK262" s="142"/>
      <c r="DM262" s="143">
        <v>25</v>
      </c>
      <c r="DN262" s="147"/>
      <c r="DO262" s="142"/>
      <c r="DP262" s="143">
        <v>4</v>
      </c>
      <c r="DQ262" s="143">
        <v>79</v>
      </c>
      <c r="DR262" s="147">
        <v>5.0632911392405067</v>
      </c>
      <c r="DS262" s="142"/>
      <c r="DT262" s="143">
        <v>2</v>
      </c>
      <c r="DU262" s="143">
        <v>35</v>
      </c>
      <c r="DV262" s="147">
        <v>5.7142857142857144</v>
      </c>
      <c r="DW262" s="142"/>
      <c r="DX262" s="143">
        <v>4</v>
      </c>
      <c r="DY262" s="143">
        <v>113</v>
      </c>
      <c r="DZ262" s="147">
        <v>3.5398230088495577</v>
      </c>
      <c r="EA262" s="142"/>
      <c r="EB262" s="143">
        <v>4</v>
      </c>
      <c r="EC262" s="143">
        <v>62</v>
      </c>
      <c r="ED262" s="147">
        <v>6.4516129032258061</v>
      </c>
      <c r="EE262" s="142"/>
      <c r="EG262" s="143">
        <v>58</v>
      </c>
      <c r="EH262" s="147"/>
      <c r="EI262" s="142"/>
      <c r="EJ262" s="143">
        <v>5</v>
      </c>
      <c r="EK262" s="143">
        <v>45</v>
      </c>
      <c r="EL262" s="147">
        <v>11.111111111111111</v>
      </c>
      <c r="EM262" s="142"/>
      <c r="EN262" s="143">
        <v>4</v>
      </c>
      <c r="EO262" s="143">
        <v>57</v>
      </c>
      <c r="EP262" s="147">
        <v>7.0175438596491233</v>
      </c>
      <c r="EQ262" s="142"/>
      <c r="ER262" s="143">
        <v>6</v>
      </c>
      <c r="ES262" s="143">
        <v>45</v>
      </c>
      <c r="ET262" s="147">
        <v>13.333333333333332</v>
      </c>
      <c r="EU262" s="142"/>
      <c r="EV262" s="143">
        <v>1</v>
      </c>
      <c r="EW262" s="143">
        <v>11</v>
      </c>
      <c r="EX262" s="147">
        <v>9.0909090909090917</v>
      </c>
      <c r="EY262" s="142"/>
      <c r="EZ262" s="143">
        <v>1</v>
      </c>
      <c r="FA262" s="143">
        <v>15</v>
      </c>
      <c r="FB262" s="147">
        <v>6.6666666666666661</v>
      </c>
      <c r="FD262" s="141"/>
      <c r="FE262" s="141"/>
      <c r="FF262" s="141"/>
      <c r="FH262" s="141"/>
      <c r="FI262" s="141"/>
      <c r="FJ262" s="141"/>
    </row>
    <row r="263" spans="1:166" s="143" customFormat="1">
      <c r="A263" s="142">
        <v>43646</v>
      </c>
      <c r="B263" s="143">
        <v>20</v>
      </c>
      <c r="C263" s="143">
        <v>926</v>
      </c>
      <c r="D263" s="45">
        <f t="shared" si="75"/>
        <v>2.159827213822894</v>
      </c>
      <c r="E263" s="140"/>
      <c r="F263" s="145"/>
      <c r="J263" s="143">
        <v>1</v>
      </c>
      <c r="K263" s="143">
        <v>22</v>
      </c>
      <c r="L263" s="45">
        <f t="shared" si="99"/>
        <v>4.5454545454545459</v>
      </c>
      <c r="O263" s="143">
        <v>42</v>
      </c>
      <c r="P263" s="45">
        <f t="shared" si="76"/>
        <v>0</v>
      </c>
      <c r="R263" s="143">
        <v>2</v>
      </c>
      <c r="S263" s="143">
        <v>79</v>
      </c>
      <c r="T263" s="45">
        <f t="shared" si="77"/>
        <v>2.5316455696202533</v>
      </c>
      <c r="W263" s="143">
        <v>22</v>
      </c>
      <c r="X263" s="45">
        <f t="shared" si="78"/>
        <v>0</v>
      </c>
      <c r="Z263" s="143">
        <v>6</v>
      </c>
      <c r="AA263" s="143">
        <v>136</v>
      </c>
      <c r="AB263" s="45">
        <f t="shared" si="79"/>
        <v>4.4117647058823533</v>
      </c>
      <c r="AE263" s="144">
        <v>52</v>
      </c>
      <c r="AF263" s="45">
        <f t="shared" si="80"/>
        <v>0</v>
      </c>
      <c r="AG263" s="144"/>
      <c r="AH263" s="144"/>
      <c r="AI263" s="144">
        <v>24</v>
      </c>
      <c r="AJ263" s="45">
        <f t="shared" si="81"/>
        <v>0</v>
      </c>
      <c r="AM263" s="143">
        <v>26</v>
      </c>
      <c r="AN263" s="45">
        <f t="shared" si="82"/>
        <v>0</v>
      </c>
      <c r="AQ263" s="143">
        <v>82</v>
      </c>
      <c r="AR263" s="45">
        <f t="shared" si="83"/>
        <v>0</v>
      </c>
      <c r="AU263" s="143">
        <v>35</v>
      </c>
      <c r="AV263" s="45">
        <f t="shared" si="84"/>
        <v>0</v>
      </c>
      <c r="AX263" s="143">
        <v>4</v>
      </c>
      <c r="AY263" s="143">
        <v>116</v>
      </c>
      <c r="AZ263" s="45">
        <f t="shared" si="85"/>
        <v>3.4482758620689653</v>
      </c>
      <c r="BB263" s="143">
        <v>2</v>
      </c>
      <c r="BC263" s="143">
        <v>60</v>
      </c>
      <c r="BD263" s="45">
        <f t="shared" si="86"/>
        <v>3.3333333333333335</v>
      </c>
      <c r="BG263" s="143">
        <v>60</v>
      </c>
      <c r="BH263" s="45">
        <f t="shared" si="87"/>
        <v>0</v>
      </c>
      <c r="BJ263" s="143">
        <v>2</v>
      </c>
      <c r="BK263" s="143">
        <v>44</v>
      </c>
      <c r="BL263" s="45">
        <f t="shared" si="88"/>
        <v>4.5454545454545459</v>
      </c>
      <c r="BN263" s="143">
        <v>1</v>
      </c>
      <c r="BO263" s="143">
        <v>57</v>
      </c>
      <c r="BP263" s="45">
        <f t="shared" si="89"/>
        <v>1.7543859649122806</v>
      </c>
      <c r="BR263" s="143">
        <v>2</v>
      </c>
      <c r="BS263" s="143">
        <v>45</v>
      </c>
      <c r="BT263" s="45">
        <f t="shared" si="90"/>
        <v>4.4444444444444446</v>
      </c>
      <c r="BW263" s="143">
        <v>9</v>
      </c>
      <c r="BX263" s="45">
        <f t="shared" si="91"/>
        <v>0</v>
      </c>
      <c r="CA263" s="143">
        <v>15</v>
      </c>
      <c r="CB263" s="45">
        <f t="shared" si="92"/>
        <v>0</v>
      </c>
      <c r="CE263" s="142">
        <v>43251</v>
      </c>
      <c r="CF263" s="143">
        <v>55</v>
      </c>
      <c r="CG263" s="143">
        <v>930</v>
      </c>
      <c r="CH263" s="143">
        <v>5.913978494623656</v>
      </c>
      <c r="CJ263" s="143">
        <v>1</v>
      </c>
      <c r="CK263" s="143">
        <v>22</v>
      </c>
      <c r="CL263" s="143">
        <v>4.5454545454545459</v>
      </c>
      <c r="CN263" s="143">
        <v>2</v>
      </c>
      <c r="CO263" s="143">
        <v>42</v>
      </c>
      <c r="CP263" s="143">
        <v>4.7619047619047619</v>
      </c>
      <c r="CR263" s="143">
        <v>3</v>
      </c>
      <c r="CS263" s="143">
        <v>79</v>
      </c>
      <c r="CT263" s="143">
        <v>3.79746835443038</v>
      </c>
      <c r="CV263" s="143">
        <v>3</v>
      </c>
      <c r="CW263" s="143">
        <v>23</v>
      </c>
      <c r="CX263" s="143">
        <v>13.043478260869565</v>
      </c>
      <c r="CZ263" s="143">
        <v>11</v>
      </c>
      <c r="DA263" s="143">
        <v>139</v>
      </c>
      <c r="DB263" s="143">
        <v>7.913669064748202</v>
      </c>
      <c r="DD263" s="143">
        <v>1</v>
      </c>
      <c r="DE263" s="143">
        <v>54</v>
      </c>
      <c r="DF263" s="143">
        <v>1.8518518518518521</v>
      </c>
      <c r="DH263" s="143">
        <v>2</v>
      </c>
      <c r="DI263" s="143">
        <v>24</v>
      </c>
      <c r="DJ263" s="147">
        <v>8.3333333333333321</v>
      </c>
      <c r="DK263" s="142"/>
      <c r="DM263" s="143">
        <v>25</v>
      </c>
      <c r="DN263" s="147"/>
      <c r="DO263" s="142"/>
      <c r="DP263" s="143">
        <v>4</v>
      </c>
      <c r="DQ263" s="143">
        <v>82</v>
      </c>
      <c r="DR263" s="147">
        <v>4.8780487804878048</v>
      </c>
      <c r="DS263" s="142"/>
      <c r="DT263" s="143">
        <v>1</v>
      </c>
      <c r="DU263" s="143">
        <v>34</v>
      </c>
      <c r="DV263" s="147">
        <v>2.9411764705882351</v>
      </c>
      <c r="DW263" s="142"/>
      <c r="DX263" s="143">
        <v>4</v>
      </c>
      <c r="DY263" s="143">
        <v>112</v>
      </c>
      <c r="DZ263" s="147">
        <v>3.5714285714285712</v>
      </c>
      <c r="EA263" s="142"/>
      <c r="EB263" s="143">
        <v>5</v>
      </c>
      <c r="EC263" s="143">
        <v>63</v>
      </c>
      <c r="ED263" s="147">
        <v>7.9365079365079358</v>
      </c>
      <c r="EE263" s="142"/>
      <c r="EG263" s="143">
        <v>60</v>
      </c>
      <c r="EH263" s="147"/>
      <c r="EI263" s="142"/>
      <c r="EJ263" s="143">
        <v>7</v>
      </c>
      <c r="EK263" s="143">
        <v>44</v>
      </c>
      <c r="EL263" s="147">
        <v>15.909090909090908</v>
      </c>
      <c r="EM263" s="142"/>
      <c r="EN263" s="143">
        <v>4</v>
      </c>
      <c r="EO263" s="143">
        <v>57</v>
      </c>
      <c r="EP263" s="147">
        <v>7.0175438596491233</v>
      </c>
      <c r="EQ263" s="142"/>
      <c r="ER263" s="143">
        <v>6</v>
      </c>
      <c r="ES263" s="143">
        <v>45</v>
      </c>
      <c r="ET263" s="147">
        <v>13.333333333333332</v>
      </c>
      <c r="EU263" s="142"/>
      <c r="EV263" s="143">
        <v>1</v>
      </c>
      <c r="EW263" s="143">
        <v>10</v>
      </c>
      <c r="EX263" s="147">
        <v>10</v>
      </c>
      <c r="EY263" s="142"/>
      <c r="FA263" s="143">
        <v>15</v>
      </c>
      <c r="FB263" s="147"/>
      <c r="FD263" s="141"/>
      <c r="FE263" s="141"/>
      <c r="FF263" s="141"/>
      <c r="FH263" s="141"/>
      <c r="FI263" s="141"/>
      <c r="FJ263" s="141"/>
    </row>
    <row r="264" spans="1:166" s="143" customFormat="1">
      <c r="A264" s="142">
        <v>43677</v>
      </c>
      <c r="B264" s="143">
        <v>22</v>
      </c>
      <c r="C264" s="143">
        <v>928</v>
      </c>
      <c r="D264" s="45">
        <f t="shared" si="75"/>
        <v>2.3706896551724137</v>
      </c>
      <c r="E264" s="140"/>
      <c r="F264" s="145"/>
      <c r="J264" s="143">
        <v>1</v>
      </c>
      <c r="K264" s="143">
        <v>22</v>
      </c>
      <c r="L264" s="45">
        <f t="shared" si="99"/>
        <v>4.5454545454545459</v>
      </c>
      <c r="O264" s="143">
        <v>42</v>
      </c>
      <c r="P264" s="45">
        <f t="shared" si="76"/>
        <v>0</v>
      </c>
      <c r="R264" s="143">
        <v>1</v>
      </c>
      <c r="S264" s="143">
        <v>77</v>
      </c>
      <c r="T264" s="45">
        <f t="shared" si="77"/>
        <v>1.2987012987012987</v>
      </c>
      <c r="W264" s="143">
        <v>24</v>
      </c>
      <c r="X264" s="45">
        <f t="shared" si="78"/>
        <v>0</v>
      </c>
      <c r="Z264" s="143">
        <v>9</v>
      </c>
      <c r="AA264" s="143">
        <v>140</v>
      </c>
      <c r="AB264" s="45">
        <f t="shared" si="79"/>
        <v>6.4285714285714279</v>
      </c>
      <c r="AE264" s="144">
        <v>53</v>
      </c>
      <c r="AF264" s="45">
        <f t="shared" si="80"/>
        <v>0</v>
      </c>
      <c r="AG264" s="144"/>
      <c r="AH264" s="144"/>
      <c r="AI264" s="144">
        <v>24</v>
      </c>
      <c r="AJ264" s="45">
        <f t="shared" si="81"/>
        <v>0</v>
      </c>
      <c r="AM264" s="143">
        <v>27</v>
      </c>
      <c r="AN264" s="45">
        <f t="shared" si="82"/>
        <v>0</v>
      </c>
      <c r="AQ264" s="143">
        <v>81</v>
      </c>
      <c r="AR264" s="45">
        <f t="shared" si="83"/>
        <v>0</v>
      </c>
      <c r="AU264" s="143">
        <v>35</v>
      </c>
      <c r="AV264" s="45">
        <f t="shared" si="84"/>
        <v>0</v>
      </c>
      <c r="AX264" s="143">
        <v>4</v>
      </c>
      <c r="AY264" s="143">
        <v>115</v>
      </c>
      <c r="AZ264" s="45">
        <f t="shared" si="85"/>
        <v>3.4782608695652173</v>
      </c>
      <c r="BB264" s="143">
        <v>2</v>
      </c>
      <c r="BC264" s="143">
        <v>60</v>
      </c>
      <c r="BD264" s="45">
        <f t="shared" si="86"/>
        <v>3.3333333333333335</v>
      </c>
      <c r="BG264" s="143">
        <v>59</v>
      </c>
      <c r="BH264" s="45">
        <f t="shared" si="87"/>
        <v>0</v>
      </c>
      <c r="BJ264" s="143">
        <v>2</v>
      </c>
      <c r="BK264" s="143">
        <v>43</v>
      </c>
      <c r="BL264" s="45">
        <f t="shared" si="88"/>
        <v>4.6511627906976747</v>
      </c>
      <c r="BN264" s="143">
        <v>1</v>
      </c>
      <c r="BO264" s="143">
        <v>56</v>
      </c>
      <c r="BP264" s="45">
        <f t="shared" si="89"/>
        <v>1.7857142857142856</v>
      </c>
      <c r="BR264" s="143">
        <v>2</v>
      </c>
      <c r="BS264" s="143">
        <v>45</v>
      </c>
      <c r="BT264" s="45">
        <f t="shared" si="90"/>
        <v>4.4444444444444446</v>
      </c>
      <c r="BW264" s="143">
        <v>9</v>
      </c>
      <c r="BX264" s="45">
        <f t="shared" si="91"/>
        <v>0</v>
      </c>
      <c r="CA264" s="143">
        <v>16</v>
      </c>
      <c r="CB264" s="45">
        <f t="shared" si="92"/>
        <v>0</v>
      </c>
      <c r="CE264" s="142">
        <v>43281</v>
      </c>
      <c r="CF264" s="143">
        <v>48</v>
      </c>
      <c r="CG264" s="143">
        <v>926</v>
      </c>
      <c r="CH264" s="143">
        <v>5.1835853131749454</v>
      </c>
      <c r="CJ264" s="143">
        <v>1</v>
      </c>
      <c r="CK264" s="143">
        <v>22</v>
      </c>
      <c r="CL264" s="143">
        <v>4.5454545454545459</v>
      </c>
      <c r="CN264" s="143">
        <v>2</v>
      </c>
      <c r="CO264" s="143">
        <v>42</v>
      </c>
      <c r="CP264" s="143">
        <v>4.7619047619047619</v>
      </c>
      <c r="CR264" s="143">
        <v>2</v>
      </c>
      <c r="CS264" s="143">
        <v>79</v>
      </c>
      <c r="CT264" s="143">
        <v>2.5316455696202533</v>
      </c>
      <c r="CV264" s="143">
        <v>2</v>
      </c>
      <c r="CW264" s="143">
        <v>22</v>
      </c>
      <c r="CX264" s="143">
        <v>9.0909090909090917</v>
      </c>
      <c r="CZ264" s="143">
        <v>10</v>
      </c>
      <c r="DA264" s="143">
        <v>136</v>
      </c>
      <c r="DB264" s="143">
        <v>7.3529411764705888</v>
      </c>
      <c r="DD264" s="143">
        <v>1</v>
      </c>
      <c r="DE264" s="143">
        <v>52</v>
      </c>
      <c r="DF264" s="143">
        <v>1.9230769230769231</v>
      </c>
      <c r="DH264" s="143">
        <v>2</v>
      </c>
      <c r="DI264" s="143">
        <v>24</v>
      </c>
      <c r="DJ264" s="147">
        <v>8.3333333333333321</v>
      </c>
      <c r="DK264" s="142"/>
      <c r="DM264" s="143">
        <v>26</v>
      </c>
      <c r="DN264" s="147"/>
      <c r="DO264" s="142"/>
      <c r="DP264" s="143">
        <v>2</v>
      </c>
      <c r="DQ264" s="143">
        <v>82</v>
      </c>
      <c r="DR264" s="147">
        <v>2.4390243902439024</v>
      </c>
      <c r="DS264" s="142"/>
      <c r="DT264" s="143">
        <v>1</v>
      </c>
      <c r="DU264" s="143">
        <v>35</v>
      </c>
      <c r="DV264" s="147">
        <v>2.8571428571428572</v>
      </c>
      <c r="DW264" s="142"/>
      <c r="DX264" s="143">
        <v>4</v>
      </c>
      <c r="DY264" s="143">
        <v>116</v>
      </c>
      <c r="DZ264" s="147">
        <v>3.4482758620689657</v>
      </c>
      <c r="EA264" s="142"/>
      <c r="EB264" s="143">
        <v>3</v>
      </c>
      <c r="EC264" s="143">
        <v>60</v>
      </c>
      <c r="ED264" s="147">
        <v>5</v>
      </c>
      <c r="EE264" s="142"/>
      <c r="EG264" s="143">
        <v>60</v>
      </c>
      <c r="EH264" s="147"/>
      <c r="EI264" s="142"/>
      <c r="EJ264" s="143">
        <v>7</v>
      </c>
      <c r="EK264" s="143">
        <v>44</v>
      </c>
      <c r="EL264" s="147">
        <v>15.909090909090908</v>
      </c>
      <c r="EM264" s="142"/>
      <c r="EN264" s="143">
        <v>4</v>
      </c>
      <c r="EO264" s="143">
        <v>57</v>
      </c>
      <c r="EP264" s="147">
        <v>7.0175438596491233</v>
      </c>
      <c r="EQ264" s="142"/>
      <c r="ER264" s="143">
        <v>6</v>
      </c>
      <c r="ES264" s="143">
        <v>45</v>
      </c>
      <c r="ET264" s="147">
        <v>13.333333333333332</v>
      </c>
      <c r="EU264" s="142"/>
      <c r="EV264" s="143">
        <v>1</v>
      </c>
      <c r="EW264" s="143">
        <v>9</v>
      </c>
      <c r="EX264" s="147">
        <v>11.111111111111111</v>
      </c>
      <c r="EY264" s="142"/>
      <c r="FA264" s="143">
        <v>15</v>
      </c>
      <c r="FB264" s="147"/>
      <c r="FD264" s="141"/>
      <c r="FE264" s="141"/>
      <c r="FF264" s="141"/>
      <c r="FH264" s="141"/>
      <c r="FI264" s="141"/>
      <c r="FJ264" s="141"/>
    </row>
    <row r="265" spans="1:166" s="143" customFormat="1">
      <c r="A265" s="142">
        <v>43708</v>
      </c>
      <c r="B265" s="143">
        <v>24</v>
      </c>
      <c r="C265" s="143">
        <v>932</v>
      </c>
      <c r="D265" s="45">
        <f t="shared" si="75"/>
        <v>2.5751072961373391</v>
      </c>
      <c r="E265" s="140"/>
      <c r="F265" s="145"/>
      <c r="J265" s="143">
        <v>1</v>
      </c>
      <c r="K265" s="143">
        <v>22</v>
      </c>
      <c r="L265" s="45">
        <f t="shared" si="99"/>
        <v>4.5454545454545459</v>
      </c>
      <c r="O265" s="143">
        <v>42</v>
      </c>
      <c r="P265" s="45">
        <f t="shared" si="76"/>
        <v>0</v>
      </c>
      <c r="R265" s="143">
        <v>1</v>
      </c>
      <c r="S265" s="143">
        <v>77</v>
      </c>
      <c r="T265" s="45">
        <f t="shared" si="77"/>
        <v>1.2987012987012987</v>
      </c>
      <c r="W265" s="143">
        <v>24</v>
      </c>
      <c r="X265" s="45">
        <f t="shared" si="78"/>
        <v>0</v>
      </c>
      <c r="Z265" s="143">
        <v>11</v>
      </c>
      <c r="AA265" s="143">
        <v>138</v>
      </c>
      <c r="AB265" s="45">
        <f t="shared" si="79"/>
        <v>7.9710144927536222</v>
      </c>
      <c r="AE265" s="144">
        <v>55</v>
      </c>
      <c r="AF265" s="45">
        <f t="shared" si="80"/>
        <v>0</v>
      </c>
      <c r="AG265" s="144"/>
      <c r="AH265" s="144"/>
      <c r="AI265" s="144">
        <v>25</v>
      </c>
      <c r="AJ265" s="45">
        <f t="shared" si="81"/>
        <v>0</v>
      </c>
      <c r="AM265" s="143">
        <v>26</v>
      </c>
      <c r="AN265" s="45">
        <f t="shared" si="82"/>
        <v>0</v>
      </c>
      <c r="AQ265" s="143">
        <v>81</v>
      </c>
      <c r="AR265" s="45">
        <f t="shared" si="83"/>
        <v>0</v>
      </c>
      <c r="AU265" s="143">
        <v>36</v>
      </c>
      <c r="AV265" s="45">
        <f t="shared" si="84"/>
        <v>0</v>
      </c>
      <c r="AX265" s="143">
        <v>4</v>
      </c>
      <c r="AY265" s="143">
        <v>115</v>
      </c>
      <c r="AZ265" s="45">
        <f t="shared" si="85"/>
        <v>3.4782608695652173</v>
      </c>
      <c r="BB265" s="143">
        <v>2</v>
      </c>
      <c r="BC265" s="143">
        <v>60</v>
      </c>
      <c r="BD265" s="45">
        <f t="shared" si="86"/>
        <v>3.3333333333333335</v>
      </c>
      <c r="BG265" s="143">
        <v>59</v>
      </c>
      <c r="BH265" s="45">
        <f t="shared" si="87"/>
        <v>0</v>
      </c>
      <c r="BJ265" s="143">
        <v>2</v>
      </c>
      <c r="BK265" s="143">
        <v>43</v>
      </c>
      <c r="BL265" s="45">
        <f t="shared" si="88"/>
        <v>4.6511627906976747</v>
      </c>
      <c r="BN265" s="143">
        <v>1</v>
      </c>
      <c r="BO265" s="143">
        <v>58</v>
      </c>
      <c r="BP265" s="45">
        <f t="shared" si="89"/>
        <v>1.7241379310344827</v>
      </c>
      <c r="BR265" s="143">
        <v>2</v>
      </c>
      <c r="BS265" s="143">
        <v>45</v>
      </c>
      <c r="BT265" s="45">
        <f t="shared" si="90"/>
        <v>4.4444444444444446</v>
      </c>
      <c r="BW265" s="143">
        <v>9</v>
      </c>
      <c r="BX265" s="45">
        <f t="shared" si="91"/>
        <v>0</v>
      </c>
      <c r="CA265" s="143">
        <v>17</v>
      </c>
      <c r="CB265" s="45">
        <f t="shared" si="92"/>
        <v>0</v>
      </c>
      <c r="CE265" s="142">
        <v>43312</v>
      </c>
      <c r="CF265" s="143">
        <v>45</v>
      </c>
      <c r="CG265" s="143">
        <v>928</v>
      </c>
      <c r="CH265" s="143">
        <v>4.8491379310344831</v>
      </c>
      <c r="CJ265" s="143">
        <v>1</v>
      </c>
      <c r="CK265" s="143">
        <v>22</v>
      </c>
      <c r="CL265" s="143">
        <v>4.5454545454545459</v>
      </c>
      <c r="CN265" s="143">
        <v>2</v>
      </c>
      <c r="CO265" s="143">
        <v>42</v>
      </c>
      <c r="CP265" s="143">
        <v>4.7619047619047619</v>
      </c>
      <c r="CR265" s="143">
        <v>2</v>
      </c>
      <c r="CS265" s="143">
        <v>77</v>
      </c>
      <c r="CT265" s="143">
        <v>2.5974025974025974</v>
      </c>
      <c r="CV265" s="143">
        <v>2</v>
      </c>
      <c r="CW265" s="143">
        <v>24</v>
      </c>
      <c r="CX265" s="143">
        <v>8.3333333333333321</v>
      </c>
      <c r="CZ265" s="143">
        <v>10</v>
      </c>
      <c r="DA265" s="143">
        <v>140</v>
      </c>
      <c r="DB265" s="143">
        <v>7.1428571428571432</v>
      </c>
      <c r="DD265" s="143">
        <v>1</v>
      </c>
      <c r="DE265" s="143">
        <v>53</v>
      </c>
      <c r="DF265" s="143">
        <v>1.8867924528301887</v>
      </c>
      <c r="DH265" s="143">
        <v>2</v>
      </c>
      <c r="DI265" s="143">
        <v>24</v>
      </c>
      <c r="DJ265" s="147">
        <v>8.3333333333333321</v>
      </c>
      <c r="DK265" s="142"/>
      <c r="DM265" s="143">
        <v>27</v>
      </c>
      <c r="DN265" s="147"/>
      <c r="DO265" s="142"/>
      <c r="DP265" s="143">
        <v>2</v>
      </c>
      <c r="DQ265" s="143">
        <v>81</v>
      </c>
      <c r="DR265" s="147">
        <v>2.4691358024691361</v>
      </c>
      <c r="DS265" s="142"/>
      <c r="DT265" s="143">
        <v>1</v>
      </c>
      <c r="DU265" s="143">
        <v>35</v>
      </c>
      <c r="DV265" s="147">
        <v>2.8571428571428572</v>
      </c>
      <c r="DW265" s="142"/>
      <c r="DX265" s="143">
        <v>4</v>
      </c>
      <c r="DY265" s="143">
        <v>115</v>
      </c>
      <c r="DZ265" s="147">
        <v>3.4782608695652177</v>
      </c>
      <c r="EA265" s="142"/>
      <c r="EB265" s="143">
        <v>2</v>
      </c>
      <c r="EC265" s="143">
        <v>60</v>
      </c>
      <c r="ED265" s="147">
        <v>3.333333333333333</v>
      </c>
      <c r="EE265" s="142"/>
      <c r="EG265" s="143">
        <v>59</v>
      </c>
      <c r="EH265" s="147"/>
      <c r="EI265" s="142"/>
      <c r="EJ265" s="143">
        <v>6</v>
      </c>
      <c r="EK265" s="143">
        <v>43</v>
      </c>
      <c r="EL265" s="147">
        <v>13.953488372093023</v>
      </c>
      <c r="EM265" s="142"/>
      <c r="EN265" s="143">
        <v>4</v>
      </c>
      <c r="EO265" s="143">
        <v>56</v>
      </c>
      <c r="EP265" s="147">
        <v>7.1428571428571432</v>
      </c>
      <c r="EQ265" s="142"/>
      <c r="ER265" s="143">
        <v>4</v>
      </c>
      <c r="ES265" s="143">
        <v>45</v>
      </c>
      <c r="ET265" s="147">
        <v>8.8888888888888893</v>
      </c>
      <c r="EU265" s="142"/>
      <c r="EV265" s="143">
        <v>1</v>
      </c>
      <c r="EW265" s="143">
        <v>9</v>
      </c>
      <c r="EX265" s="147">
        <v>11.111111111111111</v>
      </c>
      <c r="EY265" s="142"/>
      <c r="EZ265" s="143">
        <v>1</v>
      </c>
      <c r="FA265" s="143">
        <v>16</v>
      </c>
      <c r="FB265" s="147">
        <v>6.25</v>
      </c>
      <c r="FD265" s="141"/>
      <c r="FE265" s="141"/>
      <c r="FF265" s="141"/>
      <c r="FH265" s="141"/>
      <c r="FI265" s="141"/>
      <c r="FJ265" s="141"/>
    </row>
    <row r="266" spans="1:166" s="143" customFormat="1">
      <c r="A266" s="142">
        <v>43738</v>
      </c>
      <c r="B266" s="143">
        <v>25</v>
      </c>
      <c r="C266" s="143">
        <v>933</v>
      </c>
      <c r="D266" s="45">
        <f t="shared" si="75"/>
        <v>2.679528403001072</v>
      </c>
      <c r="E266" s="140"/>
      <c r="F266" s="145"/>
      <c r="J266" s="143">
        <v>1</v>
      </c>
      <c r="K266" s="143">
        <v>22</v>
      </c>
      <c r="L266" s="45">
        <f t="shared" si="99"/>
        <v>4.5454545454545459</v>
      </c>
      <c r="O266" s="143">
        <v>42</v>
      </c>
      <c r="P266" s="45">
        <f t="shared" si="76"/>
        <v>0</v>
      </c>
      <c r="R266" s="143">
        <v>1</v>
      </c>
      <c r="S266" s="143">
        <v>76</v>
      </c>
      <c r="T266" s="45">
        <f t="shared" si="77"/>
        <v>1.3157894736842104</v>
      </c>
      <c r="W266" s="143">
        <v>24</v>
      </c>
      <c r="X266" s="45">
        <f t="shared" si="78"/>
        <v>0</v>
      </c>
      <c r="Z266" s="143">
        <v>12</v>
      </c>
      <c r="AA266" s="143">
        <v>139</v>
      </c>
      <c r="AB266" s="45">
        <f t="shared" si="79"/>
        <v>8.6330935251798557</v>
      </c>
      <c r="AE266" s="144">
        <v>56</v>
      </c>
      <c r="AF266" s="45">
        <f t="shared" si="80"/>
        <v>0</v>
      </c>
      <c r="AG266" s="144"/>
      <c r="AH266" s="144"/>
      <c r="AI266" s="144">
        <v>25</v>
      </c>
      <c r="AJ266" s="45">
        <f t="shared" si="81"/>
        <v>0</v>
      </c>
      <c r="AM266" s="143">
        <v>26</v>
      </c>
      <c r="AN266" s="45">
        <f t="shared" si="82"/>
        <v>0</v>
      </c>
      <c r="AQ266" s="143">
        <v>80</v>
      </c>
      <c r="AR266" s="45">
        <f t="shared" si="83"/>
        <v>0</v>
      </c>
      <c r="AU266" s="143">
        <v>36</v>
      </c>
      <c r="AV266" s="45">
        <f t="shared" si="84"/>
        <v>0</v>
      </c>
      <c r="AX266" s="143">
        <v>4</v>
      </c>
      <c r="AY266" s="143">
        <v>116</v>
      </c>
      <c r="AZ266" s="45">
        <f t="shared" si="85"/>
        <v>3.4482758620689653</v>
      </c>
      <c r="BB266" s="143">
        <v>2</v>
      </c>
      <c r="BC266" s="143">
        <v>60</v>
      </c>
      <c r="BD266" s="45">
        <f t="shared" si="86"/>
        <v>3.3333333333333335</v>
      </c>
      <c r="BG266" s="143">
        <v>59</v>
      </c>
      <c r="BH266" s="45">
        <f t="shared" si="87"/>
        <v>0</v>
      </c>
      <c r="BJ266" s="143">
        <v>2</v>
      </c>
      <c r="BK266" s="143">
        <v>45</v>
      </c>
      <c r="BL266" s="45">
        <f t="shared" si="88"/>
        <v>4.4444444444444446</v>
      </c>
      <c r="BN266" s="143">
        <v>1</v>
      </c>
      <c r="BO266" s="143">
        <v>56</v>
      </c>
      <c r="BP266" s="45">
        <f t="shared" si="89"/>
        <v>1.7857142857142856</v>
      </c>
      <c r="BR266" s="143">
        <v>2</v>
      </c>
      <c r="BS266" s="143">
        <v>45</v>
      </c>
      <c r="BT266" s="45">
        <f t="shared" si="90"/>
        <v>4.4444444444444446</v>
      </c>
      <c r="BW266" s="143">
        <v>9</v>
      </c>
      <c r="BX266" s="45">
        <f t="shared" si="91"/>
        <v>0</v>
      </c>
      <c r="CA266" s="143">
        <v>17</v>
      </c>
      <c r="CB266" s="45">
        <f t="shared" si="92"/>
        <v>0</v>
      </c>
      <c r="CE266" s="142">
        <v>43343</v>
      </c>
      <c r="CF266" s="143">
        <v>48</v>
      </c>
      <c r="CG266" s="143">
        <v>932</v>
      </c>
      <c r="CH266" s="143">
        <v>5.1502145922746783</v>
      </c>
      <c r="CJ266" s="143">
        <v>1</v>
      </c>
      <c r="CK266" s="143">
        <v>22</v>
      </c>
      <c r="CL266" s="143">
        <v>4.5454545454545459</v>
      </c>
      <c r="CN266" s="143">
        <v>1</v>
      </c>
      <c r="CO266" s="143">
        <v>42</v>
      </c>
      <c r="CP266" s="143">
        <v>2.3809523809523809</v>
      </c>
      <c r="CR266" s="143">
        <v>4</v>
      </c>
      <c r="CS266" s="143">
        <v>77</v>
      </c>
      <c r="CT266" s="143">
        <v>5.1948051948051948</v>
      </c>
      <c r="CV266" s="143">
        <v>2</v>
      </c>
      <c r="CW266" s="143">
        <v>24</v>
      </c>
      <c r="CX266" s="143">
        <v>8.3333333333333321</v>
      </c>
      <c r="CZ266" s="143">
        <v>9</v>
      </c>
      <c r="DA266" s="143">
        <v>138</v>
      </c>
      <c r="DB266" s="143">
        <v>6.5217391304347823</v>
      </c>
      <c r="DD266" s="143">
        <v>1</v>
      </c>
      <c r="DE266" s="143">
        <v>55</v>
      </c>
      <c r="DF266" s="143">
        <v>1.8181818181818183</v>
      </c>
      <c r="DH266" s="143">
        <v>1</v>
      </c>
      <c r="DI266" s="143">
        <v>25</v>
      </c>
      <c r="DJ266" s="147">
        <v>4</v>
      </c>
      <c r="DK266" s="142"/>
      <c r="DM266" s="143">
        <v>26</v>
      </c>
      <c r="DN266" s="147"/>
      <c r="DO266" s="142"/>
      <c r="DP266" s="143">
        <v>3</v>
      </c>
      <c r="DQ266" s="143">
        <v>81</v>
      </c>
      <c r="DR266" s="147">
        <v>3.7037037037037042</v>
      </c>
      <c r="DS266" s="142"/>
      <c r="DT266" s="143">
        <v>1</v>
      </c>
      <c r="DU266" s="143">
        <v>36</v>
      </c>
      <c r="DV266" s="147">
        <v>2.7777777777777777</v>
      </c>
      <c r="DW266" s="142"/>
      <c r="DX266" s="143">
        <v>4</v>
      </c>
      <c r="DY266" s="143">
        <v>115</v>
      </c>
      <c r="DZ266" s="147">
        <v>3.4782608695652177</v>
      </c>
      <c r="EA266" s="142"/>
      <c r="EB266" s="143">
        <v>4</v>
      </c>
      <c r="EC266" s="143">
        <v>60</v>
      </c>
      <c r="ED266" s="147">
        <v>6.6666666666666661</v>
      </c>
      <c r="EE266" s="142"/>
      <c r="EG266" s="143">
        <v>59</v>
      </c>
      <c r="EH266" s="147"/>
      <c r="EI266" s="142"/>
      <c r="EJ266" s="143">
        <v>7</v>
      </c>
      <c r="EK266" s="143">
        <v>43</v>
      </c>
      <c r="EL266" s="147">
        <v>16.279069767441861</v>
      </c>
      <c r="EM266" s="142"/>
      <c r="EN266" s="143">
        <v>4</v>
      </c>
      <c r="EO266" s="143">
        <v>58</v>
      </c>
      <c r="EP266" s="147">
        <v>6.8965517241379315</v>
      </c>
      <c r="EQ266" s="142"/>
      <c r="ER266" s="143">
        <v>4</v>
      </c>
      <c r="ES266" s="143">
        <v>45</v>
      </c>
      <c r="ET266" s="147">
        <v>8.8888888888888893</v>
      </c>
      <c r="EU266" s="142"/>
      <c r="EV266" s="143">
        <v>1</v>
      </c>
      <c r="EW266" s="143">
        <v>9</v>
      </c>
      <c r="EX266" s="147">
        <v>11.111111111111111</v>
      </c>
      <c r="EY266" s="142"/>
      <c r="EZ266" s="143">
        <v>1</v>
      </c>
      <c r="FA266" s="143">
        <v>17</v>
      </c>
      <c r="FB266" s="147">
        <v>5.8823529411764701</v>
      </c>
      <c r="FD266" s="141"/>
      <c r="FE266" s="141"/>
      <c r="FF266" s="141"/>
      <c r="FH266" s="141"/>
      <c r="FI266" s="141"/>
      <c r="FJ266" s="141"/>
    </row>
    <row r="267" spans="1:166" s="143" customFormat="1">
      <c r="A267" s="142"/>
      <c r="D267" s="45"/>
      <c r="E267" s="140"/>
      <c r="F267" s="145"/>
      <c r="L267" s="45"/>
      <c r="P267" s="45"/>
      <c r="T267" s="45"/>
      <c r="X267" s="45"/>
      <c r="AB267" s="45"/>
      <c r="AE267" s="144"/>
      <c r="AF267" s="45"/>
      <c r="AG267" s="144"/>
      <c r="AH267" s="144"/>
      <c r="AI267" s="144"/>
      <c r="AJ267" s="45"/>
      <c r="AN267" s="45"/>
      <c r="AR267" s="45"/>
      <c r="AV267" s="45"/>
      <c r="AZ267" s="45"/>
      <c r="BD267" s="45"/>
      <c r="BH267" s="45"/>
      <c r="BL267" s="45"/>
      <c r="BP267" s="45"/>
      <c r="BT267" s="45"/>
      <c r="BX267" s="45"/>
      <c r="CB267" s="45"/>
      <c r="CE267" s="142">
        <v>43373</v>
      </c>
      <c r="CF267" s="143">
        <v>43</v>
      </c>
      <c r="CG267" s="143">
        <v>933</v>
      </c>
      <c r="CH267" s="143">
        <v>4.6087888531618431</v>
      </c>
      <c r="CJ267" s="143">
        <v>1</v>
      </c>
      <c r="CK267" s="143">
        <v>22</v>
      </c>
      <c r="CL267" s="143">
        <v>4.5454545454545459</v>
      </c>
      <c r="CN267" s="143">
        <v>1</v>
      </c>
      <c r="CO267" s="143">
        <v>42</v>
      </c>
      <c r="CP267" s="143">
        <v>2.3809523809523809</v>
      </c>
      <c r="CR267" s="143">
        <v>4</v>
      </c>
      <c r="CS267" s="143">
        <v>76</v>
      </c>
      <c r="CT267" s="143">
        <v>5.2631578947368425</v>
      </c>
      <c r="CV267" s="143">
        <v>2</v>
      </c>
      <c r="CW267" s="143">
        <v>24</v>
      </c>
      <c r="CX267" s="143">
        <v>8.3333333333333321</v>
      </c>
      <c r="CZ267" s="143">
        <v>8</v>
      </c>
      <c r="DA267" s="143">
        <v>139</v>
      </c>
      <c r="DB267" s="143">
        <v>5.755395683453238</v>
      </c>
      <c r="DD267" s="143">
        <v>1</v>
      </c>
      <c r="DE267" s="143">
        <v>56</v>
      </c>
      <c r="DF267" s="143">
        <v>1.7857142857142856</v>
      </c>
      <c r="DH267" s="143">
        <v>1</v>
      </c>
      <c r="DI267" s="143">
        <v>25</v>
      </c>
      <c r="DJ267" s="147">
        <v>4</v>
      </c>
      <c r="DK267" s="142"/>
      <c r="DM267" s="143">
        <v>26</v>
      </c>
      <c r="DN267" s="147"/>
      <c r="DO267" s="142"/>
      <c r="DP267" s="143">
        <v>3</v>
      </c>
      <c r="DQ267" s="143">
        <v>80</v>
      </c>
      <c r="DR267" s="147">
        <v>3.75</v>
      </c>
      <c r="DS267" s="142"/>
      <c r="DU267" s="143">
        <v>36</v>
      </c>
      <c r="DV267" s="147"/>
      <c r="DW267" s="142"/>
      <c r="DX267" s="143">
        <v>4</v>
      </c>
      <c r="DY267" s="143">
        <v>116</v>
      </c>
      <c r="DZ267" s="147">
        <v>3.4482758620689657</v>
      </c>
      <c r="EA267" s="142"/>
      <c r="EB267" s="143">
        <v>3</v>
      </c>
      <c r="EC267" s="143">
        <v>60</v>
      </c>
      <c r="ED267" s="147">
        <v>5</v>
      </c>
      <c r="EE267" s="142"/>
      <c r="EG267" s="143">
        <v>59</v>
      </c>
      <c r="EH267" s="147"/>
      <c r="EI267" s="142"/>
      <c r="EJ267" s="143">
        <v>7</v>
      </c>
      <c r="EK267" s="143">
        <v>45</v>
      </c>
      <c r="EL267" s="147">
        <v>15.555555555555555</v>
      </c>
      <c r="EM267" s="142"/>
      <c r="EN267" s="143">
        <v>3</v>
      </c>
      <c r="EO267" s="143">
        <v>56</v>
      </c>
      <c r="EP267" s="147">
        <v>5.3571428571428568</v>
      </c>
      <c r="EQ267" s="142"/>
      <c r="ER267" s="143">
        <v>4</v>
      </c>
      <c r="ES267" s="143">
        <v>45</v>
      </c>
      <c r="ET267" s="147">
        <v>8.8888888888888893</v>
      </c>
      <c r="EU267" s="142"/>
      <c r="EV267" s="143">
        <v>1</v>
      </c>
      <c r="EW267" s="143">
        <v>9</v>
      </c>
      <c r="EX267" s="147">
        <v>11.111111111111111</v>
      </c>
      <c r="EY267" s="142"/>
      <c r="FA267" s="143">
        <v>17</v>
      </c>
      <c r="FB267" s="147"/>
      <c r="FD267" s="141"/>
      <c r="FE267" s="141"/>
      <c r="FF267" s="141"/>
      <c r="FH267" s="141"/>
      <c r="FI267" s="141"/>
      <c r="FJ267" s="141"/>
    </row>
    <row r="268" spans="1:166" s="143" customFormat="1">
      <c r="A268" s="142"/>
      <c r="D268" s="45"/>
      <c r="E268" s="140"/>
      <c r="F268" s="145"/>
      <c r="L268" s="45"/>
      <c r="P268" s="45"/>
      <c r="T268" s="45"/>
      <c r="X268" s="45"/>
      <c r="AB268" s="45"/>
      <c r="AE268" s="144"/>
      <c r="AF268" s="45"/>
      <c r="AG268" s="144"/>
      <c r="AH268" s="144"/>
      <c r="AI268" s="144"/>
      <c r="AJ268" s="45"/>
      <c r="AN268" s="45"/>
      <c r="AR268" s="45"/>
      <c r="AV268" s="45"/>
      <c r="AZ268" s="45"/>
      <c r="BD268" s="45"/>
      <c r="BH268" s="45"/>
      <c r="BL268" s="45"/>
      <c r="BP268" s="45"/>
      <c r="BT268" s="45"/>
      <c r="BX268" s="45"/>
      <c r="CB268" s="45"/>
      <c r="CE268" s="142">
        <v>43404</v>
      </c>
      <c r="CF268" s="143">
        <v>58</v>
      </c>
      <c r="CG268" s="143">
        <v>932</v>
      </c>
      <c r="CH268" s="143">
        <v>6.2231759656652361</v>
      </c>
      <c r="CK268" s="143">
        <v>22</v>
      </c>
      <c r="CN268" s="143">
        <v>1</v>
      </c>
      <c r="CO268" s="143">
        <v>43</v>
      </c>
      <c r="CP268" s="143">
        <v>2.3255813953488373</v>
      </c>
      <c r="CR268" s="143">
        <v>4</v>
      </c>
      <c r="CS268" s="143">
        <v>75</v>
      </c>
      <c r="CT268" s="143">
        <v>5.3333333333333339</v>
      </c>
      <c r="CV268" s="143">
        <v>2</v>
      </c>
      <c r="CW268" s="143">
        <v>24</v>
      </c>
      <c r="CX268" s="143">
        <v>8.3333333333333321</v>
      </c>
      <c r="CZ268" s="143">
        <v>13</v>
      </c>
      <c r="DA268" s="143">
        <v>143</v>
      </c>
      <c r="DB268" s="143">
        <v>9.0909090909090917</v>
      </c>
      <c r="DD268" s="143">
        <v>3</v>
      </c>
      <c r="DE268" s="143">
        <v>59</v>
      </c>
      <c r="DF268" s="143">
        <v>5.0847457627118642</v>
      </c>
      <c r="DH268" s="143">
        <v>2</v>
      </c>
      <c r="DI268" s="143">
        <v>23</v>
      </c>
      <c r="DJ268" s="147">
        <v>8.695652173913043</v>
      </c>
      <c r="DK268" s="142"/>
      <c r="DL268" s="143">
        <v>1</v>
      </c>
      <c r="DM268" s="143">
        <v>26</v>
      </c>
      <c r="DN268" s="147">
        <v>3.8461538461538463</v>
      </c>
      <c r="DO268" s="142"/>
      <c r="DP268" s="143">
        <v>3</v>
      </c>
      <c r="DQ268" s="143">
        <v>75</v>
      </c>
      <c r="DR268" s="147">
        <v>4</v>
      </c>
      <c r="DS268" s="142"/>
      <c r="DT268" s="143">
        <v>1</v>
      </c>
      <c r="DU268" s="143">
        <v>35</v>
      </c>
      <c r="DV268" s="147">
        <v>2.8571428571428572</v>
      </c>
      <c r="DW268" s="142"/>
      <c r="DX268" s="143">
        <v>7</v>
      </c>
      <c r="DY268" s="143">
        <v>114</v>
      </c>
      <c r="DZ268" s="147">
        <v>6.140350877192982</v>
      </c>
      <c r="EA268" s="142"/>
      <c r="EB268" s="143">
        <v>4</v>
      </c>
      <c r="EC268" s="143">
        <v>60</v>
      </c>
      <c r="ED268" s="147">
        <v>6.6666666666666661</v>
      </c>
      <c r="EE268" s="142"/>
      <c r="EF268" s="143">
        <v>1</v>
      </c>
      <c r="EG268" s="143">
        <v>62</v>
      </c>
      <c r="EH268" s="147">
        <v>1.6129032258064515</v>
      </c>
      <c r="EI268" s="142"/>
      <c r="EJ268" s="143">
        <v>6</v>
      </c>
      <c r="EK268" s="143">
        <v>45</v>
      </c>
      <c r="EL268" s="147">
        <v>13.333333333333332</v>
      </c>
      <c r="EM268" s="142"/>
      <c r="EN268" s="143">
        <v>4</v>
      </c>
      <c r="EO268" s="143">
        <v>55</v>
      </c>
      <c r="EP268" s="147">
        <v>7.2727272727272716</v>
      </c>
      <c r="EQ268" s="142"/>
      <c r="ER268" s="143">
        <v>4</v>
      </c>
      <c r="ES268" s="143">
        <v>44</v>
      </c>
      <c r="ET268" s="147">
        <v>9.0909090909090917</v>
      </c>
      <c r="EU268" s="142"/>
      <c r="EV268" s="143">
        <v>1</v>
      </c>
      <c r="EW268" s="143">
        <v>9</v>
      </c>
      <c r="EX268" s="147">
        <v>11.111111111111111</v>
      </c>
      <c r="EY268" s="142"/>
      <c r="EZ268" s="143">
        <v>1</v>
      </c>
      <c r="FA268" s="143">
        <v>18</v>
      </c>
      <c r="FB268" s="147">
        <v>5.5555555555555554</v>
      </c>
      <c r="FD268" s="141">
        <f t="shared" si="93"/>
        <v>0</v>
      </c>
      <c r="FE268" s="141">
        <f t="shared" si="94"/>
        <v>0</v>
      </c>
      <c r="FF268" s="141">
        <f t="shared" si="95"/>
        <v>0</v>
      </c>
      <c r="FH268" s="141">
        <f t="shared" si="96"/>
        <v>2</v>
      </c>
      <c r="FI268" s="141">
        <f t="shared" si="97"/>
        <v>24</v>
      </c>
      <c r="FJ268" s="141">
        <f t="shared" si="98"/>
        <v>8.3333333333333321</v>
      </c>
    </row>
    <row r="269" spans="1:166" s="143" customFormat="1">
      <c r="A269" s="142"/>
      <c r="D269" s="45"/>
      <c r="E269" s="140"/>
      <c r="F269" s="145">
        <f>IF(G270="",MAX(A:A),G270)</f>
        <v>43738</v>
      </c>
      <c r="L269" s="45"/>
      <c r="P269" s="45"/>
      <c r="T269" s="45"/>
      <c r="X269" s="45"/>
      <c r="AB269" s="45"/>
      <c r="AE269" s="144"/>
      <c r="AF269" s="51"/>
      <c r="AG269" s="144"/>
      <c r="AH269" s="144"/>
      <c r="AI269" s="144"/>
      <c r="AJ269" s="45"/>
      <c r="AN269" s="45"/>
      <c r="AR269" s="45"/>
      <c r="AV269" s="45"/>
      <c r="AZ269" s="45"/>
      <c r="BD269" s="45"/>
      <c r="BH269" s="45"/>
      <c r="BL269" s="45"/>
      <c r="BP269" s="45"/>
      <c r="BT269" s="45"/>
      <c r="BX269" s="45"/>
      <c r="CB269" s="45"/>
      <c r="CE269" s="142">
        <v>43434</v>
      </c>
      <c r="CF269" s="143">
        <v>76</v>
      </c>
      <c r="CG269" s="143">
        <v>934</v>
      </c>
      <c r="CH269" s="143">
        <v>8.1370449678800867</v>
      </c>
      <c r="CK269" s="143">
        <v>22</v>
      </c>
      <c r="CL269" s="45"/>
      <c r="CN269" s="143">
        <v>4</v>
      </c>
      <c r="CO269" s="143">
        <v>44</v>
      </c>
      <c r="CP269" s="143">
        <v>9.0909090909090917</v>
      </c>
      <c r="CR269" s="143">
        <v>5</v>
      </c>
      <c r="CS269" s="143">
        <v>75</v>
      </c>
      <c r="CT269" s="143">
        <v>6.6666666666666661</v>
      </c>
      <c r="CV269" s="143">
        <v>2</v>
      </c>
      <c r="CW269" s="143">
        <v>24</v>
      </c>
      <c r="CX269" s="143">
        <v>8.3333333333333321</v>
      </c>
      <c r="CZ269" s="143">
        <v>22</v>
      </c>
      <c r="DA269" s="143">
        <v>145</v>
      </c>
      <c r="DB269" s="143">
        <v>15.17241379310345</v>
      </c>
      <c r="DD269" s="143">
        <v>4</v>
      </c>
      <c r="DE269" s="143">
        <v>60</v>
      </c>
      <c r="DF269" s="143">
        <v>6.6666666666666661</v>
      </c>
      <c r="DH269" s="143">
        <v>3</v>
      </c>
      <c r="DI269" s="143">
        <v>23</v>
      </c>
      <c r="DJ269" s="147">
        <v>13.043478260869565</v>
      </c>
      <c r="DK269" s="142"/>
      <c r="DL269" s="143">
        <v>1</v>
      </c>
      <c r="DM269" s="143">
        <v>26</v>
      </c>
      <c r="DN269" s="147">
        <v>3.8461538461538463</v>
      </c>
      <c r="DO269" s="142"/>
      <c r="DP269" s="143">
        <v>3</v>
      </c>
      <c r="DQ269" s="143">
        <v>75</v>
      </c>
      <c r="DR269" s="147">
        <v>4</v>
      </c>
      <c r="DS269" s="142"/>
      <c r="DT269" s="143">
        <v>1</v>
      </c>
      <c r="DU269" s="143">
        <v>34</v>
      </c>
      <c r="DV269" s="147">
        <v>2.9411764705882351</v>
      </c>
      <c r="DW269" s="142"/>
      <c r="DX269" s="143">
        <v>8</v>
      </c>
      <c r="DY269" s="143">
        <v>114</v>
      </c>
      <c r="DZ269" s="147">
        <v>7.0175438596491233</v>
      </c>
      <c r="EA269" s="142"/>
      <c r="EB269" s="143">
        <v>3</v>
      </c>
      <c r="EC269" s="143">
        <v>60</v>
      </c>
      <c r="ED269" s="147">
        <v>5</v>
      </c>
      <c r="EE269" s="142"/>
      <c r="EF269" s="143">
        <v>2</v>
      </c>
      <c r="EG269" s="143">
        <v>63</v>
      </c>
      <c r="EH269" s="147">
        <v>3.1746031746031744</v>
      </c>
      <c r="EI269" s="142"/>
      <c r="EJ269" s="143">
        <v>5</v>
      </c>
      <c r="EK269" s="143">
        <v>44</v>
      </c>
      <c r="EL269" s="147">
        <v>11.363636363636363</v>
      </c>
      <c r="EM269" s="142"/>
      <c r="EN269" s="143">
        <v>5</v>
      </c>
      <c r="EO269" s="143">
        <v>55</v>
      </c>
      <c r="EP269" s="147">
        <v>9.0909090909090917</v>
      </c>
      <c r="EQ269" s="142"/>
      <c r="ER269" s="143">
        <v>6</v>
      </c>
      <c r="ES269" s="143">
        <v>45</v>
      </c>
      <c r="ET269" s="147">
        <v>13.333333333333332</v>
      </c>
      <c r="EU269" s="142"/>
      <c r="EV269" s="143">
        <v>1</v>
      </c>
      <c r="EW269" s="143">
        <v>9</v>
      </c>
      <c r="EX269" s="147">
        <v>11.111111111111111</v>
      </c>
      <c r="EY269" s="142"/>
      <c r="EZ269" s="143">
        <v>1</v>
      </c>
      <c r="FA269" s="143">
        <v>16</v>
      </c>
      <c r="FB269" s="147">
        <v>6.25</v>
      </c>
      <c r="FD269" s="141">
        <f t="shared" si="93"/>
        <v>0</v>
      </c>
      <c r="FE269" s="141">
        <f t="shared" si="94"/>
        <v>0</v>
      </c>
      <c r="FF269" s="141">
        <f t="shared" si="95"/>
        <v>0</v>
      </c>
      <c r="FH269" s="141">
        <f t="shared" si="96"/>
        <v>2</v>
      </c>
      <c r="FI269" s="141">
        <f t="shared" si="97"/>
        <v>24</v>
      </c>
      <c r="FJ269" s="141">
        <f t="shared" si="98"/>
        <v>8.3333333333333321</v>
      </c>
    </row>
    <row r="270" spans="1:166" s="143" customFormat="1">
      <c r="A270" s="142"/>
      <c r="D270" s="45"/>
      <c r="E270" s="140"/>
      <c r="F270" s="148" t="s">
        <v>404</v>
      </c>
      <c r="G270" s="149">
        <v>43738</v>
      </c>
      <c r="L270" s="45"/>
      <c r="O270" s="126"/>
      <c r="T270" s="45"/>
      <c r="X270" s="45"/>
      <c r="AC270" s="150"/>
      <c r="AD270" s="45"/>
      <c r="AE270" s="144"/>
      <c r="AF270" s="51"/>
      <c r="AG270" s="144"/>
      <c r="AH270" s="144"/>
      <c r="AI270" s="144"/>
      <c r="AJ270" s="45"/>
      <c r="AN270" s="45"/>
      <c r="AR270" s="45"/>
      <c r="AV270" s="45"/>
      <c r="AZ270" s="45"/>
      <c r="BD270" s="45"/>
      <c r="BH270" s="45"/>
      <c r="BL270" s="45"/>
      <c r="BP270" s="45"/>
      <c r="BT270" s="45"/>
      <c r="BX270" s="45"/>
      <c r="CB270" s="45"/>
      <c r="CE270" s="142">
        <v>43465</v>
      </c>
      <c r="CF270" s="143">
        <v>109</v>
      </c>
      <c r="CG270" s="143">
        <v>930</v>
      </c>
      <c r="CH270" s="143">
        <v>11.720430107526882</v>
      </c>
      <c r="CK270" s="143">
        <v>22</v>
      </c>
      <c r="CN270" s="143">
        <v>4</v>
      </c>
      <c r="CO270" s="143">
        <v>44</v>
      </c>
      <c r="CP270" s="143">
        <v>9.0909090909090917</v>
      </c>
      <c r="CR270" s="143">
        <v>9</v>
      </c>
      <c r="CS270" s="143">
        <v>74</v>
      </c>
      <c r="CT270" s="143">
        <v>12.162162162162161</v>
      </c>
      <c r="CV270" s="143">
        <v>2</v>
      </c>
      <c r="CW270" s="143">
        <v>24</v>
      </c>
      <c r="CX270" s="143">
        <v>8.3333333333333321</v>
      </c>
      <c r="CZ270" s="143">
        <v>32</v>
      </c>
      <c r="DA270" s="143">
        <v>144</v>
      </c>
      <c r="DB270" s="143">
        <v>22.222222222222221</v>
      </c>
      <c r="DD270" s="143">
        <v>7</v>
      </c>
      <c r="DE270" s="143">
        <v>59</v>
      </c>
      <c r="DF270" s="143">
        <v>11.864406779661017</v>
      </c>
      <c r="DH270" s="143">
        <v>5</v>
      </c>
      <c r="DI270" s="143">
        <v>23</v>
      </c>
      <c r="DJ270" s="147">
        <v>21.739130434782609</v>
      </c>
      <c r="DK270" s="142"/>
      <c r="DL270" s="143">
        <v>1</v>
      </c>
      <c r="DM270" s="143">
        <v>26</v>
      </c>
      <c r="DN270" s="147">
        <v>3.8461538461538463</v>
      </c>
      <c r="DO270" s="142"/>
      <c r="DP270" s="143">
        <v>9</v>
      </c>
      <c r="DQ270" s="143">
        <v>75</v>
      </c>
      <c r="DR270" s="147">
        <v>12</v>
      </c>
      <c r="DS270" s="142"/>
      <c r="DT270" s="143">
        <v>3</v>
      </c>
      <c r="DU270" s="143">
        <v>34</v>
      </c>
      <c r="DV270" s="147">
        <v>8.8235294117647047</v>
      </c>
      <c r="DW270" s="142"/>
      <c r="DX270" s="143">
        <v>8</v>
      </c>
      <c r="DY270" s="143">
        <v>114</v>
      </c>
      <c r="DZ270" s="147">
        <v>7.0175438596491233</v>
      </c>
      <c r="EA270" s="142"/>
      <c r="EB270" s="143">
        <v>4</v>
      </c>
      <c r="EC270" s="143">
        <v>58</v>
      </c>
      <c r="ED270" s="147">
        <v>6.8965517241379315</v>
      </c>
      <c r="EE270" s="142"/>
      <c r="EF270" s="143">
        <v>3</v>
      </c>
      <c r="EG270" s="143">
        <v>63</v>
      </c>
      <c r="EH270" s="147">
        <v>4.7619047619047619</v>
      </c>
      <c r="EI270" s="142"/>
      <c r="EJ270" s="143">
        <v>7</v>
      </c>
      <c r="EK270" s="143">
        <v>44</v>
      </c>
      <c r="EL270" s="147">
        <v>15.909090909090908</v>
      </c>
      <c r="EM270" s="142"/>
      <c r="EN270" s="143">
        <v>6</v>
      </c>
      <c r="EO270" s="143">
        <v>56</v>
      </c>
      <c r="EP270" s="147">
        <v>10.714285714285714</v>
      </c>
      <c r="EQ270" s="142"/>
      <c r="ER270" s="143">
        <v>7</v>
      </c>
      <c r="ES270" s="143">
        <v>45</v>
      </c>
      <c r="ET270" s="147">
        <v>15.555555555555555</v>
      </c>
      <c r="EU270" s="142"/>
      <c r="EV270" s="143">
        <v>1</v>
      </c>
      <c r="EW270" s="143">
        <v>9</v>
      </c>
      <c r="EX270" s="147">
        <v>11.111111111111111</v>
      </c>
      <c r="EY270" s="142"/>
      <c r="EZ270" s="143">
        <v>1</v>
      </c>
      <c r="FA270" s="143">
        <v>16</v>
      </c>
      <c r="FB270" s="147">
        <v>6.25</v>
      </c>
      <c r="FD270" s="141">
        <f t="shared" si="93"/>
        <v>0</v>
      </c>
      <c r="FE270" s="141">
        <f t="shared" si="94"/>
        <v>0</v>
      </c>
      <c r="FF270" s="141">
        <f t="shared" si="95"/>
        <v>0</v>
      </c>
      <c r="FH270" s="141">
        <f t="shared" si="96"/>
        <v>2</v>
      </c>
      <c r="FI270" s="141">
        <f t="shared" si="97"/>
        <v>24</v>
      </c>
      <c r="FJ270" s="141">
        <f t="shared" si="98"/>
        <v>8.3333333333333321</v>
      </c>
    </row>
    <row r="271" spans="1:166" s="143" customFormat="1">
      <c r="A271" s="142"/>
      <c r="D271" s="147"/>
      <c r="E271" s="147"/>
      <c r="F271" s="126"/>
      <c r="G271" s="151">
        <f>EOMONTH(F269,-11)</f>
        <v>43404</v>
      </c>
      <c r="L271" s="147"/>
      <c r="P271" s="147"/>
      <c r="T271" s="147"/>
      <c r="X271" s="147"/>
      <c r="AC271" s="126"/>
      <c r="AD271" s="147"/>
      <c r="AE271" s="144"/>
      <c r="AF271" s="152"/>
      <c r="AG271" s="144"/>
      <c r="AH271" s="144"/>
      <c r="AI271" s="144"/>
      <c r="AJ271" s="147"/>
      <c r="AM271" s="153" t="s">
        <v>1074</v>
      </c>
      <c r="AN271" s="154" t="s">
        <v>384</v>
      </c>
      <c r="AR271" s="147"/>
      <c r="AV271" s="147"/>
      <c r="AZ271" s="147"/>
      <c r="BD271" s="147"/>
      <c r="BH271" s="147"/>
      <c r="BL271" s="147"/>
      <c r="BP271" s="147"/>
      <c r="BT271" s="147"/>
      <c r="BX271" s="147"/>
      <c r="CB271" s="147"/>
      <c r="CE271" s="142">
        <v>43496</v>
      </c>
      <c r="CF271" s="143">
        <v>87</v>
      </c>
      <c r="CG271" s="143">
        <v>927</v>
      </c>
      <c r="CH271" s="143">
        <v>9.3851132686084142</v>
      </c>
      <c r="CJ271" s="143">
        <v>1</v>
      </c>
      <c r="CK271" s="143">
        <v>22</v>
      </c>
      <c r="CL271" s="143">
        <v>4.5454545454545459</v>
      </c>
      <c r="CN271" s="143">
        <v>3</v>
      </c>
      <c r="CO271" s="143">
        <v>44</v>
      </c>
      <c r="CP271" s="143">
        <v>6.8181818181818183</v>
      </c>
      <c r="CR271" s="143">
        <v>6</v>
      </c>
      <c r="CS271" s="143">
        <v>74</v>
      </c>
      <c r="CT271" s="143">
        <v>8.1081081081081088</v>
      </c>
      <c r="CV271" s="143">
        <v>2</v>
      </c>
      <c r="CW271" s="143">
        <v>23</v>
      </c>
      <c r="CX271" s="143">
        <v>8.695652173913043</v>
      </c>
      <c r="CZ271" s="143">
        <v>27</v>
      </c>
      <c r="DA271" s="143">
        <v>145</v>
      </c>
      <c r="DB271" s="143">
        <v>18.620689655172413</v>
      </c>
      <c r="DD271" s="143">
        <v>5</v>
      </c>
      <c r="DE271" s="143">
        <v>60</v>
      </c>
      <c r="DF271" s="143">
        <v>8.3333333333333321</v>
      </c>
      <c r="DH271" s="143">
        <v>4</v>
      </c>
      <c r="DI271" s="143">
        <v>23</v>
      </c>
      <c r="DJ271" s="147">
        <v>17.391304347826086</v>
      </c>
      <c r="DK271" s="142"/>
      <c r="DL271" s="143">
        <v>1</v>
      </c>
      <c r="DM271" s="143">
        <v>26</v>
      </c>
      <c r="DN271" s="147">
        <v>3.8461538461538463</v>
      </c>
      <c r="DO271" s="142"/>
      <c r="DP271" s="143">
        <v>4</v>
      </c>
      <c r="DQ271" s="143">
        <v>74</v>
      </c>
      <c r="DR271" s="147">
        <v>5.4054054054054053</v>
      </c>
      <c r="DS271" s="142"/>
      <c r="DT271" s="143">
        <v>2</v>
      </c>
      <c r="DU271" s="143">
        <v>32</v>
      </c>
      <c r="DV271" s="147">
        <v>6.25</v>
      </c>
      <c r="DW271" s="142"/>
      <c r="DX271" s="143">
        <v>8</v>
      </c>
      <c r="DY271" s="143">
        <v>115</v>
      </c>
      <c r="DZ271" s="147">
        <v>6.9565217391304355</v>
      </c>
      <c r="EA271" s="142"/>
      <c r="EB271" s="143">
        <v>3</v>
      </c>
      <c r="EC271" s="143">
        <v>57</v>
      </c>
      <c r="ED271" s="147">
        <v>5.2631578947368425</v>
      </c>
      <c r="EE271" s="142"/>
      <c r="EF271" s="143">
        <v>3</v>
      </c>
      <c r="EG271" s="143">
        <v>63</v>
      </c>
      <c r="EH271" s="147">
        <v>4.7619047619047619</v>
      </c>
      <c r="EI271" s="142"/>
      <c r="EJ271" s="143">
        <v>5</v>
      </c>
      <c r="EK271" s="143">
        <v>44</v>
      </c>
      <c r="EL271" s="147">
        <v>11.363636363636363</v>
      </c>
      <c r="EM271" s="142"/>
      <c r="EN271" s="143">
        <v>6</v>
      </c>
      <c r="EO271" s="143">
        <v>56</v>
      </c>
      <c r="EP271" s="147">
        <v>10.714285714285714</v>
      </c>
      <c r="EQ271" s="142"/>
      <c r="ER271" s="143">
        <v>6</v>
      </c>
      <c r="ES271" s="143">
        <v>45</v>
      </c>
      <c r="ET271" s="147">
        <v>13.333333333333332</v>
      </c>
      <c r="EU271" s="142"/>
      <c r="EV271" s="143">
        <v>1</v>
      </c>
      <c r="EW271" s="143">
        <v>9</v>
      </c>
      <c r="EX271" s="147">
        <v>11.111111111111111</v>
      </c>
      <c r="EY271" s="142"/>
      <c r="FA271" s="143">
        <v>15</v>
      </c>
      <c r="FB271" s="147"/>
      <c r="FD271" s="141">
        <f t="shared" si="93"/>
        <v>0</v>
      </c>
      <c r="FE271" s="141">
        <f t="shared" si="94"/>
        <v>0</v>
      </c>
      <c r="FF271" s="141">
        <f t="shared" si="95"/>
        <v>0</v>
      </c>
      <c r="FH271" s="141">
        <f t="shared" si="96"/>
        <v>2</v>
      </c>
      <c r="FI271" s="141">
        <f t="shared" si="97"/>
        <v>23</v>
      </c>
      <c r="FJ271" s="141">
        <f t="shared" si="98"/>
        <v>8.695652173913043</v>
      </c>
    </row>
    <row r="272" spans="1:166" s="143" customFormat="1">
      <c r="A272" s="142"/>
      <c r="D272" s="147"/>
      <c r="E272" s="147"/>
      <c r="F272" s="48" t="s">
        <v>398</v>
      </c>
      <c r="G272" s="49" t="s">
        <v>1278</v>
      </c>
      <c r="L272" s="147"/>
      <c r="P272" s="147"/>
      <c r="T272" s="147"/>
      <c r="X272" s="147"/>
      <c r="AC272" s="47"/>
      <c r="AD272" s="147"/>
      <c r="AE272" s="155"/>
      <c r="AF272" s="52" t="s">
        <v>398</v>
      </c>
      <c r="AG272" s="53" t="s">
        <v>399</v>
      </c>
      <c r="AH272" s="155"/>
      <c r="AI272" s="144"/>
      <c r="AJ272" s="147"/>
      <c r="AN272" s="147"/>
      <c r="AR272" s="147"/>
      <c r="AV272" s="147"/>
      <c r="AZ272" s="147"/>
      <c r="BD272" s="147"/>
      <c r="BH272" s="147"/>
      <c r="BL272" s="147"/>
      <c r="BP272" s="147"/>
      <c r="BT272" s="147"/>
      <c r="BX272" s="147"/>
      <c r="CB272" s="147"/>
      <c r="CE272" s="142">
        <v>43524</v>
      </c>
      <c r="CF272" s="143">
        <v>73</v>
      </c>
      <c r="CG272" s="143">
        <v>920</v>
      </c>
      <c r="CH272" s="143">
        <v>7.9347826086956532</v>
      </c>
      <c r="CK272" s="143">
        <v>22</v>
      </c>
      <c r="CN272" s="143">
        <v>3</v>
      </c>
      <c r="CO272" s="143">
        <v>44</v>
      </c>
      <c r="CP272" s="143">
        <v>6.8181818181818183</v>
      </c>
      <c r="CR272" s="143">
        <v>4</v>
      </c>
      <c r="CS272" s="143">
        <v>74</v>
      </c>
      <c r="CT272" s="143">
        <v>5.4054054054054053</v>
      </c>
      <c r="CV272" s="143">
        <v>2</v>
      </c>
      <c r="CW272" s="143">
        <v>23</v>
      </c>
      <c r="CX272" s="143">
        <v>8.695652173913043</v>
      </c>
      <c r="CZ272" s="143">
        <v>24</v>
      </c>
      <c r="DA272" s="143">
        <v>145</v>
      </c>
      <c r="DB272" s="143">
        <v>16.551724137931032</v>
      </c>
      <c r="DD272" s="143">
        <v>5</v>
      </c>
      <c r="DE272" s="143">
        <v>60</v>
      </c>
      <c r="DF272" s="143">
        <v>8.3333333333333321</v>
      </c>
      <c r="DH272" s="143">
        <v>4</v>
      </c>
      <c r="DI272" s="143">
        <v>24</v>
      </c>
      <c r="DJ272" s="147">
        <v>16.666666666666664</v>
      </c>
      <c r="DK272" s="142"/>
      <c r="DM272" s="143">
        <v>26</v>
      </c>
      <c r="DN272" s="147"/>
      <c r="DO272" s="142"/>
      <c r="DP272" s="143">
        <v>4</v>
      </c>
      <c r="DQ272" s="143">
        <v>72</v>
      </c>
      <c r="DR272" s="147">
        <v>5.5555555555555554</v>
      </c>
      <c r="DS272" s="142"/>
      <c r="DU272" s="143">
        <v>32</v>
      </c>
      <c r="DV272" s="147"/>
      <c r="DW272" s="142"/>
      <c r="DX272" s="143">
        <v>7</v>
      </c>
      <c r="DY272" s="143">
        <v>111</v>
      </c>
      <c r="DZ272" s="147">
        <v>6.3063063063063067</v>
      </c>
      <c r="EA272" s="142"/>
      <c r="EB272" s="143">
        <v>3</v>
      </c>
      <c r="EC272" s="143">
        <v>57</v>
      </c>
      <c r="ED272" s="147">
        <v>5.2631578947368425</v>
      </c>
      <c r="EE272" s="142"/>
      <c r="EF272" s="143">
        <v>2</v>
      </c>
      <c r="EG272" s="143">
        <v>63</v>
      </c>
      <c r="EH272" s="147">
        <v>3.1746031746031744</v>
      </c>
      <c r="EI272" s="142"/>
      <c r="EJ272" s="143">
        <v>5</v>
      </c>
      <c r="EK272" s="143">
        <v>44</v>
      </c>
      <c r="EL272" s="147">
        <v>11.363636363636363</v>
      </c>
      <c r="EM272" s="142"/>
      <c r="EN272" s="143">
        <v>5</v>
      </c>
      <c r="EO272" s="143">
        <v>57</v>
      </c>
      <c r="EP272" s="147">
        <v>8.7719298245614024</v>
      </c>
      <c r="EQ272" s="142"/>
      <c r="ER272" s="143">
        <v>4</v>
      </c>
      <c r="ES272" s="143">
        <v>43</v>
      </c>
      <c r="ET272" s="147">
        <v>9.3023255813953494</v>
      </c>
      <c r="EU272" s="142"/>
      <c r="EV272" s="143">
        <v>1</v>
      </c>
      <c r="EW272" s="143">
        <v>8</v>
      </c>
      <c r="EX272" s="147">
        <v>12.5</v>
      </c>
      <c r="EY272" s="142"/>
      <c r="FA272" s="143">
        <v>15</v>
      </c>
      <c r="FB272" s="147"/>
      <c r="FD272" s="141">
        <f t="shared" si="93"/>
        <v>0</v>
      </c>
      <c r="FE272" s="141">
        <f t="shared" si="94"/>
        <v>0</v>
      </c>
      <c r="FF272" s="141">
        <f t="shared" si="95"/>
        <v>0</v>
      </c>
      <c r="FH272" s="141">
        <f t="shared" si="96"/>
        <v>2</v>
      </c>
      <c r="FI272" s="141">
        <f t="shared" si="97"/>
        <v>23</v>
      </c>
      <c r="FJ272" s="141">
        <f t="shared" si="98"/>
        <v>8.695652173913043</v>
      </c>
    </row>
    <row r="273" spans="1:166" s="143" customFormat="1">
      <c r="A273" s="142"/>
      <c r="E273" s="156">
        <v>18</v>
      </c>
      <c r="F273" s="143" t="str">
        <f t="shared" ref="F273:F290" si="100">VLOOKUP(E273,$AE$273:$AG$290,2,FALSE)</f>
        <v>Capital Goods</v>
      </c>
      <c r="G273" s="157">
        <f t="shared" ref="G273:G290" si="101">VLOOKUP(E273,$AE$273:$AG$290,3,FALSE)</f>
        <v>0</v>
      </c>
      <c r="L273" s="147"/>
      <c r="P273" s="147"/>
      <c r="T273" s="147"/>
      <c r="X273" s="147"/>
      <c r="AC273" s="47"/>
      <c r="AD273" s="147"/>
      <c r="AE273" s="155">
        <f t="shared" ref="AE273:AE290" si="102">RANK(AH273,$AH$273:$AH$290)</f>
        <v>2</v>
      </c>
      <c r="AF273" s="52" t="s">
        <v>381</v>
      </c>
      <c r="AG273" s="54">
        <f>HLOOKUP(AF273,$5:$268,MATCH($F$269,$A$5:$A$268,FALSE),FALSE)</f>
        <v>4.5454545454545459</v>
      </c>
      <c r="AH273" s="158">
        <f>AG273+0.0000001*ROW()</f>
        <v>4.545481845454546</v>
      </c>
      <c r="AI273" s="144"/>
      <c r="AJ273" s="147"/>
      <c r="AN273" s="147"/>
      <c r="AR273" s="147"/>
      <c r="AV273" s="147"/>
      <c r="AZ273" s="147"/>
      <c r="BD273" s="147"/>
      <c r="BH273" s="147"/>
      <c r="BL273" s="147"/>
      <c r="BP273" s="147"/>
      <c r="BT273" s="147"/>
      <c r="BX273" s="147"/>
      <c r="CE273" s="142">
        <v>43555</v>
      </c>
      <c r="CF273" s="143">
        <v>77</v>
      </c>
      <c r="CG273" s="143">
        <v>915</v>
      </c>
      <c r="CH273" s="143">
        <v>8.4153005464480888</v>
      </c>
      <c r="CK273" s="143">
        <v>22</v>
      </c>
      <c r="CN273" s="143">
        <v>3</v>
      </c>
      <c r="CO273" s="143">
        <v>44</v>
      </c>
      <c r="CP273" s="143">
        <v>6.8181818181818183</v>
      </c>
      <c r="CR273" s="143">
        <v>4</v>
      </c>
      <c r="CS273" s="143">
        <v>71</v>
      </c>
      <c r="CT273" s="143">
        <v>5.6338028169014089</v>
      </c>
      <c r="CV273" s="143">
        <v>2</v>
      </c>
      <c r="CW273" s="143">
        <v>23</v>
      </c>
      <c r="CX273" s="143">
        <v>8.695652173913043</v>
      </c>
      <c r="CZ273" s="143">
        <v>25</v>
      </c>
      <c r="DA273" s="143">
        <v>144</v>
      </c>
      <c r="DB273" s="143">
        <v>17.361111111111111</v>
      </c>
      <c r="DD273" s="143">
        <v>4</v>
      </c>
      <c r="DE273" s="143">
        <v>61</v>
      </c>
      <c r="DF273" s="143">
        <v>6.557377049180328</v>
      </c>
      <c r="DH273" s="143">
        <v>4</v>
      </c>
      <c r="DI273" s="143">
        <v>24</v>
      </c>
      <c r="DJ273" s="147">
        <v>16.666666666666664</v>
      </c>
      <c r="DK273" s="142"/>
      <c r="DM273" s="143">
        <v>24</v>
      </c>
      <c r="DN273" s="147"/>
      <c r="DO273" s="142"/>
      <c r="DP273" s="143">
        <v>6</v>
      </c>
      <c r="DQ273" s="143">
        <v>73</v>
      </c>
      <c r="DR273" s="147">
        <v>8.2191780821917799</v>
      </c>
      <c r="DS273" s="142"/>
      <c r="DU273" s="143">
        <v>30</v>
      </c>
      <c r="DV273" s="147"/>
      <c r="DW273" s="142"/>
      <c r="DX273" s="143">
        <v>7</v>
      </c>
      <c r="DY273" s="143">
        <v>112</v>
      </c>
      <c r="DZ273" s="147">
        <v>6.25</v>
      </c>
      <c r="EA273" s="142"/>
      <c r="EB273" s="143">
        <v>3</v>
      </c>
      <c r="EC273" s="143">
        <v>56</v>
      </c>
      <c r="ED273" s="147">
        <v>5.3571428571428568</v>
      </c>
      <c r="EE273" s="142"/>
      <c r="EF273" s="143">
        <v>2</v>
      </c>
      <c r="EG273" s="143">
        <v>64</v>
      </c>
      <c r="EH273" s="147">
        <v>3.125</v>
      </c>
      <c r="EI273" s="142"/>
      <c r="EJ273" s="143">
        <v>6</v>
      </c>
      <c r="EK273" s="143">
        <v>43</v>
      </c>
      <c r="EL273" s="147">
        <v>13.953488372093023</v>
      </c>
      <c r="EM273" s="142"/>
      <c r="EN273" s="143">
        <v>5</v>
      </c>
      <c r="EO273" s="143">
        <v>59</v>
      </c>
      <c r="EP273" s="147">
        <v>8.4745762711864394</v>
      </c>
      <c r="EQ273" s="142"/>
      <c r="ER273" s="143">
        <v>5</v>
      </c>
      <c r="ES273" s="143">
        <v>42</v>
      </c>
      <c r="ET273" s="147">
        <v>11.904761904761903</v>
      </c>
      <c r="EU273" s="142"/>
      <c r="EV273" s="143">
        <v>1</v>
      </c>
      <c r="EW273" s="143">
        <v>8</v>
      </c>
      <c r="EX273" s="147">
        <v>12.5</v>
      </c>
      <c r="EY273" s="142"/>
      <c r="FA273" s="143">
        <v>15</v>
      </c>
      <c r="FB273" s="147"/>
      <c r="FD273" s="141">
        <f t="shared" si="93"/>
        <v>0</v>
      </c>
      <c r="FE273" s="141">
        <f t="shared" si="94"/>
        <v>0</v>
      </c>
      <c r="FF273" s="141">
        <f t="shared" si="95"/>
        <v>0</v>
      </c>
      <c r="FH273" s="141">
        <f t="shared" si="96"/>
        <v>2</v>
      </c>
      <c r="FI273" s="141">
        <f t="shared" si="97"/>
        <v>23</v>
      </c>
      <c r="FJ273" s="141">
        <f t="shared" si="98"/>
        <v>8.695652173913043</v>
      </c>
    </row>
    <row r="274" spans="1:166" s="143" customFormat="1">
      <c r="A274" s="142"/>
      <c r="E274" s="156">
        <v>17</v>
      </c>
      <c r="F274" s="143" t="str">
        <f t="shared" si="100"/>
        <v>Consumer Products</v>
      </c>
      <c r="G274" s="157">
        <f t="shared" si="101"/>
        <v>0</v>
      </c>
      <c r="L274" s="147"/>
      <c r="P274" s="147"/>
      <c r="T274" s="147"/>
      <c r="X274" s="147"/>
      <c r="AC274" s="47"/>
      <c r="AD274" s="147"/>
      <c r="AE274" s="155">
        <f t="shared" si="102"/>
        <v>18</v>
      </c>
      <c r="AF274" s="52" t="s">
        <v>382</v>
      </c>
      <c r="AG274" s="54">
        <f t="shared" ref="AG274:AG290" si="103">HLOOKUP(AF274,$5:$268,MATCH($F$269,$A$5:$A$268,FALSE),FALSE)</f>
        <v>0</v>
      </c>
      <c r="AH274" s="158">
        <f>AG274+0.0000001*ROW()</f>
        <v>2.7399999999999999E-5</v>
      </c>
      <c r="AI274" s="144"/>
      <c r="AJ274" s="147"/>
      <c r="AN274" s="147"/>
      <c r="AR274" s="147"/>
      <c r="AV274" s="147"/>
      <c r="AZ274" s="147"/>
      <c r="BD274" s="147"/>
      <c r="BH274" s="147"/>
      <c r="BL274" s="147"/>
      <c r="BP274" s="147"/>
      <c r="BT274" s="147"/>
      <c r="BX274" s="147"/>
      <c r="CE274" s="142">
        <v>43585</v>
      </c>
      <c r="CF274" s="143">
        <v>69</v>
      </c>
      <c r="CG274" s="143">
        <v>914</v>
      </c>
      <c r="CH274" s="143">
        <v>7.5492341356673967</v>
      </c>
      <c r="CK274" s="143">
        <v>24</v>
      </c>
      <c r="CN274" s="143">
        <v>2</v>
      </c>
      <c r="CO274" s="143">
        <v>44</v>
      </c>
      <c r="CP274" s="143">
        <v>4.5454545454545459</v>
      </c>
      <c r="CR274" s="143">
        <v>5</v>
      </c>
      <c r="CS274" s="143">
        <v>70</v>
      </c>
      <c r="CT274" s="143">
        <v>7.1428571428571432</v>
      </c>
      <c r="CV274" s="143">
        <v>2</v>
      </c>
      <c r="CW274" s="143">
        <v>23</v>
      </c>
      <c r="CX274" s="143">
        <v>8.695652173913043</v>
      </c>
      <c r="CZ274" s="143">
        <v>24</v>
      </c>
      <c r="DA274" s="143">
        <v>144</v>
      </c>
      <c r="DB274" s="143">
        <v>16.666666666666664</v>
      </c>
      <c r="DD274" s="143">
        <v>4</v>
      </c>
      <c r="DE274" s="143">
        <v>61</v>
      </c>
      <c r="DF274" s="143">
        <v>6.557377049180328</v>
      </c>
      <c r="DH274" s="143">
        <v>4</v>
      </c>
      <c r="DI274" s="143">
        <v>24</v>
      </c>
      <c r="DJ274" s="147">
        <v>16.666666666666664</v>
      </c>
      <c r="DK274" s="142"/>
      <c r="DM274" s="143">
        <v>25</v>
      </c>
      <c r="DN274" s="147"/>
      <c r="DO274" s="142"/>
      <c r="DP274" s="143">
        <v>6</v>
      </c>
      <c r="DQ274" s="143">
        <v>73</v>
      </c>
      <c r="DR274" s="147">
        <v>8.2191780821917799</v>
      </c>
      <c r="DS274" s="142"/>
      <c r="DT274" s="143">
        <v>1</v>
      </c>
      <c r="DU274" s="143">
        <v>30</v>
      </c>
      <c r="DV274" s="147">
        <v>3.333333333333333</v>
      </c>
      <c r="DW274" s="142"/>
      <c r="DX274" s="143">
        <v>4</v>
      </c>
      <c r="DY274" s="143">
        <v>109</v>
      </c>
      <c r="DZ274" s="147">
        <v>3.6697247706422016</v>
      </c>
      <c r="EA274" s="142"/>
      <c r="EB274" s="143">
        <v>1</v>
      </c>
      <c r="EC274" s="143">
        <v>55</v>
      </c>
      <c r="ED274" s="147">
        <v>1.8181818181818183</v>
      </c>
      <c r="EE274" s="142"/>
      <c r="EF274" s="143">
        <v>3</v>
      </c>
      <c r="EG274" s="143">
        <v>65</v>
      </c>
      <c r="EH274" s="147">
        <v>4.615384615384615</v>
      </c>
      <c r="EI274" s="142"/>
      <c r="EJ274" s="143">
        <v>4</v>
      </c>
      <c r="EK274" s="143">
        <v>44</v>
      </c>
      <c r="EL274" s="147">
        <v>9.0909090909090917</v>
      </c>
      <c r="EM274" s="142"/>
      <c r="EN274" s="143">
        <v>4</v>
      </c>
      <c r="EO274" s="143">
        <v>59</v>
      </c>
      <c r="EP274" s="147">
        <v>6.7796610169491531</v>
      </c>
      <c r="EQ274" s="142"/>
      <c r="ER274" s="143">
        <v>4</v>
      </c>
      <c r="ES274" s="143">
        <v>42</v>
      </c>
      <c r="ET274" s="147">
        <v>9.5238095238095237</v>
      </c>
      <c r="EU274" s="142"/>
      <c r="EV274" s="143">
        <v>1</v>
      </c>
      <c r="EW274" s="143">
        <v>8</v>
      </c>
      <c r="EX274" s="147">
        <v>12.5</v>
      </c>
      <c r="EY274" s="142"/>
      <c r="FA274" s="143">
        <v>14</v>
      </c>
      <c r="FB274" s="147"/>
      <c r="FD274" s="141">
        <f t="shared" si="93"/>
        <v>0</v>
      </c>
      <c r="FE274" s="141">
        <f t="shared" si="94"/>
        <v>0</v>
      </c>
      <c r="FF274" s="141">
        <f t="shared" si="95"/>
        <v>0</v>
      </c>
      <c r="FH274" s="141">
        <f t="shared" si="96"/>
        <v>2</v>
      </c>
      <c r="FI274" s="141">
        <f t="shared" si="97"/>
        <v>23</v>
      </c>
      <c r="FJ274" s="141">
        <f t="shared" si="98"/>
        <v>8.695652173913043</v>
      </c>
    </row>
    <row r="275" spans="1:166" s="143" customFormat="1">
      <c r="A275" s="142"/>
      <c r="E275" s="156">
        <v>16</v>
      </c>
      <c r="F275" s="143" t="str">
        <f t="shared" si="100"/>
        <v>Financials</v>
      </c>
      <c r="G275" s="157">
        <f t="shared" si="101"/>
        <v>0</v>
      </c>
      <c r="L275" s="147"/>
      <c r="P275" s="147"/>
      <c r="T275" s="147"/>
      <c r="X275" s="147"/>
      <c r="AC275" s="47"/>
      <c r="AD275" s="147"/>
      <c r="AE275" s="155">
        <f t="shared" si="102"/>
        <v>8</v>
      </c>
      <c r="AF275" s="52" t="s">
        <v>383</v>
      </c>
      <c r="AG275" s="54">
        <f t="shared" si="103"/>
        <v>1.3157894736842104</v>
      </c>
      <c r="AH275" s="158">
        <f t="shared" ref="AH275:AH289" si="104">AG275+0.0000001*ROW()</f>
        <v>1.3158169736842105</v>
      </c>
      <c r="AI275" s="144"/>
      <c r="AJ275" s="147"/>
      <c r="AN275" s="147"/>
      <c r="AR275" s="147"/>
      <c r="AV275" s="147"/>
      <c r="AZ275" s="147"/>
      <c r="BD275" s="147"/>
      <c r="BH275" s="147"/>
      <c r="BL275" s="147"/>
      <c r="BP275" s="147"/>
      <c r="BT275" s="147"/>
      <c r="BX275" s="147"/>
      <c r="CE275" s="142">
        <v>43616</v>
      </c>
      <c r="CF275" s="143">
        <v>83</v>
      </c>
      <c r="CG275" s="143">
        <v>909</v>
      </c>
      <c r="CH275" s="143">
        <v>9.1309130913091305</v>
      </c>
      <c r="CJ275" s="143">
        <v>1</v>
      </c>
      <c r="CK275" s="143">
        <v>26</v>
      </c>
      <c r="CL275" s="143">
        <v>3.8461538461538463</v>
      </c>
      <c r="CN275" s="143">
        <v>1</v>
      </c>
      <c r="CO275" s="143">
        <v>42</v>
      </c>
      <c r="CP275" s="143">
        <v>2.3809523809523809</v>
      </c>
      <c r="CR275" s="143">
        <v>8</v>
      </c>
      <c r="CS275" s="143">
        <v>68</v>
      </c>
      <c r="CT275" s="143">
        <v>11.76470588235294</v>
      </c>
      <c r="CV275" s="143">
        <v>3</v>
      </c>
      <c r="CW275" s="143">
        <v>23</v>
      </c>
      <c r="CX275" s="143">
        <v>13.043478260869565</v>
      </c>
      <c r="CZ275" s="143">
        <v>29</v>
      </c>
      <c r="DA275" s="143">
        <v>143</v>
      </c>
      <c r="DB275" s="143">
        <v>20.27972027972028</v>
      </c>
      <c r="DD275" s="143">
        <v>7</v>
      </c>
      <c r="DE275" s="143">
        <v>63</v>
      </c>
      <c r="DF275" s="143">
        <v>11.111111111111111</v>
      </c>
      <c r="DH275" s="143">
        <v>4</v>
      </c>
      <c r="DI275" s="143">
        <v>24</v>
      </c>
      <c r="DJ275" s="147">
        <v>16.666666666666664</v>
      </c>
      <c r="DK275" s="142"/>
      <c r="DM275" s="143">
        <v>26</v>
      </c>
      <c r="DN275" s="147"/>
      <c r="DO275" s="142"/>
      <c r="DP275" s="143">
        <v>8</v>
      </c>
      <c r="DQ275" s="143">
        <v>75</v>
      </c>
      <c r="DR275" s="147">
        <v>10.666666666666668</v>
      </c>
      <c r="DS275" s="142"/>
      <c r="DT275" s="143">
        <v>1</v>
      </c>
      <c r="DU275" s="143">
        <v>30</v>
      </c>
      <c r="DV275" s="147">
        <v>3.333333333333333</v>
      </c>
      <c r="DW275" s="142"/>
      <c r="DX275" s="143">
        <v>3</v>
      </c>
      <c r="DY275" s="143">
        <v>107</v>
      </c>
      <c r="DZ275" s="147">
        <v>2.8037383177570092</v>
      </c>
      <c r="EA275" s="142"/>
      <c r="EB275" s="143">
        <v>1</v>
      </c>
      <c r="EC275" s="143">
        <v>56</v>
      </c>
      <c r="ED275" s="147">
        <v>1.7857142857142856</v>
      </c>
      <c r="EE275" s="142"/>
      <c r="EF275" s="143">
        <v>3</v>
      </c>
      <c r="EG275" s="143">
        <v>66</v>
      </c>
      <c r="EH275" s="147">
        <v>4.5454545454545459</v>
      </c>
      <c r="EI275" s="142"/>
      <c r="EJ275" s="143">
        <v>4</v>
      </c>
      <c r="EK275" s="143">
        <v>41</v>
      </c>
      <c r="EL275" s="147">
        <v>9.7560975609756095</v>
      </c>
      <c r="EM275" s="142"/>
      <c r="EN275" s="143">
        <v>4</v>
      </c>
      <c r="EO275" s="143">
        <v>55</v>
      </c>
      <c r="EP275" s="147">
        <v>7.2727272727272716</v>
      </c>
      <c r="EQ275" s="142"/>
      <c r="ER275" s="143">
        <v>5</v>
      </c>
      <c r="ES275" s="143">
        <v>42</v>
      </c>
      <c r="ET275" s="147">
        <v>11.904761904761903</v>
      </c>
      <c r="EU275" s="142"/>
      <c r="EV275" s="143">
        <v>1</v>
      </c>
      <c r="EW275" s="143">
        <v>8</v>
      </c>
      <c r="EX275" s="147">
        <v>12.5</v>
      </c>
      <c r="EY275" s="142"/>
      <c r="FA275" s="143">
        <v>14</v>
      </c>
      <c r="FB275" s="147"/>
      <c r="FD275" s="141">
        <f t="shared" si="93"/>
        <v>0</v>
      </c>
      <c r="FE275" s="141">
        <f t="shared" si="94"/>
        <v>0</v>
      </c>
      <c r="FF275" s="141">
        <f t="shared" si="95"/>
        <v>0</v>
      </c>
      <c r="FH275" s="141">
        <f t="shared" si="96"/>
        <v>3</v>
      </c>
      <c r="FI275" s="141">
        <f t="shared" si="97"/>
        <v>23</v>
      </c>
      <c r="FJ275" s="141">
        <f t="shared" si="98"/>
        <v>13.043478260869565</v>
      </c>
    </row>
    <row r="276" spans="1:166" s="143" customFormat="1">
      <c r="A276" s="142"/>
      <c r="E276" s="156">
        <v>15</v>
      </c>
      <c r="F276" s="143" t="str">
        <f t="shared" si="100"/>
        <v>Food</v>
      </c>
      <c r="G276" s="157">
        <f t="shared" si="101"/>
        <v>0</v>
      </c>
      <c r="L276" s="147"/>
      <c r="P276" s="147"/>
      <c r="T276" s="147"/>
      <c r="X276" s="147"/>
      <c r="AC276" s="47"/>
      <c r="AD276" s="147"/>
      <c r="AE276" s="155">
        <f t="shared" si="102"/>
        <v>17</v>
      </c>
      <c r="AF276" s="52" t="s">
        <v>384</v>
      </c>
      <c r="AG276" s="54">
        <f t="shared" si="103"/>
        <v>0</v>
      </c>
      <c r="AH276" s="158">
        <f t="shared" si="104"/>
        <v>2.76E-5</v>
      </c>
      <c r="AI276" s="144"/>
      <c r="AJ276" s="147"/>
      <c r="AN276" s="147"/>
      <c r="AR276" s="147"/>
      <c r="AV276" s="147"/>
      <c r="AZ276" s="147"/>
      <c r="BD276" s="147"/>
      <c r="BH276" s="147"/>
      <c r="BL276" s="147"/>
      <c r="BP276" s="147"/>
      <c r="BT276" s="147"/>
      <c r="BX276" s="147"/>
      <c r="CE276" s="142">
        <v>43646</v>
      </c>
      <c r="CF276" s="143">
        <v>86</v>
      </c>
      <c r="CG276" s="143">
        <v>914</v>
      </c>
      <c r="CH276" s="143">
        <v>9.4091903719912473</v>
      </c>
      <c r="CK276" s="143">
        <v>26</v>
      </c>
      <c r="CN276" s="143">
        <v>2</v>
      </c>
      <c r="CO276" s="143">
        <v>43</v>
      </c>
      <c r="CP276" s="143">
        <v>4.6511627906976747</v>
      </c>
      <c r="CR276" s="143">
        <v>6</v>
      </c>
      <c r="CS276" s="143">
        <v>69</v>
      </c>
      <c r="CT276" s="143">
        <v>8.695652173913043</v>
      </c>
      <c r="CV276" s="143">
        <v>2</v>
      </c>
      <c r="CW276" s="143">
        <v>23</v>
      </c>
      <c r="CX276" s="143">
        <v>8.695652173913043</v>
      </c>
      <c r="CZ276" s="143">
        <v>31</v>
      </c>
      <c r="DA276" s="143">
        <v>142</v>
      </c>
      <c r="DB276" s="143">
        <v>21.830985915492956</v>
      </c>
      <c r="DD276" s="143">
        <v>8</v>
      </c>
      <c r="DE276" s="143">
        <v>59</v>
      </c>
      <c r="DF276" s="143">
        <v>13.559322033898306</v>
      </c>
      <c r="DH276" s="143">
        <v>4</v>
      </c>
      <c r="DI276" s="143">
        <v>24</v>
      </c>
      <c r="DJ276" s="147">
        <v>16.666666666666664</v>
      </c>
      <c r="DK276" s="142"/>
      <c r="DM276" s="143">
        <v>27</v>
      </c>
      <c r="DN276" s="147"/>
      <c r="DO276" s="142"/>
      <c r="DP276" s="143">
        <v>10</v>
      </c>
      <c r="DQ276" s="143">
        <v>75</v>
      </c>
      <c r="DR276" s="147">
        <v>13.333333333333332</v>
      </c>
      <c r="DS276" s="142"/>
      <c r="DU276" s="143">
        <v>30</v>
      </c>
      <c r="DV276" s="147"/>
      <c r="DW276" s="142"/>
      <c r="DX276" s="143">
        <v>3</v>
      </c>
      <c r="DY276" s="143">
        <v>109</v>
      </c>
      <c r="DZ276" s="147">
        <v>2.7522935779816513</v>
      </c>
      <c r="EA276" s="142"/>
      <c r="EB276" s="143">
        <v>1</v>
      </c>
      <c r="EC276" s="143">
        <v>57</v>
      </c>
      <c r="ED276" s="147">
        <v>1.7543859649122808</v>
      </c>
      <c r="EE276" s="142"/>
      <c r="EF276" s="143">
        <v>4</v>
      </c>
      <c r="EG276" s="143">
        <v>67</v>
      </c>
      <c r="EH276" s="147">
        <v>5.9701492537313436</v>
      </c>
      <c r="EI276" s="142"/>
      <c r="EJ276" s="143">
        <v>4</v>
      </c>
      <c r="EK276" s="143">
        <v>42</v>
      </c>
      <c r="EL276" s="147">
        <v>9.5238095238095237</v>
      </c>
      <c r="EM276" s="142"/>
      <c r="EN276" s="143">
        <v>4</v>
      </c>
      <c r="EO276" s="143">
        <v>56</v>
      </c>
      <c r="EP276" s="147">
        <v>7.1428571428571432</v>
      </c>
      <c r="EQ276" s="142"/>
      <c r="ER276" s="143">
        <v>6</v>
      </c>
      <c r="ES276" s="143">
        <v>42</v>
      </c>
      <c r="ET276" s="147">
        <v>14.285714285714286</v>
      </c>
      <c r="EU276" s="142"/>
      <c r="EV276" s="143">
        <v>1</v>
      </c>
      <c r="EW276" s="143">
        <v>8</v>
      </c>
      <c r="EX276" s="147">
        <v>12.5</v>
      </c>
      <c r="EY276" s="142"/>
      <c r="FA276" s="143">
        <v>15</v>
      </c>
      <c r="FB276" s="147"/>
      <c r="FD276" s="141">
        <f t="shared" si="93"/>
        <v>0</v>
      </c>
      <c r="FE276" s="141">
        <f t="shared" si="94"/>
        <v>0</v>
      </c>
      <c r="FF276" s="141">
        <f t="shared" si="95"/>
        <v>0</v>
      </c>
      <c r="FH276" s="141">
        <f t="shared" si="96"/>
        <v>2</v>
      </c>
      <c r="FI276" s="141">
        <f t="shared" si="97"/>
        <v>23</v>
      </c>
      <c r="FJ276" s="141">
        <f t="shared" si="98"/>
        <v>8.695652173913043</v>
      </c>
    </row>
    <row r="277" spans="1:166" s="143" customFormat="1">
      <c r="A277" s="142"/>
      <c r="E277" s="156">
        <v>14</v>
      </c>
      <c r="F277" s="143" t="str">
        <f t="shared" si="100"/>
        <v>Gaming</v>
      </c>
      <c r="G277" s="157">
        <f t="shared" si="101"/>
        <v>0</v>
      </c>
      <c r="L277" s="147"/>
      <c r="P277" s="147"/>
      <c r="T277" s="147"/>
      <c r="X277" s="147"/>
      <c r="AC277" s="47"/>
      <c r="AD277" s="147"/>
      <c r="AE277" s="155">
        <f t="shared" si="102"/>
        <v>1</v>
      </c>
      <c r="AF277" s="52" t="s">
        <v>362</v>
      </c>
      <c r="AG277" s="54">
        <f t="shared" si="103"/>
        <v>8.6330935251798557</v>
      </c>
      <c r="AH277" s="158">
        <f t="shared" si="104"/>
        <v>8.6331212251798561</v>
      </c>
      <c r="AI277" s="144"/>
      <c r="AJ277" s="147"/>
      <c r="AN277" s="147"/>
      <c r="AR277" s="147"/>
      <c r="AV277" s="147"/>
      <c r="AZ277" s="147"/>
      <c r="BD277" s="147"/>
      <c r="BH277" s="147"/>
      <c r="BL277" s="147"/>
      <c r="BP277" s="147"/>
      <c r="BT277" s="147"/>
      <c r="BX277" s="147"/>
      <c r="CE277" s="142">
        <v>43677</v>
      </c>
      <c r="CF277" s="143">
        <v>89</v>
      </c>
      <c r="CG277" s="143">
        <v>906</v>
      </c>
      <c r="CH277" s="143">
        <v>9.8233995584988953</v>
      </c>
      <c r="CJ277" s="143">
        <v>1</v>
      </c>
      <c r="CK277" s="143">
        <v>26</v>
      </c>
      <c r="CL277" s="143">
        <v>3.8461538461538463</v>
      </c>
      <c r="CN277" s="143">
        <v>2</v>
      </c>
      <c r="CO277" s="143">
        <v>43</v>
      </c>
      <c r="CP277" s="143">
        <v>4.6511627906976747</v>
      </c>
      <c r="CR277" s="143">
        <v>6</v>
      </c>
      <c r="CS277" s="143">
        <v>71</v>
      </c>
      <c r="CT277" s="143">
        <v>8.4507042253521121</v>
      </c>
      <c r="CV277" s="143">
        <v>3</v>
      </c>
      <c r="CW277" s="143">
        <v>24</v>
      </c>
      <c r="CX277" s="143">
        <v>12.5</v>
      </c>
      <c r="CZ277" s="143">
        <v>34</v>
      </c>
      <c r="DA277" s="143">
        <v>136</v>
      </c>
      <c r="DB277" s="143">
        <v>25</v>
      </c>
      <c r="DD277" s="143">
        <v>6</v>
      </c>
      <c r="DE277" s="143">
        <v>59</v>
      </c>
      <c r="DF277" s="143">
        <v>10.169491525423728</v>
      </c>
      <c r="DH277" s="143">
        <v>4</v>
      </c>
      <c r="DI277" s="143">
        <v>24</v>
      </c>
      <c r="DJ277" s="147">
        <v>16.666666666666664</v>
      </c>
      <c r="DK277" s="142"/>
      <c r="DM277" s="143">
        <v>26</v>
      </c>
      <c r="DN277" s="147"/>
      <c r="DO277" s="142"/>
      <c r="DP277" s="143">
        <v>7</v>
      </c>
      <c r="DQ277" s="143">
        <v>74</v>
      </c>
      <c r="DR277" s="147">
        <v>9.4594594594594597</v>
      </c>
      <c r="DS277" s="142"/>
      <c r="DU277" s="143">
        <v>30</v>
      </c>
      <c r="DV277" s="147"/>
      <c r="DW277" s="142"/>
      <c r="DX277" s="143">
        <v>3</v>
      </c>
      <c r="DY277" s="143">
        <v>110</v>
      </c>
      <c r="DZ277" s="147">
        <v>2.7272727272727271</v>
      </c>
      <c r="EA277" s="142"/>
      <c r="EB277" s="143">
        <v>2</v>
      </c>
      <c r="EC277" s="143">
        <v>57</v>
      </c>
      <c r="ED277" s="147">
        <v>3.5087719298245617</v>
      </c>
      <c r="EE277" s="142"/>
      <c r="EF277" s="143">
        <v>5</v>
      </c>
      <c r="EG277" s="143">
        <v>66</v>
      </c>
      <c r="EH277" s="147">
        <v>7.5757575757575761</v>
      </c>
      <c r="EI277" s="142"/>
      <c r="EJ277" s="143">
        <v>5</v>
      </c>
      <c r="EK277" s="143">
        <v>41</v>
      </c>
      <c r="EL277" s="147">
        <v>12.195121951219512</v>
      </c>
      <c r="EM277" s="142"/>
      <c r="EN277" s="143">
        <v>4</v>
      </c>
      <c r="EO277" s="143">
        <v>54</v>
      </c>
      <c r="EP277" s="147">
        <v>7.4074074074074083</v>
      </c>
      <c r="EQ277" s="142"/>
      <c r="ER277" s="143">
        <v>6</v>
      </c>
      <c r="ES277" s="143">
        <v>42</v>
      </c>
      <c r="ET277" s="147">
        <v>14.285714285714286</v>
      </c>
      <c r="EU277" s="142"/>
      <c r="EV277" s="143">
        <v>1</v>
      </c>
      <c r="EW277" s="143">
        <v>8</v>
      </c>
      <c r="EX277" s="147">
        <v>12.5</v>
      </c>
      <c r="EY277" s="142"/>
      <c r="FA277" s="143">
        <v>15</v>
      </c>
      <c r="FB277" s="147"/>
      <c r="FD277" s="141">
        <f t="shared" si="93"/>
        <v>0</v>
      </c>
      <c r="FE277" s="141">
        <f t="shared" si="94"/>
        <v>0</v>
      </c>
      <c r="FF277" s="141">
        <f t="shared" si="95"/>
        <v>0</v>
      </c>
      <c r="FH277" s="141">
        <f t="shared" si="96"/>
        <v>3</v>
      </c>
      <c r="FI277" s="141">
        <f t="shared" si="97"/>
        <v>24</v>
      </c>
      <c r="FJ277" s="141">
        <f t="shared" si="98"/>
        <v>12.5</v>
      </c>
    </row>
    <row r="278" spans="1:166" s="143" customFormat="1">
      <c r="A278" s="142"/>
      <c r="E278" s="156">
        <v>13</v>
      </c>
      <c r="F278" s="143" t="str">
        <f t="shared" si="100"/>
        <v>Health Care</v>
      </c>
      <c r="G278" s="157">
        <f t="shared" si="101"/>
        <v>0</v>
      </c>
      <c r="L278" s="147"/>
      <c r="P278" s="147"/>
      <c r="T278" s="147"/>
      <c r="X278" s="147"/>
      <c r="AC278" s="47"/>
      <c r="AD278" s="147"/>
      <c r="AE278" s="155">
        <f t="shared" si="102"/>
        <v>16</v>
      </c>
      <c r="AF278" s="52" t="s">
        <v>385</v>
      </c>
      <c r="AG278" s="54">
        <f t="shared" si="103"/>
        <v>0</v>
      </c>
      <c r="AH278" s="158">
        <f t="shared" si="104"/>
        <v>2.7799999999999998E-5</v>
      </c>
      <c r="AI278" s="144"/>
      <c r="AJ278" s="147"/>
      <c r="AN278" s="147"/>
      <c r="AR278" s="147"/>
      <c r="AV278" s="147"/>
      <c r="AZ278" s="147"/>
      <c r="BD278" s="147"/>
      <c r="BH278" s="147"/>
      <c r="BL278" s="147"/>
      <c r="BP278" s="147"/>
      <c r="BT278" s="147"/>
      <c r="BX278" s="147"/>
      <c r="CE278" s="142">
        <v>43708</v>
      </c>
      <c r="CF278" s="143">
        <v>101</v>
      </c>
      <c r="CG278" s="143">
        <v>903</v>
      </c>
      <c r="CH278" s="143">
        <v>11.184939091915837</v>
      </c>
      <c r="CJ278" s="143">
        <v>1</v>
      </c>
      <c r="CK278" s="143">
        <v>26</v>
      </c>
      <c r="CL278" s="143">
        <v>3.8461538461538463</v>
      </c>
      <c r="CN278" s="143">
        <v>3</v>
      </c>
      <c r="CO278" s="143">
        <v>43</v>
      </c>
      <c r="CP278" s="143">
        <v>6.9767441860465116</v>
      </c>
      <c r="CR278" s="143">
        <v>6</v>
      </c>
      <c r="CS278" s="143">
        <v>72</v>
      </c>
      <c r="CT278" s="143">
        <v>8.3333333333333321</v>
      </c>
      <c r="CV278" s="143">
        <v>2</v>
      </c>
      <c r="CW278" s="143">
        <v>25</v>
      </c>
      <c r="CX278" s="143">
        <v>8</v>
      </c>
      <c r="CZ278" s="143">
        <v>36</v>
      </c>
      <c r="DA278" s="143">
        <v>133</v>
      </c>
      <c r="DB278" s="143">
        <v>27.06766917293233</v>
      </c>
      <c r="DD278" s="143">
        <v>5</v>
      </c>
      <c r="DE278" s="143">
        <v>59</v>
      </c>
      <c r="DF278" s="143">
        <v>8.4745762711864394</v>
      </c>
      <c r="DH278" s="143">
        <v>4</v>
      </c>
      <c r="DI278" s="143">
        <v>24</v>
      </c>
      <c r="DJ278" s="147">
        <v>16.666666666666664</v>
      </c>
      <c r="DK278" s="142"/>
      <c r="DM278" s="143">
        <v>26</v>
      </c>
      <c r="DN278" s="147"/>
      <c r="DO278" s="142"/>
      <c r="DP278" s="143">
        <v>10</v>
      </c>
      <c r="DQ278" s="143">
        <v>74</v>
      </c>
      <c r="DR278" s="147">
        <v>13.513513513513514</v>
      </c>
      <c r="DS278" s="142"/>
      <c r="DT278" s="143">
        <v>2</v>
      </c>
      <c r="DU278" s="143">
        <v>30</v>
      </c>
      <c r="DV278" s="147">
        <v>6.6666666666666661</v>
      </c>
      <c r="DW278" s="142"/>
      <c r="DX278" s="143">
        <v>4</v>
      </c>
      <c r="DY278" s="143">
        <v>110</v>
      </c>
      <c r="DZ278" s="147">
        <v>3.6363636363636367</v>
      </c>
      <c r="EA278" s="142"/>
      <c r="EB278" s="143">
        <v>3</v>
      </c>
      <c r="EC278" s="143">
        <v>56</v>
      </c>
      <c r="ED278" s="147">
        <v>5.3571428571428568</v>
      </c>
      <c r="EE278" s="142"/>
      <c r="EF278" s="143">
        <v>5</v>
      </c>
      <c r="EG278" s="143">
        <v>66</v>
      </c>
      <c r="EH278" s="147">
        <v>7.5757575757575761</v>
      </c>
      <c r="EI278" s="142"/>
      <c r="EJ278" s="143">
        <v>5</v>
      </c>
      <c r="EK278" s="143">
        <v>40</v>
      </c>
      <c r="EL278" s="147">
        <v>12.5</v>
      </c>
      <c r="EM278" s="142"/>
      <c r="EN278" s="143">
        <v>6</v>
      </c>
      <c r="EO278" s="143">
        <v>54</v>
      </c>
      <c r="EP278" s="147">
        <v>11.111111111111111</v>
      </c>
      <c r="EQ278" s="142"/>
      <c r="ER278" s="143">
        <v>7</v>
      </c>
      <c r="ES278" s="143">
        <v>42</v>
      </c>
      <c r="ET278" s="147">
        <v>16.666666666666664</v>
      </c>
      <c r="EU278" s="142"/>
      <c r="EV278" s="143">
        <v>1</v>
      </c>
      <c r="EW278" s="143">
        <v>8</v>
      </c>
      <c r="EX278" s="147">
        <v>12.5</v>
      </c>
      <c r="EY278" s="142"/>
      <c r="EZ278" s="143">
        <v>1</v>
      </c>
      <c r="FA278" s="143">
        <v>15</v>
      </c>
      <c r="FB278" s="147">
        <v>6.6666666666666661</v>
      </c>
      <c r="FD278" s="141">
        <f t="shared" si="93"/>
        <v>0</v>
      </c>
      <c r="FE278" s="141">
        <f t="shared" si="94"/>
        <v>0</v>
      </c>
      <c r="FF278" s="141">
        <f t="shared" si="95"/>
        <v>0</v>
      </c>
      <c r="FH278" s="141">
        <f t="shared" si="96"/>
        <v>2</v>
      </c>
      <c r="FI278" s="141">
        <f t="shared" si="97"/>
        <v>25</v>
      </c>
      <c r="FJ278" s="141">
        <f t="shared" si="98"/>
        <v>8</v>
      </c>
    </row>
    <row r="279" spans="1:166" s="143" customFormat="1">
      <c r="A279" s="142"/>
      <c r="E279" s="156">
        <v>12</v>
      </c>
      <c r="F279" s="143" t="str">
        <f t="shared" si="100"/>
        <v>Hotels &amp; Leisure</v>
      </c>
      <c r="G279" s="157">
        <f t="shared" si="101"/>
        <v>0</v>
      </c>
      <c r="L279" s="147"/>
      <c r="P279" s="147"/>
      <c r="T279" s="147"/>
      <c r="X279" s="147"/>
      <c r="AC279" s="47"/>
      <c r="AD279" s="147"/>
      <c r="AE279" s="155">
        <f t="shared" si="102"/>
        <v>15</v>
      </c>
      <c r="AF279" s="52" t="s">
        <v>386</v>
      </c>
      <c r="AG279" s="54">
        <f t="shared" si="103"/>
        <v>0</v>
      </c>
      <c r="AH279" s="158">
        <f t="shared" si="104"/>
        <v>2.7899999999999997E-5</v>
      </c>
      <c r="AI279" s="144"/>
      <c r="AJ279" s="147"/>
      <c r="AN279" s="147"/>
      <c r="AR279" s="147"/>
      <c r="AV279" s="147"/>
      <c r="AZ279" s="147"/>
      <c r="BD279" s="147"/>
      <c r="BH279" s="147"/>
      <c r="BL279" s="147"/>
      <c r="BP279" s="147"/>
      <c r="BT279" s="147"/>
      <c r="BX279" s="147"/>
      <c r="CE279" s="142">
        <v>43738</v>
      </c>
      <c r="CF279" s="143">
        <v>101</v>
      </c>
      <c r="CG279" s="143">
        <v>906</v>
      </c>
      <c r="CH279" s="143">
        <v>11.147902869757175</v>
      </c>
      <c r="CK279" s="143">
        <v>26</v>
      </c>
      <c r="CN279" s="143">
        <v>3</v>
      </c>
      <c r="CO279" s="143">
        <v>41</v>
      </c>
      <c r="CP279" s="143">
        <v>7.3170731707317076</v>
      </c>
      <c r="CR279" s="143">
        <v>6</v>
      </c>
      <c r="CS279" s="143">
        <v>73</v>
      </c>
      <c r="CT279" s="143">
        <v>8.2191780821917799</v>
      </c>
      <c r="CV279" s="143">
        <v>2</v>
      </c>
      <c r="CW279" s="143">
        <v>25</v>
      </c>
      <c r="CX279" s="143">
        <v>8</v>
      </c>
      <c r="CZ279" s="143">
        <v>41</v>
      </c>
      <c r="DA279" s="143">
        <v>132</v>
      </c>
      <c r="DB279" s="143">
        <v>31.060606060606062</v>
      </c>
      <c r="DD279" s="143">
        <v>4</v>
      </c>
      <c r="DE279" s="143">
        <v>56</v>
      </c>
      <c r="DF279" s="143">
        <v>7.1428571428571432</v>
      </c>
      <c r="DH279" s="143">
        <v>4</v>
      </c>
      <c r="DI279" s="143">
        <v>26</v>
      </c>
      <c r="DJ279" s="147">
        <v>15.384615384615385</v>
      </c>
      <c r="DK279" s="142"/>
      <c r="DM279" s="143">
        <v>28</v>
      </c>
      <c r="DN279" s="147"/>
      <c r="DO279" s="142"/>
      <c r="DP279" s="143">
        <v>10</v>
      </c>
      <c r="DQ279" s="143">
        <v>74</v>
      </c>
      <c r="DR279" s="147">
        <v>13.513513513513514</v>
      </c>
      <c r="DS279" s="142"/>
      <c r="DT279" s="143">
        <v>2</v>
      </c>
      <c r="DU279" s="143">
        <v>29</v>
      </c>
      <c r="DV279" s="147">
        <v>6.8965517241379315</v>
      </c>
      <c r="DW279" s="142"/>
      <c r="DX279" s="143">
        <v>4</v>
      </c>
      <c r="DY279" s="143">
        <v>108</v>
      </c>
      <c r="DZ279" s="147">
        <v>3.7037037037037042</v>
      </c>
      <c r="EA279" s="142"/>
      <c r="EB279" s="143">
        <v>4</v>
      </c>
      <c r="EC279" s="143">
        <v>58</v>
      </c>
      <c r="ED279" s="147">
        <v>6.8965517241379315</v>
      </c>
      <c r="EE279" s="142"/>
      <c r="EF279" s="143">
        <v>5</v>
      </c>
      <c r="EG279" s="143">
        <v>70</v>
      </c>
      <c r="EH279" s="147">
        <v>7.1428571428571432</v>
      </c>
      <c r="EI279" s="142"/>
      <c r="EJ279" s="143">
        <v>5</v>
      </c>
      <c r="EK279" s="143">
        <v>40</v>
      </c>
      <c r="EL279" s="147">
        <v>12.5</v>
      </c>
      <c r="EM279" s="142"/>
      <c r="EN279" s="143">
        <v>3</v>
      </c>
      <c r="EO279" s="143">
        <v>55</v>
      </c>
      <c r="EP279" s="147">
        <v>5.4545454545454541</v>
      </c>
      <c r="EQ279" s="142"/>
      <c r="ER279" s="143">
        <v>6</v>
      </c>
      <c r="ES279" s="143">
        <v>42</v>
      </c>
      <c r="ET279" s="147">
        <v>14.285714285714286</v>
      </c>
      <c r="EU279" s="142"/>
      <c r="EV279" s="143">
        <v>1</v>
      </c>
      <c r="EW279" s="143">
        <v>9</v>
      </c>
      <c r="EX279" s="147">
        <v>11.111111111111111</v>
      </c>
      <c r="EY279" s="142"/>
      <c r="EZ279" s="143">
        <v>1</v>
      </c>
      <c r="FA279" s="143">
        <v>15</v>
      </c>
      <c r="FB279" s="147">
        <v>6.6666666666666661</v>
      </c>
      <c r="FD279" s="141">
        <f t="shared" si="93"/>
        <v>0</v>
      </c>
      <c r="FE279" s="141">
        <f t="shared" si="94"/>
        <v>0</v>
      </c>
      <c r="FF279" s="141">
        <f t="shared" si="95"/>
        <v>0</v>
      </c>
      <c r="FH279" s="141">
        <f t="shared" si="96"/>
        <v>2</v>
      </c>
      <c r="FI279" s="141">
        <f t="shared" si="97"/>
        <v>25</v>
      </c>
      <c r="FJ279" s="141">
        <f t="shared" si="98"/>
        <v>8</v>
      </c>
    </row>
    <row r="280" spans="1:166" s="143" customFormat="1">
      <c r="A280" s="142"/>
      <c r="E280" s="156">
        <v>11</v>
      </c>
      <c r="F280" s="143" t="str">
        <f t="shared" si="100"/>
        <v>Real Estate</v>
      </c>
      <c r="G280" s="157">
        <f t="shared" si="101"/>
        <v>0</v>
      </c>
      <c r="L280" s="147"/>
      <c r="P280" s="147"/>
      <c r="T280" s="147"/>
      <c r="X280" s="147"/>
      <c r="AC280" s="47"/>
      <c r="AD280" s="147"/>
      <c r="AE280" s="155">
        <f t="shared" si="102"/>
        <v>14</v>
      </c>
      <c r="AF280" s="52" t="s">
        <v>387</v>
      </c>
      <c r="AG280" s="54">
        <f t="shared" si="103"/>
        <v>0</v>
      </c>
      <c r="AH280" s="158">
        <f t="shared" si="104"/>
        <v>2.8E-5</v>
      </c>
      <c r="AI280" s="144"/>
      <c r="AJ280" s="147"/>
      <c r="AN280" s="147"/>
      <c r="AR280" s="147"/>
      <c r="AV280" s="147"/>
      <c r="AZ280" s="147"/>
      <c r="BD280" s="147"/>
      <c r="BH280" s="147"/>
      <c r="BL280" s="147"/>
      <c r="BP280" s="147"/>
      <c r="BT280" s="147"/>
      <c r="BX280" s="147"/>
      <c r="CE280" s="142"/>
      <c r="DJ280" s="147"/>
      <c r="DK280" s="142"/>
      <c r="DN280" s="147"/>
      <c r="DO280" s="142"/>
      <c r="DR280" s="147"/>
      <c r="DS280" s="142"/>
      <c r="DV280" s="147"/>
      <c r="DW280" s="142"/>
      <c r="DZ280" s="147"/>
      <c r="EA280" s="142"/>
      <c r="ED280" s="147"/>
      <c r="EE280" s="142"/>
      <c r="EH280" s="147"/>
      <c r="EI280" s="142"/>
      <c r="EL280" s="147"/>
      <c r="EM280" s="142"/>
      <c r="EP280" s="147"/>
      <c r="EQ280" s="142"/>
      <c r="ET280" s="147"/>
      <c r="EU280" s="142"/>
      <c r="EX280" s="147"/>
      <c r="EY280" s="142"/>
      <c r="FB280" s="147"/>
      <c r="FD280" s="141"/>
      <c r="FE280" s="141"/>
      <c r="FF280" s="141"/>
      <c r="FH280" s="141"/>
      <c r="FI280" s="141"/>
      <c r="FJ280" s="141"/>
    </row>
    <row r="281" spans="1:166" s="143" customFormat="1">
      <c r="A281" s="142"/>
      <c r="E281" s="156">
        <v>10</v>
      </c>
      <c r="F281" s="143" t="str">
        <f t="shared" si="100"/>
        <v>Transportation</v>
      </c>
      <c r="G281" s="157">
        <f t="shared" si="101"/>
        <v>0</v>
      </c>
      <c r="L281" s="147"/>
      <c r="P281" s="147"/>
      <c r="T281" s="147"/>
      <c r="X281" s="147"/>
      <c r="AC281" s="47"/>
      <c r="AD281" s="147"/>
      <c r="AE281" s="155">
        <f t="shared" si="102"/>
        <v>13</v>
      </c>
      <c r="AF281" s="52" t="s">
        <v>388</v>
      </c>
      <c r="AG281" s="54">
        <f t="shared" si="103"/>
        <v>0</v>
      </c>
      <c r="AH281" s="158">
        <f t="shared" si="104"/>
        <v>2.8099999999999999E-5</v>
      </c>
      <c r="AI281" s="144"/>
      <c r="AJ281" s="147"/>
      <c r="AN281" s="147"/>
      <c r="AR281" s="147"/>
      <c r="AV281" s="147"/>
      <c r="AZ281" s="147"/>
      <c r="BD281" s="147"/>
      <c r="BH281" s="147"/>
      <c r="BL281" s="147"/>
      <c r="BP281" s="147"/>
      <c r="BT281" s="147"/>
      <c r="BX281" s="147"/>
      <c r="CE281" s="142"/>
      <c r="DJ281" s="147"/>
      <c r="DK281" s="142"/>
      <c r="DN281" s="147"/>
      <c r="DO281" s="142"/>
      <c r="DR281" s="147"/>
      <c r="DS281" s="142"/>
      <c r="DV281" s="147"/>
      <c r="DW281" s="142"/>
      <c r="DZ281" s="147"/>
      <c r="EA281" s="142"/>
      <c r="ED281" s="147"/>
      <c r="EE281" s="142"/>
      <c r="EH281" s="147"/>
      <c r="EI281" s="142"/>
      <c r="EL281" s="147"/>
      <c r="EM281" s="142"/>
      <c r="EP281" s="147"/>
      <c r="EQ281" s="142"/>
      <c r="ET281" s="147"/>
      <c r="EU281" s="142"/>
      <c r="EX281" s="147"/>
      <c r="EY281" s="142"/>
      <c r="FB281" s="147"/>
      <c r="FD281" s="141"/>
      <c r="FE281" s="141"/>
      <c r="FF281" s="141"/>
      <c r="FH281" s="141"/>
      <c r="FI281" s="141"/>
      <c r="FJ281" s="141"/>
    </row>
    <row r="282" spans="1:166" s="143" customFormat="1">
      <c r="A282" s="142"/>
      <c r="E282" s="156">
        <v>9</v>
      </c>
      <c r="F282" s="143" t="str">
        <f t="shared" si="100"/>
        <v>Utilities</v>
      </c>
      <c r="G282" s="157">
        <f t="shared" si="101"/>
        <v>0</v>
      </c>
      <c r="L282" s="147"/>
      <c r="P282" s="147"/>
      <c r="T282" s="147"/>
      <c r="X282" s="147"/>
      <c r="AC282" s="47"/>
      <c r="AD282" s="147"/>
      <c r="AE282" s="155">
        <f t="shared" si="102"/>
        <v>12</v>
      </c>
      <c r="AF282" s="52" t="s">
        <v>389</v>
      </c>
      <c r="AG282" s="54">
        <f t="shared" si="103"/>
        <v>0</v>
      </c>
      <c r="AH282" s="158">
        <f t="shared" si="104"/>
        <v>2.8199999999999998E-5</v>
      </c>
      <c r="AI282" s="144"/>
      <c r="AJ282" s="147"/>
      <c r="AN282" s="147"/>
      <c r="AR282" s="147"/>
      <c r="AV282" s="147"/>
      <c r="AZ282" s="147"/>
      <c r="BD282" s="147"/>
      <c r="BH282" s="147"/>
      <c r="BL282" s="147"/>
      <c r="BP282" s="147"/>
      <c r="BT282" s="147"/>
      <c r="BX282" s="147"/>
      <c r="CE282" s="142"/>
      <c r="DJ282" s="147"/>
      <c r="DK282" s="142"/>
      <c r="DN282" s="147"/>
      <c r="DO282" s="142"/>
      <c r="DR282" s="147"/>
      <c r="DS282" s="142"/>
      <c r="DV282" s="147"/>
      <c r="DW282" s="142"/>
      <c r="DZ282" s="147"/>
      <c r="EA282" s="142"/>
      <c r="ED282" s="147"/>
      <c r="EE282" s="142"/>
      <c r="EH282" s="147"/>
      <c r="EI282" s="142"/>
      <c r="EL282" s="147"/>
      <c r="EM282" s="142"/>
      <c r="EP282" s="147"/>
      <c r="EQ282" s="142"/>
      <c r="ET282" s="147"/>
      <c r="EU282" s="142"/>
      <c r="EX282" s="147"/>
      <c r="EY282" s="142"/>
      <c r="FB282" s="147"/>
      <c r="FD282" s="141"/>
      <c r="FE282" s="141"/>
      <c r="FF282" s="141"/>
      <c r="FH282" s="141"/>
      <c r="FI282" s="141"/>
      <c r="FJ282" s="141"/>
    </row>
    <row r="283" spans="1:166" s="143" customFormat="1">
      <c r="A283" s="142"/>
      <c r="E283" s="156">
        <v>8</v>
      </c>
      <c r="F283" s="143" t="str">
        <f t="shared" si="100"/>
        <v>Commercial Services</v>
      </c>
      <c r="G283" s="157">
        <f t="shared" si="101"/>
        <v>1.3157894736842104</v>
      </c>
      <c r="L283" s="147"/>
      <c r="P283" s="147"/>
      <c r="T283" s="147"/>
      <c r="X283" s="147"/>
      <c r="AC283" s="47"/>
      <c r="AD283" s="147"/>
      <c r="AE283" s="155">
        <f t="shared" si="102"/>
        <v>5</v>
      </c>
      <c r="AF283" s="52" t="s">
        <v>390</v>
      </c>
      <c r="AG283" s="54">
        <f t="shared" si="103"/>
        <v>3.4482758620689653</v>
      </c>
      <c r="AH283" s="158">
        <f t="shared" si="104"/>
        <v>3.4483041620689652</v>
      </c>
      <c r="AI283" s="144"/>
      <c r="AJ283" s="147"/>
      <c r="AN283" s="147"/>
      <c r="AR283" s="147"/>
      <c r="AV283" s="147"/>
      <c r="AZ283" s="147"/>
      <c r="BD283" s="147"/>
      <c r="BH283" s="147"/>
      <c r="BL283" s="147"/>
      <c r="BP283" s="147"/>
      <c r="BT283" s="147"/>
      <c r="BX283" s="147"/>
      <c r="CE283" s="142"/>
      <c r="DJ283" s="147"/>
      <c r="DK283" s="142"/>
      <c r="DN283" s="147"/>
      <c r="DO283" s="142"/>
      <c r="DR283" s="147"/>
      <c r="DS283" s="142"/>
      <c r="DV283" s="147"/>
      <c r="DW283" s="142"/>
      <c r="DZ283" s="147"/>
      <c r="EA283" s="142"/>
      <c r="ED283" s="147"/>
      <c r="EE283" s="142"/>
      <c r="EH283" s="147"/>
      <c r="EI283" s="142"/>
      <c r="EL283" s="147"/>
      <c r="EM283" s="142"/>
      <c r="EP283" s="147"/>
      <c r="EQ283" s="142"/>
      <c r="ET283" s="147"/>
      <c r="EU283" s="142"/>
      <c r="EX283" s="147"/>
      <c r="EY283" s="142"/>
      <c r="FB283" s="147"/>
      <c r="FH283" s="141"/>
      <c r="FI283" s="141"/>
      <c r="FJ283" s="141"/>
    </row>
    <row r="284" spans="1:166" s="143" customFormat="1">
      <c r="A284" s="142"/>
      <c r="E284" s="156">
        <v>7</v>
      </c>
      <c r="F284" s="143" t="str">
        <f t="shared" si="100"/>
        <v>Technology</v>
      </c>
      <c r="G284" s="157">
        <f t="shared" si="101"/>
        <v>1.7857142857142856</v>
      </c>
      <c r="L284" s="147"/>
      <c r="P284" s="147"/>
      <c r="T284" s="147"/>
      <c r="X284" s="147"/>
      <c r="AC284" s="47"/>
      <c r="AD284" s="147"/>
      <c r="AE284" s="155">
        <f t="shared" si="102"/>
        <v>6</v>
      </c>
      <c r="AF284" s="52" t="s">
        <v>391</v>
      </c>
      <c r="AG284" s="54">
        <f t="shared" si="103"/>
        <v>3.3333333333333335</v>
      </c>
      <c r="AH284" s="158">
        <f t="shared" si="104"/>
        <v>3.3333617333333336</v>
      </c>
      <c r="AI284" s="144"/>
      <c r="AJ284" s="147"/>
      <c r="AN284" s="147"/>
      <c r="AR284" s="147"/>
      <c r="AV284" s="147"/>
      <c r="AZ284" s="147"/>
      <c r="BD284" s="147"/>
      <c r="BH284" s="147"/>
      <c r="BL284" s="147"/>
      <c r="BP284" s="147"/>
      <c r="BT284" s="147"/>
      <c r="BX284" s="147"/>
      <c r="CE284" s="142"/>
      <c r="DJ284" s="147"/>
      <c r="DK284" s="142"/>
      <c r="DN284" s="147"/>
      <c r="DO284" s="142"/>
      <c r="DR284" s="147"/>
      <c r="DS284" s="142"/>
      <c r="DV284" s="147"/>
      <c r="DW284" s="142"/>
      <c r="DZ284" s="147"/>
      <c r="EA284" s="142"/>
      <c r="ED284" s="147"/>
      <c r="EE284" s="142"/>
      <c r="EH284" s="147"/>
      <c r="EI284" s="142"/>
      <c r="EL284" s="147"/>
      <c r="EM284" s="142"/>
      <c r="EP284" s="147"/>
      <c r="EQ284" s="142"/>
      <c r="ET284" s="147"/>
      <c r="EU284" s="142"/>
      <c r="EX284" s="147"/>
      <c r="EY284" s="142"/>
      <c r="FB284" s="147"/>
      <c r="FH284" s="141"/>
      <c r="FI284" s="141"/>
      <c r="FJ284" s="141"/>
    </row>
    <row r="285" spans="1:166" s="143" customFormat="1">
      <c r="A285" s="142"/>
      <c r="E285" s="156">
        <v>6</v>
      </c>
      <c r="F285" s="143" t="str">
        <f t="shared" si="100"/>
        <v>Media</v>
      </c>
      <c r="G285" s="157">
        <f t="shared" si="101"/>
        <v>3.3333333333333335</v>
      </c>
      <c r="L285" s="147"/>
      <c r="P285" s="147"/>
      <c r="T285" s="147"/>
      <c r="X285" s="147"/>
      <c r="AC285" s="47"/>
      <c r="AD285" s="147"/>
      <c r="AE285" s="155">
        <f t="shared" si="102"/>
        <v>11</v>
      </c>
      <c r="AF285" s="52" t="s">
        <v>392</v>
      </c>
      <c r="AG285" s="54">
        <f t="shared" si="103"/>
        <v>0</v>
      </c>
      <c r="AH285" s="158">
        <f t="shared" si="104"/>
        <v>2.8499999999999998E-5</v>
      </c>
      <c r="AI285" s="144"/>
      <c r="AJ285" s="147"/>
      <c r="AN285" s="147"/>
      <c r="AR285" s="147"/>
      <c r="AV285" s="147"/>
      <c r="AZ285" s="147"/>
      <c r="BD285" s="147"/>
      <c r="BH285" s="147"/>
      <c r="BL285" s="147"/>
      <c r="BP285" s="147"/>
      <c r="BT285" s="147"/>
      <c r="BX285" s="147"/>
      <c r="CE285" s="142"/>
      <c r="CH285" s="147"/>
      <c r="CI285" s="142"/>
      <c r="CL285" s="147"/>
      <c r="CM285" s="142"/>
      <c r="CP285" s="147"/>
      <c r="CQ285" s="142"/>
      <c r="CT285" s="147"/>
      <c r="CU285" s="142"/>
      <c r="CX285" s="147"/>
      <c r="CY285" s="142"/>
      <c r="DB285" s="147"/>
      <c r="DC285" s="142"/>
      <c r="DF285" s="147"/>
      <c r="DG285" s="142"/>
      <c r="DJ285" s="147"/>
      <c r="DK285" s="142"/>
      <c r="DN285" s="147"/>
      <c r="DO285" s="142"/>
      <c r="DR285" s="147"/>
      <c r="DS285" s="142"/>
      <c r="DV285" s="147"/>
      <c r="DW285" s="142"/>
      <c r="DZ285" s="147"/>
      <c r="EA285" s="142"/>
      <c r="ED285" s="147"/>
      <c r="EE285" s="142"/>
      <c r="EH285" s="147"/>
      <c r="EI285" s="142"/>
      <c r="EL285" s="147"/>
      <c r="EM285" s="142"/>
      <c r="EP285" s="147"/>
      <c r="EQ285" s="142"/>
      <c r="ET285" s="147"/>
      <c r="EU285" s="142"/>
      <c r="EX285" s="147"/>
      <c r="EY285" s="142"/>
      <c r="FB285" s="147"/>
      <c r="FH285" s="141"/>
      <c r="FI285" s="141"/>
      <c r="FJ285" s="141"/>
    </row>
    <row r="286" spans="1:166" s="143" customFormat="1">
      <c r="A286" s="142"/>
      <c r="E286" s="156">
        <v>5</v>
      </c>
      <c r="F286" s="143" t="str">
        <f t="shared" si="100"/>
        <v>Materials</v>
      </c>
      <c r="G286" s="157">
        <f t="shared" si="101"/>
        <v>3.4482758620689653</v>
      </c>
      <c r="L286" s="147"/>
      <c r="P286" s="147"/>
      <c r="T286" s="147"/>
      <c r="X286" s="147"/>
      <c r="AC286" s="47"/>
      <c r="AD286" s="147"/>
      <c r="AE286" s="155">
        <f t="shared" si="102"/>
        <v>4</v>
      </c>
      <c r="AF286" s="52" t="s">
        <v>393</v>
      </c>
      <c r="AG286" s="54">
        <f t="shared" si="103"/>
        <v>4.4444444444444446</v>
      </c>
      <c r="AH286" s="158">
        <f t="shared" si="104"/>
        <v>4.4444730444444449</v>
      </c>
      <c r="AI286" s="144"/>
      <c r="AJ286" s="147"/>
      <c r="AN286" s="147"/>
      <c r="AR286" s="147"/>
      <c r="AV286" s="147"/>
      <c r="AZ286" s="147"/>
      <c r="BD286" s="147"/>
      <c r="BH286" s="147"/>
      <c r="BL286" s="147"/>
      <c r="BP286" s="147"/>
      <c r="BT286" s="147"/>
      <c r="BX286" s="147"/>
      <c r="CE286" s="142"/>
      <c r="CH286" s="147"/>
      <c r="CI286" s="142"/>
      <c r="CL286" s="147"/>
      <c r="CM286" s="142"/>
      <c r="CP286" s="147"/>
      <c r="CQ286" s="142"/>
      <c r="CT286" s="147"/>
      <c r="CU286" s="142"/>
      <c r="CX286" s="147"/>
      <c r="CY286" s="142"/>
      <c r="DB286" s="147"/>
      <c r="DC286" s="142"/>
      <c r="DF286" s="147"/>
      <c r="DG286" s="142"/>
      <c r="DJ286" s="147"/>
      <c r="DK286" s="142"/>
      <c r="DN286" s="147"/>
      <c r="DO286" s="142"/>
      <c r="DR286" s="147"/>
      <c r="DS286" s="142"/>
      <c r="DV286" s="147"/>
      <c r="DW286" s="142"/>
      <c r="DZ286" s="147"/>
      <c r="EA286" s="142"/>
      <c r="ED286" s="147"/>
      <c r="EE286" s="142"/>
      <c r="EH286" s="147"/>
      <c r="EI286" s="142"/>
      <c r="EL286" s="147"/>
      <c r="EM286" s="142"/>
      <c r="EP286" s="147"/>
      <c r="EQ286" s="142"/>
      <c r="ET286" s="147"/>
      <c r="EU286" s="142"/>
      <c r="EX286" s="147"/>
      <c r="EY286" s="142"/>
      <c r="FB286" s="147"/>
      <c r="FH286" s="141"/>
      <c r="FI286" s="141"/>
      <c r="FJ286" s="141"/>
    </row>
    <row r="287" spans="1:166" s="143" customFormat="1">
      <c r="A287" s="142"/>
      <c r="E287" s="156">
        <v>4</v>
      </c>
      <c r="F287" s="143" t="str">
        <f t="shared" si="100"/>
        <v>Retail</v>
      </c>
      <c r="G287" s="157">
        <f t="shared" si="101"/>
        <v>4.4444444444444446</v>
      </c>
      <c r="L287" s="147"/>
      <c r="P287" s="147"/>
      <c r="T287" s="147"/>
      <c r="X287" s="147"/>
      <c r="AC287" s="47"/>
      <c r="AD287" s="147"/>
      <c r="AE287" s="155">
        <f t="shared" si="102"/>
        <v>7</v>
      </c>
      <c r="AF287" s="52" t="s">
        <v>394</v>
      </c>
      <c r="AG287" s="54">
        <f t="shared" si="103"/>
        <v>1.7857142857142856</v>
      </c>
      <c r="AH287" s="158">
        <f t="shared" si="104"/>
        <v>1.7857429857142857</v>
      </c>
      <c r="AI287" s="144"/>
      <c r="AJ287" s="147"/>
      <c r="AN287" s="147"/>
      <c r="AR287" s="147"/>
      <c r="AV287" s="147"/>
      <c r="AZ287" s="147"/>
      <c r="BD287" s="147"/>
      <c r="BH287" s="147"/>
      <c r="BL287" s="147"/>
      <c r="BP287" s="147"/>
      <c r="BT287" s="147"/>
      <c r="BX287" s="147"/>
      <c r="CE287" s="142"/>
      <c r="CH287" s="147"/>
      <c r="CI287" s="142"/>
      <c r="CL287" s="147"/>
      <c r="CM287" s="142"/>
      <c r="CP287" s="147"/>
      <c r="CQ287" s="142"/>
      <c r="CT287" s="147"/>
      <c r="CU287" s="142"/>
      <c r="CX287" s="147"/>
      <c r="CY287" s="142"/>
      <c r="DB287" s="147"/>
      <c r="DC287" s="142"/>
      <c r="DF287" s="147"/>
      <c r="DG287" s="142"/>
      <c r="DJ287" s="147"/>
      <c r="DK287" s="142"/>
      <c r="DN287" s="147"/>
      <c r="DO287" s="142"/>
      <c r="DR287" s="147"/>
      <c r="DS287" s="142"/>
      <c r="DV287" s="147"/>
      <c r="DW287" s="142"/>
      <c r="DZ287" s="147"/>
      <c r="EA287" s="142"/>
      <c r="ED287" s="147"/>
      <c r="EE287" s="142"/>
      <c r="EH287" s="147"/>
      <c r="EI287" s="142"/>
      <c r="EL287" s="147"/>
      <c r="EM287" s="142"/>
      <c r="EP287" s="147"/>
      <c r="EQ287" s="142"/>
      <c r="ET287" s="147"/>
      <c r="EU287" s="142"/>
      <c r="EX287" s="147"/>
      <c r="EY287" s="142"/>
      <c r="FB287" s="147"/>
      <c r="FH287" s="141"/>
      <c r="FI287" s="141"/>
      <c r="FJ287" s="141"/>
    </row>
    <row r="288" spans="1:166" s="143" customFormat="1">
      <c r="A288" s="142"/>
      <c r="E288" s="156">
        <v>3</v>
      </c>
      <c r="F288" s="143" t="str">
        <f t="shared" si="100"/>
        <v>Telecommunications</v>
      </c>
      <c r="G288" s="157">
        <f t="shared" si="101"/>
        <v>4.4444444444444446</v>
      </c>
      <c r="L288" s="147"/>
      <c r="P288" s="147"/>
      <c r="T288" s="147"/>
      <c r="X288" s="147"/>
      <c r="AC288" s="47"/>
      <c r="AD288" s="147"/>
      <c r="AE288" s="155">
        <f t="shared" si="102"/>
        <v>3</v>
      </c>
      <c r="AF288" s="52" t="s">
        <v>395</v>
      </c>
      <c r="AG288" s="54">
        <f t="shared" si="103"/>
        <v>4.4444444444444446</v>
      </c>
      <c r="AH288" s="158">
        <f t="shared" si="104"/>
        <v>4.4444732444444446</v>
      </c>
      <c r="AI288" s="144"/>
      <c r="AJ288" s="147"/>
      <c r="AN288" s="147"/>
      <c r="AR288" s="147"/>
      <c r="AV288" s="147"/>
      <c r="AZ288" s="147"/>
      <c r="BD288" s="147"/>
      <c r="BH288" s="147"/>
      <c r="BL288" s="147"/>
      <c r="BP288" s="147"/>
      <c r="BT288" s="147"/>
      <c r="BX288" s="147"/>
      <c r="CE288" s="142"/>
      <c r="CH288" s="147"/>
      <c r="CI288" s="142"/>
      <c r="CL288" s="147"/>
      <c r="CM288" s="142"/>
      <c r="CP288" s="147"/>
      <c r="CQ288" s="142"/>
      <c r="CT288" s="147"/>
      <c r="CU288" s="142"/>
      <c r="CX288" s="147"/>
      <c r="CY288" s="142"/>
      <c r="DB288" s="147"/>
      <c r="DC288" s="142"/>
      <c r="DF288" s="147"/>
      <c r="DG288" s="142"/>
      <c r="DJ288" s="147"/>
      <c r="DK288" s="142"/>
      <c r="DN288" s="147"/>
      <c r="DO288" s="142"/>
      <c r="DR288" s="147"/>
      <c r="DS288" s="142"/>
      <c r="DV288" s="147"/>
      <c r="DW288" s="142"/>
      <c r="DZ288" s="147"/>
      <c r="EA288" s="142"/>
      <c r="ED288" s="147"/>
      <c r="EE288" s="142"/>
      <c r="EH288" s="147"/>
      <c r="EI288" s="142"/>
      <c r="EL288" s="147"/>
      <c r="EM288" s="142"/>
      <c r="EP288" s="147"/>
      <c r="EQ288" s="142"/>
      <c r="ET288" s="147"/>
      <c r="EU288" s="142"/>
      <c r="EX288" s="147"/>
      <c r="EY288" s="142"/>
      <c r="FB288" s="147"/>
      <c r="FH288" s="141"/>
      <c r="FI288" s="141"/>
      <c r="FJ288" s="141"/>
    </row>
    <row r="289" spans="1:166" s="143" customFormat="1">
      <c r="A289" s="142"/>
      <c r="E289" s="156">
        <v>2</v>
      </c>
      <c r="F289" s="143" t="str">
        <f t="shared" si="100"/>
        <v>Automotive</v>
      </c>
      <c r="G289" s="157">
        <f t="shared" si="101"/>
        <v>4.5454545454545459</v>
      </c>
      <c r="L289" s="147"/>
      <c r="P289" s="147"/>
      <c r="T289" s="147"/>
      <c r="X289" s="147"/>
      <c r="AC289" s="47"/>
      <c r="AD289" s="147"/>
      <c r="AE289" s="155">
        <f t="shared" si="102"/>
        <v>10</v>
      </c>
      <c r="AF289" s="52" t="s">
        <v>396</v>
      </c>
      <c r="AG289" s="54">
        <f t="shared" si="103"/>
        <v>0</v>
      </c>
      <c r="AH289" s="158">
        <f t="shared" si="104"/>
        <v>2.8899999999999998E-5</v>
      </c>
      <c r="AI289" s="144"/>
      <c r="AJ289" s="147"/>
      <c r="AN289" s="147"/>
      <c r="AR289" s="147"/>
      <c r="AV289" s="147"/>
      <c r="AZ289" s="147"/>
      <c r="BD289" s="147"/>
      <c r="BH289" s="147"/>
      <c r="BL289" s="147"/>
      <c r="BP289" s="147"/>
      <c r="BT289" s="147"/>
      <c r="BX289" s="147"/>
      <c r="CE289" s="142"/>
      <c r="CH289" s="147"/>
      <c r="CI289" s="142"/>
      <c r="CL289" s="147"/>
      <c r="CM289" s="142"/>
      <c r="CP289" s="147"/>
      <c r="CQ289" s="142"/>
      <c r="CT289" s="147"/>
      <c r="CU289" s="142"/>
      <c r="CX289" s="147"/>
      <c r="CY289" s="142"/>
      <c r="DB289" s="147"/>
      <c r="DC289" s="142"/>
      <c r="DF289" s="147"/>
      <c r="DG289" s="142"/>
      <c r="DJ289" s="147"/>
      <c r="DK289" s="142"/>
      <c r="DN289" s="147"/>
      <c r="DO289" s="142"/>
      <c r="DR289" s="147"/>
      <c r="DS289" s="142"/>
      <c r="DV289" s="147"/>
      <c r="DW289" s="142"/>
      <c r="DZ289" s="147"/>
      <c r="EA289" s="142"/>
      <c r="ED289" s="147"/>
      <c r="EE289" s="142"/>
      <c r="EH289" s="147"/>
      <c r="EI289" s="142"/>
      <c r="EL289" s="147"/>
      <c r="EM289" s="142"/>
      <c r="EP289" s="147"/>
      <c r="EQ289" s="142"/>
      <c r="ET289" s="147"/>
      <c r="EU289" s="142"/>
      <c r="EX289" s="147"/>
      <c r="EY289" s="142"/>
      <c r="FB289" s="147"/>
      <c r="FH289" s="141"/>
      <c r="FI289" s="141"/>
      <c r="FJ289" s="141"/>
    </row>
    <row r="290" spans="1:166" s="143" customFormat="1">
      <c r="A290" s="142"/>
      <c r="E290" s="156">
        <v>1</v>
      </c>
      <c r="F290" s="143" t="str">
        <f t="shared" si="100"/>
        <v>Energy</v>
      </c>
      <c r="G290" s="157">
        <f t="shared" si="101"/>
        <v>8.6330935251798557</v>
      </c>
      <c r="L290" s="147"/>
      <c r="P290" s="147"/>
      <c r="T290" s="147"/>
      <c r="X290" s="147"/>
      <c r="AC290" s="47"/>
      <c r="AD290" s="147"/>
      <c r="AE290" s="155">
        <f t="shared" si="102"/>
        <v>9</v>
      </c>
      <c r="AF290" s="52" t="s">
        <v>397</v>
      </c>
      <c r="AG290" s="54">
        <f t="shared" si="103"/>
        <v>0</v>
      </c>
      <c r="AH290" s="158">
        <f>AG290+0.0000001*ROW()</f>
        <v>2.9E-5</v>
      </c>
      <c r="AI290" s="144"/>
      <c r="AJ290" s="147"/>
      <c r="AN290" s="147"/>
      <c r="AR290" s="147"/>
      <c r="AV290" s="147"/>
      <c r="AZ290" s="147"/>
      <c r="BD290" s="147"/>
      <c r="BH290" s="147"/>
      <c r="BL290" s="147"/>
      <c r="BP290" s="147"/>
      <c r="BT290" s="147"/>
      <c r="BX290" s="147"/>
      <c r="CE290" s="142"/>
      <c r="CH290" s="147"/>
      <c r="CI290" s="142"/>
      <c r="CL290" s="147"/>
      <c r="CM290" s="142"/>
      <c r="CP290" s="147"/>
      <c r="CQ290" s="142"/>
      <c r="CT290" s="147"/>
      <c r="CU290" s="142"/>
      <c r="CX290" s="147"/>
      <c r="CY290" s="142"/>
      <c r="DB290" s="147"/>
      <c r="DC290" s="142"/>
      <c r="DF290" s="147"/>
      <c r="DG290" s="142"/>
      <c r="DJ290" s="147"/>
      <c r="DK290" s="142"/>
      <c r="DN290" s="147"/>
      <c r="DO290" s="142"/>
      <c r="DR290" s="147"/>
      <c r="DS290" s="142"/>
      <c r="DV290" s="147"/>
      <c r="DW290" s="142"/>
      <c r="DZ290" s="147"/>
      <c r="EA290" s="142"/>
      <c r="ED290" s="147"/>
      <c r="EE290" s="142"/>
      <c r="EH290" s="147"/>
      <c r="EI290" s="142"/>
      <c r="EL290" s="147"/>
      <c r="EM290" s="142"/>
      <c r="EP290" s="147"/>
      <c r="EQ290" s="142"/>
      <c r="ET290" s="147"/>
      <c r="EU290" s="142"/>
      <c r="EX290" s="147"/>
      <c r="EY290" s="142"/>
      <c r="FB290" s="147"/>
      <c r="FH290" s="141"/>
      <c r="FI290" s="141"/>
      <c r="FJ290" s="141"/>
    </row>
    <row r="291" spans="1:166" s="143" customFormat="1">
      <c r="A291" s="142"/>
      <c r="E291" s="159"/>
      <c r="L291" s="147"/>
      <c r="P291" s="147"/>
      <c r="T291" s="147"/>
      <c r="X291" s="147"/>
      <c r="AB291" s="147"/>
      <c r="AE291" s="144"/>
      <c r="AF291" s="152"/>
      <c r="AG291" s="144"/>
      <c r="AH291" s="144"/>
      <c r="AI291" s="144"/>
      <c r="AJ291" s="147"/>
      <c r="AN291" s="147"/>
      <c r="AR291" s="147"/>
      <c r="AV291" s="147"/>
      <c r="AZ291" s="147"/>
      <c r="BD291" s="147"/>
      <c r="BH291" s="147"/>
      <c r="BL291" s="147"/>
      <c r="BP291" s="147"/>
      <c r="BT291" s="147"/>
      <c r="BX291" s="147"/>
      <c r="CE291" s="142"/>
      <c r="CH291" s="147"/>
      <c r="CI291" s="142"/>
      <c r="CL291" s="147"/>
      <c r="CM291" s="142"/>
      <c r="CP291" s="147"/>
      <c r="CQ291" s="142"/>
      <c r="CT291" s="147"/>
      <c r="CU291" s="142"/>
      <c r="CX291" s="147"/>
      <c r="CY291" s="142"/>
      <c r="DB291" s="147"/>
      <c r="DC291" s="142"/>
      <c r="DF291" s="147"/>
      <c r="DG291" s="142"/>
      <c r="DJ291" s="147"/>
      <c r="DK291" s="142"/>
      <c r="DN291" s="147"/>
      <c r="DO291" s="142"/>
      <c r="DR291" s="147"/>
      <c r="DS291" s="142"/>
      <c r="DV291" s="147"/>
      <c r="DW291" s="142"/>
      <c r="DZ291" s="147"/>
      <c r="EA291" s="142"/>
      <c r="ED291" s="147"/>
      <c r="EE291" s="142"/>
      <c r="EH291" s="147"/>
      <c r="EI291" s="142"/>
      <c r="EL291" s="147"/>
      <c r="EM291" s="142"/>
      <c r="EP291" s="147"/>
      <c r="EQ291" s="142"/>
      <c r="ET291" s="147"/>
      <c r="EU291" s="142"/>
      <c r="EX291" s="147"/>
      <c r="EY291" s="142"/>
      <c r="FB291" s="147"/>
      <c r="FH291" s="141"/>
      <c r="FI291" s="141"/>
      <c r="FJ291" s="141"/>
    </row>
    <row r="292" spans="1:166" s="143" customFormat="1">
      <c r="A292" s="142"/>
      <c r="E292" s="159"/>
      <c r="L292" s="147"/>
      <c r="P292" s="147"/>
      <c r="T292" s="147"/>
      <c r="X292" s="147"/>
      <c r="AB292" s="147"/>
      <c r="AE292" s="144"/>
      <c r="AF292" s="152"/>
      <c r="AG292" s="144"/>
      <c r="AH292" s="144"/>
      <c r="AI292" s="144"/>
      <c r="AJ292" s="147"/>
      <c r="AN292" s="147"/>
      <c r="AR292" s="147"/>
      <c r="AV292" s="147"/>
      <c r="AZ292" s="147"/>
      <c r="BD292" s="147"/>
      <c r="BH292" s="147"/>
      <c r="BL292" s="147"/>
      <c r="BP292" s="147"/>
      <c r="BT292" s="147"/>
      <c r="BX292" s="147"/>
      <c r="CB292" s="147"/>
      <c r="CE292" s="142"/>
      <c r="CH292" s="147"/>
      <c r="CI292" s="142"/>
      <c r="CL292" s="147"/>
      <c r="CM292" s="142"/>
      <c r="CP292" s="147"/>
      <c r="CQ292" s="142"/>
      <c r="CT292" s="147"/>
      <c r="CU292" s="142"/>
      <c r="CX292" s="147"/>
      <c r="CY292" s="142"/>
      <c r="DB292" s="147"/>
      <c r="DC292" s="142"/>
      <c r="DF292" s="147"/>
      <c r="DG292" s="142"/>
      <c r="DJ292" s="147"/>
      <c r="DK292" s="142"/>
      <c r="DN292" s="147"/>
      <c r="DO292" s="142"/>
      <c r="DR292" s="147"/>
      <c r="DS292" s="142"/>
      <c r="DV292" s="147"/>
      <c r="DW292" s="142"/>
      <c r="DZ292" s="147"/>
      <c r="EA292" s="142"/>
      <c r="ED292" s="147"/>
      <c r="EE292" s="142"/>
      <c r="EH292" s="147"/>
      <c r="EI292" s="142"/>
      <c r="EL292" s="147"/>
      <c r="EM292" s="142"/>
      <c r="EP292" s="147"/>
      <c r="EQ292" s="142"/>
      <c r="ET292" s="147"/>
      <c r="EU292" s="142"/>
      <c r="EX292" s="147"/>
      <c r="EY292" s="142"/>
      <c r="FB292" s="147"/>
    </row>
    <row r="293" spans="1:166" s="143" customFormat="1">
      <c r="A293" s="142"/>
      <c r="E293" s="159"/>
      <c r="L293" s="147"/>
      <c r="P293" s="147"/>
      <c r="T293" s="147"/>
      <c r="X293" s="147"/>
      <c r="AB293" s="147"/>
      <c r="AF293" s="147"/>
      <c r="AJ293" s="147"/>
      <c r="AN293" s="147"/>
      <c r="AR293" s="147"/>
      <c r="AV293" s="147"/>
      <c r="AZ293" s="147"/>
      <c r="BD293" s="147"/>
      <c r="BH293" s="147"/>
      <c r="BL293" s="147"/>
      <c r="BP293" s="147"/>
      <c r="BT293" s="147"/>
      <c r="BX293" s="147"/>
      <c r="CB293" s="147"/>
      <c r="CE293" s="142"/>
      <c r="CH293" s="147"/>
      <c r="CI293" s="142"/>
      <c r="CL293" s="147"/>
      <c r="CM293" s="142"/>
      <c r="CP293" s="147"/>
      <c r="CQ293" s="142"/>
      <c r="CT293" s="147"/>
      <c r="CU293" s="142"/>
      <c r="CX293" s="147"/>
      <c r="CY293" s="142"/>
      <c r="DB293" s="147"/>
      <c r="DC293" s="142"/>
      <c r="DF293" s="147"/>
      <c r="DG293" s="142"/>
      <c r="DJ293" s="147"/>
      <c r="DK293" s="142"/>
      <c r="DN293" s="147"/>
      <c r="DO293" s="142"/>
      <c r="DR293" s="147"/>
      <c r="DS293" s="142"/>
      <c r="DV293" s="147"/>
      <c r="DW293" s="142"/>
      <c r="DZ293" s="147"/>
      <c r="EA293" s="142"/>
      <c r="ED293" s="147"/>
      <c r="EE293" s="142"/>
      <c r="EH293" s="147"/>
      <c r="EI293" s="142"/>
      <c r="EL293" s="147"/>
      <c r="EM293" s="142"/>
      <c r="EP293" s="147"/>
      <c r="EQ293" s="142"/>
      <c r="ET293" s="147"/>
      <c r="EU293" s="142"/>
      <c r="EX293" s="147"/>
      <c r="EY293" s="142"/>
      <c r="FB293" s="147"/>
    </row>
    <row r="294" spans="1:166" s="143" customFormat="1">
      <c r="A294" s="142"/>
      <c r="E294" s="155"/>
      <c r="F294" s="145">
        <f>IF(G295="",MAX(CE:CE),G295)</f>
        <v>43738</v>
      </c>
      <c r="J294" s="45"/>
      <c r="K294" s="142"/>
      <c r="N294" s="45"/>
      <c r="O294" s="142"/>
      <c r="R294" s="45"/>
      <c r="S294" s="142"/>
      <c r="V294" s="45"/>
      <c r="W294" s="142"/>
      <c r="Z294" s="45"/>
      <c r="AA294" s="142"/>
      <c r="AD294" s="45"/>
      <c r="AE294" s="142"/>
      <c r="AG294" s="144"/>
      <c r="AH294" s="51"/>
      <c r="AI294" s="146"/>
      <c r="AJ294" s="144"/>
      <c r="AK294" s="144"/>
      <c r="AN294" s="147"/>
      <c r="AR294" s="147"/>
      <c r="AV294" s="147"/>
      <c r="AZ294" s="147"/>
      <c r="BD294" s="147"/>
      <c r="BH294" s="147"/>
      <c r="BL294" s="147"/>
      <c r="BP294" s="147"/>
      <c r="BT294" s="147"/>
      <c r="BX294" s="147"/>
      <c r="CB294" s="147"/>
      <c r="CE294" s="142"/>
      <c r="CH294" s="147"/>
      <c r="CI294" s="142"/>
      <c r="CL294" s="147"/>
      <c r="CM294" s="142"/>
      <c r="CP294" s="147"/>
      <c r="CQ294" s="142"/>
      <c r="CT294" s="147"/>
      <c r="CU294" s="142"/>
      <c r="CX294" s="147"/>
      <c r="CY294" s="142"/>
      <c r="DB294" s="147"/>
      <c r="DC294" s="142"/>
      <c r="DF294" s="147"/>
      <c r="DG294" s="142"/>
      <c r="DJ294" s="147"/>
      <c r="DK294" s="142"/>
      <c r="DN294" s="147"/>
      <c r="DO294" s="142"/>
      <c r="DR294" s="147"/>
      <c r="DS294" s="142"/>
      <c r="DV294" s="147"/>
      <c r="DW294" s="142"/>
      <c r="DZ294" s="147"/>
      <c r="EA294" s="142"/>
      <c r="ED294" s="147"/>
      <c r="EE294" s="142"/>
      <c r="EH294" s="147"/>
      <c r="EI294" s="142"/>
      <c r="EL294" s="147"/>
      <c r="EM294" s="142"/>
      <c r="EP294" s="147"/>
      <c r="EQ294" s="142"/>
      <c r="ET294" s="147"/>
      <c r="EU294" s="142"/>
      <c r="EX294" s="147"/>
      <c r="EY294" s="142"/>
      <c r="FB294" s="147"/>
    </row>
    <row r="295" spans="1:166" s="143" customFormat="1">
      <c r="A295" s="142"/>
      <c r="E295" s="155"/>
      <c r="F295" s="148" t="s">
        <v>405</v>
      </c>
      <c r="G295" s="149">
        <v>43738</v>
      </c>
      <c r="J295" s="45"/>
      <c r="K295" s="142"/>
      <c r="N295" s="45"/>
      <c r="O295" s="142"/>
      <c r="R295" s="45"/>
      <c r="S295" s="142"/>
      <c r="V295" s="45"/>
      <c r="W295" s="142"/>
      <c r="Z295" s="45"/>
      <c r="AA295" s="142"/>
      <c r="AE295" s="142"/>
      <c r="AF295" s="45"/>
      <c r="AG295" s="144"/>
      <c r="AH295" s="51"/>
      <c r="AI295" s="146"/>
      <c r="AJ295" s="144"/>
      <c r="AK295" s="144"/>
      <c r="AN295" s="147"/>
      <c r="AR295" s="147"/>
      <c r="AV295" s="147"/>
      <c r="AZ295" s="147"/>
      <c r="BD295" s="147"/>
      <c r="BH295" s="147"/>
      <c r="BL295" s="147"/>
      <c r="BP295" s="147"/>
      <c r="BT295" s="147"/>
      <c r="BX295" s="147"/>
      <c r="CB295" s="147"/>
      <c r="CE295" s="142"/>
      <c r="CH295" s="147"/>
      <c r="CI295" s="142"/>
      <c r="CL295" s="147"/>
      <c r="CM295" s="142"/>
      <c r="CP295" s="147"/>
      <c r="CQ295" s="142"/>
      <c r="CT295" s="147"/>
      <c r="CU295" s="142"/>
      <c r="CX295" s="147"/>
      <c r="CY295" s="142"/>
      <c r="DB295" s="147"/>
      <c r="DC295" s="142"/>
      <c r="DF295" s="147"/>
      <c r="DG295" s="142"/>
      <c r="DJ295" s="147"/>
      <c r="DK295" s="142"/>
      <c r="DN295" s="147"/>
      <c r="DO295" s="142"/>
      <c r="DR295" s="147"/>
      <c r="DS295" s="142"/>
      <c r="DV295" s="147"/>
      <c r="DW295" s="142"/>
      <c r="DZ295" s="147"/>
      <c r="EA295" s="142"/>
      <c r="ED295" s="147"/>
      <c r="EE295" s="142"/>
      <c r="EH295" s="147"/>
      <c r="EI295" s="142"/>
      <c r="EL295" s="147"/>
      <c r="EM295" s="142"/>
      <c r="EP295" s="147"/>
      <c r="EQ295" s="142"/>
      <c r="ET295" s="147"/>
      <c r="EU295" s="142"/>
      <c r="EX295" s="147"/>
      <c r="EY295" s="142"/>
      <c r="FB295" s="147"/>
    </row>
    <row r="296" spans="1:166" s="143" customFormat="1">
      <c r="A296" s="142"/>
      <c r="E296" s="155"/>
      <c r="G296" s="142"/>
      <c r="J296" s="147"/>
      <c r="K296" s="142"/>
      <c r="N296" s="147"/>
      <c r="O296" s="142"/>
      <c r="R296" s="147"/>
      <c r="S296" s="142"/>
      <c r="V296" s="147"/>
      <c r="W296" s="142"/>
      <c r="Z296" s="147"/>
      <c r="AA296" s="142"/>
      <c r="AE296" s="128"/>
      <c r="AF296" s="147"/>
      <c r="AG296" s="144"/>
      <c r="AH296" s="152"/>
      <c r="AI296" s="146"/>
      <c r="AJ296" s="144"/>
      <c r="AK296" s="144"/>
      <c r="AN296" s="147"/>
      <c r="AR296" s="147"/>
      <c r="AV296" s="147"/>
      <c r="AZ296" s="147"/>
      <c r="BD296" s="147"/>
      <c r="BH296" s="147"/>
      <c r="BL296" s="147"/>
      <c r="BP296" s="147"/>
      <c r="BT296" s="147"/>
      <c r="BX296" s="147"/>
      <c r="CB296" s="147"/>
      <c r="CE296" s="142"/>
      <c r="CH296" s="147"/>
      <c r="CI296" s="142"/>
      <c r="CL296" s="147"/>
      <c r="CM296" s="142"/>
      <c r="CP296" s="147"/>
      <c r="CQ296" s="142"/>
      <c r="CT296" s="147"/>
      <c r="CU296" s="142"/>
      <c r="CX296" s="147"/>
      <c r="CY296" s="142"/>
      <c r="DB296" s="147"/>
      <c r="DC296" s="142"/>
      <c r="DF296" s="147"/>
      <c r="DG296" s="142"/>
      <c r="DJ296" s="147"/>
      <c r="DK296" s="142"/>
      <c r="DN296" s="147"/>
      <c r="DO296" s="142"/>
      <c r="DR296" s="147"/>
      <c r="DS296" s="142"/>
      <c r="DV296" s="147"/>
      <c r="DW296" s="142"/>
      <c r="DZ296" s="147"/>
      <c r="EA296" s="142"/>
      <c r="ED296" s="147"/>
      <c r="EE296" s="142"/>
      <c r="EH296" s="147"/>
      <c r="EI296" s="142"/>
      <c r="EL296" s="147"/>
      <c r="EM296" s="142"/>
      <c r="EP296" s="147"/>
      <c r="EQ296" s="142"/>
      <c r="ET296" s="147"/>
      <c r="EU296" s="142"/>
      <c r="EX296" s="147"/>
      <c r="EY296" s="142"/>
      <c r="FB296" s="147"/>
    </row>
    <row r="297" spans="1:166" s="143" customFormat="1">
      <c r="A297" s="142"/>
      <c r="E297" s="159"/>
      <c r="F297" s="48" t="s">
        <v>398</v>
      </c>
      <c r="G297" s="49" t="s">
        <v>1279</v>
      </c>
      <c r="J297" s="147"/>
      <c r="K297" s="142"/>
      <c r="N297" s="147"/>
      <c r="O297" s="142"/>
      <c r="R297" s="147"/>
      <c r="S297" s="142"/>
      <c r="V297" s="147"/>
      <c r="W297" s="142"/>
      <c r="Z297" s="147"/>
      <c r="AA297" s="142"/>
      <c r="AE297" s="155"/>
      <c r="AF297" s="52" t="s">
        <v>398</v>
      </c>
      <c r="AG297" s="55" t="s">
        <v>401</v>
      </c>
      <c r="AH297" s="155"/>
      <c r="AK297" s="144"/>
      <c r="AN297" s="147"/>
      <c r="AR297" s="147"/>
      <c r="AV297" s="147"/>
      <c r="AZ297" s="147"/>
      <c r="BD297" s="147"/>
      <c r="BH297" s="147"/>
      <c r="BL297" s="147"/>
      <c r="BP297" s="147"/>
      <c r="BT297" s="147"/>
      <c r="BX297" s="147"/>
      <c r="CB297" s="147"/>
      <c r="CE297" s="142"/>
      <c r="CH297" s="147"/>
      <c r="CI297" s="142"/>
      <c r="CL297" s="147"/>
      <c r="CM297" s="142"/>
      <c r="CP297" s="147"/>
      <c r="CQ297" s="142"/>
      <c r="CT297" s="147"/>
      <c r="CU297" s="142"/>
      <c r="CX297" s="147"/>
      <c r="CY297" s="142"/>
      <c r="DB297" s="147"/>
      <c r="DC297" s="142"/>
      <c r="DF297" s="147"/>
      <c r="DG297" s="142"/>
      <c r="DJ297" s="147"/>
      <c r="DK297" s="142"/>
      <c r="DN297" s="147"/>
      <c r="DO297" s="142"/>
      <c r="DR297" s="147"/>
      <c r="DS297" s="142"/>
      <c r="DV297" s="147"/>
      <c r="DW297" s="142"/>
      <c r="DZ297" s="147"/>
      <c r="EA297" s="142"/>
      <c r="ED297" s="147"/>
      <c r="EE297" s="142"/>
      <c r="EH297" s="147"/>
      <c r="EI297" s="142"/>
      <c r="EL297" s="147"/>
      <c r="EM297" s="142"/>
      <c r="EP297" s="147"/>
      <c r="EQ297" s="142"/>
      <c r="ET297" s="147"/>
      <c r="EU297" s="142"/>
      <c r="EX297" s="147"/>
      <c r="EY297" s="142"/>
      <c r="FB297" s="147"/>
    </row>
    <row r="298" spans="1:166" s="143" customFormat="1">
      <c r="A298" s="142"/>
      <c r="E298" s="156">
        <v>18</v>
      </c>
      <c r="F298" s="143" t="str">
        <f t="shared" ref="F298:F315" si="105">VLOOKUP(E298,$AE$298:$AG$315,2,FALSE)</f>
        <v>Automotive</v>
      </c>
      <c r="G298" s="157">
        <f t="shared" ref="G298:G315" si="106">VLOOKUP(E298,$AE$298:$AG$315,3,FALSE)</f>
        <v>0</v>
      </c>
      <c r="J298" s="147"/>
      <c r="K298" s="142"/>
      <c r="N298" s="147"/>
      <c r="O298" s="142"/>
      <c r="R298" s="147"/>
      <c r="S298" s="142"/>
      <c r="V298" s="147"/>
      <c r="W298" s="142"/>
      <c r="Z298" s="147"/>
      <c r="AA298" s="142"/>
      <c r="AE298" s="155">
        <f t="shared" ref="AE298:AE315" si="107">RANK(AH298,$AH$298:$AH$315)</f>
        <v>18</v>
      </c>
      <c r="AF298" s="52" t="s">
        <v>381</v>
      </c>
      <c r="AG298" s="54">
        <f>HLOOKUP(AF298,$CE$5:$FB$280,MATCH($F$294,$CE$5:$CE$280,FALSE),FALSE)</f>
        <v>0</v>
      </c>
      <c r="AH298" s="158">
        <f>AG298+0.0000001*ROW()</f>
        <v>2.9799999999999999E-5</v>
      </c>
      <c r="AK298" s="144"/>
      <c r="AN298" s="147"/>
      <c r="AR298" s="147"/>
      <c r="AV298" s="147"/>
      <c r="AZ298" s="147"/>
      <c r="BD298" s="147"/>
      <c r="BH298" s="147"/>
      <c r="BL298" s="147"/>
      <c r="BP298" s="147"/>
      <c r="BT298" s="147"/>
      <c r="BX298" s="147"/>
      <c r="CB298" s="147"/>
      <c r="CE298" s="142"/>
      <c r="CH298" s="147"/>
      <c r="CI298" s="142"/>
      <c r="CL298" s="147"/>
      <c r="CM298" s="142"/>
      <c r="CP298" s="147"/>
      <c r="CQ298" s="142"/>
      <c r="CT298" s="147"/>
      <c r="CU298" s="142"/>
      <c r="CX298" s="147"/>
      <c r="CY298" s="142"/>
      <c r="DB298" s="147"/>
      <c r="DC298" s="142"/>
      <c r="DF298" s="147"/>
      <c r="DG298" s="142"/>
      <c r="DJ298" s="147"/>
      <c r="DK298" s="142"/>
      <c r="DN298" s="147"/>
      <c r="DO298" s="142"/>
      <c r="DR298" s="147"/>
      <c r="DS298" s="142"/>
      <c r="DV298" s="147"/>
      <c r="DW298" s="142"/>
      <c r="DZ298" s="147"/>
      <c r="EA298" s="142"/>
      <c r="ED298" s="147"/>
      <c r="EE298" s="142"/>
      <c r="EH298" s="147"/>
      <c r="EI298" s="142"/>
      <c r="EL298" s="147"/>
      <c r="EM298" s="142"/>
      <c r="EP298" s="147"/>
      <c r="EQ298" s="142"/>
      <c r="ET298" s="147"/>
      <c r="EU298" s="142"/>
      <c r="EX298" s="147"/>
      <c r="EY298" s="142"/>
      <c r="FB298" s="147"/>
    </row>
    <row r="299" spans="1:166" s="143" customFormat="1">
      <c r="A299" s="142"/>
      <c r="E299" s="156">
        <v>17</v>
      </c>
      <c r="F299" s="143" t="str">
        <f t="shared" si="105"/>
        <v>Gaming</v>
      </c>
      <c r="G299" s="157">
        <f t="shared" si="106"/>
        <v>0</v>
      </c>
      <c r="J299" s="147"/>
      <c r="K299" s="142"/>
      <c r="N299" s="147"/>
      <c r="O299" s="142"/>
      <c r="R299" s="147"/>
      <c r="S299" s="142"/>
      <c r="V299" s="147"/>
      <c r="W299" s="142"/>
      <c r="Z299" s="147"/>
      <c r="AA299" s="142"/>
      <c r="AE299" s="155">
        <f t="shared" si="107"/>
        <v>9</v>
      </c>
      <c r="AF299" s="52" t="s">
        <v>382</v>
      </c>
      <c r="AG299" s="54">
        <f t="shared" ref="AG299:AG315" si="108">HLOOKUP(AF299,$CE$5:$FB$280,MATCH($F$294,$CE$5:$CE$280,FALSE),FALSE)</f>
        <v>7.3170731707317076</v>
      </c>
      <c r="AH299" s="158">
        <f t="shared" ref="AH299:AH315" si="109">AG299+0.0000001*ROW()</f>
        <v>7.317103070731708</v>
      </c>
      <c r="AK299" s="144"/>
      <c r="AN299" s="147"/>
      <c r="AR299" s="147"/>
      <c r="AV299" s="147"/>
      <c r="AZ299" s="147"/>
      <c r="BD299" s="147"/>
      <c r="BH299" s="147"/>
      <c r="BL299" s="147"/>
      <c r="BP299" s="147"/>
      <c r="BT299" s="147"/>
      <c r="BX299" s="147"/>
      <c r="CB299" s="147"/>
      <c r="CE299" s="142"/>
      <c r="CH299" s="147"/>
      <c r="CI299" s="142"/>
      <c r="CL299" s="147"/>
      <c r="CM299" s="142"/>
      <c r="CP299" s="147"/>
      <c r="CQ299" s="142"/>
      <c r="CT299" s="147"/>
      <c r="CU299" s="142"/>
      <c r="CX299" s="147"/>
      <c r="CY299" s="142"/>
      <c r="DB299" s="147"/>
      <c r="DC299" s="142"/>
      <c r="DF299" s="147"/>
      <c r="DG299" s="142"/>
      <c r="DJ299" s="147"/>
      <c r="DK299" s="142"/>
      <c r="DN299" s="147"/>
      <c r="DO299" s="142"/>
      <c r="DR299" s="147"/>
      <c r="DS299" s="142"/>
      <c r="DV299" s="147"/>
      <c r="DW299" s="142"/>
      <c r="DZ299" s="147"/>
      <c r="EA299" s="142"/>
      <c r="ED299" s="147"/>
      <c r="EE299" s="142"/>
      <c r="EH299" s="147"/>
      <c r="EI299" s="142"/>
      <c r="EL299" s="147"/>
      <c r="EM299" s="142"/>
      <c r="EP299" s="147"/>
      <c r="EQ299" s="142"/>
      <c r="ET299" s="147"/>
      <c r="EU299" s="142"/>
      <c r="EX299" s="147"/>
      <c r="EY299" s="142"/>
      <c r="FB299" s="147"/>
    </row>
    <row r="300" spans="1:166" s="143" customFormat="1">
      <c r="A300" s="142"/>
      <c r="E300" s="156">
        <v>16</v>
      </c>
      <c r="F300" s="143" t="str">
        <f t="shared" si="105"/>
        <v>Materials</v>
      </c>
      <c r="G300" s="157">
        <f t="shared" si="106"/>
        <v>3.7037037037037042</v>
      </c>
      <c r="J300" s="147"/>
      <c r="K300" s="142"/>
      <c r="N300" s="147"/>
      <c r="O300" s="142"/>
      <c r="R300" s="147"/>
      <c r="S300" s="142"/>
      <c r="V300" s="147"/>
      <c r="W300" s="142"/>
      <c r="Z300" s="147"/>
      <c r="AA300" s="142"/>
      <c r="AE300" s="155">
        <f t="shared" si="107"/>
        <v>7</v>
      </c>
      <c r="AF300" s="52" t="s">
        <v>383</v>
      </c>
      <c r="AG300" s="54">
        <f t="shared" si="108"/>
        <v>8.2191780821917799</v>
      </c>
      <c r="AH300" s="158">
        <f t="shared" si="109"/>
        <v>8.2192080821917806</v>
      </c>
      <c r="AK300" s="144"/>
      <c r="AN300" s="147"/>
      <c r="AR300" s="147"/>
      <c r="AV300" s="147"/>
      <c r="AZ300" s="147"/>
      <c r="BD300" s="147"/>
      <c r="BH300" s="147"/>
      <c r="BL300" s="147"/>
      <c r="BP300" s="147"/>
      <c r="BT300" s="147"/>
      <c r="BX300" s="147"/>
      <c r="CB300" s="147"/>
      <c r="CE300" s="142"/>
      <c r="CH300" s="147"/>
      <c r="CI300" s="142"/>
      <c r="CL300" s="147"/>
      <c r="CM300" s="142"/>
      <c r="CP300" s="147"/>
      <c r="CQ300" s="142"/>
      <c r="CT300" s="147"/>
      <c r="CU300" s="142"/>
      <c r="CX300" s="147"/>
      <c r="CY300" s="142"/>
      <c r="DB300" s="147"/>
      <c r="DC300" s="142"/>
      <c r="DF300" s="147"/>
      <c r="DG300" s="142"/>
      <c r="DJ300" s="147"/>
      <c r="DK300" s="142"/>
      <c r="DN300" s="147"/>
      <c r="DO300" s="142"/>
      <c r="DR300" s="147"/>
      <c r="DS300" s="142"/>
      <c r="DV300" s="147"/>
      <c r="DW300" s="142"/>
      <c r="DZ300" s="147"/>
      <c r="EA300" s="142"/>
      <c r="ED300" s="147"/>
      <c r="EE300" s="142"/>
      <c r="EH300" s="147"/>
      <c r="EI300" s="142"/>
      <c r="EL300" s="147"/>
      <c r="EM300" s="142"/>
      <c r="EP300" s="147"/>
      <c r="EQ300" s="142"/>
      <c r="ET300" s="147"/>
      <c r="EU300" s="142"/>
      <c r="EX300" s="147"/>
      <c r="EY300" s="142"/>
      <c r="FB300" s="147"/>
    </row>
    <row r="301" spans="1:166" s="143" customFormat="1">
      <c r="A301" s="142"/>
      <c r="E301" s="156">
        <v>15</v>
      </c>
      <c r="F301" s="143" t="str">
        <f t="shared" si="105"/>
        <v>Technology</v>
      </c>
      <c r="G301" s="157">
        <f t="shared" si="106"/>
        <v>5.4545454545454541</v>
      </c>
      <c r="J301" s="147"/>
      <c r="K301" s="142"/>
      <c r="N301" s="147"/>
      <c r="O301" s="142"/>
      <c r="R301" s="147"/>
      <c r="S301" s="142"/>
      <c r="V301" s="147"/>
      <c r="W301" s="142"/>
      <c r="Z301" s="147"/>
      <c r="AA301" s="142"/>
      <c r="AE301" s="155">
        <f t="shared" si="107"/>
        <v>8</v>
      </c>
      <c r="AF301" s="52" t="s">
        <v>384</v>
      </c>
      <c r="AG301" s="54">
        <f t="shared" si="108"/>
        <v>8</v>
      </c>
      <c r="AH301" s="158">
        <f t="shared" si="109"/>
        <v>8.0000301</v>
      </c>
      <c r="AK301" s="144"/>
      <c r="AN301" s="147"/>
      <c r="AR301" s="147"/>
      <c r="AV301" s="147"/>
      <c r="AZ301" s="147"/>
      <c r="BD301" s="147"/>
      <c r="BH301" s="147"/>
      <c r="BL301" s="147"/>
      <c r="BP301" s="147"/>
      <c r="BT301" s="147"/>
      <c r="BX301" s="147"/>
      <c r="CB301" s="147"/>
      <c r="CE301" s="142"/>
      <c r="CH301" s="147"/>
      <c r="CI301" s="142"/>
      <c r="CL301" s="147"/>
      <c r="CM301" s="142"/>
      <c r="CP301" s="147"/>
      <c r="CQ301" s="142"/>
      <c r="CT301" s="147"/>
      <c r="CU301" s="142"/>
      <c r="CX301" s="147"/>
      <c r="CY301" s="142"/>
      <c r="DB301" s="147"/>
      <c r="DC301" s="142"/>
      <c r="DF301" s="147"/>
      <c r="DG301" s="142"/>
      <c r="DJ301" s="147"/>
      <c r="DK301" s="142"/>
      <c r="DN301" s="147"/>
      <c r="DO301" s="142"/>
      <c r="DR301" s="147"/>
      <c r="DS301" s="142"/>
      <c r="DV301" s="147"/>
      <c r="DW301" s="142"/>
      <c r="DZ301" s="147"/>
      <c r="EA301" s="142"/>
      <c r="ED301" s="147"/>
      <c r="EE301" s="142"/>
      <c r="EH301" s="147"/>
      <c r="EI301" s="142"/>
      <c r="EL301" s="147"/>
      <c r="EM301" s="142"/>
      <c r="EP301" s="147"/>
      <c r="EQ301" s="142"/>
      <c r="ET301" s="147"/>
      <c r="EU301" s="142"/>
      <c r="EX301" s="147"/>
      <c r="EY301" s="142"/>
      <c r="FB301" s="147"/>
    </row>
    <row r="302" spans="1:166" s="143" customFormat="1">
      <c r="A302" s="142"/>
      <c r="E302" s="156">
        <v>14</v>
      </c>
      <c r="F302" s="143" t="str">
        <f t="shared" si="105"/>
        <v>Utilities</v>
      </c>
      <c r="G302" s="157">
        <f t="shared" si="106"/>
        <v>6.6666666666666661</v>
      </c>
      <c r="J302" s="147"/>
      <c r="K302" s="142"/>
      <c r="N302" s="147"/>
      <c r="O302" s="142"/>
      <c r="R302" s="147"/>
      <c r="S302" s="142"/>
      <c r="V302" s="147"/>
      <c r="W302" s="142"/>
      <c r="Z302" s="147"/>
      <c r="AA302" s="142"/>
      <c r="AE302" s="155">
        <f t="shared" si="107"/>
        <v>1</v>
      </c>
      <c r="AF302" s="52" t="s">
        <v>362</v>
      </c>
      <c r="AG302" s="54">
        <f t="shared" si="108"/>
        <v>31.060606060606062</v>
      </c>
      <c r="AH302" s="158">
        <f t="shared" si="109"/>
        <v>31.060636260606064</v>
      </c>
      <c r="AK302" s="144"/>
      <c r="AN302" s="147"/>
      <c r="AR302" s="147"/>
      <c r="AV302" s="147"/>
      <c r="AZ302" s="147"/>
      <c r="BD302" s="147"/>
      <c r="BH302" s="147"/>
      <c r="BL302" s="147"/>
      <c r="BP302" s="147"/>
      <c r="BT302" s="147"/>
      <c r="BX302" s="147"/>
      <c r="CB302" s="147"/>
      <c r="CE302" s="142"/>
      <c r="CH302" s="147"/>
      <c r="CI302" s="142"/>
      <c r="CL302" s="147"/>
      <c r="CM302" s="142"/>
      <c r="CP302" s="147"/>
      <c r="CQ302" s="142"/>
      <c r="CT302" s="147"/>
      <c r="CU302" s="142"/>
      <c r="CX302" s="147"/>
      <c r="CY302" s="142"/>
      <c r="DB302" s="147"/>
      <c r="DC302" s="142"/>
      <c r="DF302" s="147"/>
      <c r="DG302" s="142"/>
      <c r="DJ302" s="147"/>
      <c r="DK302" s="142"/>
      <c r="DN302" s="147"/>
      <c r="DO302" s="142"/>
      <c r="DR302" s="147"/>
      <c r="DS302" s="142"/>
      <c r="DV302" s="147"/>
      <c r="DW302" s="142"/>
      <c r="DZ302" s="147"/>
      <c r="EA302" s="142"/>
      <c r="ED302" s="147"/>
      <c r="EE302" s="142"/>
      <c r="EH302" s="147"/>
      <c r="EI302" s="142"/>
      <c r="EL302" s="147"/>
      <c r="EM302" s="142"/>
      <c r="EP302" s="147"/>
      <c r="EQ302" s="142"/>
      <c r="ET302" s="147"/>
      <c r="EU302" s="142"/>
      <c r="EX302" s="147"/>
      <c r="EY302" s="142"/>
      <c r="FB302" s="147"/>
    </row>
    <row r="303" spans="1:166" s="143" customFormat="1">
      <c r="A303" s="142"/>
      <c r="E303" s="156">
        <v>13</v>
      </c>
      <c r="F303" s="143" t="str">
        <f t="shared" si="105"/>
        <v>Hotels &amp; Leisure</v>
      </c>
      <c r="G303" s="157">
        <f t="shared" si="106"/>
        <v>6.8965517241379315</v>
      </c>
      <c r="J303" s="147"/>
      <c r="K303" s="142"/>
      <c r="N303" s="147"/>
      <c r="O303" s="142"/>
      <c r="R303" s="147"/>
      <c r="S303" s="142"/>
      <c r="V303" s="147"/>
      <c r="W303" s="142"/>
      <c r="Z303" s="147"/>
      <c r="AA303" s="142"/>
      <c r="AE303" s="155">
        <f t="shared" si="107"/>
        <v>11</v>
      </c>
      <c r="AF303" s="52" t="s">
        <v>385</v>
      </c>
      <c r="AG303" s="54">
        <f t="shared" si="108"/>
        <v>7.1428571428571432</v>
      </c>
      <c r="AH303" s="158">
        <f t="shared" si="109"/>
        <v>7.1428874428571429</v>
      </c>
      <c r="AK303" s="144"/>
      <c r="AN303" s="147"/>
      <c r="AR303" s="147"/>
      <c r="AV303" s="147"/>
      <c r="AZ303" s="147"/>
      <c r="BD303" s="147"/>
      <c r="BH303" s="147"/>
      <c r="BL303" s="147"/>
      <c r="BP303" s="147"/>
      <c r="BT303" s="147"/>
      <c r="BX303" s="147"/>
      <c r="CB303" s="147"/>
      <c r="CE303" s="142"/>
      <c r="CH303" s="147"/>
      <c r="CI303" s="142"/>
      <c r="CL303" s="147"/>
      <c r="CM303" s="142"/>
      <c r="CP303" s="147"/>
      <c r="CQ303" s="142"/>
      <c r="CT303" s="147"/>
      <c r="CU303" s="142"/>
      <c r="CX303" s="147"/>
      <c r="CY303" s="142"/>
      <c r="DB303" s="147"/>
      <c r="DC303" s="142"/>
      <c r="DF303" s="147"/>
      <c r="DG303" s="142"/>
      <c r="DJ303" s="147"/>
      <c r="DK303" s="142"/>
      <c r="DN303" s="147"/>
      <c r="DO303" s="142"/>
      <c r="DR303" s="147"/>
      <c r="DS303" s="142"/>
      <c r="DV303" s="147"/>
      <c r="DW303" s="142"/>
      <c r="DZ303" s="147"/>
      <c r="EA303" s="142"/>
      <c r="ED303" s="147"/>
      <c r="EE303" s="142"/>
      <c r="EH303" s="147"/>
      <c r="EI303" s="142"/>
      <c r="EL303" s="147"/>
      <c r="EM303" s="142"/>
      <c r="EP303" s="147"/>
      <c r="EQ303" s="142"/>
      <c r="ET303" s="147"/>
      <c r="EU303" s="142"/>
      <c r="EX303" s="147"/>
      <c r="EY303" s="142"/>
      <c r="FB303" s="147"/>
    </row>
    <row r="304" spans="1:166" s="143" customFormat="1">
      <c r="A304" s="142"/>
      <c r="E304" s="156">
        <v>12</v>
      </c>
      <c r="F304" s="143" t="str">
        <f t="shared" si="105"/>
        <v>Media</v>
      </c>
      <c r="G304" s="157">
        <f t="shared" si="106"/>
        <v>6.8965517241379315</v>
      </c>
      <c r="J304" s="147"/>
      <c r="K304" s="142"/>
      <c r="N304" s="147"/>
      <c r="O304" s="142"/>
      <c r="R304" s="147"/>
      <c r="S304" s="142"/>
      <c r="V304" s="147"/>
      <c r="W304" s="142"/>
      <c r="Z304" s="147"/>
      <c r="AA304" s="142"/>
      <c r="AE304" s="155">
        <f t="shared" si="107"/>
        <v>2</v>
      </c>
      <c r="AF304" s="52" t="s">
        <v>386</v>
      </c>
      <c r="AG304" s="54">
        <f t="shared" si="108"/>
        <v>15.384615384615385</v>
      </c>
      <c r="AH304" s="158">
        <f t="shared" si="109"/>
        <v>15.384645784615385</v>
      </c>
      <c r="AK304" s="144"/>
      <c r="AN304" s="147"/>
      <c r="AR304" s="147"/>
      <c r="AV304" s="147"/>
      <c r="AZ304" s="147"/>
      <c r="BD304" s="147"/>
      <c r="BH304" s="147"/>
      <c r="BL304" s="147"/>
      <c r="BP304" s="147"/>
      <c r="BT304" s="147"/>
      <c r="BX304" s="147"/>
      <c r="CB304" s="147"/>
      <c r="CE304" s="142"/>
      <c r="CH304" s="147"/>
      <c r="CI304" s="142"/>
      <c r="CL304" s="147"/>
      <c r="CM304" s="142"/>
      <c r="CP304" s="147"/>
      <c r="CQ304" s="142"/>
      <c r="CT304" s="147"/>
      <c r="CU304" s="142"/>
      <c r="CX304" s="147"/>
      <c r="CY304" s="142"/>
      <c r="DB304" s="147"/>
      <c r="DC304" s="142"/>
      <c r="DF304" s="147"/>
      <c r="DG304" s="142"/>
      <c r="DJ304" s="147"/>
      <c r="DK304" s="142"/>
      <c r="DN304" s="147"/>
      <c r="DO304" s="142"/>
      <c r="DR304" s="147"/>
      <c r="DS304" s="142"/>
      <c r="DV304" s="147"/>
      <c r="DW304" s="142"/>
      <c r="DZ304" s="147"/>
      <c r="EA304" s="142"/>
      <c r="ED304" s="147"/>
      <c r="EE304" s="142"/>
      <c r="EH304" s="147"/>
      <c r="EI304" s="142"/>
      <c r="EL304" s="147"/>
      <c r="EM304" s="142"/>
      <c r="EP304" s="147"/>
      <c r="EQ304" s="142"/>
      <c r="ET304" s="147"/>
      <c r="EU304" s="142"/>
      <c r="EX304" s="147"/>
      <c r="EY304" s="142"/>
      <c r="FB304" s="147"/>
    </row>
    <row r="305" spans="1:158" s="143" customFormat="1">
      <c r="A305" s="142"/>
      <c r="E305" s="156">
        <v>11</v>
      </c>
      <c r="F305" s="143" t="str">
        <f t="shared" si="105"/>
        <v>Financials</v>
      </c>
      <c r="G305" s="157">
        <f t="shared" si="106"/>
        <v>7.1428571428571432</v>
      </c>
      <c r="J305" s="147"/>
      <c r="K305" s="142"/>
      <c r="N305" s="147"/>
      <c r="O305" s="142"/>
      <c r="R305" s="147"/>
      <c r="S305" s="142"/>
      <c r="V305" s="147"/>
      <c r="W305" s="142"/>
      <c r="Z305" s="147"/>
      <c r="AA305" s="142"/>
      <c r="AE305" s="155">
        <f t="shared" si="107"/>
        <v>17</v>
      </c>
      <c r="AF305" s="52" t="s">
        <v>387</v>
      </c>
      <c r="AG305" s="54">
        <f t="shared" si="108"/>
        <v>0</v>
      </c>
      <c r="AH305" s="158">
        <f t="shared" si="109"/>
        <v>3.0499999999999999E-5</v>
      </c>
      <c r="AK305" s="144"/>
      <c r="AN305" s="147"/>
      <c r="AR305" s="147"/>
      <c r="AV305" s="147"/>
      <c r="AZ305" s="147"/>
      <c r="BD305" s="147"/>
      <c r="BH305" s="147"/>
      <c r="BL305" s="147"/>
      <c r="BP305" s="147"/>
      <c r="BT305" s="147"/>
      <c r="BX305" s="147"/>
      <c r="CB305" s="147"/>
      <c r="CE305" s="142"/>
      <c r="CH305" s="147"/>
      <c r="CI305" s="142"/>
      <c r="CL305" s="147"/>
      <c r="CM305" s="142"/>
      <c r="CP305" s="147"/>
      <c r="CQ305" s="142"/>
      <c r="CT305" s="147"/>
      <c r="CU305" s="142"/>
      <c r="CX305" s="147"/>
      <c r="CY305" s="142"/>
      <c r="DB305" s="147"/>
      <c r="DC305" s="142"/>
      <c r="DF305" s="147"/>
      <c r="DG305" s="142"/>
      <c r="DJ305" s="147"/>
      <c r="DK305" s="142"/>
      <c r="DN305" s="147"/>
      <c r="DO305" s="142"/>
      <c r="DR305" s="147"/>
      <c r="DS305" s="142"/>
      <c r="DV305" s="147"/>
      <c r="DW305" s="142"/>
      <c r="DZ305" s="147"/>
      <c r="EA305" s="142"/>
      <c r="ED305" s="147"/>
      <c r="EE305" s="142"/>
      <c r="EH305" s="147"/>
      <c r="EI305" s="142"/>
      <c r="EL305" s="147"/>
      <c r="EM305" s="142"/>
      <c r="EP305" s="147"/>
      <c r="EQ305" s="142"/>
      <c r="ET305" s="147"/>
      <c r="EU305" s="142"/>
      <c r="EX305" s="147"/>
      <c r="EY305" s="142"/>
      <c r="FB305" s="147"/>
    </row>
    <row r="306" spans="1:158" s="143" customFormat="1">
      <c r="A306" s="142"/>
      <c r="E306" s="156">
        <v>10</v>
      </c>
      <c r="F306" s="143" t="str">
        <f t="shared" si="105"/>
        <v>Real Estate</v>
      </c>
      <c r="G306" s="157">
        <f t="shared" si="106"/>
        <v>7.1428571428571432</v>
      </c>
      <c r="J306" s="147"/>
      <c r="K306" s="142"/>
      <c r="N306" s="147"/>
      <c r="O306" s="142"/>
      <c r="R306" s="147"/>
      <c r="S306" s="142"/>
      <c r="V306" s="147"/>
      <c r="W306" s="142"/>
      <c r="Z306" s="147"/>
      <c r="AA306" s="142"/>
      <c r="AE306" s="155">
        <f t="shared" si="107"/>
        <v>4</v>
      </c>
      <c r="AF306" s="52" t="s">
        <v>388</v>
      </c>
      <c r="AG306" s="54">
        <f t="shared" si="108"/>
        <v>13.513513513513514</v>
      </c>
      <c r="AH306" s="158">
        <f t="shared" si="109"/>
        <v>13.513544113513515</v>
      </c>
      <c r="AK306" s="144"/>
      <c r="AN306" s="147"/>
      <c r="AR306" s="147"/>
      <c r="AV306" s="147"/>
      <c r="AZ306" s="147"/>
      <c r="BD306" s="147"/>
      <c r="BH306" s="147"/>
      <c r="BL306" s="147"/>
      <c r="BP306" s="147"/>
      <c r="BT306" s="147"/>
      <c r="BX306" s="147"/>
      <c r="CB306" s="147"/>
      <c r="CE306" s="142"/>
      <c r="CH306" s="147"/>
      <c r="CI306" s="142"/>
      <c r="CL306" s="147"/>
      <c r="CM306" s="142"/>
      <c r="CP306" s="147"/>
      <c r="CQ306" s="142"/>
      <c r="CT306" s="147"/>
      <c r="CU306" s="142"/>
      <c r="CX306" s="147"/>
      <c r="CY306" s="142"/>
      <c r="DB306" s="147"/>
      <c r="DC306" s="142"/>
      <c r="DF306" s="147"/>
      <c r="DG306" s="142"/>
      <c r="DJ306" s="147"/>
      <c r="DK306" s="142"/>
      <c r="DN306" s="147"/>
      <c r="DO306" s="142"/>
      <c r="DR306" s="147"/>
      <c r="DS306" s="142"/>
      <c r="DV306" s="147"/>
      <c r="DW306" s="142"/>
      <c r="DZ306" s="147"/>
      <c r="EA306" s="142"/>
      <c r="ED306" s="147"/>
      <c r="EE306" s="142"/>
      <c r="EH306" s="147"/>
      <c r="EI306" s="142"/>
      <c r="EL306" s="147"/>
      <c r="EM306" s="142"/>
      <c r="EP306" s="147"/>
      <c r="EQ306" s="142"/>
      <c r="ET306" s="147"/>
      <c r="EU306" s="142"/>
      <c r="EX306" s="147"/>
      <c r="EY306" s="142"/>
      <c r="FB306" s="147"/>
    </row>
    <row r="307" spans="1:158" s="143" customFormat="1">
      <c r="A307" s="142"/>
      <c r="E307" s="156">
        <v>9</v>
      </c>
      <c r="F307" s="143" t="str">
        <f t="shared" si="105"/>
        <v>Capital Goods</v>
      </c>
      <c r="G307" s="157">
        <f t="shared" si="106"/>
        <v>7.3170731707317076</v>
      </c>
      <c r="J307" s="147"/>
      <c r="K307" s="142"/>
      <c r="N307" s="147"/>
      <c r="O307" s="142"/>
      <c r="R307" s="147"/>
      <c r="S307" s="142"/>
      <c r="V307" s="147"/>
      <c r="W307" s="142"/>
      <c r="Z307" s="147"/>
      <c r="AA307" s="142"/>
      <c r="AE307" s="155">
        <f t="shared" si="107"/>
        <v>13</v>
      </c>
      <c r="AF307" s="52" t="s">
        <v>389</v>
      </c>
      <c r="AG307" s="54">
        <f t="shared" si="108"/>
        <v>6.8965517241379315</v>
      </c>
      <c r="AH307" s="158">
        <f t="shared" si="109"/>
        <v>6.8965824241379314</v>
      </c>
      <c r="AK307" s="144"/>
      <c r="AN307" s="147"/>
      <c r="AR307" s="147"/>
      <c r="AV307" s="147"/>
      <c r="AZ307" s="147"/>
      <c r="BD307" s="147"/>
      <c r="BH307" s="147"/>
      <c r="BL307" s="147"/>
      <c r="BP307" s="147"/>
      <c r="BT307" s="147"/>
      <c r="BX307" s="147"/>
      <c r="CB307" s="147"/>
      <c r="CE307" s="142"/>
      <c r="CH307" s="147"/>
      <c r="CI307" s="142"/>
      <c r="CL307" s="147"/>
      <c r="CM307" s="142"/>
      <c r="CP307" s="147"/>
      <c r="CQ307" s="142"/>
      <c r="CT307" s="147"/>
      <c r="CU307" s="142"/>
      <c r="CX307" s="147"/>
      <c r="CY307" s="142"/>
      <c r="DB307" s="147"/>
      <c r="DC307" s="142"/>
      <c r="DF307" s="147"/>
      <c r="DG307" s="142"/>
      <c r="DJ307" s="147"/>
      <c r="DK307" s="142"/>
      <c r="DN307" s="147"/>
      <c r="DO307" s="142"/>
      <c r="DR307" s="147"/>
      <c r="DS307" s="142"/>
      <c r="DV307" s="147"/>
      <c r="DW307" s="142"/>
      <c r="DZ307" s="147"/>
      <c r="EA307" s="142"/>
      <c r="ED307" s="147"/>
      <c r="EE307" s="142"/>
      <c r="EH307" s="147"/>
      <c r="EI307" s="142"/>
      <c r="EL307" s="147"/>
      <c r="EM307" s="142"/>
      <c r="EP307" s="147"/>
      <c r="EQ307" s="142"/>
      <c r="ET307" s="147"/>
      <c r="EU307" s="142"/>
      <c r="EX307" s="147"/>
      <c r="EY307" s="142"/>
      <c r="FB307" s="147"/>
    </row>
    <row r="308" spans="1:158" s="143" customFormat="1">
      <c r="A308" s="142"/>
      <c r="E308" s="156">
        <v>8</v>
      </c>
      <c r="F308" s="143" t="str">
        <f t="shared" si="105"/>
        <v>Consumer Products</v>
      </c>
      <c r="G308" s="157">
        <f t="shared" si="106"/>
        <v>8</v>
      </c>
      <c r="J308" s="147"/>
      <c r="K308" s="142"/>
      <c r="N308" s="147"/>
      <c r="O308" s="142"/>
      <c r="R308" s="147"/>
      <c r="S308" s="142"/>
      <c r="V308" s="147"/>
      <c r="W308" s="142"/>
      <c r="Z308" s="147"/>
      <c r="AA308" s="142"/>
      <c r="AE308" s="155">
        <f t="shared" si="107"/>
        <v>16</v>
      </c>
      <c r="AF308" s="52" t="s">
        <v>390</v>
      </c>
      <c r="AG308" s="54">
        <f t="shared" si="108"/>
        <v>3.7037037037037042</v>
      </c>
      <c r="AH308" s="158">
        <f t="shared" si="109"/>
        <v>3.7037345037037044</v>
      </c>
      <c r="AK308" s="144"/>
      <c r="AN308" s="147"/>
      <c r="AR308" s="147"/>
      <c r="AV308" s="147"/>
      <c r="AZ308" s="147"/>
      <c r="BD308" s="147"/>
      <c r="BH308" s="147"/>
      <c r="BL308" s="147"/>
      <c r="BP308" s="147"/>
      <c r="BT308" s="147"/>
      <c r="BX308" s="147"/>
      <c r="CB308" s="147"/>
      <c r="CE308" s="128"/>
      <c r="CF308" s="126"/>
      <c r="CG308" s="126"/>
      <c r="CH308" s="127"/>
      <c r="CI308" s="128"/>
      <c r="CJ308" s="126"/>
      <c r="CK308" s="126"/>
      <c r="CL308" s="127"/>
      <c r="CM308" s="128"/>
      <c r="CN308" s="126"/>
      <c r="CO308" s="126"/>
      <c r="CP308" s="127"/>
      <c r="CQ308" s="128"/>
      <c r="CR308" s="126"/>
      <c r="CS308" s="126"/>
      <c r="CT308" s="127"/>
      <c r="CU308" s="128"/>
      <c r="CV308" s="126"/>
      <c r="CW308" s="126"/>
      <c r="CX308" s="127"/>
      <c r="CY308" s="128"/>
      <c r="CZ308" s="126"/>
      <c r="DA308" s="126"/>
      <c r="DB308" s="127"/>
      <c r="DC308" s="128"/>
      <c r="DD308" s="126"/>
      <c r="DE308" s="126"/>
      <c r="DF308" s="127"/>
      <c r="DG308" s="128"/>
      <c r="DH308" s="126"/>
      <c r="DI308" s="126"/>
      <c r="DJ308" s="127"/>
      <c r="DK308" s="128"/>
      <c r="DL308" s="126"/>
      <c r="DM308" s="126"/>
      <c r="DN308" s="127"/>
      <c r="DO308" s="128"/>
      <c r="DP308" s="126"/>
      <c r="DQ308" s="126"/>
      <c r="DR308" s="127"/>
      <c r="DS308" s="128"/>
      <c r="DT308" s="126"/>
      <c r="DU308" s="126"/>
      <c r="DV308" s="127"/>
      <c r="DW308" s="128"/>
      <c r="DX308" s="126"/>
      <c r="DY308" s="126"/>
      <c r="DZ308" s="127"/>
      <c r="EA308" s="128"/>
      <c r="EB308" s="126"/>
      <c r="EC308" s="126"/>
      <c r="ED308" s="127"/>
      <c r="EE308" s="128"/>
      <c r="EF308" s="126"/>
      <c r="EG308" s="126"/>
      <c r="EH308" s="127"/>
      <c r="EI308" s="128"/>
      <c r="EJ308" s="126"/>
      <c r="EK308" s="126"/>
      <c r="EL308" s="127"/>
      <c r="EM308" s="128"/>
      <c r="EN308" s="126"/>
      <c r="EO308" s="126"/>
      <c r="EP308" s="127"/>
      <c r="EQ308" s="128"/>
      <c r="ER308" s="126"/>
      <c r="ES308" s="126"/>
      <c r="ET308" s="127"/>
      <c r="EU308" s="128"/>
      <c r="EV308" s="126"/>
      <c r="EW308" s="126"/>
      <c r="EX308" s="127"/>
      <c r="EY308" s="128"/>
      <c r="EZ308" s="126"/>
      <c r="FA308" s="126"/>
      <c r="FB308" s="127"/>
    </row>
    <row r="309" spans="1:158">
      <c r="A309" s="142"/>
      <c r="B309" s="143"/>
      <c r="C309" s="143"/>
      <c r="D309" s="143"/>
      <c r="E309" s="156">
        <v>7</v>
      </c>
      <c r="F309" s="143" t="str">
        <f t="shared" si="105"/>
        <v>Commercial Services</v>
      </c>
      <c r="G309" s="157">
        <f t="shared" si="106"/>
        <v>8.2191780821917799</v>
      </c>
      <c r="H309" s="143"/>
      <c r="I309" s="143"/>
      <c r="J309" s="147"/>
      <c r="K309" s="142"/>
      <c r="L309" s="143"/>
      <c r="M309" s="143"/>
      <c r="N309" s="147"/>
      <c r="O309" s="142"/>
      <c r="P309" s="143"/>
      <c r="Q309" s="143"/>
      <c r="R309" s="147"/>
      <c r="S309" s="142"/>
      <c r="T309" s="143"/>
      <c r="U309" s="143"/>
      <c r="V309" s="147"/>
      <c r="W309" s="142"/>
      <c r="X309" s="143"/>
      <c r="Y309" s="143"/>
      <c r="Z309" s="147"/>
      <c r="AA309" s="142"/>
      <c r="AB309" s="143"/>
      <c r="AC309" s="143"/>
      <c r="AD309" s="143"/>
      <c r="AE309" s="155">
        <f t="shared" si="107"/>
        <v>12</v>
      </c>
      <c r="AF309" s="52" t="s">
        <v>391</v>
      </c>
      <c r="AG309" s="54">
        <f t="shared" si="108"/>
        <v>6.8965517241379315</v>
      </c>
      <c r="AH309" s="158">
        <f t="shared" si="109"/>
        <v>6.8965826241379311</v>
      </c>
      <c r="AI309" s="143"/>
      <c r="AJ309" s="143"/>
      <c r="AK309" s="144"/>
      <c r="AL309" s="143"/>
      <c r="AM309" s="143"/>
      <c r="AN309" s="147"/>
      <c r="AO309" s="143"/>
      <c r="AP309" s="143"/>
      <c r="AQ309" s="143"/>
      <c r="AR309" s="147"/>
      <c r="AS309" s="143"/>
      <c r="AT309" s="143"/>
      <c r="AU309" s="143"/>
      <c r="AV309" s="147"/>
      <c r="AW309" s="143"/>
      <c r="AX309" s="143"/>
      <c r="AY309" s="143"/>
      <c r="AZ309" s="147"/>
      <c r="BA309" s="143"/>
      <c r="BB309" s="143"/>
      <c r="BC309" s="143"/>
      <c r="BD309" s="147"/>
      <c r="BE309" s="143"/>
      <c r="BF309" s="143"/>
      <c r="BG309" s="143"/>
      <c r="BH309" s="147"/>
      <c r="BI309" s="143"/>
      <c r="BJ309" s="143"/>
      <c r="BK309" s="143"/>
      <c r="BL309" s="147"/>
      <c r="BM309" s="143"/>
      <c r="BN309" s="143"/>
      <c r="BO309" s="143"/>
      <c r="BP309" s="147"/>
      <c r="BQ309" s="143"/>
      <c r="BR309" s="143"/>
      <c r="BS309" s="143"/>
      <c r="BT309" s="147"/>
      <c r="BU309" s="143"/>
      <c r="BV309" s="143"/>
      <c r="BW309" s="143"/>
      <c r="BX309" s="147"/>
      <c r="BY309" s="143"/>
      <c r="BZ309" s="143"/>
      <c r="CA309" s="143"/>
      <c r="CB309" s="147"/>
      <c r="CC309" s="143"/>
      <c r="CD309" s="143"/>
    </row>
    <row r="310" spans="1:158">
      <c r="A310" s="142"/>
      <c r="B310" s="143"/>
      <c r="C310" s="143"/>
      <c r="D310" s="143"/>
      <c r="E310" s="156">
        <v>6</v>
      </c>
      <c r="F310" s="143" t="str">
        <f t="shared" si="105"/>
        <v>Transportation</v>
      </c>
      <c r="G310" s="157">
        <f t="shared" si="106"/>
        <v>11.111111111111111</v>
      </c>
      <c r="H310" s="143"/>
      <c r="I310" s="143"/>
      <c r="J310" s="147"/>
      <c r="K310" s="142"/>
      <c r="L310" s="143"/>
      <c r="M310" s="143"/>
      <c r="N310" s="147"/>
      <c r="O310" s="142"/>
      <c r="P310" s="143"/>
      <c r="Q310" s="143"/>
      <c r="R310" s="147"/>
      <c r="S310" s="142"/>
      <c r="T310" s="143"/>
      <c r="U310" s="143"/>
      <c r="V310" s="147"/>
      <c r="W310" s="142"/>
      <c r="X310" s="143"/>
      <c r="Y310" s="143"/>
      <c r="Z310" s="147"/>
      <c r="AA310" s="142"/>
      <c r="AB310" s="143"/>
      <c r="AC310" s="143"/>
      <c r="AD310" s="143"/>
      <c r="AE310" s="155">
        <f t="shared" si="107"/>
        <v>10</v>
      </c>
      <c r="AF310" s="52" t="s">
        <v>392</v>
      </c>
      <c r="AG310" s="54">
        <f t="shared" si="108"/>
        <v>7.1428571428571432</v>
      </c>
      <c r="AH310" s="158">
        <f t="shared" si="109"/>
        <v>7.1428881428571431</v>
      </c>
      <c r="AI310" s="143"/>
      <c r="AJ310" s="143"/>
      <c r="AK310" s="144"/>
      <c r="AL310" s="143"/>
      <c r="AM310" s="143"/>
      <c r="AN310" s="147"/>
      <c r="AO310" s="143"/>
      <c r="AP310" s="143"/>
      <c r="AQ310" s="143"/>
      <c r="AR310" s="147"/>
      <c r="AS310" s="143"/>
      <c r="AT310" s="143"/>
      <c r="AU310" s="143"/>
      <c r="AV310" s="147"/>
      <c r="AW310" s="143"/>
      <c r="AX310" s="143"/>
      <c r="AY310" s="143"/>
      <c r="AZ310" s="147"/>
      <c r="BA310" s="143"/>
      <c r="BB310" s="143"/>
      <c r="BC310" s="143"/>
      <c r="BD310" s="147"/>
      <c r="BE310" s="143"/>
      <c r="BF310" s="143"/>
      <c r="BG310" s="143"/>
      <c r="BH310" s="147"/>
      <c r="BI310" s="143"/>
      <c r="BJ310" s="143"/>
      <c r="BK310" s="143"/>
      <c r="BL310" s="147"/>
      <c r="BM310" s="143"/>
      <c r="BN310" s="143"/>
      <c r="BO310" s="143"/>
      <c r="BP310" s="147"/>
      <c r="BQ310" s="143"/>
      <c r="BR310" s="143"/>
      <c r="BS310" s="143"/>
      <c r="BT310" s="147"/>
      <c r="BU310" s="143"/>
      <c r="BV310" s="143"/>
      <c r="BW310" s="143"/>
      <c r="BX310" s="147"/>
      <c r="BY310" s="143"/>
      <c r="BZ310" s="143"/>
      <c r="CA310" s="143"/>
      <c r="CB310" s="147"/>
      <c r="CC310" s="143"/>
      <c r="CD310" s="143"/>
    </row>
    <row r="311" spans="1:158">
      <c r="A311" s="142"/>
      <c r="B311" s="143"/>
      <c r="C311" s="143"/>
      <c r="D311" s="143"/>
      <c r="E311" s="156">
        <v>5</v>
      </c>
      <c r="F311" s="143" t="str">
        <f t="shared" si="105"/>
        <v>Retail</v>
      </c>
      <c r="G311" s="157">
        <f t="shared" si="106"/>
        <v>12.5</v>
      </c>
      <c r="H311" s="143"/>
      <c r="I311" s="143"/>
      <c r="J311" s="147"/>
      <c r="K311" s="142"/>
      <c r="L311" s="143"/>
      <c r="M311" s="143"/>
      <c r="N311" s="147"/>
      <c r="O311" s="142"/>
      <c r="P311" s="143"/>
      <c r="Q311" s="143"/>
      <c r="R311" s="147"/>
      <c r="S311" s="142"/>
      <c r="T311" s="143"/>
      <c r="U311" s="143"/>
      <c r="V311" s="147"/>
      <c r="W311" s="142"/>
      <c r="X311" s="143"/>
      <c r="Y311" s="143"/>
      <c r="Z311" s="147"/>
      <c r="AA311" s="142"/>
      <c r="AB311" s="143"/>
      <c r="AC311" s="143"/>
      <c r="AD311" s="143"/>
      <c r="AE311" s="155">
        <f t="shared" si="107"/>
        <v>5</v>
      </c>
      <c r="AF311" s="52" t="s">
        <v>393</v>
      </c>
      <c r="AG311" s="54">
        <f t="shared" si="108"/>
        <v>12.5</v>
      </c>
      <c r="AH311" s="158">
        <f t="shared" si="109"/>
        <v>12.500031099999999</v>
      </c>
      <c r="AI311" s="143"/>
      <c r="AJ311" s="143"/>
      <c r="AK311" s="144"/>
      <c r="AL311" s="143"/>
      <c r="AM311" s="143"/>
      <c r="AN311" s="147"/>
      <c r="AO311" s="143"/>
      <c r="AP311" s="143"/>
      <c r="AQ311" s="143"/>
      <c r="AR311" s="147"/>
      <c r="AS311" s="143"/>
      <c r="AT311" s="143"/>
      <c r="AU311" s="143"/>
      <c r="AV311" s="147"/>
      <c r="AW311" s="143"/>
      <c r="AX311" s="143"/>
      <c r="AY311" s="143"/>
      <c r="AZ311" s="147"/>
      <c r="BA311" s="143"/>
      <c r="BB311" s="143"/>
      <c r="BC311" s="143"/>
      <c r="BD311" s="147"/>
      <c r="BE311" s="143"/>
      <c r="BF311" s="143"/>
      <c r="BG311" s="143"/>
      <c r="BH311" s="147"/>
      <c r="BI311" s="143"/>
      <c r="BJ311" s="143"/>
      <c r="BK311" s="143"/>
      <c r="BL311" s="147"/>
      <c r="BM311" s="143"/>
      <c r="BN311" s="143"/>
      <c r="BO311" s="143"/>
      <c r="BP311" s="147"/>
      <c r="BQ311" s="143"/>
      <c r="BR311" s="143"/>
      <c r="BS311" s="143"/>
      <c r="BT311" s="147"/>
      <c r="BU311" s="143"/>
      <c r="BV311" s="143"/>
      <c r="BW311" s="143"/>
      <c r="BX311" s="147"/>
      <c r="BY311" s="143"/>
      <c r="BZ311" s="143"/>
      <c r="CA311" s="143"/>
      <c r="CB311" s="147"/>
      <c r="CC311" s="143"/>
    </row>
    <row r="312" spans="1:158">
      <c r="A312" s="142"/>
      <c r="B312" s="143"/>
      <c r="C312" s="143"/>
      <c r="D312" s="143"/>
      <c r="E312" s="156">
        <v>4</v>
      </c>
      <c r="F312" s="143" t="str">
        <f t="shared" si="105"/>
        <v>Health Care</v>
      </c>
      <c r="G312" s="157">
        <f t="shared" si="106"/>
        <v>13.513513513513514</v>
      </c>
      <c r="H312" s="143"/>
      <c r="I312" s="143"/>
      <c r="J312" s="147"/>
      <c r="K312" s="142"/>
      <c r="L312" s="143"/>
      <c r="M312" s="143"/>
      <c r="N312" s="147"/>
      <c r="O312" s="142"/>
      <c r="P312" s="143"/>
      <c r="Q312" s="143"/>
      <c r="R312" s="147"/>
      <c r="S312" s="142"/>
      <c r="T312" s="143"/>
      <c r="U312" s="143"/>
      <c r="V312" s="147"/>
      <c r="W312" s="142"/>
      <c r="X312" s="143"/>
      <c r="Y312" s="143"/>
      <c r="Z312" s="147"/>
      <c r="AA312" s="142"/>
      <c r="AB312" s="143"/>
      <c r="AC312" s="143"/>
      <c r="AD312" s="143"/>
      <c r="AE312" s="155">
        <f t="shared" si="107"/>
        <v>15</v>
      </c>
      <c r="AF312" s="52" t="s">
        <v>394</v>
      </c>
      <c r="AG312" s="54">
        <f t="shared" si="108"/>
        <v>5.4545454545454541</v>
      </c>
      <c r="AH312" s="158">
        <f t="shared" si="109"/>
        <v>5.4545766545454537</v>
      </c>
      <c r="AI312" s="143"/>
      <c r="AJ312" s="143"/>
      <c r="AK312" s="144"/>
      <c r="AL312" s="143"/>
      <c r="AM312" s="143"/>
      <c r="AN312" s="147"/>
      <c r="AO312" s="143"/>
      <c r="AP312" s="143"/>
      <c r="AQ312" s="143"/>
      <c r="AR312" s="147"/>
      <c r="AS312" s="143"/>
      <c r="AT312" s="143"/>
      <c r="AU312" s="143"/>
      <c r="AV312" s="147"/>
      <c r="AW312" s="143"/>
      <c r="AX312" s="143"/>
      <c r="AY312" s="143"/>
      <c r="AZ312" s="147"/>
      <c r="BA312" s="143"/>
      <c r="BB312" s="143"/>
      <c r="BC312" s="143"/>
      <c r="BD312" s="147"/>
      <c r="BE312" s="143"/>
      <c r="BF312" s="143"/>
      <c r="BG312" s="143"/>
      <c r="BH312" s="147"/>
      <c r="BI312" s="143"/>
      <c r="BJ312" s="143"/>
      <c r="BK312" s="143"/>
      <c r="BL312" s="147"/>
      <c r="BM312" s="143"/>
      <c r="BN312" s="143"/>
      <c r="BO312" s="143"/>
      <c r="BP312" s="147"/>
      <c r="BQ312" s="143"/>
      <c r="BR312" s="143"/>
      <c r="BS312" s="143"/>
      <c r="BT312" s="147"/>
      <c r="BU312" s="143"/>
      <c r="BV312" s="143"/>
      <c r="BW312" s="143"/>
      <c r="BX312" s="147"/>
      <c r="BY312" s="143"/>
      <c r="BZ312" s="143"/>
      <c r="CA312" s="143"/>
      <c r="CB312" s="147"/>
    </row>
    <row r="313" spans="1:158">
      <c r="A313" s="142"/>
      <c r="B313" s="143"/>
      <c r="C313" s="143"/>
      <c r="D313" s="143"/>
      <c r="E313" s="156">
        <v>3</v>
      </c>
      <c r="F313" s="143" t="str">
        <f t="shared" si="105"/>
        <v>Telecommunications</v>
      </c>
      <c r="G313" s="157">
        <f t="shared" si="106"/>
        <v>14.285714285714286</v>
      </c>
      <c r="H313" s="143"/>
      <c r="I313" s="143"/>
      <c r="J313" s="147"/>
      <c r="K313" s="142"/>
      <c r="L313" s="143"/>
      <c r="M313" s="143"/>
      <c r="N313" s="147"/>
      <c r="O313" s="142"/>
      <c r="P313" s="143"/>
      <c r="Q313" s="143"/>
      <c r="R313" s="147"/>
      <c r="S313" s="142"/>
      <c r="T313" s="143"/>
      <c r="U313" s="143"/>
      <c r="V313" s="147"/>
      <c r="W313" s="142"/>
      <c r="X313" s="143"/>
      <c r="Y313" s="143"/>
      <c r="Z313" s="147"/>
      <c r="AA313" s="142"/>
      <c r="AB313" s="143"/>
      <c r="AC313" s="143"/>
      <c r="AD313" s="143"/>
      <c r="AE313" s="155">
        <f t="shared" si="107"/>
        <v>3</v>
      </c>
      <c r="AF313" s="52" t="s">
        <v>395</v>
      </c>
      <c r="AG313" s="54">
        <f t="shared" si="108"/>
        <v>14.285714285714286</v>
      </c>
      <c r="AH313" s="158">
        <f t="shared" si="109"/>
        <v>14.285745585714286</v>
      </c>
      <c r="AI313" s="143"/>
      <c r="AJ313" s="143"/>
      <c r="AK313" s="144"/>
      <c r="AL313" s="143"/>
      <c r="AM313" s="143"/>
      <c r="AN313" s="147"/>
      <c r="AO313" s="143"/>
      <c r="AP313" s="143"/>
      <c r="AQ313" s="143"/>
      <c r="AR313" s="147"/>
      <c r="AS313" s="143"/>
      <c r="AT313" s="143"/>
      <c r="AU313" s="143"/>
      <c r="AV313" s="147"/>
      <c r="AW313" s="143"/>
      <c r="AX313" s="143"/>
      <c r="AY313" s="143"/>
      <c r="AZ313" s="147"/>
      <c r="BA313" s="143"/>
      <c r="BB313" s="143"/>
      <c r="BC313" s="143"/>
      <c r="BD313" s="147"/>
      <c r="BE313" s="143"/>
      <c r="BF313" s="143"/>
      <c r="BG313" s="143"/>
      <c r="BH313" s="147"/>
      <c r="BI313" s="143"/>
      <c r="BJ313" s="143"/>
      <c r="BK313" s="143"/>
      <c r="BL313" s="147"/>
      <c r="BM313" s="143"/>
      <c r="BN313" s="143"/>
      <c r="BO313" s="143"/>
      <c r="BP313" s="147"/>
      <c r="BQ313" s="143"/>
      <c r="BR313" s="143"/>
      <c r="BS313" s="143"/>
      <c r="BT313" s="147"/>
      <c r="BU313" s="143"/>
      <c r="BV313" s="143"/>
      <c r="BW313" s="143"/>
      <c r="BX313" s="147"/>
      <c r="BY313" s="143"/>
      <c r="BZ313" s="143"/>
      <c r="CA313" s="143"/>
      <c r="CB313" s="147"/>
    </row>
    <row r="314" spans="1:158">
      <c r="A314" s="142"/>
      <c r="B314" s="143"/>
      <c r="C314" s="143"/>
      <c r="D314" s="143"/>
      <c r="E314" s="156">
        <v>2</v>
      </c>
      <c r="F314" s="143" t="str">
        <f t="shared" si="105"/>
        <v>Food</v>
      </c>
      <c r="G314" s="157">
        <f t="shared" si="106"/>
        <v>15.384615384615385</v>
      </c>
      <c r="H314" s="143"/>
      <c r="I314" s="143"/>
      <c r="J314" s="147"/>
      <c r="K314" s="142"/>
      <c r="L314" s="143"/>
      <c r="M314" s="143"/>
      <c r="N314" s="147"/>
      <c r="O314" s="142"/>
      <c r="P314" s="143"/>
      <c r="Q314" s="143"/>
      <c r="R314" s="147"/>
      <c r="S314" s="142"/>
      <c r="T314" s="143"/>
      <c r="U314" s="143"/>
      <c r="V314" s="147"/>
      <c r="W314" s="142"/>
      <c r="X314" s="143"/>
      <c r="Y314" s="143"/>
      <c r="Z314" s="147"/>
      <c r="AA314" s="142"/>
      <c r="AB314" s="143"/>
      <c r="AC314" s="143"/>
      <c r="AD314" s="143"/>
      <c r="AE314" s="155">
        <f t="shared" si="107"/>
        <v>6</v>
      </c>
      <c r="AF314" s="52" t="s">
        <v>396</v>
      </c>
      <c r="AG314" s="54">
        <f t="shared" si="108"/>
        <v>11.111111111111111</v>
      </c>
      <c r="AH314" s="158">
        <f t="shared" si="109"/>
        <v>11.11114251111111</v>
      </c>
      <c r="AI314" s="143"/>
      <c r="AJ314" s="143"/>
      <c r="AK314" s="144"/>
      <c r="AL314" s="143"/>
      <c r="AM314" s="143"/>
      <c r="AN314" s="147"/>
      <c r="AO314" s="143"/>
      <c r="AP314" s="143"/>
      <c r="AQ314" s="143"/>
      <c r="AR314" s="147"/>
      <c r="AS314" s="143"/>
      <c r="AT314" s="143"/>
      <c r="AU314" s="143"/>
      <c r="AV314" s="147"/>
      <c r="AW314" s="143"/>
      <c r="AX314" s="143"/>
      <c r="AY314" s="143"/>
      <c r="AZ314" s="147"/>
      <c r="BA314" s="143"/>
      <c r="BB314" s="143"/>
      <c r="BC314" s="143"/>
      <c r="BD314" s="147"/>
      <c r="BE314" s="143"/>
      <c r="BF314" s="143"/>
      <c r="BG314" s="143"/>
      <c r="BH314" s="147"/>
      <c r="BI314" s="143"/>
      <c r="BJ314" s="143"/>
      <c r="BK314" s="143"/>
      <c r="BL314" s="147"/>
      <c r="BM314" s="143"/>
      <c r="BN314" s="143"/>
      <c r="BO314" s="143"/>
      <c r="BP314" s="147"/>
      <c r="BQ314" s="143"/>
      <c r="BR314" s="143"/>
      <c r="BS314" s="143"/>
      <c r="BT314" s="147"/>
      <c r="BU314" s="143"/>
      <c r="BV314" s="143"/>
      <c r="BW314" s="143"/>
      <c r="BX314" s="147"/>
      <c r="BY314" s="143"/>
      <c r="BZ314" s="143"/>
      <c r="CA314" s="143"/>
      <c r="CB314" s="147"/>
    </row>
    <row r="315" spans="1:158">
      <c r="A315" s="142"/>
      <c r="B315" s="143"/>
      <c r="C315" s="143"/>
      <c r="D315" s="143"/>
      <c r="E315" s="156">
        <v>1</v>
      </c>
      <c r="F315" s="143" t="str">
        <f t="shared" si="105"/>
        <v>Energy</v>
      </c>
      <c r="G315" s="157">
        <f t="shared" si="106"/>
        <v>31.060606060606062</v>
      </c>
      <c r="H315" s="143"/>
      <c r="I315" s="143"/>
      <c r="J315" s="147"/>
      <c r="K315" s="142"/>
      <c r="L315" s="143"/>
      <c r="M315" s="143"/>
      <c r="N315" s="147"/>
      <c r="O315" s="142"/>
      <c r="P315" s="143"/>
      <c r="Q315" s="143"/>
      <c r="R315" s="147"/>
      <c r="S315" s="142"/>
      <c r="T315" s="143"/>
      <c r="U315" s="143"/>
      <c r="V315" s="147"/>
      <c r="W315" s="142"/>
      <c r="X315" s="143"/>
      <c r="Y315" s="143"/>
      <c r="Z315" s="147"/>
      <c r="AA315" s="142"/>
      <c r="AB315" s="143"/>
      <c r="AC315" s="143"/>
      <c r="AD315" s="143"/>
      <c r="AE315" s="155">
        <f t="shared" si="107"/>
        <v>14</v>
      </c>
      <c r="AF315" s="52" t="s">
        <v>397</v>
      </c>
      <c r="AG315" s="54">
        <f t="shared" si="108"/>
        <v>6.6666666666666661</v>
      </c>
      <c r="AH315" s="158">
        <f t="shared" si="109"/>
        <v>6.6666981666666665</v>
      </c>
      <c r="AI315" s="143"/>
      <c r="AJ315" s="143"/>
      <c r="AK315" s="144"/>
      <c r="AL315" s="143"/>
      <c r="AM315" s="143"/>
      <c r="AN315" s="147"/>
      <c r="AO315" s="143"/>
      <c r="AP315" s="143"/>
      <c r="AQ315" s="143"/>
      <c r="AR315" s="147"/>
      <c r="AS315" s="143"/>
      <c r="AT315" s="143"/>
      <c r="AU315" s="143"/>
      <c r="AV315" s="147"/>
      <c r="AW315" s="143"/>
      <c r="AX315" s="143"/>
      <c r="AY315" s="143"/>
      <c r="AZ315" s="147"/>
      <c r="BA315" s="143"/>
      <c r="BB315" s="143"/>
      <c r="BC315" s="143"/>
      <c r="BD315" s="147"/>
      <c r="BE315" s="143"/>
      <c r="BF315" s="143"/>
      <c r="BG315" s="143"/>
      <c r="BH315" s="147"/>
      <c r="BI315" s="143"/>
      <c r="BJ315" s="143"/>
      <c r="BK315" s="143"/>
      <c r="BL315" s="147"/>
      <c r="BM315" s="143"/>
      <c r="BN315" s="143"/>
      <c r="BO315" s="143"/>
      <c r="BP315" s="147"/>
      <c r="BQ315" s="143"/>
      <c r="BR315" s="143"/>
      <c r="BS315" s="143"/>
      <c r="BT315" s="147"/>
      <c r="BU315" s="143"/>
      <c r="BV315" s="143"/>
      <c r="BW315" s="143"/>
      <c r="BX315" s="147"/>
      <c r="BY315" s="143"/>
      <c r="BZ315" s="143"/>
      <c r="CA315" s="143"/>
      <c r="CB315" s="147"/>
    </row>
    <row r="316" spans="1:158">
      <c r="A316" s="142"/>
      <c r="B316" s="143"/>
      <c r="C316" s="143"/>
      <c r="D316" s="143"/>
      <c r="E316" s="143"/>
      <c r="F316" s="143"/>
      <c r="G316" s="142"/>
      <c r="H316" s="143"/>
      <c r="I316" s="143"/>
      <c r="J316" s="147"/>
      <c r="K316" s="142"/>
      <c r="L316" s="143"/>
      <c r="M316" s="143"/>
      <c r="N316" s="147"/>
      <c r="O316" s="142"/>
      <c r="P316" s="143"/>
      <c r="Q316" s="143"/>
      <c r="R316" s="147"/>
      <c r="S316" s="142"/>
      <c r="T316" s="143"/>
      <c r="U316" s="143"/>
      <c r="V316" s="147"/>
      <c r="W316" s="142"/>
      <c r="X316" s="143"/>
      <c r="Y316" s="143"/>
      <c r="Z316" s="147"/>
      <c r="AA316" s="142"/>
      <c r="AB316" s="143"/>
      <c r="AC316" s="143"/>
      <c r="AD316" s="147"/>
      <c r="AE316" s="142"/>
      <c r="AF316" s="143"/>
      <c r="AG316" s="144"/>
      <c r="AH316" s="152"/>
      <c r="AI316" s="146"/>
      <c r="AJ316" s="144"/>
      <c r="AK316" s="144"/>
      <c r="AL316" s="143"/>
      <c r="AM316" s="143"/>
      <c r="AN316" s="147"/>
      <c r="AO316" s="143"/>
      <c r="AP316" s="143"/>
      <c r="AQ316" s="143"/>
      <c r="AR316" s="147"/>
      <c r="AS316" s="143"/>
      <c r="AT316" s="143"/>
      <c r="AU316" s="143"/>
      <c r="AV316" s="147"/>
      <c r="AW316" s="143"/>
      <c r="AX316" s="143"/>
      <c r="AY316" s="143"/>
      <c r="AZ316" s="147"/>
      <c r="BA316" s="143"/>
      <c r="BB316" s="143"/>
      <c r="BC316" s="143"/>
      <c r="BD316" s="147"/>
      <c r="BE316" s="143"/>
      <c r="BF316" s="143"/>
      <c r="BG316" s="143"/>
      <c r="BH316" s="147"/>
      <c r="BI316" s="143"/>
      <c r="BJ316" s="143"/>
      <c r="BK316" s="143"/>
      <c r="BL316" s="147"/>
      <c r="BM316" s="143"/>
      <c r="BN316" s="143"/>
      <c r="BO316" s="143"/>
      <c r="BP316" s="147"/>
      <c r="BQ316" s="143"/>
      <c r="BR316" s="143"/>
      <c r="BS316" s="143"/>
      <c r="BT316" s="147"/>
      <c r="BU316" s="143"/>
      <c r="BV316" s="143"/>
      <c r="BW316" s="143"/>
      <c r="BX316" s="147"/>
      <c r="BY316" s="143"/>
      <c r="BZ316" s="143"/>
      <c r="CA316" s="143"/>
      <c r="CB316" s="147"/>
    </row>
    <row r="317" spans="1:158">
      <c r="C317" s="143"/>
      <c r="D317" s="143"/>
      <c r="E317" s="143"/>
      <c r="F317" s="143"/>
      <c r="G317" s="142"/>
      <c r="H317" s="143"/>
      <c r="I317" s="143"/>
      <c r="J317" s="147"/>
      <c r="K317" s="142"/>
      <c r="L317" s="143"/>
      <c r="M317" s="143"/>
      <c r="N317" s="147"/>
      <c r="O317" s="142"/>
      <c r="P317" s="143"/>
      <c r="Q317" s="143"/>
      <c r="R317" s="147"/>
      <c r="S317" s="142"/>
      <c r="T317" s="143"/>
      <c r="U317" s="143"/>
      <c r="V317" s="147"/>
      <c r="W317" s="142"/>
      <c r="X317" s="143"/>
      <c r="Y317" s="143"/>
      <c r="Z317" s="147"/>
      <c r="AA317" s="142"/>
      <c r="AB317" s="143"/>
      <c r="AC317" s="143"/>
      <c r="AD317" s="147"/>
      <c r="AE317" s="142"/>
      <c r="AF317" s="143"/>
      <c r="AG317" s="144"/>
      <c r="AH317" s="152"/>
      <c r="AI317" s="146"/>
      <c r="AJ317" s="144"/>
      <c r="AK317" s="144"/>
    </row>
    <row r="318" spans="1:158">
      <c r="C318" s="143"/>
      <c r="D318" s="143"/>
      <c r="E318" s="143"/>
      <c r="F318" s="143"/>
      <c r="G318" s="142"/>
      <c r="H318" s="143"/>
      <c r="I318" s="143"/>
      <c r="J318" s="147"/>
      <c r="K318" s="142"/>
      <c r="L318" s="143"/>
      <c r="M318" s="143"/>
      <c r="N318" s="147"/>
      <c r="O318" s="142"/>
      <c r="P318" s="143"/>
      <c r="Q318" s="143"/>
      <c r="R318" s="147"/>
      <c r="S318" s="142"/>
      <c r="T318" s="143"/>
      <c r="U318" s="143"/>
      <c r="V318" s="147"/>
      <c r="W318" s="142"/>
      <c r="X318" s="143"/>
      <c r="Y318" s="143"/>
      <c r="Z318" s="147"/>
      <c r="AA318" s="142"/>
      <c r="AB318" s="143"/>
      <c r="AC318" s="143"/>
      <c r="AD318" s="147"/>
      <c r="AE318" s="142"/>
      <c r="AF318" s="143"/>
      <c r="AG318" s="143"/>
      <c r="AH318" s="147"/>
      <c r="AI318" s="142"/>
      <c r="AJ318" s="143"/>
      <c r="AK318" s="143"/>
    </row>
    <row r="319" spans="1:158">
      <c r="C319" s="143"/>
      <c r="D319" s="143"/>
      <c r="E319" s="143"/>
      <c r="F319" s="143"/>
      <c r="G319" s="142"/>
      <c r="H319" s="143"/>
      <c r="I319" s="143"/>
      <c r="J319" s="147"/>
      <c r="K319" s="142"/>
      <c r="L319" s="143"/>
      <c r="M319" s="143"/>
      <c r="N319" s="147"/>
      <c r="O319" s="142"/>
      <c r="P319" s="143"/>
      <c r="Q319" s="143"/>
      <c r="R319" s="147"/>
      <c r="S319" s="142"/>
      <c r="T319" s="143"/>
      <c r="U319" s="143"/>
      <c r="V319" s="147"/>
      <c r="W319" s="142"/>
      <c r="X319" s="143"/>
      <c r="Y319" s="143"/>
      <c r="Z319" s="147"/>
      <c r="AA319" s="142"/>
      <c r="AB319" s="143"/>
      <c r="AC319" s="143"/>
      <c r="AD319" s="147"/>
      <c r="AE319" s="142"/>
      <c r="AF319" s="143"/>
      <c r="AG319" s="143"/>
      <c r="AH319" s="147"/>
      <c r="AI319" s="142"/>
      <c r="AJ319" s="143"/>
      <c r="AK319" s="143"/>
    </row>
    <row r="329" spans="6:6">
      <c r="F329" s="160" t="s">
        <v>571</v>
      </c>
    </row>
  </sheetData>
  <mergeCells count="41">
    <mergeCell ref="CE2:FB2"/>
    <mergeCell ref="A4:D4"/>
    <mergeCell ref="J4:L4"/>
    <mergeCell ref="N4:P4"/>
    <mergeCell ref="R4:T4"/>
    <mergeCell ref="V4:X4"/>
    <mergeCell ref="Z4:AB4"/>
    <mergeCell ref="AD4:AF4"/>
    <mergeCell ref="AH4:AJ4"/>
    <mergeCell ref="CF4:CH4"/>
    <mergeCell ref="AL4:AN4"/>
    <mergeCell ref="AP4:AR4"/>
    <mergeCell ref="AT4:AV4"/>
    <mergeCell ref="AX4:AZ4"/>
    <mergeCell ref="BB4:BD4"/>
    <mergeCell ref="BF4:BH4"/>
    <mergeCell ref="BJ4:BL4"/>
    <mergeCell ref="BN4:BP4"/>
    <mergeCell ref="BR4:BT4"/>
    <mergeCell ref="BV4:BX4"/>
    <mergeCell ref="BZ4:CB4"/>
    <mergeCell ref="EB4:ED4"/>
    <mergeCell ref="CJ4:CL4"/>
    <mergeCell ref="CN4:CP4"/>
    <mergeCell ref="CR4:CT4"/>
    <mergeCell ref="CV4:CX4"/>
    <mergeCell ref="CZ4:DB4"/>
    <mergeCell ref="DD4:DF4"/>
    <mergeCell ref="DH4:DJ4"/>
    <mergeCell ref="DL4:DN4"/>
    <mergeCell ref="DP4:DR4"/>
    <mergeCell ref="DT4:DV4"/>
    <mergeCell ref="DX4:DZ4"/>
    <mergeCell ref="FD4:FF4"/>
    <mergeCell ref="FH4:FJ4"/>
    <mergeCell ref="EF4:EH4"/>
    <mergeCell ref="EJ4:EL4"/>
    <mergeCell ref="EN4:EP4"/>
    <mergeCell ref="ER4:ET4"/>
    <mergeCell ref="EV4:EX4"/>
    <mergeCell ref="EZ4:FB4"/>
  </mergeCells>
  <dataValidations count="3">
    <dataValidation type="list" allowBlank="1" showInputMessage="1" showErrorMessage="1" sqref="AN271">
      <formula1>$AF$273:$AF$290</formula1>
    </dataValidation>
    <dataValidation type="list" allowBlank="1" showInputMessage="1" showErrorMessage="1" sqref="G295">
      <formula1>$CE$6:$CE$280</formula1>
    </dataValidation>
    <dataValidation type="list" allowBlank="1" showInputMessage="1" showErrorMessage="1" sqref="G270">
      <formula1>$A$6:$A$268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CF292"/>
  <sheetViews>
    <sheetView topLeftCell="A3" zoomScale="85" zoomScaleNormal="85" workbookViewId="0">
      <pane xSplit="1" ySplit="5" topLeftCell="B255" activePane="bottomRight" state="frozen"/>
      <selection activeCell="A3" sqref="A3"/>
      <selection pane="topRight" activeCell="B3" sqref="B3"/>
      <selection pane="bottomLeft" activeCell="A5" sqref="A5"/>
      <selection pane="bottomRight" activeCell="J274" sqref="J274"/>
    </sheetView>
  </sheetViews>
  <sheetFormatPr defaultRowHeight="12.75"/>
  <cols>
    <col min="1" max="1" width="10.28515625" style="21" bestFit="1" customWidth="1"/>
    <col min="3" max="3" width="9.28515625" bestFit="1" customWidth="1"/>
    <col min="6" max="7" width="10.28515625" bestFit="1" customWidth="1"/>
    <col min="8" max="9" width="2.42578125" customWidth="1"/>
    <col min="13" max="13" width="2.42578125" customWidth="1"/>
    <col min="17" max="17" width="2.42578125" customWidth="1"/>
    <col min="21" max="21" width="2.42578125" customWidth="1"/>
    <col min="25" max="25" width="2.42578125" customWidth="1"/>
    <col min="29" max="29" width="2.42578125" customWidth="1"/>
    <col min="33" max="33" width="2.42578125" customWidth="1"/>
    <col min="37" max="37" width="2.42578125" customWidth="1"/>
    <col min="41" max="41" width="2.42578125" customWidth="1"/>
    <col min="45" max="45" width="2.42578125" customWidth="1"/>
    <col min="49" max="49" width="2.42578125" customWidth="1"/>
    <col min="53" max="53" width="2.42578125" customWidth="1"/>
    <col min="57" max="57" width="2.42578125" customWidth="1"/>
    <col min="61" max="61" width="2.42578125" customWidth="1"/>
    <col min="65" max="65" width="2.42578125" customWidth="1"/>
    <col min="69" max="69" width="2.42578125" customWidth="1"/>
    <col min="73" max="73" width="2.42578125" customWidth="1"/>
    <col min="77" max="77" width="2.42578125" customWidth="1"/>
    <col min="81" max="81" width="2.42578125" customWidth="1"/>
  </cols>
  <sheetData>
    <row r="1" spans="1:84" ht="16.5">
      <c r="A1" s="101" t="s">
        <v>1071</v>
      </c>
    </row>
    <row r="3" spans="1:84" ht="18">
      <c r="A3" s="162" t="s">
        <v>1281</v>
      </c>
    </row>
    <row r="4" spans="1:84">
      <c r="A4" s="165" t="s">
        <v>1238</v>
      </c>
    </row>
    <row r="6" spans="1:84">
      <c r="A6" s="185" t="s">
        <v>1072</v>
      </c>
      <c r="B6" s="185"/>
      <c r="C6" s="185"/>
      <c r="D6" s="185"/>
      <c r="J6" s="185" t="s">
        <v>381</v>
      </c>
      <c r="K6" s="185"/>
      <c r="L6" s="185"/>
      <c r="M6" s="108"/>
      <c r="N6" s="185" t="s">
        <v>382</v>
      </c>
      <c r="O6" s="185"/>
      <c r="P6" s="185"/>
      <c r="Q6" s="109"/>
      <c r="R6" s="185" t="s">
        <v>383</v>
      </c>
      <c r="S6" s="185"/>
      <c r="T6" s="185"/>
      <c r="U6" s="108"/>
      <c r="V6" s="185" t="s">
        <v>384</v>
      </c>
      <c r="W6" s="185"/>
      <c r="X6" s="185"/>
      <c r="Y6" s="108"/>
      <c r="Z6" s="185" t="s">
        <v>362</v>
      </c>
      <c r="AA6" s="185"/>
      <c r="AB6" s="185"/>
      <c r="AC6" s="108"/>
      <c r="AD6" s="185" t="s">
        <v>385</v>
      </c>
      <c r="AE6" s="185"/>
      <c r="AF6" s="185"/>
      <c r="AG6" s="108"/>
      <c r="AH6" s="185" t="s">
        <v>386</v>
      </c>
      <c r="AI6" s="185"/>
      <c r="AJ6" s="185"/>
      <c r="AK6" s="108"/>
      <c r="AL6" s="185" t="s">
        <v>387</v>
      </c>
      <c r="AM6" s="185"/>
      <c r="AN6" s="185"/>
      <c r="AO6" s="108"/>
      <c r="AP6" s="185" t="s">
        <v>388</v>
      </c>
      <c r="AQ6" s="185"/>
      <c r="AR6" s="185"/>
      <c r="AS6" s="108"/>
      <c r="AT6" s="185" t="s">
        <v>389</v>
      </c>
      <c r="AU6" s="185"/>
      <c r="AV6" s="185"/>
      <c r="AW6" s="108"/>
      <c r="AX6" s="185" t="s">
        <v>390</v>
      </c>
      <c r="AY6" s="185"/>
      <c r="AZ6" s="185"/>
      <c r="BA6" s="108"/>
      <c r="BB6" s="185" t="s">
        <v>391</v>
      </c>
      <c r="BC6" s="185"/>
      <c r="BD6" s="185"/>
      <c r="BE6" s="108"/>
      <c r="BF6" s="185" t="s">
        <v>392</v>
      </c>
      <c r="BG6" s="185"/>
      <c r="BH6" s="185"/>
      <c r="BI6" s="108"/>
      <c r="BJ6" s="185" t="s">
        <v>393</v>
      </c>
      <c r="BK6" s="185"/>
      <c r="BL6" s="185"/>
      <c r="BM6" s="108"/>
      <c r="BN6" s="185" t="s">
        <v>394</v>
      </c>
      <c r="BO6" s="185"/>
      <c r="BP6" s="185"/>
      <c r="BQ6" s="108"/>
      <c r="BR6" s="185" t="s">
        <v>395</v>
      </c>
      <c r="BS6" s="185"/>
      <c r="BT6" s="185"/>
      <c r="BU6" s="108"/>
      <c r="BV6" s="185" t="s">
        <v>396</v>
      </c>
      <c r="BW6" s="185"/>
      <c r="BX6" s="185"/>
      <c r="BY6" s="108"/>
      <c r="BZ6" s="185" t="s">
        <v>397</v>
      </c>
      <c r="CA6" s="185"/>
      <c r="CB6" s="185"/>
      <c r="CD6" s="185" t="str">
        <f>"Selected sector: "&amp;R272</f>
        <v>Selected sector: Retail</v>
      </c>
      <c r="CE6" s="185"/>
      <c r="CF6" s="185"/>
    </row>
    <row r="7" spans="1:84">
      <c r="A7" s="130" t="s">
        <v>1</v>
      </c>
      <c r="B7" s="103" t="s">
        <v>551</v>
      </c>
      <c r="C7" s="103" t="s">
        <v>2</v>
      </c>
      <c r="D7" s="104" t="s">
        <v>1282</v>
      </c>
      <c r="J7" s="102" t="s">
        <v>551</v>
      </c>
      <c r="K7" s="103" t="s">
        <v>2</v>
      </c>
      <c r="L7" s="103" t="str">
        <f>J6</f>
        <v>Automotive</v>
      </c>
      <c r="M7" s="110"/>
      <c r="N7" s="102" t="s">
        <v>551</v>
      </c>
      <c r="O7" s="103" t="s">
        <v>2</v>
      </c>
      <c r="P7" s="103" t="str">
        <f>N6</f>
        <v>Capital Goods</v>
      </c>
      <c r="Q7" s="111"/>
      <c r="R7" s="104" t="s">
        <v>551</v>
      </c>
      <c r="S7" s="112" t="s">
        <v>2</v>
      </c>
      <c r="T7" s="103" t="str">
        <f>R6</f>
        <v>Commercial Services</v>
      </c>
      <c r="U7" s="108"/>
      <c r="V7" s="104" t="s">
        <v>551</v>
      </c>
      <c r="W7" s="112" t="s">
        <v>2</v>
      </c>
      <c r="X7" s="103" t="str">
        <f>V6</f>
        <v>Consumer Products</v>
      </c>
      <c r="Y7" s="108"/>
      <c r="Z7" s="104" t="s">
        <v>551</v>
      </c>
      <c r="AA7" s="112" t="s">
        <v>2</v>
      </c>
      <c r="AB7" s="103" t="str">
        <f>Z6</f>
        <v>Energy</v>
      </c>
      <c r="AC7" s="108"/>
      <c r="AD7" s="104" t="s">
        <v>551</v>
      </c>
      <c r="AE7" s="112" t="s">
        <v>2</v>
      </c>
      <c r="AF7" s="103" t="str">
        <f>AD6</f>
        <v>Financials</v>
      </c>
      <c r="AG7" s="108" t="s">
        <v>1073</v>
      </c>
      <c r="AH7" s="104" t="s">
        <v>551</v>
      </c>
      <c r="AI7" s="112" t="s">
        <v>2</v>
      </c>
      <c r="AJ7" s="103" t="str">
        <f>AH6</f>
        <v>Food</v>
      </c>
      <c r="AK7" s="108"/>
      <c r="AL7" s="104" t="s">
        <v>551</v>
      </c>
      <c r="AM7" s="112" t="s">
        <v>2</v>
      </c>
      <c r="AN7" s="103" t="str">
        <f>AL6</f>
        <v>Gaming</v>
      </c>
      <c r="AO7" s="108"/>
      <c r="AP7" s="104" t="s">
        <v>551</v>
      </c>
      <c r="AQ7" s="112" t="s">
        <v>2</v>
      </c>
      <c r="AR7" s="103" t="str">
        <f>AP6</f>
        <v>Health Care</v>
      </c>
      <c r="AS7" s="108"/>
      <c r="AT7" s="104" t="s">
        <v>551</v>
      </c>
      <c r="AU7" s="112" t="s">
        <v>2</v>
      </c>
      <c r="AV7" s="103" t="str">
        <f>AT6</f>
        <v>Hotels &amp; Leisure</v>
      </c>
      <c r="AW7" s="108"/>
      <c r="AX7" s="104" t="s">
        <v>551</v>
      </c>
      <c r="AY7" s="112" t="s">
        <v>2</v>
      </c>
      <c r="AZ7" s="103" t="str">
        <f>AX6</f>
        <v>Materials</v>
      </c>
      <c r="BA7" s="108"/>
      <c r="BB7" s="104" t="s">
        <v>551</v>
      </c>
      <c r="BC7" s="112" t="s">
        <v>2</v>
      </c>
      <c r="BD7" s="103" t="str">
        <f>BB6</f>
        <v>Media</v>
      </c>
      <c r="BE7" s="108"/>
      <c r="BF7" s="104" t="s">
        <v>551</v>
      </c>
      <c r="BG7" s="112" t="s">
        <v>2</v>
      </c>
      <c r="BH7" s="103" t="str">
        <f>BF6</f>
        <v>Real Estate</v>
      </c>
      <c r="BI7" s="108"/>
      <c r="BJ7" s="104" t="s">
        <v>551</v>
      </c>
      <c r="BK7" s="112" t="s">
        <v>2</v>
      </c>
      <c r="BL7" s="103" t="str">
        <f>BJ6</f>
        <v>Retail</v>
      </c>
      <c r="BM7" s="108"/>
      <c r="BN7" s="104" t="s">
        <v>551</v>
      </c>
      <c r="BO7" s="112" t="s">
        <v>2</v>
      </c>
      <c r="BP7" s="103" t="str">
        <f>BN6</f>
        <v>Technology</v>
      </c>
      <c r="BQ7" s="108"/>
      <c r="BR7" s="104" t="s">
        <v>551</v>
      </c>
      <c r="BS7" s="112" t="s">
        <v>2</v>
      </c>
      <c r="BT7" s="103" t="str">
        <f>BR6</f>
        <v>Telecommunications</v>
      </c>
      <c r="BU7" s="108"/>
      <c r="BV7" s="104" t="s">
        <v>551</v>
      </c>
      <c r="BW7" s="112" t="s">
        <v>2</v>
      </c>
      <c r="BX7" s="103" t="str">
        <f>BV6</f>
        <v>Transportation</v>
      </c>
      <c r="BY7" s="108"/>
      <c r="BZ7" s="104" t="s">
        <v>551</v>
      </c>
      <c r="CA7" s="112" t="s">
        <v>2</v>
      </c>
      <c r="CB7" s="103" t="str">
        <f>BZ6</f>
        <v>Utilities</v>
      </c>
      <c r="CD7" s="104" t="s">
        <v>399</v>
      </c>
      <c r="CE7" s="112" t="s">
        <v>2</v>
      </c>
      <c r="CF7" s="103" t="str">
        <f>R272</f>
        <v>Retail</v>
      </c>
    </row>
    <row r="8" spans="1:84">
      <c r="A8" s="105">
        <v>35826</v>
      </c>
      <c r="B8" s="106">
        <v>2916.0099792480469</v>
      </c>
      <c r="C8" s="106">
        <v>172643.40009307861</v>
      </c>
      <c r="D8" s="107">
        <f t="shared" ref="D8:D18" si="0">B8/C8*100</f>
        <v>1.6890364634129744</v>
      </c>
      <c r="J8" s="106">
        <v>299.94000244140625</v>
      </c>
      <c r="K8" s="106">
        <v>2214.7999954223633</v>
      </c>
      <c r="L8" s="107">
        <v>13.542532195292315</v>
      </c>
      <c r="M8" s="108"/>
      <c r="N8" s="106"/>
      <c r="O8" s="106">
        <v>5548.7000122070313</v>
      </c>
      <c r="P8" s="107"/>
      <c r="Q8" s="105"/>
      <c r="R8" s="106"/>
      <c r="S8" s="106">
        <v>2648</v>
      </c>
      <c r="T8" s="107"/>
      <c r="U8" s="108"/>
      <c r="V8" s="106">
        <v>122.5</v>
      </c>
      <c r="W8" s="106">
        <v>7620.3000335693359</v>
      </c>
      <c r="X8" s="107">
        <v>1.6075482521732312</v>
      </c>
      <c r="Y8" s="108"/>
      <c r="Z8" s="106"/>
      <c r="AA8" s="106">
        <v>9042.3000030517578</v>
      </c>
      <c r="AB8" s="107"/>
      <c r="AC8" s="108"/>
      <c r="AD8" s="106">
        <v>282.5</v>
      </c>
      <c r="AE8" s="106">
        <v>7153.8000106811523</v>
      </c>
      <c r="AF8" s="107">
        <v>3.9489502023848391</v>
      </c>
      <c r="AG8" s="108"/>
      <c r="AH8" s="106">
        <v>165</v>
      </c>
      <c r="AI8" s="106">
        <v>11902.799957275391</v>
      </c>
      <c r="AJ8" s="107">
        <v>1.3862284554244437</v>
      </c>
      <c r="AK8" s="108"/>
      <c r="AL8" s="106"/>
      <c r="AM8" s="106">
        <v>4405.7000045776367</v>
      </c>
      <c r="AN8" s="107"/>
      <c r="AO8" s="108"/>
      <c r="AP8" s="106"/>
      <c r="AQ8" s="106">
        <v>5666</v>
      </c>
      <c r="AR8" s="107"/>
      <c r="AS8" s="108"/>
      <c r="AT8" s="106">
        <v>1547.4099731445313</v>
      </c>
      <c r="AU8" s="106">
        <v>7437.7000274658203</v>
      </c>
      <c r="AV8" s="107">
        <v>20.80495270621671</v>
      </c>
      <c r="AW8" s="108"/>
      <c r="AX8" s="106"/>
      <c r="AY8" s="106">
        <v>20676.199996948242</v>
      </c>
      <c r="AZ8" s="107"/>
      <c r="BA8" s="108"/>
      <c r="BB8" s="106"/>
      <c r="BC8" s="106">
        <v>37717.300033569336</v>
      </c>
      <c r="BD8" s="107"/>
      <c r="BE8" s="108"/>
      <c r="BF8" s="106"/>
      <c r="BG8" s="106">
        <v>7509.1000061035156</v>
      </c>
      <c r="BH8" s="107"/>
      <c r="BI8" s="108"/>
      <c r="BJ8" s="106">
        <v>498.66000366210938</v>
      </c>
      <c r="BK8" s="106">
        <v>7229.1000061035156</v>
      </c>
      <c r="BL8" s="107">
        <v>6.8979541470043522</v>
      </c>
      <c r="BM8" s="108"/>
      <c r="BN8" s="106"/>
      <c r="BO8" s="106">
        <v>5220</v>
      </c>
      <c r="BP8" s="107"/>
      <c r="BQ8" s="108"/>
      <c r="BR8" s="106"/>
      <c r="BS8" s="106">
        <v>11021.200012207031</v>
      </c>
      <c r="BT8" s="107"/>
      <c r="BU8" s="108"/>
      <c r="BV8" s="106"/>
      <c r="BW8" s="106">
        <v>7172.8000106811523</v>
      </c>
      <c r="BX8" s="107"/>
      <c r="BY8" s="108"/>
      <c r="BZ8" s="106"/>
      <c r="CA8" s="106">
        <v>12457.599983215332</v>
      </c>
      <c r="CB8" s="107"/>
      <c r="CD8" s="106">
        <f t="shared" ref="CD8:CD71" si="1">INDEX($A$1:$CB$447, ROW(), MATCH($R$272,$A$7:$CB$7, 0)-2)</f>
        <v>498.66000366210938</v>
      </c>
      <c r="CE8" s="106">
        <f t="shared" ref="CE8:CE71" si="2">INDEX($A$1:$CB$447, ROW(), MATCH($R$272,$A$7:$CB$7, 0)-1)</f>
        <v>7229.1000061035156</v>
      </c>
      <c r="CF8" s="107">
        <f>(CD8/CE8)*100</f>
        <v>6.8979541470043522</v>
      </c>
    </row>
    <row r="9" spans="1:84">
      <c r="A9" s="105">
        <v>35854</v>
      </c>
      <c r="B9" s="106">
        <v>4168.6899566650391</v>
      </c>
      <c r="C9" s="106">
        <v>178308.40010070801</v>
      </c>
      <c r="D9" s="107">
        <f t="shared" si="0"/>
        <v>2.3379100223604588</v>
      </c>
      <c r="J9" s="106">
        <v>299.94000244140625</v>
      </c>
      <c r="K9" s="106">
        <v>2214.7999954223633</v>
      </c>
      <c r="L9" s="107">
        <v>13.542532195292315</v>
      </c>
      <c r="M9" s="108"/>
      <c r="N9" s="106"/>
      <c r="O9" s="106">
        <v>5648.7000122070313</v>
      </c>
      <c r="P9" s="107"/>
      <c r="Q9" s="105"/>
      <c r="R9" s="106"/>
      <c r="S9" s="106">
        <v>2986</v>
      </c>
      <c r="T9" s="107"/>
      <c r="U9" s="108"/>
      <c r="V9" s="106">
        <v>252.5</v>
      </c>
      <c r="W9" s="106">
        <v>7820.3000335693359</v>
      </c>
      <c r="X9" s="107">
        <v>3.2287763757927599</v>
      </c>
      <c r="Y9" s="108"/>
      <c r="Z9" s="106">
        <v>127.19999694824219</v>
      </c>
      <c r="AA9" s="106">
        <v>10114.5</v>
      </c>
      <c r="AB9" s="107">
        <v>1.2576004443941093</v>
      </c>
      <c r="AC9" s="108"/>
      <c r="AD9" s="106">
        <v>282.5</v>
      </c>
      <c r="AE9" s="106">
        <v>7860.6000137329102</v>
      </c>
      <c r="AF9" s="107">
        <v>3.5938732349497062</v>
      </c>
      <c r="AG9" s="108"/>
      <c r="AH9" s="106">
        <v>1160.47998046875</v>
      </c>
      <c r="AI9" s="106">
        <v>11552.799957275391</v>
      </c>
      <c r="AJ9" s="107">
        <v>10.045010601416466</v>
      </c>
      <c r="AK9" s="108"/>
      <c r="AL9" s="106"/>
      <c r="AM9" s="106">
        <v>4405.7000045776367</v>
      </c>
      <c r="AN9" s="107"/>
      <c r="AO9" s="108"/>
      <c r="AP9" s="106"/>
      <c r="AQ9" s="106">
        <v>7382.5999984741211</v>
      </c>
      <c r="AR9" s="107"/>
      <c r="AS9" s="108"/>
      <c r="AT9" s="106">
        <v>1547.4099731445313</v>
      </c>
      <c r="AU9" s="106">
        <v>7562.7000274658203</v>
      </c>
      <c r="AV9" s="107">
        <v>20.461078285859919</v>
      </c>
      <c r="AW9" s="108"/>
      <c r="AX9" s="106"/>
      <c r="AY9" s="106">
        <v>21635.400009155273</v>
      </c>
      <c r="AZ9" s="107"/>
      <c r="BA9" s="108"/>
      <c r="BB9" s="106"/>
      <c r="BC9" s="106">
        <v>37658.400024414063</v>
      </c>
      <c r="BD9" s="107"/>
      <c r="BE9" s="108"/>
      <c r="BF9" s="106"/>
      <c r="BG9" s="106">
        <v>7419.1000061035156</v>
      </c>
      <c r="BH9" s="107"/>
      <c r="BI9" s="108"/>
      <c r="BJ9" s="106">
        <v>498.66000366210938</v>
      </c>
      <c r="BK9" s="106">
        <v>7079.1000061035156</v>
      </c>
      <c r="BL9" s="107">
        <v>7.0441158230872656</v>
      </c>
      <c r="BM9" s="108"/>
      <c r="BN9" s="106"/>
      <c r="BO9" s="106">
        <v>5862.2000122070313</v>
      </c>
      <c r="BP9" s="107"/>
      <c r="BQ9" s="108"/>
      <c r="BR9" s="106"/>
      <c r="BS9" s="106">
        <v>11675.100006103516</v>
      </c>
      <c r="BT9" s="107"/>
      <c r="BU9" s="108"/>
      <c r="BV9" s="106"/>
      <c r="BW9" s="106">
        <v>6872.8000106811523</v>
      </c>
      <c r="BX9" s="107"/>
      <c r="BY9" s="108"/>
      <c r="BZ9" s="106"/>
      <c r="CA9" s="106">
        <v>12457.599983215332</v>
      </c>
      <c r="CB9" s="107"/>
      <c r="CD9" s="106">
        <f t="shared" si="1"/>
        <v>498.66000366210938</v>
      </c>
      <c r="CE9" s="106">
        <f t="shared" si="2"/>
        <v>7079.1000061035156</v>
      </c>
      <c r="CF9" s="107">
        <f t="shared" ref="CF9:CF72" si="3">(CD9/CE9)*100</f>
        <v>7.0441158230872656</v>
      </c>
    </row>
    <row r="10" spans="1:84">
      <c r="A10" s="105">
        <v>35885</v>
      </c>
      <c r="B10" s="106">
        <v>2851.1799850463867</v>
      </c>
      <c r="C10" s="106">
        <v>179224.80004882813</v>
      </c>
      <c r="D10" s="107">
        <f t="shared" si="0"/>
        <v>1.5908400981725794</v>
      </c>
      <c r="J10" s="106">
        <v>299.94000244140625</v>
      </c>
      <c r="K10" s="106">
        <v>2364.7999954223633</v>
      </c>
      <c r="L10" s="107">
        <v>12.68352516162094</v>
      </c>
      <c r="M10" s="108"/>
      <c r="N10" s="106"/>
      <c r="O10" s="106">
        <v>5917.1000061035156</v>
      </c>
      <c r="P10" s="107"/>
      <c r="Q10" s="105"/>
      <c r="R10" s="106"/>
      <c r="S10" s="106">
        <v>2986</v>
      </c>
      <c r="T10" s="107"/>
      <c r="U10" s="108"/>
      <c r="V10" s="106">
        <v>357.40000152587891</v>
      </c>
      <c r="W10" s="106">
        <v>6802.9999847412109</v>
      </c>
      <c r="X10" s="107">
        <v>5.2535646380642254</v>
      </c>
      <c r="Y10" s="108"/>
      <c r="Z10" s="106">
        <v>127.19999694824219</v>
      </c>
      <c r="AA10" s="106">
        <v>10239.5</v>
      </c>
      <c r="AB10" s="107">
        <v>1.2422481268444963</v>
      </c>
      <c r="AC10" s="108"/>
      <c r="AD10" s="106">
        <v>282.5</v>
      </c>
      <c r="AE10" s="106">
        <v>7605.6000137329102</v>
      </c>
      <c r="AF10" s="107">
        <v>3.7143683534488949</v>
      </c>
      <c r="AG10" s="108"/>
      <c r="AH10" s="106">
        <v>1160.47998046875</v>
      </c>
      <c r="AI10" s="106">
        <v>11677.799957275391</v>
      </c>
      <c r="AJ10" s="107">
        <v>9.9374880946282946</v>
      </c>
      <c r="AK10" s="108"/>
      <c r="AL10" s="106"/>
      <c r="AM10" s="106">
        <v>4505.7000045776367</v>
      </c>
      <c r="AN10" s="107"/>
      <c r="AO10" s="108"/>
      <c r="AP10" s="106"/>
      <c r="AQ10" s="106">
        <v>7857.5999984741211</v>
      </c>
      <c r="AR10" s="107"/>
      <c r="AS10" s="108"/>
      <c r="AT10" s="106">
        <v>125</v>
      </c>
      <c r="AU10" s="106">
        <v>7442.7000274658203</v>
      </c>
      <c r="AV10" s="107">
        <v>1.6794980254304499</v>
      </c>
      <c r="AW10" s="108"/>
      <c r="AX10" s="106"/>
      <c r="AY10" s="106">
        <v>21705.200012207031</v>
      </c>
      <c r="AZ10" s="107"/>
      <c r="BA10" s="108"/>
      <c r="BB10" s="106"/>
      <c r="BC10" s="106">
        <v>38046.800018310547</v>
      </c>
      <c r="BD10" s="107"/>
      <c r="BE10" s="108"/>
      <c r="BF10" s="106"/>
      <c r="BG10" s="106">
        <v>7429.1000061035156</v>
      </c>
      <c r="BH10" s="107"/>
      <c r="BI10" s="108"/>
      <c r="BJ10" s="106">
        <v>498.66000366210938</v>
      </c>
      <c r="BK10" s="106">
        <v>7229.1000061035156</v>
      </c>
      <c r="BL10" s="107">
        <v>6.8979541470043522</v>
      </c>
      <c r="BM10" s="108"/>
      <c r="BN10" s="106"/>
      <c r="BO10" s="106">
        <v>5862.2000122070313</v>
      </c>
      <c r="BP10" s="107"/>
      <c r="BQ10" s="108"/>
      <c r="BR10" s="106"/>
      <c r="BS10" s="106">
        <v>11875.100006103516</v>
      </c>
      <c r="BT10" s="107"/>
      <c r="BU10" s="108"/>
      <c r="BV10" s="106"/>
      <c r="BW10" s="106">
        <v>7122.8000106811523</v>
      </c>
      <c r="BX10" s="107"/>
      <c r="BY10" s="108"/>
      <c r="BZ10" s="106"/>
      <c r="CA10" s="106">
        <v>12454.699989318848</v>
      </c>
      <c r="CB10" s="107"/>
      <c r="CD10" s="106">
        <f t="shared" si="1"/>
        <v>498.66000366210938</v>
      </c>
      <c r="CE10" s="106">
        <f t="shared" si="2"/>
        <v>7229.1000061035156</v>
      </c>
      <c r="CF10" s="107">
        <f t="shared" si="3"/>
        <v>6.8979541470043522</v>
      </c>
    </row>
    <row r="11" spans="1:84">
      <c r="A11" s="105">
        <v>35915</v>
      </c>
      <c r="B11" s="106">
        <v>2976.1799850463867</v>
      </c>
      <c r="C11" s="106">
        <v>180435.80002593994</v>
      </c>
      <c r="D11" s="107">
        <f t="shared" si="0"/>
        <v>1.6494398476458234</v>
      </c>
      <c r="J11" s="106">
        <v>299.94000244140625</v>
      </c>
      <c r="K11" s="106">
        <v>2364.7999954223633</v>
      </c>
      <c r="L11" s="107">
        <v>12.68352516162094</v>
      </c>
      <c r="M11" s="108"/>
      <c r="N11" s="106"/>
      <c r="O11" s="106">
        <v>5654.8000030517578</v>
      </c>
      <c r="P11" s="107"/>
      <c r="Q11" s="105"/>
      <c r="R11" s="106"/>
      <c r="S11" s="106">
        <v>3111</v>
      </c>
      <c r="T11" s="107"/>
      <c r="U11" s="108"/>
      <c r="V11" s="106">
        <v>357.40000152587891</v>
      </c>
      <c r="W11" s="106">
        <v>6667.6999816894531</v>
      </c>
      <c r="X11" s="107">
        <v>5.3601692113825639</v>
      </c>
      <c r="Y11" s="108"/>
      <c r="Z11" s="106">
        <v>127.19999694824219</v>
      </c>
      <c r="AA11" s="106">
        <v>11304.5</v>
      </c>
      <c r="AB11" s="107">
        <v>1.1252155951014391</v>
      </c>
      <c r="AC11" s="108"/>
      <c r="AD11" s="106">
        <v>282.5</v>
      </c>
      <c r="AE11" s="106">
        <v>8180.6000137329102</v>
      </c>
      <c r="AF11" s="107">
        <v>3.4532919287798265</v>
      </c>
      <c r="AG11" s="108"/>
      <c r="AH11" s="106">
        <v>1160.47998046875</v>
      </c>
      <c r="AI11" s="106">
        <v>10957.499954223633</v>
      </c>
      <c r="AJ11" s="107">
        <v>10.590736804168875</v>
      </c>
      <c r="AK11" s="108"/>
      <c r="AL11" s="106"/>
      <c r="AM11" s="106">
        <v>4205.7000045776367</v>
      </c>
      <c r="AN11" s="107"/>
      <c r="AO11" s="108"/>
      <c r="AP11" s="106"/>
      <c r="AQ11" s="106">
        <v>7973.2999954223633</v>
      </c>
      <c r="AR11" s="107"/>
      <c r="AS11" s="108"/>
      <c r="AT11" s="106">
        <v>125</v>
      </c>
      <c r="AU11" s="106">
        <v>7542.7000274658203</v>
      </c>
      <c r="AV11" s="107">
        <v>1.6572314893185169</v>
      </c>
      <c r="AW11" s="108"/>
      <c r="AX11" s="106"/>
      <c r="AY11" s="106">
        <v>22430.100006103516</v>
      </c>
      <c r="AZ11" s="107"/>
      <c r="BA11" s="108"/>
      <c r="BB11" s="106">
        <v>125</v>
      </c>
      <c r="BC11" s="106">
        <v>37867.800018310547</v>
      </c>
      <c r="BD11" s="107">
        <v>0.33009575401675739</v>
      </c>
      <c r="BE11" s="108"/>
      <c r="BF11" s="106"/>
      <c r="BG11" s="106">
        <v>7429.1000061035156</v>
      </c>
      <c r="BH11" s="107"/>
      <c r="BI11" s="108"/>
      <c r="BJ11" s="106">
        <v>498.66000366210938</v>
      </c>
      <c r="BK11" s="106">
        <v>7229.1000061035156</v>
      </c>
      <c r="BL11" s="107">
        <v>6.8979541470043522</v>
      </c>
      <c r="BM11" s="108"/>
      <c r="BN11" s="106"/>
      <c r="BO11" s="106">
        <v>5502.2000122070313</v>
      </c>
      <c r="BP11" s="107"/>
      <c r="BQ11" s="108"/>
      <c r="BR11" s="106"/>
      <c r="BS11" s="106">
        <v>11875.100006103516</v>
      </c>
      <c r="BT11" s="107"/>
      <c r="BU11" s="108"/>
      <c r="BV11" s="106"/>
      <c r="BW11" s="106">
        <v>6965.8000106811523</v>
      </c>
      <c r="BX11" s="107"/>
      <c r="BY11" s="108"/>
      <c r="BZ11" s="106"/>
      <c r="CA11" s="106">
        <v>13073.999984741211</v>
      </c>
      <c r="CB11" s="107"/>
      <c r="CD11" s="106">
        <f t="shared" si="1"/>
        <v>498.66000366210938</v>
      </c>
      <c r="CE11" s="106">
        <f t="shared" si="2"/>
        <v>7229.1000061035156</v>
      </c>
      <c r="CF11" s="107">
        <f t="shared" si="3"/>
        <v>6.8979541470043522</v>
      </c>
    </row>
    <row r="12" spans="1:84">
      <c r="A12" s="105">
        <v>35946</v>
      </c>
      <c r="B12" s="106">
        <v>2801.0399856567383</v>
      </c>
      <c r="C12" s="106">
        <v>177800.00003051758</v>
      </c>
      <c r="D12" s="107">
        <f t="shared" si="0"/>
        <v>1.5753880681529628</v>
      </c>
      <c r="J12" s="106"/>
      <c r="K12" s="106">
        <v>1954.9000015258789</v>
      </c>
      <c r="L12" s="107"/>
      <c r="M12" s="108"/>
      <c r="N12" s="106"/>
      <c r="O12" s="106">
        <v>5654.8000030517578</v>
      </c>
      <c r="P12" s="107"/>
      <c r="Q12" s="105"/>
      <c r="R12" s="106"/>
      <c r="S12" s="106">
        <v>2736</v>
      </c>
      <c r="T12" s="107"/>
      <c r="U12" s="108"/>
      <c r="V12" s="106">
        <v>357.40000152587891</v>
      </c>
      <c r="W12" s="106">
        <v>6359.6999969482422</v>
      </c>
      <c r="X12" s="107">
        <v>5.6197619651458464</v>
      </c>
      <c r="Y12" s="108"/>
      <c r="Z12" s="106">
        <v>127.19999694824219</v>
      </c>
      <c r="AA12" s="106">
        <v>11484.5</v>
      </c>
      <c r="AB12" s="107">
        <v>1.1075797548717157</v>
      </c>
      <c r="AC12" s="108"/>
      <c r="AD12" s="106">
        <v>282.5</v>
      </c>
      <c r="AE12" s="106">
        <v>8750.6000137329102</v>
      </c>
      <c r="AF12" s="107">
        <v>3.2283500509296919</v>
      </c>
      <c r="AG12" s="108"/>
      <c r="AH12" s="106">
        <v>1160.47998046875</v>
      </c>
      <c r="AI12" s="106">
        <v>10552.599960327148</v>
      </c>
      <c r="AJ12" s="107">
        <v>10.997100096958221</v>
      </c>
      <c r="AK12" s="108"/>
      <c r="AL12" s="106"/>
      <c r="AM12" s="106">
        <v>4205.7000045776367</v>
      </c>
      <c r="AN12" s="107"/>
      <c r="AO12" s="108"/>
      <c r="AP12" s="106"/>
      <c r="AQ12" s="106">
        <v>7861.2999954223633</v>
      </c>
      <c r="AR12" s="107"/>
      <c r="AS12" s="108"/>
      <c r="AT12" s="106">
        <v>125</v>
      </c>
      <c r="AU12" s="106">
        <v>7542.7000274658203</v>
      </c>
      <c r="AV12" s="107">
        <v>1.6572314893185169</v>
      </c>
      <c r="AW12" s="108"/>
      <c r="AX12" s="106"/>
      <c r="AY12" s="106">
        <v>21905.100006103516</v>
      </c>
      <c r="AZ12" s="107"/>
      <c r="BA12" s="108"/>
      <c r="BB12" s="106">
        <v>249.80000305175781</v>
      </c>
      <c r="BC12" s="106">
        <v>38137.800018310547</v>
      </c>
      <c r="BD12" s="107">
        <v>0.65499321652487819</v>
      </c>
      <c r="BE12" s="108"/>
      <c r="BF12" s="106"/>
      <c r="BG12" s="106">
        <v>7429.1000061035156</v>
      </c>
      <c r="BH12" s="107"/>
      <c r="BI12" s="108"/>
      <c r="BJ12" s="106">
        <v>498.66000366210938</v>
      </c>
      <c r="BK12" s="106">
        <v>5929.1000061035156</v>
      </c>
      <c r="BL12" s="107">
        <v>8.4103827418795483</v>
      </c>
      <c r="BM12" s="108"/>
      <c r="BN12" s="106"/>
      <c r="BO12" s="106">
        <v>5742.2000122070313</v>
      </c>
      <c r="BP12" s="107"/>
      <c r="BQ12" s="108"/>
      <c r="BR12" s="106"/>
      <c r="BS12" s="106">
        <v>11239.899993896484</v>
      </c>
      <c r="BT12" s="107"/>
      <c r="BU12" s="108"/>
      <c r="BV12" s="106"/>
      <c r="BW12" s="106">
        <v>6965.8000106811523</v>
      </c>
      <c r="BX12" s="107"/>
      <c r="BY12" s="108"/>
      <c r="BZ12" s="106"/>
      <c r="CA12" s="106">
        <v>13248.199974060059</v>
      </c>
      <c r="CB12" s="107"/>
      <c r="CD12" s="106">
        <f t="shared" si="1"/>
        <v>498.66000366210938</v>
      </c>
      <c r="CE12" s="106">
        <f t="shared" si="2"/>
        <v>5929.1000061035156</v>
      </c>
      <c r="CF12" s="107">
        <f t="shared" si="3"/>
        <v>8.4103827418795483</v>
      </c>
    </row>
    <row r="13" spans="1:84">
      <c r="A13" s="105">
        <v>35976</v>
      </c>
      <c r="B13" s="106">
        <v>2576.0399856567383</v>
      </c>
      <c r="C13" s="106">
        <v>175430.70002746582</v>
      </c>
      <c r="D13" s="107">
        <f t="shared" si="0"/>
        <v>1.4684088846783532</v>
      </c>
      <c r="J13" s="106"/>
      <c r="K13" s="106">
        <v>1954.9000015258789</v>
      </c>
      <c r="L13" s="107"/>
      <c r="M13" s="108"/>
      <c r="N13" s="106"/>
      <c r="O13" s="106">
        <v>5804.8000030517578</v>
      </c>
      <c r="P13" s="107"/>
      <c r="Q13" s="105"/>
      <c r="R13" s="106"/>
      <c r="S13" s="106">
        <v>3036</v>
      </c>
      <c r="T13" s="107"/>
      <c r="U13" s="108"/>
      <c r="V13" s="106">
        <v>357.40000152587891</v>
      </c>
      <c r="W13" s="106">
        <v>5993.6999969482422</v>
      </c>
      <c r="X13" s="107">
        <v>5.9629277692886369</v>
      </c>
      <c r="Y13" s="108"/>
      <c r="Z13" s="106">
        <v>127.19999694824219</v>
      </c>
      <c r="AA13" s="106">
        <v>11094.5</v>
      </c>
      <c r="AB13" s="107">
        <v>1.1465140109805956</v>
      </c>
      <c r="AC13" s="108"/>
      <c r="AD13" s="106">
        <v>182.5</v>
      </c>
      <c r="AE13" s="106">
        <v>8639.3000106811523</v>
      </c>
      <c r="AF13" s="107">
        <v>2.1124396626389532</v>
      </c>
      <c r="AG13" s="108"/>
      <c r="AH13" s="106">
        <v>1160.47998046875</v>
      </c>
      <c r="AI13" s="106">
        <v>10552.599960327148</v>
      </c>
      <c r="AJ13" s="107">
        <v>10.997100096958221</v>
      </c>
      <c r="AK13" s="108"/>
      <c r="AL13" s="106"/>
      <c r="AM13" s="106">
        <v>4430.7000045776367</v>
      </c>
      <c r="AN13" s="107"/>
      <c r="AO13" s="108"/>
      <c r="AP13" s="106"/>
      <c r="AQ13" s="106">
        <v>7546.2999954223633</v>
      </c>
      <c r="AR13" s="107"/>
      <c r="AS13" s="108"/>
      <c r="AT13" s="106">
        <v>125</v>
      </c>
      <c r="AU13" s="106">
        <v>7542.7000274658203</v>
      </c>
      <c r="AV13" s="107">
        <v>1.6572314893185169</v>
      </c>
      <c r="AW13" s="108"/>
      <c r="AX13" s="106"/>
      <c r="AY13" s="106">
        <v>21630.100006103516</v>
      </c>
      <c r="AZ13" s="107"/>
      <c r="BA13" s="108"/>
      <c r="BB13" s="106">
        <v>249.80000305175781</v>
      </c>
      <c r="BC13" s="106">
        <v>38245.800018310547</v>
      </c>
      <c r="BD13" s="107">
        <v>0.65314362082153765</v>
      </c>
      <c r="BE13" s="108"/>
      <c r="BF13" s="106"/>
      <c r="BG13" s="106">
        <v>7499.1000061035156</v>
      </c>
      <c r="BH13" s="107"/>
      <c r="BI13" s="108"/>
      <c r="BJ13" s="106">
        <v>373.66000366210938</v>
      </c>
      <c r="BK13" s="106">
        <v>5809.1000061035156</v>
      </c>
      <c r="BL13" s="107">
        <v>6.4323217584395449</v>
      </c>
      <c r="BM13" s="108"/>
      <c r="BN13" s="106"/>
      <c r="BO13" s="106">
        <v>5742.2000122070313</v>
      </c>
      <c r="BP13" s="107"/>
      <c r="BQ13" s="108"/>
      <c r="BR13" s="106"/>
      <c r="BS13" s="106">
        <v>11439.899993896484</v>
      </c>
      <c r="BT13" s="107"/>
      <c r="BU13" s="108"/>
      <c r="BV13" s="106"/>
      <c r="BW13" s="106">
        <v>5140.8000106811523</v>
      </c>
      <c r="BX13" s="107"/>
      <c r="BY13" s="108"/>
      <c r="BZ13" s="106"/>
      <c r="CA13" s="106">
        <v>13228.199974060059</v>
      </c>
      <c r="CB13" s="107"/>
      <c r="CD13" s="106">
        <f t="shared" si="1"/>
        <v>373.66000366210938</v>
      </c>
      <c r="CE13" s="106">
        <f t="shared" si="2"/>
        <v>5809.1000061035156</v>
      </c>
      <c r="CF13" s="107">
        <f t="shared" si="3"/>
        <v>6.4323217584395449</v>
      </c>
    </row>
    <row r="14" spans="1:84">
      <c r="A14" s="105">
        <v>36007</v>
      </c>
      <c r="B14" s="106">
        <v>2429.8799819946289</v>
      </c>
      <c r="C14" s="106">
        <v>174029.99999237061</v>
      </c>
      <c r="D14" s="107">
        <f t="shared" si="0"/>
        <v>1.3962420169517633</v>
      </c>
      <c r="J14" s="106"/>
      <c r="K14" s="106">
        <v>1829.9000015258789</v>
      </c>
      <c r="L14" s="107"/>
      <c r="M14" s="108"/>
      <c r="N14" s="106"/>
      <c r="O14" s="106">
        <v>5643.4000015258789</v>
      </c>
      <c r="P14" s="107"/>
      <c r="Q14" s="105"/>
      <c r="R14" s="106"/>
      <c r="S14" s="106">
        <v>3081</v>
      </c>
      <c r="T14" s="107"/>
      <c r="U14" s="108"/>
      <c r="V14" s="106">
        <v>234.90000152587891</v>
      </c>
      <c r="W14" s="106">
        <v>5721.1999969482422</v>
      </c>
      <c r="X14" s="107">
        <v>4.1057820326361156</v>
      </c>
      <c r="Y14" s="108"/>
      <c r="Z14" s="106">
        <v>127.19999694824219</v>
      </c>
      <c r="AA14" s="106">
        <v>10444.5</v>
      </c>
      <c r="AB14" s="107">
        <v>1.2178658331968231</v>
      </c>
      <c r="AC14" s="108"/>
      <c r="AD14" s="106">
        <v>182.5</v>
      </c>
      <c r="AE14" s="106">
        <v>9754.3000106811523</v>
      </c>
      <c r="AF14" s="107">
        <v>1.8709697241232983</v>
      </c>
      <c r="AG14" s="108"/>
      <c r="AH14" s="106">
        <v>1160.47998046875</v>
      </c>
      <c r="AI14" s="106">
        <v>10552.599960327148</v>
      </c>
      <c r="AJ14" s="107">
        <v>10.997100096958221</v>
      </c>
      <c r="AK14" s="108"/>
      <c r="AL14" s="106"/>
      <c r="AM14" s="106">
        <v>4327.6000061035156</v>
      </c>
      <c r="AN14" s="107"/>
      <c r="AO14" s="108"/>
      <c r="AP14" s="106"/>
      <c r="AQ14" s="106">
        <v>7546.2999954223633</v>
      </c>
      <c r="AR14" s="107"/>
      <c r="AS14" s="108"/>
      <c r="AT14" s="106"/>
      <c r="AU14" s="106">
        <v>6119.1999969482422</v>
      </c>
      <c r="AV14" s="107"/>
      <c r="AW14" s="108"/>
      <c r="AX14" s="106"/>
      <c r="AY14" s="106">
        <v>21520.100006103516</v>
      </c>
      <c r="AZ14" s="107"/>
      <c r="BA14" s="108"/>
      <c r="BB14" s="106">
        <v>249.80000305175781</v>
      </c>
      <c r="BC14" s="106">
        <v>38326.700019836426</v>
      </c>
      <c r="BD14" s="107">
        <v>0.65176496521346983</v>
      </c>
      <c r="BE14" s="108"/>
      <c r="BF14" s="106"/>
      <c r="BG14" s="106">
        <v>7319.1000061035156</v>
      </c>
      <c r="BH14" s="107"/>
      <c r="BI14" s="108"/>
      <c r="BJ14" s="106">
        <v>200</v>
      </c>
      <c r="BK14" s="106">
        <v>5609.1000061035156</v>
      </c>
      <c r="BL14" s="107">
        <v>3.5656344116234502</v>
      </c>
      <c r="BM14" s="108"/>
      <c r="BN14" s="106">
        <v>275</v>
      </c>
      <c r="BO14" s="106">
        <v>5542.2000122070313</v>
      </c>
      <c r="BP14" s="107">
        <v>4.9619284651274915</v>
      </c>
      <c r="BQ14" s="108"/>
      <c r="BR14" s="106"/>
      <c r="BS14" s="106">
        <v>12359.100006103516</v>
      </c>
      <c r="BT14" s="107"/>
      <c r="BU14" s="108"/>
      <c r="BV14" s="106"/>
      <c r="BW14" s="106">
        <v>5140.8000106811523</v>
      </c>
      <c r="BX14" s="107"/>
      <c r="BY14" s="108"/>
      <c r="BZ14" s="106"/>
      <c r="CA14" s="106">
        <v>13092.899955749512</v>
      </c>
      <c r="CB14" s="107"/>
      <c r="CD14" s="106">
        <f t="shared" si="1"/>
        <v>200</v>
      </c>
      <c r="CE14" s="106">
        <f t="shared" si="2"/>
        <v>5609.1000061035156</v>
      </c>
      <c r="CF14" s="107">
        <f t="shared" si="3"/>
        <v>3.5656344116234502</v>
      </c>
    </row>
    <row r="15" spans="1:84">
      <c r="A15" s="105">
        <v>36038</v>
      </c>
      <c r="B15" s="106">
        <v>2429.8799819946289</v>
      </c>
      <c r="C15" s="106">
        <v>172237.60001373291</v>
      </c>
      <c r="D15" s="107">
        <f t="shared" si="0"/>
        <v>1.4107720856542874</v>
      </c>
      <c r="J15" s="106"/>
      <c r="K15" s="106">
        <v>1829.9000015258789</v>
      </c>
      <c r="L15" s="107"/>
      <c r="M15" s="108"/>
      <c r="N15" s="106"/>
      <c r="O15" s="106">
        <v>5743.4000015258789</v>
      </c>
      <c r="P15" s="107"/>
      <c r="Q15" s="105"/>
      <c r="R15" s="106"/>
      <c r="S15" s="106">
        <v>3206</v>
      </c>
      <c r="T15" s="107"/>
      <c r="U15" s="108"/>
      <c r="V15" s="106">
        <v>234.90000152587891</v>
      </c>
      <c r="W15" s="106">
        <v>5721.1999969482422</v>
      </c>
      <c r="X15" s="107">
        <v>4.1057820326361156</v>
      </c>
      <c r="Y15" s="108"/>
      <c r="Z15" s="106">
        <v>127.19999694824219</v>
      </c>
      <c r="AA15" s="106">
        <v>10119.5</v>
      </c>
      <c r="AB15" s="107">
        <v>1.2569790696006935</v>
      </c>
      <c r="AC15" s="108"/>
      <c r="AD15" s="106">
        <v>182.5</v>
      </c>
      <c r="AE15" s="106">
        <v>9929.3000106811523</v>
      </c>
      <c r="AF15" s="107">
        <v>1.8379946200002113</v>
      </c>
      <c r="AG15" s="108"/>
      <c r="AH15" s="106">
        <v>1160.47998046875</v>
      </c>
      <c r="AI15" s="106">
        <v>10219.199966430664</v>
      </c>
      <c r="AJ15" s="107">
        <v>11.355878975661922</v>
      </c>
      <c r="AK15" s="108"/>
      <c r="AL15" s="106"/>
      <c r="AM15" s="106">
        <v>4173.6000061035156</v>
      </c>
      <c r="AN15" s="107"/>
      <c r="AO15" s="108"/>
      <c r="AP15" s="106"/>
      <c r="AQ15" s="106">
        <v>7546.2999954223633</v>
      </c>
      <c r="AR15" s="107"/>
      <c r="AS15" s="108"/>
      <c r="AT15" s="106"/>
      <c r="AU15" s="106">
        <v>5794.1999969482422</v>
      </c>
      <c r="AV15" s="107"/>
      <c r="AW15" s="108"/>
      <c r="AX15" s="106"/>
      <c r="AY15" s="106">
        <v>20962.500030517578</v>
      </c>
      <c r="AZ15" s="107"/>
      <c r="BA15" s="108"/>
      <c r="BB15" s="106">
        <v>249.80000305175781</v>
      </c>
      <c r="BC15" s="106">
        <v>38186.700019836426</v>
      </c>
      <c r="BD15" s="107">
        <v>0.65415446457011717</v>
      </c>
      <c r="BE15" s="108"/>
      <c r="BF15" s="106"/>
      <c r="BG15" s="106">
        <v>7319.1000061035156</v>
      </c>
      <c r="BH15" s="107"/>
      <c r="BI15" s="108"/>
      <c r="BJ15" s="106">
        <v>200</v>
      </c>
      <c r="BK15" s="106">
        <v>5794.9000091552734</v>
      </c>
      <c r="BL15" s="107">
        <v>3.4513106297610499</v>
      </c>
      <c r="BM15" s="108"/>
      <c r="BN15" s="106">
        <v>275</v>
      </c>
      <c r="BO15" s="106">
        <v>5592.2000122070313</v>
      </c>
      <c r="BP15" s="107">
        <v>4.917563738773854</v>
      </c>
      <c r="BQ15" s="108"/>
      <c r="BR15" s="106"/>
      <c r="BS15" s="106">
        <v>12539.100006103516</v>
      </c>
      <c r="BT15" s="107"/>
      <c r="BU15" s="108"/>
      <c r="BV15" s="106"/>
      <c r="BW15" s="106">
        <v>5140.8000106811523</v>
      </c>
      <c r="BX15" s="107"/>
      <c r="BY15" s="108"/>
      <c r="BZ15" s="106"/>
      <c r="CA15" s="106">
        <v>12319.69994354248</v>
      </c>
      <c r="CB15" s="107"/>
      <c r="CD15" s="106">
        <f t="shared" si="1"/>
        <v>200</v>
      </c>
      <c r="CE15" s="106">
        <f t="shared" si="2"/>
        <v>5794.9000091552734</v>
      </c>
      <c r="CF15" s="107">
        <f t="shared" si="3"/>
        <v>3.4513106297610499</v>
      </c>
    </row>
    <row r="16" spans="1:84">
      <c r="A16" s="105">
        <v>36068</v>
      </c>
      <c r="B16" s="106">
        <v>2683.1699828505516</v>
      </c>
      <c r="C16" s="106">
        <v>172320.29996490479</v>
      </c>
      <c r="D16" s="107">
        <f t="shared" si="0"/>
        <v>1.5570829341621466</v>
      </c>
      <c r="J16" s="106"/>
      <c r="K16" s="106">
        <v>2029.9000015258789</v>
      </c>
      <c r="L16" s="107"/>
      <c r="M16" s="108"/>
      <c r="N16" s="106"/>
      <c r="O16" s="106">
        <v>5643.4000015258789</v>
      </c>
      <c r="P16" s="107"/>
      <c r="Q16" s="105"/>
      <c r="R16" s="106"/>
      <c r="S16" s="106">
        <v>2996</v>
      </c>
      <c r="T16" s="107"/>
      <c r="U16" s="108"/>
      <c r="V16" s="106">
        <v>234.90000152587891</v>
      </c>
      <c r="W16" s="106">
        <v>6505.6999969482422</v>
      </c>
      <c r="X16" s="107">
        <v>3.6106798904970732</v>
      </c>
      <c r="Y16" s="108"/>
      <c r="Z16" s="106">
        <v>127.19999694824219</v>
      </c>
      <c r="AA16" s="106">
        <v>9760.6999969482422</v>
      </c>
      <c r="AB16" s="107">
        <v>1.3031851915130293</v>
      </c>
      <c r="AC16" s="108"/>
      <c r="AD16" s="106">
        <v>482.5</v>
      </c>
      <c r="AE16" s="106">
        <v>9887.2999954223633</v>
      </c>
      <c r="AF16" s="107">
        <v>4.8799975749030429</v>
      </c>
      <c r="AG16" s="108"/>
      <c r="AH16" s="106">
        <v>995.47998046875</v>
      </c>
      <c r="AI16" s="106">
        <v>9747.5999603271484</v>
      </c>
      <c r="AJ16" s="107">
        <v>10.212564985436064</v>
      </c>
      <c r="AK16" s="108"/>
      <c r="AL16" s="106"/>
      <c r="AM16" s="106">
        <v>4173.6000061035156</v>
      </c>
      <c r="AN16" s="107"/>
      <c r="AO16" s="108"/>
      <c r="AP16" s="106"/>
      <c r="AQ16" s="106">
        <v>8066.2999954223633</v>
      </c>
      <c r="AR16" s="107"/>
      <c r="AS16" s="108"/>
      <c r="AT16" s="106"/>
      <c r="AU16" s="106">
        <v>5943</v>
      </c>
      <c r="AV16" s="107"/>
      <c r="AW16" s="108"/>
      <c r="AX16" s="106">
        <v>18.290000855922699</v>
      </c>
      <c r="AY16" s="106">
        <v>20930.600006103516</v>
      </c>
      <c r="AZ16" s="107">
        <v>8.7384025544366625E-2</v>
      </c>
      <c r="BA16" s="108"/>
      <c r="BB16" s="106">
        <v>249.80000305175781</v>
      </c>
      <c r="BC16" s="106">
        <v>38621.700019836426</v>
      </c>
      <c r="BD16" s="107">
        <v>0.64678665859726125</v>
      </c>
      <c r="BE16" s="108"/>
      <c r="BF16" s="106"/>
      <c r="BG16" s="106">
        <v>7344.1000061035156</v>
      </c>
      <c r="BH16" s="107"/>
      <c r="BI16" s="108"/>
      <c r="BJ16" s="106">
        <v>300</v>
      </c>
      <c r="BK16" s="106">
        <v>5829.1000061035156</v>
      </c>
      <c r="BL16" s="107">
        <v>5.1465920928767206</v>
      </c>
      <c r="BM16" s="108"/>
      <c r="BN16" s="106">
        <v>275</v>
      </c>
      <c r="BO16" s="106">
        <v>5457.2000122070313</v>
      </c>
      <c r="BP16" s="107">
        <v>5.0392142377934022</v>
      </c>
      <c r="BQ16" s="108"/>
      <c r="BR16" s="106"/>
      <c r="BS16" s="106">
        <v>13775.5</v>
      </c>
      <c r="BT16" s="107"/>
      <c r="BU16" s="108"/>
      <c r="BV16" s="106"/>
      <c r="BW16" s="106">
        <v>3765.8000106811523</v>
      </c>
      <c r="BX16" s="107"/>
      <c r="BY16" s="108"/>
      <c r="BZ16" s="106"/>
      <c r="CA16" s="106">
        <v>11842.799949645996</v>
      </c>
      <c r="CB16" s="107"/>
      <c r="CD16" s="106">
        <f t="shared" si="1"/>
        <v>300</v>
      </c>
      <c r="CE16" s="106">
        <f t="shared" si="2"/>
        <v>5829.1000061035156</v>
      </c>
      <c r="CF16" s="107">
        <f t="shared" si="3"/>
        <v>5.1465920928767206</v>
      </c>
    </row>
    <row r="17" spans="1:84">
      <c r="A17" s="105">
        <v>36099</v>
      </c>
      <c r="B17" s="106">
        <v>2683.1699828505516</v>
      </c>
      <c r="C17" s="106">
        <v>176607.19994354248</v>
      </c>
      <c r="D17" s="107">
        <f t="shared" si="0"/>
        <v>1.5192868601666882</v>
      </c>
      <c r="J17" s="106"/>
      <c r="K17" s="106">
        <v>2029.9000015258789</v>
      </c>
      <c r="L17" s="107"/>
      <c r="M17" s="108"/>
      <c r="N17" s="106"/>
      <c r="O17" s="106">
        <v>5763.4000015258789</v>
      </c>
      <c r="P17" s="107"/>
      <c r="Q17" s="105"/>
      <c r="R17" s="106"/>
      <c r="S17" s="106">
        <v>2833</v>
      </c>
      <c r="T17" s="107"/>
      <c r="U17" s="108"/>
      <c r="V17" s="106">
        <v>234.90000152587891</v>
      </c>
      <c r="W17" s="106">
        <v>6784.6999969482422</v>
      </c>
      <c r="X17" s="107">
        <v>3.4622017426199672</v>
      </c>
      <c r="Y17" s="108"/>
      <c r="Z17" s="106">
        <v>127.19999694824219</v>
      </c>
      <c r="AA17" s="106">
        <v>10360.699996948242</v>
      </c>
      <c r="AB17" s="107">
        <v>1.2277162449034247</v>
      </c>
      <c r="AC17" s="108"/>
      <c r="AD17" s="106">
        <v>482.5</v>
      </c>
      <c r="AE17" s="106">
        <v>9937.2999954223633</v>
      </c>
      <c r="AF17" s="107">
        <v>4.8554436338066127</v>
      </c>
      <c r="AG17" s="108"/>
      <c r="AH17" s="106">
        <v>995.47998046875</v>
      </c>
      <c r="AI17" s="106">
        <v>9887.5999603271484</v>
      </c>
      <c r="AJ17" s="107">
        <v>10.067963757261603</v>
      </c>
      <c r="AK17" s="108"/>
      <c r="AL17" s="106"/>
      <c r="AM17" s="106">
        <v>4323.6000061035156</v>
      </c>
      <c r="AN17" s="107"/>
      <c r="AO17" s="108"/>
      <c r="AP17" s="106"/>
      <c r="AQ17" s="106">
        <v>8416.2999954223633</v>
      </c>
      <c r="AR17" s="107"/>
      <c r="AS17" s="108"/>
      <c r="AT17" s="106"/>
      <c r="AU17" s="106">
        <v>5918</v>
      </c>
      <c r="AV17" s="107"/>
      <c r="AW17" s="108"/>
      <c r="AX17" s="106">
        <v>18.290000855922699</v>
      </c>
      <c r="AY17" s="106">
        <v>19414.600006103516</v>
      </c>
      <c r="AZ17" s="107">
        <v>9.4207456502697615E-2</v>
      </c>
      <c r="BA17" s="108"/>
      <c r="BB17" s="106">
        <v>249.80000305175781</v>
      </c>
      <c r="BC17" s="106">
        <v>40673.700019836426</v>
      </c>
      <c r="BD17" s="107">
        <v>0.61415608348867001</v>
      </c>
      <c r="BE17" s="108"/>
      <c r="BF17" s="106"/>
      <c r="BG17" s="106">
        <v>7644.1000061035156</v>
      </c>
      <c r="BH17" s="107"/>
      <c r="BI17" s="108"/>
      <c r="BJ17" s="106">
        <v>300</v>
      </c>
      <c r="BK17" s="106">
        <v>5829.1000061035156</v>
      </c>
      <c r="BL17" s="107">
        <v>5.1465920928767206</v>
      </c>
      <c r="BM17" s="108"/>
      <c r="BN17" s="106">
        <v>275</v>
      </c>
      <c r="BO17" s="106">
        <v>5892.2000122070313</v>
      </c>
      <c r="BP17" s="107">
        <v>4.6671871190773393</v>
      </c>
      <c r="BQ17" s="108"/>
      <c r="BR17" s="106"/>
      <c r="BS17" s="106">
        <v>16174.099975585938</v>
      </c>
      <c r="BT17" s="107"/>
      <c r="BU17" s="108"/>
      <c r="BV17" s="106"/>
      <c r="BW17" s="106">
        <v>3875.1000137329102</v>
      </c>
      <c r="BX17" s="107"/>
      <c r="BY17" s="108"/>
      <c r="BZ17" s="106"/>
      <c r="CA17" s="106">
        <v>10849.799949645996</v>
      </c>
      <c r="CB17" s="107"/>
      <c r="CD17" s="106">
        <f t="shared" si="1"/>
        <v>300</v>
      </c>
      <c r="CE17" s="106">
        <f t="shared" si="2"/>
        <v>5829.1000061035156</v>
      </c>
      <c r="CF17" s="107">
        <f t="shared" si="3"/>
        <v>5.1465920928767206</v>
      </c>
    </row>
    <row r="18" spans="1:84">
      <c r="A18" s="105">
        <v>36129</v>
      </c>
      <c r="B18" s="106">
        <v>2783.459982842207</v>
      </c>
      <c r="C18" s="106">
        <v>181698.49993133545</v>
      </c>
      <c r="D18" s="107">
        <f t="shared" si="0"/>
        <v>1.5319113718022366</v>
      </c>
      <c r="J18" s="106"/>
      <c r="K18" s="106">
        <v>2384.9000015258789</v>
      </c>
      <c r="L18" s="107"/>
      <c r="M18" s="108"/>
      <c r="N18" s="106"/>
      <c r="O18" s="106">
        <v>5763.4000015258789</v>
      </c>
      <c r="P18" s="107"/>
      <c r="Q18" s="105"/>
      <c r="R18" s="106"/>
      <c r="S18" s="106">
        <v>2833</v>
      </c>
      <c r="T18" s="107"/>
      <c r="U18" s="108"/>
      <c r="V18" s="106">
        <v>234.90000152587891</v>
      </c>
      <c r="W18" s="106">
        <v>7513.5999908447266</v>
      </c>
      <c r="X18" s="107">
        <v>3.1263309440494975</v>
      </c>
      <c r="Y18" s="108"/>
      <c r="Z18" s="106">
        <v>127.48999693989754</v>
      </c>
      <c r="AA18" s="106">
        <v>10360.699996948242</v>
      </c>
      <c r="AB18" s="107">
        <v>1.2305152834987005</v>
      </c>
      <c r="AC18" s="108"/>
      <c r="AD18" s="106">
        <v>482.5</v>
      </c>
      <c r="AE18" s="106">
        <v>10375.699989318848</v>
      </c>
      <c r="AF18" s="107">
        <v>4.6502886600104514</v>
      </c>
      <c r="AG18" s="108"/>
      <c r="AH18" s="106">
        <v>995.47998046875</v>
      </c>
      <c r="AI18" s="106">
        <v>9887.5999603271484</v>
      </c>
      <c r="AJ18" s="107">
        <v>10.067963757261603</v>
      </c>
      <c r="AK18" s="108"/>
      <c r="AL18" s="106"/>
      <c r="AM18" s="106">
        <v>4323.6000061035156</v>
      </c>
      <c r="AN18" s="107"/>
      <c r="AO18" s="108"/>
      <c r="AP18" s="106"/>
      <c r="AQ18" s="106">
        <v>8266.2999954223633</v>
      </c>
      <c r="AR18" s="107"/>
      <c r="AS18" s="108"/>
      <c r="AT18" s="106"/>
      <c r="AU18" s="106">
        <v>6518</v>
      </c>
      <c r="AV18" s="107"/>
      <c r="AW18" s="108"/>
      <c r="AX18" s="106">
        <v>18.290000855922699</v>
      </c>
      <c r="AY18" s="106">
        <v>19639.600006103516</v>
      </c>
      <c r="AZ18" s="107">
        <v>9.3128173945694448E-2</v>
      </c>
      <c r="BA18" s="108"/>
      <c r="BB18" s="106">
        <v>249.80000305175781</v>
      </c>
      <c r="BC18" s="106">
        <v>41173.700019836426</v>
      </c>
      <c r="BD18" s="107">
        <v>0.60669797208269016</v>
      </c>
      <c r="BE18" s="108"/>
      <c r="BF18" s="106"/>
      <c r="BG18" s="106">
        <v>7888.1000061035156</v>
      </c>
      <c r="BH18" s="107"/>
      <c r="BI18" s="108"/>
      <c r="BJ18" s="106">
        <v>300</v>
      </c>
      <c r="BK18" s="106">
        <v>5829.1000061035156</v>
      </c>
      <c r="BL18" s="107">
        <v>5.1465920928767206</v>
      </c>
      <c r="BM18" s="108"/>
      <c r="BN18" s="106">
        <v>275</v>
      </c>
      <c r="BO18" s="106">
        <v>5892.2000122070313</v>
      </c>
      <c r="BP18" s="107">
        <v>4.6671871190773393</v>
      </c>
      <c r="BQ18" s="108"/>
      <c r="BR18" s="106"/>
      <c r="BS18" s="106">
        <v>17974.099975585938</v>
      </c>
      <c r="BT18" s="107"/>
      <c r="BU18" s="108"/>
      <c r="BV18" s="106">
        <v>100</v>
      </c>
      <c r="BW18" s="106">
        <v>3875.1000137329102</v>
      </c>
      <c r="BX18" s="107">
        <v>2.5805785565691584</v>
      </c>
      <c r="BY18" s="108"/>
      <c r="BZ18" s="106"/>
      <c r="CA18" s="106">
        <v>11199.799949645996</v>
      </c>
      <c r="CB18" s="107"/>
      <c r="CD18" s="106">
        <f t="shared" si="1"/>
        <v>300</v>
      </c>
      <c r="CE18" s="106">
        <f t="shared" si="2"/>
        <v>5829.1000061035156</v>
      </c>
      <c r="CF18" s="107">
        <f t="shared" si="3"/>
        <v>5.1465920928767206</v>
      </c>
    </row>
    <row r="19" spans="1:84">
      <c r="A19" s="105">
        <v>36160</v>
      </c>
      <c r="B19" s="106">
        <v>4527.3699789345264</v>
      </c>
      <c r="C19" s="106">
        <v>184146.01693725586</v>
      </c>
      <c r="D19" s="107">
        <f>B19/C19*100</f>
        <v>2.4585761094561924</v>
      </c>
      <c r="J19" s="106"/>
      <c r="K19" s="106">
        <v>2160</v>
      </c>
      <c r="L19" s="107"/>
      <c r="M19" s="108"/>
      <c r="N19" s="106"/>
      <c r="O19" s="106">
        <v>5164.8000030517578</v>
      </c>
      <c r="P19" s="107"/>
      <c r="Q19" s="105"/>
      <c r="R19" s="106"/>
      <c r="S19" s="106">
        <v>2833</v>
      </c>
      <c r="T19" s="107"/>
      <c r="U19" s="108"/>
      <c r="V19" s="106">
        <v>234.90000152587891</v>
      </c>
      <c r="W19" s="106">
        <v>7663.5999908447266</v>
      </c>
      <c r="X19" s="107">
        <v>3.0651391226903906</v>
      </c>
      <c r="Y19" s="108"/>
      <c r="Z19" s="106">
        <v>127.48999693989754</v>
      </c>
      <c r="AA19" s="106">
        <v>9671.6999969482422</v>
      </c>
      <c r="AB19" s="107">
        <v>1.3181756772865687</v>
      </c>
      <c r="AC19" s="108"/>
      <c r="AD19" s="106">
        <v>482.5</v>
      </c>
      <c r="AE19" s="106">
        <v>10220.89998626709</v>
      </c>
      <c r="AF19" s="107">
        <v>4.7207193167753543</v>
      </c>
      <c r="AG19" s="108"/>
      <c r="AH19" s="106">
        <v>2127.6799774169922</v>
      </c>
      <c r="AI19" s="106">
        <v>10207.599960327148</v>
      </c>
      <c r="AJ19" s="107">
        <v>20.844076822038794</v>
      </c>
      <c r="AK19" s="108"/>
      <c r="AL19" s="106"/>
      <c r="AM19" s="106">
        <v>4633</v>
      </c>
      <c r="AN19" s="107"/>
      <c r="AO19" s="108"/>
      <c r="AP19" s="106"/>
      <c r="AQ19" s="106">
        <v>8681.2999954223633</v>
      </c>
      <c r="AR19" s="107"/>
      <c r="AS19" s="108"/>
      <c r="AT19" s="106"/>
      <c r="AU19" s="106">
        <v>6766.9000015258789</v>
      </c>
      <c r="AV19" s="107"/>
      <c r="AW19" s="108"/>
      <c r="AX19" s="106">
        <v>135</v>
      </c>
      <c r="AY19" s="106">
        <v>19582.700012207031</v>
      </c>
      <c r="AZ19" s="107">
        <v>0.6893839966697477</v>
      </c>
      <c r="BA19" s="108"/>
      <c r="BB19" s="106">
        <v>249.80000305175781</v>
      </c>
      <c r="BC19" s="106">
        <v>42677.400032043457</v>
      </c>
      <c r="BD19" s="107">
        <v>0.58532151177016545</v>
      </c>
      <c r="BE19" s="108"/>
      <c r="BF19" s="106"/>
      <c r="BG19" s="106">
        <v>8295.6000061035156</v>
      </c>
      <c r="BH19" s="107"/>
      <c r="BI19" s="108"/>
      <c r="BJ19" s="106">
        <v>795</v>
      </c>
      <c r="BK19" s="106">
        <v>5704.1000061035156</v>
      </c>
      <c r="BL19" s="107">
        <v>13.93734329954475</v>
      </c>
      <c r="BM19" s="108"/>
      <c r="BN19" s="106">
        <v>275</v>
      </c>
      <c r="BO19" s="106">
        <v>5892.2000122070313</v>
      </c>
      <c r="BP19" s="107">
        <v>4.6671871190773393</v>
      </c>
      <c r="BQ19" s="108"/>
      <c r="BR19" s="106"/>
      <c r="BS19" s="106">
        <v>18482.716979980469</v>
      </c>
      <c r="BT19" s="107"/>
      <c r="BU19" s="108"/>
      <c r="BV19" s="106">
        <v>100</v>
      </c>
      <c r="BW19" s="106">
        <v>4325.1000137329102</v>
      </c>
      <c r="BX19" s="107">
        <v>2.3120852623634924</v>
      </c>
      <c r="BY19" s="108"/>
      <c r="BZ19" s="106"/>
      <c r="CA19" s="106">
        <v>11183.399940490723</v>
      </c>
      <c r="CB19" s="107"/>
      <c r="CD19" s="106">
        <f t="shared" si="1"/>
        <v>795</v>
      </c>
      <c r="CE19" s="106">
        <f t="shared" si="2"/>
        <v>5704.1000061035156</v>
      </c>
      <c r="CF19" s="107">
        <f t="shared" si="3"/>
        <v>13.93734329954475</v>
      </c>
    </row>
    <row r="20" spans="1:84">
      <c r="A20" s="105">
        <v>36191</v>
      </c>
      <c r="B20" s="106">
        <v>4012.47998046875</v>
      </c>
      <c r="C20" s="106">
        <v>191372.18291473389</v>
      </c>
      <c r="D20" s="107">
        <f t="shared" ref="D20:D83" si="4">B20/C20*100</f>
        <v>2.0966892467629505</v>
      </c>
      <c r="J20" s="106"/>
      <c r="K20" s="106">
        <v>2010</v>
      </c>
      <c r="L20" s="107"/>
      <c r="M20" s="108"/>
      <c r="N20" s="106"/>
      <c r="O20" s="106">
        <v>5074.8000030517578</v>
      </c>
      <c r="P20" s="107"/>
      <c r="Q20" s="105"/>
      <c r="R20" s="106"/>
      <c r="S20" s="106">
        <v>2833</v>
      </c>
      <c r="T20" s="107"/>
      <c r="U20" s="108"/>
      <c r="V20" s="106">
        <v>130</v>
      </c>
      <c r="W20" s="106">
        <v>7416.6999893188477</v>
      </c>
      <c r="X20" s="107">
        <v>1.7528011135305375</v>
      </c>
      <c r="Y20" s="108"/>
      <c r="Z20" s="106"/>
      <c r="AA20" s="106">
        <v>10146.699996948242</v>
      </c>
      <c r="AB20" s="107"/>
      <c r="AC20" s="108"/>
      <c r="AD20" s="106">
        <v>300</v>
      </c>
      <c r="AE20" s="106">
        <v>10038.39998626709</v>
      </c>
      <c r="AF20" s="107">
        <v>2.9885240716689045</v>
      </c>
      <c r="AG20" s="108"/>
      <c r="AH20" s="106">
        <v>2127.6799774169922</v>
      </c>
      <c r="AI20" s="106">
        <v>11240.799957275391</v>
      </c>
      <c r="AJ20" s="107">
        <v>18.928190035442206</v>
      </c>
      <c r="AK20" s="108"/>
      <c r="AL20" s="106"/>
      <c r="AM20" s="106">
        <v>5057.1999969482422</v>
      </c>
      <c r="AN20" s="107"/>
      <c r="AO20" s="108"/>
      <c r="AP20" s="106"/>
      <c r="AQ20" s="106">
        <v>9131.2999954223633</v>
      </c>
      <c r="AR20" s="107"/>
      <c r="AS20" s="108"/>
      <c r="AT20" s="106"/>
      <c r="AU20" s="106">
        <v>7483.9000015258789</v>
      </c>
      <c r="AV20" s="107"/>
      <c r="AW20" s="108"/>
      <c r="AX20" s="106">
        <v>135</v>
      </c>
      <c r="AY20" s="106">
        <v>19432.700012207031</v>
      </c>
      <c r="AZ20" s="107">
        <v>0.69470531586036477</v>
      </c>
      <c r="BA20" s="108"/>
      <c r="BB20" s="106">
        <v>249.80000305175781</v>
      </c>
      <c r="BC20" s="106">
        <v>43890.000038146973</v>
      </c>
      <c r="BD20" s="107">
        <v>0.56915015455603613</v>
      </c>
      <c r="BE20" s="108"/>
      <c r="BF20" s="106"/>
      <c r="BG20" s="106">
        <v>8645.6000061035156</v>
      </c>
      <c r="BH20" s="107"/>
      <c r="BI20" s="108"/>
      <c r="BJ20" s="106">
        <v>695</v>
      </c>
      <c r="BK20" s="106">
        <v>5603.8000030517578</v>
      </c>
      <c r="BL20" s="107">
        <v>12.402298433589918</v>
      </c>
      <c r="BM20" s="108"/>
      <c r="BN20" s="106">
        <v>275</v>
      </c>
      <c r="BO20" s="106">
        <v>8191.2999877929688</v>
      </c>
      <c r="BP20" s="107">
        <v>3.3572204706190343</v>
      </c>
      <c r="BQ20" s="108"/>
      <c r="BR20" s="106"/>
      <c r="BS20" s="106">
        <v>19335.082977294922</v>
      </c>
      <c r="BT20" s="107"/>
      <c r="BU20" s="108"/>
      <c r="BV20" s="106">
        <v>100</v>
      </c>
      <c r="BW20" s="106">
        <v>4625.1000137329102</v>
      </c>
      <c r="BX20" s="107">
        <v>2.1621154073010018</v>
      </c>
      <c r="BY20" s="108"/>
      <c r="BZ20" s="106"/>
      <c r="CA20" s="106">
        <v>11215.799949645996</v>
      </c>
      <c r="CB20" s="107"/>
      <c r="CD20" s="106">
        <f t="shared" si="1"/>
        <v>695</v>
      </c>
      <c r="CE20" s="106">
        <f t="shared" si="2"/>
        <v>5603.8000030517578</v>
      </c>
      <c r="CF20" s="107">
        <f t="shared" si="3"/>
        <v>12.402298433589918</v>
      </c>
    </row>
    <row r="21" spans="1:84">
      <c r="A21" s="105">
        <v>36219</v>
      </c>
      <c r="B21" s="106">
        <v>3354.4300079345703</v>
      </c>
      <c r="C21" s="106">
        <v>200036.09886550903</v>
      </c>
      <c r="D21" s="107">
        <f t="shared" si="4"/>
        <v>1.6769123308037845</v>
      </c>
      <c r="J21" s="106"/>
      <c r="K21" s="106">
        <v>2150</v>
      </c>
      <c r="L21" s="107"/>
      <c r="M21" s="108"/>
      <c r="N21" s="106"/>
      <c r="O21" s="106">
        <v>5140.4000091552734</v>
      </c>
      <c r="P21" s="107"/>
      <c r="Q21" s="105"/>
      <c r="R21" s="106"/>
      <c r="S21" s="106">
        <v>2833</v>
      </c>
      <c r="T21" s="107"/>
      <c r="U21" s="108"/>
      <c r="V21" s="106"/>
      <c r="W21" s="106">
        <v>7206.6999893188477</v>
      </c>
      <c r="X21" s="107"/>
      <c r="Y21" s="108"/>
      <c r="Z21" s="106">
        <v>164.71000671386719</v>
      </c>
      <c r="AA21" s="106">
        <v>10426.399993896484</v>
      </c>
      <c r="AB21" s="107">
        <v>1.5797399563635277</v>
      </c>
      <c r="AC21" s="108"/>
      <c r="AD21" s="106">
        <v>300</v>
      </c>
      <c r="AE21" s="106">
        <v>10148.39998626709</v>
      </c>
      <c r="AF21" s="107">
        <v>2.9561310197268811</v>
      </c>
      <c r="AG21" s="108"/>
      <c r="AH21" s="106">
        <v>1132.1999969482422</v>
      </c>
      <c r="AI21" s="106">
        <v>10425.599945068359</v>
      </c>
      <c r="AJ21" s="107">
        <v>10.859806657781924</v>
      </c>
      <c r="AK21" s="108"/>
      <c r="AL21" s="106"/>
      <c r="AM21" s="106">
        <v>5057.1999969482422</v>
      </c>
      <c r="AN21" s="107"/>
      <c r="AO21" s="108"/>
      <c r="AP21" s="106"/>
      <c r="AQ21" s="106">
        <v>13699.425006866455</v>
      </c>
      <c r="AR21" s="107"/>
      <c r="AS21" s="108"/>
      <c r="AT21" s="106"/>
      <c r="AU21" s="106">
        <v>7908.9000015258789</v>
      </c>
      <c r="AV21" s="107"/>
      <c r="AW21" s="108"/>
      <c r="AX21" s="106">
        <v>135</v>
      </c>
      <c r="AY21" s="106">
        <v>19432.700012207031</v>
      </c>
      <c r="AZ21" s="107">
        <v>0.69470531586036477</v>
      </c>
      <c r="BA21" s="108"/>
      <c r="BB21" s="106">
        <v>249.80000305175781</v>
      </c>
      <c r="BC21" s="106">
        <v>45201.100028991699</v>
      </c>
      <c r="BD21" s="107">
        <v>0.55264142441563957</v>
      </c>
      <c r="BE21" s="108"/>
      <c r="BF21" s="106"/>
      <c r="BG21" s="106">
        <v>8955.7000122070313</v>
      </c>
      <c r="BH21" s="107"/>
      <c r="BI21" s="108"/>
      <c r="BJ21" s="106">
        <v>695</v>
      </c>
      <c r="BK21" s="106">
        <v>5638.8000030517578</v>
      </c>
      <c r="BL21" s="107">
        <v>12.325317436757132</v>
      </c>
      <c r="BM21" s="108"/>
      <c r="BN21" s="106">
        <v>425</v>
      </c>
      <c r="BO21" s="106">
        <v>8216.2999877929688</v>
      </c>
      <c r="BP21" s="107">
        <v>5.1726446287431855</v>
      </c>
      <c r="BQ21" s="108"/>
      <c r="BR21" s="106">
        <v>152.72000122070313</v>
      </c>
      <c r="BS21" s="106">
        <v>20420.873977661133</v>
      </c>
      <c r="BT21" s="107">
        <v>0.74786221876579362</v>
      </c>
      <c r="BU21" s="108"/>
      <c r="BV21" s="106">
        <v>100</v>
      </c>
      <c r="BW21" s="106">
        <v>4625.1000137329102</v>
      </c>
      <c r="BX21" s="107">
        <v>2.1621154073010018</v>
      </c>
      <c r="BY21" s="108"/>
      <c r="BZ21" s="106"/>
      <c r="CA21" s="106">
        <v>12549.499900817871</v>
      </c>
      <c r="CB21" s="107"/>
      <c r="CD21" s="106">
        <f t="shared" si="1"/>
        <v>695</v>
      </c>
      <c r="CE21" s="106">
        <f t="shared" si="2"/>
        <v>5638.8000030517578</v>
      </c>
      <c r="CF21" s="107">
        <f t="shared" si="3"/>
        <v>12.325317436757132</v>
      </c>
    </row>
    <row r="22" spans="1:84">
      <c r="A22" s="105">
        <v>36250</v>
      </c>
      <c r="B22" s="106">
        <v>4104.4300079345703</v>
      </c>
      <c r="C22" s="106">
        <v>206486.02992248535</v>
      </c>
      <c r="D22" s="107">
        <f t="shared" si="4"/>
        <v>1.9877519120665785</v>
      </c>
      <c r="J22" s="106"/>
      <c r="K22" s="106">
        <v>2570</v>
      </c>
      <c r="L22" s="107"/>
      <c r="M22" s="108"/>
      <c r="N22" s="106"/>
      <c r="O22" s="106">
        <v>5280.4000091552734</v>
      </c>
      <c r="P22" s="107"/>
      <c r="Q22" s="105"/>
      <c r="R22" s="106"/>
      <c r="S22" s="106">
        <v>3251</v>
      </c>
      <c r="T22" s="107"/>
      <c r="U22" s="108"/>
      <c r="V22" s="106"/>
      <c r="W22" s="106">
        <v>7169.1999893188477</v>
      </c>
      <c r="X22" s="107"/>
      <c r="Y22" s="108"/>
      <c r="Z22" s="106">
        <v>539.71000671386719</v>
      </c>
      <c r="AA22" s="106">
        <v>10986.399993896484</v>
      </c>
      <c r="AB22" s="107">
        <v>4.9125282805441648</v>
      </c>
      <c r="AC22" s="108"/>
      <c r="AD22" s="106">
        <v>675</v>
      </c>
      <c r="AE22" s="106">
        <v>10378.39998626709</v>
      </c>
      <c r="AF22" s="107">
        <v>6.5038927088296239</v>
      </c>
      <c r="AG22" s="108"/>
      <c r="AH22" s="106">
        <v>1132.1999969482422</v>
      </c>
      <c r="AI22" s="106">
        <v>11412.399963378906</v>
      </c>
      <c r="AJ22" s="107">
        <v>9.9207879199935434</v>
      </c>
      <c r="AK22" s="108"/>
      <c r="AL22" s="106"/>
      <c r="AM22" s="106">
        <v>5172.1999969482422</v>
      </c>
      <c r="AN22" s="107"/>
      <c r="AO22" s="108"/>
      <c r="AP22" s="106"/>
      <c r="AQ22" s="106">
        <v>13973.734008789063</v>
      </c>
      <c r="AR22" s="107"/>
      <c r="AS22" s="108"/>
      <c r="AT22" s="106"/>
      <c r="AU22" s="106">
        <v>7634.9000015258789</v>
      </c>
      <c r="AV22" s="107"/>
      <c r="AW22" s="108"/>
      <c r="AX22" s="106">
        <v>135</v>
      </c>
      <c r="AY22" s="106">
        <v>19112.200012207031</v>
      </c>
      <c r="AZ22" s="107">
        <v>0.70635510257204825</v>
      </c>
      <c r="BA22" s="108"/>
      <c r="BB22" s="106">
        <v>249.80000305175781</v>
      </c>
      <c r="BC22" s="106">
        <v>45251.100028991699</v>
      </c>
      <c r="BD22" s="107">
        <v>0.55203078575264408</v>
      </c>
      <c r="BE22" s="108"/>
      <c r="BF22" s="106"/>
      <c r="BG22" s="106">
        <v>8405.7000122070313</v>
      </c>
      <c r="BH22" s="107"/>
      <c r="BI22" s="108"/>
      <c r="BJ22" s="106">
        <v>695</v>
      </c>
      <c r="BK22" s="106">
        <v>5769.8000030517578</v>
      </c>
      <c r="BL22" s="107">
        <v>12.045478173115207</v>
      </c>
      <c r="BM22" s="108"/>
      <c r="BN22" s="106">
        <v>425</v>
      </c>
      <c r="BO22" s="106">
        <v>8955.5</v>
      </c>
      <c r="BP22" s="107">
        <v>4.7456870079839204</v>
      </c>
      <c r="BQ22" s="108"/>
      <c r="BR22" s="106">
        <v>152.72000122070313</v>
      </c>
      <c r="BS22" s="106">
        <v>23065.496002197266</v>
      </c>
      <c r="BT22" s="107">
        <v>0.66211453335386639</v>
      </c>
      <c r="BU22" s="108"/>
      <c r="BV22" s="106">
        <v>100</v>
      </c>
      <c r="BW22" s="106">
        <v>5025.1000137329102</v>
      </c>
      <c r="BX22" s="107">
        <v>1.9900101436133348</v>
      </c>
      <c r="BY22" s="108"/>
      <c r="BZ22" s="106"/>
      <c r="CA22" s="106">
        <v>13072.499900817871</v>
      </c>
      <c r="CB22" s="107"/>
      <c r="CD22" s="106">
        <f t="shared" si="1"/>
        <v>695</v>
      </c>
      <c r="CE22" s="106">
        <f t="shared" si="2"/>
        <v>5769.8000030517578</v>
      </c>
      <c r="CF22" s="107">
        <f t="shared" si="3"/>
        <v>12.045478173115207</v>
      </c>
    </row>
    <row r="23" spans="1:84">
      <c r="A23" s="105">
        <v>36280</v>
      </c>
      <c r="B23" s="106">
        <v>6400.4300079345703</v>
      </c>
      <c r="C23" s="106">
        <v>203100.03594589233</v>
      </c>
      <c r="D23" s="107">
        <f t="shared" si="4"/>
        <v>3.1513682300084387</v>
      </c>
      <c r="J23" s="106"/>
      <c r="K23" s="106">
        <v>2570</v>
      </c>
      <c r="L23" s="107"/>
      <c r="M23" s="108"/>
      <c r="N23" s="106"/>
      <c r="O23" s="106">
        <v>5325.0000152587891</v>
      </c>
      <c r="P23" s="107"/>
      <c r="Q23" s="105"/>
      <c r="R23" s="106"/>
      <c r="S23" s="106">
        <v>3501</v>
      </c>
      <c r="T23" s="107"/>
      <c r="U23" s="108"/>
      <c r="V23" s="106"/>
      <c r="W23" s="106">
        <v>7207.4999923706055</v>
      </c>
      <c r="X23" s="107"/>
      <c r="Y23" s="108"/>
      <c r="Z23" s="106">
        <v>689.71000671386719</v>
      </c>
      <c r="AA23" s="106">
        <v>11341.399993896484</v>
      </c>
      <c r="AB23" s="107">
        <v>6.081348044201274</v>
      </c>
      <c r="AC23" s="108"/>
      <c r="AD23" s="106">
        <v>675</v>
      </c>
      <c r="AE23" s="106">
        <v>10578.39998626709</v>
      </c>
      <c r="AF23" s="107">
        <v>6.380927180634945</v>
      </c>
      <c r="AG23" s="108"/>
      <c r="AH23" s="106">
        <v>1132.1999969482422</v>
      </c>
      <c r="AI23" s="106">
        <v>11162.399963378906</v>
      </c>
      <c r="AJ23" s="107">
        <v>10.142980010237157</v>
      </c>
      <c r="AK23" s="108"/>
      <c r="AL23" s="106"/>
      <c r="AM23" s="106">
        <v>5397.1999969482422</v>
      </c>
      <c r="AN23" s="107"/>
      <c r="AO23" s="108"/>
      <c r="AP23" s="106"/>
      <c r="AQ23" s="106">
        <v>14793.843006134033</v>
      </c>
      <c r="AR23" s="107"/>
      <c r="AS23" s="108"/>
      <c r="AT23" s="106">
        <v>110</v>
      </c>
      <c r="AU23" s="106">
        <v>8583.4000015258789</v>
      </c>
      <c r="AV23" s="107">
        <v>1.2815434440949414</v>
      </c>
      <c r="AW23" s="108"/>
      <c r="AX23" s="106">
        <v>325</v>
      </c>
      <c r="AY23" s="106">
        <v>19257.900009155273</v>
      </c>
      <c r="AZ23" s="107">
        <v>1.6876191061615955</v>
      </c>
      <c r="BA23" s="108"/>
      <c r="BB23" s="106">
        <v>599.80000305175781</v>
      </c>
      <c r="BC23" s="106">
        <v>37811.800033569336</v>
      </c>
      <c r="BD23" s="107">
        <v>1.5862773063415523</v>
      </c>
      <c r="BE23" s="108"/>
      <c r="BF23" s="106"/>
      <c r="BG23" s="106">
        <v>9580.7000122070313</v>
      </c>
      <c r="BH23" s="107"/>
      <c r="BI23" s="108"/>
      <c r="BJ23" s="106">
        <v>695</v>
      </c>
      <c r="BK23" s="106">
        <v>6019.8000030517578</v>
      </c>
      <c r="BL23" s="107">
        <v>11.545234055079362</v>
      </c>
      <c r="BM23" s="108"/>
      <c r="BN23" s="106">
        <v>425</v>
      </c>
      <c r="BO23" s="106">
        <v>8955.5</v>
      </c>
      <c r="BP23" s="107">
        <v>4.7456870079839204</v>
      </c>
      <c r="BQ23" s="108"/>
      <c r="BR23" s="106">
        <v>152.72000122070313</v>
      </c>
      <c r="BS23" s="106">
        <v>22541.593017578125</v>
      </c>
      <c r="BT23" s="107">
        <v>0.67750314319671534</v>
      </c>
      <c r="BU23" s="108"/>
      <c r="BV23" s="106">
        <v>100</v>
      </c>
      <c r="BW23" s="106">
        <v>5125.1000137329102</v>
      </c>
      <c r="BX23" s="107">
        <v>1.9511814351338708</v>
      </c>
      <c r="BY23" s="108"/>
      <c r="BZ23" s="106">
        <v>1496</v>
      </c>
      <c r="CA23" s="106">
        <v>13347.499900817871</v>
      </c>
      <c r="CB23" s="107">
        <v>11.208091486169124</v>
      </c>
      <c r="CD23" s="106">
        <f t="shared" si="1"/>
        <v>695</v>
      </c>
      <c r="CE23" s="106">
        <f t="shared" si="2"/>
        <v>6019.8000030517578</v>
      </c>
      <c r="CF23" s="107">
        <f t="shared" si="3"/>
        <v>11.545234055079362</v>
      </c>
    </row>
    <row r="24" spans="1:84">
      <c r="A24" s="105">
        <v>36311</v>
      </c>
      <c r="B24" s="106">
        <v>6662.1300048828125</v>
      </c>
      <c r="C24" s="106">
        <v>197179.2618560791</v>
      </c>
      <c r="D24" s="107">
        <f t="shared" si="4"/>
        <v>3.3787173875037086</v>
      </c>
      <c r="J24" s="106"/>
      <c r="K24" s="106">
        <v>2679</v>
      </c>
      <c r="L24" s="107"/>
      <c r="M24" s="108"/>
      <c r="N24" s="106"/>
      <c r="O24" s="106">
        <v>4782.7000122070313</v>
      </c>
      <c r="P24" s="107"/>
      <c r="Q24" s="105"/>
      <c r="R24" s="106"/>
      <c r="S24" s="106">
        <v>3289</v>
      </c>
      <c r="T24" s="107"/>
      <c r="U24" s="108"/>
      <c r="V24" s="106">
        <v>110</v>
      </c>
      <c r="W24" s="106">
        <v>7440.1079864501953</v>
      </c>
      <c r="X24" s="107">
        <v>1.4784731646412959</v>
      </c>
      <c r="Y24" s="108"/>
      <c r="Z24" s="106">
        <v>814.71000671386719</v>
      </c>
      <c r="AA24" s="106">
        <v>11399.299987792969</v>
      </c>
      <c r="AB24" s="107">
        <v>7.1470178658891852</v>
      </c>
      <c r="AC24" s="108"/>
      <c r="AD24" s="106">
        <v>375</v>
      </c>
      <c r="AE24" s="106">
        <v>10336.299980163574</v>
      </c>
      <c r="AF24" s="107">
        <v>3.6279906806077968</v>
      </c>
      <c r="AG24" s="108"/>
      <c r="AH24" s="106">
        <v>1132.1999969482422</v>
      </c>
      <c r="AI24" s="106">
        <v>11140.099975585938</v>
      </c>
      <c r="AJ24" s="107">
        <v>10.163283986943677</v>
      </c>
      <c r="AK24" s="108"/>
      <c r="AL24" s="106"/>
      <c r="AM24" s="106">
        <v>5397.1999969482422</v>
      </c>
      <c r="AN24" s="107"/>
      <c r="AO24" s="108"/>
      <c r="AP24" s="106"/>
      <c r="AQ24" s="106">
        <v>13874.794013977051</v>
      </c>
      <c r="AR24" s="107"/>
      <c r="AS24" s="108"/>
      <c r="AT24" s="106">
        <v>210</v>
      </c>
      <c r="AU24" s="106">
        <v>8933.4000015258789</v>
      </c>
      <c r="AV24" s="107">
        <v>2.3507287255035121</v>
      </c>
      <c r="AW24" s="108"/>
      <c r="AX24" s="106">
        <v>325</v>
      </c>
      <c r="AY24" s="106">
        <v>20560.300003051758</v>
      </c>
      <c r="AZ24" s="107">
        <v>1.5807162344506667</v>
      </c>
      <c r="BA24" s="108"/>
      <c r="BB24" s="106">
        <v>531.5</v>
      </c>
      <c r="BC24" s="106">
        <v>34014.89998626709</v>
      </c>
      <c r="BD24" s="107">
        <v>1.5625505299577058</v>
      </c>
      <c r="BE24" s="108"/>
      <c r="BF24" s="106"/>
      <c r="BG24" s="106">
        <v>8512.8000030517578</v>
      </c>
      <c r="BH24" s="107"/>
      <c r="BI24" s="108"/>
      <c r="BJ24" s="106">
        <v>990</v>
      </c>
      <c r="BK24" s="106">
        <v>5884.8000030517578</v>
      </c>
      <c r="BL24" s="107">
        <v>16.823001622597246</v>
      </c>
      <c r="BM24" s="108"/>
      <c r="BN24" s="106">
        <v>425</v>
      </c>
      <c r="BO24" s="106">
        <v>9355.5</v>
      </c>
      <c r="BP24" s="107">
        <v>4.5427823205600983</v>
      </c>
      <c r="BQ24" s="108"/>
      <c r="BR24" s="106">
        <v>152.72000122070313</v>
      </c>
      <c r="BS24" s="106">
        <v>20608.259963989258</v>
      </c>
      <c r="BT24" s="107">
        <v>0.74106208620992298</v>
      </c>
      <c r="BU24" s="108"/>
      <c r="BV24" s="106">
        <v>100</v>
      </c>
      <c r="BW24" s="106">
        <v>5091.1000137329102</v>
      </c>
      <c r="BX24" s="107">
        <v>1.9642120510352679</v>
      </c>
      <c r="BY24" s="108"/>
      <c r="BZ24" s="106">
        <v>1496</v>
      </c>
      <c r="CA24" s="106">
        <v>13879.699928283691</v>
      </c>
      <c r="CB24" s="107">
        <v>10.778330999443945</v>
      </c>
      <c r="CD24" s="106">
        <f t="shared" si="1"/>
        <v>990</v>
      </c>
      <c r="CE24" s="106">
        <f t="shared" si="2"/>
        <v>5884.8000030517578</v>
      </c>
      <c r="CF24" s="107">
        <f t="shared" si="3"/>
        <v>16.823001622597246</v>
      </c>
    </row>
    <row r="25" spans="1:84">
      <c r="A25" s="105">
        <v>36341</v>
      </c>
      <c r="B25" s="106">
        <v>8151.8600015640259</v>
      </c>
      <c r="C25" s="106">
        <v>199873.96399688721</v>
      </c>
      <c r="D25" s="107">
        <f t="shared" si="4"/>
        <v>4.0785001900952844</v>
      </c>
      <c r="J25" s="106"/>
      <c r="K25" s="106">
        <v>2679</v>
      </c>
      <c r="L25" s="107"/>
      <c r="M25" s="108"/>
      <c r="N25" s="106"/>
      <c r="O25" s="106">
        <v>4931</v>
      </c>
      <c r="P25" s="107"/>
      <c r="Q25" s="105"/>
      <c r="R25" s="106"/>
      <c r="S25" s="106">
        <v>3123</v>
      </c>
      <c r="T25" s="107"/>
      <c r="U25" s="108"/>
      <c r="V25" s="106">
        <v>110</v>
      </c>
      <c r="W25" s="106">
        <v>6686.9589996337891</v>
      </c>
      <c r="X25" s="107">
        <v>1.6449928884867417</v>
      </c>
      <c r="Y25" s="108"/>
      <c r="Z25" s="106">
        <v>1089.7100067138672</v>
      </c>
      <c r="AA25" s="106">
        <v>11042</v>
      </c>
      <c r="AB25" s="107">
        <v>9.8687738336702324</v>
      </c>
      <c r="AC25" s="108"/>
      <c r="AD25" s="106">
        <v>375</v>
      </c>
      <c r="AE25" s="106">
        <v>9494</v>
      </c>
      <c r="AF25" s="107">
        <v>3.9498630714135246</v>
      </c>
      <c r="AG25" s="108"/>
      <c r="AH25" s="106">
        <v>2026.4499969482422</v>
      </c>
      <c r="AI25" s="106">
        <v>10939</v>
      </c>
      <c r="AJ25" s="107">
        <v>18.525002257502898</v>
      </c>
      <c r="AK25" s="108"/>
      <c r="AL25" s="106"/>
      <c r="AM25" s="106">
        <v>5926</v>
      </c>
      <c r="AN25" s="107"/>
      <c r="AO25" s="108"/>
      <c r="AP25" s="106">
        <v>234.27999973297119</v>
      </c>
      <c r="AQ25" s="106">
        <v>13970.251007080078</v>
      </c>
      <c r="AR25" s="107">
        <v>1.6769920570091321</v>
      </c>
      <c r="AS25" s="108"/>
      <c r="AT25" s="106">
        <v>210</v>
      </c>
      <c r="AU25" s="106">
        <v>8930</v>
      </c>
      <c r="AV25" s="107">
        <v>2.3516237402015676</v>
      </c>
      <c r="AW25" s="108"/>
      <c r="AX25" s="106">
        <v>325</v>
      </c>
      <c r="AY25" s="106">
        <v>21197</v>
      </c>
      <c r="AZ25" s="107">
        <v>1.5332358352597064</v>
      </c>
      <c r="BA25" s="108"/>
      <c r="BB25" s="106">
        <v>531.5</v>
      </c>
      <c r="BC25" s="106">
        <v>33757</v>
      </c>
      <c r="BD25" s="107">
        <v>1.5744882542879997</v>
      </c>
      <c r="BE25" s="108"/>
      <c r="BF25" s="106"/>
      <c r="BG25" s="106">
        <v>8551</v>
      </c>
      <c r="BH25" s="107"/>
      <c r="BI25" s="108"/>
      <c r="BJ25" s="106">
        <v>990</v>
      </c>
      <c r="BK25" s="106">
        <v>5832</v>
      </c>
      <c r="BL25" s="107">
        <v>16.97530864197531</v>
      </c>
      <c r="BM25" s="108"/>
      <c r="BN25" s="106">
        <v>425</v>
      </c>
      <c r="BO25" s="106">
        <v>9805</v>
      </c>
      <c r="BP25" s="107">
        <v>4.3345232024477305</v>
      </c>
      <c r="BQ25" s="108"/>
      <c r="BR25" s="106">
        <v>152.72000122070313</v>
      </c>
      <c r="BS25" s="106">
        <v>22322.75399017334</v>
      </c>
      <c r="BT25" s="107">
        <v>0.68414498178823147</v>
      </c>
      <c r="BU25" s="108"/>
      <c r="BV25" s="106">
        <v>186.19999694824219</v>
      </c>
      <c r="BW25" s="106">
        <v>5464</v>
      </c>
      <c r="BX25" s="107">
        <v>3.4077598270176099</v>
      </c>
      <c r="BY25" s="108"/>
      <c r="BZ25" s="106">
        <v>1496</v>
      </c>
      <c r="CA25" s="106">
        <v>15224</v>
      </c>
      <c r="CB25" s="107">
        <v>9.8265895953757223</v>
      </c>
      <c r="CD25" s="106">
        <f t="shared" si="1"/>
        <v>990</v>
      </c>
      <c r="CE25" s="106">
        <f t="shared" si="2"/>
        <v>5832</v>
      </c>
      <c r="CF25" s="107">
        <f t="shared" si="3"/>
        <v>16.97530864197531</v>
      </c>
    </row>
    <row r="26" spans="1:84">
      <c r="A26" s="105">
        <v>36372</v>
      </c>
      <c r="B26" s="106">
        <v>8327.8600015640259</v>
      </c>
      <c r="C26" s="106">
        <v>203429.56192398071</v>
      </c>
      <c r="D26" s="107">
        <f t="shared" si="4"/>
        <v>4.093731472850564</v>
      </c>
      <c r="J26" s="106"/>
      <c r="K26" s="106">
        <v>2679</v>
      </c>
      <c r="L26" s="107"/>
      <c r="M26" s="108"/>
      <c r="N26" s="106"/>
      <c r="O26" s="106">
        <v>4582.7000122070313</v>
      </c>
      <c r="P26" s="107"/>
      <c r="Q26" s="105"/>
      <c r="R26" s="106"/>
      <c r="S26" s="106">
        <v>3080.9000015258789</v>
      </c>
      <c r="T26" s="107"/>
      <c r="U26" s="108"/>
      <c r="V26" s="106">
        <v>110</v>
      </c>
      <c r="W26" s="106">
        <v>6719.7569847106934</v>
      </c>
      <c r="X26" s="107">
        <v>1.6369639594152057</v>
      </c>
      <c r="Y26" s="108"/>
      <c r="Z26" s="106">
        <v>1214.7100067138672</v>
      </c>
      <c r="AA26" s="106">
        <v>12329.299987792969</v>
      </c>
      <c r="AB26" s="107">
        <v>9.8522220070606679</v>
      </c>
      <c r="AC26" s="108"/>
      <c r="AD26" s="106">
        <v>375</v>
      </c>
      <c r="AE26" s="106">
        <v>9939.1999969482422</v>
      </c>
      <c r="AF26" s="107">
        <v>3.7729394731481505</v>
      </c>
      <c r="AG26" s="108"/>
      <c r="AH26" s="106">
        <v>2026.4499969482422</v>
      </c>
      <c r="AI26" s="106">
        <v>11456.399993896484</v>
      </c>
      <c r="AJ26" s="107">
        <v>17.688366310776985</v>
      </c>
      <c r="AK26" s="108"/>
      <c r="AL26" s="106"/>
      <c r="AM26" s="106">
        <v>6077.1999969482422</v>
      </c>
      <c r="AN26" s="107"/>
      <c r="AO26" s="108"/>
      <c r="AP26" s="106">
        <v>234.27999973297119</v>
      </c>
      <c r="AQ26" s="106">
        <v>14212.52400970459</v>
      </c>
      <c r="AR26" s="107">
        <v>1.6484053048775871</v>
      </c>
      <c r="AS26" s="108"/>
      <c r="AT26" s="106">
        <v>210</v>
      </c>
      <c r="AU26" s="106">
        <v>9062.3000030517578</v>
      </c>
      <c r="AV26" s="107">
        <v>2.3172925187786966</v>
      </c>
      <c r="AW26" s="108"/>
      <c r="AX26" s="106">
        <v>525</v>
      </c>
      <c r="AY26" s="106">
        <v>20812.100006103516</v>
      </c>
      <c r="AZ26" s="107">
        <v>2.522571003627863</v>
      </c>
      <c r="BA26" s="108"/>
      <c r="BB26" s="106">
        <v>531.5</v>
      </c>
      <c r="BC26" s="106">
        <v>35529.000015258789</v>
      </c>
      <c r="BD26" s="107">
        <v>1.4959610452636845</v>
      </c>
      <c r="BE26" s="108"/>
      <c r="BF26" s="106"/>
      <c r="BG26" s="106">
        <v>7517.8000030517578</v>
      </c>
      <c r="BH26" s="107"/>
      <c r="BI26" s="108"/>
      <c r="BJ26" s="106">
        <v>990</v>
      </c>
      <c r="BK26" s="106">
        <v>5704.8000030517578</v>
      </c>
      <c r="BL26" s="107">
        <v>17.353807310868106</v>
      </c>
      <c r="BM26" s="108"/>
      <c r="BN26" s="106">
        <v>150</v>
      </c>
      <c r="BO26" s="106">
        <v>8780.5</v>
      </c>
      <c r="BP26" s="107">
        <v>1.7083309606514434</v>
      </c>
      <c r="BQ26" s="108"/>
      <c r="BR26" s="106">
        <v>152.72000122070313</v>
      </c>
      <c r="BS26" s="106">
        <v>24587.480972290039</v>
      </c>
      <c r="BT26" s="107">
        <v>0.6211291079099065</v>
      </c>
      <c r="BU26" s="108"/>
      <c r="BV26" s="106">
        <v>312.19999694824219</v>
      </c>
      <c r="BW26" s="106">
        <v>5445.1000137329102</v>
      </c>
      <c r="BX26" s="107">
        <v>5.733595272095144</v>
      </c>
      <c r="BY26" s="108"/>
      <c r="BZ26" s="106">
        <v>1496</v>
      </c>
      <c r="CA26" s="106">
        <v>14913.499923706055</v>
      </c>
      <c r="CB26" s="107">
        <v>10.03117985485086</v>
      </c>
      <c r="CD26" s="106">
        <f t="shared" si="1"/>
        <v>990</v>
      </c>
      <c r="CE26" s="106">
        <f t="shared" si="2"/>
        <v>5704.8000030517578</v>
      </c>
      <c r="CF26" s="107">
        <f t="shared" si="3"/>
        <v>17.353807310868106</v>
      </c>
    </row>
    <row r="27" spans="1:84">
      <c r="A27" s="105">
        <v>36403</v>
      </c>
      <c r="B27" s="106">
        <v>8807.8600015640259</v>
      </c>
      <c r="C27" s="106">
        <v>209235.35099411011</v>
      </c>
      <c r="D27" s="107">
        <f t="shared" si="4"/>
        <v>4.2095467901176811</v>
      </c>
      <c r="J27" s="106"/>
      <c r="K27" s="106">
        <v>2679</v>
      </c>
      <c r="L27" s="107"/>
      <c r="M27" s="108"/>
      <c r="N27" s="106"/>
      <c r="O27" s="106">
        <v>3882.1000061035156</v>
      </c>
      <c r="P27" s="107"/>
      <c r="Q27" s="105"/>
      <c r="R27" s="106"/>
      <c r="S27" s="106">
        <v>2980.9000015258789</v>
      </c>
      <c r="T27" s="107"/>
      <c r="U27" s="108"/>
      <c r="V27" s="106">
        <v>110</v>
      </c>
      <c r="W27" s="106">
        <v>7000.0829887390137</v>
      </c>
      <c r="X27" s="107">
        <v>1.5714099415243543</v>
      </c>
      <c r="Y27" s="108"/>
      <c r="Z27" s="106">
        <v>1214.7100067138672</v>
      </c>
      <c r="AA27" s="106">
        <v>13179.299987792969</v>
      </c>
      <c r="AB27" s="107">
        <v>9.2168021658127905</v>
      </c>
      <c r="AC27" s="108"/>
      <c r="AD27" s="106">
        <v>375</v>
      </c>
      <c r="AE27" s="106">
        <v>9014.1999969482422</v>
      </c>
      <c r="AF27" s="107">
        <v>4.1601029500893736</v>
      </c>
      <c r="AG27" s="108"/>
      <c r="AH27" s="106">
        <v>2026.4499969482422</v>
      </c>
      <c r="AI27" s="106">
        <v>11681.099990844727</v>
      </c>
      <c r="AJ27" s="107">
        <v>17.348109326489023</v>
      </c>
      <c r="AK27" s="108"/>
      <c r="AL27" s="106">
        <v>205</v>
      </c>
      <c r="AM27" s="106">
        <v>6282.1999969482422</v>
      </c>
      <c r="AN27" s="107">
        <v>3.2631880567251059</v>
      </c>
      <c r="AO27" s="108"/>
      <c r="AP27" s="106">
        <v>709.27999973297119</v>
      </c>
      <c r="AQ27" s="106">
        <v>15161.939010620117</v>
      </c>
      <c r="AR27" s="107">
        <v>4.6780296322004657</v>
      </c>
      <c r="AS27" s="108"/>
      <c r="AT27" s="106">
        <v>210</v>
      </c>
      <c r="AU27" s="106">
        <v>9442.3000030517578</v>
      </c>
      <c r="AV27" s="107">
        <v>2.2240343976798855</v>
      </c>
      <c r="AW27" s="108"/>
      <c r="AX27" s="106">
        <v>525</v>
      </c>
      <c r="AY27" s="106">
        <v>20631.900009155273</v>
      </c>
      <c r="AZ27" s="107">
        <v>2.5446032588711391</v>
      </c>
      <c r="BA27" s="108"/>
      <c r="BB27" s="106">
        <v>531.5</v>
      </c>
      <c r="BC27" s="106">
        <v>35516.000015258789</v>
      </c>
      <c r="BD27" s="107">
        <v>1.4965086151921694</v>
      </c>
      <c r="BE27" s="108"/>
      <c r="BF27" s="106"/>
      <c r="BG27" s="106">
        <v>7957.8000030517578</v>
      </c>
      <c r="BH27" s="107"/>
      <c r="BI27" s="108"/>
      <c r="BJ27" s="106">
        <v>790</v>
      </c>
      <c r="BK27" s="106">
        <v>5594.8000030517578</v>
      </c>
      <c r="BL27" s="107">
        <v>14.120254514354116</v>
      </c>
      <c r="BM27" s="108"/>
      <c r="BN27" s="106">
        <v>150</v>
      </c>
      <c r="BO27" s="106">
        <v>10277.5</v>
      </c>
      <c r="BP27" s="107">
        <v>1.4594989053758209</v>
      </c>
      <c r="BQ27" s="108"/>
      <c r="BR27" s="106">
        <v>152.72000122070313</v>
      </c>
      <c r="BS27" s="106">
        <v>27333.129043579102</v>
      </c>
      <c r="BT27" s="107">
        <v>0.55873588778368932</v>
      </c>
      <c r="BU27" s="108"/>
      <c r="BV27" s="106">
        <v>312.19999694824219</v>
      </c>
      <c r="BW27" s="106">
        <v>5445.1000137329102</v>
      </c>
      <c r="BX27" s="107">
        <v>5.733595272095144</v>
      </c>
      <c r="BY27" s="108"/>
      <c r="BZ27" s="106">
        <v>1496</v>
      </c>
      <c r="CA27" s="106">
        <v>15175.999923706055</v>
      </c>
      <c r="CB27" s="107">
        <v>9.8576700548287128</v>
      </c>
      <c r="CD27" s="106">
        <f t="shared" si="1"/>
        <v>790</v>
      </c>
      <c r="CE27" s="106">
        <f t="shared" si="2"/>
        <v>5594.8000030517578</v>
      </c>
      <c r="CF27" s="107">
        <f t="shared" si="3"/>
        <v>14.120254514354116</v>
      </c>
    </row>
    <row r="28" spans="1:84">
      <c r="A28" s="105">
        <v>36433</v>
      </c>
      <c r="B28" s="106">
        <v>8951.3600015640259</v>
      </c>
      <c r="C28" s="106">
        <v>216320.32796478271</v>
      </c>
      <c r="D28" s="107">
        <f t="shared" si="4"/>
        <v>4.1380114785242572</v>
      </c>
      <c r="J28" s="106"/>
      <c r="K28" s="106">
        <v>2879</v>
      </c>
      <c r="L28" s="107"/>
      <c r="M28" s="108"/>
      <c r="N28" s="106"/>
      <c r="O28" s="106">
        <v>3882.1000061035156</v>
      </c>
      <c r="P28" s="107"/>
      <c r="Q28" s="105"/>
      <c r="R28" s="106"/>
      <c r="S28" s="106">
        <v>2980.9000015258789</v>
      </c>
      <c r="T28" s="107"/>
      <c r="U28" s="108"/>
      <c r="V28" s="106">
        <v>110</v>
      </c>
      <c r="W28" s="106">
        <v>8224.3249740600586</v>
      </c>
      <c r="X28" s="107">
        <v>1.3374957865471711</v>
      </c>
      <c r="Y28" s="108"/>
      <c r="Z28" s="106">
        <v>1314.7100067138672</v>
      </c>
      <c r="AA28" s="106">
        <v>14989.299987792969</v>
      </c>
      <c r="AB28" s="107">
        <v>8.7709900247813088</v>
      </c>
      <c r="AC28" s="108"/>
      <c r="AD28" s="106">
        <v>375</v>
      </c>
      <c r="AE28" s="106">
        <v>8559.1999969482422</v>
      </c>
      <c r="AF28" s="107">
        <v>4.3812505857288668</v>
      </c>
      <c r="AG28" s="108"/>
      <c r="AH28" s="106">
        <v>2026.4499969482422</v>
      </c>
      <c r="AI28" s="106">
        <v>11381.099990844727</v>
      </c>
      <c r="AJ28" s="107">
        <v>17.805396653911966</v>
      </c>
      <c r="AK28" s="108"/>
      <c r="AL28" s="106">
        <v>205</v>
      </c>
      <c r="AM28" s="106">
        <v>6282.1999969482422</v>
      </c>
      <c r="AN28" s="107">
        <v>3.2631880567251059</v>
      </c>
      <c r="AO28" s="108"/>
      <c r="AP28" s="106">
        <v>1009.2799997329712</v>
      </c>
      <c r="AQ28" s="106">
        <v>15901.528991699219</v>
      </c>
      <c r="AR28" s="107">
        <v>6.3470626017147591</v>
      </c>
      <c r="AS28" s="108"/>
      <c r="AT28" s="106">
        <v>210</v>
      </c>
      <c r="AU28" s="106">
        <v>9822.3000030517578</v>
      </c>
      <c r="AV28" s="107">
        <v>2.1379921193076332</v>
      </c>
      <c r="AW28" s="108"/>
      <c r="AX28" s="106">
        <v>325</v>
      </c>
      <c r="AY28" s="106">
        <v>20950.500015258789</v>
      </c>
      <c r="AZ28" s="107">
        <v>1.5512756247502166</v>
      </c>
      <c r="BA28" s="108"/>
      <c r="BB28" s="106">
        <v>475</v>
      </c>
      <c r="BC28" s="106">
        <v>36587.800003051758</v>
      </c>
      <c r="BD28" s="107">
        <v>1.2982469565275327</v>
      </c>
      <c r="BE28" s="108"/>
      <c r="BF28" s="106"/>
      <c r="BG28" s="106">
        <v>7957.8000030517578</v>
      </c>
      <c r="BH28" s="107"/>
      <c r="BI28" s="108"/>
      <c r="BJ28" s="106">
        <v>790</v>
      </c>
      <c r="BK28" s="106">
        <v>5954.5</v>
      </c>
      <c r="BL28" s="107">
        <v>13.267276849441597</v>
      </c>
      <c r="BM28" s="108"/>
      <c r="BN28" s="106">
        <v>150</v>
      </c>
      <c r="BO28" s="106">
        <v>10642.5</v>
      </c>
      <c r="BP28" s="107">
        <v>1.4094432699083863</v>
      </c>
      <c r="BQ28" s="108"/>
      <c r="BR28" s="106">
        <v>152.72000122070313</v>
      </c>
      <c r="BS28" s="106">
        <v>29233.774032592773</v>
      </c>
      <c r="BT28" s="107">
        <v>0.52240946054531112</v>
      </c>
      <c r="BU28" s="108"/>
      <c r="BV28" s="106">
        <v>312.19999694824219</v>
      </c>
      <c r="BW28" s="106">
        <v>5445.1000137329102</v>
      </c>
      <c r="BX28" s="107">
        <v>5.733595272095144</v>
      </c>
      <c r="BY28" s="108"/>
      <c r="BZ28" s="106">
        <v>1496</v>
      </c>
      <c r="CA28" s="106">
        <v>14646.399948120117</v>
      </c>
      <c r="CB28" s="107">
        <v>10.214114084683407</v>
      </c>
      <c r="CD28" s="106">
        <f t="shared" si="1"/>
        <v>790</v>
      </c>
      <c r="CE28" s="106">
        <f t="shared" si="2"/>
        <v>5954.5</v>
      </c>
      <c r="CF28" s="107">
        <f t="shared" si="3"/>
        <v>13.267276849441597</v>
      </c>
    </row>
    <row r="29" spans="1:84">
      <c r="A29" s="105">
        <v>36464</v>
      </c>
      <c r="B29" s="106">
        <v>10194.860001564026</v>
      </c>
      <c r="C29" s="106">
        <v>215992.40497589111</v>
      </c>
      <c r="D29" s="107">
        <f t="shared" si="4"/>
        <v>4.7200085589592691</v>
      </c>
      <c r="J29" s="106"/>
      <c r="K29" s="106">
        <v>2879</v>
      </c>
      <c r="L29" s="107"/>
      <c r="M29" s="108"/>
      <c r="N29" s="106"/>
      <c r="O29" s="106">
        <v>3932.1000061035156</v>
      </c>
      <c r="P29" s="107"/>
      <c r="Q29" s="105"/>
      <c r="R29" s="106"/>
      <c r="S29" s="106">
        <v>2635.9000015258789</v>
      </c>
      <c r="T29" s="107"/>
      <c r="U29" s="108"/>
      <c r="V29" s="106">
        <v>210</v>
      </c>
      <c r="W29" s="106">
        <v>8424.9289779663086</v>
      </c>
      <c r="X29" s="107">
        <v>2.4926026148020046</v>
      </c>
      <c r="Y29" s="108"/>
      <c r="Z29" s="106">
        <v>1449.7100067138672</v>
      </c>
      <c r="AA29" s="106">
        <v>15174.299987792969</v>
      </c>
      <c r="AB29" s="107">
        <v>9.5537191691220844</v>
      </c>
      <c r="AC29" s="108"/>
      <c r="AD29" s="106">
        <v>375</v>
      </c>
      <c r="AE29" s="106">
        <v>7894.3000030517578</v>
      </c>
      <c r="AF29" s="107">
        <v>4.7502628460412391</v>
      </c>
      <c r="AG29" s="108"/>
      <c r="AH29" s="106">
        <v>2426.4499969482422</v>
      </c>
      <c r="AI29" s="106">
        <v>11371.099990844727</v>
      </c>
      <c r="AJ29" s="107">
        <v>21.338744702815582</v>
      </c>
      <c r="AK29" s="108"/>
      <c r="AL29" s="106">
        <v>205</v>
      </c>
      <c r="AM29" s="106">
        <v>6147.1999969482422</v>
      </c>
      <c r="AN29" s="107">
        <v>3.3348516414265292</v>
      </c>
      <c r="AO29" s="108"/>
      <c r="AP29" s="106">
        <v>1159.2799997329712</v>
      </c>
      <c r="AQ29" s="106">
        <v>15590.651000976563</v>
      </c>
      <c r="AR29" s="107">
        <v>7.4357382489054284</v>
      </c>
      <c r="AS29" s="108"/>
      <c r="AT29" s="106">
        <v>210</v>
      </c>
      <c r="AU29" s="106">
        <v>11822.300003051758</v>
      </c>
      <c r="AV29" s="107">
        <v>1.7763041028039508</v>
      </c>
      <c r="AW29" s="108"/>
      <c r="AX29" s="106">
        <v>558.5</v>
      </c>
      <c r="AY29" s="106">
        <v>21075.500015258789</v>
      </c>
      <c r="AZ29" s="107">
        <v>2.6499964394469533</v>
      </c>
      <c r="BA29" s="108"/>
      <c r="BB29" s="106">
        <v>475</v>
      </c>
      <c r="BC29" s="106">
        <v>35086.400001525879</v>
      </c>
      <c r="BD29" s="107">
        <v>1.3538009028550739</v>
      </c>
      <c r="BE29" s="108"/>
      <c r="BF29" s="106"/>
      <c r="BG29" s="106">
        <v>7817.8000030517578</v>
      </c>
      <c r="BH29" s="107"/>
      <c r="BI29" s="108"/>
      <c r="BJ29" s="106">
        <v>790</v>
      </c>
      <c r="BK29" s="106">
        <v>6093.5</v>
      </c>
      <c r="BL29" s="107">
        <v>12.964634446541396</v>
      </c>
      <c r="BM29" s="108"/>
      <c r="BN29" s="106">
        <v>150</v>
      </c>
      <c r="BO29" s="106">
        <v>10622.5</v>
      </c>
      <c r="BP29" s="107">
        <v>1.4120969639915275</v>
      </c>
      <c r="BQ29" s="108"/>
      <c r="BR29" s="106">
        <v>377.72000122070313</v>
      </c>
      <c r="BS29" s="106">
        <v>29265.900024414063</v>
      </c>
      <c r="BT29" s="107">
        <v>1.2906488469707178</v>
      </c>
      <c r="BU29" s="108"/>
      <c r="BV29" s="106">
        <v>312.19999694824219</v>
      </c>
      <c r="BW29" s="106">
        <v>5775.1000137329102</v>
      </c>
      <c r="BX29" s="107">
        <v>5.4059669305439835</v>
      </c>
      <c r="BY29" s="108"/>
      <c r="BZ29" s="106">
        <v>1496</v>
      </c>
      <c r="CA29" s="106">
        <v>14383.924949645996</v>
      </c>
      <c r="CB29" s="107">
        <v>10.400499204751608</v>
      </c>
      <c r="CD29" s="106">
        <f t="shared" si="1"/>
        <v>790</v>
      </c>
      <c r="CE29" s="106">
        <f t="shared" si="2"/>
        <v>6093.5</v>
      </c>
      <c r="CF29" s="107">
        <f t="shared" si="3"/>
        <v>12.964634446541396</v>
      </c>
    </row>
    <row r="30" spans="1:84">
      <c r="A30" s="105">
        <v>36494</v>
      </c>
      <c r="B30" s="106">
        <v>11744.149994850159</v>
      </c>
      <c r="C30" s="106">
        <v>216615.53098297119</v>
      </c>
      <c r="D30" s="107">
        <f t="shared" si="4"/>
        <v>5.4216564904450006</v>
      </c>
      <c r="J30" s="106"/>
      <c r="K30" s="106">
        <v>2879</v>
      </c>
      <c r="L30" s="107"/>
      <c r="M30" s="108"/>
      <c r="N30" s="106"/>
      <c r="O30" s="106">
        <v>3879.5700073242188</v>
      </c>
      <c r="P30" s="107"/>
      <c r="Q30" s="105"/>
      <c r="R30" s="106"/>
      <c r="S30" s="106">
        <v>2815.9000015258789</v>
      </c>
      <c r="T30" s="107"/>
      <c r="U30" s="108"/>
      <c r="V30" s="106">
        <v>210</v>
      </c>
      <c r="W30" s="106">
        <v>8523.5199737548828</v>
      </c>
      <c r="X30" s="107">
        <v>2.4637708440482284</v>
      </c>
      <c r="Y30" s="108"/>
      <c r="Z30" s="106">
        <v>1285</v>
      </c>
      <c r="AA30" s="106">
        <v>15409.589996337891</v>
      </c>
      <c r="AB30" s="107">
        <v>8.3389629464858039</v>
      </c>
      <c r="AC30" s="108"/>
      <c r="AD30" s="106">
        <v>250</v>
      </c>
      <c r="AE30" s="106">
        <v>7989.2979965209961</v>
      </c>
      <c r="AF30" s="107">
        <v>3.1291860700259835</v>
      </c>
      <c r="AG30" s="108"/>
      <c r="AH30" s="106">
        <v>2426.4499969482422</v>
      </c>
      <c r="AI30" s="106">
        <v>11211.005981445313</v>
      </c>
      <c r="AJ30" s="107">
        <v>21.643463583590261</v>
      </c>
      <c r="AK30" s="108"/>
      <c r="AL30" s="106">
        <v>205</v>
      </c>
      <c r="AM30" s="106">
        <v>6572.1800079345703</v>
      </c>
      <c r="AN30" s="107">
        <v>3.1192085389095277</v>
      </c>
      <c r="AO30" s="108"/>
      <c r="AP30" s="106">
        <v>2459.2799997329712</v>
      </c>
      <c r="AQ30" s="106">
        <v>16412.76001739502</v>
      </c>
      <c r="AR30" s="107">
        <v>14.983951493389961</v>
      </c>
      <c r="AS30" s="108"/>
      <c r="AT30" s="106">
        <v>210</v>
      </c>
      <c r="AU30" s="106">
        <v>12299.808967590332</v>
      </c>
      <c r="AV30" s="107">
        <v>1.7073435900780605</v>
      </c>
      <c r="AW30" s="108"/>
      <c r="AX30" s="106">
        <v>688.5</v>
      </c>
      <c r="AY30" s="106">
        <v>20822.290985107422</v>
      </c>
      <c r="AZ30" s="107">
        <v>3.3065525810413026</v>
      </c>
      <c r="BA30" s="108"/>
      <c r="BB30" s="106">
        <v>475</v>
      </c>
      <c r="BC30" s="106">
        <v>34931.116981506348</v>
      </c>
      <c r="BD30" s="107">
        <v>1.3598190984029517</v>
      </c>
      <c r="BE30" s="108"/>
      <c r="BF30" s="106"/>
      <c r="BG30" s="106">
        <v>8277.8170013427734</v>
      </c>
      <c r="BH30" s="107"/>
      <c r="BI30" s="108"/>
      <c r="BJ30" s="106">
        <v>695</v>
      </c>
      <c r="BK30" s="106">
        <v>6203.4610137939453</v>
      </c>
      <c r="BL30" s="107">
        <v>11.203423354392102</v>
      </c>
      <c r="BM30" s="108"/>
      <c r="BN30" s="106">
        <v>150</v>
      </c>
      <c r="BO30" s="106">
        <v>10662.487976074219</v>
      </c>
      <c r="BP30" s="107">
        <v>1.4068011174932922</v>
      </c>
      <c r="BQ30" s="108"/>
      <c r="BR30" s="106">
        <v>837.72000122070313</v>
      </c>
      <c r="BS30" s="106">
        <v>27903.670112609863</v>
      </c>
      <c r="BT30" s="107">
        <v>3.0021857262501523</v>
      </c>
      <c r="BU30" s="108"/>
      <c r="BV30" s="106">
        <v>356.19999694824219</v>
      </c>
      <c r="BW30" s="106">
        <v>5465.7490081787109</v>
      </c>
      <c r="BX30" s="107">
        <v>6.516947565928108</v>
      </c>
      <c r="BY30" s="108"/>
      <c r="BZ30" s="106">
        <v>1496</v>
      </c>
      <c r="CA30" s="106">
        <v>14356.304954528809</v>
      </c>
      <c r="CB30" s="107">
        <v>10.420508652737103</v>
      </c>
      <c r="CD30" s="106">
        <f t="shared" si="1"/>
        <v>695</v>
      </c>
      <c r="CE30" s="106">
        <f t="shared" si="2"/>
        <v>6203.4610137939453</v>
      </c>
      <c r="CF30" s="107">
        <f t="shared" si="3"/>
        <v>11.203423354392102</v>
      </c>
    </row>
    <row r="31" spans="1:84">
      <c r="A31" s="105">
        <v>36525</v>
      </c>
      <c r="B31" s="106">
        <v>11080.949997901917</v>
      </c>
      <c r="C31" s="106">
        <v>213912.36792755127</v>
      </c>
      <c r="D31" s="107">
        <f t="shared" si="4"/>
        <v>5.1801352606478828</v>
      </c>
      <c r="J31" s="106"/>
      <c r="K31" s="106">
        <v>2879</v>
      </c>
      <c r="L31" s="107"/>
      <c r="M31" s="108"/>
      <c r="N31" s="106"/>
      <c r="O31" s="106">
        <v>4029.6000061035156</v>
      </c>
      <c r="P31" s="107"/>
      <c r="Q31" s="105"/>
      <c r="R31" s="106"/>
      <c r="S31" s="106">
        <v>1872.9000015258789</v>
      </c>
      <c r="T31" s="107"/>
      <c r="U31" s="108"/>
      <c r="V31" s="106">
        <v>635</v>
      </c>
      <c r="W31" s="106">
        <v>8424.557975769043</v>
      </c>
      <c r="X31" s="107">
        <v>7.5374874483196077</v>
      </c>
      <c r="Y31" s="108"/>
      <c r="Z31" s="106">
        <v>1559</v>
      </c>
      <c r="AA31" s="106">
        <v>15409.599990844727</v>
      </c>
      <c r="AB31" s="107">
        <v>10.117069884528121</v>
      </c>
      <c r="AC31" s="108"/>
      <c r="AD31" s="106">
        <v>250</v>
      </c>
      <c r="AE31" s="106">
        <v>8274.3000030517578</v>
      </c>
      <c r="AF31" s="107">
        <v>3.0214036221528597</v>
      </c>
      <c r="AG31" s="108"/>
      <c r="AH31" s="106">
        <v>1394.25</v>
      </c>
      <c r="AI31" s="106">
        <v>10573.399993896484</v>
      </c>
      <c r="AJ31" s="107">
        <v>13.186392274999845</v>
      </c>
      <c r="AK31" s="108"/>
      <c r="AL31" s="106">
        <v>205</v>
      </c>
      <c r="AM31" s="106">
        <v>7112.1999969482422</v>
      </c>
      <c r="AN31" s="107">
        <v>2.8823711381564494</v>
      </c>
      <c r="AO31" s="108"/>
      <c r="AP31" s="106">
        <v>2559.2799997329712</v>
      </c>
      <c r="AQ31" s="106">
        <v>16414.862991333008</v>
      </c>
      <c r="AR31" s="107">
        <v>15.591235827458702</v>
      </c>
      <c r="AS31" s="108"/>
      <c r="AT31" s="106">
        <v>210</v>
      </c>
      <c r="AU31" s="106">
        <v>12698.699981689453</v>
      </c>
      <c r="AV31" s="107">
        <v>1.653712587137296</v>
      </c>
      <c r="AW31" s="108"/>
      <c r="AX31" s="106">
        <v>553.5</v>
      </c>
      <c r="AY31" s="106">
        <v>20542.600006103516</v>
      </c>
      <c r="AZ31" s="107">
        <v>2.6944009026878137</v>
      </c>
      <c r="BA31" s="108"/>
      <c r="BB31" s="106">
        <v>475</v>
      </c>
      <c r="BC31" s="106">
        <v>32077.387992858887</v>
      </c>
      <c r="BD31" s="107">
        <v>1.4807938854178062</v>
      </c>
      <c r="BE31" s="108"/>
      <c r="BF31" s="106"/>
      <c r="BG31" s="106">
        <v>7860.3000030517578</v>
      </c>
      <c r="BH31" s="107"/>
      <c r="BI31" s="108"/>
      <c r="BJ31" s="106">
        <v>200</v>
      </c>
      <c r="BK31" s="106">
        <v>6363.5</v>
      </c>
      <c r="BL31" s="107">
        <v>3.1429244912390977</v>
      </c>
      <c r="BM31" s="108"/>
      <c r="BN31" s="106">
        <v>150</v>
      </c>
      <c r="BO31" s="106">
        <v>11162.5</v>
      </c>
      <c r="BP31" s="107">
        <v>1.3437849944008957</v>
      </c>
      <c r="BQ31" s="108"/>
      <c r="BR31" s="106">
        <v>1037.7200012207031</v>
      </c>
      <c r="BS31" s="106">
        <v>29904.559036254883</v>
      </c>
      <c r="BT31" s="107">
        <v>3.4701063472048528</v>
      </c>
      <c r="BU31" s="108"/>
      <c r="BV31" s="106">
        <v>356.19999694824219</v>
      </c>
      <c r="BW31" s="106">
        <v>6145.8000106811523</v>
      </c>
      <c r="BX31" s="107">
        <v>5.7958279854401535</v>
      </c>
      <c r="BY31" s="108"/>
      <c r="BZ31" s="106">
        <v>1496</v>
      </c>
      <c r="CA31" s="106">
        <v>12166.599937438965</v>
      </c>
      <c r="CB31" s="107">
        <v>12.295957849296258</v>
      </c>
      <c r="CD31" s="106">
        <f t="shared" si="1"/>
        <v>200</v>
      </c>
      <c r="CE31" s="106">
        <f t="shared" si="2"/>
        <v>6363.5</v>
      </c>
      <c r="CF31" s="107">
        <f t="shared" si="3"/>
        <v>3.1429244912390977</v>
      </c>
    </row>
    <row r="32" spans="1:84">
      <c r="A32" s="105">
        <v>36556</v>
      </c>
      <c r="B32" s="106">
        <v>13113.129990577698</v>
      </c>
      <c r="C32" s="106">
        <v>210316.72694015503</v>
      </c>
      <c r="D32" s="107">
        <f t="shared" si="4"/>
        <v>6.2349439254581958</v>
      </c>
      <c r="J32" s="106"/>
      <c r="K32" s="106">
        <v>2879</v>
      </c>
      <c r="L32" s="107"/>
      <c r="M32" s="108"/>
      <c r="N32" s="106"/>
      <c r="O32" s="106">
        <v>4464.7550048828125</v>
      </c>
      <c r="P32" s="107"/>
      <c r="Q32" s="105"/>
      <c r="R32" s="106"/>
      <c r="S32" s="106">
        <v>1872.9000015258789</v>
      </c>
      <c r="T32" s="107"/>
      <c r="U32" s="108"/>
      <c r="V32" s="106">
        <v>635</v>
      </c>
      <c r="W32" s="106">
        <v>8532.2699775695801</v>
      </c>
      <c r="X32" s="107">
        <v>7.4423336541078369</v>
      </c>
      <c r="Y32" s="108"/>
      <c r="Z32" s="106">
        <v>1559</v>
      </c>
      <c r="AA32" s="106">
        <v>15559.599990844727</v>
      </c>
      <c r="AB32" s="107">
        <v>10.019537783216254</v>
      </c>
      <c r="AC32" s="108"/>
      <c r="AD32" s="106">
        <v>250</v>
      </c>
      <c r="AE32" s="106">
        <v>8274.3000030517578</v>
      </c>
      <c r="AF32" s="107">
        <v>3.0214036221528597</v>
      </c>
      <c r="AG32" s="108"/>
      <c r="AH32" s="106">
        <v>2244.25</v>
      </c>
      <c r="AI32" s="106">
        <v>10373.399993896484</v>
      </c>
      <c r="AJ32" s="107">
        <v>21.634661743695172</v>
      </c>
      <c r="AK32" s="108"/>
      <c r="AL32" s="106">
        <v>205</v>
      </c>
      <c r="AM32" s="106">
        <v>6662.1999969482422</v>
      </c>
      <c r="AN32" s="107">
        <v>3.0770616327024776</v>
      </c>
      <c r="AO32" s="108"/>
      <c r="AP32" s="106">
        <v>2559.2799997329712</v>
      </c>
      <c r="AQ32" s="106">
        <v>16410.255996704102</v>
      </c>
      <c r="AR32" s="107">
        <v>15.595612891395398</v>
      </c>
      <c r="AS32" s="108"/>
      <c r="AT32" s="106">
        <v>210</v>
      </c>
      <c r="AU32" s="106">
        <v>12698.699981689453</v>
      </c>
      <c r="AV32" s="107">
        <v>1.653712587137296</v>
      </c>
      <c r="AW32" s="108"/>
      <c r="AX32" s="106">
        <v>553.5</v>
      </c>
      <c r="AY32" s="106">
        <v>20252.600006103516</v>
      </c>
      <c r="AZ32" s="107">
        <v>2.7329824310616515</v>
      </c>
      <c r="BA32" s="108"/>
      <c r="BB32" s="106">
        <v>475</v>
      </c>
      <c r="BC32" s="106">
        <v>30475.088996887207</v>
      </c>
      <c r="BD32" s="107">
        <v>1.5586500831827514</v>
      </c>
      <c r="BE32" s="108"/>
      <c r="BF32" s="106"/>
      <c r="BG32" s="106">
        <v>7930.3000030517578</v>
      </c>
      <c r="BH32" s="107"/>
      <c r="BI32" s="108"/>
      <c r="BJ32" s="106">
        <v>200</v>
      </c>
      <c r="BK32" s="106">
        <v>6362.6999969482422</v>
      </c>
      <c r="BL32" s="107">
        <v>3.1433196614004508</v>
      </c>
      <c r="BM32" s="108"/>
      <c r="BN32" s="106">
        <v>1332.1799926757813</v>
      </c>
      <c r="BO32" s="106">
        <v>11162.5</v>
      </c>
      <c r="BP32" s="107">
        <v>11.934423226658735</v>
      </c>
      <c r="BQ32" s="108"/>
      <c r="BR32" s="106">
        <v>1037.7200012207031</v>
      </c>
      <c r="BS32" s="106">
        <v>28426.457038879395</v>
      </c>
      <c r="BT32" s="107">
        <v>3.6505428720905813</v>
      </c>
      <c r="BU32" s="108"/>
      <c r="BV32" s="106">
        <v>356.19999694824219</v>
      </c>
      <c r="BW32" s="106">
        <v>6045.8000106811523</v>
      </c>
      <c r="BX32" s="107">
        <v>5.8916933461070737</v>
      </c>
      <c r="BY32" s="108"/>
      <c r="BZ32" s="106">
        <v>1496</v>
      </c>
      <c r="CA32" s="106">
        <v>11933.899940490723</v>
      </c>
      <c r="CB32" s="107">
        <v>12.535717640167213</v>
      </c>
      <c r="CD32" s="106">
        <f t="shared" si="1"/>
        <v>200</v>
      </c>
      <c r="CE32" s="106">
        <f t="shared" si="2"/>
        <v>6362.6999969482422</v>
      </c>
      <c r="CF32" s="107">
        <f t="shared" si="3"/>
        <v>3.1433196614004508</v>
      </c>
    </row>
    <row r="33" spans="1:84">
      <c r="A33" s="105">
        <v>36585</v>
      </c>
      <c r="B33" s="106">
        <v>13275.409989356995</v>
      </c>
      <c r="C33" s="106">
        <v>213364.39594268799</v>
      </c>
      <c r="D33" s="107">
        <f t="shared" si="4"/>
        <v>6.2219424804703198</v>
      </c>
      <c r="J33" s="106"/>
      <c r="K33" s="106">
        <v>2979</v>
      </c>
      <c r="L33" s="107"/>
      <c r="M33" s="108"/>
      <c r="N33" s="106"/>
      <c r="O33" s="106">
        <v>4375.2120056152344</v>
      </c>
      <c r="P33" s="107"/>
      <c r="Q33" s="105"/>
      <c r="R33" s="106"/>
      <c r="S33" s="106">
        <v>1692.9000015258789</v>
      </c>
      <c r="T33" s="107"/>
      <c r="U33" s="108"/>
      <c r="V33" s="106">
        <v>635</v>
      </c>
      <c r="W33" s="106">
        <v>8530.1129760742188</v>
      </c>
      <c r="X33" s="107">
        <v>7.4442155898882785</v>
      </c>
      <c r="Y33" s="108"/>
      <c r="Z33" s="106">
        <v>1559</v>
      </c>
      <c r="AA33" s="106">
        <v>15209.299987792969</v>
      </c>
      <c r="AB33" s="107">
        <v>10.250307385949769</v>
      </c>
      <c r="AC33" s="108"/>
      <c r="AD33" s="106">
        <v>400</v>
      </c>
      <c r="AE33" s="106">
        <v>8474.3000030517578</v>
      </c>
      <c r="AF33" s="107">
        <v>4.7201538753165728</v>
      </c>
      <c r="AG33" s="108"/>
      <c r="AH33" s="106">
        <v>2244.25</v>
      </c>
      <c r="AI33" s="106">
        <v>10373.899993896484</v>
      </c>
      <c r="AJ33" s="107">
        <v>21.633618998837576</v>
      </c>
      <c r="AK33" s="108"/>
      <c r="AL33" s="106">
        <v>205</v>
      </c>
      <c r="AM33" s="106">
        <v>6547.1999969482422</v>
      </c>
      <c r="AN33" s="107">
        <v>3.1311094833753952</v>
      </c>
      <c r="AO33" s="108"/>
      <c r="AP33" s="106">
        <v>2884.2799997329712</v>
      </c>
      <c r="AQ33" s="106">
        <v>16555.670989990234</v>
      </c>
      <c r="AR33" s="107">
        <v>17.421704028044786</v>
      </c>
      <c r="AS33" s="108"/>
      <c r="AT33" s="106">
        <v>100</v>
      </c>
      <c r="AU33" s="106">
        <v>12588.699981689453</v>
      </c>
      <c r="AV33" s="107">
        <v>0.79436319989714776</v>
      </c>
      <c r="AW33" s="108"/>
      <c r="AX33" s="106">
        <v>553.5</v>
      </c>
      <c r="AY33" s="106">
        <v>20418.5</v>
      </c>
      <c r="AZ33" s="107">
        <v>2.7107769914538284</v>
      </c>
      <c r="BA33" s="108"/>
      <c r="BB33" s="106">
        <v>475</v>
      </c>
      <c r="BC33" s="106">
        <v>30708.104011535645</v>
      </c>
      <c r="BD33" s="107">
        <v>1.5468229488266811</v>
      </c>
      <c r="BE33" s="108"/>
      <c r="BF33" s="106"/>
      <c r="BG33" s="106">
        <v>8697.3000030517578</v>
      </c>
      <c r="BH33" s="107"/>
      <c r="BI33" s="108"/>
      <c r="BJ33" s="106">
        <v>300</v>
      </c>
      <c r="BK33" s="106">
        <v>7812.6999969482422</v>
      </c>
      <c r="BL33" s="107">
        <v>3.839901700016441</v>
      </c>
      <c r="BM33" s="108"/>
      <c r="BN33" s="106">
        <v>1182.1799926757813</v>
      </c>
      <c r="BO33" s="106">
        <v>11162.5</v>
      </c>
      <c r="BP33" s="107">
        <v>10.590638232257838</v>
      </c>
      <c r="BQ33" s="108"/>
      <c r="BR33" s="106">
        <v>885</v>
      </c>
      <c r="BS33" s="106">
        <v>29259.296043395996</v>
      </c>
      <c r="BT33" s="107">
        <v>3.0246797417388649</v>
      </c>
      <c r="BU33" s="108"/>
      <c r="BV33" s="106">
        <v>356.19999694824219</v>
      </c>
      <c r="BW33" s="106">
        <v>6045.8000106811523</v>
      </c>
      <c r="BX33" s="107">
        <v>5.8916933461070737</v>
      </c>
      <c r="BY33" s="108"/>
      <c r="BZ33" s="106">
        <v>1496</v>
      </c>
      <c r="CA33" s="106">
        <v>11933.899940490723</v>
      </c>
      <c r="CB33" s="107">
        <v>12.535717640167213</v>
      </c>
      <c r="CD33" s="106">
        <f t="shared" si="1"/>
        <v>300</v>
      </c>
      <c r="CE33" s="106">
        <f t="shared" si="2"/>
        <v>7812.6999969482422</v>
      </c>
      <c r="CF33" s="107">
        <f t="shared" si="3"/>
        <v>3.839901700016441</v>
      </c>
    </row>
    <row r="34" spans="1:84">
      <c r="A34" s="105">
        <v>36616</v>
      </c>
      <c r="B34" s="106">
        <v>13750.409989356995</v>
      </c>
      <c r="C34" s="106">
        <v>214539.05596542358</v>
      </c>
      <c r="D34" s="107">
        <f t="shared" si="4"/>
        <v>6.4092805514969236</v>
      </c>
      <c r="J34" s="106"/>
      <c r="K34" s="106">
        <v>2979</v>
      </c>
      <c r="L34" s="107"/>
      <c r="M34" s="108"/>
      <c r="N34" s="106">
        <v>300</v>
      </c>
      <c r="O34" s="106">
        <v>4407.8480072021484</v>
      </c>
      <c r="P34" s="107">
        <v>6.8060423024981516</v>
      </c>
      <c r="Q34" s="105"/>
      <c r="R34" s="106"/>
      <c r="S34" s="106">
        <v>3567.1000137329102</v>
      </c>
      <c r="T34" s="107"/>
      <c r="U34" s="108"/>
      <c r="V34" s="106">
        <v>635</v>
      </c>
      <c r="W34" s="106">
        <v>8779.0919761657715</v>
      </c>
      <c r="X34" s="107">
        <v>7.2330942849665112</v>
      </c>
      <c r="Y34" s="108"/>
      <c r="Z34" s="106">
        <v>1184</v>
      </c>
      <c r="AA34" s="106">
        <v>13259.299987792969</v>
      </c>
      <c r="AB34" s="107">
        <v>8.9295815095068125</v>
      </c>
      <c r="AC34" s="108"/>
      <c r="AD34" s="106">
        <v>150</v>
      </c>
      <c r="AE34" s="106">
        <v>8424.3000030517578</v>
      </c>
      <c r="AF34" s="107">
        <v>1.7805633696053265</v>
      </c>
      <c r="AG34" s="108"/>
      <c r="AH34" s="106">
        <v>2244.25</v>
      </c>
      <c r="AI34" s="106">
        <v>10148.899993896484</v>
      </c>
      <c r="AJ34" s="107">
        <v>22.113233959834904</v>
      </c>
      <c r="AK34" s="108"/>
      <c r="AL34" s="106">
        <v>205</v>
      </c>
      <c r="AM34" s="106">
        <v>6432.0999908447266</v>
      </c>
      <c r="AN34" s="107">
        <v>3.1871395079646043</v>
      </c>
      <c r="AO34" s="108"/>
      <c r="AP34" s="106">
        <v>3134.2799997329712</v>
      </c>
      <c r="AQ34" s="106">
        <v>16802.498992919922</v>
      </c>
      <c r="AR34" s="107">
        <v>18.653653846690688</v>
      </c>
      <c r="AS34" s="108"/>
      <c r="AT34" s="106">
        <v>100</v>
      </c>
      <c r="AU34" s="106">
        <v>13488.699981689453</v>
      </c>
      <c r="AV34" s="107">
        <v>0.74136128860266226</v>
      </c>
      <c r="AW34" s="108"/>
      <c r="AX34" s="106">
        <v>1103.5</v>
      </c>
      <c r="AY34" s="106">
        <v>20368.5</v>
      </c>
      <c r="AZ34" s="107">
        <v>5.4176792596411127</v>
      </c>
      <c r="BA34" s="108"/>
      <c r="BB34" s="106">
        <v>475</v>
      </c>
      <c r="BC34" s="106">
        <v>29578.625022888184</v>
      </c>
      <c r="BD34" s="107">
        <v>1.6058893867867119</v>
      </c>
      <c r="BE34" s="108"/>
      <c r="BF34" s="106"/>
      <c r="BG34" s="106">
        <v>8597.3000030517578</v>
      </c>
      <c r="BH34" s="107"/>
      <c r="BI34" s="108"/>
      <c r="BJ34" s="106">
        <v>300</v>
      </c>
      <c r="BK34" s="106">
        <v>7912.6999969482422</v>
      </c>
      <c r="BL34" s="107">
        <v>3.7913733632730109</v>
      </c>
      <c r="BM34" s="108"/>
      <c r="BN34" s="106">
        <v>1182.1799926757813</v>
      </c>
      <c r="BO34" s="106">
        <v>11287.5</v>
      </c>
      <c r="BP34" s="107">
        <v>10.4733554168397</v>
      </c>
      <c r="BQ34" s="108"/>
      <c r="BR34" s="106">
        <v>885</v>
      </c>
      <c r="BS34" s="106">
        <v>30125.892044067383</v>
      </c>
      <c r="BT34" s="107">
        <v>2.9376723474459934</v>
      </c>
      <c r="BU34" s="108"/>
      <c r="BV34" s="106">
        <v>356.19999694824219</v>
      </c>
      <c r="BW34" s="106">
        <v>6045.8000106811523</v>
      </c>
      <c r="BX34" s="107">
        <v>5.8916933461070737</v>
      </c>
      <c r="BY34" s="108"/>
      <c r="BZ34" s="106">
        <v>1496</v>
      </c>
      <c r="CA34" s="106">
        <v>12333.899940490723</v>
      </c>
      <c r="CB34" s="107">
        <v>12.129172501949771</v>
      </c>
      <c r="CD34" s="106">
        <f t="shared" si="1"/>
        <v>300</v>
      </c>
      <c r="CE34" s="106">
        <f t="shared" si="2"/>
        <v>7912.6999969482422</v>
      </c>
      <c r="CF34" s="107">
        <f t="shared" si="3"/>
        <v>3.7913733632730109</v>
      </c>
    </row>
    <row r="35" spans="1:84">
      <c r="A35" s="105">
        <v>36646</v>
      </c>
      <c r="B35" s="106">
        <v>11834.409989356995</v>
      </c>
      <c r="C35" s="106">
        <v>217287.24202346802</v>
      </c>
      <c r="D35" s="107">
        <f t="shared" si="4"/>
        <v>5.4464357314079326</v>
      </c>
      <c r="J35" s="106"/>
      <c r="K35" s="106">
        <v>3084.7699966430664</v>
      </c>
      <c r="L35" s="107"/>
      <c r="M35" s="108"/>
      <c r="N35" s="106">
        <v>450</v>
      </c>
      <c r="O35" s="106">
        <v>4626.2270126342773</v>
      </c>
      <c r="P35" s="107">
        <v>9.7271491167866397</v>
      </c>
      <c r="Q35" s="105"/>
      <c r="R35" s="106"/>
      <c r="S35" s="106">
        <v>3747.1000137329102</v>
      </c>
      <c r="T35" s="107"/>
      <c r="U35" s="108"/>
      <c r="V35" s="106">
        <v>635</v>
      </c>
      <c r="W35" s="106">
        <v>8902.878963470459</v>
      </c>
      <c r="X35" s="107">
        <v>7.1325242385691006</v>
      </c>
      <c r="Y35" s="108"/>
      <c r="Z35" s="106">
        <v>1034</v>
      </c>
      <c r="AA35" s="106">
        <v>13889.299987792969</v>
      </c>
      <c r="AB35" s="107">
        <v>7.4445796469855372</v>
      </c>
      <c r="AC35" s="108"/>
      <c r="AD35" s="106">
        <v>150</v>
      </c>
      <c r="AE35" s="106">
        <v>8639.3000030517578</v>
      </c>
      <c r="AF35" s="107">
        <v>1.7362517790447582</v>
      </c>
      <c r="AG35" s="108"/>
      <c r="AH35" s="106">
        <v>2244.25</v>
      </c>
      <c r="AI35" s="106">
        <v>9941.6999969482422</v>
      </c>
      <c r="AJ35" s="107">
        <v>22.574107050996382</v>
      </c>
      <c r="AK35" s="108"/>
      <c r="AL35" s="106">
        <v>205</v>
      </c>
      <c r="AM35" s="106">
        <v>6831.7999877929688</v>
      </c>
      <c r="AN35" s="107">
        <v>3.0006733271801447</v>
      </c>
      <c r="AO35" s="108"/>
      <c r="AP35" s="106">
        <v>3379.2799997329712</v>
      </c>
      <c r="AQ35" s="106">
        <v>16911.920997619629</v>
      </c>
      <c r="AR35" s="107">
        <v>19.981644901301326</v>
      </c>
      <c r="AS35" s="108"/>
      <c r="AT35" s="106">
        <v>325</v>
      </c>
      <c r="AU35" s="106">
        <v>13488.699981689453</v>
      </c>
      <c r="AV35" s="107">
        <v>2.4094241879586522</v>
      </c>
      <c r="AW35" s="108"/>
      <c r="AX35" s="106">
        <v>788.5</v>
      </c>
      <c r="AY35" s="106">
        <v>20464.700012207031</v>
      </c>
      <c r="AZ35" s="107">
        <v>3.8529760980110432</v>
      </c>
      <c r="BA35" s="108"/>
      <c r="BB35" s="106"/>
      <c r="BC35" s="106">
        <v>30422.888023376465</v>
      </c>
      <c r="BD35" s="107"/>
      <c r="BE35" s="108"/>
      <c r="BF35" s="106"/>
      <c r="BG35" s="106">
        <v>8777.3000030517578</v>
      </c>
      <c r="BH35" s="107"/>
      <c r="BI35" s="108"/>
      <c r="BJ35" s="106">
        <v>200</v>
      </c>
      <c r="BK35" s="106">
        <v>7812.6999969482422</v>
      </c>
      <c r="BL35" s="107">
        <v>2.5599344666776278</v>
      </c>
      <c r="BM35" s="108"/>
      <c r="BN35" s="106">
        <v>1182.1799926757813</v>
      </c>
      <c r="BO35" s="106">
        <v>11837.5</v>
      </c>
      <c r="BP35" s="107">
        <v>9.9867370025409183</v>
      </c>
      <c r="BQ35" s="108"/>
      <c r="BR35" s="106">
        <v>885</v>
      </c>
      <c r="BS35" s="106">
        <v>30801.457046508789</v>
      </c>
      <c r="BT35" s="107">
        <v>2.8732406998269289</v>
      </c>
      <c r="BU35" s="108"/>
      <c r="BV35" s="106">
        <v>356.19999694824219</v>
      </c>
      <c r="BW35" s="106">
        <v>6045.8000106811523</v>
      </c>
      <c r="BX35" s="107">
        <v>5.8916933461070737</v>
      </c>
      <c r="BY35" s="108"/>
      <c r="BZ35" s="106"/>
      <c r="CA35" s="106">
        <v>11061.199989318848</v>
      </c>
      <c r="CB35" s="107"/>
      <c r="CD35" s="106">
        <f t="shared" si="1"/>
        <v>200</v>
      </c>
      <c r="CE35" s="106">
        <f t="shared" si="2"/>
        <v>7812.6999969482422</v>
      </c>
      <c r="CF35" s="107">
        <f t="shared" si="3"/>
        <v>2.5599344666776278</v>
      </c>
    </row>
    <row r="36" spans="1:84">
      <c r="A36" s="105">
        <v>36677</v>
      </c>
      <c r="B36" s="106">
        <v>12412.519989967346</v>
      </c>
      <c r="C36" s="106">
        <v>216617.43000030518</v>
      </c>
      <c r="D36" s="107">
        <f t="shared" si="4"/>
        <v>5.7301575362379005</v>
      </c>
      <c r="J36" s="106">
        <v>330</v>
      </c>
      <c r="K36" s="106">
        <v>3413.25</v>
      </c>
      <c r="L36" s="107">
        <v>9.6682047901560093</v>
      </c>
      <c r="M36" s="108"/>
      <c r="N36" s="106">
        <v>450</v>
      </c>
      <c r="O36" s="106">
        <v>4525.0880126953125</v>
      </c>
      <c r="P36" s="107">
        <v>9.9445579563868645</v>
      </c>
      <c r="Q36" s="105"/>
      <c r="R36" s="106"/>
      <c r="S36" s="106">
        <v>3747.1000137329102</v>
      </c>
      <c r="T36" s="107"/>
      <c r="U36" s="108"/>
      <c r="V36" s="106">
        <v>525</v>
      </c>
      <c r="W36" s="106">
        <v>8902.0259628295898</v>
      </c>
      <c r="X36" s="107">
        <v>5.8975339118548691</v>
      </c>
      <c r="Y36" s="108"/>
      <c r="Z36" s="106">
        <v>634</v>
      </c>
      <c r="AA36" s="106">
        <v>13889.299987792969</v>
      </c>
      <c r="AB36" s="107">
        <v>4.564664889931171</v>
      </c>
      <c r="AC36" s="108"/>
      <c r="AD36" s="106">
        <v>650</v>
      </c>
      <c r="AE36" s="106">
        <v>8664.3000030517578</v>
      </c>
      <c r="AF36" s="107">
        <v>7.5020486337160035</v>
      </c>
      <c r="AG36" s="108"/>
      <c r="AH36" s="106">
        <v>3107.3600006103516</v>
      </c>
      <c r="AI36" s="106">
        <v>9941.6999969482422</v>
      </c>
      <c r="AJ36" s="107">
        <v>31.255821454723069</v>
      </c>
      <c r="AK36" s="108"/>
      <c r="AL36" s="106"/>
      <c r="AM36" s="106">
        <v>6281.7999877929688</v>
      </c>
      <c r="AN36" s="107"/>
      <c r="AO36" s="108"/>
      <c r="AP36" s="106">
        <v>3079.2799997329712</v>
      </c>
      <c r="AQ36" s="106">
        <v>16498.106994628906</v>
      </c>
      <c r="AR36" s="107">
        <v>18.664444355558221</v>
      </c>
      <c r="AS36" s="108"/>
      <c r="AT36" s="106">
        <v>425</v>
      </c>
      <c r="AU36" s="106">
        <v>13388.699981689453</v>
      </c>
      <c r="AV36" s="107">
        <v>3.1743186461809967</v>
      </c>
      <c r="AW36" s="108"/>
      <c r="AX36" s="106">
        <v>788.5</v>
      </c>
      <c r="AY36" s="106">
        <v>20464.700012207031</v>
      </c>
      <c r="AZ36" s="107">
        <v>3.8529760980110432</v>
      </c>
      <c r="BA36" s="108"/>
      <c r="BB36" s="106"/>
      <c r="BC36" s="106">
        <v>30628.991004943848</v>
      </c>
      <c r="BD36" s="107"/>
      <c r="BE36" s="108"/>
      <c r="BF36" s="106"/>
      <c r="BG36" s="106">
        <v>8962.9250030517578</v>
      </c>
      <c r="BH36" s="107"/>
      <c r="BI36" s="108"/>
      <c r="BJ36" s="106"/>
      <c r="BK36" s="106">
        <v>7612.6999969482422</v>
      </c>
      <c r="BL36" s="107"/>
      <c r="BM36" s="108"/>
      <c r="BN36" s="106">
        <v>1182.1799926757813</v>
      </c>
      <c r="BO36" s="106">
        <v>11837.5</v>
      </c>
      <c r="BP36" s="107">
        <v>9.9867370025409183</v>
      </c>
      <c r="BQ36" s="108"/>
      <c r="BR36" s="106">
        <v>885</v>
      </c>
      <c r="BS36" s="106">
        <v>31634.543037414551</v>
      </c>
      <c r="BT36" s="107">
        <v>2.797574787008303</v>
      </c>
      <c r="BU36" s="108"/>
      <c r="BV36" s="106">
        <v>356.19999694824219</v>
      </c>
      <c r="BW36" s="106">
        <v>6193.8000106811523</v>
      </c>
      <c r="BX36" s="107">
        <v>5.7509121433365378</v>
      </c>
      <c r="BY36" s="108"/>
      <c r="BZ36" s="106"/>
      <c r="CA36" s="106">
        <v>10030.899993896484</v>
      </c>
      <c r="CB36" s="107"/>
      <c r="CD36" s="106">
        <f t="shared" si="1"/>
        <v>0</v>
      </c>
      <c r="CE36" s="106">
        <f t="shared" si="2"/>
        <v>7612.6999969482422</v>
      </c>
      <c r="CF36" s="107">
        <f t="shared" si="3"/>
        <v>0</v>
      </c>
    </row>
    <row r="37" spans="1:84">
      <c r="A37" s="105">
        <v>36707</v>
      </c>
      <c r="B37" s="106">
        <v>10647.789993286133</v>
      </c>
      <c r="C37" s="106">
        <v>216779.5640335083</v>
      </c>
      <c r="D37" s="107">
        <f t="shared" si="4"/>
        <v>4.9118052436161701</v>
      </c>
      <c r="J37" s="106">
        <v>330</v>
      </c>
      <c r="K37" s="106">
        <v>3712.1100006103516</v>
      </c>
      <c r="L37" s="107">
        <v>8.889822767798929</v>
      </c>
      <c r="M37" s="108"/>
      <c r="N37" s="106">
        <v>150</v>
      </c>
      <c r="O37" s="106">
        <v>4114.2330093383789</v>
      </c>
      <c r="P37" s="107">
        <v>3.6458800378961014</v>
      </c>
      <c r="Q37" s="105"/>
      <c r="R37" s="106"/>
      <c r="S37" s="106">
        <v>3622.1000137329102</v>
      </c>
      <c r="T37" s="107"/>
      <c r="U37" s="108"/>
      <c r="V37" s="106">
        <v>625</v>
      </c>
      <c r="W37" s="106">
        <v>8466.3859634399414</v>
      </c>
      <c r="X37" s="107">
        <v>7.382134510509121</v>
      </c>
      <c r="Y37" s="108"/>
      <c r="Z37" s="106">
        <v>634</v>
      </c>
      <c r="AA37" s="106">
        <v>13514.299987792969</v>
      </c>
      <c r="AB37" s="107">
        <v>4.6913269690081751</v>
      </c>
      <c r="AC37" s="108"/>
      <c r="AD37" s="106">
        <v>650</v>
      </c>
      <c r="AE37" s="106">
        <v>8664.3000030517578</v>
      </c>
      <c r="AF37" s="107">
        <v>7.5020486337160035</v>
      </c>
      <c r="AG37" s="108"/>
      <c r="AH37" s="106">
        <v>2213.1100006103516</v>
      </c>
      <c r="AI37" s="106">
        <v>8616.6999969482422</v>
      </c>
      <c r="AJ37" s="107">
        <v>25.68396255404231</v>
      </c>
      <c r="AK37" s="108"/>
      <c r="AL37" s="106"/>
      <c r="AM37" s="106">
        <v>6057.0999908447266</v>
      </c>
      <c r="AN37" s="107"/>
      <c r="AO37" s="108"/>
      <c r="AP37" s="106">
        <v>2295</v>
      </c>
      <c r="AQ37" s="106">
        <v>16487.546997070313</v>
      </c>
      <c r="AR37" s="107">
        <v>13.919596410598864</v>
      </c>
      <c r="AS37" s="108"/>
      <c r="AT37" s="106">
        <v>425</v>
      </c>
      <c r="AU37" s="106">
        <v>14091.899993896484</v>
      </c>
      <c r="AV37" s="107">
        <v>3.0159169465017279</v>
      </c>
      <c r="AW37" s="108"/>
      <c r="AX37" s="106">
        <v>788.5</v>
      </c>
      <c r="AY37" s="106">
        <v>20845.920013427734</v>
      </c>
      <c r="AZ37" s="107">
        <v>3.7825147534486079</v>
      </c>
      <c r="BA37" s="108"/>
      <c r="BB37" s="106"/>
      <c r="BC37" s="106">
        <v>31288.551002502441</v>
      </c>
      <c r="BD37" s="107"/>
      <c r="BE37" s="108"/>
      <c r="BF37" s="106"/>
      <c r="BG37" s="106">
        <v>9154.6349945068359</v>
      </c>
      <c r="BH37" s="107"/>
      <c r="BI37" s="108"/>
      <c r="BJ37" s="106">
        <v>200</v>
      </c>
      <c r="BK37" s="106">
        <v>7002.6999969482422</v>
      </c>
      <c r="BL37" s="107">
        <v>2.8560412424801784</v>
      </c>
      <c r="BM37" s="108"/>
      <c r="BN37" s="106">
        <v>1182.1799926757813</v>
      </c>
      <c r="BO37" s="106">
        <v>13176.5</v>
      </c>
      <c r="BP37" s="107">
        <v>8.9718817036070373</v>
      </c>
      <c r="BQ37" s="108"/>
      <c r="BR37" s="106">
        <v>885</v>
      </c>
      <c r="BS37" s="106">
        <v>35134.382064819336</v>
      </c>
      <c r="BT37" s="107">
        <v>2.5189001427925093</v>
      </c>
      <c r="BU37" s="108"/>
      <c r="BV37" s="106">
        <v>270</v>
      </c>
      <c r="BW37" s="106">
        <v>6193.8000106811523</v>
      </c>
      <c r="BX37" s="107">
        <v>4.3591979000676062</v>
      </c>
      <c r="BY37" s="108"/>
      <c r="BZ37" s="106"/>
      <c r="CA37" s="106">
        <v>6636.3999938964844</v>
      </c>
      <c r="CB37" s="107"/>
      <c r="CD37" s="106">
        <f t="shared" si="1"/>
        <v>200</v>
      </c>
      <c r="CE37" s="106">
        <f t="shared" si="2"/>
        <v>7002.6999969482422</v>
      </c>
      <c r="CF37" s="107">
        <f t="shared" si="3"/>
        <v>2.8560412424801784</v>
      </c>
    </row>
    <row r="38" spans="1:84">
      <c r="A38" s="105">
        <v>36738</v>
      </c>
      <c r="B38" s="106">
        <v>10106.289993286133</v>
      </c>
      <c r="C38" s="106">
        <v>224010.20003509521</v>
      </c>
      <c r="D38" s="107">
        <f t="shared" si="4"/>
        <v>4.5115311676445096</v>
      </c>
      <c r="J38" s="106">
        <v>330</v>
      </c>
      <c r="K38" s="106">
        <v>4856</v>
      </c>
      <c r="L38" s="107">
        <v>6.7957166392092265</v>
      </c>
      <c r="M38" s="108"/>
      <c r="N38" s="106">
        <v>219.5</v>
      </c>
      <c r="O38" s="106">
        <v>4117.1500091552734</v>
      </c>
      <c r="P38" s="107">
        <v>5.3313578449145558</v>
      </c>
      <c r="Q38" s="105"/>
      <c r="R38" s="106"/>
      <c r="S38" s="106">
        <v>4522.1000137329102</v>
      </c>
      <c r="T38" s="107"/>
      <c r="U38" s="108"/>
      <c r="V38" s="106">
        <v>625</v>
      </c>
      <c r="W38" s="106">
        <v>8878.5699615478516</v>
      </c>
      <c r="X38" s="107">
        <v>7.039421919372252</v>
      </c>
      <c r="Y38" s="108"/>
      <c r="Z38" s="106">
        <v>509</v>
      </c>
      <c r="AA38" s="106">
        <v>14139.299987792969</v>
      </c>
      <c r="AB38" s="107">
        <v>3.599895330316496</v>
      </c>
      <c r="AC38" s="108"/>
      <c r="AD38" s="106">
        <v>650</v>
      </c>
      <c r="AE38" s="106">
        <v>9089.3000030517578</v>
      </c>
      <c r="AF38" s="107">
        <v>7.151265771640948</v>
      </c>
      <c r="AG38" s="108"/>
      <c r="AH38" s="106">
        <v>2213.1100006103516</v>
      </c>
      <c r="AI38" s="106">
        <v>7922.4000091552734</v>
      </c>
      <c r="AJ38" s="107">
        <v>27.934842952297796</v>
      </c>
      <c r="AK38" s="108"/>
      <c r="AL38" s="106"/>
      <c r="AM38" s="106">
        <v>6667.0999908447266</v>
      </c>
      <c r="AN38" s="107"/>
      <c r="AO38" s="108"/>
      <c r="AP38" s="106">
        <v>2295</v>
      </c>
      <c r="AQ38" s="106">
        <v>16492.189002990723</v>
      </c>
      <c r="AR38" s="107">
        <v>13.915678504435164</v>
      </c>
      <c r="AS38" s="108"/>
      <c r="AT38" s="106">
        <v>425</v>
      </c>
      <c r="AU38" s="106">
        <v>14366.999984741211</v>
      </c>
      <c r="AV38" s="107">
        <v>2.9581680270855477</v>
      </c>
      <c r="AW38" s="108"/>
      <c r="AX38" s="106">
        <v>788.5</v>
      </c>
      <c r="AY38" s="106">
        <v>20681.800018310547</v>
      </c>
      <c r="AZ38" s="107">
        <v>3.8125308208275137</v>
      </c>
      <c r="BA38" s="108"/>
      <c r="BB38" s="106"/>
      <c r="BC38" s="106">
        <v>31052.982002258301</v>
      </c>
      <c r="BD38" s="107"/>
      <c r="BE38" s="108"/>
      <c r="BF38" s="106">
        <v>100</v>
      </c>
      <c r="BG38" s="106">
        <v>9546.9700012207031</v>
      </c>
      <c r="BH38" s="107">
        <v>1.0474527518910577</v>
      </c>
      <c r="BI38" s="108"/>
      <c r="BJ38" s="106">
        <v>200</v>
      </c>
      <c r="BK38" s="106">
        <v>7352.6999969482422</v>
      </c>
      <c r="BL38" s="107">
        <v>2.7200892200553608</v>
      </c>
      <c r="BM38" s="108"/>
      <c r="BN38" s="106">
        <v>1182.1799926757813</v>
      </c>
      <c r="BO38" s="106">
        <v>13337</v>
      </c>
      <c r="BP38" s="107">
        <v>8.8639123691668384</v>
      </c>
      <c r="BQ38" s="108"/>
      <c r="BR38" s="106">
        <v>425</v>
      </c>
      <c r="BS38" s="106">
        <v>37406.43904876709</v>
      </c>
      <c r="BT38" s="107">
        <v>1.1361680256330304</v>
      </c>
      <c r="BU38" s="108"/>
      <c r="BV38" s="106">
        <v>144</v>
      </c>
      <c r="BW38" s="106">
        <v>6864.8000106811523</v>
      </c>
      <c r="BX38" s="107">
        <v>2.0976576123987005</v>
      </c>
      <c r="BY38" s="108"/>
      <c r="BZ38" s="106"/>
      <c r="CA38" s="106">
        <v>6716.3999938964844</v>
      </c>
      <c r="CB38" s="107"/>
      <c r="CD38" s="106">
        <f t="shared" si="1"/>
        <v>200</v>
      </c>
      <c r="CE38" s="106">
        <f t="shared" si="2"/>
        <v>7352.6999969482422</v>
      </c>
      <c r="CF38" s="107">
        <f t="shared" si="3"/>
        <v>2.7200892200553608</v>
      </c>
    </row>
    <row r="39" spans="1:84">
      <c r="A39" s="105">
        <v>36769</v>
      </c>
      <c r="B39" s="106">
        <v>11632.789993286133</v>
      </c>
      <c r="C39" s="106">
        <v>226904.03196716309</v>
      </c>
      <c r="D39" s="107">
        <f t="shared" si="4"/>
        <v>5.1267445062279</v>
      </c>
      <c r="J39" s="106">
        <v>330</v>
      </c>
      <c r="K39" s="106">
        <v>4854.6100006103516</v>
      </c>
      <c r="L39" s="107">
        <v>6.7976624272291772</v>
      </c>
      <c r="M39" s="108"/>
      <c r="N39" s="106">
        <v>219.5</v>
      </c>
      <c r="O39" s="106">
        <v>4266.1080093383789</v>
      </c>
      <c r="P39" s="107">
        <v>5.1452049390104815</v>
      </c>
      <c r="Q39" s="105"/>
      <c r="R39" s="106"/>
      <c r="S39" s="106">
        <v>4772.4000015258789</v>
      </c>
      <c r="T39" s="107"/>
      <c r="U39" s="108"/>
      <c r="V39" s="106">
        <v>775</v>
      </c>
      <c r="W39" s="106">
        <v>8877.7889633178711</v>
      </c>
      <c r="X39" s="107">
        <v>8.7296510786888692</v>
      </c>
      <c r="Y39" s="108"/>
      <c r="Z39" s="106">
        <v>374</v>
      </c>
      <c r="AA39" s="106">
        <v>12894.299987792969</v>
      </c>
      <c r="AB39" s="107">
        <v>2.9005064280656239</v>
      </c>
      <c r="AC39" s="108"/>
      <c r="AD39" s="106">
        <v>1125</v>
      </c>
      <c r="AE39" s="106">
        <v>9001.6999969482422</v>
      </c>
      <c r="AF39" s="107">
        <v>12.49763933902927</v>
      </c>
      <c r="AG39" s="108"/>
      <c r="AH39" s="106">
        <v>2213.1100006103516</v>
      </c>
      <c r="AI39" s="106">
        <v>7657.1999969482422</v>
      </c>
      <c r="AJ39" s="107">
        <v>28.902340300532586</v>
      </c>
      <c r="AK39" s="108"/>
      <c r="AL39" s="106"/>
      <c r="AM39" s="106">
        <v>6517.0999908447266</v>
      </c>
      <c r="AN39" s="107"/>
      <c r="AO39" s="108"/>
      <c r="AP39" s="106">
        <v>2295</v>
      </c>
      <c r="AQ39" s="106">
        <v>16490.529998779297</v>
      </c>
      <c r="AR39" s="107">
        <v>13.917078469702831</v>
      </c>
      <c r="AS39" s="108"/>
      <c r="AT39" s="106">
        <v>1326.5</v>
      </c>
      <c r="AU39" s="106">
        <v>14564.900009155273</v>
      </c>
      <c r="AV39" s="107">
        <v>9.1075118893104818</v>
      </c>
      <c r="AW39" s="108"/>
      <c r="AX39" s="106">
        <v>788.5</v>
      </c>
      <c r="AY39" s="106">
        <v>23079.02001953125</v>
      </c>
      <c r="AZ39" s="107">
        <v>3.4165228823958311</v>
      </c>
      <c r="BA39" s="108"/>
      <c r="BB39" s="106"/>
      <c r="BC39" s="106">
        <v>32672.898002624512</v>
      </c>
      <c r="BD39" s="107"/>
      <c r="BE39" s="108"/>
      <c r="BF39" s="106">
        <v>100</v>
      </c>
      <c r="BG39" s="106">
        <v>9768.2749938964844</v>
      </c>
      <c r="BH39" s="107">
        <v>1.0237222033827165</v>
      </c>
      <c r="BI39" s="108"/>
      <c r="BJ39" s="106">
        <v>200</v>
      </c>
      <c r="BK39" s="106">
        <v>7552.6999969482422</v>
      </c>
      <c r="BL39" s="107">
        <v>2.6480596353729444</v>
      </c>
      <c r="BM39" s="108"/>
      <c r="BN39" s="106">
        <v>1182.1799926757813</v>
      </c>
      <c r="BO39" s="106">
        <v>13744.714981079102</v>
      </c>
      <c r="BP39" s="107">
        <v>8.6009785892480402</v>
      </c>
      <c r="BQ39" s="108"/>
      <c r="BR39" s="106">
        <v>425</v>
      </c>
      <c r="BS39" s="106">
        <v>36694.087013244629</v>
      </c>
      <c r="BT39" s="107">
        <v>1.1582247566115964</v>
      </c>
      <c r="BU39" s="108"/>
      <c r="BV39" s="106">
        <v>144</v>
      </c>
      <c r="BW39" s="106">
        <v>6814.2000045776367</v>
      </c>
      <c r="BX39" s="107">
        <v>2.1132341273115527</v>
      </c>
      <c r="BY39" s="108"/>
      <c r="BZ39" s="106"/>
      <c r="CA39" s="106">
        <v>6281.5</v>
      </c>
      <c r="CB39" s="107"/>
      <c r="CD39" s="106">
        <f t="shared" si="1"/>
        <v>200</v>
      </c>
      <c r="CE39" s="106">
        <f t="shared" si="2"/>
        <v>7552.6999969482422</v>
      </c>
      <c r="CF39" s="107">
        <f t="shared" si="3"/>
        <v>2.6480596353729444</v>
      </c>
    </row>
    <row r="40" spans="1:84">
      <c r="A40" s="105">
        <v>36799</v>
      </c>
      <c r="B40" s="106">
        <v>11894.639991760254</v>
      </c>
      <c r="C40" s="106">
        <v>234767.95203018188</v>
      </c>
      <c r="D40" s="107">
        <f t="shared" si="4"/>
        <v>5.0665518393375404</v>
      </c>
      <c r="J40" s="106"/>
      <c r="K40" s="106">
        <v>5724.3700256347656</v>
      </c>
      <c r="L40" s="107"/>
      <c r="M40" s="108"/>
      <c r="N40" s="106">
        <v>219.5</v>
      </c>
      <c r="O40" s="106">
        <v>4316.6529998779297</v>
      </c>
      <c r="P40" s="107">
        <v>5.084958184181291</v>
      </c>
      <c r="Q40" s="105"/>
      <c r="R40" s="106">
        <v>325</v>
      </c>
      <c r="S40" s="106">
        <v>5097.1000137329102</v>
      </c>
      <c r="T40" s="107">
        <v>6.3761746703883713</v>
      </c>
      <c r="U40" s="108"/>
      <c r="V40" s="106">
        <v>900</v>
      </c>
      <c r="W40" s="106">
        <v>9009.7419624328613</v>
      </c>
      <c r="X40" s="107">
        <v>9.9891873013972194</v>
      </c>
      <c r="Y40" s="108"/>
      <c r="Z40" s="106">
        <v>409</v>
      </c>
      <c r="AA40" s="106">
        <v>12929.299987792969</v>
      </c>
      <c r="AB40" s="107">
        <v>3.1633576480254311</v>
      </c>
      <c r="AC40" s="108"/>
      <c r="AD40" s="106">
        <v>1125</v>
      </c>
      <c r="AE40" s="106">
        <v>10822.699996948242</v>
      </c>
      <c r="AF40" s="107">
        <v>10.394818301507245</v>
      </c>
      <c r="AG40" s="108"/>
      <c r="AH40" s="106">
        <v>2334.9599990844727</v>
      </c>
      <c r="AI40" s="106">
        <v>7857.4000091552734</v>
      </c>
      <c r="AJ40" s="107">
        <v>29.716700134444313</v>
      </c>
      <c r="AK40" s="108"/>
      <c r="AL40" s="106"/>
      <c r="AM40" s="106">
        <v>7402.0999908447266</v>
      </c>
      <c r="AN40" s="107"/>
      <c r="AO40" s="108"/>
      <c r="AP40" s="106">
        <v>2295</v>
      </c>
      <c r="AQ40" s="106">
        <v>15279.257011413574</v>
      </c>
      <c r="AR40" s="107">
        <v>15.020363871657109</v>
      </c>
      <c r="AS40" s="108"/>
      <c r="AT40" s="106">
        <v>1326.5</v>
      </c>
      <c r="AU40" s="106">
        <v>14761.099990844727</v>
      </c>
      <c r="AV40" s="107">
        <v>8.9864576543938792</v>
      </c>
      <c r="AW40" s="108"/>
      <c r="AX40" s="106">
        <v>788.5</v>
      </c>
      <c r="AY40" s="106">
        <v>22920.740020751953</v>
      </c>
      <c r="AZ40" s="107">
        <v>3.440115804664722</v>
      </c>
      <c r="BA40" s="108"/>
      <c r="BB40" s="106"/>
      <c r="BC40" s="106">
        <v>34460.321990966797</v>
      </c>
      <c r="BD40" s="107"/>
      <c r="BE40" s="108"/>
      <c r="BF40" s="106">
        <v>100</v>
      </c>
      <c r="BG40" s="106">
        <v>10522.264991760254</v>
      </c>
      <c r="BH40" s="107">
        <v>0.95036572523413654</v>
      </c>
      <c r="BI40" s="108"/>
      <c r="BJ40" s="106">
        <v>200</v>
      </c>
      <c r="BK40" s="106">
        <v>7562.6999969482422</v>
      </c>
      <c r="BL40" s="107">
        <v>2.6445581615124958</v>
      </c>
      <c r="BM40" s="108"/>
      <c r="BN40" s="106">
        <v>1182.1799926757813</v>
      </c>
      <c r="BO40" s="106">
        <v>14022.705001831055</v>
      </c>
      <c r="BP40" s="107">
        <v>8.4304703872855828</v>
      </c>
      <c r="BQ40" s="108"/>
      <c r="BR40" s="106">
        <v>545</v>
      </c>
      <c r="BS40" s="106">
        <v>38783.898040771484</v>
      </c>
      <c r="BT40" s="107">
        <v>1.405222341052645</v>
      </c>
      <c r="BU40" s="108"/>
      <c r="BV40" s="106">
        <v>144</v>
      </c>
      <c r="BW40" s="106">
        <v>7014.2000045776367</v>
      </c>
      <c r="BX40" s="107">
        <v>2.0529782427935062</v>
      </c>
      <c r="BY40" s="108"/>
      <c r="BZ40" s="106"/>
      <c r="CA40" s="106">
        <v>6281.3999938964844</v>
      </c>
      <c r="CB40" s="107"/>
      <c r="CD40" s="106">
        <f t="shared" si="1"/>
        <v>200</v>
      </c>
      <c r="CE40" s="106">
        <f t="shared" si="2"/>
        <v>7562.6999969482422</v>
      </c>
      <c r="CF40" s="107">
        <f t="shared" si="3"/>
        <v>2.6445581615124958</v>
      </c>
    </row>
    <row r="41" spans="1:84">
      <c r="A41" s="105">
        <v>36830</v>
      </c>
      <c r="B41" s="106">
        <v>11496.139991760254</v>
      </c>
      <c r="C41" s="106">
        <v>247028.83401870728</v>
      </c>
      <c r="D41" s="107">
        <f t="shared" si="4"/>
        <v>4.6537644228566704</v>
      </c>
      <c r="J41" s="106"/>
      <c r="K41" s="106">
        <v>5822.9800262451172</v>
      </c>
      <c r="L41" s="107"/>
      <c r="M41" s="108"/>
      <c r="N41" s="106">
        <v>219.5</v>
      </c>
      <c r="O41" s="106">
        <v>4990.6100006103516</v>
      </c>
      <c r="P41" s="107">
        <v>4.3982599316146755</v>
      </c>
      <c r="Q41" s="105"/>
      <c r="R41" s="106">
        <v>550</v>
      </c>
      <c r="S41" s="106">
        <v>5322.1000137329102</v>
      </c>
      <c r="T41" s="107">
        <v>10.334266522252577</v>
      </c>
      <c r="U41" s="108"/>
      <c r="V41" s="106">
        <v>1295</v>
      </c>
      <c r="W41" s="106">
        <v>9257.571964263916</v>
      </c>
      <c r="X41" s="107">
        <v>13.988549103360576</v>
      </c>
      <c r="Y41" s="108"/>
      <c r="Z41" s="106">
        <v>274</v>
      </c>
      <c r="AA41" s="106">
        <v>13284.299987792969</v>
      </c>
      <c r="AB41" s="107">
        <v>2.0625851588098767</v>
      </c>
      <c r="AC41" s="108"/>
      <c r="AD41" s="106">
        <v>1125</v>
      </c>
      <c r="AE41" s="106">
        <v>11543.300003051758</v>
      </c>
      <c r="AF41" s="107">
        <v>9.7459132111491371</v>
      </c>
      <c r="AG41" s="108"/>
      <c r="AH41" s="106">
        <v>1934.9599990844727</v>
      </c>
      <c r="AI41" s="106">
        <v>8707.4000091552734</v>
      </c>
      <c r="AJ41" s="107">
        <v>22.222018019730186</v>
      </c>
      <c r="AK41" s="108"/>
      <c r="AL41" s="106"/>
      <c r="AM41" s="106">
        <v>8412.0999908447266</v>
      </c>
      <c r="AN41" s="107"/>
      <c r="AO41" s="108"/>
      <c r="AP41" s="106">
        <v>2145</v>
      </c>
      <c r="AQ41" s="106">
        <v>15919.898002624512</v>
      </c>
      <c r="AR41" s="107">
        <v>13.47370441472917</v>
      </c>
      <c r="AS41" s="108"/>
      <c r="AT41" s="106">
        <v>1326.5</v>
      </c>
      <c r="AU41" s="106">
        <v>14761.099990844727</v>
      </c>
      <c r="AV41" s="107">
        <v>8.9864576543938792</v>
      </c>
      <c r="AW41" s="108"/>
      <c r="AX41" s="106">
        <v>680</v>
      </c>
      <c r="AY41" s="106">
        <v>23042.960021972656</v>
      </c>
      <c r="AZ41" s="107">
        <v>2.9510097632924968</v>
      </c>
      <c r="BA41" s="108"/>
      <c r="BB41" s="106"/>
      <c r="BC41" s="106">
        <v>37603.768951416016</v>
      </c>
      <c r="BD41" s="107"/>
      <c r="BE41" s="108"/>
      <c r="BF41" s="106">
        <v>100</v>
      </c>
      <c r="BG41" s="106">
        <v>10691.924018859863</v>
      </c>
      <c r="BH41" s="107">
        <v>0.93528535952562375</v>
      </c>
      <c r="BI41" s="108"/>
      <c r="BJ41" s="106">
        <v>200</v>
      </c>
      <c r="BK41" s="106">
        <v>7562.6999969482422</v>
      </c>
      <c r="BL41" s="107">
        <v>2.6445581615124958</v>
      </c>
      <c r="BM41" s="108"/>
      <c r="BN41" s="106">
        <v>1382.1799926757813</v>
      </c>
      <c r="BO41" s="106">
        <v>16345.619995117188</v>
      </c>
      <c r="BP41" s="107">
        <v>8.4559655313696886</v>
      </c>
      <c r="BQ41" s="108"/>
      <c r="BR41" s="106">
        <v>120</v>
      </c>
      <c r="BS41" s="106">
        <v>40464.90104675293</v>
      </c>
      <c r="BT41" s="107">
        <v>0.29655330149294729</v>
      </c>
      <c r="BU41" s="108"/>
      <c r="BV41" s="106">
        <v>144</v>
      </c>
      <c r="BW41" s="106">
        <v>7014.2000045776367</v>
      </c>
      <c r="BX41" s="107">
        <v>2.0529782427935062</v>
      </c>
      <c r="BY41" s="108"/>
      <c r="BZ41" s="106"/>
      <c r="CA41" s="106">
        <v>6281.3999938964844</v>
      </c>
      <c r="CB41" s="107"/>
      <c r="CD41" s="106">
        <f t="shared" si="1"/>
        <v>200</v>
      </c>
      <c r="CE41" s="106">
        <f t="shared" si="2"/>
        <v>7562.6999969482422</v>
      </c>
      <c r="CF41" s="107">
        <f t="shared" si="3"/>
        <v>2.6445581615124958</v>
      </c>
    </row>
    <row r="42" spans="1:84">
      <c r="A42" s="105">
        <v>36860</v>
      </c>
      <c r="B42" s="106">
        <v>13151.519966125488</v>
      </c>
      <c r="C42" s="106">
        <v>248079.68002319336</v>
      </c>
      <c r="D42" s="107">
        <f t="shared" si="4"/>
        <v>5.3013289782121342</v>
      </c>
      <c r="J42" s="106"/>
      <c r="K42" s="106">
        <v>5818.5700225830078</v>
      </c>
      <c r="L42" s="107"/>
      <c r="M42" s="108"/>
      <c r="N42" s="106">
        <v>219.5</v>
      </c>
      <c r="O42" s="106">
        <v>4736.2960052490234</v>
      </c>
      <c r="P42" s="107">
        <v>4.6344231812525667</v>
      </c>
      <c r="Q42" s="105"/>
      <c r="R42" s="106">
        <v>730</v>
      </c>
      <c r="S42" s="106">
        <v>5322.1000137329102</v>
      </c>
      <c r="T42" s="107">
        <v>13.716390111353421</v>
      </c>
      <c r="U42" s="108"/>
      <c r="V42" s="106">
        <v>1605</v>
      </c>
      <c r="W42" s="106">
        <v>9250.6859588623047</v>
      </c>
      <c r="X42" s="107">
        <v>17.350064710200051</v>
      </c>
      <c r="Y42" s="108"/>
      <c r="Z42" s="106"/>
      <c r="AA42" s="106">
        <v>13011.399993896484</v>
      </c>
      <c r="AB42" s="107"/>
      <c r="AC42" s="108"/>
      <c r="AD42" s="106">
        <v>1299.0299987792969</v>
      </c>
      <c r="AE42" s="106">
        <v>11718.300003051758</v>
      </c>
      <c r="AF42" s="107">
        <v>11.085481669192585</v>
      </c>
      <c r="AG42" s="108"/>
      <c r="AH42" s="106">
        <v>1934.9599990844727</v>
      </c>
      <c r="AI42" s="106">
        <v>8766.8300094604492</v>
      </c>
      <c r="AJ42" s="107">
        <v>22.071375822234735</v>
      </c>
      <c r="AK42" s="108"/>
      <c r="AL42" s="106"/>
      <c r="AM42" s="106">
        <v>8221.0999908447266</v>
      </c>
      <c r="AN42" s="107"/>
      <c r="AO42" s="108"/>
      <c r="AP42" s="106">
        <v>1045</v>
      </c>
      <c r="AQ42" s="106">
        <v>14085.63500213623</v>
      </c>
      <c r="AR42" s="107">
        <v>7.418905855799296</v>
      </c>
      <c r="AS42" s="108"/>
      <c r="AT42" s="106">
        <v>1326.5</v>
      </c>
      <c r="AU42" s="106">
        <v>14061.099990844727</v>
      </c>
      <c r="AV42" s="107">
        <v>9.4338280850267235</v>
      </c>
      <c r="AW42" s="108"/>
      <c r="AX42" s="106">
        <v>825</v>
      </c>
      <c r="AY42" s="106">
        <v>23334.140014648438</v>
      </c>
      <c r="AZ42" s="107">
        <v>3.5355920530265568</v>
      </c>
      <c r="BA42" s="108"/>
      <c r="BB42" s="106"/>
      <c r="BC42" s="106">
        <v>40081.919006347656</v>
      </c>
      <c r="BD42" s="107"/>
      <c r="BE42" s="108"/>
      <c r="BF42" s="106">
        <v>100</v>
      </c>
      <c r="BG42" s="106">
        <v>10803.019004821777</v>
      </c>
      <c r="BH42" s="107">
        <v>0.92566716725543463</v>
      </c>
      <c r="BI42" s="108"/>
      <c r="BJ42" s="106">
        <v>200</v>
      </c>
      <c r="BK42" s="106">
        <v>7462.6999969482422</v>
      </c>
      <c r="BL42" s="107">
        <v>2.6799951771046264</v>
      </c>
      <c r="BM42" s="108"/>
      <c r="BN42" s="106">
        <v>1540.6799926757813</v>
      </c>
      <c r="BO42" s="106">
        <v>18137.19596862793</v>
      </c>
      <c r="BP42" s="107">
        <v>8.4945875610580011</v>
      </c>
      <c r="BQ42" s="108"/>
      <c r="BR42" s="106">
        <v>2325.8499755859375</v>
      </c>
      <c r="BS42" s="106">
        <v>41339.189033508301</v>
      </c>
      <c r="BT42" s="107">
        <v>5.6262593194575574</v>
      </c>
      <c r="BU42" s="108"/>
      <c r="BV42" s="106"/>
      <c r="BW42" s="106">
        <v>6770.0000076293945</v>
      </c>
      <c r="BX42" s="107"/>
      <c r="BY42" s="108"/>
      <c r="BZ42" s="106"/>
      <c r="CA42" s="106">
        <v>5159.5</v>
      </c>
      <c r="CB42" s="107"/>
      <c r="CD42" s="106">
        <f t="shared" si="1"/>
        <v>200</v>
      </c>
      <c r="CE42" s="106">
        <f t="shared" si="2"/>
        <v>7462.6999969482422</v>
      </c>
      <c r="CF42" s="107">
        <f t="shared" si="3"/>
        <v>2.6799951771046264</v>
      </c>
    </row>
    <row r="43" spans="1:84">
      <c r="A43" s="105">
        <v>36891</v>
      </c>
      <c r="B43" s="106">
        <v>13341.519966125488</v>
      </c>
      <c r="C43" s="106">
        <v>246505.10004425049</v>
      </c>
      <c r="D43" s="107">
        <f t="shared" si="4"/>
        <v>5.4122693460421436</v>
      </c>
      <c r="J43" s="106"/>
      <c r="K43" s="106">
        <v>5970.4000244140625</v>
      </c>
      <c r="L43" s="107"/>
      <c r="M43" s="108"/>
      <c r="N43" s="106">
        <v>219.5</v>
      </c>
      <c r="O43" s="106">
        <v>4285.9480056762695</v>
      </c>
      <c r="P43" s="107">
        <v>5.1213873735588074</v>
      </c>
      <c r="Q43" s="105"/>
      <c r="R43" s="106">
        <v>730</v>
      </c>
      <c r="S43" s="106">
        <v>5822.1000137329102</v>
      </c>
      <c r="T43" s="107">
        <v>12.538431120697147</v>
      </c>
      <c r="U43" s="108"/>
      <c r="V43" s="106">
        <v>930</v>
      </c>
      <c r="W43" s="106">
        <v>9249.9519577026367</v>
      </c>
      <c r="X43" s="107">
        <v>10.054106272687921</v>
      </c>
      <c r="Y43" s="108"/>
      <c r="Z43" s="106"/>
      <c r="AA43" s="106">
        <v>12751.399993896484</v>
      </c>
      <c r="AB43" s="107"/>
      <c r="AC43" s="108"/>
      <c r="AD43" s="106">
        <v>1149.0299987792969</v>
      </c>
      <c r="AE43" s="106">
        <v>11348.300003051758</v>
      </c>
      <c r="AF43" s="107">
        <v>10.125128860448724</v>
      </c>
      <c r="AG43" s="108"/>
      <c r="AH43" s="106">
        <v>1834.9599990844727</v>
      </c>
      <c r="AI43" s="106">
        <v>8668.255012512207</v>
      </c>
      <c r="AJ43" s="107">
        <v>21.168735765569849</v>
      </c>
      <c r="AK43" s="108"/>
      <c r="AL43" s="106"/>
      <c r="AM43" s="106">
        <v>8221.0999908447266</v>
      </c>
      <c r="AN43" s="107"/>
      <c r="AO43" s="108"/>
      <c r="AP43" s="106">
        <v>945</v>
      </c>
      <c r="AQ43" s="106">
        <v>13985.073997497559</v>
      </c>
      <c r="AR43" s="107">
        <v>6.7572041461424881</v>
      </c>
      <c r="AS43" s="108"/>
      <c r="AT43" s="106">
        <v>2126.5</v>
      </c>
      <c r="AU43" s="106">
        <v>13864.999984741211</v>
      </c>
      <c r="AV43" s="107">
        <v>15.337179966392123</v>
      </c>
      <c r="AW43" s="108"/>
      <c r="AX43" s="106">
        <v>1240</v>
      </c>
      <c r="AY43" s="106">
        <v>23170.700012207031</v>
      </c>
      <c r="AZ43" s="107">
        <v>5.35158626777236</v>
      </c>
      <c r="BA43" s="108"/>
      <c r="BB43" s="106"/>
      <c r="BC43" s="106">
        <v>38727.432052612305</v>
      </c>
      <c r="BD43" s="107"/>
      <c r="BE43" s="108"/>
      <c r="BF43" s="106">
        <v>100</v>
      </c>
      <c r="BG43" s="106">
        <v>10757.984001159668</v>
      </c>
      <c r="BH43" s="107">
        <v>0.929542189217054</v>
      </c>
      <c r="BI43" s="108"/>
      <c r="BJ43" s="106">
        <v>200</v>
      </c>
      <c r="BK43" s="106">
        <v>7196.6999969482422</v>
      </c>
      <c r="BL43" s="107">
        <v>2.7790515108981886</v>
      </c>
      <c r="BM43" s="108"/>
      <c r="BN43" s="106">
        <v>1540.6799926757813</v>
      </c>
      <c r="BO43" s="106">
        <v>18412.046981811523</v>
      </c>
      <c r="BP43" s="107">
        <v>8.3677822145346106</v>
      </c>
      <c r="BQ43" s="108"/>
      <c r="BR43" s="106">
        <v>2325.8499755859375</v>
      </c>
      <c r="BS43" s="106">
        <v>42167.808013916016</v>
      </c>
      <c r="BT43" s="107">
        <v>5.5157004481199774</v>
      </c>
      <c r="BU43" s="108"/>
      <c r="BV43" s="106"/>
      <c r="BW43" s="106">
        <v>6758.4000015258789</v>
      </c>
      <c r="BX43" s="107"/>
      <c r="BY43" s="108"/>
      <c r="BZ43" s="106"/>
      <c r="CA43" s="106">
        <v>5146.5</v>
      </c>
      <c r="CB43" s="107"/>
      <c r="CD43" s="106">
        <f t="shared" si="1"/>
        <v>200</v>
      </c>
      <c r="CE43" s="106">
        <f t="shared" si="2"/>
        <v>7196.6999969482422</v>
      </c>
      <c r="CF43" s="107">
        <f t="shared" si="3"/>
        <v>2.7790515108981886</v>
      </c>
    </row>
    <row r="44" spans="1:84">
      <c r="A44" s="105">
        <v>36922</v>
      </c>
      <c r="B44" s="106">
        <v>14144.79997253418</v>
      </c>
      <c r="C44" s="106">
        <v>246371.84994888306</v>
      </c>
      <c r="D44" s="107">
        <f t="shared" si="4"/>
        <v>5.7412403143739539</v>
      </c>
      <c r="J44" s="106"/>
      <c r="K44" s="106">
        <v>5968.0100250244141</v>
      </c>
      <c r="L44" s="107"/>
      <c r="M44" s="108"/>
      <c r="N44" s="106">
        <v>219.5</v>
      </c>
      <c r="O44" s="106">
        <v>4284.1790008544922</v>
      </c>
      <c r="P44" s="107">
        <v>5.123502074871757</v>
      </c>
      <c r="Q44" s="105"/>
      <c r="R44" s="106">
        <v>730</v>
      </c>
      <c r="S44" s="106">
        <v>5822.1000137329102</v>
      </c>
      <c r="T44" s="107">
        <v>12.538431120697147</v>
      </c>
      <c r="U44" s="108"/>
      <c r="V44" s="106">
        <v>830</v>
      </c>
      <c r="W44" s="106">
        <v>8459.3199653625488</v>
      </c>
      <c r="X44" s="107">
        <v>9.8116633890018363</v>
      </c>
      <c r="Y44" s="108"/>
      <c r="Z44" s="106"/>
      <c r="AA44" s="106">
        <v>12751.399993896484</v>
      </c>
      <c r="AB44" s="107"/>
      <c r="AC44" s="108"/>
      <c r="AD44" s="106">
        <v>1149.0299987792969</v>
      </c>
      <c r="AE44" s="106">
        <v>11599.300003051758</v>
      </c>
      <c r="AF44" s="107">
        <v>9.9060287989532902</v>
      </c>
      <c r="AG44" s="108"/>
      <c r="AH44" s="106">
        <v>2074.9599990844727</v>
      </c>
      <c r="AI44" s="106">
        <v>8568.9450073242188</v>
      </c>
      <c r="AJ44" s="107">
        <v>24.21488289761367</v>
      </c>
      <c r="AK44" s="108"/>
      <c r="AL44" s="106"/>
      <c r="AM44" s="106">
        <v>8221.0999908447266</v>
      </c>
      <c r="AN44" s="107"/>
      <c r="AO44" s="108"/>
      <c r="AP44" s="106">
        <v>945</v>
      </c>
      <c r="AQ44" s="106">
        <v>15698.122009277344</v>
      </c>
      <c r="AR44" s="107">
        <v>6.0198283555288956</v>
      </c>
      <c r="AS44" s="108"/>
      <c r="AT44" s="106">
        <v>2229.9599990844727</v>
      </c>
      <c r="AU44" s="106">
        <v>13863.699981689453</v>
      </c>
      <c r="AV44" s="107">
        <v>16.084883559437255</v>
      </c>
      <c r="AW44" s="108"/>
      <c r="AX44" s="106">
        <v>1390</v>
      </c>
      <c r="AY44" s="106">
        <v>23165.920013427734</v>
      </c>
      <c r="AZ44" s="107">
        <v>6.0001933840499753</v>
      </c>
      <c r="BA44" s="108"/>
      <c r="BB44" s="106"/>
      <c r="BC44" s="106">
        <v>38515.006958007813</v>
      </c>
      <c r="BD44" s="107"/>
      <c r="BE44" s="108"/>
      <c r="BF44" s="106">
        <v>100</v>
      </c>
      <c r="BG44" s="106">
        <v>10589.76099395752</v>
      </c>
      <c r="BH44" s="107">
        <v>0.94430837539260459</v>
      </c>
      <c r="BI44" s="108"/>
      <c r="BJ44" s="106">
        <v>200</v>
      </c>
      <c r="BK44" s="106">
        <v>7196.5999908447266</v>
      </c>
      <c r="BL44" s="107">
        <v>2.7790901294282482</v>
      </c>
      <c r="BM44" s="108"/>
      <c r="BN44" s="106">
        <v>358.5</v>
      </c>
      <c r="BO44" s="106">
        <v>18305.922966003418</v>
      </c>
      <c r="BP44" s="107">
        <v>1.9583825446320469</v>
      </c>
      <c r="BQ44" s="108"/>
      <c r="BR44" s="106">
        <v>3775.8499755859375</v>
      </c>
      <c r="BS44" s="106">
        <v>41457.563034057617</v>
      </c>
      <c r="BT44" s="107">
        <v>9.1077470532555331</v>
      </c>
      <c r="BU44" s="108"/>
      <c r="BV44" s="106">
        <v>142</v>
      </c>
      <c r="BW44" s="106">
        <v>6758.4000015258789</v>
      </c>
      <c r="BX44" s="107">
        <v>2.1010890146771417</v>
      </c>
      <c r="BY44" s="108"/>
      <c r="BZ44" s="106"/>
      <c r="CA44" s="106">
        <v>5146.5</v>
      </c>
      <c r="CB44" s="107"/>
      <c r="CD44" s="106">
        <f t="shared" si="1"/>
        <v>200</v>
      </c>
      <c r="CE44" s="106">
        <f t="shared" si="2"/>
        <v>7196.5999908447266</v>
      </c>
      <c r="CF44" s="107">
        <f t="shared" si="3"/>
        <v>2.7790901294282482</v>
      </c>
    </row>
    <row r="45" spans="1:84">
      <c r="A45" s="105">
        <v>36950</v>
      </c>
      <c r="B45" s="106">
        <v>14864.79997253418</v>
      </c>
      <c r="C45" s="106">
        <v>251279.13596725464</v>
      </c>
      <c r="D45" s="107">
        <f t="shared" si="4"/>
        <v>5.9156522945348238</v>
      </c>
      <c r="J45" s="106"/>
      <c r="K45" s="106">
        <v>7363.2500152587891</v>
      </c>
      <c r="L45" s="107"/>
      <c r="M45" s="108"/>
      <c r="N45" s="106">
        <v>329.5</v>
      </c>
      <c r="O45" s="106">
        <v>4918.0250015258789</v>
      </c>
      <c r="P45" s="107">
        <v>6.6998439393408633</v>
      </c>
      <c r="Q45" s="105"/>
      <c r="R45" s="106">
        <v>730</v>
      </c>
      <c r="S45" s="106">
        <v>7947.1000137329102</v>
      </c>
      <c r="T45" s="107">
        <v>9.1857406945745055</v>
      </c>
      <c r="U45" s="108"/>
      <c r="V45" s="106">
        <v>1715</v>
      </c>
      <c r="W45" s="106">
        <v>8556.8849678039551</v>
      </c>
      <c r="X45" s="107">
        <v>20.042340249434705</v>
      </c>
      <c r="Y45" s="108"/>
      <c r="Z45" s="106"/>
      <c r="AA45" s="106">
        <v>12751.199981689453</v>
      </c>
      <c r="AB45" s="107"/>
      <c r="AC45" s="108"/>
      <c r="AD45" s="106">
        <v>649.02999877929688</v>
      </c>
      <c r="AE45" s="106">
        <v>11524.300003051758</v>
      </c>
      <c r="AF45" s="107">
        <v>5.6318387980825451</v>
      </c>
      <c r="AG45" s="108"/>
      <c r="AH45" s="106">
        <v>2074.9599990844727</v>
      </c>
      <c r="AI45" s="106">
        <v>8015.9000091552734</v>
      </c>
      <c r="AJ45" s="107">
        <v>25.885552423490555</v>
      </c>
      <c r="AK45" s="108"/>
      <c r="AL45" s="106"/>
      <c r="AM45" s="106">
        <v>8221.0999908447266</v>
      </c>
      <c r="AN45" s="107"/>
      <c r="AO45" s="108"/>
      <c r="AP45" s="106">
        <v>620</v>
      </c>
      <c r="AQ45" s="106">
        <v>15371.260009765625</v>
      </c>
      <c r="AR45" s="107">
        <v>4.0335014800745244</v>
      </c>
      <c r="AS45" s="108"/>
      <c r="AT45" s="106">
        <v>2529.9599990844727</v>
      </c>
      <c r="AU45" s="106">
        <v>13863.699981689453</v>
      </c>
      <c r="AV45" s="107">
        <v>18.248808055756609</v>
      </c>
      <c r="AW45" s="108"/>
      <c r="AX45" s="106">
        <v>1640</v>
      </c>
      <c r="AY45" s="106">
        <v>23191.600006103516</v>
      </c>
      <c r="AZ45" s="107">
        <v>7.0715258954465776</v>
      </c>
      <c r="BA45" s="108"/>
      <c r="BB45" s="106"/>
      <c r="BC45" s="106">
        <v>37121.771026611328</v>
      </c>
      <c r="BD45" s="107"/>
      <c r="BE45" s="108"/>
      <c r="BF45" s="106">
        <v>100</v>
      </c>
      <c r="BG45" s="106">
        <v>10434.425003051758</v>
      </c>
      <c r="BH45" s="107">
        <v>0.95836617706057581</v>
      </c>
      <c r="BI45" s="108"/>
      <c r="BJ45" s="106">
        <v>200</v>
      </c>
      <c r="BK45" s="106">
        <v>7196.5999908447266</v>
      </c>
      <c r="BL45" s="107">
        <v>2.7790901294282482</v>
      </c>
      <c r="BM45" s="108"/>
      <c r="BN45" s="106">
        <v>358.5</v>
      </c>
      <c r="BO45" s="106">
        <v>21099.113952636719</v>
      </c>
      <c r="BP45" s="107">
        <v>1.6991234835963285</v>
      </c>
      <c r="BQ45" s="108"/>
      <c r="BR45" s="106">
        <v>3775.8499755859375</v>
      </c>
      <c r="BS45" s="106">
        <v>41335.006011962891</v>
      </c>
      <c r="BT45" s="107">
        <v>9.1347512432758737</v>
      </c>
      <c r="BU45" s="108"/>
      <c r="BV45" s="106">
        <v>142</v>
      </c>
      <c r="BW45" s="106">
        <v>6583.4000015258789</v>
      </c>
      <c r="BX45" s="107">
        <v>2.1569401823842953</v>
      </c>
      <c r="BY45" s="108"/>
      <c r="BZ45" s="106"/>
      <c r="CA45" s="106">
        <v>5784.5</v>
      </c>
      <c r="CB45" s="107"/>
      <c r="CD45" s="106">
        <f t="shared" si="1"/>
        <v>200</v>
      </c>
      <c r="CE45" s="106">
        <f t="shared" si="2"/>
        <v>7196.5999908447266</v>
      </c>
      <c r="CF45" s="107">
        <f t="shared" si="3"/>
        <v>2.7790901294282482</v>
      </c>
    </row>
    <row r="46" spans="1:84">
      <c r="A46" s="105">
        <v>36981</v>
      </c>
      <c r="B46" s="106">
        <v>14712.79997253418</v>
      </c>
      <c r="C46" s="106">
        <v>263250.36694335938</v>
      </c>
      <c r="D46" s="107">
        <f t="shared" si="4"/>
        <v>5.5889000814573482</v>
      </c>
      <c r="J46" s="106"/>
      <c r="K46" s="106">
        <v>7257.6700134277344</v>
      </c>
      <c r="L46" s="107"/>
      <c r="M46" s="108"/>
      <c r="N46" s="106">
        <v>329.5</v>
      </c>
      <c r="O46" s="106">
        <v>5817.5960006713867</v>
      </c>
      <c r="P46" s="107">
        <v>5.6638515283971875</v>
      </c>
      <c r="Q46" s="105"/>
      <c r="R46" s="106">
        <v>730</v>
      </c>
      <c r="S46" s="106">
        <v>8243.8000259399414</v>
      </c>
      <c r="T46" s="107">
        <v>8.8551395922145364</v>
      </c>
      <c r="U46" s="108"/>
      <c r="V46" s="106">
        <v>945</v>
      </c>
      <c r="W46" s="106">
        <v>8125.9789657592773</v>
      </c>
      <c r="X46" s="107">
        <v>11.629368030387226</v>
      </c>
      <c r="Y46" s="108"/>
      <c r="Z46" s="106"/>
      <c r="AA46" s="106">
        <v>13093.499969482422</v>
      </c>
      <c r="AB46" s="107"/>
      <c r="AC46" s="108"/>
      <c r="AD46" s="106">
        <v>1149.0299987792969</v>
      </c>
      <c r="AE46" s="106">
        <v>11779.399993896484</v>
      </c>
      <c r="AF46" s="107">
        <v>9.7545715348376714</v>
      </c>
      <c r="AG46" s="108"/>
      <c r="AH46" s="106">
        <v>2074.9599990844727</v>
      </c>
      <c r="AI46" s="106">
        <v>8936.9250030517578</v>
      </c>
      <c r="AJ46" s="107">
        <v>23.217829380641781</v>
      </c>
      <c r="AK46" s="108"/>
      <c r="AL46" s="106"/>
      <c r="AM46" s="106">
        <v>8565.4999847412109</v>
      </c>
      <c r="AN46" s="107"/>
      <c r="AO46" s="108"/>
      <c r="AP46" s="106">
        <v>620</v>
      </c>
      <c r="AQ46" s="106">
        <v>16945.568008422852</v>
      </c>
      <c r="AR46" s="107">
        <v>3.6587737849320066</v>
      </c>
      <c r="AS46" s="108"/>
      <c r="AT46" s="106">
        <v>2529.9599990844727</v>
      </c>
      <c r="AU46" s="106">
        <v>13863.699981689453</v>
      </c>
      <c r="AV46" s="107">
        <v>18.248808055756609</v>
      </c>
      <c r="AW46" s="108"/>
      <c r="AX46" s="106">
        <v>1090</v>
      </c>
      <c r="AY46" s="106">
        <v>24165.940002441406</v>
      </c>
      <c r="AZ46" s="107">
        <v>4.5104804526117368</v>
      </c>
      <c r="BA46" s="108"/>
      <c r="BB46" s="106"/>
      <c r="BC46" s="106">
        <v>37942.077972412109</v>
      </c>
      <c r="BD46" s="107"/>
      <c r="BE46" s="108"/>
      <c r="BF46" s="106">
        <v>100</v>
      </c>
      <c r="BG46" s="106">
        <v>10808.875</v>
      </c>
      <c r="BH46" s="107">
        <v>0.92516566247643728</v>
      </c>
      <c r="BI46" s="108"/>
      <c r="BJ46" s="106">
        <v>561.69000244140625</v>
      </c>
      <c r="BK46" s="106">
        <v>7696.5999908447266</v>
      </c>
      <c r="BL46" s="107">
        <v>7.2978978134442318</v>
      </c>
      <c r="BM46" s="108"/>
      <c r="BN46" s="106">
        <v>358.5</v>
      </c>
      <c r="BO46" s="106">
        <v>12140.858978271484</v>
      </c>
      <c r="BP46" s="107">
        <v>2.95283884477703</v>
      </c>
      <c r="BQ46" s="108"/>
      <c r="BR46" s="106">
        <v>4082.1599731445313</v>
      </c>
      <c r="BS46" s="106">
        <v>53714.877044677734</v>
      </c>
      <c r="BT46" s="107">
        <v>7.5996822439883189</v>
      </c>
      <c r="BU46" s="108"/>
      <c r="BV46" s="106">
        <v>142</v>
      </c>
      <c r="BW46" s="106">
        <v>6943.4000015258789</v>
      </c>
      <c r="BX46" s="107">
        <v>2.0451075837312289</v>
      </c>
      <c r="BY46" s="108"/>
      <c r="BZ46" s="106"/>
      <c r="CA46" s="106">
        <v>7208.1000061035156</v>
      </c>
      <c r="CB46" s="107"/>
      <c r="CD46" s="106">
        <f t="shared" si="1"/>
        <v>561.69000244140625</v>
      </c>
      <c r="CE46" s="106">
        <f t="shared" si="2"/>
        <v>7696.5999908447266</v>
      </c>
      <c r="CF46" s="107">
        <f t="shared" si="3"/>
        <v>7.2978978134442318</v>
      </c>
    </row>
    <row r="47" spans="1:84">
      <c r="A47" s="105">
        <v>37011</v>
      </c>
      <c r="B47" s="106">
        <v>16154.700004577637</v>
      </c>
      <c r="C47" s="106">
        <v>265343.19488143921</v>
      </c>
      <c r="D47" s="107">
        <f t="shared" si="4"/>
        <v>6.0882284966064004</v>
      </c>
      <c r="J47" s="106"/>
      <c r="K47" s="106">
        <v>7153.1100158691406</v>
      </c>
      <c r="L47" s="107"/>
      <c r="M47" s="108"/>
      <c r="N47" s="106">
        <v>179.5</v>
      </c>
      <c r="O47" s="106">
        <v>5765.0980072021484</v>
      </c>
      <c r="P47" s="107">
        <v>3.113563720439037</v>
      </c>
      <c r="Q47" s="105"/>
      <c r="R47" s="106">
        <v>730</v>
      </c>
      <c r="S47" s="106">
        <v>8243.8000259399414</v>
      </c>
      <c r="T47" s="107">
        <v>8.8551395922145364</v>
      </c>
      <c r="U47" s="108"/>
      <c r="V47" s="106">
        <v>1020.1600036621094</v>
      </c>
      <c r="W47" s="106">
        <v>8118.7679634094238</v>
      </c>
      <c r="X47" s="107">
        <v>12.565453382334379</v>
      </c>
      <c r="Y47" s="108"/>
      <c r="Z47" s="106"/>
      <c r="AA47" s="106">
        <v>13518.499969482422</v>
      </c>
      <c r="AB47" s="107"/>
      <c r="AC47" s="108"/>
      <c r="AD47" s="106">
        <v>1149.0299987792969</v>
      </c>
      <c r="AE47" s="106">
        <v>14424.399993896484</v>
      </c>
      <c r="AF47" s="107">
        <v>7.9658772584335944</v>
      </c>
      <c r="AG47" s="108"/>
      <c r="AH47" s="106">
        <v>2074.9599990844727</v>
      </c>
      <c r="AI47" s="106">
        <v>8934.6380004882813</v>
      </c>
      <c r="AJ47" s="107">
        <v>23.223772456937542</v>
      </c>
      <c r="AK47" s="108"/>
      <c r="AL47" s="106"/>
      <c r="AM47" s="106">
        <v>8565.4999847412109</v>
      </c>
      <c r="AN47" s="107"/>
      <c r="AO47" s="108"/>
      <c r="AP47" s="106"/>
      <c r="AQ47" s="106">
        <v>16740.327003479004</v>
      </c>
      <c r="AR47" s="107"/>
      <c r="AS47" s="108"/>
      <c r="AT47" s="106">
        <v>2304.9599990844727</v>
      </c>
      <c r="AU47" s="106">
        <v>13758.699981689453</v>
      </c>
      <c r="AV47" s="107">
        <v>16.752745551193005</v>
      </c>
      <c r="AW47" s="108"/>
      <c r="AX47" s="106">
        <v>1290</v>
      </c>
      <c r="AY47" s="106">
        <v>24461.820007324219</v>
      </c>
      <c r="AZ47" s="107">
        <v>5.273524208802761</v>
      </c>
      <c r="BA47" s="108"/>
      <c r="BB47" s="106"/>
      <c r="BC47" s="106">
        <v>36457.154983520508</v>
      </c>
      <c r="BD47" s="107"/>
      <c r="BE47" s="108"/>
      <c r="BF47" s="106">
        <v>100</v>
      </c>
      <c r="BG47" s="106">
        <v>10795.644996643066</v>
      </c>
      <c r="BH47" s="107">
        <v>0.9262994478893597</v>
      </c>
      <c r="BI47" s="108"/>
      <c r="BJ47" s="106">
        <v>561.69000244140625</v>
      </c>
      <c r="BK47" s="106">
        <v>7626.5999908447266</v>
      </c>
      <c r="BL47" s="107">
        <v>7.3648808527480289</v>
      </c>
      <c r="BM47" s="108"/>
      <c r="BN47" s="106">
        <v>493.5</v>
      </c>
      <c r="BO47" s="106">
        <v>12321.442001342773</v>
      </c>
      <c r="BP47" s="107">
        <v>4.0052130257661318</v>
      </c>
      <c r="BQ47" s="108"/>
      <c r="BR47" s="106">
        <v>6108.9000015258789</v>
      </c>
      <c r="BS47" s="106">
        <v>53546.74195098877</v>
      </c>
      <c r="BT47" s="107">
        <v>11.408537249787006</v>
      </c>
      <c r="BU47" s="108"/>
      <c r="BV47" s="106">
        <v>142</v>
      </c>
      <c r="BW47" s="106">
        <v>6795.9000015258789</v>
      </c>
      <c r="BX47" s="107">
        <v>2.0894951363044898</v>
      </c>
      <c r="BY47" s="108"/>
      <c r="BZ47" s="106"/>
      <c r="CA47" s="106">
        <v>8115.0500030517578</v>
      </c>
      <c r="CB47" s="107"/>
      <c r="CD47" s="106">
        <f t="shared" si="1"/>
        <v>561.69000244140625</v>
      </c>
      <c r="CE47" s="106">
        <f t="shared" si="2"/>
        <v>7626.5999908447266</v>
      </c>
      <c r="CF47" s="107">
        <f t="shared" si="3"/>
        <v>7.3648808527480289</v>
      </c>
    </row>
    <row r="48" spans="1:84">
      <c r="A48" s="105">
        <v>37042</v>
      </c>
      <c r="B48" s="106">
        <v>18618.010009765625</v>
      </c>
      <c r="C48" s="106">
        <v>266465.01195526123</v>
      </c>
      <c r="D48" s="107">
        <f t="shared" si="4"/>
        <v>6.9870373874418981</v>
      </c>
      <c r="J48" s="106">
        <v>100</v>
      </c>
      <c r="K48" s="106">
        <v>7154.7300186157227</v>
      </c>
      <c r="L48" s="107">
        <v>1.3976767780169534</v>
      </c>
      <c r="M48" s="108"/>
      <c r="N48" s="106">
        <v>404.5</v>
      </c>
      <c r="O48" s="106">
        <v>5993.1590118408203</v>
      </c>
      <c r="P48" s="107">
        <v>6.7493620509787942</v>
      </c>
      <c r="Q48" s="105"/>
      <c r="R48" s="106">
        <v>180</v>
      </c>
      <c r="S48" s="106">
        <v>8018.8000259399414</v>
      </c>
      <c r="T48" s="107">
        <v>2.2447248892318012</v>
      </c>
      <c r="U48" s="108"/>
      <c r="V48" s="106">
        <v>1069.3100051879883</v>
      </c>
      <c r="W48" s="106">
        <v>8571.2949676513672</v>
      </c>
      <c r="X48" s="107">
        <v>12.475477850472243</v>
      </c>
      <c r="Y48" s="108"/>
      <c r="Z48" s="106"/>
      <c r="AA48" s="106">
        <v>13518.499969482422</v>
      </c>
      <c r="AB48" s="107"/>
      <c r="AC48" s="108"/>
      <c r="AD48" s="106">
        <v>649.02999877929688</v>
      </c>
      <c r="AE48" s="106">
        <v>13263.400001525879</v>
      </c>
      <c r="AF48" s="107">
        <v>4.893390825162701</v>
      </c>
      <c r="AG48" s="108"/>
      <c r="AH48" s="106">
        <v>1211.8499984741211</v>
      </c>
      <c r="AI48" s="106">
        <v>8385.400993347168</v>
      </c>
      <c r="AJ48" s="107">
        <v>14.451902770488637</v>
      </c>
      <c r="AK48" s="108"/>
      <c r="AL48" s="106"/>
      <c r="AM48" s="106">
        <v>9273.1999816894531</v>
      </c>
      <c r="AN48" s="107"/>
      <c r="AO48" s="108"/>
      <c r="AP48" s="106">
        <v>350</v>
      </c>
      <c r="AQ48" s="106">
        <v>16692.260009765625</v>
      </c>
      <c r="AR48" s="107">
        <v>2.0967801831222155</v>
      </c>
      <c r="AS48" s="108"/>
      <c r="AT48" s="106">
        <v>2104.9599990844727</v>
      </c>
      <c r="AU48" s="106">
        <v>13138.699981689453</v>
      </c>
      <c r="AV48" s="107">
        <v>16.021067548676946</v>
      </c>
      <c r="AW48" s="108"/>
      <c r="AX48" s="106">
        <v>1565</v>
      </c>
      <c r="AY48" s="106">
        <v>24740.060012817383</v>
      </c>
      <c r="AZ48" s="107">
        <v>6.3257728525686741</v>
      </c>
      <c r="BA48" s="108"/>
      <c r="BB48" s="106"/>
      <c r="BC48" s="106">
        <v>36368.491996765137</v>
      </c>
      <c r="BD48" s="107"/>
      <c r="BE48" s="108"/>
      <c r="BF48" s="106">
        <v>100</v>
      </c>
      <c r="BG48" s="106">
        <v>10695.476997375488</v>
      </c>
      <c r="BH48" s="107">
        <v>0.93497466288355835</v>
      </c>
      <c r="BI48" s="108"/>
      <c r="BJ48" s="106">
        <v>561.69000244140625</v>
      </c>
      <c r="BK48" s="106">
        <v>7788.1999969482422</v>
      </c>
      <c r="BL48" s="107">
        <v>7.2120644392992093</v>
      </c>
      <c r="BM48" s="108"/>
      <c r="BN48" s="106">
        <v>3123.5</v>
      </c>
      <c r="BO48" s="106">
        <v>12196.103988647461</v>
      </c>
      <c r="BP48" s="107">
        <v>25.610637650412439</v>
      </c>
      <c r="BQ48" s="108"/>
      <c r="BR48" s="106">
        <v>7056.1700057983398</v>
      </c>
      <c r="BS48" s="106">
        <v>55838.914001464844</v>
      </c>
      <c r="BT48" s="107">
        <v>12.636653366169034</v>
      </c>
      <c r="BU48" s="108"/>
      <c r="BV48" s="106">
        <v>142</v>
      </c>
      <c r="BW48" s="106">
        <v>6795.9000015258789</v>
      </c>
      <c r="BX48" s="107">
        <v>2.0894951363044898</v>
      </c>
      <c r="BY48" s="108"/>
      <c r="BZ48" s="106"/>
      <c r="CA48" s="106">
        <v>8032.4199981689453</v>
      </c>
      <c r="CB48" s="107"/>
      <c r="CD48" s="106">
        <f t="shared" si="1"/>
        <v>561.69000244140625</v>
      </c>
      <c r="CE48" s="106">
        <f t="shared" si="2"/>
        <v>7788.1999969482422</v>
      </c>
      <c r="CF48" s="107">
        <f t="shared" si="3"/>
        <v>7.2120644392992093</v>
      </c>
    </row>
    <row r="49" spans="1:84">
      <c r="A49" s="105">
        <v>37072</v>
      </c>
      <c r="B49" s="106">
        <v>20511.620010375977</v>
      </c>
      <c r="C49" s="106">
        <v>268150.76490783691</v>
      </c>
      <c r="D49" s="107">
        <f t="shared" si="4"/>
        <v>7.6492864070053264</v>
      </c>
      <c r="J49" s="106">
        <v>100</v>
      </c>
      <c r="K49" s="106">
        <v>7157.8400115966797</v>
      </c>
      <c r="L49" s="107">
        <v>1.3970695047386688</v>
      </c>
      <c r="M49" s="108"/>
      <c r="N49" s="106">
        <v>404.5</v>
      </c>
      <c r="O49" s="106">
        <v>5859.0380096435547</v>
      </c>
      <c r="P49" s="107">
        <v>6.9038637287251277</v>
      </c>
      <c r="Q49" s="105"/>
      <c r="R49" s="106">
        <v>400</v>
      </c>
      <c r="S49" s="106">
        <v>7693.8000259399414</v>
      </c>
      <c r="T49" s="107">
        <v>5.1989913781406418</v>
      </c>
      <c r="U49" s="108"/>
      <c r="V49" s="106">
        <v>969.31000518798828</v>
      </c>
      <c r="W49" s="106">
        <v>9406.1479721069336</v>
      </c>
      <c r="X49" s="107">
        <v>10.305068643002299</v>
      </c>
      <c r="Y49" s="108"/>
      <c r="Z49" s="106"/>
      <c r="AA49" s="106">
        <v>13408.499969482422</v>
      </c>
      <c r="AB49" s="107"/>
      <c r="AC49" s="108"/>
      <c r="AD49" s="106">
        <v>793.3800048828125</v>
      </c>
      <c r="AE49" s="106">
        <v>12507.300003051758</v>
      </c>
      <c r="AF49" s="107">
        <v>6.3433355295645688</v>
      </c>
      <c r="AG49" s="108"/>
      <c r="AH49" s="106">
        <v>1211.8499984741211</v>
      </c>
      <c r="AI49" s="106">
        <v>7839.3929901123047</v>
      </c>
      <c r="AJ49" s="107">
        <v>15.458467256362926</v>
      </c>
      <c r="AK49" s="108"/>
      <c r="AL49" s="106"/>
      <c r="AM49" s="106">
        <v>9475.4999847412109</v>
      </c>
      <c r="AN49" s="107"/>
      <c r="AO49" s="108"/>
      <c r="AP49" s="106">
        <v>350</v>
      </c>
      <c r="AQ49" s="106">
        <v>15240.971008300781</v>
      </c>
      <c r="AR49" s="107">
        <v>2.2964416099825753</v>
      </c>
      <c r="AS49" s="108"/>
      <c r="AT49" s="106">
        <v>2229.9599990844727</v>
      </c>
      <c r="AU49" s="106">
        <v>13485.999984741211</v>
      </c>
      <c r="AV49" s="107">
        <v>16.535370025267461</v>
      </c>
      <c r="AW49" s="108"/>
      <c r="AX49" s="106">
        <v>1669.2599945068359</v>
      </c>
      <c r="AY49" s="106">
        <v>24715.680000305176</v>
      </c>
      <c r="AZ49" s="107">
        <v>6.7538501651025777</v>
      </c>
      <c r="BA49" s="108"/>
      <c r="BB49" s="106"/>
      <c r="BC49" s="106">
        <v>37581.82901763916</v>
      </c>
      <c r="BD49" s="107"/>
      <c r="BE49" s="108"/>
      <c r="BF49" s="106">
        <v>1300</v>
      </c>
      <c r="BG49" s="106">
        <v>11434.410003662109</v>
      </c>
      <c r="BH49" s="107">
        <v>11.369191760516264</v>
      </c>
      <c r="BI49" s="108"/>
      <c r="BJ49" s="106">
        <v>361.69000244140625</v>
      </c>
      <c r="BK49" s="106">
        <v>7588.1999969482422</v>
      </c>
      <c r="BL49" s="107">
        <v>4.7664795681039989</v>
      </c>
      <c r="BM49" s="108"/>
      <c r="BN49" s="106">
        <v>3523.5</v>
      </c>
      <c r="BO49" s="106">
        <v>13434.277984619141</v>
      </c>
      <c r="BP49" s="107">
        <v>26.227684167575237</v>
      </c>
      <c r="BQ49" s="108"/>
      <c r="BR49" s="106">
        <v>7056.1700057983398</v>
      </c>
      <c r="BS49" s="106">
        <v>56491.627937316895</v>
      </c>
      <c r="BT49" s="107">
        <v>12.490647310833147</v>
      </c>
      <c r="BU49" s="108"/>
      <c r="BV49" s="106">
        <v>142</v>
      </c>
      <c r="BW49" s="106">
        <v>6795.9000015258789</v>
      </c>
      <c r="BX49" s="107">
        <v>2.0894951363044898</v>
      </c>
      <c r="BY49" s="108"/>
      <c r="BZ49" s="106"/>
      <c r="CA49" s="106">
        <v>8034.3500061035156</v>
      </c>
      <c r="CB49" s="107"/>
      <c r="CD49" s="106">
        <f t="shared" si="1"/>
        <v>361.69000244140625</v>
      </c>
      <c r="CE49" s="106">
        <f t="shared" si="2"/>
        <v>7588.1999969482422</v>
      </c>
      <c r="CF49" s="107">
        <f t="shared" si="3"/>
        <v>4.7664795681039989</v>
      </c>
    </row>
    <row r="50" spans="1:84">
      <c r="A50" s="105">
        <v>37103</v>
      </c>
      <c r="B50" s="106">
        <v>23488.830001831055</v>
      </c>
      <c r="C50" s="106">
        <v>272159.68898391724</v>
      </c>
      <c r="D50" s="107">
        <f t="shared" si="4"/>
        <v>8.6305323501523699</v>
      </c>
      <c r="J50" s="106">
        <v>100</v>
      </c>
      <c r="K50" s="106">
        <v>7293.6000213623047</v>
      </c>
      <c r="L50" s="107">
        <v>1.371065039309928</v>
      </c>
      <c r="M50" s="108"/>
      <c r="N50" s="106">
        <v>465</v>
      </c>
      <c r="O50" s="106">
        <v>5982.9900131225586</v>
      </c>
      <c r="P50" s="107">
        <v>7.7720336985371912</v>
      </c>
      <c r="Q50" s="105"/>
      <c r="R50" s="106">
        <v>400</v>
      </c>
      <c r="S50" s="106">
        <v>7693.8000259399414</v>
      </c>
      <c r="T50" s="107">
        <v>5.1989913781406418</v>
      </c>
      <c r="U50" s="108"/>
      <c r="V50" s="106">
        <v>969.31000518798828</v>
      </c>
      <c r="W50" s="106">
        <v>9401.1549644470215</v>
      </c>
      <c r="X50" s="107">
        <v>10.310541724433785</v>
      </c>
      <c r="Y50" s="108"/>
      <c r="Z50" s="106"/>
      <c r="AA50" s="106">
        <v>13608.499969482422</v>
      </c>
      <c r="AB50" s="107"/>
      <c r="AC50" s="108"/>
      <c r="AD50" s="106">
        <v>1106.3399963378906</v>
      </c>
      <c r="AE50" s="106">
        <v>12621.699996948242</v>
      </c>
      <c r="AF50" s="107">
        <v>8.7653802309149231</v>
      </c>
      <c r="AG50" s="108"/>
      <c r="AH50" s="106">
        <v>1211.8499984741211</v>
      </c>
      <c r="AI50" s="106">
        <v>7836.8969879150391</v>
      </c>
      <c r="AJ50" s="107">
        <v>15.463390680557188</v>
      </c>
      <c r="AK50" s="108"/>
      <c r="AL50" s="106"/>
      <c r="AM50" s="106">
        <v>9475.4999847412109</v>
      </c>
      <c r="AN50" s="107"/>
      <c r="AO50" s="108"/>
      <c r="AP50" s="106">
        <v>350</v>
      </c>
      <c r="AQ50" s="106">
        <v>15287.152008056641</v>
      </c>
      <c r="AR50" s="107">
        <v>2.2895042831754595</v>
      </c>
      <c r="AS50" s="108"/>
      <c r="AT50" s="106">
        <v>2389.9599990844727</v>
      </c>
      <c r="AU50" s="106">
        <v>13858.699981689453</v>
      </c>
      <c r="AV50" s="107">
        <v>17.245196174548568</v>
      </c>
      <c r="AW50" s="108"/>
      <c r="AX50" s="106">
        <v>2581.0099945068359</v>
      </c>
      <c r="AY50" s="106">
        <v>25177.180015563965</v>
      </c>
      <c r="AZ50" s="107">
        <v>10.251386346331534</v>
      </c>
      <c r="BA50" s="108"/>
      <c r="BB50" s="106">
        <v>375</v>
      </c>
      <c r="BC50" s="106">
        <v>37718.774024963379</v>
      </c>
      <c r="BD50" s="107">
        <v>0.99419986384449843</v>
      </c>
      <c r="BE50" s="108"/>
      <c r="BF50" s="106">
        <v>1200</v>
      </c>
      <c r="BG50" s="106">
        <v>11525.444007873535</v>
      </c>
      <c r="BH50" s="107">
        <v>10.411746386345094</v>
      </c>
      <c r="BI50" s="108"/>
      <c r="BJ50" s="106">
        <v>361.69000244140625</v>
      </c>
      <c r="BK50" s="106">
        <v>7578.1999969482422</v>
      </c>
      <c r="BL50" s="107">
        <v>4.7727692933290173</v>
      </c>
      <c r="BM50" s="108"/>
      <c r="BN50" s="106">
        <v>4098.5</v>
      </c>
      <c r="BO50" s="106">
        <v>14465.802978515625</v>
      </c>
      <c r="BP50" s="107">
        <v>28.332336656921331</v>
      </c>
      <c r="BQ50" s="108"/>
      <c r="BR50" s="106">
        <v>7738.1700057983398</v>
      </c>
      <c r="BS50" s="106">
        <v>57805.653999328613</v>
      </c>
      <c r="BT50" s="107">
        <v>13.386527909342943</v>
      </c>
      <c r="BU50" s="108"/>
      <c r="BV50" s="106">
        <v>142</v>
      </c>
      <c r="BW50" s="106">
        <v>6795.9000015258789</v>
      </c>
      <c r="BX50" s="107">
        <v>2.0894951363044898</v>
      </c>
      <c r="BY50" s="108"/>
      <c r="BZ50" s="106"/>
      <c r="CA50" s="106">
        <v>8032.7400054931641</v>
      </c>
      <c r="CB50" s="107"/>
      <c r="CD50" s="106">
        <f t="shared" si="1"/>
        <v>361.69000244140625</v>
      </c>
      <c r="CE50" s="106">
        <f t="shared" si="2"/>
        <v>7578.1999969482422</v>
      </c>
      <c r="CF50" s="107">
        <f t="shared" si="3"/>
        <v>4.7727692933290173</v>
      </c>
    </row>
    <row r="51" spans="1:84">
      <c r="A51" s="105">
        <v>37134</v>
      </c>
      <c r="B51" s="106">
        <v>24406.490005493164</v>
      </c>
      <c r="C51" s="106">
        <v>275333.45696640015</v>
      </c>
      <c r="D51" s="107">
        <f t="shared" si="4"/>
        <v>8.8643386366487125</v>
      </c>
      <c r="J51" s="106">
        <v>100</v>
      </c>
      <c r="K51" s="106">
        <v>7284.681022644043</v>
      </c>
      <c r="L51" s="107">
        <v>1.3727437026982421</v>
      </c>
      <c r="M51" s="108"/>
      <c r="N51" s="106">
        <v>465</v>
      </c>
      <c r="O51" s="106">
        <v>5779.7120056152344</v>
      </c>
      <c r="P51" s="107">
        <v>8.0453835683894432</v>
      </c>
      <c r="Q51" s="105"/>
      <c r="R51" s="106">
        <v>400</v>
      </c>
      <c r="S51" s="106">
        <v>7693.8000259399414</v>
      </c>
      <c r="T51" s="107">
        <v>5.1989913781406418</v>
      </c>
      <c r="U51" s="108"/>
      <c r="V51" s="106">
        <v>819.31000518798828</v>
      </c>
      <c r="W51" s="106">
        <v>9494.6879615783691</v>
      </c>
      <c r="X51" s="107">
        <v>8.6291409312601424</v>
      </c>
      <c r="Y51" s="108"/>
      <c r="Z51" s="106"/>
      <c r="AA51" s="106">
        <v>13433.499969482422</v>
      </c>
      <c r="AB51" s="107"/>
      <c r="AC51" s="108"/>
      <c r="AD51" s="106">
        <v>631.33999633789063</v>
      </c>
      <c r="AE51" s="106">
        <v>12070.699996948242</v>
      </c>
      <c r="AF51" s="107">
        <v>5.2303511519423749</v>
      </c>
      <c r="AG51" s="108"/>
      <c r="AH51" s="106">
        <v>1211.8499984741211</v>
      </c>
      <c r="AI51" s="106">
        <v>7830.2629852294922</v>
      </c>
      <c r="AJ51" s="107">
        <v>15.476491667777667</v>
      </c>
      <c r="AK51" s="108"/>
      <c r="AL51" s="106"/>
      <c r="AM51" s="106">
        <v>9475.4999847412109</v>
      </c>
      <c r="AN51" s="107"/>
      <c r="AO51" s="108"/>
      <c r="AP51" s="106">
        <v>350</v>
      </c>
      <c r="AQ51" s="106">
        <v>16760.665008544922</v>
      </c>
      <c r="AR51" s="107">
        <v>2.08822263210656</v>
      </c>
      <c r="AS51" s="108"/>
      <c r="AT51" s="106">
        <v>1488.4599990844727</v>
      </c>
      <c r="AU51" s="106">
        <v>13510.699981689453</v>
      </c>
      <c r="AV51" s="107">
        <v>11.016897726259387</v>
      </c>
      <c r="AW51" s="108"/>
      <c r="AX51" s="106">
        <v>2681.0099945068359</v>
      </c>
      <c r="AY51" s="106">
        <v>24932.160011291504</v>
      </c>
      <c r="AZ51" s="107">
        <v>10.753219910720272</v>
      </c>
      <c r="BA51" s="108"/>
      <c r="BB51" s="106">
        <v>375</v>
      </c>
      <c r="BC51" s="106">
        <v>37351.060020446777</v>
      </c>
      <c r="BD51" s="107">
        <v>1.0039875703519976</v>
      </c>
      <c r="BE51" s="108"/>
      <c r="BF51" s="106">
        <v>1200</v>
      </c>
      <c r="BG51" s="106">
        <v>11813.475997924805</v>
      </c>
      <c r="BH51" s="107">
        <v>10.1578908714996</v>
      </c>
      <c r="BI51" s="108"/>
      <c r="BJ51" s="106">
        <v>726.69000244140625</v>
      </c>
      <c r="BK51" s="106">
        <v>7728.1999969482422</v>
      </c>
      <c r="BL51" s="107">
        <v>9.403095193296835</v>
      </c>
      <c r="BM51" s="108"/>
      <c r="BN51" s="106">
        <v>5913.5</v>
      </c>
      <c r="BO51" s="106">
        <v>13876.555992126465</v>
      </c>
      <c r="BP51" s="107">
        <v>42.615040816722178</v>
      </c>
      <c r="BQ51" s="108"/>
      <c r="BR51" s="106">
        <v>7902.3300094604492</v>
      </c>
      <c r="BS51" s="106">
        <v>59793.435997009277</v>
      </c>
      <c r="BT51" s="107">
        <v>13.216049350058601</v>
      </c>
      <c r="BU51" s="108"/>
      <c r="BV51" s="106">
        <v>142</v>
      </c>
      <c r="BW51" s="106">
        <v>6700.9000015258789</v>
      </c>
      <c r="BX51" s="107">
        <v>2.1191183269063085</v>
      </c>
      <c r="BY51" s="108"/>
      <c r="BZ51" s="106"/>
      <c r="CA51" s="106">
        <v>9803.4600067138672</v>
      </c>
      <c r="CB51" s="107"/>
      <c r="CD51" s="106">
        <f t="shared" si="1"/>
        <v>726.69000244140625</v>
      </c>
      <c r="CE51" s="106">
        <f t="shared" si="2"/>
        <v>7728.1999969482422</v>
      </c>
      <c r="CF51" s="107">
        <f t="shared" si="3"/>
        <v>9.403095193296835</v>
      </c>
    </row>
    <row r="52" spans="1:84">
      <c r="A52" s="105">
        <v>37164</v>
      </c>
      <c r="B52" s="106">
        <v>25590.030006408691</v>
      </c>
      <c r="C52" s="106">
        <v>278590.39292144775</v>
      </c>
      <c r="D52" s="107">
        <f t="shared" si="4"/>
        <v>9.1855392923129759</v>
      </c>
      <c r="J52" s="106">
        <v>100</v>
      </c>
      <c r="K52" s="106">
        <v>7407.5500183105469</v>
      </c>
      <c r="L52" s="107">
        <v>1.3499740096632811</v>
      </c>
      <c r="M52" s="108"/>
      <c r="N52" s="106">
        <v>971</v>
      </c>
      <c r="O52" s="106">
        <v>6910.3530120849609</v>
      </c>
      <c r="P52" s="107">
        <v>14.051380563364797</v>
      </c>
      <c r="Q52" s="105"/>
      <c r="R52" s="106">
        <v>400</v>
      </c>
      <c r="S52" s="106">
        <v>7743.8000259399414</v>
      </c>
      <c r="T52" s="107">
        <v>5.1654226434062398</v>
      </c>
      <c r="U52" s="108"/>
      <c r="V52" s="106">
        <v>694.31000518798828</v>
      </c>
      <c r="W52" s="106">
        <v>9940.6589660644531</v>
      </c>
      <c r="X52" s="107">
        <v>6.9845470763883215</v>
      </c>
      <c r="Y52" s="108"/>
      <c r="Z52" s="106"/>
      <c r="AA52" s="106">
        <v>13220.499969482422</v>
      </c>
      <c r="AB52" s="107"/>
      <c r="AC52" s="108"/>
      <c r="AD52" s="106">
        <v>631.33999633789063</v>
      </c>
      <c r="AE52" s="106">
        <v>12806.699996948242</v>
      </c>
      <c r="AF52" s="107">
        <v>4.9297632995879894</v>
      </c>
      <c r="AG52" s="108"/>
      <c r="AH52" s="106">
        <v>1090</v>
      </c>
      <c r="AI52" s="106">
        <v>7433.8899841308594</v>
      </c>
      <c r="AJ52" s="107">
        <v>14.662579111700943</v>
      </c>
      <c r="AK52" s="108"/>
      <c r="AL52" s="106"/>
      <c r="AM52" s="106">
        <v>9875.4999847412109</v>
      </c>
      <c r="AN52" s="107"/>
      <c r="AO52" s="108"/>
      <c r="AP52" s="106">
        <v>350</v>
      </c>
      <c r="AQ52" s="106">
        <v>16834.878005981445</v>
      </c>
      <c r="AR52" s="107">
        <v>2.0790171444999168</v>
      </c>
      <c r="AS52" s="108"/>
      <c r="AT52" s="106">
        <v>1488.4599990844727</v>
      </c>
      <c r="AU52" s="106">
        <v>12784.299957275391</v>
      </c>
      <c r="AV52" s="107">
        <v>11.64287449495745</v>
      </c>
      <c r="AW52" s="108"/>
      <c r="AX52" s="106">
        <v>2681.0099945068359</v>
      </c>
      <c r="AY52" s="106">
        <v>24930.840019226074</v>
      </c>
      <c r="AZ52" s="107">
        <v>10.753789252344905</v>
      </c>
      <c r="BA52" s="108"/>
      <c r="BB52" s="106">
        <v>375</v>
      </c>
      <c r="BC52" s="106">
        <v>39920.150993347168</v>
      </c>
      <c r="BD52" s="107">
        <v>0.93937520442368827</v>
      </c>
      <c r="BE52" s="108"/>
      <c r="BF52" s="106">
        <v>1200</v>
      </c>
      <c r="BG52" s="106">
        <v>13046.730003356934</v>
      </c>
      <c r="BH52" s="107">
        <v>9.1977070092754207</v>
      </c>
      <c r="BI52" s="108"/>
      <c r="BJ52" s="106">
        <v>726.69000244140625</v>
      </c>
      <c r="BK52" s="106">
        <v>7728.3000030517578</v>
      </c>
      <c r="BL52" s="107">
        <v>9.4029735149314888</v>
      </c>
      <c r="BM52" s="108"/>
      <c r="BN52" s="106">
        <v>5922.8899993896484</v>
      </c>
      <c r="BO52" s="106">
        <v>11202.840019226074</v>
      </c>
      <c r="BP52" s="107">
        <v>52.869540127547218</v>
      </c>
      <c r="BQ52" s="108"/>
      <c r="BR52" s="106">
        <v>8817.3300094604492</v>
      </c>
      <c r="BS52" s="106">
        <v>59231.701957702637</v>
      </c>
      <c r="BT52" s="107">
        <v>14.886166897174263</v>
      </c>
      <c r="BU52" s="108"/>
      <c r="BV52" s="106">
        <v>142</v>
      </c>
      <c r="BW52" s="106">
        <v>6700.9000015258789</v>
      </c>
      <c r="BX52" s="107">
        <v>2.1191183269063085</v>
      </c>
      <c r="BY52" s="108"/>
      <c r="BZ52" s="106"/>
      <c r="CA52" s="106">
        <v>10870.800003051758</v>
      </c>
      <c r="CB52" s="107"/>
      <c r="CD52" s="106">
        <f t="shared" si="1"/>
        <v>726.69000244140625</v>
      </c>
      <c r="CE52" s="106">
        <f t="shared" si="2"/>
        <v>7728.3000030517578</v>
      </c>
      <c r="CF52" s="107">
        <f t="shared" si="3"/>
        <v>9.4029735149314888</v>
      </c>
    </row>
    <row r="53" spans="1:84">
      <c r="A53" s="105">
        <v>37195</v>
      </c>
      <c r="B53" s="106">
        <v>28680.100006103516</v>
      </c>
      <c r="C53" s="106">
        <v>293745.38991165161</v>
      </c>
      <c r="D53" s="107">
        <f t="shared" si="4"/>
        <v>9.7635915289528441</v>
      </c>
      <c r="J53" s="106">
        <v>1525</v>
      </c>
      <c r="K53" s="106">
        <v>7573.8750152587891</v>
      </c>
      <c r="L53" s="107">
        <v>20.13500350781657</v>
      </c>
      <c r="M53" s="108"/>
      <c r="N53" s="106">
        <v>1161.0699996948242</v>
      </c>
      <c r="O53" s="106">
        <v>8012.5620040893555</v>
      </c>
      <c r="P53" s="107">
        <v>14.490621091009981</v>
      </c>
      <c r="Q53" s="105"/>
      <c r="R53" s="106">
        <v>400</v>
      </c>
      <c r="S53" s="106">
        <v>7843.8000259399414</v>
      </c>
      <c r="T53" s="107">
        <v>5.0995690695476013</v>
      </c>
      <c r="U53" s="108"/>
      <c r="V53" s="106">
        <v>1259.3100051879883</v>
      </c>
      <c r="W53" s="106">
        <v>11982.243961334229</v>
      </c>
      <c r="X53" s="107">
        <v>10.509801079427893</v>
      </c>
      <c r="Y53" s="108"/>
      <c r="Z53" s="106"/>
      <c r="AA53" s="106">
        <v>14344.29997253418</v>
      </c>
      <c r="AB53" s="107"/>
      <c r="AC53" s="108"/>
      <c r="AD53" s="106">
        <v>631.33999633789063</v>
      </c>
      <c r="AE53" s="106">
        <v>12866.5</v>
      </c>
      <c r="AF53" s="107">
        <v>4.9068510965522147</v>
      </c>
      <c r="AG53" s="108"/>
      <c r="AH53" s="106">
        <v>1440</v>
      </c>
      <c r="AI53" s="106">
        <v>8777.2289962768555</v>
      </c>
      <c r="AJ53" s="107">
        <v>16.406088990167881</v>
      </c>
      <c r="AK53" s="108"/>
      <c r="AL53" s="106"/>
      <c r="AM53" s="106">
        <v>10954.399978637695</v>
      </c>
      <c r="AN53" s="107"/>
      <c r="AO53" s="108"/>
      <c r="AP53" s="106">
        <v>350</v>
      </c>
      <c r="AQ53" s="106">
        <v>17155.737007141113</v>
      </c>
      <c r="AR53" s="107">
        <v>2.0401338622427687</v>
      </c>
      <c r="AS53" s="108"/>
      <c r="AT53" s="106">
        <v>1488.4599990844727</v>
      </c>
      <c r="AU53" s="106">
        <v>13689.799964904785</v>
      </c>
      <c r="AV53" s="107">
        <v>10.87276660652671</v>
      </c>
      <c r="AW53" s="108"/>
      <c r="AX53" s="106">
        <v>3046.0099945068359</v>
      </c>
      <c r="AY53" s="106">
        <v>26374.099998474121</v>
      </c>
      <c r="AZ53" s="107">
        <v>11.549247157943071</v>
      </c>
      <c r="BA53" s="108"/>
      <c r="BB53" s="106">
        <v>375</v>
      </c>
      <c r="BC53" s="106">
        <v>40145.297050476074</v>
      </c>
      <c r="BD53" s="107">
        <v>0.9341069254724893</v>
      </c>
      <c r="BE53" s="108"/>
      <c r="BF53" s="106"/>
      <c r="BG53" s="106">
        <v>13071.182998657227</v>
      </c>
      <c r="BH53" s="107"/>
      <c r="BI53" s="108"/>
      <c r="BJ53" s="106">
        <v>931.69000244140625</v>
      </c>
      <c r="BK53" s="106">
        <v>8519.3000030517578</v>
      </c>
      <c r="BL53" s="107">
        <v>10.936227179553004</v>
      </c>
      <c r="BM53" s="108"/>
      <c r="BN53" s="106">
        <v>5867.8899993896484</v>
      </c>
      <c r="BO53" s="106">
        <v>11810.200012207031</v>
      </c>
      <c r="BP53" s="107">
        <v>49.684933306164105</v>
      </c>
      <c r="BQ53" s="108"/>
      <c r="BR53" s="106">
        <v>9937.3300094604492</v>
      </c>
      <c r="BS53" s="106">
        <v>60917.882934570313</v>
      </c>
      <c r="BT53" s="107">
        <v>16.312664739406284</v>
      </c>
      <c r="BU53" s="108"/>
      <c r="BV53" s="106">
        <v>267</v>
      </c>
      <c r="BW53" s="106">
        <v>7223.9000015258789</v>
      </c>
      <c r="BX53" s="107">
        <v>3.6960644519387387</v>
      </c>
      <c r="BY53" s="108"/>
      <c r="BZ53" s="106"/>
      <c r="CA53" s="106">
        <v>12483.079986572266</v>
      </c>
      <c r="CB53" s="107"/>
      <c r="CD53" s="106">
        <f t="shared" si="1"/>
        <v>931.69000244140625</v>
      </c>
      <c r="CE53" s="106">
        <f t="shared" si="2"/>
        <v>8519.3000030517578</v>
      </c>
      <c r="CF53" s="107">
        <f t="shared" si="3"/>
        <v>10.936227179553004</v>
      </c>
    </row>
    <row r="54" spans="1:84">
      <c r="A54" s="105">
        <v>37225</v>
      </c>
      <c r="B54" s="106">
        <v>32388.630004882813</v>
      </c>
      <c r="C54" s="106">
        <v>296163.9479598999</v>
      </c>
      <c r="D54" s="107">
        <f t="shared" si="4"/>
        <v>10.936047492609795</v>
      </c>
      <c r="J54" s="106">
        <v>1525</v>
      </c>
      <c r="K54" s="106">
        <v>7579.5750122070313</v>
      </c>
      <c r="L54" s="107">
        <v>20.119861569335512</v>
      </c>
      <c r="M54" s="108"/>
      <c r="N54" s="106">
        <v>1161.0699996948242</v>
      </c>
      <c r="O54" s="106">
        <v>8215.1850051879883</v>
      </c>
      <c r="P54" s="107">
        <v>14.133217924630967</v>
      </c>
      <c r="Q54" s="105"/>
      <c r="R54" s="106">
        <v>220</v>
      </c>
      <c r="S54" s="106">
        <v>7663.8000259399414</v>
      </c>
      <c r="T54" s="107">
        <v>2.8706385768855922</v>
      </c>
      <c r="U54" s="108"/>
      <c r="V54" s="106">
        <v>1529.3100051879883</v>
      </c>
      <c r="W54" s="106">
        <v>11965.801963806152</v>
      </c>
      <c r="X54" s="107">
        <v>12.780672869347207</v>
      </c>
      <c r="Y54" s="108"/>
      <c r="Z54" s="106"/>
      <c r="AA54" s="106">
        <v>14144.29997253418</v>
      </c>
      <c r="AB54" s="107"/>
      <c r="AC54" s="108"/>
      <c r="AD54" s="106">
        <v>657.30999755859375</v>
      </c>
      <c r="AE54" s="106">
        <v>12692.5</v>
      </c>
      <c r="AF54" s="107">
        <v>5.1787275758014086</v>
      </c>
      <c r="AG54" s="108"/>
      <c r="AH54" s="106">
        <v>1440</v>
      </c>
      <c r="AI54" s="106">
        <v>8771.8969955444336</v>
      </c>
      <c r="AJ54" s="107">
        <v>16.416061437240185</v>
      </c>
      <c r="AK54" s="108"/>
      <c r="AL54" s="106"/>
      <c r="AM54" s="106">
        <v>10954.399978637695</v>
      </c>
      <c r="AN54" s="107"/>
      <c r="AO54" s="108"/>
      <c r="AP54" s="106">
        <v>350</v>
      </c>
      <c r="AQ54" s="106">
        <v>17771.068008422852</v>
      </c>
      <c r="AR54" s="107">
        <v>1.9694933350888788</v>
      </c>
      <c r="AS54" s="108"/>
      <c r="AT54" s="106">
        <v>1488.4599990844727</v>
      </c>
      <c r="AU54" s="106">
        <v>13582.099967956543</v>
      </c>
      <c r="AV54" s="107">
        <v>10.958982797918654</v>
      </c>
      <c r="AW54" s="108"/>
      <c r="AX54" s="106">
        <v>3246.0099945068359</v>
      </c>
      <c r="AY54" s="106">
        <v>28303.160003662109</v>
      </c>
      <c r="AZ54" s="107">
        <v>11.468719372984639</v>
      </c>
      <c r="BA54" s="108"/>
      <c r="BB54" s="106">
        <v>545</v>
      </c>
      <c r="BC54" s="106">
        <v>40687.037055969238</v>
      </c>
      <c r="BD54" s="107">
        <v>1.3394929673799938</v>
      </c>
      <c r="BE54" s="108"/>
      <c r="BF54" s="106"/>
      <c r="BG54" s="106">
        <v>12874.818992614746</v>
      </c>
      <c r="BH54" s="107"/>
      <c r="BI54" s="108"/>
      <c r="BJ54" s="106">
        <v>931.69000244140625</v>
      </c>
      <c r="BK54" s="106">
        <v>8394.3000030517578</v>
      </c>
      <c r="BL54" s="107">
        <v>11.099079162082475</v>
      </c>
      <c r="BM54" s="108"/>
      <c r="BN54" s="106">
        <v>6025.5300140380859</v>
      </c>
      <c r="BO54" s="106">
        <v>12851.42000579834</v>
      </c>
      <c r="BP54" s="107">
        <v>46.886102946751954</v>
      </c>
      <c r="BQ54" s="108"/>
      <c r="BR54" s="106">
        <v>13002.249992370605</v>
      </c>
      <c r="BS54" s="106">
        <v>59880.044967651367</v>
      </c>
      <c r="BT54" s="107">
        <v>21.71382803635958</v>
      </c>
      <c r="BU54" s="108"/>
      <c r="BV54" s="106">
        <v>267</v>
      </c>
      <c r="BW54" s="106">
        <v>7352.9000015258789</v>
      </c>
      <c r="BX54" s="107">
        <v>3.631220334080322</v>
      </c>
      <c r="BY54" s="108"/>
      <c r="BZ54" s="106"/>
      <c r="CA54" s="106">
        <v>12479.639999389648</v>
      </c>
      <c r="CB54" s="107"/>
      <c r="CD54" s="106">
        <f t="shared" si="1"/>
        <v>931.69000244140625</v>
      </c>
      <c r="CE54" s="106">
        <f t="shared" si="2"/>
        <v>8394.3000030517578</v>
      </c>
      <c r="CF54" s="107">
        <f t="shared" si="3"/>
        <v>11.099079162082475</v>
      </c>
    </row>
    <row r="55" spans="1:84">
      <c r="A55" s="105">
        <v>37256</v>
      </c>
      <c r="B55" s="106">
        <v>33655.53000792861</v>
      </c>
      <c r="C55" s="106">
        <v>297763.59592437744</v>
      </c>
      <c r="D55" s="107">
        <f t="shared" si="4"/>
        <v>11.302768527982195</v>
      </c>
      <c r="J55" s="106">
        <v>2425</v>
      </c>
      <c r="K55" s="106">
        <v>7596.6500091552734</v>
      </c>
      <c r="L55" s="107">
        <v>31.921965564787858</v>
      </c>
      <c r="M55" s="108"/>
      <c r="N55" s="106">
        <v>1161.0699996948242</v>
      </c>
      <c r="O55" s="106">
        <v>8073.4390029907227</v>
      </c>
      <c r="P55" s="107">
        <v>14.38135594094063</v>
      </c>
      <c r="Q55" s="105"/>
      <c r="R55" s="106">
        <v>395</v>
      </c>
      <c r="S55" s="106">
        <v>9620.380012512207</v>
      </c>
      <c r="T55" s="107">
        <v>4.1058669146776472</v>
      </c>
      <c r="U55" s="108"/>
      <c r="V55" s="106">
        <v>2250.8100051879883</v>
      </c>
      <c r="W55" s="106">
        <v>12351.258979797363</v>
      </c>
      <c r="X55" s="107">
        <v>18.223324511854059</v>
      </c>
      <c r="Y55" s="106"/>
      <c r="Z55" s="106"/>
      <c r="AA55" s="106">
        <v>14819.29997253418</v>
      </c>
      <c r="AB55" s="107"/>
      <c r="AC55" s="108"/>
      <c r="AD55" s="106">
        <v>762.30999755859375</v>
      </c>
      <c r="AE55" s="106">
        <v>11992.999984741211</v>
      </c>
      <c r="AF55" s="107">
        <v>6.3562911575793111</v>
      </c>
      <c r="AG55" s="108"/>
      <c r="AH55" s="106">
        <v>1190</v>
      </c>
      <c r="AI55" s="106">
        <v>7932.1989898681641</v>
      </c>
      <c r="AJ55" s="107">
        <v>15.002145073768228</v>
      </c>
      <c r="AK55" s="108"/>
      <c r="AL55" s="106"/>
      <c r="AM55" s="106">
        <v>11229.399978637695</v>
      </c>
      <c r="AN55" s="107"/>
      <c r="AO55" s="108"/>
      <c r="AP55" s="106">
        <v>350</v>
      </c>
      <c r="AQ55" s="106">
        <v>17590.633003234863</v>
      </c>
      <c r="AR55" s="107">
        <v>1.9896953107692947</v>
      </c>
      <c r="AS55" s="108"/>
      <c r="AT55" s="106">
        <v>528.45999908447266</v>
      </c>
      <c r="AU55" s="106">
        <v>12717.399971008301</v>
      </c>
      <c r="AV55" s="107">
        <v>4.1554091267806026</v>
      </c>
      <c r="AW55" s="108"/>
      <c r="AX55" s="106">
        <v>2696.0999999940395</v>
      </c>
      <c r="AY55" s="106">
        <v>27949.820007324219</v>
      </c>
      <c r="AZ55" s="107">
        <v>9.6462159659258244</v>
      </c>
      <c r="BA55" s="108"/>
      <c r="BB55" s="106">
        <v>545</v>
      </c>
      <c r="BC55" s="106">
        <v>40799.71704864502</v>
      </c>
      <c r="BD55" s="107">
        <v>1.3357935775637928</v>
      </c>
      <c r="BE55" s="108"/>
      <c r="BF55" s="106">
        <v>150</v>
      </c>
      <c r="BG55" s="106">
        <v>13671.759994506836</v>
      </c>
      <c r="BH55" s="107">
        <v>1.0971520862000821</v>
      </c>
      <c r="BI55" s="108"/>
      <c r="BJ55" s="106">
        <v>931.69000244140625</v>
      </c>
      <c r="BK55" s="106">
        <v>8119.3000030517578</v>
      </c>
      <c r="BL55" s="107">
        <v>11.475004028564246</v>
      </c>
      <c r="BM55" s="108"/>
      <c r="BN55" s="106">
        <v>6025.5300140380859</v>
      </c>
      <c r="BO55" s="106">
        <v>13088.910995483398</v>
      </c>
      <c r="BP55" s="107">
        <v>46.035380759463642</v>
      </c>
      <c r="BQ55" s="108"/>
      <c r="BR55" s="106">
        <v>13977.559989929199</v>
      </c>
      <c r="BS55" s="106">
        <v>60024.777954101563</v>
      </c>
      <c r="BT55" s="107">
        <v>23.286316861708766</v>
      </c>
      <c r="BU55" s="108"/>
      <c r="BV55" s="106">
        <v>267</v>
      </c>
      <c r="BW55" s="106">
        <v>7352.9000015258789</v>
      </c>
      <c r="BX55" s="107">
        <v>3.631220334080322</v>
      </c>
      <c r="BY55" s="108"/>
      <c r="BZ55" s="106"/>
      <c r="CA55" s="106">
        <v>12832.750015258789</v>
      </c>
      <c r="CB55" s="107"/>
      <c r="CD55" s="106">
        <f t="shared" si="1"/>
        <v>931.69000244140625</v>
      </c>
      <c r="CE55" s="106">
        <f t="shared" si="2"/>
        <v>8119.3000030517578</v>
      </c>
      <c r="CF55" s="107">
        <f t="shared" si="3"/>
        <v>11.475004028564246</v>
      </c>
    </row>
    <row r="56" spans="1:84">
      <c r="A56" s="105">
        <v>37287</v>
      </c>
      <c r="B56" s="106">
        <v>41860.710023492575</v>
      </c>
      <c r="C56" s="106">
        <v>304306.81097412109</v>
      </c>
      <c r="D56" s="107">
        <f t="shared" si="4"/>
        <v>13.756087117962174</v>
      </c>
      <c r="J56" s="106">
        <v>2425</v>
      </c>
      <c r="K56" s="106">
        <v>7594.4250183105469</v>
      </c>
      <c r="L56" s="107">
        <v>31.931317962231521</v>
      </c>
      <c r="M56" s="108"/>
      <c r="N56" s="106">
        <v>1131.0699996948242</v>
      </c>
      <c r="O56" s="106">
        <v>8072.4160003662109</v>
      </c>
      <c r="P56" s="107">
        <v>14.011542512718774</v>
      </c>
      <c r="Q56" s="105"/>
      <c r="R56" s="106">
        <v>395</v>
      </c>
      <c r="S56" s="106">
        <v>9617.7100296020508</v>
      </c>
      <c r="T56" s="107">
        <v>4.1070067488439745</v>
      </c>
      <c r="U56" s="108"/>
      <c r="V56" s="106">
        <v>2250.8100051879883</v>
      </c>
      <c r="W56" s="106">
        <v>12555.782974243164</v>
      </c>
      <c r="X56" s="107">
        <v>17.926480648839522</v>
      </c>
      <c r="Y56" s="106"/>
      <c r="Z56" s="106"/>
      <c r="AA56" s="106">
        <v>14989.399978637695</v>
      </c>
      <c r="AB56" s="107"/>
      <c r="AC56" s="108"/>
      <c r="AD56" s="106">
        <v>762.30999755859375</v>
      </c>
      <c r="AE56" s="106">
        <v>11957.199981689453</v>
      </c>
      <c r="AF56" s="107">
        <v>6.3753219710797682</v>
      </c>
      <c r="AG56" s="108"/>
      <c r="AH56" s="106">
        <v>140</v>
      </c>
      <c r="AI56" s="106">
        <v>7362.1479949951172</v>
      </c>
      <c r="AJ56" s="107">
        <v>1.9016189309855467</v>
      </c>
      <c r="AK56" s="108"/>
      <c r="AL56" s="106"/>
      <c r="AM56" s="106">
        <v>11629.399978637695</v>
      </c>
      <c r="AN56" s="107"/>
      <c r="AO56" s="108"/>
      <c r="AP56" s="106">
        <v>350</v>
      </c>
      <c r="AQ56" s="106">
        <v>18214.651000976563</v>
      </c>
      <c r="AR56" s="107">
        <v>1.9215300912503626</v>
      </c>
      <c r="AS56" s="108"/>
      <c r="AT56" s="106">
        <v>425</v>
      </c>
      <c r="AU56" s="106">
        <v>12152.79997253418</v>
      </c>
      <c r="AV56" s="107">
        <v>3.4971364702827099</v>
      </c>
      <c r="AW56" s="108"/>
      <c r="AX56" s="106">
        <v>3466.0999999940395</v>
      </c>
      <c r="AY56" s="106">
        <v>27633.740005493164</v>
      </c>
      <c r="AZ56" s="107">
        <v>12.542999967811205</v>
      </c>
      <c r="BA56" s="108"/>
      <c r="BB56" s="106">
        <v>1920</v>
      </c>
      <c r="BC56" s="106">
        <v>40803.727027893066</v>
      </c>
      <c r="BD56" s="107">
        <v>4.70545251586333</v>
      </c>
      <c r="BE56" s="108"/>
      <c r="BF56" s="106">
        <v>150</v>
      </c>
      <c r="BG56" s="106">
        <v>13692.567001342773</v>
      </c>
      <c r="BH56" s="107">
        <v>1.0954848713560439</v>
      </c>
      <c r="BI56" s="108"/>
      <c r="BJ56" s="106">
        <v>2631.6900024414063</v>
      </c>
      <c r="BK56" s="106">
        <v>8518.3000030517578</v>
      </c>
      <c r="BL56" s="107">
        <v>30.89454470373877</v>
      </c>
      <c r="BM56" s="108"/>
      <c r="BN56" s="106">
        <v>6475.5300140380859</v>
      </c>
      <c r="BO56" s="106">
        <v>12620.861038208008</v>
      </c>
      <c r="BP56" s="107">
        <v>51.308147632988465</v>
      </c>
      <c r="BQ56" s="108"/>
      <c r="BR56" s="106">
        <v>15777.559989929199</v>
      </c>
      <c r="BS56" s="106">
        <v>60159.412971496582</v>
      </c>
      <c r="BT56" s="107">
        <v>26.226253233894713</v>
      </c>
      <c r="BU56" s="108"/>
      <c r="BV56" s="106">
        <v>125</v>
      </c>
      <c r="BW56" s="106">
        <v>7064.9000015258789</v>
      </c>
      <c r="BX56" s="107">
        <v>1.7693102517091885</v>
      </c>
      <c r="BY56" s="108"/>
      <c r="BZ56" s="106">
        <v>3435.6400146484375</v>
      </c>
      <c r="CA56" s="106">
        <v>19667.369995117188</v>
      </c>
      <c r="CB56" s="107">
        <v>17.468731281820617</v>
      </c>
      <c r="CD56" s="106">
        <f t="shared" si="1"/>
        <v>2631.6900024414063</v>
      </c>
      <c r="CE56" s="106">
        <f t="shared" si="2"/>
        <v>8518.3000030517578</v>
      </c>
      <c r="CF56" s="107">
        <f t="shared" si="3"/>
        <v>30.89454470373877</v>
      </c>
    </row>
    <row r="57" spans="1:84">
      <c r="A57" s="105">
        <v>37315</v>
      </c>
      <c r="B57" s="106">
        <v>42983.600045770407</v>
      </c>
      <c r="C57" s="106">
        <v>305804.83211135864</v>
      </c>
      <c r="D57" s="107">
        <f t="shared" si="4"/>
        <v>14.055893018105731</v>
      </c>
      <c r="J57" s="106">
        <v>2425</v>
      </c>
      <c r="K57" s="106">
        <v>7446.8500213623047</v>
      </c>
      <c r="L57" s="107">
        <v>32.564104192290124</v>
      </c>
      <c r="M57" s="108"/>
      <c r="N57" s="106">
        <v>1052.5</v>
      </c>
      <c r="O57" s="106">
        <v>7966.2310028076172</v>
      </c>
      <c r="P57" s="107">
        <v>13.212019581519256</v>
      </c>
      <c r="Q57" s="105"/>
      <c r="R57" s="106">
        <v>395</v>
      </c>
      <c r="S57" s="106">
        <v>9714.6200332641602</v>
      </c>
      <c r="T57" s="107">
        <v>4.0660365371724998</v>
      </c>
      <c r="U57" s="108"/>
      <c r="V57" s="106">
        <v>2545.8100051879883</v>
      </c>
      <c r="W57" s="106">
        <v>13712.887981414795</v>
      </c>
      <c r="X57" s="107">
        <v>18.565090071751104</v>
      </c>
      <c r="Y57" s="106"/>
      <c r="Z57" s="106"/>
      <c r="AA57" s="106">
        <v>13374.699981689453</v>
      </c>
      <c r="AB57" s="107"/>
      <c r="AC57" s="108"/>
      <c r="AD57" s="106">
        <v>762.30999755859375</v>
      </c>
      <c r="AE57" s="106">
        <v>12437.999984741211</v>
      </c>
      <c r="AF57" s="107">
        <v>6.1288792289257641</v>
      </c>
      <c r="AG57" s="108"/>
      <c r="AH57" s="106">
        <v>140</v>
      </c>
      <c r="AI57" s="106">
        <v>7359.2679901123047</v>
      </c>
      <c r="AJ57" s="107">
        <v>1.9023631180179861</v>
      </c>
      <c r="AK57" s="108"/>
      <c r="AL57" s="106"/>
      <c r="AM57" s="106">
        <v>12029.399978637695</v>
      </c>
      <c r="AN57" s="107"/>
      <c r="AO57" s="108"/>
      <c r="AP57" s="106">
        <v>350</v>
      </c>
      <c r="AQ57" s="106">
        <v>18560.617012023926</v>
      </c>
      <c r="AR57" s="107">
        <v>1.8857131730764298</v>
      </c>
      <c r="AS57" s="108"/>
      <c r="AT57" s="106">
        <v>125</v>
      </c>
      <c r="AU57" s="106">
        <v>11749.29997253418</v>
      </c>
      <c r="AV57" s="107">
        <v>1.0638931705906478</v>
      </c>
      <c r="AW57" s="108"/>
      <c r="AX57" s="106">
        <v>2991.0999999940395</v>
      </c>
      <c r="AY57" s="106">
        <v>26129.480010986328</v>
      </c>
      <c r="AZ57" s="107">
        <v>11.447223590888186</v>
      </c>
      <c r="BA57" s="108"/>
      <c r="BB57" s="106">
        <v>1920</v>
      </c>
      <c r="BC57" s="106">
        <v>41071.169059753418</v>
      </c>
      <c r="BD57" s="107">
        <v>4.674812146707195</v>
      </c>
      <c r="BE57" s="108"/>
      <c r="BF57" s="106">
        <v>150</v>
      </c>
      <c r="BG57" s="106">
        <v>14488.870002746582</v>
      </c>
      <c r="BH57" s="107">
        <v>1.0352774230948669</v>
      </c>
      <c r="BI57" s="108"/>
      <c r="BJ57" s="106">
        <v>2631.6900024414063</v>
      </c>
      <c r="BK57" s="106">
        <v>8668.3000030517578</v>
      </c>
      <c r="BL57" s="107">
        <v>30.359932184106398</v>
      </c>
      <c r="BM57" s="108"/>
      <c r="BN57" s="106">
        <v>6475.5300140380859</v>
      </c>
      <c r="BO57" s="106">
        <v>12614.438049316406</v>
      </c>
      <c r="BP57" s="107">
        <v>51.334272590834942</v>
      </c>
      <c r="BQ57" s="108"/>
      <c r="BR57" s="106">
        <v>17459.020011901855</v>
      </c>
      <c r="BS57" s="106">
        <v>59862.73104095459</v>
      </c>
      <c r="BT57" s="107">
        <v>29.165091047980106</v>
      </c>
      <c r="BU57" s="108"/>
      <c r="BV57" s="106">
        <v>125</v>
      </c>
      <c r="BW57" s="106">
        <v>7064.9000015258789</v>
      </c>
      <c r="BX57" s="107">
        <v>1.7693102517091885</v>
      </c>
      <c r="BY57" s="108"/>
      <c r="BZ57" s="106">
        <v>3435.6400146484375</v>
      </c>
      <c r="CA57" s="106">
        <v>21553.069984436035</v>
      </c>
      <c r="CB57" s="107">
        <v>15.940374234990152</v>
      </c>
      <c r="CD57" s="106">
        <f t="shared" si="1"/>
        <v>2631.6900024414063</v>
      </c>
      <c r="CE57" s="106">
        <f t="shared" si="2"/>
        <v>8668.3000030517578</v>
      </c>
      <c r="CF57" s="107">
        <f t="shared" si="3"/>
        <v>30.359932184106398</v>
      </c>
    </row>
    <row r="58" spans="1:84">
      <c r="A58" s="105">
        <v>37346</v>
      </c>
      <c r="B58" s="106">
        <v>45806.500039666891</v>
      </c>
      <c r="C58" s="106">
        <v>315321.11404418945</v>
      </c>
      <c r="D58" s="107">
        <f t="shared" si="4"/>
        <v>14.526937144224195</v>
      </c>
      <c r="J58" s="106">
        <v>2425</v>
      </c>
      <c r="K58" s="106">
        <v>8277.2970199584961</v>
      </c>
      <c r="L58" s="107">
        <v>29.297003528479877</v>
      </c>
      <c r="M58" s="108"/>
      <c r="N58" s="106">
        <v>822</v>
      </c>
      <c r="O58" s="106">
        <v>8097.1259994506836</v>
      </c>
      <c r="P58" s="107">
        <v>10.151750140182642</v>
      </c>
      <c r="Q58" s="105"/>
      <c r="R58" s="106">
        <v>395</v>
      </c>
      <c r="S58" s="106">
        <v>9728.9100112915039</v>
      </c>
      <c r="T58" s="107">
        <v>4.0600642779258695</v>
      </c>
      <c r="U58" s="108"/>
      <c r="V58" s="106">
        <v>2365.8100051879883</v>
      </c>
      <c r="W58" s="106">
        <v>14479.755966186523</v>
      </c>
      <c r="X58" s="107">
        <v>16.338742246158603</v>
      </c>
      <c r="Y58" s="106"/>
      <c r="Z58" s="106"/>
      <c r="AA58" s="106">
        <v>13055.099975585938</v>
      </c>
      <c r="AB58" s="107"/>
      <c r="AC58" s="108"/>
      <c r="AD58" s="106">
        <v>887.30999755859375</v>
      </c>
      <c r="AE58" s="106">
        <v>12117.699996948242</v>
      </c>
      <c r="AF58" s="107">
        <v>7.3224291555497869</v>
      </c>
      <c r="AG58" s="108"/>
      <c r="AH58" s="106">
        <v>140</v>
      </c>
      <c r="AI58" s="106">
        <v>7001.1800079345703</v>
      </c>
      <c r="AJ58" s="107">
        <v>1.9996629116996754</v>
      </c>
      <c r="AK58" s="108"/>
      <c r="AL58" s="106">
        <v>221.5</v>
      </c>
      <c r="AM58" s="106">
        <v>12331.799987792969</v>
      </c>
      <c r="AN58" s="107">
        <v>1.7961692552527526</v>
      </c>
      <c r="AO58" s="108"/>
      <c r="AP58" s="106">
        <v>350</v>
      </c>
      <c r="AQ58" s="106">
        <v>19613.252014160156</v>
      </c>
      <c r="AR58" s="107">
        <v>1.7845077386825545</v>
      </c>
      <c r="AS58" s="108"/>
      <c r="AT58" s="106">
        <v>325</v>
      </c>
      <c r="AU58" s="106">
        <v>13654.499954223633</v>
      </c>
      <c r="AV58" s="107">
        <v>2.3801677182581154</v>
      </c>
      <c r="AW58" s="108"/>
      <c r="AX58" s="106">
        <v>4391.0999999940395</v>
      </c>
      <c r="AY58" s="106">
        <v>27843.380004882813</v>
      </c>
      <c r="AZ58" s="107">
        <v>15.770714615912237</v>
      </c>
      <c r="BA58" s="108"/>
      <c r="BB58" s="106">
        <v>1920</v>
      </c>
      <c r="BC58" s="106">
        <v>42770.241065979004</v>
      </c>
      <c r="BD58" s="107">
        <v>4.4891025913043956</v>
      </c>
      <c r="BE58" s="108"/>
      <c r="BF58" s="106">
        <v>495</v>
      </c>
      <c r="BG58" s="106">
        <v>11228.703002929688</v>
      </c>
      <c r="BH58" s="107">
        <v>4.4083452903763618</v>
      </c>
      <c r="BI58" s="108"/>
      <c r="BJ58" s="106">
        <v>2105</v>
      </c>
      <c r="BK58" s="106">
        <v>13718.699996948242</v>
      </c>
      <c r="BL58" s="107">
        <v>15.344019480477467</v>
      </c>
      <c r="BM58" s="108"/>
      <c r="BN58" s="106">
        <v>4834.3899993896484</v>
      </c>
      <c r="BO58" s="106">
        <v>9878.0759887695313</v>
      </c>
      <c r="BP58" s="107">
        <v>48.940603462515448</v>
      </c>
      <c r="BQ58" s="108"/>
      <c r="BR58" s="106">
        <v>20968.750022888184</v>
      </c>
      <c r="BS58" s="106">
        <v>63853.052062988281</v>
      </c>
      <c r="BT58" s="107">
        <v>32.839072441209879</v>
      </c>
      <c r="BU58" s="108"/>
      <c r="BV58" s="106">
        <v>125</v>
      </c>
      <c r="BW58" s="106">
        <v>4678.5000076293945</v>
      </c>
      <c r="BX58" s="107">
        <v>2.6717965116203506</v>
      </c>
      <c r="BY58" s="108"/>
      <c r="BZ58" s="106">
        <v>3035.6400146484375</v>
      </c>
      <c r="CA58" s="106">
        <v>22993.840980529785</v>
      </c>
      <c r="CB58" s="107">
        <v>13.201970115470877</v>
      </c>
      <c r="CD58" s="106">
        <f t="shared" si="1"/>
        <v>2105</v>
      </c>
      <c r="CE58" s="106">
        <f t="shared" si="2"/>
        <v>13718.699996948242</v>
      </c>
      <c r="CF58" s="107">
        <f t="shared" si="3"/>
        <v>15.344019480477467</v>
      </c>
    </row>
    <row r="59" spans="1:84">
      <c r="A59" s="105">
        <v>37376</v>
      </c>
      <c r="B59" s="106">
        <v>49323.160020440817</v>
      </c>
      <c r="C59" s="106">
        <v>315062.2389793396</v>
      </c>
      <c r="D59" s="107">
        <f t="shared" si="4"/>
        <v>15.655052849311851</v>
      </c>
      <c r="J59" s="106">
        <v>2725</v>
      </c>
      <c r="K59" s="106">
        <v>8278.5950088500977</v>
      </c>
      <c r="L59" s="107">
        <v>32.916213404410811</v>
      </c>
      <c r="M59" s="108"/>
      <c r="N59" s="106">
        <v>922</v>
      </c>
      <c r="O59" s="106">
        <v>9462.4240036010742</v>
      </c>
      <c r="P59" s="107">
        <v>9.7438034868139329</v>
      </c>
      <c r="Q59" s="105"/>
      <c r="R59" s="106">
        <v>1545</v>
      </c>
      <c r="S59" s="106">
        <v>10838.690040588379</v>
      </c>
      <c r="T59" s="107">
        <v>14.254490111022028</v>
      </c>
      <c r="U59" s="108"/>
      <c r="V59" s="106">
        <v>2290.6500015258789</v>
      </c>
      <c r="W59" s="106">
        <v>14235.526958465576</v>
      </c>
      <c r="X59" s="107">
        <v>16.091079790788328</v>
      </c>
      <c r="Y59" s="106"/>
      <c r="Z59" s="106"/>
      <c r="AA59" s="106">
        <v>12906.099975585938</v>
      </c>
      <c r="AB59" s="107"/>
      <c r="AC59" s="108"/>
      <c r="AD59" s="106">
        <v>1182.3099975585938</v>
      </c>
      <c r="AE59" s="106">
        <v>12087.699996948242</v>
      </c>
      <c r="AF59" s="107">
        <v>9.7810997779320239</v>
      </c>
      <c r="AG59" s="108"/>
      <c r="AH59" s="106">
        <v>140</v>
      </c>
      <c r="AI59" s="106">
        <v>6959.6969985961914</v>
      </c>
      <c r="AJ59" s="107">
        <v>2.0115818264536336</v>
      </c>
      <c r="AK59" s="108"/>
      <c r="AL59" s="106">
        <v>221.5</v>
      </c>
      <c r="AM59" s="106">
        <v>13651.799987792969</v>
      </c>
      <c r="AN59" s="107">
        <v>1.6224966685569571</v>
      </c>
      <c r="AO59" s="108"/>
      <c r="AP59" s="106">
        <v>465</v>
      </c>
      <c r="AQ59" s="106">
        <v>19956.333999633789</v>
      </c>
      <c r="AR59" s="107">
        <v>2.3300872796002166</v>
      </c>
      <c r="AS59" s="108"/>
      <c r="AT59" s="106">
        <v>325</v>
      </c>
      <c r="AU59" s="106">
        <v>13184.499954223633</v>
      </c>
      <c r="AV59" s="107">
        <v>2.4650157467358995</v>
      </c>
      <c r="AW59" s="108"/>
      <c r="AX59" s="106">
        <v>4191.0999999940395</v>
      </c>
      <c r="AY59" s="106">
        <v>27745.619987487793</v>
      </c>
      <c r="AZ59" s="107">
        <v>15.105447280990889</v>
      </c>
      <c r="BA59" s="108"/>
      <c r="BB59" s="106">
        <v>6875.3800201416016</v>
      </c>
      <c r="BC59" s="106">
        <v>43939.961082458496</v>
      </c>
      <c r="BD59" s="107">
        <v>15.647214632801207</v>
      </c>
      <c r="BE59" s="108"/>
      <c r="BF59" s="106">
        <v>495</v>
      </c>
      <c r="BG59" s="106">
        <v>11329.904998779297</v>
      </c>
      <c r="BH59" s="107">
        <v>4.3689686723174832</v>
      </c>
      <c r="BI59" s="108"/>
      <c r="BJ59" s="106">
        <v>2005</v>
      </c>
      <c r="BK59" s="106">
        <v>14667.099990844727</v>
      </c>
      <c r="BL59" s="107">
        <v>13.670050666127118</v>
      </c>
      <c r="BM59" s="108"/>
      <c r="BN59" s="106">
        <v>4834.3899993896484</v>
      </c>
      <c r="BO59" s="106">
        <v>9747.7969970703125</v>
      </c>
      <c r="BP59" s="107">
        <v>49.594693045440088</v>
      </c>
      <c r="BQ59" s="108"/>
      <c r="BR59" s="106">
        <v>20980.830001831055</v>
      </c>
      <c r="BS59" s="106">
        <v>58210.447006225586</v>
      </c>
      <c r="BT59" s="107">
        <v>36.043066289436268</v>
      </c>
      <c r="BU59" s="108"/>
      <c r="BV59" s="106">
        <v>125</v>
      </c>
      <c r="BW59" s="106">
        <v>4649.5000076293945</v>
      </c>
      <c r="BX59" s="107">
        <v>2.6884611204406212</v>
      </c>
      <c r="BY59" s="108"/>
      <c r="BZ59" s="106"/>
      <c r="CA59" s="106">
        <v>23210.541984558105</v>
      </c>
      <c r="CB59" s="107"/>
      <c r="CD59" s="106">
        <f t="shared" si="1"/>
        <v>2005</v>
      </c>
      <c r="CE59" s="106">
        <f t="shared" si="2"/>
        <v>14667.099990844727</v>
      </c>
      <c r="CF59" s="107">
        <f t="shared" si="3"/>
        <v>13.670050666127118</v>
      </c>
    </row>
    <row r="60" spans="1:84">
      <c r="A60" s="105">
        <v>37407</v>
      </c>
      <c r="B60" s="106">
        <v>50994.59999999404</v>
      </c>
      <c r="C60" s="106">
        <v>313851.11000061035</v>
      </c>
      <c r="D60" s="107">
        <f t="shared" si="4"/>
        <v>16.248022828370711</v>
      </c>
      <c r="J60" s="106">
        <v>2725</v>
      </c>
      <c r="K60" s="106">
        <v>8359.2110214233398</v>
      </c>
      <c r="L60" s="107">
        <v>32.598770302798371</v>
      </c>
      <c r="M60" s="108"/>
      <c r="N60" s="106">
        <v>697</v>
      </c>
      <c r="O60" s="106">
        <v>9371.2739944458008</v>
      </c>
      <c r="P60" s="107">
        <v>7.4376226798309419</v>
      </c>
      <c r="Q60" s="105"/>
      <c r="R60" s="106">
        <v>1545</v>
      </c>
      <c r="S60" s="106">
        <v>10827.050025939941</v>
      </c>
      <c r="T60" s="107">
        <v>14.269814920023629</v>
      </c>
      <c r="U60" s="108"/>
      <c r="V60" s="106">
        <v>2341.5</v>
      </c>
      <c r="W60" s="106">
        <v>14077.159957885742</v>
      </c>
      <c r="X60" s="107">
        <v>16.633326658253527</v>
      </c>
      <c r="Y60" s="106"/>
      <c r="Z60" s="106"/>
      <c r="AA60" s="106">
        <v>12543.599975585938</v>
      </c>
      <c r="AB60" s="107"/>
      <c r="AC60" s="108"/>
      <c r="AD60" s="106">
        <v>1182.3099975585938</v>
      </c>
      <c r="AE60" s="106">
        <v>12066.199996948242</v>
      </c>
      <c r="AF60" s="107">
        <v>9.7985281021168316</v>
      </c>
      <c r="AG60" s="108"/>
      <c r="AH60" s="106">
        <v>40</v>
      </c>
      <c r="AI60" s="106">
        <v>6927.3570022583008</v>
      </c>
      <c r="AJ60" s="107">
        <v>0.57742079680547864</v>
      </c>
      <c r="AK60" s="108"/>
      <c r="AL60" s="106">
        <v>221.5</v>
      </c>
      <c r="AM60" s="106">
        <v>13646.899993896484</v>
      </c>
      <c r="AN60" s="107">
        <v>1.6230792348376912</v>
      </c>
      <c r="AO60" s="108"/>
      <c r="AP60" s="106">
        <v>115</v>
      </c>
      <c r="AQ60" s="106">
        <v>20092.249000549316</v>
      </c>
      <c r="AR60" s="107">
        <v>0.57236001801916714</v>
      </c>
      <c r="AS60" s="108"/>
      <c r="AT60" s="106">
        <v>325</v>
      </c>
      <c r="AU60" s="106">
        <v>12774.499954223633</v>
      </c>
      <c r="AV60" s="107">
        <v>2.5441308948656363</v>
      </c>
      <c r="AW60" s="108"/>
      <c r="AX60" s="106">
        <v>4416.0999999940395</v>
      </c>
      <c r="AY60" s="106">
        <v>28723.175010681152</v>
      </c>
      <c r="AZ60" s="107">
        <v>15.37469307746043</v>
      </c>
      <c r="BA60" s="108"/>
      <c r="BB60" s="106">
        <v>12354.380020141602</v>
      </c>
      <c r="BC60" s="106">
        <v>43889.356101989746</v>
      </c>
      <c r="BD60" s="107">
        <v>28.14892064361252</v>
      </c>
      <c r="BE60" s="108"/>
      <c r="BF60" s="106">
        <v>495</v>
      </c>
      <c r="BG60" s="106">
        <v>11419.605003356934</v>
      </c>
      <c r="BH60" s="107">
        <v>4.3346508031975599</v>
      </c>
      <c r="BI60" s="108"/>
      <c r="BJ60" s="106">
        <v>2005</v>
      </c>
      <c r="BK60" s="106">
        <v>14667.099990844727</v>
      </c>
      <c r="BL60" s="107">
        <v>13.670050666127118</v>
      </c>
      <c r="BM60" s="108"/>
      <c r="BN60" s="106">
        <v>3204.3899993896484</v>
      </c>
      <c r="BO60" s="106">
        <v>10217.300010681152</v>
      </c>
      <c r="BP60" s="107">
        <v>31.362395114558478</v>
      </c>
      <c r="BQ60" s="108"/>
      <c r="BR60" s="106">
        <v>19202.419982910156</v>
      </c>
      <c r="BS60" s="106">
        <v>56754.854965209961</v>
      </c>
      <c r="BT60" s="107">
        <v>33.83396890835332</v>
      </c>
      <c r="BU60" s="108"/>
      <c r="BV60" s="106">
        <v>125</v>
      </c>
      <c r="BW60" s="106">
        <v>4649.5000076293945</v>
      </c>
      <c r="BX60" s="107">
        <v>2.6884611204406212</v>
      </c>
      <c r="BY60" s="108"/>
      <c r="BZ60" s="106"/>
      <c r="CA60" s="106">
        <v>22844.717987060547</v>
      </c>
      <c r="CB60" s="107"/>
      <c r="CD60" s="106">
        <f t="shared" si="1"/>
        <v>2005</v>
      </c>
      <c r="CE60" s="106">
        <f t="shared" si="2"/>
        <v>14667.099990844727</v>
      </c>
      <c r="CF60" s="107">
        <f t="shared" si="3"/>
        <v>13.670050666127118</v>
      </c>
    </row>
    <row r="61" spans="1:84">
      <c r="A61" s="105">
        <v>37437</v>
      </c>
      <c r="B61" s="106">
        <v>52353.689981073141</v>
      </c>
      <c r="C61" s="106">
        <v>316020.20793914795</v>
      </c>
      <c r="D61" s="107">
        <f t="shared" si="4"/>
        <v>16.566563993639999</v>
      </c>
      <c r="J61" s="106">
        <v>2725</v>
      </c>
      <c r="K61" s="106">
        <v>8358.6110153198242</v>
      </c>
      <c r="L61" s="107">
        <v>32.601110340050127</v>
      </c>
      <c r="M61" s="108"/>
      <c r="N61" s="106">
        <v>490</v>
      </c>
      <c r="O61" s="106">
        <v>8889.9279937744141</v>
      </c>
      <c r="P61" s="107">
        <v>5.5118556679328039</v>
      </c>
      <c r="Q61" s="105"/>
      <c r="R61" s="106">
        <v>1325</v>
      </c>
      <c r="S61" s="106">
        <v>11176.69002532959</v>
      </c>
      <c r="T61" s="107">
        <v>11.855030398062121</v>
      </c>
      <c r="U61" s="108"/>
      <c r="V61" s="106">
        <v>2241.5</v>
      </c>
      <c r="W61" s="106">
        <v>14058.39395904541</v>
      </c>
      <c r="X61" s="107">
        <v>15.944211028157884</v>
      </c>
      <c r="Y61" s="106"/>
      <c r="Z61" s="106"/>
      <c r="AA61" s="106">
        <v>12235.599975585938</v>
      </c>
      <c r="AB61" s="107"/>
      <c r="AC61" s="108"/>
      <c r="AD61" s="106">
        <v>1037.9599914550781</v>
      </c>
      <c r="AE61" s="106">
        <v>12100.899993896484</v>
      </c>
      <c r="AF61" s="107">
        <v>8.5775437527672302</v>
      </c>
      <c r="AG61" s="108"/>
      <c r="AH61" s="106">
        <v>40</v>
      </c>
      <c r="AI61" s="106">
        <v>7700.1700057983398</v>
      </c>
      <c r="AJ61" s="107">
        <v>0.51946905029212886</v>
      </c>
      <c r="AK61" s="108"/>
      <c r="AL61" s="106">
        <v>221.5</v>
      </c>
      <c r="AM61" s="106">
        <v>13946.899993896484</v>
      </c>
      <c r="AN61" s="107">
        <v>1.588166546665811</v>
      </c>
      <c r="AO61" s="108"/>
      <c r="AP61" s="106">
        <v>115</v>
      </c>
      <c r="AQ61" s="106">
        <v>20693.521011352539</v>
      </c>
      <c r="AR61" s="107">
        <v>0.55572949589830833</v>
      </c>
      <c r="AS61" s="108"/>
      <c r="AT61" s="106">
        <v>200</v>
      </c>
      <c r="AU61" s="106">
        <v>12949.499954223633</v>
      </c>
      <c r="AV61" s="107">
        <v>1.5444611815668423</v>
      </c>
      <c r="AW61" s="108"/>
      <c r="AX61" s="106">
        <v>4196.0999999940395</v>
      </c>
      <c r="AY61" s="106">
        <v>30167.63500213623</v>
      </c>
      <c r="AZ61" s="107">
        <v>13.909277275785476</v>
      </c>
      <c r="BA61" s="108"/>
      <c r="BB61" s="106">
        <v>13792.030014038086</v>
      </c>
      <c r="BC61" s="106">
        <v>44923.121101379395</v>
      </c>
      <c r="BD61" s="107">
        <v>30.701406482673331</v>
      </c>
      <c r="BE61" s="108"/>
      <c r="BF61" s="106">
        <v>345</v>
      </c>
      <c r="BG61" s="106">
        <v>10864.752998352051</v>
      </c>
      <c r="BH61" s="107">
        <v>3.1754058288515998</v>
      </c>
      <c r="BI61" s="108"/>
      <c r="BJ61" s="106">
        <v>2005</v>
      </c>
      <c r="BK61" s="106">
        <v>14595.099990844727</v>
      </c>
      <c r="BL61" s="107">
        <v>13.737487247485145</v>
      </c>
      <c r="BM61" s="108"/>
      <c r="BN61" s="106">
        <v>3704.3899993896484</v>
      </c>
      <c r="BO61" s="106">
        <v>7864.8470077514648</v>
      </c>
      <c r="BP61" s="107">
        <v>47.100598342709809</v>
      </c>
      <c r="BQ61" s="108"/>
      <c r="BR61" s="106">
        <v>19202.419982910156</v>
      </c>
      <c r="BS61" s="106">
        <v>57781.157928466797</v>
      </c>
      <c r="BT61" s="107">
        <v>33.233013444768268</v>
      </c>
      <c r="BU61" s="108"/>
      <c r="BV61" s="106">
        <v>125</v>
      </c>
      <c r="BW61" s="106">
        <v>4949.5000076293945</v>
      </c>
      <c r="BX61" s="107">
        <v>2.5255076231400961</v>
      </c>
      <c r="BY61" s="108"/>
      <c r="BZ61" s="106">
        <v>587.78999328613281</v>
      </c>
      <c r="CA61" s="106">
        <v>22763.879974365234</v>
      </c>
      <c r="CB61" s="107">
        <v>2.5821169060285523</v>
      </c>
      <c r="CD61" s="106">
        <f t="shared" si="1"/>
        <v>2005</v>
      </c>
      <c r="CE61" s="106">
        <f t="shared" si="2"/>
        <v>14595.099990844727</v>
      </c>
      <c r="CF61" s="107">
        <f t="shared" si="3"/>
        <v>13.737487247485145</v>
      </c>
    </row>
    <row r="62" spans="1:84">
      <c r="A62" s="105">
        <v>37468</v>
      </c>
      <c r="B62" s="106">
        <v>50141.029977411032</v>
      </c>
      <c r="C62" s="106">
        <v>318358.28189086914</v>
      </c>
      <c r="D62" s="107">
        <f t="shared" si="4"/>
        <v>15.749874537455572</v>
      </c>
      <c r="J62" s="106">
        <v>2725</v>
      </c>
      <c r="K62" s="106">
        <v>10072.85001373291</v>
      </c>
      <c r="L62" s="107">
        <v>27.052919444693874</v>
      </c>
      <c r="M62" s="108"/>
      <c r="N62" s="106">
        <v>690</v>
      </c>
      <c r="O62" s="106">
        <v>8968.1919937133789</v>
      </c>
      <c r="P62" s="107">
        <v>7.6938584776472645</v>
      </c>
      <c r="Q62" s="105"/>
      <c r="R62" s="106">
        <v>175</v>
      </c>
      <c r="S62" s="106">
        <v>9840.2400283813477</v>
      </c>
      <c r="T62" s="107">
        <v>1.7784119035233157</v>
      </c>
      <c r="U62" s="108"/>
      <c r="V62" s="106">
        <v>1816.5</v>
      </c>
      <c r="W62" s="106">
        <v>14139.518943786621</v>
      </c>
      <c r="X62" s="107">
        <v>12.846971719630046</v>
      </c>
      <c r="Y62" s="106"/>
      <c r="Z62" s="106"/>
      <c r="AA62" s="106">
        <v>13575.099975585938</v>
      </c>
      <c r="AB62" s="107"/>
      <c r="AC62" s="108"/>
      <c r="AD62" s="106">
        <v>725</v>
      </c>
      <c r="AE62" s="106">
        <v>11862.899993896484</v>
      </c>
      <c r="AF62" s="107">
        <v>6.1114904481451902</v>
      </c>
      <c r="AG62" s="108"/>
      <c r="AH62" s="106">
        <v>40</v>
      </c>
      <c r="AI62" s="106">
        <v>7578.0649948120117</v>
      </c>
      <c r="AJ62" s="107">
        <v>0.52783923108846698</v>
      </c>
      <c r="AK62" s="108"/>
      <c r="AL62" s="106">
        <v>221.5</v>
      </c>
      <c r="AM62" s="106">
        <v>14476.899993896484</v>
      </c>
      <c r="AN62" s="107">
        <v>1.5300236935627465</v>
      </c>
      <c r="AO62" s="108"/>
      <c r="AP62" s="106">
        <v>115</v>
      </c>
      <c r="AQ62" s="106">
        <v>20428.133995056152</v>
      </c>
      <c r="AR62" s="107">
        <v>0.56294911727048269</v>
      </c>
      <c r="AS62" s="108"/>
      <c r="AT62" s="106">
        <v>200</v>
      </c>
      <c r="AU62" s="106">
        <v>13272.799957275391</v>
      </c>
      <c r="AV62" s="107">
        <v>1.5068410632556202</v>
      </c>
      <c r="AW62" s="108"/>
      <c r="AX62" s="106">
        <v>3284.3499999940395</v>
      </c>
      <c r="AY62" s="106">
        <v>30418.660011291504</v>
      </c>
      <c r="AZ62" s="107">
        <v>10.797155426224817</v>
      </c>
      <c r="BA62" s="108"/>
      <c r="BB62" s="106">
        <v>13667.030014038086</v>
      </c>
      <c r="BC62" s="106">
        <v>45038.926063537598</v>
      </c>
      <c r="BD62" s="107">
        <v>30.344928728446252</v>
      </c>
      <c r="BE62" s="108"/>
      <c r="BF62" s="106">
        <v>345</v>
      </c>
      <c r="BG62" s="106">
        <v>11318.205993652344</v>
      </c>
      <c r="BH62" s="107">
        <v>3.0481862602031486</v>
      </c>
      <c r="BI62" s="108"/>
      <c r="BJ62" s="106">
        <v>2145</v>
      </c>
      <c r="BK62" s="106">
        <v>14600.999992370605</v>
      </c>
      <c r="BL62" s="107">
        <v>14.690774612155449</v>
      </c>
      <c r="BM62" s="108"/>
      <c r="BN62" s="106">
        <v>3704.3899993896484</v>
      </c>
      <c r="BO62" s="106">
        <v>9474.1100158691406</v>
      </c>
      <c r="BP62" s="107">
        <v>39.100137038569244</v>
      </c>
      <c r="BQ62" s="108"/>
      <c r="BR62" s="106">
        <v>19170.419982910156</v>
      </c>
      <c r="BS62" s="106">
        <v>54857.881958007813</v>
      </c>
      <c r="BT62" s="107">
        <v>34.945607264940669</v>
      </c>
      <c r="BU62" s="108"/>
      <c r="BV62" s="106">
        <v>529.04998779296875</v>
      </c>
      <c r="BW62" s="106">
        <v>4949.5000076293945</v>
      </c>
      <c r="BX62" s="107">
        <v>10.688958217546539</v>
      </c>
      <c r="BY62" s="108"/>
      <c r="BZ62" s="106">
        <v>587.78999328613281</v>
      </c>
      <c r="CA62" s="106">
        <v>23485.297958374023</v>
      </c>
      <c r="CB62" s="107">
        <v>2.5027998125803967</v>
      </c>
      <c r="CD62" s="106">
        <f t="shared" si="1"/>
        <v>2145</v>
      </c>
      <c r="CE62" s="106">
        <f t="shared" si="2"/>
        <v>14600.999992370605</v>
      </c>
      <c r="CF62" s="107">
        <f t="shared" si="3"/>
        <v>14.690774612155449</v>
      </c>
    </row>
    <row r="63" spans="1:84">
      <c r="A63" s="105">
        <v>37499</v>
      </c>
      <c r="B63" s="106">
        <v>50031.869973748922</v>
      </c>
      <c r="C63" s="106">
        <v>320775.19886779785</v>
      </c>
      <c r="D63" s="107">
        <f t="shared" si="4"/>
        <v>15.597175264902175</v>
      </c>
      <c r="J63" s="106">
        <v>2725</v>
      </c>
      <c r="K63" s="106">
        <v>9946.1070098876953</v>
      </c>
      <c r="L63" s="107">
        <v>27.397654150422905</v>
      </c>
      <c r="M63" s="108"/>
      <c r="N63" s="106">
        <v>400</v>
      </c>
      <c r="O63" s="106">
        <v>9362.8480072021484</v>
      </c>
      <c r="P63" s="107">
        <v>4.2722043516279395</v>
      </c>
      <c r="Q63" s="105"/>
      <c r="R63" s="106">
        <v>175</v>
      </c>
      <c r="S63" s="106">
        <v>10050.230018615723</v>
      </c>
      <c r="T63" s="107">
        <v>1.7412536795262699</v>
      </c>
      <c r="U63" s="108"/>
      <c r="V63" s="106">
        <v>1816.5</v>
      </c>
      <c r="W63" s="106">
        <v>13395.506958007813</v>
      </c>
      <c r="X63" s="107">
        <v>13.560517012863773</v>
      </c>
      <c r="Y63" s="106"/>
      <c r="Z63" s="106"/>
      <c r="AA63" s="106">
        <v>13414.29997253418</v>
      </c>
      <c r="AB63" s="107"/>
      <c r="AC63" s="108"/>
      <c r="AD63" s="106">
        <v>3425</v>
      </c>
      <c r="AE63" s="106">
        <v>12262.299987792969</v>
      </c>
      <c r="AF63" s="107">
        <v>27.931138558097281</v>
      </c>
      <c r="AG63" s="108"/>
      <c r="AH63" s="106">
        <v>40</v>
      </c>
      <c r="AI63" s="106">
        <v>8606.9619979858398</v>
      </c>
      <c r="AJ63" s="107">
        <v>0.46474005589150519</v>
      </c>
      <c r="AK63" s="108"/>
      <c r="AL63" s="106">
        <v>221.5</v>
      </c>
      <c r="AM63" s="106">
        <v>15232.599990844727</v>
      </c>
      <c r="AN63" s="107">
        <v>1.4541181422286971</v>
      </c>
      <c r="AO63" s="108"/>
      <c r="AP63" s="106">
        <v>115</v>
      </c>
      <c r="AQ63" s="106">
        <v>20842.118988037109</v>
      </c>
      <c r="AR63" s="107">
        <v>0.55176731341955831</v>
      </c>
      <c r="AS63" s="108"/>
      <c r="AT63" s="106">
        <v>200</v>
      </c>
      <c r="AU63" s="106">
        <v>13522.799957275391</v>
      </c>
      <c r="AV63" s="107">
        <v>1.4789836471136895</v>
      </c>
      <c r="AW63" s="108"/>
      <c r="AX63" s="106">
        <v>3019.3499999940395</v>
      </c>
      <c r="AY63" s="106">
        <v>31257.644966125488</v>
      </c>
      <c r="AZ63" s="107">
        <v>9.6595568964525871</v>
      </c>
      <c r="BA63" s="108"/>
      <c r="BB63" s="106">
        <v>13405.310012817383</v>
      </c>
      <c r="BC63" s="106">
        <v>44767.527061462402</v>
      </c>
      <c r="BD63" s="107">
        <v>29.944271870127903</v>
      </c>
      <c r="BE63" s="108"/>
      <c r="BF63" s="106">
        <v>345</v>
      </c>
      <c r="BG63" s="106">
        <v>12148.04899597168</v>
      </c>
      <c r="BH63" s="107">
        <v>2.8399622039259373</v>
      </c>
      <c r="BI63" s="108"/>
      <c r="BJ63" s="106">
        <v>1945</v>
      </c>
      <c r="BK63" s="106">
        <v>14129.900001525879</v>
      </c>
      <c r="BL63" s="107">
        <v>13.765136340596612</v>
      </c>
      <c r="BM63" s="108"/>
      <c r="BN63" s="106">
        <v>2789.3899993896484</v>
      </c>
      <c r="BO63" s="106">
        <v>8170.9320068359375</v>
      </c>
      <c r="BP63" s="107">
        <v>34.13796611030417</v>
      </c>
      <c r="BQ63" s="108"/>
      <c r="BR63" s="106">
        <v>18142.97998046875</v>
      </c>
      <c r="BS63" s="106">
        <v>55569.628982543945</v>
      </c>
      <c r="BT63" s="107">
        <v>32.649093241504261</v>
      </c>
      <c r="BU63" s="108"/>
      <c r="BV63" s="106">
        <v>679.04998779296875</v>
      </c>
      <c r="BW63" s="106">
        <v>4949.5000076293945</v>
      </c>
      <c r="BX63" s="107">
        <v>13.719567365314656</v>
      </c>
      <c r="BY63" s="108"/>
      <c r="BZ63" s="106">
        <v>587.78999328613281</v>
      </c>
      <c r="CA63" s="106">
        <v>23146.243957519531</v>
      </c>
      <c r="CB63" s="107">
        <v>2.5394616697417867</v>
      </c>
      <c r="CD63" s="106">
        <f t="shared" si="1"/>
        <v>1945</v>
      </c>
      <c r="CE63" s="106">
        <f t="shared" si="2"/>
        <v>14129.900001525879</v>
      </c>
      <c r="CF63" s="107">
        <f t="shared" si="3"/>
        <v>13.765136340596612</v>
      </c>
    </row>
    <row r="64" spans="1:84">
      <c r="A64" s="105">
        <v>37529</v>
      </c>
      <c r="B64" s="106">
        <v>49675.019967645407</v>
      </c>
      <c r="C64" s="106">
        <v>327437.969871521</v>
      </c>
      <c r="D64" s="107">
        <f t="shared" si="4"/>
        <v>15.170818456740593</v>
      </c>
      <c r="J64" s="106">
        <v>2725</v>
      </c>
      <c r="K64" s="106">
        <v>10622.786026000977</v>
      </c>
      <c r="L64" s="107">
        <v>25.652404118186361</v>
      </c>
      <c r="M64" s="108"/>
      <c r="N64" s="106">
        <v>400</v>
      </c>
      <c r="O64" s="106">
        <v>9238.5459976196289</v>
      </c>
      <c r="P64" s="107">
        <v>4.3296856464541342</v>
      </c>
      <c r="Q64" s="105"/>
      <c r="R64" s="106">
        <v>175</v>
      </c>
      <c r="S64" s="106">
        <v>10082.050010681152</v>
      </c>
      <c r="T64" s="107">
        <v>1.7357581029116207</v>
      </c>
      <c r="U64" s="108"/>
      <c r="V64" s="106">
        <v>1816.5</v>
      </c>
      <c r="W64" s="106">
        <v>13746.03995513916</v>
      </c>
      <c r="X64" s="107">
        <v>13.214714971935424</v>
      </c>
      <c r="Y64" s="106"/>
      <c r="Z64" s="106"/>
      <c r="AA64" s="106">
        <v>13479.199966430664</v>
      </c>
      <c r="AB64" s="107"/>
      <c r="AC64" s="108"/>
      <c r="AD64" s="106">
        <v>3425</v>
      </c>
      <c r="AE64" s="106">
        <v>12202.299987792969</v>
      </c>
      <c r="AF64" s="107">
        <v>28.06847892140275</v>
      </c>
      <c r="AG64" s="108"/>
      <c r="AH64" s="106">
        <v>40</v>
      </c>
      <c r="AI64" s="106">
        <v>8609.9029922485352</v>
      </c>
      <c r="AJ64" s="107">
        <v>0.46458130870942282</v>
      </c>
      <c r="AK64" s="108"/>
      <c r="AL64" s="106"/>
      <c r="AM64" s="106">
        <v>15182.599990844727</v>
      </c>
      <c r="AN64" s="107"/>
      <c r="AO64" s="108"/>
      <c r="AP64" s="106">
        <v>115</v>
      </c>
      <c r="AQ64" s="106">
        <v>21521.88298034668</v>
      </c>
      <c r="AR64" s="107">
        <v>0.53433986285036272</v>
      </c>
      <c r="AS64" s="108"/>
      <c r="AT64" s="106">
        <v>200</v>
      </c>
      <c r="AU64" s="106">
        <v>13522.799957275391</v>
      </c>
      <c r="AV64" s="107">
        <v>1.4789836471136895</v>
      </c>
      <c r="AW64" s="108"/>
      <c r="AX64" s="106">
        <v>3019.3499999940395</v>
      </c>
      <c r="AY64" s="106">
        <v>31183.724983215332</v>
      </c>
      <c r="AZ64" s="107">
        <v>9.6824545548012857</v>
      </c>
      <c r="BA64" s="108"/>
      <c r="BB64" s="106">
        <v>14299.230026245117</v>
      </c>
      <c r="BC64" s="106">
        <v>45426.471076965332</v>
      </c>
      <c r="BD64" s="107">
        <v>31.477747857671279</v>
      </c>
      <c r="BE64" s="108"/>
      <c r="BF64" s="106">
        <v>345</v>
      </c>
      <c r="BG64" s="106">
        <v>12149.794998168945</v>
      </c>
      <c r="BH64" s="107">
        <v>2.8395540834392166</v>
      </c>
      <c r="BI64" s="108"/>
      <c r="BJ64" s="106">
        <v>1945</v>
      </c>
      <c r="BK64" s="106">
        <v>14029.900001525879</v>
      </c>
      <c r="BL64" s="107">
        <v>13.863249201979086</v>
      </c>
      <c r="BM64" s="108"/>
      <c r="BN64" s="106">
        <v>500</v>
      </c>
      <c r="BO64" s="106">
        <v>8526.713020324707</v>
      </c>
      <c r="BP64" s="107">
        <v>5.863924337645404</v>
      </c>
      <c r="BQ64" s="108"/>
      <c r="BR64" s="106">
        <v>19528.099960327148</v>
      </c>
      <c r="BS64" s="106">
        <v>55010.424926757813</v>
      </c>
      <c r="BT64" s="107">
        <v>35.498907682184466</v>
      </c>
      <c r="BU64" s="108"/>
      <c r="BV64" s="106">
        <v>554.04998779296875</v>
      </c>
      <c r="BW64" s="106">
        <v>9887.1000442504883</v>
      </c>
      <c r="BX64" s="107">
        <v>5.6037663755122811</v>
      </c>
      <c r="BY64" s="108"/>
      <c r="BZ64" s="106">
        <v>587.78999328613281</v>
      </c>
      <c r="CA64" s="106">
        <v>23015.732955932617</v>
      </c>
      <c r="CB64" s="107">
        <v>2.5538617189013828</v>
      </c>
      <c r="CD64" s="106">
        <f t="shared" si="1"/>
        <v>1945</v>
      </c>
      <c r="CE64" s="106">
        <f t="shared" si="2"/>
        <v>14029.900001525879</v>
      </c>
      <c r="CF64" s="107">
        <f t="shared" si="3"/>
        <v>13.863249201979086</v>
      </c>
    </row>
    <row r="65" spans="1:84">
      <c r="A65" s="105">
        <v>37560</v>
      </c>
      <c r="B65" s="106">
        <v>46905.019967645407</v>
      </c>
      <c r="C65" s="106">
        <v>326462.95081329346</v>
      </c>
      <c r="D65" s="107">
        <f t="shared" si="4"/>
        <v>14.367639528710482</v>
      </c>
      <c r="J65" s="106">
        <v>1200.3499999940395</v>
      </c>
      <c r="K65" s="106">
        <v>9092.5900115966797</v>
      </c>
      <c r="L65" s="107">
        <v>13.20140904256229</v>
      </c>
      <c r="M65" s="108"/>
      <c r="N65" s="106">
        <v>300</v>
      </c>
      <c r="O65" s="106">
        <v>9910.6450042724609</v>
      </c>
      <c r="P65" s="107">
        <v>3.0270481877886914</v>
      </c>
      <c r="Q65" s="105"/>
      <c r="R65" s="106">
        <v>175</v>
      </c>
      <c r="S65" s="106">
        <v>10505.549995422363</v>
      </c>
      <c r="T65" s="107">
        <v>1.665786180411817</v>
      </c>
      <c r="U65" s="108"/>
      <c r="V65" s="106">
        <v>1616.5</v>
      </c>
      <c r="W65" s="106">
        <v>13893.820953369141</v>
      </c>
      <c r="X65" s="107">
        <v>11.634668428687442</v>
      </c>
      <c r="Y65" s="106"/>
      <c r="Z65" s="106">
        <v>235</v>
      </c>
      <c r="AA65" s="106">
        <v>15891.59992980957</v>
      </c>
      <c r="AB65" s="107">
        <v>1.4787686641870805</v>
      </c>
      <c r="AC65" s="108"/>
      <c r="AD65" s="106">
        <v>2975</v>
      </c>
      <c r="AE65" s="106">
        <v>11752.299987792969</v>
      </c>
      <c r="AF65" s="107">
        <v>25.314193843674104</v>
      </c>
      <c r="AG65" s="108"/>
      <c r="AH65" s="106">
        <v>40</v>
      </c>
      <c r="AI65" s="106">
        <v>9107.547004699707</v>
      </c>
      <c r="AJ65" s="107">
        <v>0.4391961960707868</v>
      </c>
      <c r="AK65" s="108"/>
      <c r="AL65" s="106"/>
      <c r="AM65" s="106">
        <v>15182.599990844727</v>
      </c>
      <c r="AN65" s="107"/>
      <c r="AO65" s="108"/>
      <c r="AP65" s="106">
        <v>115</v>
      </c>
      <c r="AQ65" s="106">
        <v>19738.543998718262</v>
      </c>
      <c r="AR65" s="107">
        <v>0.58261642807832037</v>
      </c>
      <c r="AS65" s="108"/>
      <c r="AT65" s="106">
        <v>200</v>
      </c>
      <c r="AU65" s="106">
        <v>14597.799957275391</v>
      </c>
      <c r="AV65" s="107">
        <v>1.3700694665316475</v>
      </c>
      <c r="AW65" s="108"/>
      <c r="AX65" s="106">
        <v>2764</v>
      </c>
      <c r="AY65" s="106">
        <v>31184.924980163574</v>
      </c>
      <c r="AZ65" s="107">
        <v>8.8632568516940591</v>
      </c>
      <c r="BA65" s="108"/>
      <c r="BB65" s="106">
        <v>14474.230026245117</v>
      </c>
      <c r="BC65" s="106">
        <v>49607.746040344238</v>
      </c>
      <c r="BD65" s="107">
        <v>29.177358742470851</v>
      </c>
      <c r="BE65" s="108"/>
      <c r="BF65" s="106">
        <v>345</v>
      </c>
      <c r="BG65" s="106">
        <v>12526.376998901367</v>
      </c>
      <c r="BH65" s="107">
        <v>2.7541882224226399</v>
      </c>
      <c r="BI65" s="108"/>
      <c r="BJ65" s="106">
        <v>1840</v>
      </c>
      <c r="BK65" s="106">
        <v>13624.900001525879</v>
      </c>
      <c r="BL65" s="107">
        <v>13.504686271414357</v>
      </c>
      <c r="BM65" s="108"/>
      <c r="BN65" s="106">
        <v>500</v>
      </c>
      <c r="BO65" s="106">
        <v>6205.5999984741211</v>
      </c>
      <c r="BP65" s="107">
        <v>8.0572386251602381</v>
      </c>
      <c r="BQ65" s="108"/>
      <c r="BR65" s="106">
        <v>18983.099960327148</v>
      </c>
      <c r="BS65" s="106">
        <v>52079.068946838379</v>
      </c>
      <c r="BT65" s="107">
        <v>36.450536355987559</v>
      </c>
      <c r="BU65" s="108"/>
      <c r="BV65" s="106">
        <v>554.04998779296875</v>
      </c>
      <c r="BW65" s="106">
        <v>9887.1000442504883</v>
      </c>
      <c r="BX65" s="107">
        <v>5.6037663755122811</v>
      </c>
      <c r="BY65" s="108"/>
      <c r="BZ65" s="106">
        <v>587.78999328613281</v>
      </c>
      <c r="CA65" s="106">
        <v>21674.236968994141</v>
      </c>
      <c r="CB65" s="107">
        <v>2.7119293478565809</v>
      </c>
      <c r="CD65" s="106">
        <f t="shared" si="1"/>
        <v>1840</v>
      </c>
      <c r="CE65" s="106">
        <f t="shared" si="2"/>
        <v>13624.900001525879</v>
      </c>
      <c r="CF65" s="107">
        <f t="shared" si="3"/>
        <v>13.504686271414357</v>
      </c>
    </row>
    <row r="66" spans="1:84">
      <c r="A66" s="105">
        <v>37590</v>
      </c>
      <c r="B66" s="106">
        <v>42174.1200042665</v>
      </c>
      <c r="C66" s="106">
        <v>325358.98985290527</v>
      </c>
      <c r="D66" s="107">
        <f t="shared" si="4"/>
        <v>12.962334319802693</v>
      </c>
      <c r="J66" s="106">
        <v>1200.3499999940395</v>
      </c>
      <c r="K66" s="106">
        <v>9088.8120040893555</v>
      </c>
      <c r="L66" s="107">
        <v>13.206896560892256</v>
      </c>
      <c r="M66" s="108"/>
      <c r="N66" s="106">
        <v>400</v>
      </c>
      <c r="O66" s="106">
        <v>10309.080001831055</v>
      </c>
      <c r="P66" s="107">
        <v>3.8800746519471545</v>
      </c>
      <c r="Q66" s="105"/>
      <c r="R66" s="106">
        <v>375</v>
      </c>
      <c r="S66" s="106">
        <v>10693.930000305176</v>
      </c>
      <c r="T66" s="107">
        <v>3.5066621905071247</v>
      </c>
      <c r="U66" s="108"/>
      <c r="V66" s="106">
        <v>1201.5</v>
      </c>
      <c r="W66" s="106">
        <v>13677.621955871582</v>
      </c>
      <c r="X66" s="107">
        <v>8.7844217648098937</v>
      </c>
      <c r="Y66" s="106"/>
      <c r="Z66" s="106">
        <v>585</v>
      </c>
      <c r="AA66" s="106">
        <v>14375.956954956055</v>
      </c>
      <c r="AB66" s="107">
        <v>4.0692943212961108</v>
      </c>
      <c r="AC66" s="108"/>
      <c r="AD66" s="106">
        <v>3075</v>
      </c>
      <c r="AE66" s="106">
        <v>12342.799987792969</v>
      </c>
      <c r="AF66" s="107">
        <v>24.913309808480861</v>
      </c>
      <c r="AG66" s="108"/>
      <c r="AH66" s="106">
        <v>40</v>
      </c>
      <c r="AI66" s="106">
        <v>9088.1890029907227</v>
      </c>
      <c r="AJ66" s="107">
        <v>0.44013169165866689</v>
      </c>
      <c r="AK66" s="108"/>
      <c r="AL66" s="106"/>
      <c r="AM66" s="106">
        <v>14011.599990844727</v>
      </c>
      <c r="AN66" s="107"/>
      <c r="AO66" s="108"/>
      <c r="AP66" s="106">
        <v>115</v>
      </c>
      <c r="AQ66" s="106">
        <v>18631.026992797852</v>
      </c>
      <c r="AR66" s="107">
        <v>0.61724992424977565</v>
      </c>
      <c r="AS66" s="108"/>
      <c r="AT66" s="106"/>
      <c r="AU66" s="106">
        <v>14455.199951171875</v>
      </c>
      <c r="AV66" s="107"/>
      <c r="AW66" s="108"/>
      <c r="AX66" s="106">
        <v>2409</v>
      </c>
      <c r="AY66" s="106">
        <v>31655.773979187012</v>
      </c>
      <c r="AZ66" s="107">
        <v>7.6099861010628445</v>
      </c>
      <c r="BA66" s="108"/>
      <c r="BB66" s="106">
        <v>14304.230026245117</v>
      </c>
      <c r="BC66" s="106">
        <v>49254.325096130371</v>
      </c>
      <c r="BD66" s="107">
        <v>29.041571472814514</v>
      </c>
      <c r="BE66" s="108"/>
      <c r="BF66" s="106">
        <v>345</v>
      </c>
      <c r="BG66" s="106">
        <v>13123.328994750977</v>
      </c>
      <c r="BH66" s="107">
        <v>2.628906126928555</v>
      </c>
      <c r="BI66" s="108"/>
      <c r="BJ66" s="106">
        <v>1840</v>
      </c>
      <c r="BK66" s="106">
        <v>14074.900001525879</v>
      </c>
      <c r="BL66" s="107">
        <v>13.072917035293488</v>
      </c>
      <c r="BM66" s="108"/>
      <c r="BN66" s="106">
        <v>500</v>
      </c>
      <c r="BO66" s="106">
        <v>6087.5</v>
      </c>
      <c r="BP66" s="107">
        <v>8.2135523613963031</v>
      </c>
      <c r="BQ66" s="108"/>
      <c r="BR66" s="106">
        <v>14642.199996948242</v>
      </c>
      <c r="BS66" s="106">
        <v>51530.581932067871</v>
      </c>
      <c r="BT66" s="107">
        <v>28.414583045560931</v>
      </c>
      <c r="BU66" s="108"/>
      <c r="BV66" s="106">
        <v>554.04998779296875</v>
      </c>
      <c r="BW66" s="106">
        <v>10007.500045776367</v>
      </c>
      <c r="BX66" s="107">
        <v>5.5363475918923797</v>
      </c>
      <c r="BY66" s="108"/>
      <c r="BZ66" s="106">
        <v>587.78999328613281</v>
      </c>
      <c r="CA66" s="106">
        <v>22950.86296081543</v>
      </c>
      <c r="CB66" s="107">
        <v>2.5610801401658887</v>
      </c>
      <c r="CD66" s="106">
        <f t="shared" si="1"/>
        <v>1840</v>
      </c>
      <c r="CE66" s="106">
        <f t="shared" si="2"/>
        <v>14074.900001525879</v>
      </c>
      <c r="CF66" s="107">
        <f t="shared" si="3"/>
        <v>13.072917035293488</v>
      </c>
    </row>
    <row r="67" spans="1:84">
      <c r="A67" s="105">
        <v>37621</v>
      </c>
      <c r="B67" s="106">
        <v>41838.810028076172</v>
      </c>
      <c r="C67" s="106">
        <v>330953.19986724854</v>
      </c>
      <c r="D67" s="107">
        <f t="shared" si="4"/>
        <v>12.64191131702564</v>
      </c>
      <c r="J67" s="106">
        <v>300</v>
      </c>
      <c r="K67" s="106">
        <v>7985.7839889526367</v>
      </c>
      <c r="L67" s="107">
        <v>3.7566756177604308</v>
      </c>
      <c r="M67" s="108"/>
      <c r="N67" s="106">
        <v>400</v>
      </c>
      <c r="O67" s="106">
        <v>10557.658004760742</v>
      </c>
      <c r="P67" s="107">
        <v>3.788719049429607</v>
      </c>
      <c r="Q67" s="105"/>
      <c r="R67" s="106">
        <v>200</v>
      </c>
      <c r="S67" s="106">
        <v>10517.459999084473</v>
      </c>
      <c r="T67" s="107">
        <v>1.9015998160906691</v>
      </c>
      <c r="U67" s="108"/>
      <c r="V67" s="106">
        <v>610</v>
      </c>
      <c r="W67" s="106">
        <v>13198.534950256348</v>
      </c>
      <c r="X67" s="107">
        <v>4.6217250800866525</v>
      </c>
      <c r="Y67" s="106"/>
      <c r="Z67" s="106">
        <v>235</v>
      </c>
      <c r="AA67" s="106">
        <v>13943.999954223633</v>
      </c>
      <c r="AB67" s="107">
        <v>1.6853126848212485</v>
      </c>
      <c r="AC67" s="108"/>
      <c r="AD67" s="106">
        <v>3075</v>
      </c>
      <c r="AE67" s="106">
        <v>11942.799987792969</v>
      </c>
      <c r="AF67" s="107">
        <v>25.747730876704239</v>
      </c>
      <c r="AG67" s="108"/>
      <c r="AH67" s="106">
        <v>40</v>
      </c>
      <c r="AI67" s="106">
        <v>9167.7009963989258</v>
      </c>
      <c r="AJ67" s="107">
        <v>0.43631440440424496</v>
      </c>
      <c r="AK67" s="108"/>
      <c r="AL67" s="106"/>
      <c r="AM67" s="106">
        <v>15211.599990844727</v>
      </c>
      <c r="AN67" s="107"/>
      <c r="AO67" s="108"/>
      <c r="AP67" s="106">
        <v>115</v>
      </c>
      <c r="AQ67" s="106">
        <v>19332.362998962402</v>
      </c>
      <c r="AR67" s="107">
        <v>0.59485744192870904</v>
      </c>
      <c r="AS67" s="108"/>
      <c r="AT67" s="106"/>
      <c r="AU67" s="106">
        <v>16083.899948120117</v>
      </c>
      <c r="AV67" s="107"/>
      <c r="AW67" s="108"/>
      <c r="AX67" s="106">
        <v>2165</v>
      </c>
      <c r="AY67" s="106">
        <v>32747.83797454834</v>
      </c>
      <c r="AZ67" s="107">
        <v>6.6111234631203457</v>
      </c>
      <c r="BA67" s="108"/>
      <c r="BB67" s="106">
        <v>14499.230026245117</v>
      </c>
      <c r="BC67" s="106">
        <v>51555.072105407715</v>
      </c>
      <c r="BD67" s="107">
        <v>28.123770240492522</v>
      </c>
      <c r="BE67" s="108"/>
      <c r="BF67" s="106">
        <v>215</v>
      </c>
      <c r="BG67" s="106">
        <v>12918.861999511719</v>
      </c>
      <c r="BH67" s="107">
        <v>1.6642332738605472</v>
      </c>
      <c r="BI67" s="108"/>
      <c r="BJ67" s="106">
        <v>1840</v>
      </c>
      <c r="BK67" s="106">
        <v>13874.900001525879</v>
      </c>
      <c r="BL67" s="107">
        <v>13.261356837149441</v>
      </c>
      <c r="BM67" s="108"/>
      <c r="BN67" s="106">
        <v>500</v>
      </c>
      <c r="BO67" s="106">
        <v>6587</v>
      </c>
      <c r="BP67" s="107">
        <v>7.590708972218005</v>
      </c>
      <c r="BQ67" s="108"/>
      <c r="BR67" s="106">
        <v>13842.199996948242</v>
      </c>
      <c r="BS67" s="106">
        <v>50017.854927062988</v>
      </c>
      <c r="BT67" s="107">
        <v>27.674517464079994</v>
      </c>
      <c r="BU67" s="108"/>
      <c r="BV67" s="106">
        <v>3214.5900115966797</v>
      </c>
      <c r="BW67" s="106">
        <v>11370.100036621094</v>
      </c>
      <c r="BX67" s="107">
        <v>28.272310720600963</v>
      </c>
      <c r="BY67" s="108"/>
      <c r="BZ67" s="106">
        <v>587.78999328613281</v>
      </c>
      <c r="CA67" s="106">
        <v>23939.772003173828</v>
      </c>
      <c r="CB67" s="107">
        <v>2.4552865132057491</v>
      </c>
      <c r="CD67" s="106">
        <f t="shared" si="1"/>
        <v>1840</v>
      </c>
      <c r="CE67" s="106">
        <f t="shared" si="2"/>
        <v>13874.900001525879</v>
      </c>
      <c r="CF67" s="107">
        <f t="shared" si="3"/>
        <v>13.261356837149441</v>
      </c>
    </row>
    <row r="68" spans="1:84">
      <c r="A68" s="105">
        <v>37652</v>
      </c>
      <c r="B68" s="106">
        <v>34803.810028076172</v>
      </c>
      <c r="C68" s="106">
        <v>335016.17284393311</v>
      </c>
      <c r="D68" s="107">
        <f t="shared" si="4"/>
        <v>10.38869548673684</v>
      </c>
      <c r="J68" s="106">
        <v>300</v>
      </c>
      <c r="K68" s="106">
        <v>10059.426002502441</v>
      </c>
      <c r="L68" s="107">
        <v>2.9822775168818803</v>
      </c>
      <c r="M68" s="108"/>
      <c r="N68" s="106">
        <v>300</v>
      </c>
      <c r="O68" s="106">
        <v>10449.101997375488</v>
      </c>
      <c r="P68" s="107">
        <v>2.8710601167004715</v>
      </c>
      <c r="Q68" s="105"/>
      <c r="R68" s="106">
        <v>335</v>
      </c>
      <c r="S68" s="106">
        <v>10637.267997741699</v>
      </c>
      <c r="T68" s="107">
        <v>3.14930487857522</v>
      </c>
      <c r="U68" s="108"/>
      <c r="V68" s="106">
        <v>610</v>
      </c>
      <c r="W68" s="106">
        <v>13503.031951904297</v>
      </c>
      <c r="X68" s="107">
        <v>4.5175039366915906</v>
      </c>
      <c r="Y68" s="106"/>
      <c r="Z68" s="106">
        <v>235</v>
      </c>
      <c r="AA68" s="106">
        <v>14358.599960327148</v>
      </c>
      <c r="AB68" s="107">
        <v>1.636649817177898</v>
      </c>
      <c r="AC68" s="108"/>
      <c r="AD68" s="106">
        <v>2750</v>
      </c>
      <c r="AE68" s="106">
        <v>11057.800003051758</v>
      </c>
      <c r="AF68" s="107">
        <v>24.869323004947173</v>
      </c>
      <c r="AG68" s="108"/>
      <c r="AH68" s="106">
        <v>115</v>
      </c>
      <c r="AI68" s="106">
        <v>10491.23299407959</v>
      </c>
      <c r="AJ68" s="107">
        <v>1.0961533316903436</v>
      </c>
      <c r="AK68" s="108"/>
      <c r="AL68" s="106"/>
      <c r="AM68" s="106">
        <v>19181.599990844727</v>
      </c>
      <c r="AN68" s="107"/>
      <c r="AO68" s="108"/>
      <c r="AP68" s="106">
        <v>115</v>
      </c>
      <c r="AQ68" s="106">
        <v>19461.201988220215</v>
      </c>
      <c r="AR68" s="107">
        <v>0.59091930739740028</v>
      </c>
      <c r="AS68" s="108"/>
      <c r="AT68" s="106"/>
      <c r="AU68" s="106">
        <v>16605.899948120117</v>
      </c>
      <c r="AV68" s="107"/>
      <c r="AW68" s="108"/>
      <c r="AX68" s="106">
        <v>1470</v>
      </c>
      <c r="AY68" s="106">
        <v>32280.03296661377</v>
      </c>
      <c r="AZ68" s="107">
        <v>4.553898694962224</v>
      </c>
      <c r="BA68" s="108"/>
      <c r="BB68" s="106">
        <v>13124.230026245117</v>
      </c>
      <c r="BC68" s="106">
        <v>49965.190071105957</v>
      </c>
      <c r="BD68" s="107">
        <v>26.26674692434452</v>
      </c>
      <c r="BE68" s="108"/>
      <c r="BF68" s="106">
        <v>215</v>
      </c>
      <c r="BG68" s="106">
        <v>13212.967002868652</v>
      </c>
      <c r="BH68" s="107">
        <v>1.6271894113814225</v>
      </c>
      <c r="BI68" s="108"/>
      <c r="BJ68" s="106">
        <v>140</v>
      </c>
      <c r="BK68" s="106">
        <v>12393.000007629395</v>
      </c>
      <c r="BL68" s="107">
        <v>1.1296699742904304</v>
      </c>
      <c r="BM68" s="108"/>
      <c r="BN68" s="106">
        <v>500</v>
      </c>
      <c r="BO68" s="106">
        <v>6847.8000030517578</v>
      </c>
      <c r="BP68" s="107">
        <v>7.3016151140099366</v>
      </c>
      <c r="BQ68" s="108"/>
      <c r="BR68" s="106">
        <v>10792.199996948242</v>
      </c>
      <c r="BS68" s="106">
        <v>48546.417907714844</v>
      </c>
      <c r="BT68" s="107">
        <v>22.230682431531534</v>
      </c>
      <c r="BU68" s="108"/>
      <c r="BV68" s="106">
        <v>3214.5900115966797</v>
      </c>
      <c r="BW68" s="106">
        <v>11636.300048828125</v>
      </c>
      <c r="BX68" s="107">
        <v>27.625533873375986</v>
      </c>
      <c r="BY68" s="108"/>
      <c r="BZ68" s="106">
        <v>587.78999328613281</v>
      </c>
      <c r="CA68" s="106">
        <v>24329.302001953125</v>
      </c>
      <c r="CB68" s="107">
        <v>2.4159755723322673</v>
      </c>
      <c r="CD68" s="106">
        <f t="shared" si="1"/>
        <v>140</v>
      </c>
      <c r="CE68" s="106">
        <f t="shared" si="2"/>
        <v>12393.000007629395</v>
      </c>
      <c r="CF68" s="107">
        <f t="shared" si="3"/>
        <v>1.1296699742904304</v>
      </c>
    </row>
    <row r="69" spans="1:84">
      <c r="A69" s="105">
        <v>37680</v>
      </c>
      <c r="B69" s="106">
        <v>32570.440002441406</v>
      </c>
      <c r="C69" s="106">
        <v>333784.17684936523</v>
      </c>
      <c r="D69" s="107">
        <f t="shared" si="4"/>
        <v>9.7579340967802217</v>
      </c>
      <c r="J69" s="106">
        <v>300</v>
      </c>
      <c r="K69" s="106">
        <v>10538.934013366699</v>
      </c>
      <c r="L69" s="107">
        <v>2.8465877063041214</v>
      </c>
      <c r="M69" s="108"/>
      <c r="N69" s="106">
        <v>300</v>
      </c>
      <c r="O69" s="106">
        <v>9850.2919998168945</v>
      </c>
      <c r="P69" s="107">
        <v>3.0455949935857398</v>
      </c>
      <c r="Q69" s="105"/>
      <c r="R69" s="106">
        <v>335</v>
      </c>
      <c r="S69" s="106">
        <v>10203.719993591309</v>
      </c>
      <c r="T69" s="107">
        <v>3.2831163557056136</v>
      </c>
      <c r="U69" s="108"/>
      <c r="V69" s="106">
        <v>200</v>
      </c>
      <c r="W69" s="106">
        <v>13245.283950805664</v>
      </c>
      <c r="X69" s="107">
        <v>1.5099714037299645</v>
      </c>
      <c r="Y69" s="106"/>
      <c r="Z69" s="106">
        <v>235</v>
      </c>
      <c r="AA69" s="106">
        <v>14696.599945068359</v>
      </c>
      <c r="AB69" s="107">
        <v>1.5990093006434281</v>
      </c>
      <c r="AC69" s="108"/>
      <c r="AD69" s="106">
        <v>2500</v>
      </c>
      <c r="AE69" s="106">
        <v>10807.800003051758</v>
      </c>
      <c r="AF69" s="107">
        <v>23.131442100095157</v>
      </c>
      <c r="AG69" s="108"/>
      <c r="AH69" s="106">
        <v>115</v>
      </c>
      <c r="AI69" s="106">
        <v>10361.402000427246</v>
      </c>
      <c r="AJ69" s="107">
        <v>1.1098884108082869</v>
      </c>
      <c r="AK69" s="108"/>
      <c r="AL69" s="106"/>
      <c r="AM69" s="106">
        <v>19348.599990844727</v>
      </c>
      <c r="AN69" s="107"/>
      <c r="AO69" s="108"/>
      <c r="AP69" s="106">
        <v>115</v>
      </c>
      <c r="AQ69" s="106">
        <v>19913.086006164551</v>
      </c>
      <c r="AR69" s="107">
        <v>0.57750968365425193</v>
      </c>
      <c r="AS69" s="108"/>
      <c r="AT69" s="106"/>
      <c r="AU69" s="106">
        <v>16605.899948120117</v>
      </c>
      <c r="AV69" s="107"/>
      <c r="AW69" s="108"/>
      <c r="AX69" s="106">
        <v>1470</v>
      </c>
      <c r="AY69" s="106">
        <v>32057.00496673584</v>
      </c>
      <c r="AZ69" s="107">
        <v>4.585581221718483</v>
      </c>
      <c r="BA69" s="108"/>
      <c r="BB69" s="106">
        <v>13282.320022583008</v>
      </c>
      <c r="BC69" s="106">
        <v>49785.567085266113</v>
      </c>
      <c r="BD69" s="107">
        <v>26.679057406004457</v>
      </c>
      <c r="BE69" s="108"/>
      <c r="BF69" s="106">
        <v>215</v>
      </c>
      <c r="BG69" s="106">
        <v>13364.057998657227</v>
      </c>
      <c r="BH69" s="107">
        <v>1.6087927785228293</v>
      </c>
      <c r="BI69" s="108"/>
      <c r="BJ69" s="106">
        <v>140</v>
      </c>
      <c r="BK69" s="106">
        <v>13609.60001373291</v>
      </c>
      <c r="BL69" s="107">
        <v>1.0286856326323444</v>
      </c>
      <c r="BM69" s="108"/>
      <c r="BN69" s="106">
        <v>500</v>
      </c>
      <c r="BO69" s="106">
        <v>6764.3000030517578</v>
      </c>
      <c r="BP69" s="107">
        <v>7.3917478493624138</v>
      </c>
      <c r="BQ69" s="108"/>
      <c r="BR69" s="106">
        <v>9060.7399749755859</v>
      </c>
      <c r="BS69" s="106">
        <v>46130.868896484375</v>
      </c>
      <c r="BT69" s="107">
        <v>19.641381555824331</v>
      </c>
      <c r="BU69" s="108"/>
      <c r="BV69" s="106">
        <v>3214.5900115966797</v>
      </c>
      <c r="BW69" s="106">
        <v>11991.600051879883</v>
      </c>
      <c r="BX69" s="107">
        <v>26.807014891167412</v>
      </c>
      <c r="BY69" s="108"/>
      <c r="BZ69" s="106">
        <v>587.78999328613281</v>
      </c>
      <c r="CA69" s="106">
        <v>24509.559982299805</v>
      </c>
      <c r="CB69" s="107">
        <v>2.3982070412958052</v>
      </c>
      <c r="CD69" s="106">
        <f t="shared" si="1"/>
        <v>140</v>
      </c>
      <c r="CE69" s="106">
        <f t="shared" si="2"/>
        <v>13609.60001373291</v>
      </c>
      <c r="CF69" s="107">
        <f t="shared" si="3"/>
        <v>1.0286856326323444</v>
      </c>
    </row>
    <row r="70" spans="1:84">
      <c r="A70" s="105">
        <v>37711</v>
      </c>
      <c r="B70" s="106">
        <v>31304.040008544922</v>
      </c>
      <c r="C70" s="106">
        <v>331494.46688079834</v>
      </c>
      <c r="D70" s="107">
        <f t="shared" si="4"/>
        <v>9.4433069435821082</v>
      </c>
      <c r="J70" s="106">
        <v>755</v>
      </c>
      <c r="K70" s="106">
        <v>10247.071014404297</v>
      </c>
      <c r="L70" s="107">
        <v>7.3679590874182219</v>
      </c>
      <c r="M70" s="108"/>
      <c r="N70" s="106">
        <v>300</v>
      </c>
      <c r="O70" s="106">
        <v>10091.137992858887</v>
      </c>
      <c r="P70" s="107">
        <v>2.9729055356521585</v>
      </c>
      <c r="Q70" s="105"/>
      <c r="R70" s="106">
        <v>335</v>
      </c>
      <c r="S70" s="106">
        <v>10207.604988098145</v>
      </c>
      <c r="T70" s="107">
        <v>3.2818668080377624</v>
      </c>
      <c r="U70" s="108"/>
      <c r="V70" s="106">
        <v>200</v>
      </c>
      <c r="W70" s="106">
        <v>12498.441955566406</v>
      </c>
      <c r="X70" s="107">
        <v>1.6001994545482239</v>
      </c>
      <c r="Y70" s="106"/>
      <c r="Z70" s="106">
        <v>235</v>
      </c>
      <c r="AA70" s="106">
        <v>15371.599945068359</v>
      </c>
      <c r="AB70" s="107">
        <v>1.528793364645133</v>
      </c>
      <c r="AC70" s="108"/>
      <c r="AD70" s="106">
        <v>2500</v>
      </c>
      <c r="AE70" s="106">
        <v>10607.800003051758</v>
      </c>
      <c r="AF70" s="107">
        <v>23.567563484235894</v>
      </c>
      <c r="AG70" s="108"/>
      <c r="AH70" s="106">
        <v>115</v>
      </c>
      <c r="AI70" s="106">
        <v>10261.36499786377</v>
      </c>
      <c r="AJ70" s="107">
        <v>1.1207085999176611</v>
      </c>
      <c r="AK70" s="108"/>
      <c r="AL70" s="106"/>
      <c r="AM70" s="106">
        <v>19348.599990844727</v>
      </c>
      <c r="AN70" s="107"/>
      <c r="AO70" s="108"/>
      <c r="AP70" s="106">
        <v>2565</v>
      </c>
      <c r="AQ70" s="106">
        <v>20440.313980102539</v>
      </c>
      <c r="AR70" s="107">
        <v>12.548730917229935</v>
      </c>
      <c r="AS70" s="108"/>
      <c r="AT70" s="106"/>
      <c r="AU70" s="106">
        <v>16927.699951171875</v>
      </c>
      <c r="AV70" s="107"/>
      <c r="AW70" s="108"/>
      <c r="AX70" s="106">
        <v>345</v>
      </c>
      <c r="AY70" s="106">
        <v>31536.426963806152</v>
      </c>
      <c r="AZ70" s="107">
        <v>1.0939730122120395</v>
      </c>
      <c r="BA70" s="108"/>
      <c r="BB70" s="106">
        <v>12838.320022583008</v>
      </c>
      <c r="BC70" s="106">
        <v>49442.93709564209</v>
      </c>
      <c r="BD70" s="107">
        <v>25.965933208516006</v>
      </c>
      <c r="BE70" s="108"/>
      <c r="BF70" s="106"/>
      <c r="BG70" s="106">
        <v>13120.278007507324</v>
      </c>
      <c r="BH70" s="107"/>
      <c r="BI70" s="108"/>
      <c r="BJ70" s="106">
        <v>140</v>
      </c>
      <c r="BK70" s="106">
        <v>13979.000007629395</v>
      </c>
      <c r="BL70" s="107">
        <v>1.0015022528334747</v>
      </c>
      <c r="BM70" s="108"/>
      <c r="BN70" s="106">
        <v>500</v>
      </c>
      <c r="BO70" s="106">
        <v>6604.3000030517578</v>
      </c>
      <c r="BP70" s="107">
        <v>7.5708250650175906</v>
      </c>
      <c r="BQ70" s="108"/>
      <c r="BR70" s="106">
        <v>6235.8399810791016</v>
      </c>
      <c r="BS70" s="106">
        <v>44430.496925354004</v>
      </c>
      <c r="BT70" s="107">
        <v>14.035044423553714</v>
      </c>
      <c r="BU70" s="108"/>
      <c r="BV70" s="106">
        <v>3652.0900115966797</v>
      </c>
      <c r="BW70" s="106">
        <v>12267.000053405762</v>
      </c>
      <c r="BX70" s="107">
        <v>29.771663778404626</v>
      </c>
      <c r="BY70" s="108"/>
      <c r="BZ70" s="106">
        <v>587.78999328613281</v>
      </c>
      <c r="CA70" s="106">
        <v>24112.393005371094</v>
      </c>
      <c r="CB70" s="107">
        <v>2.4377090782951369</v>
      </c>
      <c r="CD70" s="106">
        <f t="shared" si="1"/>
        <v>140</v>
      </c>
      <c r="CE70" s="106">
        <f t="shared" si="2"/>
        <v>13979.000007629395</v>
      </c>
      <c r="CF70" s="107">
        <f t="shared" si="3"/>
        <v>1.0015022528334747</v>
      </c>
    </row>
    <row r="71" spans="1:84">
      <c r="A71" s="105">
        <v>37741</v>
      </c>
      <c r="B71" s="106">
        <v>23827.709976196289</v>
      </c>
      <c r="C71" s="106">
        <v>325285.15991973877</v>
      </c>
      <c r="D71" s="107">
        <f t="shared" si="4"/>
        <v>7.3251758494225703</v>
      </c>
      <c r="J71" s="106">
        <v>455</v>
      </c>
      <c r="K71" s="106">
        <v>10738.629974365234</v>
      </c>
      <c r="L71" s="107">
        <v>4.2370395579897542</v>
      </c>
      <c r="M71" s="108"/>
      <c r="N71" s="106">
        <v>300</v>
      </c>
      <c r="O71" s="106">
        <v>9999.4619979858398</v>
      </c>
      <c r="P71" s="107">
        <v>3.0001614092881002</v>
      </c>
      <c r="Q71" s="105"/>
      <c r="R71" s="106">
        <v>335</v>
      </c>
      <c r="S71" s="106">
        <v>10972.671974182129</v>
      </c>
      <c r="T71" s="107">
        <v>3.0530394127176113</v>
      </c>
      <c r="U71" s="108"/>
      <c r="V71" s="106">
        <v>200</v>
      </c>
      <c r="W71" s="106">
        <v>12913.893966674805</v>
      </c>
      <c r="X71" s="107">
        <v>1.5487195459101166</v>
      </c>
      <c r="Y71" s="106"/>
      <c r="Z71" s="106">
        <v>235</v>
      </c>
      <c r="AA71" s="106">
        <v>16077.599945068359</v>
      </c>
      <c r="AB71" s="107">
        <v>1.4616609494135588</v>
      </c>
      <c r="AC71" s="108"/>
      <c r="AD71" s="106">
        <v>1450</v>
      </c>
      <c r="AE71" s="106">
        <v>8782.9000244140625</v>
      </c>
      <c r="AF71" s="107">
        <v>16.509353356743173</v>
      </c>
      <c r="AG71" s="108"/>
      <c r="AH71" s="106">
        <v>1059.0499877929688</v>
      </c>
      <c r="AI71" s="106">
        <v>11058.008995056152</v>
      </c>
      <c r="AJ71" s="107">
        <v>9.5772212544450994</v>
      </c>
      <c r="AK71" s="108"/>
      <c r="AL71" s="106"/>
      <c r="AM71" s="106">
        <v>19232.099990844727</v>
      </c>
      <c r="AN71" s="107"/>
      <c r="AO71" s="108"/>
      <c r="AP71" s="106">
        <v>2450</v>
      </c>
      <c r="AQ71" s="106">
        <v>20026.258987426758</v>
      </c>
      <c r="AR71" s="107">
        <v>12.233937459503558</v>
      </c>
      <c r="AS71" s="108"/>
      <c r="AT71" s="106"/>
      <c r="AU71" s="106">
        <v>16814.599975585938</v>
      </c>
      <c r="AV71" s="107"/>
      <c r="AW71" s="108"/>
      <c r="AX71" s="106">
        <v>345</v>
      </c>
      <c r="AY71" s="106">
        <v>30703.182960510254</v>
      </c>
      <c r="AZ71" s="107">
        <v>1.1236620009193552</v>
      </c>
      <c r="BA71" s="108"/>
      <c r="BB71" s="106">
        <v>7987.9400024414063</v>
      </c>
      <c r="BC71" s="106">
        <v>48050.194114685059</v>
      </c>
      <c r="BD71" s="107">
        <v>16.624157611883899</v>
      </c>
      <c r="BE71" s="108"/>
      <c r="BF71" s="106"/>
      <c r="BG71" s="106">
        <v>13458.257011413574</v>
      </c>
      <c r="BH71" s="107"/>
      <c r="BI71" s="108"/>
      <c r="BJ71" s="106">
        <v>392</v>
      </c>
      <c r="BK71" s="106">
        <v>14342.000007629395</v>
      </c>
      <c r="BL71" s="107">
        <v>2.7332310681318575</v>
      </c>
      <c r="BM71" s="108"/>
      <c r="BN71" s="106">
        <v>500</v>
      </c>
      <c r="BO71" s="106">
        <v>6604.3000030517578</v>
      </c>
      <c r="BP71" s="107">
        <v>7.5708250650175906</v>
      </c>
      <c r="BQ71" s="108"/>
      <c r="BR71" s="106">
        <v>3878.8399810791016</v>
      </c>
      <c r="BS71" s="106">
        <v>37925.357925415039</v>
      </c>
      <c r="BT71" s="107">
        <v>10.227563280239375</v>
      </c>
      <c r="BU71" s="108"/>
      <c r="BV71" s="106">
        <v>3652.0900115966797</v>
      </c>
      <c r="BW71" s="106">
        <v>12265.800048828125</v>
      </c>
      <c r="BX71" s="107">
        <v>29.774576440658677</v>
      </c>
      <c r="BY71" s="108"/>
      <c r="BZ71" s="106">
        <v>587.78999328613281</v>
      </c>
      <c r="CA71" s="106">
        <v>25319.942016601563</v>
      </c>
      <c r="CB71" s="107">
        <v>2.3214507872914387</v>
      </c>
      <c r="CD71" s="106">
        <f t="shared" si="1"/>
        <v>392</v>
      </c>
      <c r="CE71" s="106">
        <f t="shared" si="2"/>
        <v>14342.000007629395</v>
      </c>
      <c r="CF71" s="107">
        <f t="shared" si="3"/>
        <v>2.7332310681318575</v>
      </c>
    </row>
    <row r="72" spans="1:84">
      <c r="A72" s="105">
        <v>37772</v>
      </c>
      <c r="B72" s="106">
        <v>17442.709976196289</v>
      </c>
      <c r="C72" s="106">
        <v>338517.20204162598</v>
      </c>
      <c r="D72" s="107">
        <f t="shared" si="4"/>
        <v>5.1526805346959703</v>
      </c>
      <c r="J72" s="106">
        <v>455</v>
      </c>
      <c r="K72" s="106">
        <v>10776.245986938477</v>
      </c>
      <c r="L72" s="107">
        <v>4.2222495714322976</v>
      </c>
      <c r="M72" s="108"/>
      <c r="N72" s="106">
        <v>300</v>
      </c>
      <c r="O72" s="106">
        <v>10001.817993164063</v>
      </c>
      <c r="P72" s="107">
        <v>2.9994547011857327</v>
      </c>
      <c r="Q72" s="105"/>
      <c r="R72" s="106">
        <v>135</v>
      </c>
      <c r="S72" s="106">
        <v>10990.155006408691</v>
      </c>
      <c r="T72" s="107">
        <v>1.2283721196041133</v>
      </c>
      <c r="U72" s="108"/>
      <c r="V72" s="106"/>
      <c r="W72" s="106">
        <v>12903.304969787598</v>
      </c>
      <c r="X72" s="107"/>
      <c r="Y72" s="106"/>
      <c r="Z72" s="106">
        <v>235</v>
      </c>
      <c r="AA72" s="106">
        <v>15926.599960327148</v>
      </c>
      <c r="AB72" s="107">
        <v>1.4755189468271974</v>
      </c>
      <c r="AC72" s="108"/>
      <c r="AD72" s="106">
        <v>1725</v>
      </c>
      <c r="AE72" s="106">
        <v>9259.9000244140625</v>
      </c>
      <c r="AF72" s="107">
        <v>18.628710844090918</v>
      </c>
      <c r="AG72" s="108"/>
      <c r="AH72" s="106">
        <v>1059.0499877929688</v>
      </c>
      <c r="AI72" s="106">
        <v>10758.916999816895</v>
      </c>
      <c r="AJ72" s="107">
        <v>9.8434627556936505</v>
      </c>
      <c r="AK72" s="108"/>
      <c r="AL72" s="106"/>
      <c r="AM72" s="106">
        <v>19532.199996948242</v>
      </c>
      <c r="AN72" s="107"/>
      <c r="AO72" s="108"/>
      <c r="AP72" s="106">
        <v>2450</v>
      </c>
      <c r="AQ72" s="106">
        <v>20463.507995605469</v>
      </c>
      <c r="AR72" s="107">
        <v>11.972531789398653</v>
      </c>
      <c r="AS72" s="108"/>
      <c r="AT72" s="106"/>
      <c r="AU72" s="106">
        <v>16484.599975585938</v>
      </c>
      <c r="AV72" s="107"/>
      <c r="AW72" s="108"/>
      <c r="AX72" s="106">
        <v>570</v>
      </c>
      <c r="AY72" s="106">
        <v>38496.806968688965</v>
      </c>
      <c r="AZ72" s="107">
        <v>1.4806422788871929</v>
      </c>
      <c r="BA72" s="108"/>
      <c r="BB72" s="106">
        <v>1777.9400024414063</v>
      </c>
      <c r="BC72" s="106">
        <v>42511.200080871582</v>
      </c>
      <c r="BD72" s="107">
        <v>4.1822860776904092</v>
      </c>
      <c r="BE72" s="108"/>
      <c r="BF72" s="106"/>
      <c r="BG72" s="106">
        <v>13163.136009216309</v>
      </c>
      <c r="BH72" s="107"/>
      <c r="BI72" s="108"/>
      <c r="BJ72" s="106">
        <v>392</v>
      </c>
      <c r="BK72" s="106">
        <v>14542.000007629395</v>
      </c>
      <c r="BL72" s="107">
        <v>2.6956402131367003</v>
      </c>
      <c r="BM72" s="108"/>
      <c r="BN72" s="106">
        <v>500</v>
      </c>
      <c r="BO72" s="106">
        <v>6454.3000030517578</v>
      </c>
      <c r="BP72" s="107">
        <v>7.746773465187351</v>
      </c>
      <c r="BQ72" s="108"/>
      <c r="BR72" s="106">
        <v>4043.8399810791016</v>
      </c>
      <c r="BS72" s="106">
        <v>48742.681007385254</v>
      </c>
      <c r="BT72" s="107">
        <v>8.2963019216493219</v>
      </c>
      <c r="BU72" s="108"/>
      <c r="BV72" s="106">
        <v>3652.0900115966797</v>
      </c>
      <c r="BW72" s="106">
        <v>12628.500045776367</v>
      </c>
      <c r="BX72" s="107">
        <v>28.91942826431022</v>
      </c>
      <c r="BY72" s="108"/>
      <c r="BZ72" s="106">
        <v>147.78999328613281</v>
      </c>
      <c r="CA72" s="106">
        <v>24881.329010009766</v>
      </c>
      <c r="CB72" s="107">
        <v>0.59397949854960264</v>
      </c>
      <c r="CD72" s="106">
        <f t="shared" ref="CD72:CD135" si="5">INDEX($A$1:$CB$447, ROW(), MATCH($R$272,$A$7:$CB$7, 0)-2)</f>
        <v>392</v>
      </c>
      <c r="CE72" s="106">
        <f t="shared" ref="CE72:CE135" si="6">INDEX($A$1:$CB$447, ROW(), MATCH($R$272,$A$7:$CB$7, 0)-1)</f>
        <v>14542.000007629395</v>
      </c>
      <c r="CF72" s="107">
        <f t="shared" si="3"/>
        <v>2.6956402131367003</v>
      </c>
    </row>
    <row r="73" spans="1:84">
      <c r="A73" s="105">
        <v>37802</v>
      </c>
      <c r="B73" s="106">
        <v>20371.970001220703</v>
      </c>
      <c r="C73" s="106">
        <v>387097.32897949219</v>
      </c>
      <c r="D73" s="107">
        <f t="shared" si="4"/>
        <v>5.2627513744224208</v>
      </c>
      <c r="J73" s="106">
        <v>455</v>
      </c>
      <c r="K73" s="106">
        <v>12459.744987487793</v>
      </c>
      <c r="L73" s="107">
        <v>3.6517601319843691</v>
      </c>
      <c r="M73" s="108"/>
      <c r="N73" s="106">
        <v>300</v>
      </c>
      <c r="O73" s="106">
        <v>11705.745994567871</v>
      </c>
      <c r="P73" s="107">
        <v>2.5628439241652519</v>
      </c>
      <c r="Q73" s="105"/>
      <c r="R73" s="106">
        <v>410</v>
      </c>
      <c r="S73" s="106">
        <v>15343.484977722168</v>
      </c>
      <c r="T73" s="107">
        <v>2.6721439138194207</v>
      </c>
      <c r="U73" s="108"/>
      <c r="V73" s="106">
        <v>1000</v>
      </c>
      <c r="W73" s="106">
        <v>14530.68595123291</v>
      </c>
      <c r="X73" s="107">
        <v>6.8819875631208669</v>
      </c>
      <c r="Y73" s="106"/>
      <c r="Z73" s="106">
        <v>235</v>
      </c>
      <c r="AA73" s="106">
        <v>20083.099975585938</v>
      </c>
      <c r="AB73" s="107">
        <v>1.1701380777154835</v>
      </c>
      <c r="AC73" s="108"/>
      <c r="AD73" s="106">
        <v>2726.7000122070313</v>
      </c>
      <c r="AE73" s="106">
        <v>10231.20002746582</v>
      </c>
      <c r="AF73" s="107">
        <v>26.650832794659095</v>
      </c>
      <c r="AG73" s="108"/>
      <c r="AH73" s="106">
        <v>1269.0499877929688</v>
      </c>
      <c r="AI73" s="106">
        <v>13393.295997619629</v>
      </c>
      <c r="AJ73" s="107">
        <v>9.4752627584615112</v>
      </c>
      <c r="AK73" s="108"/>
      <c r="AL73" s="106"/>
      <c r="AM73" s="106">
        <v>22147.800003051758</v>
      </c>
      <c r="AN73" s="107"/>
      <c r="AO73" s="108"/>
      <c r="AP73" s="106">
        <v>3698</v>
      </c>
      <c r="AQ73" s="106">
        <v>23729.951995849609</v>
      </c>
      <c r="AR73" s="107">
        <v>15.583680913668868</v>
      </c>
      <c r="AS73" s="108"/>
      <c r="AT73" s="106"/>
      <c r="AU73" s="106">
        <v>19835.399978637695</v>
      </c>
      <c r="AV73" s="107"/>
      <c r="AW73" s="108"/>
      <c r="AX73" s="106">
        <v>570</v>
      </c>
      <c r="AY73" s="106">
        <v>44807.609939575195</v>
      </c>
      <c r="AZ73" s="107">
        <v>1.2721053427501872</v>
      </c>
      <c r="BA73" s="108"/>
      <c r="BB73" s="106">
        <v>1340.2900085449219</v>
      </c>
      <c r="BC73" s="106">
        <v>42248.000068664551</v>
      </c>
      <c r="BD73" s="107">
        <v>3.1724342131380991</v>
      </c>
      <c r="BE73" s="108"/>
      <c r="BF73" s="106"/>
      <c r="BG73" s="106">
        <v>15295.09001159668</v>
      </c>
      <c r="BH73" s="107"/>
      <c r="BI73" s="108"/>
      <c r="BJ73" s="106">
        <v>392</v>
      </c>
      <c r="BK73" s="106">
        <v>16424.500007629395</v>
      </c>
      <c r="BL73" s="107">
        <v>2.3866784365911347</v>
      </c>
      <c r="BM73" s="108"/>
      <c r="BN73" s="106"/>
      <c r="BO73" s="106">
        <v>7404.3000030517578</v>
      </c>
      <c r="BP73" s="107"/>
      <c r="BQ73" s="108"/>
      <c r="BR73" s="106">
        <v>4323.8399810791016</v>
      </c>
      <c r="BS73" s="106">
        <v>56266.078979492188</v>
      </c>
      <c r="BT73" s="107">
        <v>7.6846299928862134</v>
      </c>
      <c r="BU73" s="108"/>
      <c r="BV73" s="106">
        <v>3652.0900115966797</v>
      </c>
      <c r="BW73" s="106">
        <v>12246.30004119873</v>
      </c>
      <c r="BX73" s="107">
        <v>29.821987043518451</v>
      </c>
      <c r="BY73" s="108"/>
      <c r="BZ73" s="106"/>
      <c r="CA73" s="106">
        <v>28945.0400390625</v>
      </c>
      <c r="CB73" s="107"/>
      <c r="CD73" s="106">
        <f t="shared" si="5"/>
        <v>392</v>
      </c>
      <c r="CE73" s="106">
        <f t="shared" si="6"/>
        <v>16424.500007629395</v>
      </c>
      <c r="CF73" s="107">
        <f t="shared" ref="CF73:CF136" si="7">(CD73/CE73)*100</f>
        <v>2.3866784365911347</v>
      </c>
    </row>
    <row r="74" spans="1:84">
      <c r="A74" s="105">
        <v>37833</v>
      </c>
      <c r="B74" s="106">
        <v>27667.120010375977</v>
      </c>
      <c r="C74" s="106">
        <v>402456.32398986816</v>
      </c>
      <c r="D74" s="107">
        <f t="shared" si="4"/>
        <v>6.8745646076796385</v>
      </c>
      <c r="J74" s="106">
        <v>455</v>
      </c>
      <c r="K74" s="106">
        <v>12551.93798828125</v>
      </c>
      <c r="L74" s="107">
        <v>3.6249382400135937</v>
      </c>
      <c r="M74" s="108"/>
      <c r="N74" s="106">
        <v>100</v>
      </c>
      <c r="O74" s="106">
        <v>12313.685997009277</v>
      </c>
      <c r="P74" s="107">
        <v>0.81210451544962081</v>
      </c>
      <c r="Q74" s="105"/>
      <c r="R74" s="106">
        <v>410</v>
      </c>
      <c r="S74" s="106">
        <v>14589.756980895996</v>
      </c>
      <c r="T74" s="107">
        <v>2.8101907422917254</v>
      </c>
      <c r="U74" s="108"/>
      <c r="V74" s="106">
        <v>1000</v>
      </c>
      <c r="W74" s="106">
        <v>14326.356956481934</v>
      </c>
      <c r="X74" s="107">
        <v>6.9801415882462141</v>
      </c>
      <c r="Y74" s="106"/>
      <c r="Z74" s="106">
        <v>235</v>
      </c>
      <c r="AA74" s="106">
        <v>32533.300003051758</v>
      </c>
      <c r="AB74" s="107">
        <v>0.72233680560519842</v>
      </c>
      <c r="AC74" s="108"/>
      <c r="AD74" s="106">
        <v>2726.7000122070313</v>
      </c>
      <c r="AE74" s="106">
        <v>10565.20002746582</v>
      </c>
      <c r="AF74" s="107">
        <v>25.808314136207226</v>
      </c>
      <c r="AG74" s="108"/>
      <c r="AH74" s="106">
        <v>1669.0499877929688</v>
      </c>
      <c r="AI74" s="106">
        <v>13598.648002624512</v>
      </c>
      <c r="AJ74" s="107">
        <v>12.273646523322359</v>
      </c>
      <c r="AK74" s="108"/>
      <c r="AL74" s="106"/>
      <c r="AM74" s="106">
        <v>21791.5</v>
      </c>
      <c r="AN74" s="107"/>
      <c r="AO74" s="108"/>
      <c r="AP74" s="106">
        <v>3698</v>
      </c>
      <c r="AQ74" s="106">
        <v>23538.974990844727</v>
      </c>
      <c r="AR74" s="107">
        <v>15.710114826318069</v>
      </c>
      <c r="AS74" s="108"/>
      <c r="AT74" s="106"/>
      <c r="AU74" s="106">
        <v>20236.199966430664</v>
      </c>
      <c r="AV74" s="107"/>
      <c r="AW74" s="108"/>
      <c r="AX74" s="106">
        <v>745</v>
      </c>
      <c r="AY74" s="106">
        <v>44909.954940795898</v>
      </c>
      <c r="AZ74" s="107">
        <v>1.6588749665461078</v>
      </c>
      <c r="BA74" s="108"/>
      <c r="BB74" s="106">
        <v>1314.4900054931641</v>
      </c>
      <c r="BC74" s="106">
        <v>42329.300117492676</v>
      </c>
      <c r="BD74" s="107">
        <v>3.105390360446683</v>
      </c>
      <c r="BE74" s="108"/>
      <c r="BF74" s="106">
        <v>100</v>
      </c>
      <c r="BG74" s="106">
        <v>15745.595001220703</v>
      </c>
      <c r="BH74" s="107">
        <v>0.63509826076593068</v>
      </c>
      <c r="BI74" s="108"/>
      <c r="BJ74" s="106">
        <v>252</v>
      </c>
      <c r="BK74" s="106">
        <v>15688.700004577637</v>
      </c>
      <c r="BL74" s="107">
        <v>1.6062516328725236</v>
      </c>
      <c r="BM74" s="108"/>
      <c r="BN74" s="106"/>
      <c r="BO74" s="106">
        <v>7857.5</v>
      </c>
      <c r="BP74" s="107"/>
      <c r="BQ74" s="108"/>
      <c r="BR74" s="106">
        <v>5373.8399810791016</v>
      </c>
      <c r="BS74" s="106">
        <v>54847.742965698242</v>
      </c>
      <c r="BT74" s="107">
        <v>9.7977413299210845</v>
      </c>
      <c r="BU74" s="108"/>
      <c r="BV74" s="106">
        <v>3248.0400238037109</v>
      </c>
      <c r="BW74" s="106">
        <v>13237.100036621094</v>
      </c>
      <c r="BX74" s="107">
        <v>24.537398786878146</v>
      </c>
      <c r="BY74" s="108"/>
      <c r="BZ74" s="106">
        <v>6340</v>
      </c>
      <c r="CA74" s="106">
        <v>31794.870010375977</v>
      </c>
      <c r="CB74" s="107">
        <v>19.940323699801247</v>
      </c>
      <c r="CD74" s="106">
        <f t="shared" si="5"/>
        <v>252</v>
      </c>
      <c r="CE74" s="106">
        <f t="shared" si="6"/>
        <v>15688.700004577637</v>
      </c>
      <c r="CF74" s="107">
        <f t="shared" si="7"/>
        <v>1.6062516328725236</v>
      </c>
    </row>
    <row r="75" spans="1:84">
      <c r="A75" s="105">
        <v>37864</v>
      </c>
      <c r="B75" s="106">
        <v>27581.179992675781</v>
      </c>
      <c r="C75" s="106">
        <v>406321.43311309814</v>
      </c>
      <c r="D75" s="107">
        <f t="shared" si="4"/>
        <v>6.7880199627565929</v>
      </c>
      <c r="J75" s="106">
        <v>455</v>
      </c>
      <c r="K75" s="106">
        <v>12552.158020019531</v>
      </c>
      <c r="L75" s="107">
        <v>3.6248746970386851</v>
      </c>
      <c r="M75" s="108"/>
      <c r="N75" s="106">
        <v>100</v>
      </c>
      <c r="O75" s="106">
        <v>12713.744003295898</v>
      </c>
      <c r="P75" s="107">
        <v>0.78655036607687001</v>
      </c>
      <c r="Q75" s="105"/>
      <c r="R75" s="106">
        <v>410</v>
      </c>
      <c r="S75" s="106">
        <v>15952.676002502441</v>
      </c>
      <c r="T75" s="107">
        <v>2.5701017179543086</v>
      </c>
      <c r="U75" s="108"/>
      <c r="V75" s="106">
        <v>1000</v>
      </c>
      <c r="W75" s="106">
        <v>14080.375968933105</v>
      </c>
      <c r="X75" s="107">
        <v>7.102083085042592</v>
      </c>
      <c r="Y75" s="106"/>
      <c r="Z75" s="106">
        <v>235</v>
      </c>
      <c r="AA75" s="106">
        <v>31957.20002746582</v>
      </c>
      <c r="AB75" s="107">
        <v>0.73535854141798329</v>
      </c>
      <c r="AC75" s="108"/>
      <c r="AD75" s="106">
        <v>200</v>
      </c>
      <c r="AE75" s="106">
        <v>9456.1000213623047</v>
      </c>
      <c r="AF75" s="107">
        <v>2.1150368497391039</v>
      </c>
      <c r="AG75" s="108"/>
      <c r="AH75" s="106">
        <v>1669.0499877929688</v>
      </c>
      <c r="AI75" s="106">
        <v>14187.406997680664</v>
      </c>
      <c r="AJ75" s="107">
        <v>11.764306106576223</v>
      </c>
      <c r="AK75" s="108"/>
      <c r="AL75" s="106"/>
      <c r="AM75" s="106">
        <v>21641.5</v>
      </c>
      <c r="AN75" s="107"/>
      <c r="AO75" s="108"/>
      <c r="AP75" s="106">
        <v>3698</v>
      </c>
      <c r="AQ75" s="106">
        <v>24387.17798614502</v>
      </c>
      <c r="AR75" s="107">
        <v>15.163706116800101</v>
      </c>
      <c r="AS75" s="108"/>
      <c r="AT75" s="106"/>
      <c r="AU75" s="106">
        <v>20351.199966430664</v>
      </c>
      <c r="AV75" s="107"/>
      <c r="AW75" s="108"/>
      <c r="AX75" s="106">
        <v>965</v>
      </c>
      <c r="AY75" s="106">
        <v>44945.45694732666</v>
      </c>
      <c r="AZ75" s="107">
        <v>2.147046810828781</v>
      </c>
      <c r="BA75" s="108"/>
      <c r="BB75" s="106">
        <v>1472.5800018310547</v>
      </c>
      <c r="BC75" s="106">
        <v>41241.300117492676</v>
      </c>
      <c r="BD75" s="107">
        <v>3.5706439846362978</v>
      </c>
      <c r="BE75" s="108"/>
      <c r="BF75" s="106">
        <v>100</v>
      </c>
      <c r="BG75" s="106">
        <v>15544.733001708984</v>
      </c>
      <c r="BH75" s="107">
        <v>0.64330471285036561</v>
      </c>
      <c r="BI75" s="108"/>
      <c r="BJ75" s="106">
        <v>252</v>
      </c>
      <c r="BK75" s="106">
        <v>15717.000007629395</v>
      </c>
      <c r="BL75" s="107">
        <v>1.6033594189582834</v>
      </c>
      <c r="BM75" s="108"/>
      <c r="BN75" s="106">
        <v>92.5</v>
      </c>
      <c r="BO75" s="106">
        <v>8672.75</v>
      </c>
      <c r="BP75" s="107">
        <v>1.066559049897668</v>
      </c>
      <c r="BQ75" s="108"/>
      <c r="BR75" s="106">
        <v>5843.8399810791016</v>
      </c>
      <c r="BS75" s="106">
        <v>54642.835975646973</v>
      </c>
      <c r="BT75" s="107">
        <v>10.69461325851309</v>
      </c>
      <c r="BU75" s="108"/>
      <c r="BV75" s="106">
        <v>3248.2100219726563</v>
      </c>
      <c r="BW75" s="106">
        <v>13534.000045776367</v>
      </c>
      <c r="BX75" s="107">
        <v>24.000369521103586</v>
      </c>
      <c r="BY75" s="108"/>
      <c r="BZ75" s="106">
        <v>7840</v>
      </c>
      <c r="CA75" s="106">
        <v>34743.818023681641</v>
      </c>
      <c r="CB75" s="107">
        <v>22.565165390447874</v>
      </c>
      <c r="CD75" s="106">
        <f t="shared" si="5"/>
        <v>252</v>
      </c>
      <c r="CE75" s="106">
        <f t="shared" si="6"/>
        <v>15717.000007629395</v>
      </c>
      <c r="CF75" s="107">
        <f t="shared" si="7"/>
        <v>1.6033594189582834</v>
      </c>
    </row>
    <row r="76" spans="1:84">
      <c r="A76" s="105">
        <v>37894</v>
      </c>
      <c r="B76" s="106">
        <v>22351</v>
      </c>
      <c r="C76" s="106">
        <v>408712.97401428223</v>
      </c>
      <c r="D76" s="107">
        <f t="shared" si="4"/>
        <v>5.4686299239473026</v>
      </c>
      <c r="J76" s="106">
        <v>455</v>
      </c>
      <c r="K76" s="106">
        <v>12560.514984130859</v>
      </c>
      <c r="L76" s="107">
        <v>3.6224629370280899</v>
      </c>
      <c r="M76" s="108"/>
      <c r="N76" s="106">
        <v>100</v>
      </c>
      <c r="O76" s="106">
        <v>13218.747985839844</v>
      </c>
      <c r="P76" s="107">
        <v>0.75650129730229954</v>
      </c>
      <c r="Q76" s="105"/>
      <c r="R76" s="106">
        <v>410</v>
      </c>
      <c r="S76" s="106">
        <v>15958.374000549316</v>
      </c>
      <c r="T76" s="107">
        <v>2.5691840533746548</v>
      </c>
      <c r="U76" s="108"/>
      <c r="V76" s="106">
        <v>1100</v>
      </c>
      <c r="W76" s="106">
        <v>14083.618949890137</v>
      </c>
      <c r="X76" s="107">
        <v>7.8104924871499799</v>
      </c>
      <c r="Y76" s="106"/>
      <c r="Z76" s="106">
        <v>235</v>
      </c>
      <c r="AA76" s="106">
        <v>32352.100021362305</v>
      </c>
      <c r="AB76" s="107">
        <v>0.7263825218295813</v>
      </c>
      <c r="AC76" s="108"/>
      <c r="AD76" s="106">
        <v>200</v>
      </c>
      <c r="AE76" s="106">
        <v>9719.3000183105469</v>
      </c>
      <c r="AF76" s="107">
        <v>2.0577613575382245</v>
      </c>
      <c r="AG76" s="108"/>
      <c r="AH76" s="106">
        <v>1669.0499877929688</v>
      </c>
      <c r="AI76" s="106">
        <v>14059.364990234375</v>
      </c>
      <c r="AJ76" s="107">
        <v>11.871446462569892</v>
      </c>
      <c r="AK76" s="108"/>
      <c r="AL76" s="106"/>
      <c r="AM76" s="106">
        <v>21838.100006103516</v>
      </c>
      <c r="AN76" s="107"/>
      <c r="AO76" s="108"/>
      <c r="AP76" s="106">
        <v>3698</v>
      </c>
      <c r="AQ76" s="106">
        <v>25819.21997833252</v>
      </c>
      <c r="AR76" s="107">
        <v>14.322663516184301</v>
      </c>
      <c r="AS76" s="108"/>
      <c r="AT76" s="106"/>
      <c r="AU76" s="106">
        <v>20581.199966430664</v>
      </c>
      <c r="AV76" s="107"/>
      <c r="AW76" s="108"/>
      <c r="AX76" s="106">
        <v>965</v>
      </c>
      <c r="AY76" s="106">
        <v>45016.311943054199</v>
      </c>
      <c r="AZ76" s="107">
        <v>2.1436673915462658</v>
      </c>
      <c r="BA76" s="108"/>
      <c r="BB76" s="106">
        <v>840.37998962402344</v>
      </c>
      <c r="BC76" s="106">
        <v>40675.200096130371</v>
      </c>
      <c r="BD76" s="107">
        <v>2.0660746293512959</v>
      </c>
      <c r="BE76" s="108"/>
      <c r="BF76" s="106"/>
      <c r="BG76" s="106">
        <v>15348.174995422363</v>
      </c>
      <c r="BH76" s="107"/>
      <c r="BI76" s="108"/>
      <c r="BJ76" s="106">
        <v>252</v>
      </c>
      <c r="BK76" s="106">
        <v>15717.000007629395</v>
      </c>
      <c r="BL76" s="107">
        <v>1.6033594189582834</v>
      </c>
      <c r="BM76" s="108"/>
      <c r="BN76" s="106">
        <v>92.5</v>
      </c>
      <c r="BO76" s="106">
        <v>7776.5499877929688</v>
      </c>
      <c r="BP76" s="107">
        <v>1.1894734830381004</v>
      </c>
      <c r="BQ76" s="108"/>
      <c r="BR76" s="106">
        <v>4072</v>
      </c>
      <c r="BS76" s="106">
        <v>54285.907989501953</v>
      </c>
      <c r="BT76" s="107">
        <v>7.5010258662109166</v>
      </c>
      <c r="BU76" s="108"/>
      <c r="BV76" s="106">
        <v>3312.0700225830078</v>
      </c>
      <c r="BW76" s="106">
        <v>13533.100044250488</v>
      </c>
      <c r="BX76" s="107">
        <v>24.4738456950234</v>
      </c>
      <c r="BY76" s="108"/>
      <c r="BZ76" s="106">
        <v>4950</v>
      </c>
      <c r="CA76" s="106">
        <v>36170.188049316406</v>
      </c>
      <c r="CB76" s="107">
        <v>13.685303469395571</v>
      </c>
      <c r="CD76" s="106">
        <f t="shared" si="5"/>
        <v>252</v>
      </c>
      <c r="CE76" s="106">
        <f t="shared" si="6"/>
        <v>15717.000007629395</v>
      </c>
      <c r="CF76" s="107">
        <f t="shared" si="7"/>
        <v>1.6033594189582834</v>
      </c>
    </row>
    <row r="77" spans="1:84">
      <c r="A77" s="105">
        <v>37925</v>
      </c>
      <c r="B77" s="106">
        <v>22170.480003356934</v>
      </c>
      <c r="C77" s="106">
        <v>417375.51006317139</v>
      </c>
      <c r="D77" s="107">
        <f t="shared" si="4"/>
        <v>5.3118785048028689</v>
      </c>
      <c r="J77" s="106">
        <v>455</v>
      </c>
      <c r="K77" s="106">
        <v>12633.011024475098</v>
      </c>
      <c r="L77" s="107">
        <v>3.6016750014583736</v>
      </c>
      <c r="M77" s="108"/>
      <c r="N77" s="106">
        <v>100</v>
      </c>
      <c r="O77" s="106">
        <v>13309.327980041504</v>
      </c>
      <c r="P77" s="107">
        <v>0.75135273659164992</v>
      </c>
      <c r="Q77" s="105"/>
      <c r="R77" s="106">
        <v>275</v>
      </c>
      <c r="S77" s="106">
        <v>15924.874000549316</v>
      </c>
      <c r="T77" s="107">
        <v>1.7268582469821367</v>
      </c>
      <c r="U77" s="108"/>
      <c r="V77" s="106">
        <v>1100</v>
      </c>
      <c r="W77" s="106">
        <v>13134.472961425781</v>
      </c>
      <c r="X77" s="107">
        <v>8.3749077959241713</v>
      </c>
      <c r="Y77" s="106"/>
      <c r="Z77" s="106"/>
      <c r="AA77" s="106">
        <v>32722.100021362305</v>
      </c>
      <c r="AB77" s="107"/>
      <c r="AC77" s="108"/>
      <c r="AD77" s="106">
        <v>200</v>
      </c>
      <c r="AE77" s="106">
        <v>9101.1000061035156</v>
      </c>
      <c r="AF77" s="107">
        <v>2.1975365600407972</v>
      </c>
      <c r="AG77" s="108"/>
      <c r="AH77" s="106">
        <v>1669.0499877929688</v>
      </c>
      <c r="AI77" s="106">
        <v>14210.11799621582</v>
      </c>
      <c r="AJ77" s="107">
        <v>11.745504071376747</v>
      </c>
      <c r="AK77" s="108"/>
      <c r="AL77" s="106"/>
      <c r="AM77" s="106">
        <v>21858.100006103516</v>
      </c>
      <c r="AN77" s="107"/>
      <c r="AO77" s="108"/>
      <c r="AP77" s="106">
        <v>3698</v>
      </c>
      <c r="AQ77" s="106">
        <v>25818.943977355957</v>
      </c>
      <c r="AR77" s="107">
        <v>14.322816623496548</v>
      </c>
      <c r="AS77" s="108"/>
      <c r="AT77" s="106"/>
      <c r="AU77" s="106">
        <v>20581.199966430664</v>
      </c>
      <c r="AV77" s="107"/>
      <c r="AW77" s="108"/>
      <c r="AX77" s="106">
        <v>965</v>
      </c>
      <c r="AY77" s="106">
        <v>46171.880958557129</v>
      </c>
      <c r="AZ77" s="107">
        <v>2.0900166507536544</v>
      </c>
      <c r="BA77" s="108"/>
      <c r="BB77" s="106">
        <v>998.46998596191406</v>
      </c>
      <c r="BC77" s="106">
        <v>40425.100090026855</v>
      </c>
      <c r="BD77" s="107">
        <v>2.469925822665417</v>
      </c>
      <c r="BE77" s="108"/>
      <c r="BF77" s="106"/>
      <c r="BG77" s="106">
        <v>15698.188995361328</v>
      </c>
      <c r="BH77" s="107"/>
      <c r="BI77" s="108"/>
      <c r="BJ77" s="106">
        <v>252</v>
      </c>
      <c r="BK77" s="106">
        <v>15717.000007629395</v>
      </c>
      <c r="BL77" s="107">
        <v>1.6033594189582834</v>
      </c>
      <c r="BM77" s="108"/>
      <c r="BN77" s="106">
        <v>92.5</v>
      </c>
      <c r="BO77" s="106">
        <v>7777.5500030517578</v>
      </c>
      <c r="BP77" s="107">
        <v>1.1893205439207053</v>
      </c>
      <c r="BQ77" s="108"/>
      <c r="BR77" s="106">
        <v>4072</v>
      </c>
      <c r="BS77" s="106">
        <v>55136.84797668457</v>
      </c>
      <c r="BT77" s="107">
        <v>7.3852607637670999</v>
      </c>
      <c r="BU77" s="108"/>
      <c r="BV77" s="106">
        <v>3343.4600296020508</v>
      </c>
      <c r="BW77" s="106">
        <v>14032.600036621094</v>
      </c>
      <c r="BX77" s="107">
        <v>23.826375873869214</v>
      </c>
      <c r="BY77" s="108"/>
      <c r="BZ77" s="106">
        <v>4950</v>
      </c>
      <c r="CA77" s="106">
        <v>43123.094055175781</v>
      </c>
      <c r="CB77" s="107">
        <v>11.478768183160744</v>
      </c>
      <c r="CD77" s="106">
        <f t="shared" si="5"/>
        <v>252</v>
      </c>
      <c r="CE77" s="106">
        <f t="shared" si="6"/>
        <v>15717.000007629395</v>
      </c>
      <c r="CF77" s="107">
        <f t="shared" si="7"/>
        <v>1.6033594189582834</v>
      </c>
    </row>
    <row r="78" spans="1:84">
      <c r="A78" s="105">
        <v>37955</v>
      </c>
      <c r="B78" s="106">
        <v>21595.480003356934</v>
      </c>
      <c r="C78" s="106">
        <v>426745.72803497314</v>
      </c>
      <c r="D78" s="107">
        <f t="shared" si="4"/>
        <v>5.0605029141819822</v>
      </c>
      <c r="J78" s="106">
        <v>455</v>
      </c>
      <c r="K78" s="106">
        <v>13112.823997497559</v>
      </c>
      <c r="L78" s="107">
        <v>3.4698856637352247</v>
      </c>
      <c r="M78" s="108"/>
      <c r="N78" s="106"/>
      <c r="O78" s="106">
        <v>13650.033966064453</v>
      </c>
      <c r="P78" s="107"/>
      <c r="Q78" s="105"/>
      <c r="R78" s="106">
        <v>275</v>
      </c>
      <c r="S78" s="106">
        <v>16083.250007629395</v>
      </c>
      <c r="T78" s="107">
        <v>1.7098534181185305</v>
      </c>
      <c r="U78" s="108"/>
      <c r="V78" s="106">
        <v>1100</v>
      </c>
      <c r="W78" s="106">
        <v>12897.994964599609</v>
      </c>
      <c r="X78" s="107">
        <v>8.528457353403434</v>
      </c>
      <c r="Y78" s="106"/>
      <c r="Z78" s="106"/>
      <c r="AA78" s="106">
        <v>42272.630035400391</v>
      </c>
      <c r="AB78" s="107"/>
      <c r="AC78" s="108"/>
      <c r="AD78" s="106">
        <v>210</v>
      </c>
      <c r="AE78" s="106">
        <v>8703.5</v>
      </c>
      <c r="AF78" s="107">
        <v>2.4128224277589476</v>
      </c>
      <c r="AG78" s="108"/>
      <c r="AH78" s="106">
        <v>1554.0499877929688</v>
      </c>
      <c r="AI78" s="106">
        <v>14138.792999267578</v>
      </c>
      <c r="AJ78" s="107">
        <v>10.991390763507692</v>
      </c>
      <c r="AK78" s="108"/>
      <c r="AL78" s="106"/>
      <c r="AM78" s="106">
        <v>21499.5</v>
      </c>
      <c r="AN78" s="107"/>
      <c r="AO78" s="108"/>
      <c r="AP78" s="106">
        <v>3698</v>
      </c>
      <c r="AQ78" s="106">
        <v>26784.840965270996</v>
      </c>
      <c r="AR78" s="107">
        <v>13.806316807312003</v>
      </c>
      <c r="AS78" s="108"/>
      <c r="AT78" s="106"/>
      <c r="AU78" s="106">
        <v>20696.199966430664</v>
      </c>
      <c r="AV78" s="107"/>
      <c r="AW78" s="108"/>
      <c r="AX78" s="106">
        <v>845</v>
      </c>
      <c r="AY78" s="106">
        <v>47681.766960144043</v>
      </c>
      <c r="AZ78" s="107">
        <v>1.7721658694114957</v>
      </c>
      <c r="BA78" s="108"/>
      <c r="BB78" s="106">
        <v>998.46998596191406</v>
      </c>
      <c r="BC78" s="106">
        <v>41605.200065612793</v>
      </c>
      <c r="BD78" s="107">
        <v>2.3998682481692035</v>
      </c>
      <c r="BE78" s="108"/>
      <c r="BF78" s="106"/>
      <c r="BG78" s="106">
        <v>15698.797996520996</v>
      </c>
      <c r="BH78" s="107"/>
      <c r="BI78" s="108"/>
      <c r="BJ78" s="106">
        <v>252</v>
      </c>
      <c r="BK78" s="106">
        <v>15621.400001525879</v>
      </c>
      <c r="BL78" s="107">
        <v>1.6131716745962907</v>
      </c>
      <c r="BM78" s="108"/>
      <c r="BN78" s="106">
        <v>92.5</v>
      </c>
      <c r="BO78" s="106">
        <v>8009.8000030517578</v>
      </c>
      <c r="BP78" s="107">
        <v>1.1548353262847664</v>
      </c>
      <c r="BQ78" s="108"/>
      <c r="BR78" s="106">
        <v>4822</v>
      </c>
      <c r="BS78" s="106">
        <v>53529.162994384766</v>
      </c>
      <c r="BT78" s="107">
        <v>9.0081737323369513</v>
      </c>
      <c r="BU78" s="108"/>
      <c r="BV78" s="106">
        <v>3343.4600296020508</v>
      </c>
      <c r="BW78" s="106">
        <v>13743.100051879883</v>
      </c>
      <c r="BX78" s="107">
        <v>24.32828122461866</v>
      </c>
      <c r="BY78" s="108"/>
      <c r="BZ78" s="106">
        <v>3950</v>
      </c>
      <c r="CA78" s="106">
        <v>41016.933059692383</v>
      </c>
      <c r="CB78" s="107">
        <v>9.6301690676178122</v>
      </c>
      <c r="CD78" s="106">
        <f t="shared" si="5"/>
        <v>252</v>
      </c>
      <c r="CE78" s="106">
        <f t="shared" si="6"/>
        <v>15621.400001525879</v>
      </c>
      <c r="CF78" s="107">
        <f t="shared" si="7"/>
        <v>1.6131716745962907</v>
      </c>
    </row>
    <row r="79" spans="1:84">
      <c r="A79" s="105">
        <v>37986</v>
      </c>
      <c r="B79" s="106">
        <v>19490.909980773926</v>
      </c>
      <c r="C79" s="106">
        <v>441791.08902740479</v>
      </c>
      <c r="D79" s="107">
        <f t="shared" si="4"/>
        <v>4.4117933713155724</v>
      </c>
      <c r="J79" s="106">
        <v>205</v>
      </c>
      <c r="K79" s="106">
        <v>13696.261001586914</v>
      </c>
      <c r="L79" s="107">
        <v>1.496758859781131</v>
      </c>
      <c r="M79" s="108"/>
      <c r="N79" s="106">
        <v>236</v>
      </c>
      <c r="O79" s="106">
        <v>13872.497985839844</v>
      </c>
      <c r="P79" s="107">
        <v>1.7012076717610169</v>
      </c>
      <c r="Q79" s="105"/>
      <c r="R79" s="106">
        <v>275</v>
      </c>
      <c r="S79" s="106">
        <v>16549.776008605957</v>
      </c>
      <c r="T79" s="107">
        <v>1.6616539091344726</v>
      </c>
      <c r="U79" s="108"/>
      <c r="V79" s="106">
        <v>1100</v>
      </c>
      <c r="W79" s="106">
        <v>13076.346946716309</v>
      </c>
      <c r="X79" s="107">
        <v>8.4121353194611324</v>
      </c>
      <c r="Y79" s="106"/>
      <c r="Z79" s="106"/>
      <c r="AA79" s="106">
        <v>48075.065048217773</v>
      </c>
      <c r="AB79" s="107"/>
      <c r="AC79" s="108"/>
      <c r="AD79" s="106">
        <v>800</v>
      </c>
      <c r="AE79" s="106">
        <v>9293.5</v>
      </c>
      <c r="AF79" s="107">
        <v>8.6081669984397706</v>
      </c>
      <c r="AG79" s="108"/>
      <c r="AH79" s="106">
        <v>1654.0499877929688</v>
      </c>
      <c r="AI79" s="106">
        <v>17931.209030151367</v>
      </c>
      <c r="AJ79" s="107">
        <v>9.2244197533567309</v>
      </c>
      <c r="AK79" s="108"/>
      <c r="AL79" s="106"/>
      <c r="AM79" s="106">
        <v>21934.5</v>
      </c>
      <c r="AN79" s="107"/>
      <c r="AO79" s="108"/>
      <c r="AP79" s="106">
        <v>3698</v>
      </c>
      <c r="AQ79" s="106">
        <v>26815.878974914551</v>
      </c>
      <c r="AR79" s="107">
        <v>13.790336701099253</v>
      </c>
      <c r="AS79" s="108"/>
      <c r="AT79" s="106"/>
      <c r="AU79" s="106">
        <v>20571.199966430664</v>
      </c>
      <c r="AV79" s="107"/>
      <c r="AW79" s="108"/>
      <c r="AX79" s="106">
        <v>1668</v>
      </c>
      <c r="AY79" s="106">
        <v>48358.501976013184</v>
      </c>
      <c r="AZ79" s="107">
        <v>3.4492383590115394</v>
      </c>
      <c r="BA79" s="108"/>
      <c r="BB79" s="106">
        <v>698.46998596191406</v>
      </c>
      <c r="BC79" s="106">
        <v>43538.900077819824</v>
      </c>
      <c r="BD79" s="107">
        <v>1.6042435263947747</v>
      </c>
      <c r="BE79" s="108"/>
      <c r="BF79" s="106">
        <v>250</v>
      </c>
      <c r="BG79" s="106">
        <v>16414.113006591797</v>
      </c>
      <c r="BH79" s="107">
        <v>1.5230795590331423</v>
      </c>
      <c r="BI79" s="108"/>
      <c r="BJ79" s="106">
        <v>252</v>
      </c>
      <c r="BK79" s="106">
        <v>15607.099998474121</v>
      </c>
      <c r="BL79" s="107">
        <v>1.6146497429031503</v>
      </c>
      <c r="BM79" s="108"/>
      <c r="BN79" s="106">
        <v>92.5</v>
      </c>
      <c r="BO79" s="106">
        <v>8657.1500091552734</v>
      </c>
      <c r="BP79" s="107">
        <v>1.0684809654699023</v>
      </c>
      <c r="BQ79" s="108"/>
      <c r="BR79" s="106">
        <v>4693</v>
      </c>
      <c r="BS79" s="106">
        <v>52341.865928649902</v>
      </c>
      <c r="BT79" s="107">
        <v>8.9660540692173409</v>
      </c>
      <c r="BU79" s="108"/>
      <c r="BV79" s="106">
        <v>668.89000701904297</v>
      </c>
      <c r="BW79" s="106">
        <v>12369.100036621094</v>
      </c>
      <c r="BX79" s="107">
        <v>5.4077499982914343</v>
      </c>
      <c r="BY79" s="108"/>
      <c r="BZ79" s="106">
        <v>3200</v>
      </c>
      <c r="CA79" s="106">
        <v>42688.123031616211</v>
      </c>
      <c r="CB79" s="107">
        <v>7.4962302690843918</v>
      </c>
      <c r="CD79" s="106">
        <f t="shared" si="5"/>
        <v>252</v>
      </c>
      <c r="CE79" s="106">
        <f t="shared" si="6"/>
        <v>15607.099998474121</v>
      </c>
      <c r="CF79" s="107">
        <f t="shared" si="7"/>
        <v>1.6146497429031503</v>
      </c>
    </row>
    <row r="80" spans="1:84">
      <c r="A80" s="105">
        <v>38017</v>
      </c>
      <c r="B80" s="106">
        <v>21475.239959716797</v>
      </c>
      <c r="C80" s="106">
        <v>442235.45892333984</v>
      </c>
      <c r="D80" s="107">
        <f t="shared" si="4"/>
        <v>4.8560646882545573</v>
      </c>
      <c r="J80" s="106"/>
      <c r="K80" s="106">
        <v>13519.332015991211</v>
      </c>
      <c r="L80" s="107"/>
      <c r="M80" s="108"/>
      <c r="N80" s="106">
        <v>236</v>
      </c>
      <c r="O80" s="106">
        <v>14139.455978393555</v>
      </c>
      <c r="P80" s="107">
        <v>1.6690882616744989</v>
      </c>
      <c r="Q80" s="105"/>
      <c r="R80" s="106">
        <v>275</v>
      </c>
      <c r="S80" s="106">
        <v>16492.775978088379</v>
      </c>
      <c r="T80" s="107">
        <v>1.6673966854661315</v>
      </c>
      <c r="U80" s="108"/>
      <c r="V80" s="106">
        <v>1100</v>
      </c>
      <c r="W80" s="106">
        <v>13236.59294128418</v>
      </c>
      <c r="X80" s="107">
        <v>8.3102955940358534</v>
      </c>
      <c r="Y80" s="106"/>
      <c r="Z80" s="106"/>
      <c r="AA80" s="106">
        <v>47762.065063476563</v>
      </c>
      <c r="AB80" s="107"/>
      <c r="AC80" s="108"/>
      <c r="AD80" s="106">
        <v>800</v>
      </c>
      <c r="AE80" s="106">
        <v>9423.5</v>
      </c>
      <c r="AF80" s="107">
        <v>8.4894147609699147</v>
      </c>
      <c r="AG80" s="108"/>
      <c r="AH80" s="106">
        <v>1654.0499877929688</v>
      </c>
      <c r="AI80" s="106">
        <v>17936.414031982422</v>
      </c>
      <c r="AJ80" s="107">
        <v>9.2217429015835162</v>
      </c>
      <c r="AK80" s="108"/>
      <c r="AL80" s="106"/>
      <c r="AM80" s="106">
        <v>20692.5</v>
      </c>
      <c r="AN80" s="107"/>
      <c r="AO80" s="108"/>
      <c r="AP80" s="106">
        <v>3698</v>
      </c>
      <c r="AQ80" s="106">
        <v>27030.812942504883</v>
      </c>
      <c r="AR80" s="107">
        <v>13.680683625260274</v>
      </c>
      <c r="AS80" s="108"/>
      <c r="AT80" s="106"/>
      <c r="AU80" s="106">
        <v>20696.199966430664</v>
      </c>
      <c r="AV80" s="107"/>
      <c r="AW80" s="108"/>
      <c r="AX80" s="106">
        <v>1668</v>
      </c>
      <c r="AY80" s="106">
        <v>50080.388969421387</v>
      </c>
      <c r="AZ80" s="107">
        <v>3.3306450575263407</v>
      </c>
      <c r="BA80" s="108"/>
      <c r="BB80" s="106">
        <v>474.26998901367188</v>
      </c>
      <c r="BC80" s="106">
        <v>43416.000068664551</v>
      </c>
      <c r="BD80" s="107">
        <v>1.0923852687110522</v>
      </c>
      <c r="BE80" s="108"/>
      <c r="BF80" s="106">
        <v>250</v>
      </c>
      <c r="BG80" s="106">
        <v>16847.141006469727</v>
      </c>
      <c r="BH80" s="107">
        <v>1.4839313086059747</v>
      </c>
      <c r="BI80" s="108"/>
      <c r="BJ80" s="106">
        <v>252</v>
      </c>
      <c r="BK80" s="106">
        <v>15582.900001525879</v>
      </c>
      <c r="BL80" s="107">
        <v>1.6171572683860138</v>
      </c>
      <c r="BM80" s="108"/>
      <c r="BN80" s="106">
        <v>92.5</v>
      </c>
      <c r="BO80" s="106">
        <v>9269.1499938964844</v>
      </c>
      <c r="BP80" s="107">
        <v>0.99793400755095185</v>
      </c>
      <c r="BQ80" s="108"/>
      <c r="BR80" s="106">
        <v>5944.4599914550781</v>
      </c>
      <c r="BS80" s="106">
        <v>53154.843864440918</v>
      </c>
      <c r="BT80" s="107">
        <v>11.18328934727951</v>
      </c>
      <c r="BU80" s="108"/>
      <c r="BV80" s="106">
        <v>1005.9599914550781</v>
      </c>
      <c r="BW80" s="106">
        <v>12334.400047302246</v>
      </c>
      <c r="BX80" s="107">
        <v>8.1557269716989573</v>
      </c>
      <c r="BY80" s="108"/>
      <c r="BZ80" s="106">
        <v>4025</v>
      </c>
      <c r="CA80" s="106">
        <v>40620.986053466797</v>
      </c>
      <c r="CB80" s="107">
        <v>9.9086713323555244</v>
      </c>
      <c r="CD80" s="106">
        <f t="shared" si="5"/>
        <v>252</v>
      </c>
      <c r="CE80" s="106">
        <f t="shared" si="6"/>
        <v>15582.900001525879</v>
      </c>
      <c r="CF80" s="107">
        <f t="shared" si="7"/>
        <v>1.6171572683860138</v>
      </c>
    </row>
    <row r="81" spans="1:84">
      <c r="A81" s="105">
        <v>38046</v>
      </c>
      <c r="B81" s="106">
        <v>20706.7099609375</v>
      </c>
      <c r="C81" s="106">
        <v>450837.95899200439</v>
      </c>
      <c r="D81" s="107">
        <f t="shared" si="4"/>
        <v>4.5929384489349827</v>
      </c>
      <c r="J81" s="106"/>
      <c r="K81" s="106">
        <v>15199.581024169922</v>
      </c>
      <c r="L81" s="107"/>
      <c r="M81" s="108"/>
      <c r="N81" s="106">
        <v>480.91999816894531</v>
      </c>
      <c r="O81" s="106">
        <v>14909.104011535645</v>
      </c>
      <c r="P81" s="107">
        <v>3.2256800797475309</v>
      </c>
      <c r="Q81" s="105"/>
      <c r="R81" s="106">
        <v>275</v>
      </c>
      <c r="S81" s="106">
        <v>16172.720008850098</v>
      </c>
      <c r="T81" s="107">
        <v>1.7003942432040711</v>
      </c>
      <c r="U81" s="108"/>
      <c r="V81" s="106">
        <v>1100</v>
      </c>
      <c r="W81" s="106">
        <v>13238.426956176758</v>
      </c>
      <c r="X81" s="107">
        <v>8.3091443087712484</v>
      </c>
      <c r="Y81" s="106"/>
      <c r="Z81" s="106"/>
      <c r="AA81" s="106">
        <v>49133.880004882813</v>
      </c>
      <c r="AB81" s="107"/>
      <c r="AC81" s="108"/>
      <c r="AD81" s="106">
        <v>700</v>
      </c>
      <c r="AE81" s="106">
        <v>9598.5</v>
      </c>
      <c r="AF81" s="107">
        <v>7.2928061676303582</v>
      </c>
      <c r="AG81" s="108"/>
      <c r="AH81" s="106">
        <v>1654.0499877929688</v>
      </c>
      <c r="AI81" s="106">
        <v>23998.207061767578</v>
      </c>
      <c r="AJ81" s="107">
        <v>6.8923898503571808</v>
      </c>
      <c r="AK81" s="108"/>
      <c r="AL81" s="106"/>
      <c r="AM81" s="106">
        <v>20815.699996948242</v>
      </c>
      <c r="AN81" s="107"/>
      <c r="AO81" s="108"/>
      <c r="AP81" s="106">
        <v>3698</v>
      </c>
      <c r="AQ81" s="106">
        <v>27322.325958251953</v>
      </c>
      <c r="AR81" s="107">
        <v>13.534718843668292</v>
      </c>
      <c r="AS81" s="108"/>
      <c r="AT81" s="106"/>
      <c r="AU81" s="106">
        <v>20861.699966430664</v>
      </c>
      <c r="AV81" s="107"/>
      <c r="AW81" s="108"/>
      <c r="AX81" s="106">
        <v>1668</v>
      </c>
      <c r="AY81" s="106">
        <v>49868.024955749512</v>
      </c>
      <c r="AZ81" s="107">
        <v>3.344828678256464</v>
      </c>
      <c r="BA81" s="108"/>
      <c r="BB81" s="106">
        <v>316.17999267578125</v>
      </c>
      <c r="BC81" s="106">
        <v>42208.700096130371</v>
      </c>
      <c r="BD81" s="107">
        <v>0.74908725441835666</v>
      </c>
      <c r="BE81" s="108"/>
      <c r="BF81" s="106">
        <v>250</v>
      </c>
      <c r="BG81" s="106">
        <v>16263.599990844727</v>
      </c>
      <c r="BH81" s="107">
        <v>1.5371750420616135</v>
      </c>
      <c r="BI81" s="108"/>
      <c r="BJ81" s="106">
        <v>252</v>
      </c>
      <c r="BK81" s="106">
        <v>16062.900001525879</v>
      </c>
      <c r="BL81" s="107">
        <v>1.5688325269786993</v>
      </c>
      <c r="BM81" s="108"/>
      <c r="BN81" s="106">
        <v>92.5</v>
      </c>
      <c r="BO81" s="106">
        <v>8571.3000030517578</v>
      </c>
      <c r="BP81" s="107">
        <v>1.0791828540252464</v>
      </c>
      <c r="BQ81" s="108"/>
      <c r="BR81" s="106">
        <v>5064.4599914550781</v>
      </c>
      <c r="BS81" s="106">
        <v>52348.363868713379</v>
      </c>
      <c r="BT81" s="107">
        <v>9.674533485242149</v>
      </c>
      <c r="BU81" s="108"/>
      <c r="BV81" s="106">
        <v>1130.5999908447266</v>
      </c>
      <c r="BW81" s="106">
        <v>12257.80004119873</v>
      </c>
      <c r="BX81" s="107">
        <v>9.2235147175248056</v>
      </c>
      <c r="BY81" s="108"/>
      <c r="BZ81" s="106">
        <v>4025</v>
      </c>
      <c r="CA81" s="106">
        <v>42007.125045776367</v>
      </c>
      <c r="CB81" s="107">
        <v>9.5817078545933398</v>
      </c>
      <c r="CD81" s="106">
        <f t="shared" si="5"/>
        <v>252</v>
      </c>
      <c r="CE81" s="106">
        <f t="shared" si="6"/>
        <v>16062.900001525879</v>
      </c>
      <c r="CF81" s="107">
        <f t="shared" si="7"/>
        <v>1.5688325269786993</v>
      </c>
    </row>
    <row r="82" spans="1:84">
      <c r="A82" s="105">
        <v>38077</v>
      </c>
      <c r="B82" s="106">
        <v>15438.109970092773</v>
      </c>
      <c r="C82" s="106">
        <v>455530.90084838867</v>
      </c>
      <c r="D82" s="107">
        <f t="shared" si="4"/>
        <v>3.3890368230433037</v>
      </c>
      <c r="J82" s="106"/>
      <c r="K82" s="106">
        <v>14969.281997680664</v>
      </c>
      <c r="L82" s="107"/>
      <c r="M82" s="108"/>
      <c r="N82" s="106">
        <v>480.91999816894531</v>
      </c>
      <c r="O82" s="106">
        <v>15145.190017700195</v>
      </c>
      <c r="P82" s="107">
        <v>3.1753975856816172</v>
      </c>
      <c r="Q82" s="105"/>
      <c r="R82" s="106">
        <v>275</v>
      </c>
      <c r="S82" s="106">
        <v>16178.750007629395</v>
      </c>
      <c r="T82" s="107">
        <v>1.6997604874932772</v>
      </c>
      <c r="U82" s="108"/>
      <c r="V82" s="106">
        <v>1100</v>
      </c>
      <c r="W82" s="106">
        <v>13834.147956848145</v>
      </c>
      <c r="X82" s="107">
        <v>7.9513389869123152</v>
      </c>
      <c r="Y82" s="106"/>
      <c r="Z82" s="106"/>
      <c r="AA82" s="106">
        <v>48986.850006103516</v>
      </c>
      <c r="AB82" s="107"/>
      <c r="AC82" s="108"/>
      <c r="AD82" s="106"/>
      <c r="AE82" s="106">
        <v>9223.5</v>
      </c>
      <c r="AF82" s="107"/>
      <c r="AG82" s="108"/>
      <c r="AH82" s="106">
        <v>1794.0499877929688</v>
      </c>
      <c r="AI82" s="106">
        <v>24346.049011230469</v>
      </c>
      <c r="AJ82" s="107">
        <v>7.3689574311026824</v>
      </c>
      <c r="AK82" s="108"/>
      <c r="AL82" s="106"/>
      <c r="AM82" s="106">
        <v>21364.999992370605</v>
      </c>
      <c r="AN82" s="107"/>
      <c r="AO82" s="108"/>
      <c r="AP82" s="106"/>
      <c r="AQ82" s="106">
        <v>25778.784957885742</v>
      </c>
      <c r="AR82" s="107"/>
      <c r="AS82" s="108"/>
      <c r="AT82" s="106"/>
      <c r="AU82" s="106">
        <v>21586.699966430664</v>
      </c>
      <c r="AV82" s="107"/>
      <c r="AW82" s="108"/>
      <c r="AX82" s="106">
        <v>2138</v>
      </c>
      <c r="AY82" s="106">
        <v>50295.218940734863</v>
      </c>
      <c r="AZ82" s="107">
        <v>4.2509010697802152</v>
      </c>
      <c r="BA82" s="108"/>
      <c r="BB82" s="106">
        <v>316.17999267578125</v>
      </c>
      <c r="BC82" s="106">
        <v>45493.50008392334</v>
      </c>
      <c r="BD82" s="107">
        <v>0.6950003672887638</v>
      </c>
      <c r="BE82" s="108"/>
      <c r="BF82" s="106">
        <v>250</v>
      </c>
      <c r="BG82" s="106">
        <v>17261.285995483398</v>
      </c>
      <c r="BH82" s="107">
        <v>1.448327778506278</v>
      </c>
      <c r="BI82" s="108"/>
      <c r="BJ82" s="106">
        <v>252</v>
      </c>
      <c r="BK82" s="106">
        <v>15970.599998474121</v>
      </c>
      <c r="BL82" s="107">
        <v>1.5778993902801199</v>
      </c>
      <c r="BM82" s="108"/>
      <c r="BN82" s="106">
        <v>92.5</v>
      </c>
      <c r="BO82" s="106">
        <v>9292.9999847412109</v>
      </c>
      <c r="BP82" s="107">
        <v>0.99537286292781491</v>
      </c>
      <c r="BQ82" s="108"/>
      <c r="BR82" s="106">
        <v>4714.4599914550781</v>
      </c>
      <c r="BS82" s="106">
        <v>51234.260856628418</v>
      </c>
      <c r="BT82" s="107">
        <v>9.2017722372297026</v>
      </c>
      <c r="BU82" s="108"/>
      <c r="BV82" s="106"/>
      <c r="BW82" s="106">
        <v>13075.400047302246</v>
      </c>
      <c r="BX82" s="107"/>
      <c r="BY82" s="108"/>
      <c r="BZ82" s="106">
        <v>4025</v>
      </c>
      <c r="CA82" s="106">
        <v>41493.38102722168</v>
      </c>
      <c r="CB82" s="107">
        <v>9.7003423205243351</v>
      </c>
      <c r="CD82" s="106">
        <f t="shared" si="5"/>
        <v>252</v>
      </c>
      <c r="CE82" s="106">
        <f t="shared" si="6"/>
        <v>15970.599998474121</v>
      </c>
      <c r="CF82" s="107">
        <f t="shared" si="7"/>
        <v>1.5778993902801199</v>
      </c>
    </row>
    <row r="83" spans="1:84">
      <c r="A83" s="105">
        <v>38107</v>
      </c>
      <c r="B83" s="106">
        <v>13586.359985351563</v>
      </c>
      <c r="C83" s="106">
        <v>458253.50483703613</v>
      </c>
      <c r="D83" s="107">
        <f t="shared" si="4"/>
        <v>2.964813109325402</v>
      </c>
      <c r="J83" s="106"/>
      <c r="K83" s="106">
        <v>15006.34001159668</v>
      </c>
      <c r="L83" s="107"/>
      <c r="M83" s="108"/>
      <c r="N83" s="106">
        <v>365.91999816894531</v>
      </c>
      <c r="O83" s="106">
        <v>15159.682006835938</v>
      </c>
      <c r="P83" s="107">
        <v>2.413770935326621</v>
      </c>
      <c r="Q83" s="105"/>
      <c r="R83" s="106">
        <v>275</v>
      </c>
      <c r="S83" s="106">
        <v>17434.909980773926</v>
      </c>
      <c r="T83" s="107">
        <v>1.577295210031207</v>
      </c>
      <c r="U83" s="108"/>
      <c r="V83" s="106">
        <v>1257</v>
      </c>
      <c r="W83" s="106">
        <v>14001.734962463379</v>
      </c>
      <c r="X83" s="107">
        <v>8.9774588889865061</v>
      </c>
      <c r="Y83" s="106"/>
      <c r="Z83" s="106"/>
      <c r="AA83" s="106">
        <v>50008.690032958984</v>
      </c>
      <c r="AB83" s="107"/>
      <c r="AC83" s="108"/>
      <c r="AD83" s="106"/>
      <c r="AE83" s="106">
        <v>8773.5</v>
      </c>
      <c r="AF83" s="107"/>
      <c r="AG83" s="108"/>
      <c r="AH83" s="106">
        <v>720.30000305175781</v>
      </c>
      <c r="AI83" s="106">
        <v>23268.766952514648</v>
      </c>
      <c r="AJ83" s="107">
        <v>3.0955658480816717</v>
      </c>
      <c r="AK83" s="108"/>
      <c r="AL83" s="106"/>
      <c r="AM83" s="106">
        <v>21665.999992370605</v>
      </c>
      <c r="AN83" s="107"/>
      <c r="AO83" s="108"/>
      <c r="AP83" s="106">
        <v>175</v>
      </c>
      <c r="AQ83" s="106">
        <v>22974.024963378906</v>
      </c>
      <c r="AR83" s="107">
        <v>0.76172982435143077</v>
      </c>
      <c r="AS83" s="108"/>
      <c r="AT83" s="106"/>
      <c r="AU83" s="106">
        <v>22087.699966430664</v>
      </c>
      <c r="AV83" s="107"/>
      <c r="AW83" s="108"/>
      <c r="AX83" s="106">
        <v>2138</v>
      </c>
      <c r="AY83" s="106">
        <v>50865.342964172363</v>
      </c>
      <c r="AZ83" s="107">
        <v>4.2032548596122252</v>
      </c>
      <c r="BA83" s="108"/>
      <c r="BB83" s="106">
        <v>316.17999267578125</v>
      </c>
      <c r="BC83" s="106">
        <v>45343.50008392334</v>
      </c>
      <c r="BD83" s="107">
        <v>0.6972994852417308</v>
      </c>
      <c r="BE83" s="108"/>
      <c r="BF83" s="106">
        <v>250</v>
      </c>
      <c r="BG83" s="106">
        <v>17778.542007446289</v>
      </c>
      <c r="BH83" s="107">
        <v>1.4061895508376956</v>
      </c>
      <c r="BI83" s="108"/>
      <c r="BJ83" s="106"/>
      <c r="BK83" s="106">
        <v>15389.200004577637</v>
      </c>
      <c r="BL83" s="107"/>
      <c r="BM83" s="108"/>
      <c r="BN83" s="106">
        <v>92.5</v>
      </c>
      <c r="BO83" s="106">
        <v>9286.3999938964844</v>
      </c>
      <c r="BP83" s="107">
        <v>0.99608029011022481</v>
      </c>
      <c r="BQ83" s="108"/>
      <c r="BR83" s="106">
        <v>3821.4599914550781</v>
      </c>
      <c r="BS83" s="106">
        <v>50352.913879394531</v>
      </c>
      <c r="BT83" s="107">
        <v>7.5893522281714461</v>
      </c>
      <c r="BU83" s="108"/>
      <c r="BV83" s="106"/>
      <c r="BW83" s="106">
        <v>13431.900032043457</v>
      </c>
      <c r="BX83" s="107"/>
      <c r="BY83" s="108"/>
      <c r="BZ83" s="106">
        <v>4175</v>
      </c>
      <c r="CA83" s="106">
        <v>45424.357002258301</v>
      </c>
      <c r="CB83" s="107">
        <v>9.1911042346563914</v>
      </c>
      <c r="CD83" s="106">
        <f t="shared" si="5"/>
        <v>0</v>
      </c>
      <c r="CE83" s="106">
        <f t="shared" si="6"/>
        <v>15389.200004577637</v>
      </c>
      <c r="CF83" s="107">
        <f t="shared" si="7"/>
        <v>0</v>
      </c>
    </row>
    <row r="84" spans="1:84">
      <c r="A84" s="105">
        <v>38138</v>
      </c>
      <c r="B84" s="106">
        <v>12430.629989624023</v>
      </c>
      <c r="C84" s="106">
        <v>470980.28983306885</v>
      </c>
      <c r="D84" s="107">
        <f t="shared" ref="D84:D147" si="8">B84/C84*100</f>
        <v>2.6393100216635084</v>
      </c>
      <c r="J84" s="106"/>
      <c r="K84" s="106">
        <v>16471.296981811523</v>
      </c>
      <c r="L84" s="107"/>
      <c r="M84" s="108"/>
      <c r="N84" s="106">
        <v>365.91999816894531</v>
      </c>
      <c r="O84" s="106">
        <v>15782.140014648438</v>
      </c>
      <c r="P84" s="107">
        <v>2.3185702181663008</v>
      </c>
      <c r="Q84" s="105"/>
      <c r="R84" s="106"/>
      <c r="S84" s="106">
        <v>17982.000007629395</v>
      </c>
      <c r="T84" s="107"/>
      <c r="U84" s="108"/>
      <c r="V84" s="106">
        <v>1257</v>
      </c>
      <c r="W84" s="106">
        <v>14427.433959960938</v>
      </c>
      <c r="X84" s="107">
        <v>8.7125680386992634</v>
      </c>
      <c r="Y84" s="106"/>
      <c r="Z84" s="106">
        <v>250</v>
      </c>
      <c r="AA84" s="106">
        <v>51386.100006103516</v>
      </c>
      <c r="AB84" s="107">
        <v>0.48651288961471217</v>
      </c>
      <c r="AC84" s="108"/>
      <c r="AD84" s="106"/>
      <c r="AE84" s="106">
        <v>8896.5</v>
      </c>
      <c r="AF84" s="107"/>
      <c r="AG84" s="108"/>
      <c r="AH84" s="106">
        <v>620.30000305175781</v>
      </c>
      <c r="AI84" s="106">
        <v>24563.305999755859</v>
      </c>
      <c r="AJ84" s="107">
        <v>2.5253115482823163</v>
      </c>
      <c r="AK84" s="108"/>
      <c r="AL84" s="106"/>
      <c r="AM84" s="106">
        <v>21520.699996948242</v>
      </c>
      <c r="AN84" s="107"/>
      <c r="AO84" s="108"/>
      <c r="AP84" s="106">
        <v>175</v>
      </c>
      <c r="AQ84" s="106">
        <v>23715.268966674805</v>
      </c>
      <c r="AR84" s="107">
        <v>0.73792121120748699</v>
      </c>
      <c r="AS84" s="108"/>
      <c r="AT84" s="106">
        <v>161.77000427246094</v>
      </c>
      <c r="AU84" s="106">
        <v>22303.299964904785</v>
      </c>
      <c r="AV84" s="107">
        <v>0.72531869511244118</v>
      </c>
      <c r="AW84" s="108"/>
      <c r="AX84" s="106">
        <v>1838</v>
      </c>
      <c r="AY84" s="106">
        <v>53028.192939758301</v>
      </c>
      <c r="AZ84" s="107">
        <v>3.4660807734633274</v>
      </c>
      <c r="BA84" s="108"/>
      <c r="BB84" s="106">
        <v>316.17999267578125</v>
      </c>
      <c r="BC84" s="106">
        <v>46073.300071716309</v>
      </c>
      <c r="BD84" s="107">
        <v>0.68625427782169934</v>
      </c>
      <c r="BE84" s="108"/>
      <c r="BF84" s="106">
        <v>100</v>
      </c>
      <c r="BG84" s="106">
        <v>18922.491996765137</v>
      </c>
      <c r="BH84" s="107">
        <v>0.52847162000171721</v>
      </c>
      <c r="BI84" s="108"/>
      <c r="BJ84" s="106"/>
      <c r="BK84" s="106">
        <v>15607.299995422363</v>
      </c>
      <c r="BL84" s="107"/>
      <c r="BM84" s="108"/>
      <c r="BN84" s="106"/>
      <c r="BO84" s="106">
        <v>9131.4999847412109</v>
      </c>
      <c r="BP84" s="107"/>
      <c r="BQ84" s="108"/>
      <c r="BR84" s="106">
        <v>3171.4599914550781</v>
      </c>
      <c r="BS84" s="106">
        <v>50789.601867675781</v>
      </c>
      <c r="BT84" s="107">
        <v>6.2443096122663295</v>
      </c>
      <c r="BU84" s="108"/>
      <c r="BV84" s="106"/>
      <c r="BW84" s="106">
        <v>12956.900054931641</v>
      </c>
      <c r="BX84" s="107"/>
      <c r="BY84" s="108"/>
      <c r="BZ84" s="106">
        <v>4175</v>
      </c>
      <c r="CA84" s="106">
        <v>47422.957023620605</v>
      </c>
      <c r="CB84" s="107">
        <v>8.8037529965086314</v>
      </c>
      <c r="CD84" s="106">
        <f t="shared" si="5"/>
        <v>0</v>
      </c>
      <c r="CE84" s="106">
        <f t="shared" si="6"/>
        <v>15607.299995422363</v>
      </c>
      <c r="CF84" s="107">
        <f t="shared" si="7"/>
        <v>0</v>
      </c>
    </row>
    <row r="85" spans="1:84">
      <c r="A85" s="105">
        <v>38168</v>
      </c>
      <c r="B85" s="106">
        <v>12462.059989929199</v>
      </c>
      <c r="C85" s="106">
        <v>490555.4810333252</v>
      </c>
      <c r="D85" s="107">
        <f t="shared" si="8"/>
        <v>2.5403976658621019</v>
      </c>
      <c r="J85" s="106"/>
      <c r="K85" s="106">
        <v>17517.978988647461</v>
      </c>
      <c r="L85" s="107"/>
      <c r="M85" s="108"/>
      <c r="N85" s="106">
        <v>365.91999816894531</v>
      </c>
      <c r="O85" s="106">
        <v>16169.121002197266</v>
      </c>
      <c r="P85" s="107">
        <v>2.2630791007081923</v>
      </c>
      <c r="Q85" s="105"/>
      <c r="R85" s="106"/>
      <c r="S85" s="106">
        <v>20049.557991027832</v>
      </c>
      <c r="T85" s="107"/>
      <c r="U85" s="108"/>
      <c r="V85" s="106">
        <v>257</v>
      </c>
      <c r="W85" s="106">
        <v>13637.83097076416</v>
      </c>
      <c r="X85" s="107">
        <v>1.8844638898292465</v>
      </c>
      <c r="Y85" s="106"/>
      <c r="Z85" s="106">
        <v>250</v>
      </c>
      <c r="AA85" s="106">
        <v>51734.96802520752</v>
      </c>
      <c r="AB85" s="107">
        <v>0.48323215330526381</v>
      </c>
      <c r="AC85" s="108"/>
      <c r="AD85" s="106"/>
      <c r="AE85" s="106">
        <v>10606.5</v>
      </c>
      <c r="AF85" s="107"/>
      <c r="AG85" s="108"/>
      <c r="AH85" s="106">
        <v>620.30000305175781</v>
      </c>
      <c r="AI85" s="106">
        <v>25987.882110595703</v>
      </c>
      <c r="AJ85" s="107">
        <v>2.386881702833533</v>
      </c>
      <c r="AK85" s="108"/>
      <c r="AL85" s="106"/>
      <c r="AM85" s="106">
        <v>21130.699996948242</v>
      </c>
      <c r="AN85" s="107"/>
      <c r="AO85" s="108"/>
      <c r="AP85" s="106">
        <v>175</v>
      </c>
      <c r="AQ85" s="106">
        <v>29930.466979980469</v>
      </c>
      <c r="AR85" s="107">
        <v>0.58468850525136107</v>
      </c>
      <c r="AS85" s="108"/>
      <c r="AT85" s="106">
        <v>161.77000427246094</v>
      </c>
      <c r="AU85" s="106">
        <v>22456.199974060059</v>
      </c>
      <c r="AV85" s="107">
        <v>0.72038013759820063</v>
      </c>
      <c r="AW85" s="108"/>
      <c r="AX85" s="106">
        <v>2073</v>
      </c>
      <c r="AY85" s="106">
        <v>54909.323951721191</v>
      </c>
      <c r="AZ85" s="107">
        <v>3.7753151028096377</v>
      </c>
      <c r="BA85" s="108"/>
      <c r="BB85" s="106">
        <v>1112.609992980957</v>
      </c>
      <c r="BC85" s="106">
        <v>48364.800071716309</v>
      </c>
      <c r="BD85" s="107">
        <v>2.3004540313020136</v>
      </c>
      <c r="BE85" s="108"/>
      <c r="BF85" s="106">
        <v>100</v>
      </c>
      <c r="BG85" s="106">
        <v>19166.296005249023</v>
      </c>
      <c r="BH85" s="107">
        <v>0.52174922046812411</v>
      </c>
      <c r="BI85" s="108"/>
      <c r="BJ85" s="106"/>
      <c r="BK85" s="106">
        <v>15072.700004577637</v>
      </c>
      <c r="BL85" s="107"/>
      <c r="BM85" s="108"/>
      <c r="BN85" s="106"/>
      <c r="BO85" s="106">
        <v>9030.6750030517578</v>
      </c>
      <c r="BP85" s="107"/>
      <c r="BQ85" s="108"/>
      <c r="BR85" s="106">
        <v>3171.4599914550781</v>
      </c>
      <c r="BS85" s="106">
        <v>52458.009887695313</v>
      </c>
      <c r="BT85" s="107">
        <v>6.0457116048525199</v>
      </c>
      <c r="BU85" s="108"/>
      <c r="BV85" s="106"/>
      <c r="BW85" s="106">
        <v>12722.800025939941</v>
      </c>
      <c r="BX85" s="107"/>
      <c r="BY85" s="108"/>
      <c r="BZ85" s="106">
        <v>4175</v>
      </c>
      <c r="CA85" s="106">
        <v>49609.670043945313</v>
      </c>
      <c r="CB85" s="107">
        <v>8.4156979804576313</v>
      </c>
      <c r="CD85" s="106">
        <f t="shared" si="5"/>
        <v>0</v>
      </c>
      <c r="CE85" s="106">
        <f t="shared" si="6"/>
        <v>15072.700004577637</v>
      </c>
      <c r="CF85" s="107">
        <f t="shared" si="7"/>
        <v>0</v>
      </c>
    </row>
    <row r="86" spans="1:84">
      <c r="A86" s="105">
        <v>38199</v>
      </c>
      <c r="B86" s="106">
        <v>8262.0599899291992</v>
      </c>
      <c r="C86" s="106">
        <v>487736.8088684082</v>
      </c>
      <c r="D86" s="107">
        <f t="shared" si="8"/>
        <v>1.6939586760117402</v>
      </c>
      <c r="J86" s="106"/>
      <c r="K86" s="106">
        <v>17483.90901184082</v>
      </c>
      <c r="L86" s="107"/>
      <c r="M86" s="108"/>
      <c r="N86" s="106">
        <v>365.91999816894531</v>
      </c>
      <c r="O86" s="106">
        <v>17127.509002685547</v>
      </c>
      <c r="P86" s="107">
        <v>2.1364461003148212</v>
      </c>
      <c r="Q86" s="105"/>
      <c r="R86" s="106"/>
      <c r="S86" s="106">
        <v>19904.297981262207</v>
      </c>
      <c r="T86" s="107"/>
      <c r="U86" s="108"/>
      <c r="V86" s="106">
        <v>257</v>
      </c>
      <c r="W86" s="106">
        <v>13023.096977233887</v>
      </c>
      <c r="X86" s="107">
        <v>1.9734169257072287</v>
      </c>
      <c r="Y86" s="106"/>
      <c r="Z86" s="106">
        <v>250</v>
      </c>
      <c r="AA86" s="106">
        <v>51030.427024841309</v>
      </c>
      <c r="AB86" s="107">
        <v>0.48990379774463083</v>
      </c>
      <c r="AC86" s="108"/>
      <c r="AD86" s="106"/>
      <c r="AE86" s="106">
        <v>9806.5</v>
      </c>
      <c r="AF86" s="107"/>
      <c r="AG86" s="108"/>
      <c r="AH86" s="106">
        <v>220.30000305175781</v>
      </c>
      <c r="AI86" s="106">
        <v>26266.802993774414</v>
      </c>
      <c r="AJ86" s="107">
        <v>0.83870124241603317</v>
      </c>
      <c r="AK86" s="108"/>
      <c r="AL86" s="106"/>
      <c r="AM86" s="106">
        <v>21085.699996948242</v>
      </c>
      <c r="AN86" s="107"/>
      <c r="AO86" s="108"/>
      <c r="AP86" s="106">
        <v>175</v>
      </c>
      <c r="AQ86" s="106">
        <v>28650.5009765625</v>
      </c>
      <c r="AR86" s="107">
        <v>0.61080956365530392</v>
      </c>
      <c r="AS86" s="108"/>
      <c r="AT86" s="106">
        <v>161.77000427246094</v>
      </c>
      <c r="AU86" s="106">
        <v>22805.999977111816</v>
      </c>
      <c r="AV86" s="107">
        <v>0.70933089728498588</v>
      </c>
      <c r="AW86" s="108"/>
      <c r="AX86" s="106">
        <v>2173</v>
      </c>
      <c r="AY86" s="106">
        <v>55272.653938293457</v>
      </c>
      <c r="AZ86" s="107">
        <v>3.9314196897908014</v>
      </c>
      <c r="BA86" s="108"/>
      <c r="BB86" s="106">
        <v>1112.609992980957</v>
      </c>
      <c r="BC86" s="106">
        <v>48208.900077819824</v>
      </c>
      <c r="BD86" s="107">
        <v>2.3078933375060591</v>
      </c>
      <c r="BE86" s="108"/>
      <c r="BF86" s="106">
        <v>100</v>
      </c>
      <c r="BG86" s="106">
        <v>18628.833992004395</v>
      </c>
      <c r="BH86" s="107">
        <v>0.53680224990421077</v>
      </c>
      <c r="BI86" s="108"/>
      <c r="BJ86" s="106"/>
      <c r="BK86" s="106">
        <v>15142.700004577637</v>
      </c>
      <c r="BL86" s="107"/>
      <c r="BM86" s="108"/>
      <c r="BN86" s="106"/>
      <c r="BO86" s="106">
        <v>9329.2750091552734</v>
      </c>
      <c r="BP86" s="107"/>
      <c r="BQ86" s="108"/>
      <c r="BR86" s="106">
        <v>2471.4599914550781</v>
      </c>
      <c r="BS86" s="106">
        <v>52919.595855712891</v>
      </c>
      <c r="BT86" s="107">
        <v>4.6702170556887834</v>
      </c>
      <c r="BU86" s="108"/>
      <c r="BV86" s="106"/>
      <c r="BW86" s="106">
        <v>12565.800018310547</v>
      </c>
      <c r="BX86" s="107"/>
      <c r="BY86" s="108"/>
      <c r="BZ86" s="106">
        <v>975</v>
      </c>
      <c r="CA86" s="106">
        <v>48484.306030273438</v>
      </c>
      <c r="CB86" s="107">
        <v>2.0109599988730649</v>
      </c>
      <c r="CD86" s="106">
        <f t="shared" si="5"/>
        <v>0</v>
      </c>
      <c r="CE86" s="106">
        <f t="shared" si="6"/>
        <v>15142.700004577637</v>
      </c>
      <c r="CF86" s="107">
        <f t="shared" si="7"/>
        <v>0</v>
      </c>
    </row>
    <row r="87" spans="1:84">
      <c r="A87" s="105">
        <v>38230</v>
      </c>
      <c r="B87" s="106">
        <v>7560.9699935913086</v>
      </c>
      <c r="C87" s="106">
        <v>493598.48484802246</v>
      </c>
      <c r="D87" s="107">
        <f t="shared" si="8"/>
        <v>1.5318057542091745</v>
      </c>
      <c r="J87" s="106">
        <v>147</v>
      </c>
      <c r="K87" s="106">
        <v>17122.593017578125</v>
      </c>
      <c r="L87" s="107">
        <v>0.85851482803503654</v>
      </c>
      <c r="M87" s="108"/>
      <c r="N87" s="106">
        <v>244.91999816894531</v>
      </c>
      <c r="O87" s="106">
        <v>18301.992004394531</v>
      </c>
      <c r="P87" s="107">
        <v>1.3382149774196002</v>
      </c>
      <c r="Q87" s="105"/>
      <c r="R87" s="106"/>
      <c r="S87" s="106">
        <v>20954.355995178223</v>
      </c>
      <c r="T87" s="107"/>
      <c r="U87" s="108"/>
      <c r="V87" s="106">
        <v>257</v>
      </c>
      <c r="W87" s="106">
        <v>13052.213981628418</v>
      </c>
      <c r="X87" s="107">
        <v>1.9690146082629287</v>
      </c>
      <c r="Y87" s="106"/>
      <c r="Z87" s="106">
        <v>250</v>
      </c>
      <c r="AA87" s="106">
        <v>52299.494979858398</v>
      </c>
      <c r="AB87" s="107">
        <v>0.47801608810234231</v>
      </c>
      <c r="AC87" s="108"/>
      <c r="AD87" s="106"/>
      <c r="AE87" s="106">
        <v>9376.5</v>
      </c>
      <c r="AF87" s="107"/>
      <c r="AG87" s="108"/>
      <c r="AH87" s="106">
        <v>220.30000305175781</v>
      </c>
      <c r="AI87" s="106">
        <v>26210.658004760742</v>
      </c>
      <c r="AJ87" s="107">
        <v>0.84049779678077485</v>
      </c>
      <c r="AK87" s="108"/>
      <c r="AL87" s="106"/>
      <c r="AM87" s="106">
        <v>20984.199996948242</v>
      </c>
      <c r="AN87" s="107"/>
      <c r="AO87" s="108"/>
      <c r="AP87" s="106">
        <v>175</v>
      </c>
      <c r="AQ87" s="106">
        <v>29400.050979614258</v>
      </c>
      <c r="AR87" s="107">
        <v>0.59523706309673918</v>
      </c>
      <c r="AS87" s="108"/>
      <c r="AT87" s="106">
        <v>161.77000427246094</v>
      </c>
      <c r="AU87" s="106">
        <v>22605.799964904785</v>
      </c>
      <c r="AV87" s="107">
        <v>0.71561282734345522</v>
      </c>
      <c r="AW87" s="108"/>
      <c r="AX87" s="106">
        <v>2074</v>
      </c>
      <c r="AY87" s="106">
        <v>55998.455940246582</v>
      </c>
      <c r="AZ87" s="107">
        <v>3.7036735480940255</v>
      </c>
      <c r="BA87" s="108"/>
      <c r="BB87" s="106">
        <v>954.51999664306641</v>
      </c>
      <c r="BC87" s="106">
        <v>49994.300071716309</v>
      </c>
      <c r="BD87" s="107">
        <v>1.9092576459192694</v>
      </c>
      <c r="BE87" s="108"/>
      <c r="BF87" s="106">
        <v>100</v>
      </c>
      <c r="BG87" s="106">
        <v>19596.18000793457</v>
      </c>
      <c r="BH87" s="107">
        <v>0.51030353854429589</v>
      </c>
      <c r="BI87" s="108"/>
      <c r="BJ87" s="106"/>
      <c r="BK87" s="106">
        <v>15042.700004577637</v>
      </c>
      <c r="BL87" s="107"/>
      <c r="BM87" s="108"/>
      <c r="BN87" s="106"/>
      <c r="BO87" s="106">
        <v>9315.4499969482422</v>
      </c>
      <c r="BP87" s="107"/>
      <c r="BQ87" s="108"/>
      <c r="BR87" s="106">
        <v>2001.4599914550781</v>
      </c>
      <c r="BS87" s="106">
        <v>52205.103851318359</v>
      </c>
      <c r="BT87" s="107">
        <v>3.8338396896121383</v>
      </c>
      <c r="BU87" s="108"/>
      <c r="BV87" s="106"/>
      <c r="BW87" s="106">
        <v>12915.20002746582</v>
      </c>
      <c r="BX87" s="107"/>
      <c r="BY87" s="108"/>
      <c r="BZ87" s="106">
        <v>975</v>
      </c>
      <c r="CA87" s="106">
        <v>48223.236022949219</v>
      </c>
      <c r="CB87" s="107">
        <v>2.0218468945883306</v>
      </c>
      <c r="CD87" s="106">
        <f t="shared" si="5"/>
        <v>0</v>
      </c>
      <c r="CE87" s="106">
        <f t="shared" si="6"/>
        <v>15042.700004577637</v>
      </c>
      <c r="CF87" s="107">
        <f t="shared" si="7"/>
        <v>0</v>
      </c>
    </row>
    <row r="88" spans="1:84">
      <c r="A88" s="105">
        <v>38260</v>
      </c>
      <c r="B88" s="106">
        <v>6709.5499954223633</v>
      </c>
      <c r="C88" s="106">
        <v>499398.92287445068</v>
      </c>
      <c r="D88" s="107">
        <f t="shared" si="8"/>
        <v>1.343525123523174</v>
      </c>
      <c r="J88" s="106">
        <v>147</v>
      </c>
      <c r="K88" s="106">
        <v>17222.188003540039</v>
      </c>
      <c r="L88" s="107">
        <v>0.85355008300794299</v>
      </c>
      <c r="M88" s="108"/>
      <c r="N88" s="106">
        <v>419.91999816894531</v>
      </c>
      <c r="O88" s="106">
        <v>18621.31901550293</v>
      </c>
      <c r="P88" s="107">
        <v>2.2550496977112444</v>
      </c>
      <c r="Q88" s="105"/>
      <c r="R88" s="106">
        <v>188.58000183105469</v>
      </c>
      <c r="S88" s="106">
        <v>21389.832984924316</v>
      </c>
      <c r="T88" s="107">
        <v>0.88163382090906006</v>
      </c>
      <c r="U88" s="108"/>
      <c r="V88" s="106">
        <v>157</v>
      </c>
      <c r="W88" s="106">
        <v>13408.507972717285</v>
      </c>
      <c r="X88" s="107">
        <v>1.1708983603504048</v>
      </c>
      <c r="Y88" s="106"/>
      <c r="Z88" s="106">
        <v>250</v>
      </c>
      <c r="AA88" s="106">
        <v>52021.777015686035</v>
      </c>
      <c r="AB88" s="107">
        <v>0.48056797430164283</v>
      </c>
      <c r="AC88" s="108"/>
      <c r="AD88" s="106"/>
      <c r="AE88" s="106">
        <v>9376.5</v>
      </c>
      <c r="AF88" s="107"/>
      <c r="AG88" s="108"/>
      <c r="AH88" s="106">
        <v>220.30000305175781</v>
      </c>
      <c r="AI88" s="106">
        <v>26632.835998535156</v>
      </c>
      <c r="AJ88" s="107">
        <v>0.82717440630008243</v>
      </c>
      <c r="AK88" s="108"/>
      <c r="AL88" s="106"/>
      <c r="AM88" s="106">
        <v>21569.399993896484</v>
      </c>
      <c r="AN88" s="107"/>
      <c r="AO88" s="108"/>
      <c r="AP88" s="106">
        <v>175</v>
      </c>
      <c r="AQ88" s="106">
        <v>29729.946975708008</v>
      </c>
      <c r="AR88" s="107">
        <v>0.58863206228719633</v>
      </c>
      <c r="AS88" s="108"/>
      <c r="AT88" s="106">
        <v>161.77000427246094</v>
      </c>
      <c r="AU88" s="106">
        <v>22409.699974060059</v>
      </c>
      <c r="AV88" s="107">
        <v>0.72187492228684402</v>
      </c>
      <c r="AW88" s="108"/>
      <c r="AX88" s="106">
        <v>1934</v>
      </c>
      <c r="AY88" s="106">
        <v>57132.607933044434</v>
      </c>
      <c r="AZ88" s="107">
        <v>3.3851071567860469</v>
      </c>
      <c r="BA88" s="108"/>
      <c r="BB88" s="106">
        <v>954.51999664306641</v>
      </c>
      <c r="BC88" s="106">
        <v>49274.700035095215</v>
      </c>
      <c r="BD88" s="107">
        <v>1.9371401468973388</v>
      </c>
      <c r="BE88" s="108"/>
      <c r="BF88" s="106">
        <v>100</v>
      </c>
      <c r="BG88" s="106">
        <v>19842.620994567871</v>
      </c>
      <c r="BH88" s="107">
        <v>0.50396568088145244</v>
      </c>
      <c r="BI88" s="108"/>
      <c r="BJ88" s="106"/>
      <c r="BK88" s="106">
        <v>14955.200004577637</v>
      </c>
      <c r="BL88" s="107"/>
      <c r="BM88" s="108"/>
      <c r="BN88" s="106"/>
      <c r="BO88" s="106">
        <v>10583.774993896484</v>
      </c>
      <c r="BP88" s="107"/>
      <c r="BQ88" s="108"/>
      <c r="BR88" s="106">
        <v>2001.4599914550781</v>
      </c>
      <c r="BS88" s="106">
        <v>51916.721908569336</v>
      </c>
      <c r="BT88" s="107">
        <v>3.8551355283560742</v>
      </c>
      <c r="BU88" s="108"/>
      <c r="BV88" s="106"/>
      <c r="BW88" s="106">
        <v>14792.500053405762</v>
      </c>
      <c r="BX88" s="107"/>
      <c r="BY88" s="108"/>
      <c r="BZ88" s="106"/>
      <c r="CA88" s="106">
        <v>48518.789016723633</v>
      </c>
      <c r="CB88" s="107"/>
      <c r="CD88" s="106">
        <f t="shared" si="5"/>
        <v>0</v>
      </c>
      <c r="CE88" s="106">
        <f t="shared" si="6"/>
        <v>14955.200004577637</v>
      </c>
      <c r="CF88" s="107">
        <f t="shared" si="7"/>
        <v>0</v>
      </c>
    </row>
    <row r="89" spans="1:84">
      <c r="A89" s="105">
        <v>38291</v>
      </c>
      <c r="B89" s="106">
        <v>6794.7600021362305</v>
      </c>
      <c r="C89" s="106">
        <v>504755.87088012695</v>
      </c>
      <c r="D89" s="107">
        <f t="shared" si="8"/>
        <v>1.3461477902750139</v>
      </c>
      <c r="J89" s="106">
        <v>147</v>
      </c>
      <c r="K89" s="106">
        <v>17319.123001098633</v>
      </c>
      <c r="L89" s="107">
        <v>0.84877276979137517</v>
      </c>
      <c r="M89" s="108"/>
      <c r="N89" s="106">
        <v>419.91999816894531</v>
      </c>
      <c r="O89" s="106">
        <v>18796.926025390625</v>
      </c>
      <c r="P89" s="107">
        <v>2.2339822883897251</v>
      </c>
      <c r="Q89" s="105"/>
      <c r="R89" s="106">
        <v>188.58000183105469</v>
      </c>
      <c r="S89" s="106">
        <v>21526.910987854004</v>
      </c>
      <c r="T89" s="107">
        <v>0.87601979651170581</v>
      </c>
      <c r="U89" s="108"/>
      <c r="V89" s="106">
        <v>275.30000305175781</v>
      </c>
      <c r="W89" s="106">
        <v>13677.836967468262</v>
      </c>
      <c r="X89" s="107">
        <v>2.012745170939958</v>
      </c>
      <c r="Y89" s="106"/>
      <c r="Z89" s="106">
        <v>250</v>
      </c>
      <c r="AA89" s="106">
        <v>51324.524978637695</v>
      </c>
      <c r="AB89" s="107">
        <v>0.48709656855870576</v>
      </c>
      <c r="AC89" s="108"/>
      <c r="AD89" s="106"/>
      <c r="AE89" s="106">
        <v>9116.5</v>
      </c>
      <c r="AF89" s="107"/>
      <c r="AG89" s="108"/>
      <c r="AH89" s="106">
        <v>220.30000305175781</v>
      </c>
      <c r="AI89" s="106">
        <v>26491.315017700195</v>
      </c>
      <c r="AJ89" s="107">
        <v>0.83159330861667002</v>
      </c>
      <c r="AK89" s="108"/>
      <c r="AL89" s="106"/>
      <c r="AM89" s="106">
        <v>21422.599990844727</v>
      </c>
      <c r="AN89" s="107"/>
      <c r="AO89" s="108"/>
      <c r="AP89" s="106">
        <v>175</v>
      </c>
      <c r="AQ89" s="106">
        <v>30029.420974731445</v>
      </c>
      <c r="AR89" s="107">
        <v>0.58276181930798965</v>
      </c>
      <c r="AS89" s="108"/>
      <c r="AT89" s="106">
        <v>161.77000427246094</v>
      </c>
      <c r="AU89" s="106">
        <v>22234.499977111816</v>
      </c>
      <c r="AV89" s="107">
        <v>0.72756304139507022</v>
      </c>
      <c r="AW89" s="108"/>
      <c r="AX89" s="106">
        <v>1934</v>
      </c>
      <c r="AY89" s="106">
        <v>59175.473945617676</v>
      </c>
      <c r="AZ89" s="107">
        <v>3.2682458982539764</v>
      </c>
      <c r="BA89" s="108"/>
      <c r="BB89" s="106">
        <v>796.43000030517578</v>
      </c>
      <c r="BC89" s="106">
        <v>53183.300025939941</v>
      </c>
      <c r="BD89" s="107">
        <v>1.4975189578621866</v>
      </c>
      <c r="BE89" s="108"/>
      <c r="BF89" s="106">
        <v>100</v>
      </c>
      <c r="BG89" s="106">
        <v>19957.5419921875</v>
      </c>
      <c r="BH89" s="107">
        <v>0.50106370834216762</v>
      </c>
      <c r="BI89" s="108"/>
      <c r="BJ89" s="106"/>
      <c r="BK89" s="106">
        <v>15061.200004577637</v>
      </c>
      <c r="BL89" s="107"/>
      <c r="BM89" s="108"/>
      <c r="BN89" s="106"/>
      <c r="BO89" s="106">
        <v>10632.75</v>
      </c>
      <c r="BP89" s="107"/>
      <c r="BQ89" s="108"/>
      <c r="BR89" s="106">
        <v>2001.4599914550781</v>
      </c>
      <c r="BS89" s="106">
        <v>51088.758911132813</v>
      </c>
      <c r="BT89" s="107">
        <v>3.9176132560521792</v>
      </c>
      <c r="BU89" s="108"/>
      <c r="BV89" s="106">
        <v>125</v>
      </c>
      <c r="BW89" s="106">
        <v>14755.400062561035</v>
      </c>
      <c r="BX89" s="107">
        <v>0.84714748139674811</v>
      </c>
      <c r="BY89" s="108"/>
      <c r="BZ89" s="106"/>
      <c r="CA89" s="106">
        <v>48961.788017272949</v>
      </c>
      <c r="CB89" s="107"/>
      <c r="CD89" s="106">
        <f t="shared" si="5"/>
        <v>0</v>
      </c>
      <c r="CE89" s="106">
        <f t="shared" si="6"/>
        <v>15061.200004577637</v>
      </c>
      <c r="CF89" s="107">
        <f t="shared" si="7"/>
        <v>0</v>
      </c>
    </row>
    <row r="90" spans="1:84">
      <c r="A90" s="105">
        <v>38321</v>
      </c>
      <c r="B90" s="106">
        <v>7669.7600021362305</v>
      </c>
      <c r="C90" s="106">
        <v>510203.42692565918</v>
      </c>
      <c r="D90" s="107">
        <f t="shared" si="8"/>
        <v>1.5032748894596855</v>
      </c>
      <c r="J90" s="106">
        <v>147</v>
      </c>
      <c r="K90" s="106">
        <v>17653.217025756836</v>
      </c>
      <c r="L90" s="107">
        <v>0.83270941373190177</v>
      </c>
      <c r="M90" s="108"/>
      <c r="N90" s="106">
        <v>419.91999816894531</v>
      </c>
      <c r="O90" s="106">
        <v>19557.422027587891</v>
      </c>
      <c r="P90" s="107">
        <v>2.1471132421062555</v>
      </c>
      <c r="Q90" s="105"/>
      <c r="R90" s="106">
        <v>188.58000183105469</v>
      </c>
      <c r="S90" s="106">
        <v>23494.155006408691</v>
      </c>
      <c r="T90" s="107">
        <v>0.80266773493072718</v>
      </c>
      <c r="U90" s="108"/>
      <c r="V90" s="106">
        <v>275.30000305175781</v>
      </c>
      <c r="W90" s="106">
        <v>13689.673973083496</v>
      </c>
      <c r="X90" s="107">
        <v>2.0110048171567123</v>
      </c>
      <c r="Y90" s="106"/>
      <c r="Z90" s="106">
        <v>250</v>
      </c>
      <c r="AA90" s="106">
        <v>51708.334930419922</v>
      </c>
      <c r="AB90" s="107">
        <v>0.48348104872532927</v>
      </c>
      <c r="AC90" s="108"/>
      <c r="AD90" s="106"/>
      <c r="AE90" s="106">
        <v>9011.6999969482422</v>
      </c>
      <c r="AF90" s="107"/>
      <c r="AG90" s="108"/>
      <c r="AH90" s="106">
        <v>220.30000305175781</v>
      </c>
      <c r="AI90" s="106">
        <v>26551.525039672852</v>
      </c>
      <c r="AJ90" s="107">
        <v>0.82970753176169421</v>
      </c>
      <c r="AK90" s="108"/>
      <c r="AL90" s="106">
        <v>1625</v>
      </c>
      <c r="AM90" s="106">
        <v>22072.599990844727</v>
      </c>
      <c r="AN90" s="107">
        <v>7.3620688123466085</v>
      </c>
      <c r="AO90" s="108"/>
      <c r="AP90" s="106">
        <v>175</v>
      </c>
      <c r="AQ90" s="106">
        <v>31172.03596496582</v>
      </c>
      <c r="AR90" s="107">
        <v>0.5614006098179859</v>
      </c>
      <c r="AS90" s="108"/>
      <c r="AT90" s="106">
        <v>161.77000427246094</v>
      </c>
      <c r="AU90" s="106">
        <v>23005.299964904785</v>
      </c>
      <c r="AV90" s="107">
        <v>0.70318580726721891</v>
      </c>
      <c r="AW90" s="108"/>
      <c r="AX90" s="106">
        <v>1934</v>
      </c>
      <c r="AY90" s="106">
        <v>59864.397941589355</v>
      </c>
      <c r="AZ90" s="107">
        <v>3.2306346785397135</v>
      </c>
      <c r="BA90" s="108"/>
      <c r="BB90" s="106">
        <v>796.43000030517578</v>
      </c>
      <c r="BC90" s="106">
        <v>53525.500038146973</v>
      </c>
      <c r="BD90" s="107">
        <v>1.4879449976881483</v>
      </c>
      <c r="BE90" s="108"/>
      <c r="BF90" s="106">
        <v>100</v>
      </c>
      <c r="BG90" s="106">
        <v>20147.965980529785</v>
      </c>
      <c r="BH90" s="107">
        <v>0.49632801691563372</v>
      </c>
      <c r="BI90" s="108"/>
      <c r="BJ90" s="106"/>
      <c r="BK90" s="106">
        <v>14852.700004577637</v>
      </c>
      <c r="BL90" s="107"/>
      <c r="BM90" s="108"/>
      <c r="BN90" s="106"/>
      <c r="BO90" s="106">
        <v>11104.249984741211</v>
      </c>
      <c r="BP90" s="107"/>
      <c r="BQ90" s="108"/>
      <c r="BR90" s="106">
        <v>1251.4599914550781</v>
      </c>
      <c r="BS90" s="106">
        <v>49592.468963623047</v>
      </c>
      <c r="BT90" s="107">
        <v>2.5234879763156099</v>
      </c>
      <c r="BU90" s="108"/>
      <c r="BV90" s="106">
        <v>125</v>
      </c>
      <c r="BW90" s="106">
        <v>14763.40007019043</v>
      </c>
      <c r="BX90" s="107">
        <v>0.84668842817850731</v>
      </c>
      <c r="BY90" s="108"/>
      <c r="BZ90" s="106"/>
      <c r="CA90" s="106">
        <v>48436.78002166748</v>
      </c>
      <c r="CB90" s="107"/>
      <c r="CD90" s="106">
        <f t="shared" si="5"/>
        <v>0</v>
      </c>
      <c r="CE90" s="106">
        <f t="shared" si="6"/>
        <v>14852.700004577637</v>
      </c>
      <c r="CF90" s="107">
        <f t="shared" si="7"/>
        <v>0</v>
      </c>
    </row>
    <row r="91" spans="1:84">
      <c r="A91" s="105">
        <v>38352</v>
      </c>
      <c r="B91" s="106">
        <v>7805.6100082397461</v>
      </c>
      <c r="C91" s="106">
        <v>507490.91806793213</v>
      </c>
      <c r="D91" s="107">
        <f t="shared" si="8"/>
        <v>1.5380787577355024</v>
      </c>
      <c r="J91" s="106">
        <v>407.27999877929688</v>
      </c>
      <c r="K91" s="106">
        <v>19470.552993774414</v>
      </c>
      <c r="L91" s="107">
        <v>2.0917741725647034</v>
      </c>
      <c r="M91" s="108"/>
      <c r="N91" s="106">
        <v>419.91999816894531</v>
      </c>
      <c r="O91" s="106">
        <v>20280.591003417969</v>
      </c>
      <c r="P91" s="107">
        <v>2.0705510904399902</v>
      </c>
      <c r="Q91" s="105"/>
      <c r="R91" s="106">
        <v>188.58000183105469</v>
      </c>
      <c r="S91" s="106">
        <v>22077.924957275391</v>
      </c>
      <c r="T91" s="107">
        <v>0.85415636748466928</v>
      </c>
      <c r="U91" s="108"/>
      <c r="V91" s="106">
        <v>275.30000305175781</v>
      </c>
      <c r="W91" s="106">
        <v>13613.484954833984</v>
      </c>
      <c r="X91" s="107">
        <v>2.0222595754513404</v>
      </c>
      <c r="Y91" s="106"/>
      <c r="Z91" s="106">
        <v>250</v>
      </c>
      <c r="AA91" s="106">
        <v>48264.21696472168</v>
      </c>
      <c r="AB91" s="107">
        <v>0.51798209050555066</v>
      </c>
      <c r="AC91" s="108"/>
      <c r="AD91" s="106"/>
      <c r="AE91" s="106">
        <v>9136.6999969482422</v>
      </c>
      <c r="AF91" s="107"/>
      <c r="AG91" s="108"/>
      <c r="AH91" s="106">
        <v>80.300003051757813</v>
      </c>
      <c r="AI91" s="106">
        <v>26813.28108215332</v>
      </c>
      <c r="AJ91" s="107">
        <v>0.2994784666812178</v>
      </c>
      <c r="AK91" s="108"/>
      <c r="AL91" s="106">
        <v>1625</v>
      </c>
      <c r="AM91" s="106">
        <v>22277.599990844727</v>
      </c>
      <c r="AN91" s="107">
        <v>7.2943225512075589</v>
      </c>
      <c r="AO91" s="108"/>
      <c r="AP91" s="106">
        <v>175</v>
      </c>
      <c r="AQ91" s="106">
        <v>30664.251983642578</v>
      </c>
      <c r="AR91" s="107">
        <v>0.57069711041166549</v>
      </c>
      <c r="AS91" s="108"/>
      <c r="AT91" s="106">
        <v>161.77000427246094</v>
      </c>
      <c r="AU91" s="106">
        <v>22663.099967956543</v>
      </c>
      <c r="AV91" s="107">
        <v>0.71380351541134379</v>
      </c>
      <c r="AW91" s="108"/>
      <c r="AX91" s="106">
        <v>840</v>
      </c>
      <c r="AY91" s="106">
        <v>61955.613960266113</v>
      </c>
      <c r="AZ91" s="107">
        <v>1.3558093388255594</v>
      </c>
      <c r="BA91" s="108"/>
      <c r="BB91" s="106">
        <v>796.43000030517578</v>
      </c>
      <c r="BC91" s="106">
        <v>51018.200035095215</v>
      </c>
      <c r="BD91" s="107">
        <v>1.5610703626496325</v>
      </c>
      <c r="BE91" s="108"/>
      <c r="BF91" s="106">
        <v>100</v>
      </c>
      <c r="BG91" s="106">
        <v>20742.845993041992</v>
      </c>
      <c r="BH91" s="107">
        <v>0.48209392304963422</v>
      </c>
      <c r="BI91" s="108"/>
      <c r="BJ91" s="106"/>
      <c r="BK91" s="106">
        <v>15457.900016784668</v>
      </c>
      <c r="BL91" s="107"/>
      <c r="BM91" s="108"/>
      <c r="BN91" s="106"/>
      <c r="BO91" s="106">
        <v>11335.574996948242</v>
      </c>
      <c r="BP91" s="107"/>
      <c r="BQ91" s="108"/>
      <c r="BR91" s="106">
        <v>2361.0299987792969</v>
      </c>
      <c r="BS91" s="106">
        <v>44511.60905456543</v>
      </c>
      <c r="BT91" s="107">
        <v>5.3043016168770309</v>
      </c>
      <c r="BU91" s="108"/>
      <c r="BV91" s="106">
        <v>125</v>
      </c>
      <c r="BW91" s="106">
        <v>15017.300079345703</v>
      </c>
      <c r="BX91" s="107">
        <v>0.83237332502878369</v>
      </c>
      <c r="BY91" s="108"/>
      <c r="BZ91" s="106"/>
      <c r="CA91" s="106">
        <v>52190.170036315918</v>
      </c>
      <c r="CB91" s="107"/>
      <c r="CD91" s="106">
        <f t="shared" si="5"/>
        <v>0</v>
      </c>
      <c r="CE91" s="106">
        <f t="shared" si="6"/>
        <v>15457.900016784668</v>
      </c>
      <c r="CF91" s="107">
        <f t="shared" si="7"/>
        <v>0</v>
      </c>
    </row>
    <row r="92" spans="1:84">
      <c r="A92" s="105">
        <v>38383</v>
      </c>
      <c r="B92" s="106">
        <v>6554.150016784668</v>
      </c>
      <c r="C92" s="106">
        <v>512483.88121032715</v>
      </c>
      <c r="D92" s="107">
        <f t="shared" si="8"/>
        <v>1.2788987628851485</v>
      </c>
      <c r="J92" s="106">
        <v>407.27999877929688</v>
      </c>
      <c r="K92" s="106">
        <v>19442.099014282227</v>
      </c>
      <c r="L92" s="107">
        <v>2.0948355343736687</v>
      </c>
      <c r="M92" s="108"/>
      <c r="N92" s="106">
        <v>419.91999816894531</v>
      </c>
      <c r="O92" s="106">
        <v>20681.368011474609</v>
      </c>
      <c r="P92" s="107">
        <v>2.0304266039652781</v>
      </c>
      <c r="Q92" s="105"/>
      <c r="R92" s="106">
        <v>188.58000183105469</v>
      </c>
      <c r="S92" s="106">
        <v>23387.403991699219</v>
      </c>
      <c r="T92" s="107">
        <v>0.80633148466579052</v>
      </c>
      <c r="U92" s="108"/>
      <c r="V92" s="106">
        <v>275.30000305175781</v>
      </c>
      <c r="W92" s="106">
        <v>13026.060966491699</v>
      </c>
      <c r="X92" s="107">
        <v>2.1134555086141606</v>
      </c>
      <c r="Y92" s="106"/>
      <c r="Z92" s="106">
        <v>250</v>
      </c>
      <c r="AA92" s="106">
        <v>48739.815002441406</v>
      </c>
      <c r="AB92" s="107">
        <v>0.51292767522297189</v>
      </c>
      <c r="AC92" s="108"/>
      <c r="AD92" s="106"/>
      <c r="AE92" s="106">
        <v>7938.6999969482422</v>
      </c>
      <c r="AF92" s="107"/>
      <c r="AG92" s="108"/>
      <c r="AH92" s="106">
        <v>80.300003051757813</v>
      </c>
      <c r="AI92" s="106">
        <v>27203.639999389648</v>
      </c>
      <c r="AJ92" s="107">
        <v>0.29518109728536129</v>
      </c>
      <c r="AK92" s="108"/>
      <c r="AL92" s="106">
        <v>1625</v>
      </c>
      <c r="AM92" s="106">
        <v>22912.599990844727</v>
      </c>
      <c r="AN92" s="107">
        <v>7.0921676311257009</v>
      </c>
      <c r="AO92" s="108"/>
      <c r="AP92" s="106">
        <v>175</v>
      </c>
      <c r="AQ92" s="106">
        <v>30725.278991699219</v>
      </c>
      <c r="AR92" s="107">
        <v>0.56956358328683754</v>
      </c>
      <c r="AS92" s="108"/>
      <c r="AT92" s="106">
        <v>161.77000427246094</v>
      </c>
      <c r="AU92" s="106">
        <v>22849.899971008301</v>
      </c>
      <c r="AV92" s="107">
        <v>0.70796810698389456</v>
      </c>
      <c r="AW92" s="108"/>
      <c r="AX92" s="106">
        <v>840</v>
      </c>
      <c r="AY92" s="106">
        <v>63133.783973693848</v>
      </c>
      <c r="AZ92" s="107">
        <v>1.3305079263901012</v>
      </c>
      <c r="BA92" s="108"/>
      <c r="BB92" s="106">
        <v>796.43000030517578</v>
      </c>
      <c r="BC92" s="106">
        <v>50700.500053405762</v>
      </c>
      <c r="BD92" s="107">
        <v>1.5708523574052526</v>
      </c>
      <c r="BE92" s="108"/>
      <c r="BF92" s="106">
        <v>100</v>
      </c>
      <c r="BG92" s="106">
        <v>21339.889999389648</v>
      </c>
      <c r="BH92" s="107">
        <v>0.46860597689519551</v>
      </c>
      <c r="BI92" s="108"/>
      <c r="BJ92" s="106"/>
      <c r="BK92" s="106">
        <v>17052.400016784668</v>
      </c>
      <c r="BL92" s="107"/>
      <c r="BM92" s="108"/>
      <c r="BN92" s="106"/>
      <c r="BO92" s="106">
        <v>11346.050003051758</v>
      </c>
      <c r="BP92" s="107"/>
      <c r="BQ92" s="108"/>
      <c r="BR92" s="106">
        <v>1109.5700073242188</v>
      </c>
      <c r="BS92" s="106">
        <v>44261.957092285156</v>
      </c>
      <c r="BT92" s="107">
        <v>2.5068254551211799</v>
      </c>
      <c r="BU92" s="108"/>
      <c r="BV92" s="106">
        <v>125</v>
      </c>
      <c r="BW92" s="106">
        <v>15339.200096130371</v>
      </c>
      <c r="BX92" s="107">
        <v>0.81490559622814895</v>
      </c>
      <c r="BY92" s="108"/>
      <c r="BZ92" s="106"/>
      <c r="CA92" s="106">
        <v>52403.234039306641</v>
      </c>
      <c r="CB92" s="107"/>
      <c r="CD92" s="106">
        <f t="shared" si="5"/>
        <v>0</v>
      </c>
      <c r="CE92" s="106">
        <f t="shared" si="6"/>
        <v>17052.400016784668</v>
      </c>
      <c r="CF92" s="107">
        <f t="shared" si="7"/>
        <v>0</v>
      </c>
    </row>
    <row r="93" spans="1:84">
      <c r="A93" s="105">
        <v>38411</v>
      </c>
      <c r="B93" s="106">
        <v>6785.6300277709961</v>
      </c>
      <c r="C93" s="106">
        <v>518920.00315856934</v>
      </c>
      <c r="D93" s="107">
        <f t="shared" si="8"/>
        <v>1.3076447210491271</v>
      </c>
      <c r="J93" s="106">
        <v>860.3800048828125</v>
      </c>
      <c r="K93" s="106">
        <v>19208.147994995117</v>
      </c>
      <c r="L93" s="107">
        <v>4.4792449803437249</v>
      </c>
      <c r="M93" s="108"/>
      <c r="N93" s="106">
        <v>175</v>
      </c>
      <c r="O93" s="106">
        <v>20722.42399597168</v>
      </c>
      <c r="P93" s="107">
        <v>0.84449579853215528</v>
      </c>
      <c r="Q93" s="105"/>
      <c r="R93" s="106">
        <v>188.58000183105469</v>
      </c>
      <c r="S93" s="106">
        <v>22247.024971008301</v>
      </c>
      <c r="T93" s="107">
        <v>0.84766391046356471</v>
      </c>
      <c r="U93" s="108"/>
      <c r="V93" s="106">
        <v>275.30000305175781</v>
      </c>
      <c r="W93" s="106">
        <v>13470.284965515137</v>
      </c>
      <c r="X93" s="107">
        <v>2.0437578251428601</v>
      </c>
      <c r="Y93" s="106"/>
      <c r="Z93" s="106">
        <v>250</v>
      </c>
      <c r="AA93" s="106">
        <v>48888.024955749512</v>
      </c>
      <c r="AB93" s="107">
        <v>0.51137267301406608</v>
      </c>
      <c r="AC93" s="108"/>
      <c r="AD93" s="106"/>
      <c r="AE93" s="106">
        <v>7993.6999969482422</v>
      </c>
      <c r="AF93" s="107"/>
      <c r="AG93" s="108"/>
      <c r="AH93" s="106">
        <v>380.30000305175781</v>
      </c>
      <c r="AI93" s="106">
        <v>27386.354080200195</v>
      </c>
      <c r="AJ93" s="107">
        <v>1.3886477986009367</v>
      </c>
      <c r="AK93" s="108"/>
      <c r="AL93" s="106">
        <v>1625</v>
      </c>
      <c r="AM93" s="106">
        <v>22787.699996948242</v>
      </c>
      <c r="AN93" s="107">
        <v>7.131039991827266</v>
      </c>
      <c r="AO93" s="108"/>
      <c r="AP93" s="106">
        <v>175</v>
      </c>
      <c r="AQ93" s="106">
        <v>30652.693984985352</v>
      </c>
      <c r="AR93" s="107">
        <v>0.5709122992116793</v>
      </c>
      <c r="AS93" s="108"/>
      <c r="AT93" s="106">
        <v>161.77000427246094</v>
      </c>
      <c r="AU93" s="106">
        <v>23145.699974060059</v>
      </c>
      <c r="AV93" s="107">
        <v>0.69892033705509216</v>
      </c>
      <c r="AW93" s="108"/>
      <c r="AX93" s="106">
        <v>840</v>
      </c>
      <c r="AY93" s="106">
        <v>63909.041954040527</v>
      </c>
      <c r="AZ93" s="107">
        <v>1.3143680053975406</v>
      </c>
      <c r="BA93" s="108"/>
      <c r="BB93" s="106">
        <v>644.73000335693359</v>
      </c>
      <c r="BC93" s="106">
        <v>51390.80005645752</v>
      </c>
      <c r="BD93" s="107">
        <v>1.2545630787001534</v>
      </c>
      <c r="BE93" s="108"/>
      <c r="BF93" s="106">
        <v>100</v>
      </c>
      <c r="BG93" s="106">
        <v>21862.07299041748</v>
      </c>
      <c r="BH93" s="107">
        <v>0.4574131649996398</v>
      </c>
      <c r="BI93" s="108"/>
      <c r="BJ93" s="106"/>
      <c r="BK93" s="106">
        <v>17879.000015258789</v>
      </c>
      <c r="BL93" s="107"/>
      <c r="BM93" s="108"/>
      <c r="BN93" s="106"/>
      <c r="BO93" s="106">
        <v>10636.849990844727</v>
      </c>
      <c r="BP93" s="107"/>
      <c r="BQ93" s="108"/>
      <c r="BR93" s="106">
        <v>1109.5700073242188</v>
      </c>
      <c r="BS93" s="106">
        <v>45171.950073242188</v>
      </c>
      <c r="BT93" s="107">
        <v>2.456325231753671</v>
      </c>
      <c r="BU93" s="108"/>
      <c r="BV93" s="106"/>
      <c r="BW93" s="106">
        <v>14258.200096130371</v>
      </c>
      <c r="BX93" s="107"/>
      <c r="BY93" s="108"/>
      <c r="BZ93" s="106"/>
      <c r="CA93" s="106">
        <v>57310.033065795898</v>
      </c>
      <c r="CB93" s="107"/>
      <c r="CD93" s="106">
        <f t="shared" si="5"/>
        <v>0</v>
      </c>
      <c r="CE93" s="106">
        <f t="shared" si="6"/>
        <v>17879.000015258789</v>
      </c>
      <c r="CF93" s="107">
        <f t="shared" si="7"/>
        <v>0</v>
      </c>
    </row>
    <row r="94" spans="1:84">
      <c r="A94" s="105">
        <v>38442</v>
      </c>
      <c r="B94" s="106">
        <v>6391.4300308227539</v>
      </c>
      <c r="C94" s="106">
        <v>516207.81233978271</v>
      </c>
      <c r="D94" s="107">
        <f t="shared" si="8"/>
        <v>1.2381505816141605</v>
      </c>
      <c r="J94" s="106">
        <v>860.3800048828125</v>
      </c>
      <c r="K94" s="106">
        <v>18580.116012573242</v>
      </c>
      <c r="L94" s="107">
        <v>4.6306492612887338</v>
      </c>
      <c r="M94" s="108"/>
      <c r="N94" s="106">
        <v>175</v>
      </c>
      <c r="O94" s="106">
        <v>21343.482009887695</v>
      </c>
      <c r="P94" s="107">
        <v>0.81992244713832807</v>
      </c>
      <c r="Q94" s="105"/>
      <c r="R94" s="106">
        <v>188.58000183105469</v>
      </c>
      <c r="S94" s="106">
        <v>21681.321968078613</v>
      </c>
      <c r="T94" s="107">
        <v>0.86978092068694335</v>
      </c>
      <c r="U94" s="108"/>
      <c r="V94" s="106">
        <v>118.30000305175781</v>
      </c>
      <c r="W94" s="106">
        <v>12633.02596282959</v>
      </c>
      <c r="X94" s="107">
        <v>0.93643441721590948</v>
      </c>
      <c r="Y94" s="106"/>
      <c r="Z94" s="106">
        <v>250</v>
      </c>
      <c r="AA94" s="106">
        <v>45886.645011901855</v>
      </c>
      <c r="AB94" s="107">
        <v>0.54482082953581856</v>
      </c>
      <c r="AC94" s="108"/>
      <c r="AD94" s="106"/>
      <c r="AE94" s="106">
        <v>8028.6999969482422</v>
      </c>
      <c r="AF94" s="107"/>
      <c r="AG94" s="108"/>
      <c r="AH94" s="106">
        <v>380.30000305175781</v>
      </c>
      <c r="AI94" s="106">
        <v>27959.569046020508</v>
      </c>
      <c r="AJ94" s="107">
        <v>1.3601783433278132</v>
      </c>
      <c r="AK94" s="108"/>
      <c r="AL94" s="106">
        <v>1625</v>
      </c>
      <c r="AM94" s="106">
        <v>23027.399993896484</v>
      </c>
      <c r="AN94" s="107">
        <v>7.0568105840464552</v>
      </c>
      <c r="AO94" s="108"/>
      <c r="AP94" s="106">
        <v>175</v>
      </c>
      <c r="AQ94" s="106">
        <v>30862.798004150391</v>
      </c>
      <c r="AR94" s="107">
        <v>0.56702571159123749</v>
      </c>
      <c r="AS94" s="108"/>
      <c r="AT94" s="106">
        <v>161.77000427246094</v>
      </c>
      <c r="AU94" s="106">
        <v>22942.299980163574</v>
      </c>
      <c r="AV94" s="107">
        <v>0.70511676864277295</v>
      </c>
      <c r="AW94" s="108"/>
      <c r="AX94" s="106">
        <v>602.80000305175781</v>
      </c>
      <c r="AY94" s="106">
        <v>63586.417945861816</v>
      </c>
      <c r="AZ94" s="107">
        <v>0.9480011966784927</v>
      </c>
      <c r="BA94" s="108"/>
      <c r="BB94" s="106">
        <v>644.73000335693359</v>
      </c>
      <c r="BC94" s="106">
        <v>50878.200057983398</v>
      </c>
      <c r="BD94" s="107">
        <v>1.2672028543112106</v>
      </c>
      <c r="BE94" s="108"/>
      <c r="BF94" s="106">
        <v>100</v>
      </c>
      <c r="BG94" s="106">
        <v>22888.596000671387</v>
      </c>
      <c r="BH94" s="107">
        <v>0.43689879447855479</v>
      </c>
      <c r="BI94" s="108"/>
      <c r="BJ94" s="106"/>
      <c r="BK94" s="106">
        <v>17844.000015258789</v>
      </c>
      <c r="BL94" s="107"/>
      <c r="BM94" s="108"/>
      <c r="BN94" s="106"/>
      <c r="BO94" s="106">
        <v>11735.770004272461</v>
      </c>
      <c r="BP94" s="107"/>
      <c r="BQ94" s="108"/>
      <c r="BR94" s="106">
        <v>1109.5700073242188</v>
      </c>
      <c r="BS94" s="106">
        <v>45293.860137939453</v>
      </c>
      <c r="BT94" s="107">
        <v>2.4497139434464117</v>
      </c>
      <c r="BU94" s="108"/>
      <c r="BV94" s="106"/>
      <c r="BW94" s="106">
        <v>13547.400108337402</v>
      </c>
      <c r="BX94" s="107"/>
      <c r="BY94" s="108"/>
      <c r="BZ94" s="106"/>
      <c r="CA94" s="106">
        <v>57488.210083007813</v>
      </c>
      <c r="CB94" s="107"/>
      <c r="CD94" s="106">
        <f t="shared" si="5"/>
        <v>0</v>
      </c>
      <c r="CE94" s="106">
        <f t="shared" si="6"/>
        <v>17844.000015258789</v>
      </c>
      <c r="CF94" s="107">
        <f t="shared" si="7"/>
        <v>0</v>
      </c>
    </row>
    <row r="95" spans="1:84">
      <c r="A95" s="105">
        <v>38472</v>
      </c>
      <c r="B95" s="106">
        <v>6293.3300247192383</v>
      </c>
      <c r="C95" s="106">
        <v>519560.63716125488</v>
      </c>
      <c r="D95" s="107">
        <f t="shared" si="8"/>
        <v>1.2112792183611845</v>
      </c>
      <c r="J95" s="106">
        <v>1285.3800048828125</v>
      </c>
      <c r="K95" s="106">
        <v>18775.059013366699</v>
      </c>
      <c r="L95" s="107">
        <v>6.8462101981554362</v>
      </c>
      <c r="M95" s="108"/>
      <c r="N95" s="106"/>
      <c r="O95" s="106">
        <v>21150.230987548828</v>
      </c>
      <c r="P95" s="107"/>
      <c r="Q95" s="105"/>
      <c r="R95" s="106">
        <v>188.58000183105469</v>
      </c>
      <c r="S95" s="106">
        <v>21861.10196685791</v>
      </c>
      <c r="T95" s="107">
        <v>0.86262806933039182</v>
      </c>
      <c r="U95" s="108"/>
      <c r="V95" s="106">
        <v>118.30000305175781</v>
      </c>
      <c r="W95" s="106">
        <v>12800.346961975098</v>
      </c>
      <c r="X95" s="107">
        <v>0.92419372227316632</v>
      </c>
      <c r="Y95" s="106"/>
      <c r="Z95" s="106">
        <v>250</v>
      </c>
      <c r="AA95" s="106">
        <v>50271.48698425293</v>
      </c>
      <c r="AB95" s="107">
        <v>0.4972997915862527</v>
      </c>
      <c r="AC95" s="108"/>
      <c r="AD95" s="106"/>
      <c r="AE95" s="106">
        <v>7728.6999969482422</v>
      </c>
      <c r="AF95" s="107"/>
      <c r="AG95" s="108"/>
      <c r="AH95" s="106">
        <v>300</v>
      </c>
      <c r="AI95" s="106">
        <v>27077.231033325195</v>
      </c>
      <c r="AJ95" s="107">
        <v>1.1079419443988796</v>
      </c>
      <c r="AK95" s="108"/>
      <c r="AL95" s="106">
        <v>1625</v>
      </c>
      <c r="AM95" s="106">
        <v>23087.199996948242</v>
      </c>
      <c r="AN95" s="107">
        <v>7.0385321746023726</v>
      </c>
      <c r="AO95" s="108"/>
      <c r="AP95" s="106"/>
      <c r="AQ95" s="106">
        <v>31947.980972290039</v>
      </c>
      <c r="AR95" s="107"/>
      <c r="AS95" s="108"/>
      <c r="AT95" s="106">
        <v>161.77000427246094</v>
      </c>
      <c r="AU95" s="106">
        <v>21196.899955749512</v>
      </c>
      <c r="AV95" s="107">
        <v>0.76317765621468603</v>
      </c>
      <c r="AW95" s="108"/>
      <c r="AX95" s="106">
        <v>510</v>
      </c>
      <c r="AY95" s="106">
        <v>63187.238929748535</v>
      </c>
      <c r="AZ95" s="107">
        <v>0.80712499649971592</v>
      </c>
      <c r="BA95" s="108"/>
      <c r="BB95" s="106">
        <v>644.73000335693359</v>
      </c>
      <c r="BC95" s="106">
        <v>53105.035064697266</v>
      </c>
      <c r="BD95" s="107">
        <v>1.2140656767695686</v>
      </c>
      <c r="BE95" s="108"/>
      <c r="BF95" s="106">
        <v>100</v>
      </c>
      <c r="BG95" s="106">
        <v>22057.188980102539</v>
      </c>
      <c r="BH95" s="107">
        <v>0.45336692762712649</v>
      </c>
      <c r="BI95" s="108"/>
      <c r="BJ95" s="106"/>
      <c r="BK95" s="106">
        <v>17844.000015258789</v>
      </c>
      <c r="BL95" s="107"/>
      <c r="BM95" s="108"/>
      <c r="BN95" s="106"/>
      <c r="BO95" s="106">
        <v>12083.824996948242</v>
      </c>
      <c r="BP95" s="107"/>
      <c r="BQ95" s="108"/>
      <c r="BR95" s="106">
        <v>1109.5700073242188</v>
      </c>
      <c r="BS95" s="106">
        <v>46703.609130859375</v>
      </c>
      <c r="BT95" s="107">
        <v>2.3757692991462434</v>
      </c>
      <c r="BU95" s="108"/>
      <c r="BV95" s="106"/>
      <c r="BW95" s="106">
        <v>13573.000091552734</v>
      </c>
      <c r="BX95" s="107"/>
      <c r="BY95" s="108"/>
      <c r="BZ95" s="106"/>
      <c r="CA95" s="106">
        <v>55110.502082824707</v>
      </c>
      <c r="CB95" s="107"/>
      <c r="CD95" s="106">
        <f t="shared" si="5"/>
        <v>0</v>
      </c>
      <c r="CE95" s="106">
        <f t="shared" si="6"/>
        <v>17844.000015258789</v>
      </c>
      <c r="CF95" s="107">
        <f t="shared" si="7"/>
        <v>0</v>
      </c>
    </row>
    <row r="96" spans="1:84">
      <c r="A96" s="105">
        <v>38503</v>
      </c>
      <c r="B96" s="106">
        <v>6331.5600204467773</v>
      </c>
      <c r="C96" s="106">
        <v>520208.51921081543</v>
      </c>
      <c r="D96" s="107">
        <f t="shared" si="8"/>
        <v>1.217119633114063</v>
      </c>
      <c r="J96" s="106">
        <v>1785.3800048828125</v>
      </c>
      <c r="K96" s="106">
        <v>17401.867027282715</v>
      </c>
      <c r="L96" s="107">
        <v>10.259703755256185</v>
      </c>
      <c r="M96" s="108"/>
      <c r="N96" s="106"/>
      <c r="O96" s="106">
        <v>22196.803985595703</v>
      </c>
      <c r="P96" s="107"/>
      <c r="Q96" s="105"/>
      <c r="R96" s="106">
        <v>188.58000183105469</v>
      </c>
      <c r="S96" s="106">
        <v>21940.380989074707</v>
      </c>
      <c r="T96" s="107">
        <v>0.85951106284325141</v>
      </c>
      <c r="U96" s="108"/>
      <c r="V96" s="106">
        <v>118.30000305175781</v>
      </c>
      <c r="W96" s="106">
        <v>12656.679969787598</v>
      </c>
      <c r="X96" s="107">
        <v>0.93468431953836562</v>
      </c>
      <c r="Y96" s="106"/>
      <c r="Z96" s="106"/>
      <c r="AA96" s="106">
        <v>50350.00798034668</v>
      </c>
      <c r="AB96" s="107"/>
      <c r="AC96" s="108"/>
      <c r="AD96" s="106"/>
      <c r="AE96" s="106">
        <v>9613.6999969482422</v>
      </c>
      <c r="AF96" s="107"/>
      <c r="AG96" s="108"/>
      <c r="AH96" s="106">
        <v>300</v>
      </c>
      <c r="AI96" s="106">
        <v>27198.658004760742</v>
      </c>
      <c r="AJ96" s="107">
        <v>1.1029955961337843</v>
      </c>
      <c r="AK96" s="108"/>
      <c r="AL96" s="106">
        <v>1625</v>
      </c>
      <c r="AM96" s="106">
        <v>23574.199996948242</v>
      </c>
      <c r="AN96" s="107">
        <v>6.8931289299758278</v>
      </c>
      <c r="AO96" s="108"/>
      <c r="AP96" s="106"/>
      <c r="AQ96" s="106">
        <v>31759.59001159668</v>
      </c>
      <c r="AR96" s="107"/>
      <c r="AS96" s="108"/>
      <c r="AT96" s="106"/>
      <c r="AU96" s="106">
        <v>20148.69995880127</v>
      </c>
      <c r="AV96" s="107"/>
      <c r="AW96" s="108"/>
      <c r="AX96" s="106">
        <v>460</v>
      </c>
      <c r="AY96" s="106">
        <v>62949.786918640137</v>
      </c>
      <c r="AZ96" s="107">
        <v>0.73074115500109638</v>
      </c>
      <c r="BA96" s="108"/>
      <c r="BB96" s="106">
        <v>644.73000335693359</v>
      </c>
      <c r="BC96" s="106">
        <v>52976.145065307617</v>
      </c>
      <c r="BD96" s="107">
        <v>1.2170194765250042</v>
      </c>
      <c r="BE96" s="108"/>
      <c r="BF96" s="106">
        <v>100</v>
      </c>
      <c r="BG96" s="106">
        <v>22672.394989013672</v>
      </c>
      <c r="BH96" s="107">
        <v>0.44106500459460435</v>
      </c>
      <c r="BI96" s="108"/>
      <c r="BJ96" s="106"/>
      <c r="BK96" s="106">
        <v>17790.500015258789</v>
      </c>
      <c r="BL96" s="107"/>
      <c r="BM96" s="108"/>
      <c r="BN96" s="106"/>
      <c r="BO96" s="106">
        <v>11955.544998168945</v>
      </c>
      <c r="BP96" s="107"/>
      <c r="BQ96" s="108"/>
      <c r="BR96" s="106">
        <v>1109.5700073242188</v>
      </c>
      <c r="BS96" s="106">
        <v>45579.343124389648</v>
      </c>
      <c r="BT96" s="107">
        <v>2.4343703337191895</v>
      </c>
      <c r="BU96" s="108"/>
      <c r="BV96" s="106"/>
      <c r="BW96" s="106">
        <v>14574.100082397461</v>
      </c>
      <c r="BX96" s="107"/>
      <c r="BY96" s="108"/>
      <c r="BZ96" s="106"/>
      <c r="CA96" s="106">
        <v>54870.116096496582</v>
      </c>
      <c r="CB96" s="107"/>
      <c r="CD96" s="106">
        <f t="shared" si="5"/>
        <v>0</v>
      </c>
      <c r="CE96" s="106">
        <f t="shared" si="6"/>
        <v>17790.500015258789</v>
      </c>
      <c r="CF96" s="107">
        <f t="shared" si="7"/>
        <v>0</v>
      </c>
    </row>
    <row r="97" spans="1:84">
      <c r="A97" s="105">
        <v>38533</v>
      </c>
      <c r="B97" s="106">
        <v>5726.8300170898438</v>
      </c>
      <c r="C97" s="106">
        <v>521121.70611572266</v>
      </c>
      <c r="D97" s="107">
        <f t="shared" si="8"/>
        <v>1.0989429052525626</v>
      </c>
      <c r="J97" s="106">
        <v>1785.3800048828125</v>
      </c>
      <c r="K97" s="106">
        <v>17050.218040466309</v>
      </c>
      <c r="L97" s="107">
        <v>10.471303068649696</v>
      </c>
      <c r="M97" s="108"/>
      <c r="N97" s="106"/>
      <c r="O97" s="106">
        <v>22448.740982055664</v>
      </c>
      <c r="P97" s="107"/>
      <c r="Q97" s="105"/>
      <c r="R97" s="106">
        <v>188.58000183105469</v>
      </c>
      <c r="S97" s="106">
        <v>21463.465972900391</v>
      </c>
      <c r="T97" s="107">
        <v>0.87860927060501026</v>
      </c>
      <c r="U97" s="108"/>
      <c r="V97" s="106">
        <v>118.30000305175781</v>
      </c>
      <c r="W97" s="106">
        <v>13743.230979919434</v>
      </c>
      <c r="X97" s="107">
        <v>0.86078741763569866</v>
      </c>
      <c r="Y97" s="106"/>
      <c r="Z97" s="106"/>
      <c r="AA97" s="106">
        <v>50478.183006286621</v>
      </c>
      <c r="AB97" s="107"/>
      <c r="AC97" s="108"/>
      <c r="AD97" s="106"/>
      <c r="AE97" s="106">
        <v>10263.699996948242</v>
      </c>
      <c r="AF97" s="107"/>
      <c r="AG97" s="108"/>
      <c r="AH97" s="106">
        <v>300</v>
      </c>
      <c r="AI97" s="106">
        <v>25675.165023803711</v>
      </c>
      <c r="AJ97" s="107">
        <v>1.1684442912903068</v>
      </c>
      <c r="AK97" s="108"/>
      <c r="AL97" s="106">
        <v>1625</v>
      </c>
      <c r="AM97" s="106">
        <v>23452.29997253418</v>
      </c>
      <c r="AN97" s="107">
        <v>6.9289579354822131</v>
      </c>
      <c r="AO97" s="108"/>
      <c r="AP97" s="106"/>
      <c r="AQ97" s="106">
        <v>32298.609985351563</v>
      </c>
      <c r="AR97" s="107"/>
      <c r="AS97" s="108"/>
      <c r="AT97" s="106"/>
      <c r="AU97" s="106">
        <v>19826.099937438965</v>
      </c>
      <c r="AV97" s="107"/>
      <c r="AW97" s="108"/>
      <c r="AX97" s="106">
        <v>500</v>
      </c>
      <c r="AY97" s="106">
        <v>63559.46492767334</v>
      </c>
      <c r="AZ97" s="107">
        <v>0.7866648980902663</v>
      </c>
      <c r="BA97" s="108"/>
      <c r="BB97" s="106"/>
      <c r="BC97" s="106">
        <v>51946.650085449219</v>
      </c>
      <c r="BD97" s="107"/>
      <c r="BE97" s="108"/>
      <c r="BF97" s="106">
        <v>100</v>
      </c>
      <c r="BG97" s="106">
        <v>22955.072982788086</v>
      </c>
      <c r="BH97" s="107">
        <v>0.43563355287513511</v>
      </c>
      <c r="BI97" s="108"/>
      <c r="BJ97" s="106"/>
      <c r="BK97" s="106">
        <v>17535.800018310547</v>
      </c>
      <c r="BL97" s="107"/>
      <c r="BM97" s="108"/>
      <c r="BN97" s="106"/>
      <c r="BO97" s="106">
        <v>11938.494979858398</v>
      </c>
      <c r="BP97" s="107"/>
      <c r="BQ97" s="108"/>
      <c r="BR97" s="106">
        <v>1109.5700073242188</v>
      </c>
      <c r="BS97" s="106">
        <v>44955.287094116211</v>
      </c>
      <c r="BT97" s="107">
        <v>2.468163544370825</v>
      </c>
      <c r="BU97" s="108"/>
      <c r="BV97" s="106"/>
      <c r="BW97" s="106">
        <v>16370.600028991699</v>
      </c>
      <c r="BX97" s="107"/>
      <c r="BY97" s="108"/>
      <c r="BZ97" s="106"/>
      <c r="CA97" s="106">
        <v>55160.622100830078</v>
      </c>
      <c r="CB97" s="107"/>
      <c r="CD97" s="106">
        <f t="shared" si="5"/>
        <v>0</v>
      </c>
      <c r="CE97" s="106">
        <f t="shared" si="6"/>
        <v>17535.800018310547</v>
      </c>
      <c r="CF97" s="107">
        <f t="shared" si="7"/>
        <v>0</v>
      </c>
    </row>
    <row r="98" spans="1:84">
      <c r="A98" s="105">
        <v>38564</v>
      </c>
      <c r="B98" s="106">
        <v>5797.1800155639648</v>
      </c>
      <c r="C98" s="106">
        <v>523298.4939956665</v>
      </c>
      <c r="D98" s="107">
        <f t="shared" si="8"/>
        <v>1.1078151536992522</v>
      </c>
      <c r="J98" s="106">
        <v>1785.3800048828125</v>
      </c>
      <c r="K98" s="106">
        <v>16780.120025634766</v>
      </c>
      <c r="L98" s="107">
        <v>10.639852409609176</v>
      </c>
      <c r="M98" s="108"/>
      <c r="N98" s="106"/>
      <c r="O98" s="106">
        <v>22186.073974609375</v>
      </c>
      <c r="P98" s="107"/>
      <c r="Q98" s="105"/>
      <c r="R98" s="106">
        <v>188.58000183105469</v>
      </c>
      <c r="S98" s="106">
        <v>23000.601959228516</v>
      </c>
      <c r="T98" s="107">
        <v>0.81989159312150472</v>
      </c>
      <c r="U98" s="108"/>
      <c r="V98" s="106">
        <v>313.65000152587891</v>
      </c>
      <c r="W98" s="106">
        <v>13088.681983947754</v>
      </c>
      <c r="X98" s="107">
        <v>2.3963451928203781</v>
      </c>
      <c r="Y98" s="106"/>
      <c r="Z98" s="106"/>
      <c r="AA98" s="106">
        <v>50296.947929382324</v>
      </c>
      <c r="AB98" s="107"/>
      <c r="AC98" s="108"/>
      <c r="AD98" s="106"/>
      <c r="AE98" s="106">
        <v>9760.6999969482422</v>
      </c>
      <c r="AF98" s="107"/>
      <c r="AG98" s="108"/>
      <c r="AH98" s="106">
        <v>300</v>
      </c>
      <c r="AI98" s="106">
        <v>25860.400009155273</v>
      </c>
      <c r="AJ98" s="107">
        <v>1.1600748630871602</v>
      </c>
      <c r="AK98" s="108"/>
      <c r="AL98" s="106">
        <v>1625</v>
      </c>
      <c r="AM98" s="106">
        <v>22528.399978637695</v>
      </c>
      <c r="AN98" s="107">
        <v>7.2131176716539489</v>
      </c>
      <c r="AO98" s="108"/>
      <c r="AP98" s="106"/>
      <c r="AQ98" s="106">
        <v>31827.025985717773</v>
      </c>
      <c r="AR98" s="107"/>
      <c r="AS98" s="108"/>
      <c r="AT98" s="106"/>
      <c r="AU98" s="106">
        <v>19909.899940490723</v>
      </c>
      <c r="AV98" s="107"/>
      <c r="AW98" s="108"/>
      <c r="AX98" s="106">
        <v>225</v>
      </c>
      <c r="AY98" s="106">
        <v>63754.141929626465</v>
      </c>
      <c r="AZ98" s="107">
        <v>0.35291824686208001</v>
      </c>
      <c r="BA98" s="108"/>
      <c r="BB98" s="106"/>
      <c r="BC98" s="106">
        <v>51053.045127868652</v>
      </c>
      <c r="BD98" s="107"/>
      <c r="BE98" s="108"/>
      <c r="BF98" s="106">
        <v>100</v>
      </c>
      <c r="BG98" s="106">
        <v>23005.394996643066</v>
      </c>
      <c r="BH98" s="107">
        <v>0.43468064779844878</v>
      </c>
      <c r="BI98" s="108"/>
      <c r="BJ98" s="106"/>
      <c r="BK98" s="106">
        <v>17284.900024414063</v>
      </c>
      <c r="BL98" s="107"/>
      <c r="BM98" s="108"/>
      <c r="BN98" s="106"/>
      <c r="BO98" s="106">
        <v>14884.684982299805</v>
      </c>
      <c r="BP98" s="107"/>
      <c r="BQ98" s="108"/>
      <c r="BR98" s="106">
        <v>1109.5700073242188</v>
      </c>
      <c r="BS98" s="106">
        <v>48585.184066772461</v>
      </c>
      <c r="BT98" s="107">
        <v>2.2837620740497653</v>
      </c>
      <c r="BU98" s="108"/>
      <c r="BV98" s="106">
        <v>150</v>
      </c>
      <c r="BW98" s="106">
        <v>15403.500015258789</v>
      </c>
      <c r="BX98" s="107">
        <v>0.97380465382159376</v>
      </c>
      <c r="BY98" s="108"/>
      <c r="BZ98" s="106"/>
      <c r="CA98" s="106">
        <v>54088.791069030762</v>
      </c>
      <c r="CB98" s="107"/>
      <c r="CD98" s="106">
        <f t="shared" si="5"/>
        <v>0</v>
      </c>
      <c r="CE98" s="106">
        <f t="shared" si="6"/>
        <v>17284.900024414063</v>
      </c>
      <c r="CF98" s="107">
        <f t="shared" si="7"/>
        <v>0</v>
      </c>
    </row>
    <row r="99" spans="1:84">
      <c r="A99" s="105">
        <v>38595</v>
      </c>
      <c r="B99" s="106">
        <v>7113.6800155639648</v>
      </c>
      <c r="C99" s="106">
        <v>536962.4020690918</v>
      </c>
      <c r="D99" s="107">
        <f t="shared" si="8"/>
        <v>1.32480039350104</v>
      </c>
      <c r="J99" s="106">
        <v>2053.3800048828125</v>
      </c>
      <c r="K99" s="106">
        <v>16938.162040710449</v>
      </c>
      <c r="L99" s="107">
        <v>12.122802934270938</v>
      </c>
      <c r="M99" s="108"/>
      <c r="N99" s="106">
        <v>448.5</v>
      </c>
      <c r="O99" s="106">
        <v>21792.031982421875</v>
      </c>
      <c r="P99" s="107">
        <v>2.0580916931554336</v>
      </c>
      <c r="Q99" s="105"/>
      <c r="R99" s="106">
        <v>188.58000183105469</v>
      </c>
      <c r="S99" s="106">
        <v>22833.176971435547</v>
      </c>
      <c r="T99" s="107">
        <v>0.82590347399737452</v>
      </c>
      <c r="U99" s="108"/>
      <c r="V99" s="106">
        <v>313.65000152587891</v>
      </c>
      <c r="W99" s="106">
        <v>13072.56697845459</v>
      </c>
      <c r="X99" s="107">
        <v>2.3992992504289159</v>
      </c>
      <c r="Y99" s="106"/>
      <c r="Z99" s="106"/>
      <c r="AA99" s="106">
        <v>50173.36498260498</v>
      </c>
      <c r="AB99" s="107"/>
      <c r="AC99" s="108"/>
      <c r="AD99" s="106"/>
      <c r="AE99" s="106">
        <v>10360.699996948242</v>
      </c>
      <c r="AF99" s="107"/>
      <c r="AG99" s="108"/>
      <c r="AH99" s="106">
        <v>300</v>
      </c>
      <c r="AI99" s="106">
        <v>26136.432998657227</v>
      </c>
      <c r="AJ99" s="107">
        <v>1.1478230407929524</v>
      </c>
      <c r="AK99" s="108"/>
      <c r="AL99" s="106">
        <v>1625</v>
      </c>
      <c r="AM99" s="106">
        <v>22953.399978637695</v>
      </c>
      <c r="AN99" s="107">
        <v>7.0795612044941381</v>
      </c>
      <c r="AO99" s="108"/>
      <c r="AP99" s="106"/>
      <c r="AQ99" s="106">
        <v>32611.860000610352</v>
      </c>
      <c r="AR99" s="107"/>
      <c r="AS99" s="108"/>
      <c r="AT99" s="106"/>
      <c r="AU99" s="106">
        <v>20742.699928283691</v>
      </c>
      <c r="AV99" s="107"/>
      <c r="AW99" s="108"/>
      <c r="AX99" s="106">
        <v>825</v>
      </c>
      <c r="AY99" s="106">
        <v>63978.125938415527</v>
      </c>
      <c r="AZ99" s="107">
        <v>1.2895032292664117</v>
      </c>
      <c r="BA99" s="108"/>
      <c r="BB99" s="106"/>
      <c r="BC99" s="106">
        <v>51012.895088195801</v>
      </c>
      <c r="BD99" s="107"/>
      <c r="BE99" s="108"/>
      <c r="BF99" s="106">
        <v>100</v>
      </c>
      <c r="BG99" s="106">
        <v>23935.061996459961</v>
      </c>
      <c r="BH99" s="107">
        <v>0.41779712128922075</v>
      </c>
      <c r="BI99" s="108"/>
      <c r="BJ99" s="106"/>
      <c r="BK99" s="106">
        <v>17172.300018310547</v>
      </c>
      <c r="BL99" s="107"/>
      <c r="BM99" s="108"/>
      <c r="BN99" s="106"/>
      <c r="BO99" s="106">
        <v>15338.089981079102</v>
      </c>
      <c r="BP99" s="107"/>
      <c r="BQ99" s="108"/>
      <c r="BR99" s="106">
        <v>1109.5700073242188</v>
      </c>
      <c r="BS99" s="106">
        <v>59147.375114440918</v>
      </c>
      <c r="BT99" s="107">
        <v>1.875941248749204</v>
      </c>
      <c r="BU99" s="108"/>
      <c r="BV99" s="106">
        <v>150</v>
      </c>
      <c r="BW99" s="106">
        <v>15329.300018310547</v>
      </c>
      <c r="BX99" s="107">
        <v>0.97851826124368335</v>
      </c>
      <c r="BY99" s="108"/>
      <c r="BZ99" s="106"/>
      <c r="CA99" s="106">
        <v>53434.858055114746</v>
      </c>
      <c r="CB99" s="107"/>
      <c r="CD99" s="106">
        <f t="shared" si="5"/>
        <v>0</v>
      </c>
      <c r="CE99" s="106">
        <f t="shared" si="6"/>
        <v>17172.300018310547</v>
      </c>
      <c r="CF99" s="107">
        <f t="shared" si="7"/>
        <v>0</v>
      </c>
    </row>
    <row r="100" spans="1:84">
      <c r="A100" s="105">
        <v>38625</v>
      </c>
      <c r="B100" s="106">
        <v>17974.429962158203</v>
      </c>
      <c r="C100" s="106">
        <v>532531.32707214355</v>
      </c>
      <c r="D100" s="107">
        <f t="shared" si="8"/>
        <v>3.375281236689228</v>
      </c>
      <c r="J100" s="106">
        <v>1878.3800048828125</v>
      </c>
      <c r="K100" s="106">
        <v>16557.081008911133</v>
      </c>
      <c r="L100" s="107">
        <v>11.344874159109661</v>
      </c>
      <c r="M100" s="108"/>
      <c r="N100" s="106">
        <v>448.5</v>
      </c>
      <c r="O100" s="106">
        <v>22009.549987792969</v>
      </c>
      <c r="P100" s="107">
        <v>2.0377517952377446</v>
      </c>
      <c r="Q100" s="105"/>
      <c r="R100" s="106"/>
      <c r="S100" s="106">
        <v>22896.762969970703</v>
      </c>
      <c r="T100" s="107"/>
      <c r="U100" s="108"/>
      <c r="V100" s="106">
        <v>313.65000152587891</v>
      </c>
      <c r="W100" s="106">
        <v>13340.82398223877</v>
      </c>
      <c r="X100" s="107">
        <v>2.3510541923306616</v>
      </c>
      <c r="Y100" s="106"/>
      <c r="Z100" s="106"/>
      <c r="AA100" s="106">
        <v>48299.499961853027</v>
      </c>
      <c r="AB100" s="107"/>
      <c r="AC100" s="108"/>
      <c r="AD100" s="106"/>
      <c r="AE100" s="106">
        <v>9035.6999969482422</v>
      </c>
      <c r="AF100" s="107"/>
      <c r="AG100" s="108"/>
      <c r="AH100" s="106">
        <v>300</v>
      </c>
      <c r="AI100" s="106">
        <v>26415.443069458008</v>
      </c>
      <c r="AJ100" s="107">
        <v>1.1356992923085405</v>
      </c>
      <c r="AK100" s="108"/>
      <c r="AL100" s="106">
        <v>1625</v>
      </c>
      <c r="AM100" s="106">
        <v>23248.399978637695</v>
      </c>
      <c r="AN100" s="107">
        <v>6.9897283318127998</v>
      </c>
      <c r="AO100" s="108"/>
      <c r="AP100" s="106"/>
      <c r="AQ100" s="106">
        <v>33415.647003173828</v>
      </c>
      <c r="AR100" s="107"/>
      <c r="AS100" s="108"/>
      <c r="AT100" s="106"/>
      <c r="AU100" s="106">
        <v>18104.499961853027</v>
      </c>
      <c r="AV100" s="107"/>
      <c r="AW100" s="108"/>
      <c r="AX100" s="106">
        <v>825</v>
      </c>
      <c r="AY100" s="106">
        <v>65771.615913391113</v>
      </c>
      <c r="AZ100" s="107">
        <v>1.2543404758161489</v>
      </c>
      <c r="BA100" s="108"/>
      <c r="BB100" s="106">
        <v>6924.0599212646484</v>
      </c>
      <c r="BC100" s="106">
        <v>50163.855110168457</v>
      </c>
      <c r="BD100" s="107">
        <v>13.802886373182885</v>
      </c>
      <c r="BE100" s="108"/>
      <c r="BF100" s="106">
        <v>100</v>
      </c>
      <c r="BG100" s="106">
        <v>23547.372985839844</v>
      </c>
      <c r="BH100" s="107">
        <v>0.42467582290446904</v>
      </c>
      <c r="BI100" s="108"/>
      <c r="BJ100" s="106"/>
      <c r="BK100" s="106">
        <v>17172.300018310547</v>
      </c>
      <c r="BL100" s="107"/>
      <c r="BM100" s="108"/>
      <c r="BN100" s="106"/>
      <c r="BO100" s="106">
        <v>14945.800003051758</v>
      </c>
      <c r="BP100" s="107"/>
      <c r="BQ100" s="108"/>
      <c r="BR100" s="106">
        <v>1109.5700073242188</v>
      </c>
      <c r="BS100" s="106">
        <v>58353.086074829102</v>
      </c>
      <c r="BT100" s="107">
        <v>1.9014761376996603</v>
      </c>
      <c r="BU100" s="108"/>
      <c r="BV100" s="106">
        <v>4450.2700271606445</v>
      </c>
      <c r="BW100" s="106">
        <v>15526.900009155273</v>
      </c>
      <c r="BX100" s="107">
        <v>28.661677633890793</v>
      </c>
      <c r="BY100" s="108"/>
      <c r="BZ100" s="106"/>
      <c r="CA100" s="106">
        <v>53726.989036560059</v>
      </c>
      <c r="CB100" s="107"/>
      <c r="CD100" s="106">
        <f t="shared" si="5"/>
        <v>0</v>
      </c>
      <c r="CE100" s="106">
        <f t="shared" si="6"/>
        <v>17172.300018310547</v>
      </c>
      <c r="CF100" s="107">
        <f t="shared" si="7"/>
        <v>0</v>
      </c>
    </row>
    <row r="101" spans="1:84">
      <c r="A101" s="105">
        <v>38656</v>
      </c>
      <c r="B101" s="106">
        <v>17761.049957275391</v>
      </c>
      <c r="C101" s="106">
        <v>530378.97805786133</v>
      </c>
      <c r="D101" s="107">
        <f t="shared" si="8"/>
        <v>3.3487469700086341</v>
      </c>
      <c r="J101" s="106">
        <v>1878.3800048828125</v>
      </c>
      <c r="K101" s="106">
        <v>16403.375030517578</v>
      </c>
      <c r="L101" s="107">
        <v>11.45118002477045</v>
      </c>
      <c r="M101" s="108"/>
      <c r="N101" s="106">
        <v>448.5</v>
      </c>
      <c r="O101" s="106">
        <v>22245.32698059082</v>
      </c>
      <c r="P101" s="107">
        <v>2.0161537764372666</v>
      </c>
      <c r="Q101" s="105"/>
      <c r="R101" s="106"/>
      <c r="S101" s="106">
        <v>22877.376983642578</v>
      </c>
      <c r="T101" s="107"/>
      <c r="U101" s="108"/>
      <c r="V101" s="106">
        <v>195.34999847412109</v>
      </c>
      <c r="W101" s="106">
        <v>13378.789978027344</v>
      </c>
      <c r="X101" s="107">
        <v>1.4601469848540427</v>
      </c>
      <c r="Y101" s="106"/>
      <c r="Z101" s="106"/>
      <c r="AA101" s="106">
        <v>49476.053001403809</v>
      </c>
      <c r="AB101" s="107"/>
      <c r="AC101" s="108"/>
      <c r="AD101" s="106"/>
      <c r="AE101" s="106">
        <v>8735.6999969482422</v>
      </c>
      <c r="AF101" s="107"/>
      <c r="AG101" s="108"/>
      <c r="AH101" s="106">
        <v>300</v>
      </c>
      <c r="AI101" s="106">
        <v>26672.670059204102</v>
      </c>
      <c r="AJ101" s="107">
        <v>1.1247467888820422</v>
      </c>
      <c r="AK101" s="108"/>
      <c r="AL101" s="106">
        <v>1625</v>
      </c>
      <c r="AM101" s="106">
        <v>23246.499984741211</v>
      </c>
      <c r="AN101" s="107">
        <v>6.9902996195841745</v>
      </c>
      <c r="AO101" s="108"/>
      <c r="AP101" s="106"/>
      <c r="AQ101" s="106">
        <v>33719.360961914063</v>
      </c>
      <c r="AR101" s="107"/>
      <c r="AS101" s="108"/>
      <c r="AT101" s="106"/>
      <c r="AU101" s="106">
        <v>17557.399971008301</v>
      </c>
      <c r="AV101" s="107"/>
      <c r="AW101" s="108"/>
      <c r="AX101" s="106">
        <v>825</v>
      </c>
      <c r="AY101" s="106">
        <v>65402.865943908691</v>
      </c>
      <c r="AZ101" s="107">
        <v>1.2614126125719671</v>
      </c>
      <c r="BA101" s="108"/>
      <c r="BB101" s="106">
        <v>6924.0599212646484</v>
      </c>
      <c r="BC101" s="106">
        <v>50142.430107116699</v>
      </c>
      <c r="BD101" s="107">
        <v>13.808784110529015</v>
      </c>
      <c r="BE101" s="108"/>
      <c r="BF101" s="106">
        <v>100</v>
      </c>
      <c r="BG101" s="106">
        <v>22233.050994873047</v>
      </c>
      <c r="BH101" s="107">
        <v>0.44978082415706261</v>
      </c>
      <c r="BI101" s="108"/>
      <c r="BJ101" s="106"/>
      <c r="BK101" s="106">
        <v>16847.300018310547</v>
      </c>
      <c r="BL101" s="107"/>
      <c r="BM101" s="108"/>
      <c r="BN101" s="106"/>
      <c r="BO101" s="106">
        <v>15560.214981079102</v>
      </c>
      <c r="BP101" s="107"/>
      <c r="BQ101" s="108"/>
      <c r="BR101" s="106">
        <v>1109.5700073242188</v>
      </c>
      <c r="BS101" s="106">
        <v>57142.203002929688</v>
      </c>
      <c r="BT101" s="107">
        <v>1.9417697411269408</v>
      </c>
      <c r="BU101" s="108"/>
      <c r="BV101" s="106">
        <v>4355.1900253295898</v>
      </c>
      <c r="BW101" s="106">
        <v>15168.500007629395</v>
      </c>
      <c r="BX101" s="107">
        <v>28.712067924574171</v>
      </c>
      <c r="BY101" s="108"/>
      <c r="BZ101" s="106"/>
      <c r="CA101" s="106">
        <v>53569.860054016113</v>
      </c>
      <c r="CB101" s="107"/>
      <c r="CD101" s="106">
        <f t="shared" si="5"/>
        <v>0</v>
      </c>
      <c r="CE101" s="106">
        <f t="shared" si="6"/>
        <v>16847.300018310547</v>
      </c>
      <c r="CF101" s="107">
        <f t="shared" si="7"/>
        <v>0</v>
      </c>
    </row>
    <row r="102" spans="1:84">
      <c r="A102" s="105">
        <v>38686</v>
      </c>
      <c r="B102" s="106">
        <v>15875.769958496094</v>
      </c>
      <c r="C102" s="106">
        <v>537369.91110992432</v>
      </c>
      <c r="D102" s="107">
        <f t="shared" si="8"/>
        <v>2.9543466484204672</v>
      </c>
      <c r="J102" s="106">
        <v>1618.1000061035156</v>
      </c>
      <c r="K102" s="106">
        <v>16632.665031433105</v>
      </c>
      <c r="L102" s="107">
        <v>9.7284470230450903</v>
      </c>
      <c r="M102" s="108"/>
      <c r="N102" s="106">
        <v>448.5</v>
      </c>
      <c r="O102" s="106">
        <v>23618.2509765625</v>
      </c>
      <c r="P102" s="107">
        <v>1.8989551785399672</v>
      </c>
      <c r="Q102" s="105"/>
      <c r="R102" s="106"/>
      <c r="S102" s="106">
        <v>23089.866973876953</v>
      </c>
      <c r="T102" s="107"/>
      <c r="U102" s="108"/>
      <c r="V102" s="106">
        <v>195.34999847412109</v>
      </c>
      <c r="W102" s="106">
        <v>13417.24397277832</v>
      </c>
      <c r="X102" s="107">
        <v>1.4559621847113942</v>
      </c>
      <c r="Y102" s="106"/>
      <c r="Z102" s="106"/>
      <c r="AA102" s="106">
        <v>48635.902000427246</v>
      </c>
      <c r="AB102" s="107"/>
      <c r="AC102" s="108"/>
      <c r="AD102" s="106"/>
      <c r="AE102" s="106">
        <v>8807.6999969482422</v>
      </c>
      <c r="AF102" s="107"/>
      <c r="AG102" s="108"/>
      <c r="AH102" s="106">
        <v>300</v>
      </c>
      <c r="AI102" s="106">
        <v>26611.599044799805</v>
      </c>
      <c r="AJ102" s="107">
        <v>1.127327972644407</v>
      </c>
      <c r="AK102" s="108"/>
      <c r="AL102" s="106"/>
      <c r="AM102" s="106">
        <v>23041.499984741211</v>
      </c>
      <c r="AN102" s="107"/>
      <c r="AO102" s="108"/>
      <c r="AP102" s="106"/>
      <c r="AQ102" s="106">
        <v>35155.142974853516</v>
      </c>
      <c r="AR102" s="107"/>
      <c r="AS102" s="108"/>
      <c r="AT102" s="106"/>
      <c r="AU102" s="106">
        <v>17084.799957275391</v>
      </c>
      <c r="AV102" s="107"/>
      <c r="AW102" s="108"/>
      <c r="AX102" s="106">
        <v>825</v>
      </c>
      <c r="AY102" s="106">
        <v>64708.148933410645</v>
      </c>
      <c r="AZ102" s="107">
        <v>1.2749553396265201</v>
      </c>
      <c r="BA102" s="108"/>
      <c r="BB102" s="106">
        <v>6924.0599212646484</v>
      </c>
      <c r="BC102" s="106">
        <v>50608.350105285645</v>
      </c>
      <c r="BD102" s="107">
        <v>13.68165511592421</v>
      </c>
      <c r="BE102" s="108"/>
      <c r="BF102" s="106">
        <v>100</v>
      </c>
      <c r="BG102" s="106">
        <v>23041.800003051758</v>
      </c>
      <c r="BH102" s="107">
        <v>0.43399387194904721</v>
      </c>
      <c r="BI102" s="108"/>
      <c r="BJ102" s="106"/>
      <c r="BK102" s="106">
        <v>16647.700012207031</v>
      </c>
      <c r="BL102" s="107"/>
      <c r="BM102" s="108"/>
      <c r="BN102" s="106"/>
      <c r="BO102" s="106">
        <v>16570.314987182617</v>
      </c>
      <c r="BP102" s="107"/>
      <c r="BQ102" s="108"/>
      <c r="BR102" s="106">
        <v>1109.5700073242188</v>
      </c>
      <c r="BS102" s="106">
        <v>57627.774108886719</v>
      </c>
      <c r="BT102" s="107">
        <v>1.9254084067652948</v>
      </c>
      <c r="BU102" s="108"/>
      <c r="BV102" s="106">
        <v>4355.1900253295898</v>
      </c>
      <c r="BW102" s="106">
        <v>14732.599990844727</v>
      </c>
      <c r="BX102" s="107">
        <v>29.56158470355561</v>
      </c>
      <c r="BY102" s="108"/>
      <c r="BZ102" s="106"/>
      <c r="CA102" s="106">
        <v>57338.552055358887</v>
      </c>
      <c r="CB102" s="107"/>
      <c r="CD102" s="106">
        <f t="shared" si="5"/>
        <v>0</v>
      </c>
      <c r="CE102" s="106">
        <f t="shared" si="6"/>
        <v>16647.700012207031</v>
      </c>
      <c r="CF102" s="107">
        <f t="shared" si="7"/>
        <v>0</v>
      </c>
    </row>
    <row r="103" spans="1:84">
      <c r="A103" s="105">
        <v>38717</v>
      </c>
      <c r="B103" s="106">
        <v>18464.049919128418</v>
      </c>
      <c r="C103" s="106">
        <v>519378.4719543457</v>
      </c>
      <c r="D103" s="107">
        <f t="shared" si="8"/>
        <v>3.5550279644150211</v>
      </c>
      <c r="J103" s="106">
        <v>1618.1000061035156</v>
      </c>
      <c r="K103" s="106">
        <v>16663.25902557373</v>
      </c>
      <c r="L103" s="107">
        <v>9.7105854480216429</v>
      </c>
      <c r="M103" s="108"/>
      <c r="N103" s="106">
        <v>448.5</v>
      </c>
      <c r="O103" s="106">
        <v>23559.205993652344</v>
      </c>
      <c r="P103" s="107">
        <v>1.9037144126200229</v>
      </c>
      <c r="Q103" s="105"/>
      <c r="R103" s="106"/>
      <c r="S103" s="106">
        <v>22979.195953369141</v>
      </c>
      <c r="T103" s="107"/>
      <c r="U103" s="108"/>
      <c r="V103" s="106">
        <v>195.34999847412109</v>
      </c>
      <c r="W103" s="106">
        <v>13724.927978515625</v>
      </c>
      <c r="X103" s="107">
        <v>1.4233225761177986</v>
      </c>
      <c r="Y103" s="106"/>
      <c r="Z103" s="106">
        <v>265</v>
      </c>
      <c r="AA103" s="106">
        <v>42788.411964416504</v>
      </c>
      <c r="AB103" s="107">
        <v>0.61932656023873478</v>
      </c>
      <c r="AC103" s="108"/>
      <c r="AD103" s="106"/>
      <c r="AE103" s="106">
        <v>9037.6999969482422</v>
      </c>
      <c r="AF103" s="107"/>
      <c r="AG103" s="108"/>
      <c r="AH103" s="106">
        <v>300</v>
      </c>
      <c r="AI103" s="106">
        <v>25965.765045166016</v>
      </c>
      <c r="AJ103" s="107">
        <v>1.1553674597230876</v>
      </c>
      <c r="AK103" s="108"/>
      <c r="AL103" s="106"/>
      <c r="AM103" s="106">
        <v>22347.599975585938</v>
      </c>
      <c r="AN103" s="107"/>
      <c r="AO103" s="108"/>
      <c r="AP103" s="106"/>
      <c r="AQ103" s="106">
        <v>35465.066955566406</v>
      </c>
      <c r="AR103" s="107"/>
      <c r="AS103" s="108"/>
      <c r="AT103" s="106"/>
      <c r="AU103" s="106">
        <v>17378.499969482422</v>
      </c>
      <c r="AV103" s="107"/>
      <c r="AW103" s="108"/>
      <c r="AX103" s="106">
        <v>1389</v>
      </c>
      <c r="AY103" s="106">
        <v>62591.828926086426</v>
      </c>
      <c r="AZ103" s="107">
        <v>2.2191395008448231</v>
      </c>
      <c r="BA103" s="108"/>
      <c r="BB103" s="106">
        <v>6924.0599212646484</v>
      </c>
      <c r="BC103" s="106">
        <v>51442.894096374512</v>
      </c>
      <c r="BD103" s="107">
        <v>13.459701369625368</v>
      </c>
      <c r="BE103" s="108"/>
      <c r="BF103" s="106"/>
      <c r="BG103" s="106">
        <v>22655.800003051758</v>
      </c>
      <c r="BH103" s="107"/>
      <c r="BI103" s="108"/>
      <c r="BJ103" s="106"/>
      <c r="BK103" s="106">
        <v>16283.400009155273</v>
      </c>
      <c r="BL103" s="107"/>
      <c r="BM103" s="108"/>
      <c r="BN103" s="106"/>
      <c r="BO103" s="106">
        <v>12529.974990844727</v>
      </c>
      <c r="BP103" s="107"/>
      <c r="BQ103" s="108"/>
      <c r="BR103" s="106"/>
      <c r="BS103" s="106">
        <v>61118.455078125</v>
      </c>
      <c r="BT103" s="107"/>
      <c r="BU103" s="108"/>
      <c r="BV103" s="106">
        <v>4208.1900253295898</v>
      </c>
      <c r="BW103" s="106">
        <v>14643.999954223633</v>
      </c>
      <c r="BX103" s="107">
        <v>28.736615941574495</v>
      </c>
      <c r="BY103" s="108"/>
      <c r="BZ103" s="106">
        <v>3115.849967956543</v>
      </c>
      <c r="CA103" s="106">
        <v>48202.486038208008</v>
      </c>
      <c r="CB103" s="107">
        <v>6.4640856189175473</v>
      </c>
      <c r="CD103" s="106">
        <f t="shared" si="5"/>
        <v>0</v>
      </c>
      <c r="CE103" s="106">
        <f t="shared" si="6"/>
        <v>16283.400009155273</v>
      </c>
      <c r="CF103" s="107">
        <f t="shared" si="7"/>
        <v>0</v>
      </c>
    </row>
    <row r="104" spans="1:84">
      <c r="A104" s="105">
        <v>38748</v>
      </c>
      <c r="B104" s="106">
        <v>18464.049919128418</v>
      </c>
      <c r="C104" s="106">
        <v>519724.08496856689</v>
      </c>
      <c r="D104" s="107">
        <f t="shared" si="8"/>
        <v>3.5526638947750766</v>
      </c>
      <c r="J104" s="106">
        <v>1618.1000061035156</v>
      </c>
      <c r="K104" s="106">
        <v>16639.419013977051</v>
      </c>
      <c r="L104" s="107">
        <v>9.724498221628517</v>
      </c>
      <c r="M104" s="108"/>
      <c r="N104" s="106">
        <v>448.5</v>
      </c>
      <c r="O104" s="106">
        <v>23663.76399230957</v>
      </c>
      <c r="P104" s="107">
        <v>1.8953028780449168</v>
      </c>
      <c r="Q104" s="105"/>
      <c r="R104" s="106"/>
      <c r="S104" s="106">
        <v>22001.599975585938</v>
      </c>
      <c r="T104" s="107"/>
      <c r="U104" s="108"/>
      <c r="V104" s="106">
        <v>195.34999847412109</v>
      </c>
      <c r="W104" s="106">
        <v>13464.532974243164</v>
      </c>
      <c r="X104" s="107">
        <v>1.4508486766515691</v>
      </c>
      <c r="Y104" s="106"/>
      <c r="Z104" s="106">
        <v>265</v>
      </c>
      <c r="AA104" s="106">
        <v>42182.727973937988</v>
      </c>
      <c r="AB104" s="107">
        <v>0.62821920897037897</v>
      </c>
      <c r="AC104" s="108"/>
      <c r="AD104" s="106"/>
      <c r="AE104" s="106">
        <v>9037.6999969482422</v>
      </c>
      <c r="AF104" s="107"/>
      <c r="AG104" s="108"/>
      <c r="AH104" s="106">
        <v>300</v>
      </c>
      <c r="AI104" s="106">
        <v>26102.60205078125</v>
      </c>
      <c r="AJ104" s="107">
        <v>1.1493107063286858</v>
      </c>
      <c r="AK104" s="108"/>
      <c r="AL104" s="106"/>
      <c r="AM104" s="106">
        <v>22147.599975585938</v>
      </c>
      <c r="AN104" s="107"/>
      <c r="AO104" s="108"/>
      <c r="AP104" s="106"/>
      <c r="AQ104" s="106">
        <v>37541.639984130859</v>
      </c>
      <c r="AR104" s="107"/>
      <c r="AS104" s="108"/>
      <c r="AT104" s="106"/>
      <c r="AU104" s="106">
        <v>17198.499969482422</v>
      </c>
      <c r="AV104" s="107"/>
      <c r="AW104" s="108"/>
      <c r="AX104" s="106">
        <v>1389</v>
      </c>
      <c r="AY104" s="106">
        <v>63326.572898864746</v>
      </c>
      <c r="AZ104" s="107">
        <v>2.1933920255218808</v>
      </c>
      <c r="BA104" s="108"/>
      <c r="BB104" s="106">
        <v>6924.0599212646484</v>
      </c>
      <c r="BC104" s="106">
        <v>51892.512077331543</v>
      </c>
      <c r="BD104" s="107">
        <v>13.343081003567987</v>
      </c>
      <c r="BE104" s="108"/>
      <c r="BF104" s="106"/>
      <c r="BG104" s="106">
        <v>22512.800003051758</v>
      </c>
      <c r="BH104" s="107"/>
      <c r="BI104" s="108"/>
      <c r="BJ104" s="106"/>
      <c r="BK104" s="106">
        <v>16433.400009155273</v>
      </c>
      <c r="BL104" s="107"/>
      <c r="BM104" s="108"/>
      <c r="BN104" s="106"/>
      <c r="BO104" s="106">
        <v>11888.264999389648</v>
      </c>
      <c r="BP104" s="107"/>
      <c r="BQ104" s="108"/>
      <c r="BR104" s="106"/>
      <c r="BS104" s="106">
        <v>61072.825057983398</v>
      </c>
      <c r="BT104" s="107"/>
      <c r="BU104" s="108"/>
      <c r="BV104" s="106">
        <v>4208.1900253295898</v>
      </c>
      <c r="BW104" s="106">
        <v>14290.79997253418</v>
      </c>
      <c r="BX104" s="107">
        <v>29.446847156334201</v>
      </c>
      <c r="BY104" s="108"/>
      <c r="BZ104" s="106">
        <v>3115.849967956543</v>
      </c>
      <c r="CA104" s="106">
        <v>48326.824043273926</v>
      </c>
      <c r="CB104" s="107">
        <v>6.4474544513135736</v>
      </c>
      <c r="CD104" s="106">
        <f t="shared" si="5"/>
        <v>0</v>
      </c>
      <c r="CE104" s="106">
        <f t="shared" si="6"/>
        <v>16433.400009155273</v>
      </c>
      <c r="CF104" s="107">
        <f t="shared" si="7"/>
        <v>0</v>
      </c>
    </row>
    <row r="105" spans="1:84">
      <c r="A105" s="105">
        <v>38776</v>
      </c>
      <c r="B105" s="106">
        <v>17820.949913024902</v>
      </c>
      <c r="C105" s="106">
        <v>520609.13103485107</v>
      </c>
      <c r="D105" s="107">
        <f t="shared" si="8"/>
        <v>3.4230959179684302</v>
      </c>
      <c r="J105" s="106">
        <v>1165</v>
      </c>
      <c r="K105" s="106">
        <v>16178.13402557373</v>
      </c>
      <c r="L105" s="107">
        <v>7.201077690161398</v>
      </c>
      <c r="M105" s="108"/>
      <c r="N105" s="106">
        <v>448.5</v>
      </c>
      <c r="O105" s="106">
        <v>23341.258987426758</v>
      </c>
      <c r="P105" s="107">
        <v>1.9214901828628592</v>
      </c>
      <c r="Q105" s="105"/>
      <c r="R105" s="106">
        <v>110</v>
      </c>
      <c r="S105" s="106">
        <v>22388.233978271484</v>
      </c>
      <c r="T105" s="107">
        <v>0.49132950864618713</v>
      </c>
      <c r="U105" s="108"/>
      <c r="V105" s="106">
        <v>195.34999847412109</v>
      </c>
      <c r="W105" s="106">
        <v>13881.736968994141</v>
      </c>
      <c r="X105" s="107">
        <v>1.407244633077614</v>
      </c>
      <c r="Y105" s="106"/>
      <c r="Z105" s="106">
        <v>265</v>
      </c>
      <c r="AA105" s="106">
        <v>42342.617988586426</v>
      </c>
      <c r="AB105" s="107">
        <v>0.62584698960142593</v>
      </c>
      <c r="AC105" s="108"/>
      <c r="AD105" s="106"/>
      <c r="AE105" s="106">
        <v>8837.6999969482422</v>
      </c>
      <c r="AF105" s="107"/>
      <c r="AG105" s="108"/>
      <c r="AH105" s="106"/>
      <c r="AI105" s="106">
        <v>25672.981002807617</v>
      </c>
      <c r="AJ105" s="107"/>
      <c r="AK105" s="108"/>
      <c r="AL105" s="106"/>
      <c r="AM105" s="106">
        <v>22106.5</v>
      </c>
      <c r="AN105" s="107"/>
      <c r="AO105" s="108"/>
      <c r="AP105" s="106"/>
      <c r="AQ105" s="106">
        <v>37527.559967041016</v>
      </c>
      <c r="AR105" s="107"/>
      <c r="AS105" s="108"/>
      <c r="AT105" s="106"/>
      <c r="AU105" s="106">
        <v>17143.79997253418</v>
      </c>
      <c r="AV105" s="107"/>
      <c r="AW105" s="108"/>
      <c r="AX105" s="106">
        <v>1389</v>
      </c>
      <c r="AY105" s="106">
        <v>62453.847938537598</v>
      </c>
      <c r="AZ105" s="107">
        <v>2.224042306195368</v>
      </c>
      <c r="BA105" s="108"/>
      <c r="BB105" s="106">
        <v>6924.0599212646484</v>
      </c>
      <c r="BC105" s="106">
        <v>51947.373085021973</v>
      </c>
      <c r="BD105" s="107">
        <v>13.328989533180202</v>
      </c>
      <c r="BE105" s="108"/>
      <c r="BF105" s="106"/>
      <c r="BG105" s="106">
        <v>22941.800003051758</v>
      </c>
      <c r="BH105" s="107"/>
      <c r="BI105" s="108"/>
      <c r="BJ105" s="106"/>
      <c r="BK105" s="106">
        <v>15750.400009155273</v>
      </c>
      <c r="BL105" s="107"/>
      <c r="BM105" s="108"/>
      <c r="BN105" s="106"/>
      <c r="BO105" s="106">
        <v>12295.404983520508</v>
      </c>
      <c r="BP105" s="107"/>
      <c r="BQ105" s="108"/>
      <c r="BR105" s="106"/>
      <c r="BS105" s="106">
        <v>62826.61311340332</v>
      </c>
      <c r="BT105" s="107"/>
      <c r="BU105" s="108"/>
      <c r="BV105" s="106">
        <v>4208.1900253295898</v>
      </c>
      <c r="BW105" s="106">
        <v>14316.199981689453</v>
      </c>
      <c r="BX105" s="107">
        <v>29.394602134029295</v>
      </c>
      <c r="BY105" s="108"/>
      <c r="BZ105" s="106">
        <v>3115.849967956543</v>
      </c>
      <c r="CA105" s="106">
        <v>48656.969032287598</v>
      </c>
      <c r="CB105" s="107">
        <v>6.4037074851270317</v>
      </c>
      <c r="CD105" s="106">
        <f t="shared" si="5"/>
        <v>0</v>
      </c>
      <c r="CE105" s="106">
        <f t="shared" si="6"/>
        <v>15750.400009155273</v>
      </c>
      <c r="CF105" s="107">
        <f t="shared" si="7"/>
        <v>0</v>
      </c>
    </row>
    <row r="106" spans="1:84">
      <c r="A106" s="105">
        <v>38807</v>
      </c>
      <c r="B106" s="106">
        <v>21319.979904174805</v>
      </c>
      <c r="C106" s="106">
        <v>527820.79991912842</v>
      </c>
      <c r="D106" s="107">
        <f t="shared" si="8"/>
        <v>4.0392458780406928</v>
      </c>
      <c r="J106" s="106">
        <v>4664.0299911499023</v>
      </c>
      <c r="K106" s="106">
        <v>19010.423027038574</v>
      </c>
      <c r="L106" s="107">
        <v>24.534067361448191</v>
      </c>
      <c r="M106" s="108"/>
      <c r="N106" s="106">
        <v>448.5</v>
      </c>
      <c r="O106" s="106">
        <v>22187.816986083984</v>
      </c>
      <c r="P106" s="107">
        <v>2.0213795718672798</v>
      </c>
      <c r="Q106" s="105"/>
      <c r="R106" s="106">
        <v>110</v>
      </c>
      <c r="S106" s="106">
        <v>22273.172958374023</v>
      </c>
      <c r="T106" s="107">
        <v>0.493867668542678</v>
      </c>
      <c r="U106" s="108"/>
      <c r="V106" s="106">
        <v>195.34999847412109</v>
      </c>
      <c r="W106" s="106">
        <v>14569.504989624023</v>
      </c>
      <c r="X106" s="107">
        <v>1.3408142460107166</v>
      </c>
      <c r="Y106" s="106"/>
      <c r="Z106" s="106">
        <v>265</v>
      </c>
      <c r="AA106" s="106">
        <v>42329.124961853027</v>
      </c>
      <c r="AB106" s="107">
        <v>0.6260464874688948</v>
      </c>
      <c r="AC106" s="108"/>
      <c r="AD106" s="106"/>
      <c r="AE106" s="106">
        <v>8830.3999938964844</v>
      </c>
      <c r="AF106" s="107"/>
      <c r="AG106" s="108"/>
      <c r="AH106" s="106"/>
      <c r="AI106" s="106">
        <v>25856.46598815918</v>
      </c>
      <c r="AJ106" s="107"/>
      <c r="AK106" s="108"/>
      <c r="AL106" s="106"/>
      <c r="AM106" s="106">
        <v>21928.399993896484</v>
      </c>
      <c r="AN106" s="107"/>
      <c r="AO106" s="108"/>
      <c r="AP106" s="106"/>
      <c r="AQ106" s="106">
        <v>38570.268981933594</v>
      </c>
      <c r="AR106" s="107"/>
      <c r="AS106" s="108"/>
      <c r="AT106" s="106"/>
      <c r="AU106" s="106">
        <v>17942.699996948242</v>
      </c>
      <c r="AV106" s="107"/>
      <c r="AW106" s="108"/>
      <c r="AX106" s="106">
        <v>1389</v>
      </c>
      <c r="AY106" s="106">
        <v>61683.881896972656</v>
      </c>
      <c r="AZ106" s="107">
        <v>2.2518038056035019</v>
      </c>
      <c r="BA106" s="108"/>
      <c r="BB106" s="106">
        <v>6924.0599212646484</v>
      </c>
      <c r="BC106" s="106">
        <v>56016.610130310059</v>
      </c>
      <c r="BD106" s="107">
        <v>12.360726408037506</v>
      </c>
      <c r="BE106" s="108"/>
      <c r="BF106" s="106"/>
      <c r="BG106" s="106">
        <v>23651.800003051758</v>
      </c>
      <c r="BH106" s="107"/>
      <c r="BI106" s="108"/>
      <c r="BJ106" s="106"/>
      <c r="BK106" s="106">
        <v>15800.400009155273</v>
      </c>
      <c r="BL106" s="107"/>
      <c r="BM106" s="108"/>
      <c r="BN106" s="106"/>
      <c r="BO106" s="106">
        <v>12137.594985961914</v>
      </c>
      <c r="BP106" s="107"/>
      <c r="BQ106" s="108"/>
      <c r="BR106" s="106"/>
      <c r="BS106" s="106">
        <v>61910.639007568359</v>
      </c>
      <c r="BT106" s="107"/>
      <c r="BU106" s="108"/>
      <c r="BV106" s="106">
        <v>4208.1900253295898</v>
      </c>
      <c r="BW106" s="106">
        <v>14493.199974060059</v>
      </c>
      <c r="BX106" s="107">
        <v>29.035616929742307</v>
      </c>
      <c r="BY106" s="108"/>
      <c r="BZ106" s="106">
        <v>3115.849967956543</v>
      </c>
      <c r="CA106" s="106">
        <v>48628.396034240723</v>
      </c>
      <c r="CB106" s="107">
        <v>6.407470165708486</v>
      </c>
      <c r="CD106" s="106">
        <f t="shared" si="5"/>
        <v>0</v>
      </c>
      <c r="CE106" s="106">
        <f t="shared" si="6"/>
        <v>15800.400009155273</v>
      </c>
      <c r="CF106" s="107">
        <f t="shared" si="7"/>
        <v>0</v>
      </c>
    </row>
    <row r="107" spans="1:84">
      <c r="A107" s="105">
        <v>38837</v>
      </c>
      <c r="B107" s="106">
        <v>21233.379905700684</v>
      </c>
      <c r="C107" s="106">
        <v>527736.6261138916</v>
      </c>
      <c r="D107" s="107">
        <f t="shared" si="8"/>
        <v>4.0234804360761345</v>
      </c>
      <c r="J107" s="106">
        <v>4689.0299911499023</v>
      </c>
      <c r="K107" s="106">
        <v>18745.389030456543</v>
      </c>
      <c r="L107" s="107">
        <v>25.014311431634777</v>
      </c>
      <c r="M107" s="108"/>
      <c r="N107" s="106">
        <v>448.5</v>
      </c>
      <c r="O107" s="106">
        <v>22007.049011230469</v>
      </c>
      <c r="P107" s="107">
        <v>2.0379833741958087</v>
      </c>
      <c r="Q107" s="105"/>
      <c r="R107" s="106">
        <v>110</v>
      </c>
      <c r="S107" s="106">
        <v>22172.308944702148</v>
      </c>
      <c r="T107" s="107">
        <v>0.49611432113065246</v>
      </c>
      <c r="U107" s="108"/>
      <c r="V107" s="106">
        <v>195.34999847412109</v>
      </c>
      <c r="W107" s="106">
        <v>14309.642990112305</v>
      </c>
      <c r="X107" s="107">
        <v>1.3651633280376336</v>
      </c>
      <c r="Y107" s="106"/>
      <c r="Z107" s="106">
        <v>265</v>
      </c>
      <c r="AA107" s="106">
        <v>45213.274932861328</v>
      </c>
      <c r="AB107" s="107">
        <v>0.58611104900829947</v>
      </c>
      <c r="AC107" s="108"/>
      <c r="AD107" s="106"/>
      <c r="AE107" s="106">
        <v>8889.5999908447266</v>
      </c>
      <c r="AF107" s="107"/>
      <c r="AG107" s="108"/>
      <c r="AH107" s="106"/>
      <c r="AI107" s="106">
        <v>24609.049026489258</v>
      </c>
      <c r="AJ107" s="107"/>
      <c r="AK107" s="108"/>
      <c r="AL107" s="106"/>
      <c r="AM107" s="106">
        <v>21928.399993896484</v>
      </c>
      <c r="AN107" s="107"/>
      <c r="AO107" s="108"/>
      <c r="AP107" s="106"/>
      <c r="AQ107" s="106">
        <v>38269.567962646484</v>
      </c>
      <c r="AR107" s="107"/>
      <c r="AS107" s="108"/>
      <c r="AT107" s="106"/>
      <c r="AU107" s="106">
        <v>17668.699996948242</v>
      </c>
      <c r="AV107" s="107"/>
      <c r="AW107" s="108"/>
      <c r="AX107" s="106">
        <v>1389</v>
      </c>
      <c r="AY107" s="106">
        <v>61316.828918457031</v>
      </c>
      <c r="AZ107" s="107">
        <v>2.2652834866055769</v>
      </c>
      <c r="BA107" s="108"/>
      <c r="BB107" s="106">
        <v>6924.0599212646484</v>
      </c>
      <c r="BC107" s="106">
        <v>54934.675102233887</v>
      </c>
      <c r="BD107" s="107">
        <v>12.604170150053523</v>
      </c>
      <c r="BE107" s="108"/>
      <c r="BF107" s="106"/>
      <c r="BG107" s="106">
        <v>23321.800003051758</v>
      </c>
      <c r="BH107" s="107"/>
      <c r="BI107" s="108"/>
      <c r="BJ107" s="106"/>
      <c r="BK107" s="106">
        <v>16986.600044250488</v>
      </c>
      <c r="BL107" s="107"/>
      <c r="BM107" s="108"/>
      <c r="BN107" s="106"/>
      <c r="BO107" s="106">
        <v>13254.985000610352</v>
      </c>
      <c r="BP107" s="107"/>
      <c r="BQ107" s="108"/>
      <c r="BR107" s="106"/>
      <c r="BS107" s="106">
        <v>60260.619110107422</v>
      </c>
      <c r="BT107" s="107"/>
      <c r="BU107" s="108"/>
      <c r="BV107" s="106">
        <v>4208.1900253295898</v>
      </c>
      <c r="BW107" s="106">
        <v>15616.400009155273</v>
      </c>
      <c r="BX107" s="107">
        <v>26.9472479115705</v>
      </c>
      <c r="BY107" s="108"/>
      <c r="BZ107" s="106">
        <v>3004.2499694824219</v>
      </c>
      <c r="CA107" s="106">
        <v>48231.736045837402</v>
      </c>
      <c r="CB107" s="107">
        <v>6.2287825730081741</v>
      </c>
      <c r="CD107" s="106">
        <f t="shared" si="5"/>
        <v>0</v>
      </c>
      <c r="CE107" s="106">
        <f t="shared" si="6"/>
        <v>16986.600044250488</v>
      </c>
      <c r="CF107" s="107">
        <f t="shared" si="7"/>
        <v>0</v>
      </c>
    </row>
    <row r="108" spans="1:84">
      <c r="A108" s="105">
        <v>38868</v>
      </c>
      <c r="B108" s="106">
        <v>20240.679908752441</v>
      </c>
      <c r="C108" s="106">
        <v>583921.00109863281</v>
      </c>
      <c r="D108" s="107">
        <f t="shared" si="8"/>
        <v>3.4663387462807651</v>
      </c>
      <c r="J108" s="106">
        <v>3774.0299911499023</v>
      </c>
      <c r="K108" s="106">
        <v>31856.744018554688</v>
      </c>
      <c r="L108" s="107">
        <v>11.84687923207642</v>
      </c>
      <c r="M108" s="108"/>
      <c r="N108" s="106">
        <v>448.5</v>
      </c>
      <c r="O108" s="106">
        <v>21862.543991088867</v>
      </c>
      <c r="P108" s="107">
        <v>2.0514538481103015</v>
      </c>
      <c r="Q108" s="105"/>
      <c r="R108" s="106">
        <v>110</v>
      </c>
      <c r="S108" s="106">
        <v>21933.954971313477</v>
      </c>
      <c r="T108" s="107">
        <v>0.50150554308999229</v>
      </c>
      <c r="U108" s="108"/>
      <c r="V108" s="106">
        <v>195.34999847412109</v>
      </c>
      <c r="W108" s="106">
        <v>14301.212982177734</v>
      </c>
      <c r="X108" s="107">
        <v>1.3659680386381741</v>
      </c>
      <c r="Y108" s="106"/>
      <c r="Z108" s="106">
        <v>265</v>
      </c>
      <c r="AA108" s="106">
        <v>44732.374954223633</v>
      </c>
      <c r="AB108" s="107">
        <v>0.59241209587280963</v>
      </c>
      <c r="AC108" s="108"/>
      <c r="AD108" s="106"/>
      <c r="AE108" s="106">
        <v>57262.003005981445</v>
      </c>
      <c r="AF108" s="107"/>
      <c r="AG108" s="108"/>
      <c r="AH108" s="106"/>
      <c r="AI108" s="106">
        <v>23773.451034545898</v>
      </c>
      <c r="AJ108" s="107"/>
      <c r="AK108" s="108"/>
      <c r="AL108" s="106"/>
      <c r="AM108" s="106">
        <v>23178.399993896484</v>
      </c>
      <c r="AN108" s="107"/>
      <c r="AO108" s="108"/>
      <c r="AP108" s="106"/>
      <c r="AQ108" s="106">
        <v>37079.409973144531</v>
      </c>
      <c r="AR108" s="107"/>
      <c r="AS108" s="108"/>
      <c r="AT108" s="106"/>
      <c r="AU108" s="106">
        <v>17668.699996948242</v>
      </c>
      <c r="AV108" s="107"/>
      <c r="AW108" s="108"/>
      <c r="AX108" s="106">
        <v>1164</v>
      </c>
      <c r="AY108" s="106">
        <v>61275.065910339355</v>
      </c>
      <c r="AZ108" s="107">
        <v>1.8996307596032964</v>
      </c>
      <c r="BA108" s="108"/>
      <c r="BB108" s="106">
        <v>6924.0599212646484</v>
      </c>
      <c r="BC108" s="106">
        <v>54075.256126403809</v>
      </c>
      <c r="BD108" s="107">
        <v>12.804488443067727</v>
      </c>
      <c r="BE108" s="108"/>
      <c r="BF108" s="106">
        <v>135</v>
      </c>
      <c r="BG108" s="106">
        <v>23068.800003051758</v>
      </c>
      <c r="BH108" s="107">
        <v>0.58520599243194671</v>
      </c>
      <c r="BI108" s="108"/>
      <c r="BJ108" s="106">
        <v>165</v>
      </c>
      <c r="BK108" s="106">
        <v>16786.600044250488</v>
      </c>
      <c r="BL108" s="107">
        <v>0.98292685573642102</v>
      </c>
      <c r="BM108" s="108"/>
      <c r="BN108" s="106"/>
      <c r="BO108" s="106">
        <v>12638.124984741211</v>
      </c>
      <c r="BP108" s="107"/>
      <c r="BQ108" s="108"/>
      <c r="BR108" s="106"/>
      <c r="BS108" s="106">
        <v>60590.615081787109</v>
      </c>
      <c r="BT108" s="107"/>
      <c r="BU108" s="108"/>
      <c r="BV108" s="106">
        <v>4208.1900253295898</v>
      </c>
      <c r="BW108" s="106">
        <v>15625.400009155273</v>
      </c>
      <c r="BX108" s="107">
        <v>26.931726694125697</v>
      </c>
      <c r="BY108" s="108"/>
      <c r="BZ108" s="106">
        <v>2851.5499725341797</v>
      </c>
      <c r="CA108" s="106">
        <v>46212.344017028809</v>
      </c>
      <c r="CB108" s="107">
        <v>6.1705374033470592</v>
      </c>
      <c r="CD108" s="106">
        <f t="shared" si="5"/>
        <v>165</v>
      </c>
      <c r="CE108" s="106">
        <f t="shared" si="6"/>
        <v>16786.600044250488</v>
      </c>
      <c r="CF108" s="107">
        <f t="shared" si="7"/>
        <v>0.98292685573642102</v>
      </c>
    </row>
    <row r="109" spans="1:84">
      <c r="A109" s="105">
        <v>38898</v>
      </c>
      <c r="B109" s="106">
        <v>20395.289909362793</v>
      </c>
      <c r="C109" s="106">
        <v>584565.78993225098</v>
      </c>
      <c r="D109" s="107">
        <f t="shared" si="8"/>
        <v>3.4889639901312961</v>
      </c>
      <c r="J109" s="106">
        <v>3274.0299911499023</v>
      </c>
      <c r="K109" s="106">
        <v>31290.953025817871</v>
      </c>
      <c r="L109" s="107">
        <v>10.463184002253083</v>
      </c>
      <c r="M109" s="108"/>
      <c r="N109" s="106">
        <v>448.5</v>
      </c>
      <c r="O109" s="106">
        <v>21339.392013549805</v>
      </c>
      <c r="P109" s="107">
        <v>2.1017468525589549</v>
      </c>
      <c r="Q109" s="105"/>
      <c r="R109" s="106">
        <v>110</v>
      </c>
      <c r="S109" s="106">
        <v>21990.212997436523</v>
      </c>
      <c r="T109" s="107">
        <v>0.50022253087236168</v>
      </c>
      <c r="U109" s="108"/>
      <c r="V109" s="106">
        <v>195.34999847412109</v>
      </c>
      <c r="W109" s="106">
        <v>14347.097991943359</v>
      </c>
      <c r="X109" s="107">
        <v>1.3615993881398194</v>
      </c>
      <c r="Y109" s="106"/>
      <c r="Z109" s="106">
        <v>265</v>
      </c>
      <c r="AA109" s="106">
        <v>45380.324966430664</v>
      </c>
      <c r="AB109" s="107">
        <v>0.58395350891830178</v>
      </c>
      <c r="AC109" s="108"/>
      <c r="AD109" s="106"/>
      <c r="AE109" s="106">
        <v>56514.415908813477</v>
      </c>
      <c r="AF109" s="107"/>
      <c r="AG109" s="108"/>
      <c r="AH109" s="106"/>
      <c r="AI109" s="106">
        <v>24308.836990356445</v>
      </c>
      <c r="AJ109" s="107"/>
      <c r="AK109" s="108"/>
      <c r="AL109" s="106"/>
      <c r="AM109" s="106">
        <v>22753.399993896484</v>
      </c>
      <c r="AN109" s="107"/>
      <c r="AO109" s="108"/>
      <c r="AP109" s="106"/>
      <c r="AQ109" s="106">
        <v>36827.994995117188</v>
      </c>
      <c r="AR109" s="107"/>
      <c r="AS109" s="108"/>
      <c r="AT109" s="106"/>
      <c r="AU109" s="106">
        <v>17508.699996948242</v>
      </c>
      <c r="AV109" s="107"/>
      <c r="AW109" s="108"/>
      <c r="AX109" s="106">
        <v>1164</v>
      </c>
      <c r="AY109" s="106">
        <v>61181.027923583984</v>
      </c>
      <c r="AZ109" s="107">
        <v>1.9025505773682869</v>
      </c>
      <c r="BA109" s="108"/>
      <c r="BB109" s="106">
        <v>7329.0599212646484</v>
      </c>
      <c r="BC109" s="106">
        <v>54262.914100646973</v>
      </c>
      <c r="BD109" s="107">
        <v>13.506572661524761</v>
      </c>
      <c r="BE109" s="108"/>
      <c r="BF109" s="106">
        <v>135</v>
      </c>
      <c r="BG109" s="106">
        <v>23183.800003051758</v>
      </c>
      <c r="BH109" s="107">
        <v>0.58230315988849768</v>
      </c>
      <c r="BI109" s="108"/>
      <c r="BJ109" s="106">
        <v>165</v>
      </c>
      <c r="BK109" s="106">
        <v>16586.600044250488</v>
      </c>
      <c r="BL109" s="107">
        <v>0.99477891526777928</v>
      </c>
      <c r="BM109" s="108"/>
      <c r="BN109" s="106"/>
      <c r="BO109" s="106">
        <v>11830.895004272461</v>
      </c>
      <c r="BP109" s="107"/>
      <c r="BQ109" s="108"/>
      <c r="BR109" s="106"/>
      <c r="BS109" s="106">
        <v>59696.742897033691</v>
      </c>
      <c r="BT109" s="107"/>
      <c r="BU109" s="108"/>
      <c r="BV109" s="106">
        <v>4457.8000259399414</v>
      </c>
      <c r="BW109" s="106">
        <v>15966.899993896484</v>
      </c>
      <c r="BX109" s="107">
        <v>27.919007619788328</v>
      </c>
      <c r="BY109" s="108"/>
      <c r="BZ109" s="106">
        <v>2851.5499725341797</v>
      </c>
      <c r="CA109" s="106">
        <v>49595.581085205078</v>
      </c>
      <c r="CB109" s="107">
        <v>5.7496049247517123</v>
      </c>
      <c r="CD109" s="106">
        <f t="shared" si="5"/>
        <v>165</v>
      </c>
      <c r="CE109" s="106">
        <f t="shared" si="6"/>
        <v>16586.600044250488</v>
      </c>
      <c r="CF109" s="107">
        <f t="shared" si="7"/>
        <v>0.99477891526777928</v>
      </c>
    </row>
    <row r="110" spans="1:84">
      <c r="A110" s="105">
        <v>38929</v>
      </c>
      <c r="B110" s="106">
        <v>19951.719909667969</v>
      </c>
      <c r="C110" s="106">
        <v>580665.04285430908</v>
      </c>
      <c r="D110" s="107">
        <f t="shared" si="8"/>
        <v>3.4360118893318545</v>
      </c>
      <c r="J110" s="106">
        <v>3274.0299911499023</v>
      </c>
      <c r="K110" s="106">
        <v>31451.873023986816</v>
      </c>
      <c r="L110" s="107">
        <v>10.409650289039888</v>
      </c>
      <c r="M110" s="108"/>
      <c r="N110" s="106">
        <v>448.5</v>
      </c>
      <c r="O110" s="106">
        <v>21036.691940307617</v>
      </c>
      <c r="P110" s="107">
        <v>2.1319891990272763</v>
      </c>
      <c r="Q110" s="105"/>
      <c r="R110" s="106">
        <v>110</v>
      </c>
      <c r="S110" s="106">
        <v>21952.231979370117</v>
      </c>
      <c r="T110" s="107">
        <v>0.50108799917645674</v>
      </c>
      <c r="U110" s="108"/>
      <c r="V110" s="106"/>
      <c r="W110" s="106">
        <v>14633.897979736328</v>
      </c>
      <c r="X110" s="107"/>
      <c r="Y110" s="106"/>
      <c r="Z110" s="106">
        <v>265</v>
      </c>
      <c r="AA110" s="106">
        <v>45786.424987792969</v>
      </c>
      <c r="AB110" s="107">
        <v>0.5787741673883714</v>
      </c>
      <c r="AC110" s="108"/>
      <c r="AD110" s="106"/>
      <c r="AE110" s="106">
        <v>55250.043960571289</v>
      </c>
      <c r="AF110" s="107"/>
      <c r="AG110" s="108"/>
      <c r="AH110" s="106"/>
      <c r="AI110" s="106">
        <v>24091.313980102539</v>
      </c>
      <c r="AJ110" s="107"/>
      <c r="AK110" s="108"/>
      <c r="AL110" s="106"/>
      <c r="AM110" s="106">
        <v>22851.200042724609</v>
      </c>
      <c r="AN110" s="107"/>
      <c r="AO110" s="108"/>
      <c r="AP110" s="106"/>
      <c r="AQ110" s="106">
        <v>37669.892990112305</v>
      </c>
      <c r="AR110" s="107"/>
      <c r="AS110" s="108"/>
      <c r="AT110" s="106"/>
      <c r="AU110" s="106">
        <v>17228.699996948242</v>
      </c>
      <c r="AV110" s="107"/>
      <c r="AW110" s="108"/>
      <c r="AX110" s="106">
        <v>1164</v>
      </c>
      <c r="AY110" s="106">
        <v>62587.086868286133</v>
      </c>
      <c r="AZ110" s="107">
        <v>1.8598085615482085</v>
      </c>
      <c r="BA110" s="108"/>
      <c r="BB110" s="106">
        <v>7329.0599212646484</v>
      </c>
      <c r="BC110" s="106">
        <v>54109.825080871582</v>
      </c>
      <c r="BD110" s="107">
        <v>13.544785831982944</v>
      </c>
      <c r="BE110" s="108"/>
      <c r="BF110" s="106">
        <v>135</v>
      </c>
      <c r="BG110" s="106">
        <v>23133.800003051758</v>
      </c>
      <c r="BH110" s="107">
        <v>0.58356171481637742</v>
      </c>
      <c r="BI110" s="108"/>
      <c r="BJ110" s="106">
        <v>165</v>
      </c>
      <c r="BK110" s="106">
        <v>16223.261024475098</v>
      </c>
      <c r="BL110" s="107">
        <v>1.0170581595837855</v>
      </c>
      <c r="BM110" s="108"/>
      <c r="BN110" s="106"/>
      <c r="BO110" s="106">
        <v>12132.094985961914</v>
      </c>
      <c r="BP110" s="107"/>
      <c r="BQ110" s="108"/>
      <c r="BR110" s="106"/>
      <c r="BS110" s="106">
        <v>57788.422927856445</v>
      </c>
      <c r="BT110" s="107"/>
      <c r="BU110" s="108"/>
      <c r="BV110" s="106">
        <v>4209.5800247192383</v>
      </c>
      <c r="BW110" s="106">
        <v>14851.900016784668</v>
      </c>
      <c r="BX110" s="107">
        <v>28.343713733339438</v>
      </c>
      <c r="BY110" s="108"/>
      <c r="BZ110" s="106">
        <v>2851.5499725341797</v>
      </c>
      <c r="CA110" s="106">
        <v>47886.381065368652</v>
      </c>
      <c r="CB110" s="107">
        <v>5.9548245432069535</v>
      </c>
      <c r="CD110" s="106">
        <f t="shared" si="5"/>
        <v>165</v>
      </c>
      <c r="CE110" s="106">
        <f t="shared" si="6"/>
        <v>16223.261024475098</v>
      </c>
      <c r="CF110" s="107">
        <f t="shared" si="7"/>
        <v>1.0170581595837855</v>
      </c>
    </row>
    <row r="111" spans="1:84">
      <c r="A111" s="105">
        <v>38960</v>
      </c>
      <c r="B111" s="106">
        <v>19138.219909667969</v>
      </c>
      <c r="C111" s="106">
        <v>590048.35301208496</v>
      </c>
      <c r="D111" s="107">
        <f t="shared" si="8"/>
        <v>3.2435002677273799</v>
      </c>
      <c r="J111" s="106">
        <v>3274.0299911499023</v>
      </c>
      <c r="K111" s="106">
        <v>43281.034049987793</v>
      </c>
      <c r="L111" s="107">
        <v>7.5645835711053806</v>
      </c>
      <c r="M111" s="108"/>
      <c r="N111" s="106"/>
      <c r="O111" s="106">
        <v>20984.170959472656</v>
      </c>
      <c r="P111" s="107"/>
      <c r="Q111" s="105"/>
      <c r="R111" s="106">
        <v>110</v>
      </c>
      <c r="S111" s="106">
        <v>22214.753982543945</v>
      </c>
      <c r="T111" s="107">
        <v>0.49516641096469727</v>
      </c>
      <c r="U111" s="108"/>
      <c r="V111" s="106"/>
      <c r="W111" s="106">
        <v>14983.717987060547</v>
      </c>
      <c r="X111" s="107"/>
      <c r="Y111" s="106"/>
      <c r="Z111" s="106">
        <v>265</v>
      </c>
      <c r="AA111" s="106">
        <v>46569.024963378906</v>
      </c>
      <c r="AB111" s="107">
        <v>0.56904777415544239</v>
      </c>
      <c r="AC111" s="108"/>
      <c r="AD111" s="106">
        <v>100</v>
      </c>
      <c r="AE111" s="106">
        <v>55501.402053833008</v>
      </c>
      <c r="AF111" s="107">
        <v>0.18017562854179078</v>
      </c>
      <c r="AG111" s="108"/>
      <c r="AH111" s="106"/>
      <c r="AI111" s="106">
        <v>23776.702987670898</v>
      </c>
      <c r="AJ111" s="107"/>
      <c r="AK111" s="108"/>
      <c r="AL111" s="106"/>
      <c r="AM111" s="106">
        <v>22746.200042724609</v>
      </c>
      <c r="AN111" s="107"/>
      <c r="AO111" s="108"/>
      <c r="AP111" s="106"/>
      <c r="AQ111" s="106">
        <v>37281.956985473633</v>
      </c>
      <c r="AR111" s="107"/>
      <c r="AS111" s="108"/>
      <c r="AT111" s="106"/>
      <c r="AU111" s="106">
        <v>17333.699996948242</v>
      </c>
      <c r="AV111" s="107"/>
      <c r="AW111" s="108"/>
      <c r="AX111" s="106">
        <v>699</v>
      </c>
      <c r="AY111" s="106">
        <v>61412.033966064453</v>
      </c>
      <c r="AZ111" s="107">
        <v>1.1382134003023885</v>
      </c>
      <c r="BA111" s="108"/>
      <c r="BB111" s="106">
        <v>7329.0599212646484</v>
      </c>
      <c r="BC111" s="106">
        <v>55594.009086608887</v>
      </c>
      <c r="BD111" s="107">
        <v>13.183182939454575</v>
      </c>
      <c r="BE111" s="108"/>
      <c r="BF111" s="106">
        <v>135</v>
      </c>
      <c r="BG111" s="106">
        <v>24438.800003051758</v>
      </c>
      <c r="BH111" s="107">
        <v>0.55240028145057074</v>
      </c>
      <c r="BI111" s="108"/>
      <c r="BJ111" s="106">
        <v>165</v>
      </c>
      <c r="BK111" s="106">
        <v>16098.201026916504</v>
      </c>
      <c r="BL111" s="107">
        <v>1.0249592468383071</v>
      </c>
      <c r="BM111" s="108"/>
      <c r="BN111" s="106"/>
      <c r="BO111" s="106">
        <v>13837.654983520508</v>
      </c>
      <c r="BP111" s="107"/>
      <c r="BQ111" s="108"/>
      <c r="BR111" s="106"/>
      <c r="BS111" s="106">
        <v>51968.98592376709</v>
      </c>
      <c r="BT111" s="107"/>
      <c r="BU111" s="108"/>
      <c r="BV111" s="106">
        <v>4209.5800247192383</v>
      </c>
      <c r="BW111" s="106">
        <v>14675.900016784668</v>
      </c>
      <c r="BX111" s="107">
        <v>28.683624308592915</v>
      </c>
      <c r="BY111" s="108"/>
      <c r="BZ111" s="106">
        <v>2851.5499725341797</v>
      </c>
      <c r="CA111" s="106">
        <v>47350.103996276855</v>
      </c>
      <c r="CB111" s="107">
        <v>6.0222676021121258</v>
      </c>
      <c r="CD111" s="106">
        <f t="shared" si="5"/>
        <v>165</v>
      </c>
      <c r="CE111" s="106">
        <f t="shared" si="6"/>
        <v>16098.201026916504</v>
      </c>
      <c r="CF111" s="107">
        <f t="shared" si="7"/>
        <v>1.0249592468383071</v>
      </c>
    </row>
    <row r="112" spans="1:84">
      <c r="A112" s="105">
        <v>38990</v>
      </c>
      <c r="B112" s="106">
        <v>8884.7999782562256</v>
      </c>
      <c r="C112" s="106">
        <v>574240.61405181885</v>
      </c>
      <c r="D112" s="107">
        <f t="shared" si="8"/>
        <v>1.5472259817301028</v>
      </c>
      <c r="J112" s="106">
        <v>3274.0299911499023</v>
      </c>
      <c r="K112" s="106">
        <v>43209.647071838379</v>
      </c>
      <c r="L112" s="107">
        <v>7.5770810756835161</v>
      </c>
      <c r="M112" s="108"/>
      <c r="N112" s="106"/>
      <c r="O112" s="106">
        <v>20644.665954589844</v>
      </c>
      <c r="P112" s="107"/>
      <c r="Q112" s="105"/>
      <c r="R112" s="106">
        <v>110</v>
      </c>
      <c r="S112" s="106">
        <v>22774.462966918945</v>
      </c>
      <c r="T112" s="107">
        <v>0.48299711900904335</v>
      </c>
      <c r="U112" s="108"/>
      <c r="V112" s="106"/>
      <c r="W112" s="106">
        <v>15255.535980224609</v>
      </c>
      <c r="X112" s="107"/>
      <c r="Y112" s="106"/>
      <c r="Z112" s="106">
        <v>265</v>
      </c>
      <c r="AA112" s="106">
        <v>45433.424987792969</v>
      </c>
      <c r="AB112" s="107">
        <v>0.58327101703470541</v>
      </c>
      <c r="AC112" s="108"/>
      <c r="AD112" s="106">
        <v>100</v>
      </c>
      <c r="AE112" s="106">
        <v>51074.930999755859</v>
      </c>
      <c r="AF112" s="107">
        <v>0.19579076866589992</v>
      </c>
      <c r="AG112" s="108"/>
      <c r="AH112" s="106"/>
      <c r="AI112" s="106">
        <v>23025.831008911133</v>
      </c>
      <c r="AJ112" s="107"/>
      <c r="AK112" s="108"/>
      <c r="AL112" s="106">
        <v>160</v>
      </c>
      <c r="AM112" s="106">
        <v>23295.600051879883</v>
      </c>
      <c r="AN112" s="107">
        <v>0.68682497829493983</v>
      </c>
      <c r="AO112" s="108"/>
      <c r="AP112" s="106"/>
      <c r="AQ112" s="106">
        <v>37212.295974731445</v>
      </c>
      <c r="AR112" s="107"/>
      <c r="AS112" s="108"/>
      <c r="AT112" s="106"/>
      <c r="AU112" s="106">
        <v>17232.699996948242</v>
      </c>
      <c r="AV112" s="107"/>
      <c r="AW112" s="108"/>
      <c r="AX112" s="106">
        <v>699</v>
      </c>
      <c r="AY112" s="106">
        <v>60386.852928161621</v>
      </c>
      <c r="AZ112" s="107">
        <v>1.1575367254716116</v>
      </c>
      <c r="BA112" s="108"/>
      <c r="BB112" s="106">
        <v>1125.2200145721436</v>
      </c>
      <c r="BC112" s="106">
        <v>54146.683067321777</v>
      </c>
      <c r="BD112" s="107">
        <v>2.0780959254200897</v>
      </c>
      <c r="BE112" s="108"/>
      <c r="BF112" s="106">
        <v>135</v>
      </c>
      <c r="BG112" s="106">
        <v>24412.300003051758</v>
      </c>
      <c r="BH112" s="107">
        <v>0.55299992210125137</v>
      </c>
      <c r="BI112" s="108"/>
      <c r="BJ112" s="106">
        <v>165</v>
      </c>
      <c r="BK112" s="106">
        <v>16990.336036682129</v>
      </c>
      <c r="BL112" s="107">
        <v>0.97114029789502132</v>
      </c>
      <c r="BM112" s="108"/>
      <c r="BN112" s="106"/>
      <c r="BO112" s="106">
        <v>12904.599990844727</v>
      </c>
      <c r="BP112" s="107"/>
      <c r="BQ112" s="108"/>
      <c r="BR112" s="106"/>
      <c r="BS112" s="106">
        <v>51371.11792755127</v>
      </c>
      <c r="BT112" s="107"/>
      <c r="BU112" s="108"/>
      <c r="BV112" s="106"/>
      <c r="BW112" s="106">
        <v>7970.0000228881836</v>
      </c>
      <c r="BX112" s="107"/>
      <c r="BY112" s="108"/>
      <c r="BZ112" s="106">
        <v>2851.5499725341797</v>
      </c>
      <c r="CA112" s="106">
        <v>46899.629081726074</v>
      </c>
      <c r="CB112" s="107">
        <v>6.0801119931356871</v>
      </c>
      <c r="CD112" s="106">
        <f t="shared" si="5"/>
        <v>165</v>
      </c>
      <c r="CE112" s="106">
        <f t="shared" si="6"/>
        <v>16990.336036682129</v>
      </c>
      <c r="CF112" s="107">
        <f t="shared" si="7"/>
        <v>0.97114029789502132</v>
      </c>
    </row>
    <row r="113" spans="1:84">
      <c r="A113" s="105">
        <v>39021</v>
      </c>
      <c r="B113" s="106">
        <v>8269.0799770355225</v>
      </c>
      <c r="C113" s="106">
        <v>569112.5470123291</v>
      </c>
      <c r="D113" s="107">
        <f t="shared" si="8"/>
        <v>1.4529779778087344</v>
      </c>
      <c r="J113" s="106">
        <v>2658.3099899291992</v>
      </c>
      <c r="K113" s="106">
        <v>42735.543075561523</v>
      </c>
      <c r="L113" s="107">
        <v>6.2203725485107118</v>
      </c>
      <c r="M113" s="108"/>
      <c r="N113" s="106"/>
      <c r="O113" s="106">
        <v>20513.117965698242</v>
      </c>
      <c r="P113" s="107"/>
      <c r="Q113" s="105"/>
      <c r="R113" s="106">
        <v>110</v>
      </c>
      <c r="S113" s="106">
        <v>22296.086959838867</v>
      </c>
      <c r="T113" s="107">
        <v>0.4933601138089343</v>
      </c>
      <c r="U113" s="108"/>
      <c r="V113" s="106"/>
      <c r="W113" s="106">
        <v>15073.266967773438</v>
      </c>
      <c r="X113" s="107"/>
      <c r="Y113" s="106"/>
      <c r="Z113" s="106">
        <v>265</v>
      </c>
      <c r="AA113" s="106">
        <v>46805.575012207031</v>
      </c>
      <c r="AB113" s="107">
        <v>0.56617187147233472</v>
      </c>
      <c r="AC113" s="108"/>
      <c r="AD113" s="106">
        <v>100</v>
      </c>
      <c r="AE113" s="106">
        <v>48301.837966918945</v>
      </c>
      <c r="AF113" s="107">
        <v>0.20703145927591449</v>
      </c>
      <c r="AG113" s="108"/>
      <c r="AH113" s="106"/>
      <c r="AI113" s="106">
        <v>22497.783020019531</v>
      </c>
      <c r="AJ113" s="107"/>
      <c r="AK113" s="108"/>
      <c r="AL113" s="106">
        <v>160</v>
      </c>
      <c r="AM113" s="106">
        <v>22495.600051879883</v>
      </c>
      <c r="AN113" s="107">
        <v>0.71125019839881676</v>
      </c>
      <c r="AO113" s="108"/>
      <c r="AP113" s="106"/>
      <c r="AQ113" s="106">
        <v>37209.156967163086</v>
      </c>
      <c r="AR113" s="107"/>
      <c r="AS113" s="108"/>
      <c r="AT113" s="106"/>
      <c r="AU113" s="106">
        <v>16733.699996948242</v>
      </c>
      <c r="AV113" s="107"/>
      <c r="AW113" s="108"/>
      <c r="AX113" s="106">
        <v>699</v>
      </c>
      <c r="AY113" s="106">
        <v>59952.813949584961</v>
      </c>
      <c r="AZ113" s="107">
        <v>1.1659169169070154</v>
      </c>
      <c r="BA113" s="108"/>
      <c r="BB113" s="106">
        <v>1125.2200145721436</v>
      </c>
      <c r="BC113" s="106">
        <v>54018.558067321777</v>
      </c>
      <c r="BD113" s="107">
        <v>2.0830248989056952</v>
      </c>
      <c r="BE113" s="108"/>
      <c r="BF113" s="106">
        <v>135</v>
      </c>
      <c r="BG113" s="106">
        <v>23882.300003051758</v>
      </c>
      <c r="BH113" s="107">
        <v>0.5652721889547877</v>
      </c>
      <c r="BI113" s="108"/>
      <c r="BJ113" s="106">
        <v>165</v>
      </c>
      <c r="BK113" s="106">
        <v>18256.369049072266</v>
      </c>
      <c r="BL113" s="107">
        <v>0.90379417482461999</v>
      </c>
      <c r="BM113" s="108"/>
      <c r="BN113" s="106"/>
      <c r="BO113" s="106">
        <v>12751.399993896484</v>
      </c>
      <c r="BP113" s="107"/>
      <c r="BQ113" s="108"/>
      <c r="BR113" s="106"/>
      <c r="BS113" s="106">
        <v>51513.653915405273</v>
      </c>
      <c r="BT113" s="107"/>
      <c r="BU113" s="108"/>
      <c r="BV113" s="106"/>
      <c r="BW113" s="106">
        <v>7448.7000122070313</v>
      </c>
      <c r="BX113" s="107"/>
      <c r="BY113" s="108"/>
      <c r="BZ113" s="106">
        <v>2851.5499725341797</v>
      </c>
      <c r="CA113" s="106">
        <v>46627.084037780762</v>
      </c>
      <c r="CB113" s="107">
        <v>6.1156515175249639</v>
      </c>
      <c r="CD113" s="106">
        <f t="shared" si="5"/>
        <v>165</v>
      </c>
      <c r="CE113" s="106">
        <f t="shared" si="6"/>
        <v>18256.369049072266</v>
      </c>
      <c r="CF113" s="107">
        <f t="shared" si="7"/>
        <v>0.90379417482461999</v>
      </c>
    </row>
    <row r="114" spans="1:84">
      <c r="A114" s="105">
        <v>39051</v>
      </c>
      <c r="B114" s="106">
        <v>8419.0799770355225</v>
      </c>
      <c r="C114" s="106">
        <v>559108.64684295654</v>
      </c>
      <c r="D114" s="107">
        <f t="shared" si="8"/>
        <v>1.5058039299829125</v>
      </c>
      <c r="J114" s="106">
        <v>2658.3099899291992</v>
      </c>
      <c r="K114" s="106">
        <v>42280.085052490234</v>
      </c>
      <c r="L114" s="107">
        <v>6.2873808948797958</v>
      </c>
      <c r="M114" s="108"/>
      <c r="N114" s="106"/>
      <c r="O114" s="106">
        <v>19905.747940063477</v>
      </c>
      <c r="P114" s="107"/>
      <c r="Q114" s="105"/>
      <c r="R114" s="106">
        <v>110</v>
      </c>
      <c r="S114" s="106">
        <v>22149.061965942383</v>
      </c>
      <c r="T114" s="107">
        <v>0.49663502756523981</v>
      </c>
      <c r="U114" s="108"/>
      <c r="V114" s="106"/>
      <c r="W114" s="106">
        <v>14967.484970092773</v>
      </c>
      <c r="X114" s="107"/>
      <c r="Y114" s="106"/>
      <c r="Z114" s="106">
        <v>265</v>
      </c>
      <c r="AA114" s="106">
        <v>48146.174987792969</v>
      </c>
      <c r="AB114" s="107">
        <v>0.5504071716334441</v>
      </c>
      <c r="AC114" s="108"/>
      <c r="AD114" s="106">
        <v>100</v>
      </c>
      <c r="AE114" s="106">
        <v>48449.367919921875</v>
      </c>
      <c r="AF114" s="107">
        <v>0.20640104152706817</v>
      </c>
      <c r="AG114" s="108"/>
      <c r="AH114" s="106">
        <v>150</v>
      </c>
      <c r="AI114" s="106">
        <v>21677.278991699219</v>
      </c>
      <c r="AJ114" s="107">
        <v>0.69196876627107495</v>
      </c>
      <c r="AK114" s="108"/>
      <c r="AL114" s="106">
        <v>160</v>
      </c>
      <c r="AM114" s="106">
        <v>22991.100051879883</v>
      </c>
      <c r="AN114" s="107">
        <v>0.69592146369228425</v>
      </c>
      <c r="AO114" s="108"/>
      <c r="AP114" s="106"/>
      <c r="AQ114" s="106">
        <v>36805.899978637695</v>
      </c>
      <c r="AR114" s="107"/>
      <c r="AS114" s="108"/>
      <c r="AT114" s="106"/>
      <c r="AU114" s="106">
        <v>16748.699996948242</v>
      </c>
      <c r="AV114" s="107"/>
      <c r="AW114" s="108"/>
      <c r="AX114" s="106">
        <v>699</v>
      </c>
      <c r="AY114" s="106">
        <v>62040.010925292969</v>
      </c>
      <c r="AZ114" s="107">
        <v>1.1266922580682945</v>
      </c>
      <c r="BA114" s="108"/>
      <c r="BB114" s="106">
        <v>1125.2200145721436</v>
      </c>
      <c r="BC114" s="106">
        <v>53807.793067932129</v>
      </c>
      <c r="BD114" s="107">
        <v>2.0911841025547315</v>
      </c>
      <c r="BE114" s="108"/>
      <c r="BF114" s="106">
        <v>135</v>
      </c>
      <c r="BG114" s="106">
        <v>20905.099990844727</v>
      </c>
      <c r="BH114" s="107">
        <v>0.64577543307194185</v>
      </c>
      <c r="BI114" s="108"/>
      <c r="BJ114" s="106">
        <v>165</v>
      </c>
      <c r="BK114" s="106">
        <v>18179.759033203125</v>
      </c>
      <c r="BL114" s="107">
        <v>0.90760278889641766</v>
      </c>
      <c r="BM114" s="108"/>
      <c r="BN114" s="106"/>
      <c r="BO114" s="106">
        <v>12806.399993896484</v>
      </c>
      <c r="BP114" s="107"/>
      <c r="BQ114" s="108"/>
      <c r="BR114" s="106"/>
      <c r="BS114" s="106">
        <v>43772.077911376953</v>
      </c>
      <c r="BT114" s="107"/>
      <c r="BU114" s="108"/>
      <c r="BV114" s="106"/>
      <c r="BW114" s="106">
        <v>7242.900016784668</v>
      </c>
      <c r="BX114" s="107"/>
      <c r="BY114" s="108"/>
      <c r="BZ114" s="106">
        <v>2851.5499725341797</v>
      </c>
      <c r="CA114" s="106">
        <v>46233.704048156738</v>
      </c>
      <c r="CB114" s="107">
        <v>6.1676866070778642</v>
      </c>
      <c r="CD114" s="106">
        <f t="shared" si="5"/>
        <v>165</v>
      </c>
      <c r="CE114" s="106">
        <f t="shared" si="6"/>
        <v>18179.759033203125</v>
      </c>
      <c r="CF114" s="107">
        <f t="shared" si="7"/>
        <v>0.90760278889641766</v>
      </c>
    </row>
    <row r="115" spans="1:84">
      <c r="A115" s="105">
        <v>39082</v>
      </c>
      <c r="B115" s="106">
        <v>5130.3300075531006</v>
      </c>
      <c r="C115" s="106">
        <v>602275.40410614014</v>
      </c>
      <c r="D115" s="107">
        <f t="shared" si="8"/>
        <v>0.85182459263253796</v>
      </c>
      <c r="J115" s="106">
        <v>2798.3099899291992</v>
      </c>
      <c r="K115" s="106">
        <v>43856.505073547363</v>
      </c>
      <c r="L115" s="107">
        <v>6.3806041663293342</v>
      </c>
      <c r="M115" s="108"/>
      <c r="N115" s="106"/>
      <c r="O115" s="106">
        <v>19426.462966918945</v>
      </c>
      <c r="P115" s="107"/>
      <c r="Q115" s="105"/>
      <c r="R115" s="106">
        <v>110</v>
      </c>
      <c r="S115" s="106">
        <v>25912.683944702148</v>
      </c>
      <c r="T115" s="107">
        <v>0.42450253410546274</v>
      </c>
      <c r="U115" s="108"/>
      <c r="V115" s="106"/>
      <c r="W115" s="106">
        <v>15412.572967529297</v>
      </c>
      <c r="X115" s="107"/>
      <c r="Y115" s="106"/>
      <c r="Z115" s="106"/>
      <c r="AA115" s="106">
        <v>48436.175048828125</v>
      </c>
      <c r="AB115" s="107"/>
      <c r="AC115" s="108"/>
      <c r="AD115" s="106">
        <v>100</v>
      </c>
      <c r="AE115" s="106">
        <v>90759.42098236084</v>
      </c>
      <c r="AF115" s="107">
        <v>0.11018139926149934</v>
      </c>
      <c r="AG115" s="108"/>
      <c r="AH115" s="106">
        <v>150</v>
      </c>
      <c r="AI115" s="106">
        <v>21296.209014892578</v>
      </c>
      <c r="AJ115" s="107">
        <v>0.70435071281984518</v>
      </c>
      <c r="AK115" s="108"/>
      <c r="AL115" s="106">
        <v>160</v>
      </c>
      <c r="AM115" s="106">
        <v>23773.600051879883</v>
      </c>
      <c r="AN115" s="107">
        <v>0.67301544423579263</v>
      </c>
      <c r="AO115" s="108"/>
      <c r="AP115" s="106"/>
      <c r="AQ115" s="106">
        <v>36902.31298828125</v>
      </c>
      <c r="AR115" s="107"/>
      <c r="AS115" s="108"/>
      <c r="AT115" s="106"/>
      <c r="AU115" s="106">
        <v>18948.699996948242</v>
      </c>
      <c r="AV115" s="107"/>
      <c r="AW115" s="108"/>
      <c r="AX115" s="106">
        <v>135</v>
      </c>
      <c r="AY115" s="106">
        <v>63207.541938781738</v>
      </c>
      <c r="AZ115" s="107">
        <v>0.2135821072282027</v>
      </c>
      <c r="BA115" s="108"/>
      <c r="BB115" s="106">
        <v>1125.2200145721436</v>
      </c>
      <c r="BC115" s="106">
        <v>53180.964073181152</v>
      </c>
      <c r="BD115" s="107">
        <v>2.1158322986092415</v>
      </c>
      <c r="BE115" s="108"/>
      <c r="BF115" s="106">
        <v>135</v>
      </c>
      <c r="BG115" s="106">
        <v>21056.099990844727</v>
      </c>
      <c r="BH115" s="107">
        <v>0.6411443717435733</v>
      </c>
      <c r="BI115" s="108"/>
      <c r="BJ115" s="106">
        <v>165</v>
      </c>
      <c r="BK115" s="106">
        <v>18249.954040527344</v>
      </c>
      <c r="BL115" s="107">
        <v>0.90411186589066195</v>
      </c>
      <c r="BM115" s="108"/>
      <c r="BN115" s="106"/>
      <c r="BO115" s="106">
        <v>12856.399993896484</v>
      </c>
      <c r="BP115" s="107"/>
      <c r="BQ115" s="108"/>
      <c r="BR115" s="106"/>
      <c r="BS115" s="106">
        <v>40976.339981079102</v>
      </c>
      <c r="BT115" s="107"/>
      <c r="BU115" s="108"/>
      <c r="BV115" s="106">
        <v>251.80000305175781</v>
      </c>
      <c r="BW115" s="106">
        <v>7154.8000259399414</v>
      </c>
      <c r="BX115" s="107">
        <v>3.5193157340365824</v>
      </c>
      <c r="BY115" s="108"/>
      <c r="BZ115" s="106"/>
      <c r="CA115" s="106">
        <v>40868.661026000977</v>
      </c>
      <c r="CB115" s="107"/>
      <c r="CD115" s="106">
        <f t="shared" si="5"/>
        <v>165</v>
      </c>
      <c r="CE115" s="106">
        <f t="shared" si="6"/>
        <v>18249.954040527344</v>
      </c>
      <c r="CF115" s="107">
        <f t="shared" si="7"/>
        <v>0.90411186589066195</v>
      </c>
    </row>
    <row r="116" spans="1:84">
      <c r="A116" s="105">
        <v>39113</v>
      </c>
      <c r="B116" s="106">
        <v>5867.6800136566162</v>
      </c>
      <c r="C116" s="106">
        <v>591808.61527252197</v>
      </c>
      <c r="D116" s="107">
        <f t="shared" si="8"/>
        <v>0.99148269596491223</v>
      </c>
      <c r="J116" s="106">
        <v>2798.3099899291992</v>
      </c>
      <c r="K116" s="106">
        <v>43995.375091552734</v>
      </c>
      <c r="L116" s="107">
        <v>6.3604639899217146</v>
      </c>
      <c r="M116" s="108"/>
      <c r="N116" s="106"/>
      <c r="O116" s="106">
        <v>20122.207962036133</v>
      </c>
      <c r="P116" s="107"/>
      <c r="Q116" s="105"/>
      <c r="R116" s="106">
        <v>110</v>
      </c>
      <c r="S116" s="106">
        <v>24744.804008483887</v>
      </c>
      <c r="T116" s="107">
        <v>0.44453777028214059</v>
      </c>
      <c r="U116" s="108"/>
      <c r="V116" s="106"/>
      <c r="W116" s="106">
        <v>14888.015991210938</v>
      </c>
      <c r="X116" s="107"/>
      <c r="Y116" s="106"/>
      <c r="Z116" s="106"/>
      <c r="AA116" s="106">
        <v>48908.550048828125</v>
      </c>
      <c r="AB116" s="107"/>
      <c r="AC116" s="108"/>
      <c r="AD116" s="106">
        <v>100</v>
      </c>
      <c r="AE116" s="106">
        <v>87375.937995910645</v>
      </c>
      <c r="AF116" s="107">
        <v>0.11444798452942523</v>
      </c>
      <c r="AG116" s="108"/>
      <c r="AH116" s="106">
        <v>150</v>
      </c>
      <c r="AI116" s="106">
        <v>20984.827026367188</v>
      </c>
      <c r="AJ116" s="107">
        <v>0.71480217497874421</v>
      </c>
      <c r="AK116" s="108"/>
      <c r="AL116" s="106">
        <v>160</v>
      </c>
      <c r="AM116" s="106">
        <v>23643.600051879883</v>
      </c>
      <c r="AN116" s="107">
        <v>0.67671589626334649</v>
      </c>
      <c r="AO116" s="108"/>
      <c r="AP116" s="106"/>
      <c r="AQ116" s="106">
        <v>35704.302978515625</v>
      </c>
      <c r="AR116" s="107"/>
      <c r="AS116" s="108"/>
      <c r="AT116" s="106"/>
      <c r="AU116" s="106">
        <v>20358.699996948242</v>
      </c>
      <c r="AV116" s="107"/>
      <c r="AW116" s="108"/>
      <c r="AX116" s="106">
        <v>135</v>
      </c>
      <c r="AY116" s="106">
        <v>59961.052947998047</v>
      </c>
      <c r="AZ116" s="107">
        <v>0.22514614631114033</v>
      </c>
      <c r="BA116" s="108"/>
      <c r="BB116" s="106">
        <v>1125.2200145721436</v>
      </c>
      <c r="BC116" s="106">
        <v>53994.742088317871</v>
      </c>
      <c r="BD116" s="107">
        <v>2.0839436786856931</v>
      </c>
      <c r="BE116" s="108"/>
      <c r="BF116" s="106">
        <v>135</v>
      </c>
      <c r="BG116" s="106">
        <v>21162.099990844727</v>
      </c>
      <c r="BH116" s="107">
        <v>0.6379329086357427</v>
      </c>
      <c r="BI116" s="108"/>
      <c r="BJ116" s="106">
        <v>165</v>
      </c>
      <c r="BK116" s="106">
        <v>18137.148040771484</v>
      </c>
      <c r="BL116" s="107">
        <v>0.9097350897124924</v>
      </c>
      <c r="BM116" s="108"/>
      <c r="BN116" s="106"/>
      <c r="BO116" s="106">
        <v>12797.399993896484</v>
      </c>
      <c r="BP116" s="107"/>
      <c r="BQ116" s="108"/>
      <c r="BR116" s="106">
        <v>737.35000610351563</v>
      </c>
      <c r="BS116" s="106">
        <v>34576.608993530273</v>
      </c>
      <c r="BT116" s="107">
        <v>2.1325110459544581</v>
      </c>
      <c r="BU116" s="108"/>
      <c r="BV116" s="106">
        <v>251.80000305175781</v>
      </c>
      <c r="BW116" s="106">
        <v>7113.9000244140625</v>
      </c>
      <c r="BX116" s="107">
        <v>3.5395493637471716</v>
      </c>
      <c r="BY116" s="108"/>
      <c r="BZ116" s="106"/>
      <c r="CA116" s="106">
        <v>43339.342041015625</v>
      </c>
      <c r="CB116" s="107"/>
      <c r="CD116" s="106">
        <f t="shared" si="5"/>
        <v>165</v>
      </c>
      <c r="CE116" s="106">
        <f t="shared" si="6"/>
        <v>18137.148040771484</v>
      </c>
      <c r="CF116" s="107">
        <f t="shared" si="7"/>
        <v>0.9097350897124924</v>
      </c>
    </row>
    <row r="117" spans="1:84">
      <c r="A117" s="105">
        <v>39141</v>
      </c>
      <c r="B117" s="106">
        <v>5757.6800136566162</v>
      </c>
      <c r="C117" s="106">
        <v>588119.59814453125</v>
      </c>
      <c r="D117" s="107">
        <f t="shared" si="8"/>
        <v>0.97899815476675511</v>
      </c>
      <c r="J117" s="106">
        <v>2798.3099899291992</v>
      </c>
      <c r="K117" s="106">
        <v>43471.667114257813</v>
      </c>
      <c r="L117" s="107">
        <v>6.4370892024322917</v>
      </c>
      <c r="M117" s="108"/>
      <c r="N117" s="106"/>
      <c r="O117" s="106">
        <v>20008.431945800781</v>
      </c>
      <c r="P117" s="107"/>
      <c r="Q117" s="105"/>
      <c r="R117" s="106"/>
      <c r="S117" s="106">
        <v>24476.521995544434</v>
      </c>
      <c r="T117" s="107"/>
      <c r="U117" s="108"/>
      <c r="V117" s="106"/>
      <c r="W117" s="106">
        <v>14896.952987670898</v>
      </c>
      <c r="X117" s="107"/>
      <c r="Y117" s="106"/>
      <c r="Z117" s="106"/>
      <c r="AA117" s="106">
        <v>48993.425033569336</v>
      </c>
      <c r="AB117" s="107"/>
      <c r="AC117" s="108"/>
      <c r="AD117" s="106">
        <v>100</v>
      </c>
      <c r="AE117" s="106">
        <v>84438.31999206543</v>
      </c>
      <c r="AF117" s="107">
        <v>0.11842964190831472</v>
      </c>
      <c r="AG117" s="108"/>
      <c r="AH117" s="106">
        <v>150</v>
      </c>
      <c r="AI117" s="106">
        <v>20965.311004638672</v>
      </c>
      <c r="AJ117" s="107">
        <v>0.71546756433430347</v>
      </c>
      <c r="AK117" s="108"/>
      <c r="AL117" s="106">
        <v>160</v>
      </c>
      <c r="AM117" s="106">
        <v>23090.600051879883</v>
      </c>
      <c r="AN117" s="107">
        <v>0.69292265961262389</v>
      </c>
      <c r="AO117" s="108"/>
      <c r="AP117" s="106"/>
      <c r="AQ117" s="106">
        <v>36900.387969970703</v>
      </c>
      <c r="AR117" s="107"/>
      <c r="AS117" s="108"/>
      <c r="AT117" s="106"/>
      <c r="AU117" s="106">
        <v>19729.100021362305</v>
      </c>
      <c r="AV117" s="107"/>
      <c r="AW117" s="108"/>
      <c r="AX117" s="106">
        <v>135</v>
      </c>
      <c r="AY117" s="106">
        <v>60333.480895996094</v>
      </c>
      <c r="AZ117" s="107">
        <v>0.22375635881628536</v>
      </c>
      <c r="BA117" s="108"/>
      <c r="BB117" s="106">
        <v>1125.2200145721436</v>
      </c>
      <c r="BC117" s="106">
        <v>55636.155097961426</v>
      </c>
      <c r="BD117" s="107">
        <v>2.0224618552286926</v>
      </c>
      <c r="BE117" s="108"/>
      <c r="BF117" s="106">
        <v>135</v>
      </c>
      <c r="BG117" s="106">
        <v>20961.999984741211</v>
      </c>
      <c r="BH117" s="107">
        <v>0.64402251740420779</v>
      </c>
      <c r="BI117" s="108"/>
      <c r="BJ117" s="106">
        <v>165</v>
      </c>
      <c r="BK117" s="106">
        <v>14130.581024169922</v>
      </c>
      <c r="BL117" s="107">
        <v>1.1676802228993457</v>
      </c>
      <c r="BM117" s="108"/>
      <c r="BN117" s="106"/>
      <c r="BO117" s="106">
        <v>13837.399993896484</v>
      </c>
      <c r="BP117" s="107"/>
      <c r="BQ117" s="108"/>
      <c r="BR117" s="106">
        <v>737.35000610351563</v>
      </c>
      <c r="BS117" s="106">
        <v>34572.343994140625</v>
      </c>
      <c r="BT117" s="107">
        <v>2.1327741220800154</v>
      </c>
      <c r="BU117" s="108"/>
      <c r="BV117" s="106">
        <v>251.80000305175781</v>
      </c>
      <c r="BW117" s="106">
        <v>7108.1000213623047</v>
      </c>
      <c r="BX117" s="107">
        <v>3.5424375331665496</v>
      </c>
      <c r="BY117" s="108"/>
      <c r="BZ117" s="106"/>
      <c r="CA117" s="106">
        <v>44568.81901550293</v>
      </c>
      <c r="CB117" s="107"/>
      <c r="CD117" s="106">
        <f t="shared" si="5"/>
        <v>165</v>
      </c>
      <c r="CE117" s="106">
        <f t="shared" si="6"/>
        <v>14130.581024169922</v>
      </c>
      <c r="CF117" s="107">
        <f t="shared" si="7"/>
        <v>1.1676802228993457</v>
      </c>
    </row>
    <row r="118" spans="1:84">
      <c r="A118" s="105">
        <v>39172</v>
      </c>
      <c r="B118" s="106">
        <v>4258.6500225067139</v>
      </c>
      <c r="C118" s="106">
        <v>583776.62921905518</v>
      </c>
      <c r="D118" s="107">
        <f t="shared" si="8"/>
        <v>0.72949991646697221</v>
      </c>
      <c r="J118" s="106">
        <v>1299.2799987792969</v>
      </c>
      <c r="K118" s="106">
        <v>40293.752090454102</v>
      </c>
      <c r="L118" s="107">
        <v>3.2245197614324588</v>
      </c>
      <c r="M118" s="108"/>
      <c r="N118" s="106"/>
      <c r="O118" s="106">
        <v>20165.928939819336</v>
      </c>
      <c r="P118" s="107"/>
      <c r="Q118" s="105"/>
      <c r="R118" s="106"/>
      <c r="S118" s="106">
        <v>25386.08699798584</v>
      </c>
      <c r="T118" s="107"/>
      <c r="U118" s="108"/>
      <c r="V118" s="106"/>
      <c r="W118" s="106">
        <v>14900.4169921875</v>
      </c>
      <c r="X118" s="107"/>
      <c r="Y118" s="106"/>
      <c r="Z118" s="106"/>
      <c r="AA118" s="106">
        <v>49502.375045776367</v>
      </c>
      <c r="AB118" s="107"/>
      <c r="AC118" s="108"/>
      <c r="AD118" s="106">
        <v>100</v>
      </c>
      <c r="AE118" s="106">
        <v>81923.232978820801</v>
      </c>
      <c r="AF118" s="107">
        <v>0.12206549517626154</v>
      </c>
      <c r="AG118" s="108"/>
      <c r="AH118" s="106">
        <v>150</v>
      </c>
      <c r="AI118" s="106">
        <v>21315.848022460938</v>
      </c>
      <c r="AJ118" s="107">
        <v>0.70370177082301388</v>
      </c>
      <c r="AK118" s="108"/>
      <c r="AL118" s="106">
        <v>160</v>
      </c>
      <c r="AM118" s="106">
        <v>23577.700042724609</v>
      </c>
      <c r="AN118" s="107">
        <v>0.67860732688119563</v>
      </c>
      <c r="AO118" s="108"/>
      <c r="AP118" s="106"/>
      <c r="AQ118" s="106">
        <v>36682.881988525391</v>
      </c>
      <c r="AR118" s="107"/>
      <c r="AS118" s="108"/>
      <c r="AT118" s="106"/>
      <c r="AU118" s="106">
        <v>19697.20002746582</v>
      </c>
      <c r="AV118" s="107"/>
      <c r="AW118" s="108"/>
      <c r="AX118" s="106">
        <v>135</v>
      </c>
      <c r="AY118" s="106">
        <v>59496.805946350098</v>
      </c>
      <c r="AZ118" s="107">
        <v>0.22690293680930235</v>
      </c>
      <c r="BA118" s="108"/>
      <c r="BB118" s="106">
        <v>1125.2200145721436</v>
      </c>
      <c r="BC118" s="106">
        <v>55957.955085754395</v>
      </c>
      <c r="BD118" s="107">
        <v>2.0108311907534282</v>
      </c>
      <c r="BE118" s="108"/>
      <c r="BF118" s="106">
        <v>135</v>
      </c>
      <c r="BG118" s="106">
        <v>21061.999984741211</v>
      </c>
      <c r="BH118" s="107">
        <v>0.64096477114140848</v>
      </c>
      <c r="BI118" s="108"/>
      <c r="BJ118" s="106">
        <v>165</v>
      </c>
      <c r="BK118" s="106">
        <v>14369.899047851563</v>
      </c>
      <c r="BL118" s="107">
        <v>1.1482335363007932</v>
      </c>
      <c r="BM118" s="108"/>
      <c r="BN118" s="106"/>
      <c r="BO118" s="106">
        <v>13487.399993896484</v>
      </c>
      <c r="BP118" s="107"/>
      <c r="BQ118" s="108"/>
      <c r="BR118" s="106">
        <v>737.35000610351563</v>
      </c>
      <c r="BS118" s="106">
        <v>34224.181991577148</v>
      </c>
      <c r="BT118" s="107">
        <v>2.1544707957811338</v>
      </c>
      <c r="BU118" s="108"/>
      <c r="BV118" s="106">
        <v>251.80000305175781</v>
      </c>
      <c r="BW118" s="106">
        <v>7093.8000259399414</v>
      </c>
      <c r="BX118" s="107">
        <v>3.5495785352138376</v>
      </c>
      <c r="BY118" s="108"/>
      <c r="BZ118" s="106"/>
      <c r="CA118" s="106">
        <v>44639.164016723633</v>
      </c>
      <c r="CB118" s="107"/>
      <c r="CD118" s="106">
        <f t="shared" si="5"/>
        <v>165</v>
      </c>
      <c r="CE118" s="106">
        <f t="shared" si="6"/>
        <v>14369.899047851563</v>
      </c>
      <c r="CF118" s="107">
        <f t="shared" si="7"/>
        <v>1.1482335363007932</v>
      </c>
    </row>
    <row r="119" spans="1:84">
      <c r="A119" s="105">
        <v>39202</v>
      </c>
      <c r="B119" s="106">
        <v>4558.6500225067139</v>
      </c>
      <c r="C119" s="106">
        <v>609150.89706420898</v>
      </c>
      <c r="D119" s="107">
        <f t="shared" si="8"/>
        <v>0.74836137391852164</v>
      </c>
      <c r="J119" s="106">
        <v>1024.2799987792969</v>
      </c>
      <c r="K119" s="106">
        <v>40806.731033325195</v>
      </c>
      <c r="L119" s="107">
        <v>2.5100760900029195</v>
      </c>
      <c r="M119" s="108"/>
      <c r="N119" s="106"/>
      <c r="O119" s="106">
        <v>20909.476943969727</v>
      </c>
      <c r="P119" s="107"/>
      <c r="Q119" s="105"/>
      <c r="R119" s="106"/>
      <c r="S119" s="106">
        <v>25910.027976989746</v>
      </c>
      <c r="T119" s="107"/>
      <c r="U119" s="108"/>
      <c r="V119" s="106"/>
      <c r="W119" s="106">
        <v>15131.79296875</v>
      </c>
      <c r="X119" s="107"/>
      <c r="Y119" s="106"/>
      <c r="Z119" s="106"/>
      <c r="AA119" s="106">
        <v>51403.625045776367</v>
      </c>
      <c r="AB119" s="107"/>
      <c r="AC119" s="108"/>
      <c r="AD119" s="106">
        <v>100</v>
      </c>
      <c r="AE119" s="106">
        <v>91273.551933288574</v>
      </c>
      <c r="AF119" s="107">
        <v>0.10956076309278459</v>
      </c>
      <c r="AG119" s="108"/>
      <c r="AH119" s="106">
        <v>150</v>
      </c>
      <c r="AI119" s="106">
        <v>23051.418029785156</v>
      </c>
      <c r="AJ119" s="107">
        <v>0.65071918702000142</v>
      </c>
      <c r="AK119" s="108"/>
      <c r="AL119" s="106">
        <v>160</v>
      </c>
      <c r="AM119" s="106">
        <v>25347.700042724609</v>
      </c>
      <c r="AN119" s="107">
        <v>0.6312209775652754</v>
      </c>
      <c r="AO119" s="108"/>
      <c r="AP119" s="106"/>
      <c r="AQ119" s="106">
        <v>36960.346984863281</v>
      </c>
      <c r="AR119" s="107"/>
      <c r="AS119" s="108"/>
      <c r="AT119" s="106">
        <v>460</v>
      </c>
      <c r="AU119" s="106">
        <v>21371.20002746582</v>
      </c>
      <c r="AV119" s="107">
        <v>2.1524294349817401</v>
      </c>
      <c r="AW119" s="108"/>
      <c r="AX119" s="106">
        <v>135</v>
      </c>
      <c r="AY119" s="106">
        <v>60353.271934509277</v>
      </c>
      <c r="AZ119" s="107">
        <v>0.22368298465490255</v>
      </c>
      <c r="BA119" s="108"/>
      <c r="BB119" s="106">
        <v>1125.2200145721436</v>
      </c>
      <c r="BC119" s="106">
        <v>56500.519081115723</v>
      </c>
      <c r="BD119" s="107">
        <v>1.9915215521413288</v>
      </c>
      <c r="BE119" s="108"/>
      <c r="BF119" s="106">
        <v>135</v>
      </c>
      <c r="BG119" s="106">
        <v>21611.999984741211</v>
      </c>
      <c r="BH119" s="107">
        <v>0.62465297101293027</v>
      </c>
      <c r="BI119" s="108"/>
      <c r="BJ119" s="106">
        <v>165</v>
      </c>
      <c r="BK119" s="106">
        <v>15337.986022949219</v>
      </c>
      <c r="BL119" s="107">
        <v>1.075760531748571</v>
      </c>
      <c r="BM119" s="108"/>
      <c r="BN119" s="106"/>
      <c r="BO119" s="106">
        <v>14467.399993896484</v>
      </c>
      <c r="BP119" s="107"/>
      <c r="BQ119" s="108"/>
      <c r="BR119" s="106">
        <v>737.35000610351563</v>
      </c>
      <c r="BS119" s="106">
        <v>36057.565986633301</v>
      </c>
      <c r="BT119" s="107">
        <v>2.0449245142527217</v>
      </c>
      <c r="BU119" s="108"/>
      <c r="BV119" s="106">
        <v>366.80000305175781</v>
      </c>
      <c r="BW119" s="106">
        <v>7354.900032043457</v>
      </c>
      <c r="BX119" s="107">
        <v>4.9871514426260326</v>
      </c>
      <c r="BY119" s="108"/>
      <c r="BZ119" s="106"/>
      <c r="CA119" s="106">
        <v>45301.383041381836</v>
      </c>
      <c r="CB119" s="107"/>
      <c r="CD119" s="106">
        <f t="shared" si="5"/>
        <v>165</v>
      </c>
      <c r="CE119" s="106">
        <f t="shared" si="6"/>
        <v>15337.986022949219</v>
      </c>
      <c r="CF119" s="107">
        <f t="shared" si="7"/>
        <v>1.075760531748571</v>
      </c>
    </row>
    <row r="120" spans="1:84">
      <c r="A120" s="105">
        <v>39233</v>
      </c>
      <c r="B120" s="106">
        <v>5027.1500225067139</v>
      </c>
      <c r="C120" s="106">
        <v>607645.34745025635</v>
      </c>
      <c r="D120" s="107">
        <f t="shared" si="8"/>
        <v>0.82731646734417741</v>
      </c>
      <c r="J120" s="106">
        <v>1484.2799987792969</v>
      </c>
      <c r="K120" s="106">
        <v>39892.779113769531</v>
      </c>
      <c r="L120" s="107">
        <v>3.7206733442819417</v>
      </c>
      <c r="M120" s="108"/>
      <c r="N120" s="106"/>
      <c r="O120" s="106">
        <v>19858.156967163086</v>
      </c>
      <c r="P120" s="107"/>
      <c r="Q120" s="105"/>
      <c r="R120" s="106"/>
      <c r="S120" s="106">
        <v>26275.799003601074</v>
      </c>
      <c r="T120" s="107"/>
      <c r="U120" s="108"/>
      <c r="V120" s="106"/>
      <c r="W120" s="106">
        <v>14960.227981567383</v>
      </c>
      <c r="X120" s="107"/>
      <c r="Y120" s="106"/>
      <c r="Z120" s="106"/>
      <c r="AA120" s="106">
        <v>51637.32502746582</v>
      </c>
      <c r="AB120" s="107"/>
      <c r="AC120" s="108"/>
      <c r="AD120" s="106">
        <v>100</v>
      </c>
      <c r="AE120" s="106">
        <v>90698.020088195801</v>
      </c>
      <c r="AF120" s="107">
        <v>0.1102559900456028</v>
      </c>
      <c r="AG120" s="108"/>
      <c r="AH120" s="106">
        <v>264</v>
      </c>
      <c r="AI120" s="106">
        <v>25848.580017089844</v>
      </c>
      <c r="AJ120" s="107">
        <v>1.0213326992254734</v>
      </c>
      <c r="AK120" s="108"/>
      <c r="AL120" s="106">
        <v>160</v>
      </c>
      <c r="AM120" s="106">
        <v>25468.200042724609</v>
      </c>
      <c r="AN120" s="107">
        <v>0.62823442462203571</v>
      </c>
      <c r="AO120" s="108"/>
      <c r="AP120" s="106">
        <v>194.5</v>
      </c>
      <c r="AQ120" s="106">
        <v>36693.394989013672</v>
      </c>
      <c r="AR120" s="107">
        <v>0.53006815002600616</v>
      </c>
      <c r="AS120" s="108"/>
      <c r="AT120" s="106">
        <v>460</v>
      </c>
      <c r="AU120" s="106">
        <v>20649.499984741211</v>
      </c>
      <c r="AV120" s="107">
        <v>2.2276568456374899</v>
      </c>
      <c r="AW120" s="108"/>
      <c r="AX120" s="106">
        <v>135</v>
      </c>
      <c r="AY120" s="106">
        <v>59584.065048217773</v>
      </c>
      <c r="AZ120" s="107">
        <v>0.2265706441659405</v>
      </c>
      <c r="BA120" s="108"/>
      <c r="BB120" s="106">
        <v>1125.2200145721436</v>
      </c>
      <c r="BC120" s="106">
        <v>57024.815078735352</v>
      </c>
      <c r="BD120" s="107">
        <v>1.973211159069133</v>
      </c>
      <c r="BE120" s="108"/>
      <c r="BF120" s="106"/>
      <c r="BG120" s="106">
        <v>22170.199981689453</v>
      </c>
      <c r="BH120" s="107"/>
      <c r="BI120" s="108"/>
      <c r="BJ120" s="106"/>
      <c r="BK120" s="106">
        <v>15146.146057128906</v>
      </c>
      <c r="BL120" s="107"/>
      <c r="BM120" s="108"/>
      <c r="BN120" s="106"/>
      <c r="BO120" s="106">
        <v>14370</v>
      </c>
      <c r="BP120" s="107"/>
      <c r="BQ120" s="108"/>
      <c r="BR120" s="106">
        <v>737.35000610351563</v>
      </c>
      <c r="BS120" s="106">
        <v>35664.912986755371</v>
      </c>
      <c r="BT120" s="107">
        <v>2.0674381187396706</v>
      </c>
      <c r="BU120" s="108"/>
      <c r="BV120" s="106">
        <v>366.80000305175781</v>
      </c>
      <c r="BW120" s="106">
        <v>7551.2000122070313</v>
      </c>
      <c r="BX120" s="107">
        <v>4.8575061243087259</v>
      </c>
      <c r="BY120" s="108"/>
      <c r="BZ120" s="106"/>
      <c r="CA120" s="106">
        <v>44152.02507019043</v>
      </c>
      <c r="CB120" s="107"/>
      <c r="CD120" s="106">
        <f t="shared" si="5"/>
        <v>0</v>
      </c>
      <c r="CE120" s="106">
        <f t="shared" si="6"/>
        <v>15146.146057128906</v>
      </c>
      <c r="CF120" s="107">
        <f t="shared" si="7"/>
        <v>0</v>
      </c>
    </row>
    <row r="121" spans="1:84">
      <c r="A121" s="105">
        <v>39263</v>
      </c>
      <c r="B121" s="106">
        <v>4622.1500225067139</v>
      </c>
      <c r="C121" s="106">
        <v>601835.90713500977</v>
      </c>
      <c r="D121" s="107">
        <f t="shared" si="8"/>
        <v>0.76800835040070603</v>
      </c>
      <c r="J121" s="106">
        <v>1484.2799987792969</v>
      </c>
      <c r="K121" s="106">
        <v>39612.621086120605</v>
      </c>
      <c r="L121" s="107">
        <v>3.7469875965853618</v>
      </c>
      <c r="M121" s="108"/>
      <c r="N121" s="106"/>
      <c r="O121" s="106">
        <v>19731.126937866211</v>
      </c>
      <c r="P121" s="107"/>
      <c r="Q121" s="105"/>
      <c r="R121" s="106"/>
      <c r="S121" s="106">
        <v>26409.025047302246</v>
      </c>
      <c r="T121" s="107"/>
      <c r="U121" s="108"/>
      <c r="V121" s="106"/>
      <c r="W121" s="106">
        <v>14692.561981201172</v>
      </c>
      <c r="X121" s="107"/>
      <c r="Y121" s="106"/>
      <c r="Z121" s="106"/>
      <c r="AA121" s="106">
        <v>52408.425064086914</v>
      </c>
      <c r="AB121" s="107"/>
      <c r="AC121" s="108"/>
      <c r="AD121" s="106">
        <v>100</v>
      </c>
      <c r="AE121" s="106">
        <v>87221.48388671875</v>
      </c>
      <c r="AF121" s="107">
        <v>0.11465065204563325</v>
      </c>
      <c r="AG121" s="108"/>
      <c r="AH121" s="106">
        <v>264</v>
      </c>
      <c r="AI121" s="106">
        <v>24935.330993652344</v>
      </c>
      <c r="AJ121" s="107">
        <v>1.0587387031967015</v>
      </c>
      <c r="AK121" s="108"/>
      <c r="AL121" s="106">
        <v>160</v>
      </c>
      <c r="AM121" s="106">
        <v>25858.200042724609</v>
      </c>
      <c r="AN121" s="107">
        <v>0.61875923202557614</v>
      </c>
      <c r="AO121" s="108"/>
      <c r="AP121" s="106">
        <v>194.5</v>
      </c>
      <c r="AQ121" s="106">
        <v>36564.793975830078</v>
      </c>
      <c r="AR121" s="107">
        <v>0.5319324378760828</v>
      </c>
      <c r="AS121" s="108"/>
      <c r="AT121" s="106">
        <v>460</v>
      </c>
      <c r="AU121" s="106">
        <v>21092.79997253418</v>
      </c>
      <c r="AV121" s="107">
        <v>2.1808389621054829</v>
      </c>
      <c r="AW121" s="108"/>
      <c r="AX121" s="106">
        <v>135</v>
      </c>
      <c r="AY121" s="106">
        <v>58972.37899017334</v>
      </c>
      <c r="AZ121" s="107">
        <v>0.22892072918152964</v>
      </c>
      <c r="BA121" s="108"/>
      <c r="BB121" s="106">
        <v>720.22001457214355</v>
      </c>
      <c r="BC121" s="106">
        <v>57122.992080688477</v>
      </c>
      <c r="BD121" s="107">
        <v>1.2608233363455548</v>
      </c>
      <c r="BE121" s="108"/>
      <c r="BF121" s="106"/>
      <c r="BG121" s="106">
        <v>22485.399978637695</v>
      </c>
      <c r="BH121" s="107"/>
      <c r="BI121" s="108"/>
      <c r="BJ121" s="106"/>
      <c r="BK121" s="106">
        <v>14844.261047363281</v>
      </c>
      <c r="BL121" s="107"/>
      <c r="BM121" s="108"/>
      <c r="BN121" s="106"/>
      <c r="BO121" s="106">
        <v>13929</v>
      </c>
      <c r="BP121" s="107"/>
      <c r="BQ121" s="108"/>
      <c r="BR121" s="106">
        <v>737.35000610351563</v>
      </c>
      <c r="BS121" s="106">
        <v>34582.616996765137</v>
      </c>
      <c r="BT121" s="107">
        <v>2.1321405669573457</v>
      </c>
      <c r="BU121" s="108"/>
      <c r="BV121" s="106">
        <v>366.80000305175781</v>
      </c>
      <c r="BW121" s="106">
        <v>7546.3000183105469</v>
      </c>
      <c r="BX121" s="107">
        <v>4.860660219733437</v>
      </c>
      <c r="BY121" s="108"/>
      <c r="BZ121" s="106"/>
      <c r="CA121" s="106">
        <v>43826.58903503418</v>
      </c>
      <c r="CB121" s="107"/>
      <c r="CD121" s="106">
        <f t="shared" si="5"/>
        <v>0</v>
      </c>
      <c r="CE121" s="106">
        <f t="shared" si="6"/>
        <v>14844.261047363281</v>
      </c>
      <c r="CF121" s="107">
        <f t="shared" si="7"/>
        <v>0</v>
      </c>
    </row>
    <row r="122" spans="1:84">
      <c r="A122" s="105">
        <v>39294</v>
      </c>
      <c r="B122" s="106">
        <v>4747.1500225067139</v>
      </c>
      <c r="C122" s="106">
        <v>604431.80095672607</v>
      </c>
      <c r="D122" s="107">
        <f t="shared" si="8"/>
        <v>0.7853905130393003</v>
      </c>
      <c r="J122" s="106">
        <v>1484.2799987792969</v>
      </c>
      <c r="K122" s="106">
        <v>39615.744026184082</v>
      </c>
      <c r="L122" s="107">
        <v>3.7466922186246454</v>
      </c>
      <c r="M122" s="108"/>
      <c r="N122" s="106"/>
      <c r="O122" s="106">
        <v>19652.052947998047</v>
      </c>
      <c r="P122" s="107"/>
      <c r="Q122" s="105"/>
      <c r="R122" s="106"/>
      <c r="S122" s="106">
        <v>27735.265007019043</v>
      </c>
      <c r="T122" s="107"/>
      <c r="U122" s="108"/>
      <c r="V122" s="106"/>
      <c r="W122" s="106">
        <v>14396.27897644043</v>
      </c>
      <c r="X122" s="107"/>
      <c r="Y122" s="106"/>
      <c r="Z122" s="106"/>
      <c r="AA122" s="106">
        <v>54219.575057983398</v>
      </c>
      <c r="AB122" s="107"/>
      <c r="AC122" s="108"/>
      <c r="AD122" s="106">
        <v>100</v>
      </c>
      <c r="AE122" s="106">
        <v>86117.937805175781</v>
      </c>
      <c r="AF122" s="107">
        <v>0.11611982654093453</v>
      </c>
      <c r="AG122" s="108"/>
      <c r="AH122" s="106">
        <v>389</v>
      </c>
      <c r="AI122" s="106">
        <v>24385.026031494141</v>
      </c>
      <c r="AJ122" s="107">
        <v>1.5952412742869027</v>
      </c>
      <c r="AK122" s="108"/>
      <c r="AL122" s="106">
        <v>160</v>
      </c>
      <c r="AM122" s="106">
        <v>25858.200042724609</v>
      </c>
      <c r="AN122" s="107">
        <v>0.61875923202557614</v>
      </c>
      <c r="AO122" s="108"/>
      <c r="AP122" s="106">
        <v>194.5</v>
      </c>
      <c r="AQ122" s="106">
        <v>36086.294982910156</v>
      </c>
      <c r="AR122" s="107">
        <v>0.53898578419345022</v>
      </c>
      <c r="AS122" s="108"/>
      <c r="AT122" s="106">
        <v>460</v>
      </c>
      <c r="AU122" s="106">
        <v>21438.699996948242</v>
      </c>
      <c r="AV122" s="107">
        <v>2.1456524885626465</v>
      </c>
      <c r="AW122" s="108"/>
      <c r="AX122" s="106">
        <v>135</v>
      </c>
      <c r="AY122" s="106">
        <v>58295.704978942871</v>
      </c>
      <c r="AZ122" s="107">
        <v>0.2315779525245705</v>
      </c>
      <c r="BA122" s="108"/>
      <c r="BB122" s="106">
        <v>720.22001457214355</v>
      </c>
      <c r="BC122" s="106">
        <v>57574.459075927734</v>
      </c>
      <c r="BD122" s="107">
        <v>1.2509366586012309</v>
      </c>
      <c r="BE122" s="108"/>
      <c r="BF122" s="106"/>
      <c r="BG122" s="106">
        <v>22485.399978637695</v>
      </c>
      <c r="BH122" s="107"/>
      <c r="BI122" s="108"/>
      <c r="BJ122" s="106"/>
      <c r="BK122" s="106">
        <v>14518.449035644531</v>
      </c>
      <c r="BL122" s="107"/>
      <c r="BM122" s="108"/>
      <c r="BN122" s="106"/>
      <c r="BO122" s="106">
        <v>14579</v>
      </c>
      <c r="BP122" s="107"/>
      <c r="BQ122" s="108"/>
      <c r="BR122" s="106">
        <v>737.35000610351563</v>
      </c>
      <c r="BS122" s="106">
        <v>36481.861000061035</v>
      </c>
      <c r="BT122" s="107">
        <v>2.0211414272486867</v>
      </c>
      <c r="BU122" s="108"/>
      <c r="BV122" s="106">
        <v>366.80000305175781</v>
      </c>
      <c r="BW122" s="106">
        <v>7323.2000274658203</v>
      </c>
      <c r="BX122" s="107">
        <v>5.008739371805583</v>
      </c>
      <c r="BY122" s="108"/>
      <c r="BZ122" s="106"/>
      <c r="CA122" s="106">
        <v>43668.651985168457</v>
      </c>
      <c r="CB122" s="107"/>
      <c r="CD122" s="106">
        <f t="shared" si="5"/>
        <v>0</v>
      </c>
      <c r="CE122" s="106">
        <f t="shared" si="6"/>
        <v>14518.449035644531</v>
      </c>
      <c r="CF122" s="107">
        <f t="shared" si="7"/>
        <v>0</v>
      </c>
    </row>
    <row r="123" spans="1:84">
      <c r="A123" s="105">
        <v>39325</v>
      </c>
      <c r="B123" s="106">
        <v>4667.1500225067139</v>
      </c>
      <c r="C123" s="106">
        <v>605207.27098846436</v>
      </c>
      <c r="D123" s="107">
        <f t="shared" si="8"/>
        <v>0.77116555703040668</v>
      </c>
      <c r="J123" s="106">
        <v>1484.2799987792969</v>
      </c>
      <c r="K123" s="106">
        <v>39601.310043334961</v>
      </c>
      <c r="L123" s="107">
        <v>3.7480578222161776</v>
      </c>
      <c r="M123" s="108"/>
      <c r="N123" s="106"/>
      <c r="O123" s="106">
        <v>19629.817947387695</v>
      </c>
      <c r="P123" s="107"/>
      <c r="Q123" s="105"/>
      <c r="R123" s="106"/>
      <c r="S123" s="106">
        <v>30839.167961120605</v>
      </c>
      <c r="T123" s="107"/>
      <c r="U123" s="108"/>
      <c r="V123" s="106">
        <v>155</v>
      </c>
      <c r="W123" s="106">
        <v>13452.447967529297</v>
      </c>
      <c r="X123" s="107">
        <v>1.1522066494821581</v>
      </c>
      <c r="Y123" s="106"/>
      <c r="Z123" s="106"/>
      <c r="AA123" s="106">
        <v>54051.52507019043</v>
      </c>
      <c r="AB123" s="107"/>
      <c r="AC123" s="108"/>
      <c r="AD123" s="106"/>
      <c r="AE123" s="106">
        <v>85193.175811767578</v>
      </c>
      <c r="AF123" s="107"/>
      <c r="AG123" s="108"/>
      <c r="AH123" s="106">
        <v>389</v>
      </c>
      <c r="AI123" s="106">
        <v>24938.431030273438</v>
      </c>
      <c r="AJ123" s="107">
        <v>1.5598415133966621</v>
      </c>
      <c r="AK123" s="108"/>
      <c r="AL123" s="106">
        <v>160</v>
      </c>
      <c r="AM123" s="106">
        <v>26148.200042724609</v>
      </c>
      <c r="AN123" s="107">
        <v>0.61189680260426904</v>
      </c>
      <c r="AO123" s="108"/>
      <c r="AP123" s="106">
        <v>194.5</v>
      </c>
      <c r="AQ123" s="106">
        <v>35942.535980224609</v>
      </c>
      <c r="AR123" s="107">
        <v>0.54114156025888893</v>
      </c>
      <c r="AS123" s="108"/>
      <c r="AT123" s="106">
        <v>460</v>
      </c>
      <c r="AU123" s="106">
        <v>19394.399993896484</v>
      </c>
      <c r="AV123" s="107">
        <v>2.371818670053027</v>
      </c>
      <c r="AW123" s="108"/>
      <c r="AX123" s="106"/>
      <c r="AY123" s="106">
        <v>59643.692031860352</v>
      </c>
      <c r="AZ123" s="107"/>
      <c r="BA123" s="108"/>
      <c r="BB123" s="106">
        <v>720.22001457214355</v>
      </c>
      <c r="BC123" s="106">
        <v>57694.600067138672</v>
      </c>
      <c r="BD123" s="107">
        <v>1.2483317567571839</v>
      </c>
      <c r="BE123" s="108"/>
      <c r="BF123" s="106"/>
      <c r="BG123" s="106">
        <v>22485.399978637695</v>
      </c>
      <c r="BH123" s="107"/>
      <c r="BI123" s="108"/>
      <c r="BJ123" s="106"/>
      <c r="BK123" s="106">
        <v>14513.316032409668</v>
      </c>
      <c r="BL123" s="107"/>
      <c r="BM123" s="108"/>
      <c r="BN123" s="106"/>
      <c r="BO123" s="106">
        <v>13736</v>
      </c>
      <c r="BP123" s="107"/>
      <c r="BQ123" s="108"/>
      <c r="BR123" s="106">
        <v>737.35000610351563</v>
      </c>
      <c r="BS123" s="106">
        <v>37524.160995483398</v>
      </c>
      <c r="BT123" s="107">
        <v>1.965000646362931</v>
      </c>
      <c r="BU123" s="108"/>
      <c r="BV123" s="106">
        <v>366.80000305175781</v>
      </c>
      <c r="BW123" s="106">
        <v>7418.3000183105469</v>
      </c>
      <c r="BX123" s="107">
        <v>4.9445290989362451</v>
      </c>
      <c r="BY123" s="108"/>
      <c r="BZ123" s="106"/>
      <c r="CA123" s="106">
        <v>43000.790016174316</v>
      </c>
      <c r="CB123" s="107"/>
      <c r="CD123" s="106">
        <f t="shared" si="5"/>
        <v>0</v>
      </c>
      <c r="CE123" s="106">
        <f t="shared" si="6"/>
        <v>14513.316032409668</v>
      </c>
      <c r="CF123" s="107">
        <f t="shared" si="7"/>
        <v>0</v>
      </c>
    </row>
    <row r="124" spans="1:84">
      <c r="A124" s="105">
        <v>39355</v>
      </c>
      <c r="B124" s="106">
        <v>3993.6999969482422</v>
      </c>
      <c r="C124" s="106">
        <v>607867.85229492188</v>
      </c>
      <c r="D124" s="107">
        <f t="shared" si="8"/>
        <v>0.65700135018994255</v>
      </c>
      <c r="J124" s="106">
        <v>1484.2799987792969</v>
      </c>
      <c r="K124" s="106">
        <v>39541.557083129883</v>
      </c>
      <c r="L124" s="107">
        <v>3.7537216747909863</v>
      </c>
      <c r="M124" s="108"/>
      <c r="N124" s="106"/>
      <c r="O124" s="106">
        <v>19175.16194152832</v>
      </c>
      <c r="P124" s="107"/>
      <c r="Q124" s="105"/>
      <c r="R124" s="106"/>
      <c r="S124" s="106">
        <v>30297.943000793457</v>
      </c>
      <c r="T124" s="107"/>
      <c r="U124" s="108"/>
      <c r="V124" s="106">
        <v>155</v>
      </c>
      <c r="W124" s="106">
        <v>13449.140960693359</v>
      </c>
      <c r="X124" s="107">
        <v>1.1524899653665992</v>
      </c>
      <c r="Y124" s="106"/>
      <c r="Z124" s="106"/>
      <c r="AA124" s="106">
        <v>53878.275039672852</v>
      </c>
      <c r="AB124" s="107"/>
      <c r="AC124" s="108"/>
      <c r="AD124" s="106"/>
      <c r="AE124" s="106">
        <v>85933.31999206543</v>
      </c>
      <c r="AF124" s="107"/>
      <c r="AG124" s="108"/>
      <c r="AH124" s="106">
        <v>389</v>
      </c>
      <c r="AI124" s="106">
        <v>26318.064056396484</v>
      </c>
      <c r="AJ124" s="107">
        <v>1.4780722440921916</v>
      </c>
      <c r="AK124" s="108"/>
      <c r="AL124" s="106"/>
      <c r="AM124" s="106">
        <v>25645.100036621094</v>
      </c>
      <c r="AN124" s="107"/>
      <c r="AO124" s="108"/>
      <c r="AP124" s="106">
        <v>194.5</v>
      </c>
      <c r="AQ124" s="106">
        <v>36171.080963134766</v>
      </c>
      <c r="AR124" s="107">
        <v>0.53772238711426024</v>
      </c>
      <c r="AS124" s="108"/>
      <c r="AT124" s="106">
        <v>460</v>
      </c>
      <c r="AU124" s="106">
        <v>19394.399993896484</v>
      </c>
      <c r="AV124" s="107">
        <v>2.371818670053027</v>
      </c>
      <c r="AW124" s="108"/>
      <c r="AX124" s="106"/>
      <c r="AY124" s="106">
        <v>62231.113052368164</v>
      </c>
      <c r="AZ124" s="107"/>
      <c r="BA124" s="108"/>
      <c r="BB124" s="106"/>
      <c r="BC124" s="106">
        <v>58434.53401184082</v>
      </c>
      <c r="BD124" s="107"/>
      <c r="BE124" s="108"/>
      <c r="BF124" s="106"/>
      <c r="BG124" s="106">
        <v>22485.399978637695</v>
      </c>
      <c r="BH124" s="107"/>
      <c r="BI124" s="108"/>
      <c r="BJ124" s="106">
        <v>321.76998901367188</v>
      </c>
      <c r="BK124" s="106">
        <v>14504.89404296875</v>
      </c>
      <c r="BL124" s="107">
        <v>2.2183546329981634</v>
      </c>
      <c r="BM124" s="108"/>
      <c r="BN124" s="106"/>
      <c r="BO124" s="106">
        <v>14379</v>
      </c>
      <c r="BP124" s="107"/>
      <c r="BQ124" s="108"/>
      <c r="BR124" s="106">
        <v>737.35000610351563</v>
      </c>
      <c r="BS124" s="106">
        <v>36263.195022583008</v>
      </c>
      <c r="BT124" s="107">
        <v>2.0333288493866268</v>
      </c>
      <c r="BU124" s="108"/>
      <c r="BV124" s="106">
        <v>251.80000305175781</v>
      </c>
      <c r="BW124" s="106">
        <v>6802.3000335693359</v>
      </c>
      <c r="BX124" s="107">
        <v>3.7016891611532183</v>
      </c>
      <c r="BY124" s="108"/>
      <c r="BZ124" s="106"/>
      <c r="CA124" s="106">
        <v>42963.373085021973</v>
      </c>
      <c r="CB124" s="107"/>
      <c r="CD124" s="106">
        <f t="shared" si="5"/>
        <v>321.76998901367188</v>
      </c>
      <c r="CE124" s="106">
        <f t="shared" si="6"/>
        <v>14504.89404296875</v>
      </c>
      <c r="CF124" s="107">
        <f t="shared" si="7"/>
        <v>2.2183546329981634</v>
      </c>
    </row>
    <row r="125" spans="1:84">
      <c r="A125" s="105">
        <v>39386</v>
      </c>
      <c r="B125" s="106">
        <v>2857.6199951171875</v>
      </c>
      <c r="C125" s="106">
        <v>613179.82427215576</v>
      </c>
      <c r="D125" s="107">
        <f t="shared" si="8"/>
        <v>0.46603294531244266</v>
      </c>
      <c r="J125" s="106">
        <v>600</v>
      </c>
      <c r="K125" s="106">
        <v>39591.65406036377</v>
      </c>
      <c r="L125" s="107">
        <v>1.5154709098165098</v>
      </c>
      <c r="M125" s="108"/>
      <c r="N125" s="106"/>
      <c r="O125" s="106">
        <v>18883.221923828125</v>
      </c>
      <c r="P125" s="107"/>
      <c r="Q125" s="105"/>
      <c r="R125" s="106"/>
      <c r="S125" s="106">
        <v>30726.845985412598</v>
      </c>
      <c r="T125" s="107"/>
      <c r="U125" s="108"/>
      <c r="V125" s="106">
        <v>155</v>
      </c>
      <c r="W125" s="106">
        <v>13446.427978515625</v>
      </c>
      <c r="X125" s="107">
        <v>1.1527224943877676</v>
      </c>
      <c r="Y125" s="106"/>
      <c r="Z125" s="106"/>
      <c r="AA125" s="106">
        <v>52281.175033569336</v>
      </c>
      <c r="AB125" s="107"/>
      <c r="AC125" s="108"/>
      <c r="AD125" s="106"/>
      <c r="AE125" s="106">
        <v>84743.835067749023</v>
      </c>
      <c r="AF125" s="107"/>
      <c r="AG125" s="108"/>
      <c r="AH125" s="106">
        <v>389</v>
      </c>
      <c r="AI125" s="106">
        <v>26618.816055297852</v>
      </c>
      <c r="AJ125" s="107">
        <v>1.4613722833949208</v>
      </c>
      <c r="AK125" s="108"/>
      <c r="AL125" s="106"/>
      <c r="AM125" s="106">
        <v>30595.900039672852</v>
      </c>
      <c r="AN125" s="107"/>
      <c r="AO125" s="108"/>
      <c r="AP125" s="106">
        <v>194.5</v>
      </c>
      <c r="AQ125" s="106">
        <v>36403.774017333984</v>
      </c>
      <c r="AR125" s="107">
        <v>0.5342852636855373</v>
      </c>
      <c r="AS125" s="108"/>
      <c r="AT125" s="106">
        <v>460</v>
      </c>
      <c r="AU125" s="106">
        <v>19394.399993896484</v>
      </c>
      <c r="AV125" s="107">
        <v>2.371818670053027</v>
      </c>
      <c r="AW125" s="108"/>
      <c r="AX125" s="106"/>
      <c r="AY125" s="106">
        <v>62308.671989440918</v>
      </c>
      <c r="AZ125" s="107"/>
      <c r="BA125" s="108"/>
      <c r="BB125" s="106"/>
      <c r="BC125" s="106">
        <v>58747.828018188477</v>
      </c>
      <c r="BD125" s="107"/>
      <c r="BE125" s="108"/>
      <c r="BF125" s="106"/>
      <c r="BG125" s="106">
        <v>22335.399978637695</v>
      </c>
      <c r="BH125" s="107"/>
      <c r="BI125" s="108"/>
      <c r="BJ125" s="106">
        <v>321.76998901367188</v>
      </c>
      <c r="BK125" s="106">
        <v>16059.514038085938</v>
      </c>
      <c r="BL125" s="107">
        <v>2.0036097496510687</v>
      </c>
      <c r="BM125" s="108"/>
      <c r="BN125" s="106"/>
      <c r="BO125" s="106">
        <v>14304</v>
      </c>
      <c r="BP125" s="107"/>
      <c r="BQ125" s="108"/>
      <c r="BR125" s="106">
        <v>737.35000610351563</v>
      </c>
      <c r="BS125" s="106">
        <v>37614.181015014648</v>
      </c>
      <c r="BT125" s="107">
        <v>1.9602979147922528</v>
      </c>
      <c r="BU125" s="108"/>
      <c r="BV125" s="106"/>
      <c r="BW125" s="106">
        <v>6525.900032043457</v>
      </c>
      <c r="BX125" s="107"/>
      <c r="BY125" s="108"/>
      <c r="BZ125" s="106"/>
      <c r="CA125" s="106">
        <v>42598.27904510498</v>
      </c>
      <c r="CB125" s="107"/>
      <c r="CD125" s="106">
        <f t="shared" si="5"/>
        <v>321.76998901367188</v>
      </c>
      <c r="CE125" s="106">
        <f t="shared" si="6"/>
        <v>16059.514038085938</v>
      </c>
      <c r="CF125" s="107">
        <f t="shared" si="7"/>
        <v>2.0036097496510687</v>
      </c>
    </row>
    <row r="126" spans="1:84">
      <c r="A126" s="105">
        <v>39416</v>
      </c>
      <c r="B126" s="106">
        <v>2987.6199951171875</v>
      </c>
      <c r="C126" s="106">
        <v>630522.44690704346</v>
      </c>
      <c r="D126" s="107">
        <f t="shared" si="8"/>
        <v>0.47383245588997175</v>
      </c>
      <c r="J126" s="106">
        <v>600</v>
      </c>
      <c r="K126" s="106">
        <v>39635.550064086914</v>
      </c>
      <c r="L126" s="107">
        <v>1.5137925398533818</v>
      </c>
      <c r="M126" s="108"/>
      <c r="N126" s="106"/>
      <c r="O126" s="106">
        <v>18350.441909790039</v>
      </c>
      <c r="P126" s="107"/>
      <c r="Q126" s="105"/>
      <c r="R126" s="106"/>
      <c r="S126" s="106">
        <v>31621.865013122559</v>
      </c>
      <c r="T126" s="107"/>
      <c r="U126" s="108"/>
      <c r="V126" s="106">
        <v>155</v>
      </c>
      <c r="W126" s="106">
        <v>14111.263977050781</v>
      </c>
      <c r="X126" s="107">
        <v>1.0984132977178889</v>
      </c>
      <c r="Y126" s="106"/>
      <c r="Z126" s="106"/>
      <c r="AA126" s="106">
        <v>53387.675094604492</v>
      </c>
      <c r="AB126" s="107"/>
      <c r="AC126" s="108"/>
      <c r="AD126" s="106"/>
      <c r="AE126" s="106">
        <v>84820.417762756348</v>
      </c>
      <c r="AF126" s="107"/>
      <c r="AG126" s="108"/>
      <c r="AH126" s="106">
        <v>239</v>
      </c>
      <c r="AI126" s="106">
        <v>26638.926010131836</v>
      </c>
      <c r="AJ126" s="107">
        <v>0.89718331703424847</v>
      </c>
      <c r="AK126" s="108"/>
      <c r="AL126" s="106"/>
      <c r="AM126" s="106">
        <v>30591.400039672852</v>
      </c>
      <c r="AN126" s="107"/>
      <c r="AO126" s="108"/>
      <c r="AP126" s="106">
        <v>194.5</v>
      </c>
      <c r="AQ126" s="106">
        <v>40197.64501953125</v>
      </c>
      <c r="AR126" s="107">
        <v>0.48385919101851926</v>
      </c>
      <c r="AS126" s="108"/>
      <c r="AT126" s="106">
        <v>460</v>
      </c>
      <c r="AU126" s="106">
        <v>19839.399993896484</v>
      </c>
      <c r="AV126" s="107">
        <v>2.3186185073213772</v>
      </c>
      <c r="AW126" s="108"/>
      <c r="AX126" s="106"/>
      <c r="AY126" s="106">
        <v>62458.132934570313</v>
      </c>
      <c r="AZ126" s="107"/>
      <c r="BA126" s="108"/>
      <c r="BB126" s="106">
        <v>280</v>
      </c>
      <c r="BC126" s="106">
        <v>68154.039009094238</v>
      </c>
      <c r="BD126" s="107">
        <v>0.41083405190796951</v>
      </c>
      <c r="BE126" s="108"/>
      <c r="BF126" s="106"/>
      <c r="BG126" s="106">
        <v>22635.399978637695</v>
      </c>
      <c r="BH126" s="107"/>
      <c r="BI126" s="108"/>
      <c r="BJ126" s="106">
        <v>321.76998901367188</v>
      </c>
      <c r="BK126" s="106">
        <v>16288.104019165039</v>
      </c>
      <c r="BL126" s="107">
        <v>1.9754907546947655</v>
      </c>
      <c r="BM126" s="108"/>
      <c r="BN126" s="106"/>
      <c r="BO126" s="106">
        <v>14304</v>
      </c>
      <c r="BP126" s="107"/>
      <c r="BQ126" s="108"/>
      <c r="BR126" s="106">
        <v>737.35000610351563</v>
      </c>
      <c r="BS126" s="106">
        <v>37749.234024047852</v>
      </c>
      <c r="BT126" s="107">
        <v>1.9532846828992412</v>
      </c>
      <c r="BU126" s="108"/>
      <c r="BV126" s="106"/>
      <c r="BW126" s="106">
        <v>6032.7000198364258</v>
      </c>
      <c r="BX126" s="107"/>
      <c r="BY126" s="108"/>
      <c r="BZ126" s="106"/>
      <c r="CA126" s="106">
        <v>43706.25203704834</v>
      </c>
      <c r="CB126" s="107"/>
      <c r="CD126" s="106">
        <f t="shared" si="5"/>
        <v>321.76998901367188</v>
      </c>
      <c r="CE126" s="106">
        <f t="shared" si="6"/>
        <v>16288.104019165039</v>
      </c>
      <c r="CF126" s="107">
        <f t="shared" si="7"/>
        <v>1.9754907546947655</v>
      </c>
    </row>
    <row r="127" spans="1:84">
      <c r="A127" s="105">
        <v>39447</v>
      </c>
      <c r="B127" s="106">
        <v>2847.6199951171875</v>
      </c>
      <c r="C127" s="106">
        <v>634024.56826782227</v>
      </c>
      <c r="D127" s="107">
        <f t="shared" si="8"/>
        <v>0.4491340143012103</v>
      </c>
      <c r="J127" s="106">
        <v>460</v>
      </c>
      <c r="K127" s="106">
        <v>38904.309036254883</v>
      </c>
      <c r="L127" s="107">
        <v>1.1823883045225825</v>
      </c>
      <c r="M127" s="108"/>
      <c r="N127" s="106"/>
      <c r="O127" s="106">
        <v>18120.127937316895</v>
      </c>
      <c r="P127" s="107"/>
      <c r="Q127" s="105"/>
      <c r="R127" s="106"/>
      <c r="S127" s="106">
        <v>28731.749046325684</v>
      </c>
      <c r="T127" s="107"/>
      <c r="U127" s="108"/>
      <c r="V127" s="106">
        <v>155</v>
      </c>
      <c r="W127" s="106">
        <v>13234.647979736328</v>
      </c>
      <c r="X127" s="107">
        <v>1.1711682867373707</v>
      </c>
      <c r="Y127" s="106"/>
      <c r="Z127" s="106"/>
      <c r="AA127" s="106">
        <v>57098.215087890625</v>
      </c>
      <c r="AB127" s="107"/>
      <c r="AC127" s="108"/>
      <c r="AD127" s="106"/>
      <c r="AE127" s="106">
        <v>84380.111907958984</v>
      </c>
      <c r="AF127" s="107"/>
      <c r="AG127" s="108"/>
      <c r="AH127" s="106">
        <v>239</v>
      </c>
      <c r="AI127" s="106">
        <v>26135.501068115234</v>
      </c>
      <c r="AJ127" s="107">
        <v>0.91446496234034325</v>
      </c>
      <c r="AK127" s="108"/>
      <c r="AL127" s="106"/>
      <c r="AM127" s="106">
        <v>32550.900039672852</v>
      </c>
      <c r="AN127" s="107"/>
      <c r="AO127" s="108"/>
      <c r="AP127" s="106">
        <v>194.5</v>
      </c>
      <c r="AQ127" s="106">
        <v>38083.436004638672</v>
      </c>
      <c r="AR127" s="107">
        <v>0.51072072377164013</v>
      </c>
      <c r="AS127" s="108"/>
      <c r="AT127" s="106">
        <v>460</v>
      </c>
      <c r="AU127" s="106">
        <v>19389.399993896484</v>
      </c>
      <c r="AV127" s="107">
        <v>2.3724302977131919</v>
      </c>
      <c r="AW127" s="108"/>
      <c r="AX127" s="106"/>
      <c r="AY127" s="106">
        <v>64958.760063171387</v>
      </c>
      <c r="AZ127" s="107"/>
      <c r="BA127" s="108"/>
      <c r="BB127" s="106">
        <v>280</v>
      </c>
      <c r="BC127" s="106">
        <v>67448.209007263184</v>
      </c>
      <c r="BD127" s="107">
        <v>0.41513333581600087</v>
      </c>
      <c r="BE127" s="108"/>
      <c r="BF127" s="106"/>
      <c r="BG127" s="106">
        <v>22505.399978637695</v>
      </c>
      <c r="BH127" s="107"/>
      <c r="BI127" s="108"/>
      <c r="BJ127" s="106">
        <v>321.76998901367188</v>
      </c>
      <c r="BK127" s="106">
        <v>16945.861038208008</v>
      </c>
      <c r="BL127" s="107">
        <v>1.8988116820276866</v>
      </c>
      <c r="BM127" s="108"/>
      <c r="BN127" s="106"/>
      <c r="BO127" s="106">
        <v>17411</v>
      </c>
      <c r="BP127" s="107"/>
      <c r="BQ127" s="108"/>
      <c r="BR127" s="106">
        <v>737.35000610351563</v>
      </c>
      <c r="BS127" s="106">
        <v>38733.625015258789</v>
      </c>
      <c r="BT127" s="107">
        <v>1.9036431674366723</v>
      </c>
      <c r="BU127" s="108"/>
      <c r="BV127" s="106"/>
      <c r="BW127" s="106">
        <v>6027.8000259399414</v>
      </c>
      <c r="BX127" s="107"/>
      <c r="BY127" s="108"/>
      <c r="BZ127" s="106"/>
      <c r="CA127" s="106">
        <v>43365.515037536621</v>
      </c>
      <c r="CB127" s="107"/>
      <c r="CD127" s="106">
        <f t="shared" si="5"/>
        <v>321.76998901367188</v>
      </c>
      <c r="CE127" s="106">
        <f t="shared" si="6"/>
        <v>16945.861038208008</v>
      </c>
      <c r="CF127" s="107">
        <f t="shared" si="7"/>
        <v>1.8988116820276866</v>
      </c>
    </row>
    <row r="128" spans="1:84">
      <c r="A128" s="105">
        <v>39478</v>
      </c>
      <c r="B128" s="106">
        <v>3725.2699890136719</v>
      </c>
      <c r="C128" s="106">
        <v>634740.23139190674</v>
      </c>
      <c r="D128" s="107">
        <f t="shared" si="8"/>
        <v>0.5868967815140087</v>
      </c>
      <c r="J128" s="106">
        <v>460</v>
      </c>
      <c r="K128" s="106">
        <v>38807.574066162109</v>
      </c>
      <c r="L128" s="107">
        <v>1.1853356234423644</v>
      </c>
      <c r="M128" s="108"/>
      <c r="N128" s="106"/>
      <c r="O128" s="106">
        <v>18831.007934570313</v>
      </c>
      <c r="P128" s="107"/>
      <c r="Q128" s="105"/>
      <c r="R128" s="106"/>
      <c r="S128" s="106">
        <v>29131.46508026123</v>
      </c>
      <c r="T128" s="107"/>
      <c r="U128" s="108"/>
      <c r="V128" s="106">
        <v>305</v>
      </c>
      <c r="W128" s="106">
        <v>13227.872985839844</v>
      </c>
      <c r="X128" s="107">
        <v>2.3057372891809291</v>
      </c>
      <c r="Y128" s="106"/>
      <c r="Z128" s="106"/>
      <c r="AA128" s="106">
        <v>60104.195007324219</v>
      </c>
      <c r="AB128" s="107"/>
      <c r="AC128" s="108"/>
      <c r="AD128" s="106"/>
      <c r="AE128" s="106">
        <v>80223.582061767578</v>
      </c>
      <c r="AF128" s="107"/>
      <c r="AG128" s="108"/>
      <c r="AH128" s="106">
        <v>239</v>
      </c>
      <c r="AI128" s="106">
        <v>26680.540069580078</v>
      </c>
      <c r="AJ128" s="107">
        <v>0.89578396605433319</v>
      </c>
      <c r="AK128" s="108"/>
      <c r="AL128" s="106"/>
      <c r="AM128" s="106">
        <v>31776.400039672852</v>
      </c>
      <c r="AN128" s="107"/>
      <c r="AO128" s="108"/>
      <c r="AP128" s="106">
        <v>194.5</v>
      </c>
      <c r="AQ128" s="106">
        <v>37865.472991943359</v>
      </c>
      <c r="AR128" s="107">
        <v>0.5136605583703755</v>
      </c>
      <c r="AS128" s="108"/>
      <c r="AT128" s="106">
        <v>760</v>
      </c>
      <c r="AU128" s="106">
        <v>20588.849945068359</v>
      </c>
      <c r="AV128" s="107">
        <v>3.691318369057532</v>
      </c>
      <c r="AW128" s="108"/>
      <c r="AX128" s="106">
        <v>590</v>
      </c>
      <c r="AY128" s="106">
        <v>64648.649101257324</v>
      </c>
      <c r="AZ128" s="107">
        <v>0.91262541167086098</v>
      </c>
      <c r="BA128" s="108"/>
      <c r="BB128" s="106">
        <v>280</v>
      </c>
      <c r="BC128" s="106">
        <v>65757.629997253418</v>
      </c>
      <c r="BD128" s="107">
        <v>0.42580610038971156</v>
      </c>
      <c r="BE128" s="108"/>
      <c r="BF128" s="106">
        <v>575</v>
      </c>
      <c r="BG128" s="106">
        <v>23090.399978637695</v>
      </c>
      <c r="BH128" s="107">
        <v>2.4902123849390514</v>
      </c>
      <c r="BI128" s="108"/>
      <c r="BJ128" s="106">
        <v>321.76998901367188</v>
      </c>
      <c r="BK128" s="106">
        <v>17260.389022827148</v>
      </c>
      <c r="BL128" s="107">
        <v>1.8642105261250239</v>
      </c>
      <c r="BM128" s="108"/>
      <c r="BN128" s="106"/>
      <c r="BO128" s="106">
        <v>19236</v>
      </c>
      <c r="BP128" s="107"/>
      <c r="BQ128" s="108"/>
      <c r="BR128" s="106"/>
      <c r="BS128" s="106">
        <v>38381.654006958008</v>
      </c>
      <c r="BT128" s="107"/>
      <c r="BU128" s="108"/>
      <c r="BV128" s="106"/>
      <c r="BW128" s="106">
        <v>6077.2000427246094</v>
      </c>
      <c r="BX128" s="107"/>
      <c r="BY128" s="108"/>
      <c r="BZ128" s="106"/>
      <c r="CA128" s="106">
        <v>43051.349060058594</v>
      </c>
      <c r="CB128" s="107"/>
      <c r="CD128" s="106">
        <f t="shared" si="5"/>
        <v>321.76998901367188</v>
      </c>
      <c r="CE128" s="106">
        <f t="shared" si="6"/>
        <v>17260.389022827148</v>
      </c>
      <c r="CF128" s="107">
        <f t="shared" si="7"/>
        <v>1.8642105261250239</v>
      </c>
    </row>
    <row r="129" spans="1:84">
      <c r="A129" s="105">
        <v>39507</v>
      </c>
      <c r="B129" s="106">
        <v>3725.2699890136719</v>
      </c>
      <c r="C129" s="106">
        <v>631704.0103225708</v>
      </c>
      <c r="D129" s="107">
        <f t="shared" si="8"/>
        <v>0.58971764119582126</v>
      </c>
      <c r="J129" s="106">
        <v>460</v>
      </c>
      <c r="K129" s="106">
        <v>38864.679061889648</v>
      </c>
      <c r="L129" s="107">
        <v>1.1835939755670639</v>
      </c>
      <c r="M129" s="108"/>
      <c r="N129" s="106"/>
      <c r="O129" s="106">
        <v>19848.532928466797</v>
      </c>
      <c r="P129" s="107"/>
      <c r="Q129" s="105"/>
      <c r="R129" s="106"/>
      <c r="S129" s="106">
        <v>28399.592063903809</v>
      </c>
      <c r="T129" s="107"/>
      <c r="U129" s="108"/>
      <c r="V129" s="106">
        <v>305</v>
      </c>
      <c r="W129" s="106">
        <v>13633.219970703125</v>
      </c>
      <c r="X129" s="107">
        <v>2.2371824165928853</v>
      </c>
      <c r="Y129" s="106"/>
      <c r="Z129" s="106"/>
      <c r="AA129" s="106">
        <v>59875.845031738281</v>
      </c>
      <c r="AB129" s="107"/>
      <c r="AC129" s="108"/>
      <c r="AD129" s="106"/>
      <c r="AE129" s="106">
        <v>81112.674041748047</v>
      </c>
      <c r="AF129" s="107"/>
      <c r="AG129" s="108"/>
      <c r="AH129" s="106">
        <v>239</v>
      </c>
      <c r="AI129" s="106">
        <v>27827.702087402344</v>
      </c>
      <c r="AJ129" s="107">
        <v>0.8588563987401453</v>
      </c>
      <c r="AK129" s="108"/>
      <c r="AL129" s="106"/>
      <c r="AM129" s="106">
        <v>31636.400039672852</v>
      </c>
      <c r="AN129" s="107"/>
      <c r="AO129" s="108"/>
      <c r="AP129" s="106">
        <v>194.5</v>
      </c>
      <c r="AQ129" s="106">
        <v>37196.200012207031</v>
      </c>
      <c r="AR129" s="107">
        <v>0.52290287700401938</v>
      </c>
      <c r="AS129" s="108"/>
      <c r="AT129" s="106">
        <v>760</v>
      </c>
      <c r="AU129" s="106">
        <v>19790.449935913086</v>
      </c>
      <c r="AV129" s="107">
        <v>3.8402360858954134</v>
      </c>
      <c r="AW129" s="108"/>
      <c r="AX129" s="106">
        <v>590</v>
      </c>
      <c r="AY129" s="106">
        <v>63572.181999206543</v>
      </c>
      <c r="AZ129" s="107">
        <v>0.92807888835302821</v>
      </c>
      <c r="BA129" s="108"/>
      <c r="BB129" s="106">
        <v>280</v>
      </c>
      <c r="BC129" s="106">
        <v>65115.627006530762</v>
      </c>
      <c r="BD129" s="107">
        <v>0.43000430598927875</v>
      </c>
      <c r="BE129" s="108"/>
      <c r="BF129" s="106">
        <v>575</v>
      </c>
      <c r="BG129" s="106">
        <v>23140.699981689453</v>
      </c>
      <c r="BH129" s="107">
        <v>2.4847995110561927</v>
      </c>
      <c r="BI129" s="108"/>
      <c r="BJ129" s="106">
        <v>321.76998901367188</v>
      </c>
      <c r="BK129" s="106">
        <v>16791.378021240234</v>
      </c>
      <c r="BL129" s="107">
        <v>1.9162810140218942</v>
      </c>
      <c r="BM129" s="108"/>
      <c r="BN129" s="106"/>
      <c r="BO129" s="106">
        <v>17591</v>
      </c>
      <c r="BP129" s="107"/>
      <c r="BQ129" s="108"/>
      <c r="BR129" s="106"/>
      <c r="BS129" s="106">
        <v>38986.162033081055</v>
      </c>
      <c r="BT129" s="107"/>
      <c r="BU129" s="108"/>
      <c r="BV129" s="106"/>
      <c r="BW129" s="106">
        <v>5952.8000335693359</v>
      </c>
      <c r="BX129" s="107"/>
      <c r="BY129" s="108"/>
      <c r="BZ129" s="106"/>
      <c r="CA129" s="106">
        <v>42368.866073608398</v>
      </c>
      <c r="CB129" s="107"/>
      <c r="CD129" s="106">
        <f t="shared" si="5"/>
        <v>321.76998901367188</v>
      </c>
      <c r="CE129" s="106">
        <f t="shared" si="6"/>
        <v>16791.378021240234</v>
      </c>
      <c r="CF129" s="107">
        <f t="shared" si="7"/>
        <v>1.9162810140218942</v>
      </c>
    </row>
    <row r="130" spans="1:84">
      <c r="A130" s="105">
        <v>39538</v>
      </c>
      <c r="B130" s="106">
        <v>3975.2699890136719</v>
      </c>
      <c r="C130" s="106">
        <v>635965.39830780029</v>
      </c>
      <c r="D130" s="107">
        <f t="shared" si="8"/>
        <v>0.62507645849777582</v>
      </c>
      <c r="J130" s="106">
        <v>460</v>
      </c>
      <c r="K130" s="106">
        <v>40250.971084594727</v>
      </c>
      <c r="L130" s="107">
        <v>1.1428295705791207</v>
      </c>
      <c r="M130" s="108"/>
      <c r="N130" s="106"/>
      <c r="O130" s="106">
        <v>22020.844940185547</v>
      </c>
      <c r="P130" s="107"/>
      <c r="Q130" s="105"/>
      <c r="R130" s="106"/>
      <c r="S130" s="106">
        <v>28782.265068054199</v>
      </c>
      <c r="T130" s="107"/>
      <c r="U130" s="108"/>
      <c r="V130" s="106">
        <v>305</v>
      </c>
      <c r="W130" s="106">
        <v>13440.356986999512</v>
      </c>
      <c r="X130" s="107">
        <v>2.2692849624084994</v>
      </c>
      <c r="Y130" s="106"/>
      <c r="Z130" s="106"/>
      <c r="AA130" s="106">
        <v>58698.317077636719</v>
      </c>
      <c r="AB130" s="107"/>
      <c r="AC130" s="108"/>
      <c r="AD130" s="106"/>
      <c r="AE130" s="106">
        <v>79275.076858520508</v>
      </c>
      <c r="AF130" s="107"/>
      <c r="AG130" s="108"/>
      <c r="AH130" s="106">
        <v>389</v>
      </c>
      <c r="AI130" s="106">
        <v>27527.948089599609</v>
      </c>
      <c r="AJ130" s="107">
        <v>1.4131093197860571</v>
      </c>
      <c r="AK130" s="108"/>
      <c r="AL130" s="106"/>
      <c r="AM130" s="106">
        <v>31198.600051879883</v>
      </c>
      <c r="AN130" s="107"/>
      <c r="AO130" s="108"/>
      <c r="AP130" s="106">
        <v>194.5</v>
      </c>
      <c r="AQ130" s="106">
        <v>37273.990997314453</v>
      </c>
      <c r="AR130" s="107">
        <v>0.52181157637241882</v>
      </c>
      <c r="AS130" s="108"/>
      <c r="AT130" s="106">
        <v>760</v>
      </c>
      <c r="AU130" s="106">
        <v>18823.95002746582</v>
      </c>
      <c r="AV130" s="107">
        <v>4.0374097832340832</v>
      </c>
      <c r="AW130" s="108"/>
      <c r="AX130" s="106">
        <v>590</v>
      </c>
      <c r="AY130" s="106">
        <v>68349.373062133789</v>
      </c>
      <c r="AZ130" s="107">
        <v>0.86321201434233152</v>
      </c>
      <c r="BA130" s="108"/>
      <c r="BB130" s="106">
        <v>380</v>
      </c>
      <c r="BC130" s="106">
        <v>65083.460990905762</v>
      </c>
      <c r="BD130" s="107">
        <v>0.5838656921657841</v>
      </c>
      <c r="BE130" s="108"/>
      <c r="BF130" s="106">
        <v>575</v>
      </c>
      <c r="BG130" s="106">
        <v>23675.699981689453</v>
      </c>
      <c r="BH130" s="107">
        <v>2.4286504747259814</v>
      </c>
      <c r="BI130" s="108"/>
      <c r="BJ130" s="106">
        <v>321.76998901367188</v>
      </c>
      <c r="BK130" s="106">
        <v>16380.161026000977</v>
      </c>
      <c r="BL130" s="107">
        <v>1.9643884361265538</v>
      </c>
      <c r="BM130" s="108"/>
      <c r="BN130" s="106"/>
      <c r="BO130" s="106">
        <v>18363.199981689453</v>
      </c>
      <c r="BP130" s="107"/>
      <c r="BQ130" s="108"/>
      <c r="BR130" s="106"/>
      <c r="BS130" s="106">
        <v>38008.100006103516</v>
      </c>
      <c r="BT130" s="107"/>
      <c r="BU130" s="108"/>
      <c r="BV130" s="106"/>
      <c r="BW130" s="106">
        <v>5943.0000152587891</v>
      </c>
      <c r="BX130" s="107"/>
      <c r="BY130" s="108"/>
      <c r="BZ130" s="106"/>
      <c r="CA130" s="106">
        <v>42870.082061767578</v>
      </c>
      <c r="CB130" s="107"/>
      <c r="CD130" s="106">
        <f t="shared" si="5"/>
        <v>321.76998901367188</v>
      </c>
      <c r="CE130" s="106">
        <f t="shared" si="6"/>
        <v>16380.161026000977</v>
      </c>
      <c r="CF130" s="107">
        <f t="shared" si="7"/>
        <v>1.9643884361265538</v>
      </c>
    </row>
    <row r="131" spans="1:84">
      <c r="A131" s="105">
        <v>39568</v>
      </c>
      <c r="B131" s="106">
        <v>4138.4799957275391</v>
      </c>
      <c r="C131" s="106">
        <v>635377.20626068115</v>
      </c>
      <c r="D131" s="107">
        <f t="shared" si="8"/>
        <v>0.65134221922805535</v>
      </c>
      <c r="J131" s="106">
        <v>460</v>
      </c>
      <c r="K131" s="106">
        <v>39134.769012451172</v>
      </c>
      <c r="L131" s="107">
        <v>1.1754253611504535</v>
      </c>
      <c r="M131" s="108"/>
      <c r="N131" s="106"/>
      <c r="O131" s="106">
        <v>21518.775924682617</v>
      </c>
      <c r="P131" s="107"/>
      <c r="Q131" s="105"/>
      <c r="R131" s="106"/>
      <c r="S131" s="106">
        <v>29601.117073059082</v>
      </c>
      <c r="T131" s="107"/>
      <c r="U131" s="108"/>
      <c r="V131" s="106">
        <v>305</v>
      </c>
      <c r="W131" s="106">
        <v>12984.112976074219</v>
      </c>
      <c r="X131" s="107">
        <v>2.3490245391581421</v>
      </c>
      <c r="Y131" s="106"/>
      <c r="Z131" s="106"/>
      <c r="AA131" s="106">
        <v>60358.132019042969</v>
      </c>
      <c r="AB131" s="107"/>
      <c r="AC131" s="108"/>
      <c r="AD131" s="106">
        <v>165.82000732421875</v>
      </c>
      <c r="AE131" s="106">
        <v>79114.517990112305</v>
      </c>
      <c r="AF131" s="107">
        <v>0.2095949157459859</v>
      </c>
      <c r="AG131" s="108"/>
      <c r="AH131" s="106">
        <v>389</v>
      </c>
      <c r="AI131" s="106">
        <v>27745.777069091797</v>
      </c>
      <c r="AJ131" s="107">
        <v>1.402015157230315</v>
      </c>
      <c r="AK131" s="108"/>
      <c r="AL131" s="106">
        <v>127.86000061035156</v>
      </c>
      <c r="AM131" s="106">
        <v>31198.600051879883</v>
      </c>
      <c r="AN131" s="107">
        <v>0.40982608321442071</v>
      </c>
      <c r="AO131" s="108"/>
      <c r="AP131" s="106">
        <v>194.5</v>
      </c>
      <c r="AQ131" s="106">
        <v>38285.234985351563</v>
      </c>
      <c r="AR131" s="107">
        <v>0.50802874809157705</v>
      </c>
      <c r="AS131" s="108"/>
      <c r="AT131" s="106">
        <v>426.52999877929688</v>
      </c>
      <c r="AU131" s="106">
        <v>18229.649978637695</v>
      </c>
      <c r="AV131" s="107">
        <v>2.3397596732747115</v>
      </c>
      <c r="AW131" s="108"/>
      <c r="AX131" s="106">
        <v>590</v>
      </c>
      <c r="AY131" s="106">
        <v>65719.917037963867</v>
      </c>
      <c r="AZ131" s="107">
        <v>0.89774915519016818</v>
      </c>
      <c r="BA131" s="108"/>
      <c r="BB131" s="106">
        <v>380</v>
      </c>
      <c r="BC131" s="106">
        <v>64717.787017822266</v>
      </c>
      <c r="BD131" s="107">
        <v>0.58716470001570664</v>
      </c>
      <c r="BE131" s="108"/>
      <c r="BF131" s="106">
        <v>778</v>
      </c>
      <c r="BG131" s="106">
        <v>27035.699981689453</v>
      </c>
      <c r="BH131" s="107">
        <v>2.8776765555429238</v>
      </c>
      <c r="BI131" s="108"/>
      <c r="BJ131" s="106">
        <v>321.76998901367188</v>
      </c>
      <c r="BK131" s="106">
        <v>16155.335021972656</v>
      </c>
      <c r="BL131" s="107">
        <v>1.9917258823542612</v>
      </c>
      <c r="BM131" s="108"/>
      <c r="BN131" s="106"/>
      <c r="BO131" s="106">
        <v>17388.199981689453</v>
      </c>
      <c r="BP131" s="107"/>
      <c r="BQ131" s="108"/>
      <c r="BR131" s="106"/>
      <c r="BS131" s="106">
        <v>37251.800018310547</v>
      </c>
      <c r="BT131" s="107"/>
      <c r="BU131" s="108"/>
      <c r="BV131" s="106"/>
      <c r="BW131" s="106">
        <v>5902.1000366210938</v>
      </c>
      <c r="BX131" s="107"/>
      <c r="BY131" s="108"/>
      <c r="BZ131" s="106"/>
      <c r="CA131" s="106">
        <v>43035.680084228516</v>
      </c>
      <c r="CB131" s="107"/>
      <c r="CD131" s="106">
        <f t="shared" si="5"/>
        <v>321.76998901367188</v>
      </c>
      <c r="CE131" s="106">
        <f t="shared" si="6"/>
        <v>16155.335021972656</v>
      </c>
      <c r="CF131" s="107">
        <f t="shared" si="7"/>
        <v>1.9917258823542612</v>
      </c>
    </row>
    <row r="132" spans="1:84">
      <c r="A132" s="105">
        <v>39599</v>
      </c>
      <c r="B132" s="106">
        <v>5263.9799957275391</v>
      </c>
      <c r="C132" s="106">
        <v>647253.61628723145</v>
      </c>
      <c r="D132" s="107">
        <f t="shared" si="8"/>
        <v>0.8132793488158041</v>
      </c>
      <c r="J132" s="106"/>
      <c r="K132" s="106">
        <v>39240.389007568359</v>
      </c>
      <c r="L132" s="107"/>
      <c r="M132" s="108"/>
      <c r="N132" s="106"/>
      <c r="O132" s="106">
        <v>21932.502944946289</v>
      </c>
      <c r="P132" s="107"/>
      <c r="Q132" s="105"/>
      <c r="R132" s="106"/>
      <c r="S132" s="106">
        <v>29962.063056945801</v>
      </c>
      <c r="T132" s="107"/>
      <c r="U132" s="108"/>
      <c r="V132" s="106">
        <v>305</v>
      </c>
      <c r="W132" s="106">
        <v>12929.362976074219</v>
      </c>
      <c r="X132" s="107">
        <v>2.3589715948450234</v>
      </c>
      <c r="Y132" s="106"/>
      <c r="Z132" s="106"/>
      <c r="AA132" s="106">
        <v>63015.936065673828</v>
      </c>
      <c r="AB132" s="107"/>
      <c r="AC132" s="108"/>
      <c r="AD132" s="106">
        <v>165.82000732421875</v>
      </c>
      <c r="AE132" s="106">
        <v>82015.59098815918</v>
      </c>
      <c r="AF132" s="107">
        <v>0.20218107962930934</v>
      </c>
      <c r="AG132" s="108"/>
      <c r="AH132" s="106">
        <v>275</v>
      </c>
      <c r="AI132" s="106">
        <v>28218.427093505859</v>
      </c>
      <c r="AJ132" s="107">
        <v>0.97454049826642541</v>
      </c>
      <c r="AK132" s="108"/>
      <c r="AL132" s="106">
        <v>312.86000061035156</v>
      </c>
      <c r="AM132" s="106">
        <v>30738.600051879883</v>
      </c>
      <c r="AN132" s="107">
        <v>1.0178082283588512</v>
      </c>
      <c r="AO132" s="108"/>
      <c r="AP132" s="106"/>
      <c r="AQ132" s="106">
        <v>38406.098983764648</v>
      </c>
      <c r="AR132" s="107"/>
      <c r="AS132" s="108"/>
      <c r="AT132" s="106">
        <v>426.52999877929688</v>
      </c>
      <c r="AU132" s="106">
        <v>18606.250015258789</v>
      </c>
      <c r="AV132" s="107">
        <v>2.2924017382842008</v>
      </c>
      <c r="AW132" s="108"/>
      <c r="AX132" s="106">
        <v>590</v>
      </c>
      <c r="AY132" s="106">
        <v>65327.417022705078</v>
      </c>
      <c r="AZ132" s="107">
        <v>0.90314300930486924</v>
      </c>
      <c r="BA132" s="108"/>
      <c r="BB132" s="106">
        <v>1364</v>
      </c>
      <c r="BC132" s="106">
        <v>66650.96501159668</v>
      </c>
      <c r="BD132" s="107">
        <v>2.0464819973164317</v>
      </c>
      <c r="BE132" s="108"/>
      <c r="BF132" s="106">
        <v>1263</v>
      </c>
      <c r="BG132" s="106">
        <v>27041.699981689453</v>
      </c>
      <c r="BH132" s="107">
        <v>4.6705643537765962</v>
      </c>
      <c r="BI132" s="108"/>
      <c r="BJ132" s="106">
        <v>321.76998901367188</v>
      </c>
      <c r="BK132" s="106">
        <v>16538.56901550293</v>
      </c>
      <c r="BL132" s="107">
        <v>1.9455733365568144</v>
      </c>
      <c r="BM132" s="108"/>
      <c r="BN132" s="106"/>
      <c r="BO132" s="106">
        <v>16778</v>
      </c>
      <c r="BP132" s="107"/>
      <c r="BQ132" s="108"/>
      <c r="BR132" s="106">
        <v>240</v>
      </c>
      <c r="BS132" s="106">
        <v>36671.500015258789</v>
      </c>
      <c r="BT132" s="107">
        <v>0.65445918465330688</v>
      </c>
      <c r="BU132" s="108"/>
      <c r="BV132" s="106"/>
      <c r="BW132" s="106">
        <v>8307.4999771118164</v>
      </c>
      <c r="BX132" s="107"/>
      <c r="BY132" s="108"/>
      <c r="BZ132" s="106"/>
      <c r="CA132" s="106">
        <v>44872.744079589844</v>
      </c>
      <c r="CB132" s="107"/>
      <c r="CD132" s="106">
        <f t="shared" si="5"/>
        <v>321.76998901367188</v>
      </c>
      <c r="CE132" s="106">
        <f t="shared" si="6"/>
        <v>16538.56901550293</v>
      </c>
      <c r="CF132" s="107">
        <f t="shared" si="7"/>
        <v>1.9455733365568144</v>
      </c>
    </row>
    <row r="133" spans="1:84">
      <c r="A133" s="105">
        <v>39629</v>
      </c>
      <c r="B133" s="106">
        <v>6274.6799926757813</v>
      </c>
      <c r="C133" s="106">
        <v>636704.89318084717</v>
      </c>
      <c r="D133" s="107">
        <f t="shared" si="8"/>
        <v>0.98549266070954245</v>
      </c>
      <c r="J133" s="106"/>
      <c r="K133" s="106">
        <v>38655.112060546875</v>
      </c>
      <c r="L133" s="107"/>
      <c r="M133" s="108"/>
      <c r="N133" s="106"/>
      <c r="O133" s="106">
        <v>21621.894912719727</v>
      </c>
      <c r="P133" s="107"/>
      <c r="Q133" s="105"/>
      <c r="R133" s="106"/>
      <c r="S133" s="106">
        <v>29532.434074401855</v>
      </c>
      <c r="T133" s="107"/>
      <c r="U133" s="108"/>
      <c r="V133" s="106">
        <v>305</v>
      </c>
      <c r="W133" s="106">
        <v>12930.581970214844</v>
      </c>
      <c r="X133" s="107">
        <v>2.3587492094521125</v>
      </c>
      <c r="Y133" s="106"/>
      <c r="Z133" s="106"/>
      <c r="AA133" s="106">
        <v>65305.605079650879</v>
      </c>
      <c r="AB133" s="107"/>
      <c r="AC133" s="108"/>
      <c r="AD133" s="106">
        <v>165.82000732421875</v>
      </c>
      <c r="AE133" s="106">
        <v>81695.64094543457</v>
      </c>
      <c r="AF133" s="107">
        <v>0.20297289476555033</v>
      </c>
      <c r="AG133" s="108"/>
      <c r="AH133" s="106">
        <v>275</v>
      </c>
      <c r="AI133" s="106">
        <v>25967.878021240234</v>
      </c>
      <c r="AJ133" s="107">
        <v>1.0590006614135579</v>
      </c>
      <c r="AK133" s="108"/>
      <c r="AL133" s="106">
        <v>642.86000061035156</v>
      </c>
      <c r="AM133" s="106">
        <v>31203.600051879883</v>
      </c>
      <c r="AN133" s="107">
        <v>2.0602109998253937</v>
      </c>
      <c r="AO133" s="108"/>
      <c r="AP133" s="106"/>
      <c r="AQ133" s="106">
        <v>37732.664993286133</v>
      </c>
      <c r="AR133" s="107"/>
      <c r="AS133" s="108"/>
      <c r="AT133" s="106">
        <v>957.22999572753906</v>
      </c>
      <c r="AU133" s="106">
        <v>19011.150039672852</v>
      </c>
      <c r="AV133" s="107">
        <v>5.0350977911908128</v>
      </c>
      <c r="AW133" s="108"/>
      <c r="AX133" s="106">
        <v>740</v>
      </c>
      <c r="AY133" s="106">
        <v>63630.498916625977</v>
      </c>
      <c r="AZ133" s="107">
        <v>1.1629643215113088</v>
      </c>
      <c r="BA133" s="108"/>
      <c r="BB133" s="106">
        <v>1364</v>
      </c>
      <c r="BC133" s="106">
        <v>65767.832046508789</v>
      </c>
      <c r="BD133" s="107">
        <v>2.0739622358776026</v>
      </c>
      <c r="BE133" s="108"/>
      <c r="BF133" s="106">
        <v>1263</v>
      </c>
      <c r="BG133" s="106">
        <v>26465.699981689453</v>
      </c>
      <c r="BH133" s="107">
        <v>4.7722146055982595</v>
      </c>
      <c r="BI133" s="108"/>
      <c r="BJ133" s="106">
        <v>321.76998901367188</v>
      </c>
      <c r="BK133" s="106">
        <v>16415.943023681641</v>
      </c>
      <c r="BL133" s="107">
        <v>1.9601066387077883</v>
      </c>
      <c r="BM133" s="108"/>
      <c r="BN133" s="106"/>
      <c r="BO133" s="106">
        <v>16978</v>
      </c>
      <c r="BP133" s="107"/>
      <c r="BQ133" s="108"/>
      <c r="BR133" s="106">
        <v>240</v>
      </c>
      <c r="BS133" s="106">
        <v>29840.100006103516</v>
      </c>
      <c r="BT133" s="107">
        <v>0.80428684874015233</v>
      </c>
      <c r="BU133" s="108"/>
      <c r="BV133" s="106"/>
      <c r="BW133" s="106">
        <v>8450.4999618530273</v>
      </c>
      <c r="BX133" s="107"/>
      <c r="BY133" s="108"/>
      <c r="BZ133" s="106"/>
      <c r="CA133" s="106">
        <v>45499.757095336914</v>
      </c>
      <c r="CB133" s="107"/>
      <c r="CD133" s="106">
        <f t="shared" si="5"/>
        <v>321.76998901367188</v>
      </c>
      <c r="CE133" s="106">
        <f t="shared" si="6"/>
        <v>16415.943023681641</v>
      </c>
      <c r="CF133" s="107">
        <f t="shared" si="7"/>
        <v>1.9601066387077883</v>
      </c>
    </row>
    <row r="134" spans="1:84">
      <c r="A134" s="105">
        <v>39660</v>
      </c>
      <c r="B134" s="106">
        <v>7048.6799926757813</v>
      </c>
      <c r="C134" s="106">
        <v>634948.13060760498</v>
      </c>
      <c r="D134" s="107">
        <f t="shared" si="8"/>
        <v>1.1101190243572563</v>
      </c>
      <c r="J134" s="106"/>
      <c r="K134" s="106">
        <v>38412.545867919922</v>
      </c>
      <c r="L134" s="107"/>
      <c r="M134" s="108"/>
      <c r="N134" s="106"/>
      <c r="O134" s="106">
        <v>20037.494964599609</v>
      </c>
      <c r="P134" s="107"/>
      <c r="Q134" s="105"/>
      <c r="R134" s="106"/>
      <c r="S134" s="106">
        <v>29851.112083435059</v>
      </c>
      <c r="T134" s="107"/>
      <c r="U134" s="108"/>
      <c r="V134" s="106">
        <v>305</v>
      </c>
      <c r="W134" s="106">
        <v>12669.032989501953</v>
      </c>
      <c r="X134" s="107">
        <v>2.4074449901009389</v>
      </c>
      <c r="Y134" s="106"/>
      <c r="Z134" s="106">
        <v>600</v>
      </c>
      <c r="AA134" s="106">
        <v>66515.735023498535</v>
      </c>
      <c r="AB134" s="107">
        <v>0.90204220067331942</v>
      </c>
      <c r="AC134" s="108"/>
      <c r="AD134" s="106">
        <v>165.82000732421875</v>
      </c>
      <c r="AE134" s="106">
        <v>78078.718765258789</v>
      </c>
      <c r="AF134" s="107">
        <v>0.21237542053264397</v>
      </c>
      <c r="AG134" s="108"/>
      <c r="AH134" s="106">
        <v>275</v>
      </c>
      <c r="AI134" s="106">
        <v>25303.836029052734</v>
      </c>
      <c r="AJ134" s="107">
        <v>1.0867917405260501</v>
      </c>
      <c r="AK134" s="108"/>
      <c r="AL134" s="106">
        <v>642.86000061035156</v>
      </c>
      <c r="AM134" s="106">
        <v>31177.400039672852</v>
      </c>
      <c r="AN134" s="107">
        <v>2.0619423036953699</v>
      </c>
      <c r="AO134" s="108"/>
      <c r="AP134" s="106"/>
      <c r="AQ134" s="106">
        <v>41167.910049438477</v>
      </c>
      <c r="AR134" s="107"/>
      <c r="AS134" s="108"/>
      <c r="AT134" s="106">
        <v>957.22999572753906</v>
      </c>
      <c r="AU134" s="106">
        <v>19029.449966430664</v>
      </c>
      <c r="AV134" s="107">
        <v>5.0302557216113053</v>
      </c>
      <c r="AW134" s="108"/>
      <c r="AX134" s="106">
        <v>740</v>
      </c>
      <c r="AY134" s="106">
        <v>63653.280990600586</v>
      </c>
      <c r="AZ134" s="107">
        <v>1.162548086263256</v>
      </c>
      <c r="BA134" s="108"/>
      <c r="BB134" s="106">
        <v>1364</v>
      </c>
      <c r="BC134" s="106">
        <v>67593.985870361328</v>
      </c>
      <c r="BD134" s="107">
        <v>2.017931007376927</v>
      </c>
      <c r="BE134" s="108"/>
      <c r="BF134" s="106">
        <v>1437</v>
      </c>
      <c r="BG134" s="106">
        <v>25648.599990844727</v>
      </c>
      <c r="BH134" s="107">
        <v>5.6026449806731655</v>
      </c>
      <c r="BI134" s="108"/>
      <c r="BJ134" s="106">
        <v>321.76998901367188</v>
      </c>
      <c r="BK134" s="106">
        <v>16934.601028442383</v>
      </c>
      <c r="BL134" s="107">
        <v>1.9000742236161661</v>
      </c>
      <c r="BM134" s="108"/>
      <c r="BN134" s="106"/>
      <c r="BO134" s="106">
        <v>16484.299987792969</v>
      </c>
      <c r="BP134" s="107"/>
      <c r="BQ134" s="108"/>
      <c r="BR134" s="106">
        <v>240</v>
      </c>
      <c r="BS134" s="106">
        <v>29664.799957275391</v>
      </c>
      <c r="BT134" s="107">
        <v>0.8090396710770309</v>
      </c>
      <c r="BU134" s="108"/>
      <c r="BV134" s="106"/>
      <c r="BW134" s="106">
        <v>7438.099967956543</v>
      </c>
      <c r="BX134" s="107"/>
      <c r="BY134" s="108"/>
      <c r="BZ134" s="106"/>
      <c r="CA134" s="106">
        <v>45287.227035522461</v>
      </c>
      <c r="CB134" s="107"/>
      <c r="CD134" s="106">
        <f t="shared" si="5"/>
        <v>321.76998901367188</v>
      </c>
      <c r="CE134" s="106">
        <f t="shared" si="6"/>
        <v>16934.601028442383</v>
      </c>
      <c r="CF134" s="107">
        <f t="shared" si="7"/>
        <v>1.9000742236161661</v>
      </c>
    </row>
    <row r="135" spans="1:84">
      <c r="A135" s="105">
        <v>39691</v>
      </c>
      <c r="B135" s="106">
        <v>7854.4299926757813</v>
      </c>
      <c r="C135" s="106">
        <v>629986.52118682861</v>
      </c>
      <c r="D135" s="107">
        <f t="shared" si="8"/>
        <v>1.2467615938637635</v>
      </c>
      <c r="J135" s="106"/>
      <c r="K135" s="106">
        <v>38261.030059814453</v>
      </c>
      <c r="L135" s="107"/>
      <c r="M135" s="108"/>
      <c r="N135" s="106"/>
      <c r="O135" s="106">
        <v>19080.290985107422</v>
      </c>
      <c r="P135" s="107"/>
      <c r="Q135" s="105"/>
      <c r="R135" s="106"/>
      <c r="S135" s="106">
        <v>29254.325050354004</v>
      </c>
      <c r="T135" s="107"/>
      <c r="U135" s="108"/>
      <c r="V135" s="106">
        <v>325</v>
      </c>
      <c r="W135" s="106">
        <v>12157.639984130859</v>
      </c>
      <c r="X135" s="107">
        <v>2.6732161868933151</v>
      </c>
      <c r="Y135" s="106"/>
      <c r="Z135" s="106">
        <v>600</v>
      </c>
      <c r="AA135" s="106">
        <v>65501.575050354004</v>
      </c>
      <c r="AB135" s="107">
        <v>0.9160085074881833</v>
      </c>
      <c r="AC135" s="108"/>
      <c r="AD135" s="106">
        <v>165.82000732421875</v>
      </c>
      <c r="AE135" s="106">
        <v>78416.953048706055</v>
      </c>
      <c r="AF135" s="107">
        <v>0.21145938585655732</v>
      </c>
      <c r="AG135" s="108"/>
      <c r="AH135" s="106">
        <v>355.75</v>
      </c>
      <c r="AI135" s="106">
        <v>25004.026031494141</v>
      </c>
      <c r="AJ135" s="107">
        <v>1.4227708751859021</v>
      </c>
      <c r="AK135" s="108"/>
      <c r="AL135" s="106">
        <v>642.86000061035156</v>
      </c>
      <c r="AM135" s="106">
        <v>30977.400039672852</v>
      </c>
      <c r="AN135" s="107">
        <v>2.0752548625353926</v>
      </c>
      <c r="AO135" s="108"/>
      <c r="AP135" s="106"/>
      <c r="AQ135" s="106">
        <v>41362.800048828125</v>
      </c>
      <c r="AR135" s="107"/>
      <c r="AS135" s="108"/>
      <c r="AT135" s="106">
        <v>957.22999572753906</v>
      </c>
      <c r="AU135" s="106">
        <v>18493.149978637695</v>
      </c>
      <c r="AV135" s="107">
        <v>5.17613276717747</v>
      </c>
      <c r="AW135" s="108"/>
      <c r="AX135" s="106">
        <v>920</v>
      </c>
      <c r="AY135" s="106">
        <v>64354.454956054688</v>
      </c>
      <c r="AZ135" s="107">
        <v>1.4295824595643527</v>
      </c>
      <c r="BA135" s="108"/>
      <c r="BB135" s="106">
        <v>1364</v>
      </c>
      <c r="BC135" s="106">
        <v>66861.62890625</v>
      </c>
      <c r="BD135" s="107">
        <v>2.0400340558746062</v>
      </c>
      <c r="BE135" s="108"/>
      <c r="BF135" s="106">
        <v>1962</v>
      </c>
      <c r="BG135" s="106">
        <v>25213.099990844727</v>
      </c>
      <c r="BH135" s="107">
        <v>7.7816690558179396</v>
      </c>
      <c r="BI135" s="108"/>
      <c r="BJ135" s="106">
        <v>321.76998901367188</v>
      </c>
      <c r="BK135" s="106">
        <v>16453.145034790039</v>
      </c>
      <c r="BL135" s="107">
        <v>1.9556746648333307</v>
      </c>
      <c r="BM135" s="108"/>
      <c r="BN135" s="106"/>
      <c r="BO135" s="106">
        <v>16478.000061035156</v>
      </c>
      <c r="BP135" s="107"/>
      <c r="BQ135" s="108"/>
      <c r="BR135" s="106">
        <v>240</v>
      </c>
      <c r="BS135" s="106">
        <v>29664.799957275391</v>
      </c>
      <c r="BT135" s="107">
        <v>0.8090396710770309</v>
      </c>
      <c r="BU135" s="108"/>
      <c r="BV135" s="106"/>
      <c r="BW135" s="106">
        <v>7131.9999618530273</v>
      </c>
      <c r="BX135" s="107"/>
      <c r="BY135" s="108"/>
      <c r="BZ135" s="106"/>
      <c r="CA135" s="106">
        <v>45320.202041625977</v>
      </c>
      <c r="CB135" s="107"/>
      <c r="CD135" s="106">
        <f t="shared" si="5"/>
        <v>321.76998901367188</v>
      </c>
      <c r="CE135" s="106">
        <f t="shared" si="6"/>
        <v>16453.145034790039</v>
      </c>
      <c r="CF135" s="107">
        <f t="shared" si="7"/>
        <v>1.9556746648333307</v>
      </c>
    </row>
    <row r="136" spans="1:84">
      <c r="A136" s="105">
        <v>39721</v>
      </c>
      <c r="B136" s="106">
        <v>7632.6600036621094</v>
      </c>
      <c r="C136" s="106">
        <v>629842.59065246582</v>
      </c>
      <c r="D136" s="107">
        <f t="shared" si="8"/>
        <v>1.2118361185697673</v>
      </c>
      <c r="J136" s="106"/>
      <c r="K136" s="106">
        <v>38447.357162475586</v>
      </c>
      <c r="L136" s="107"/>
      <c r="M136" s="108"/>
      <c r="N136" s="106"/>
      <c r="O136" s="106">
        <v>19471.052978515625</v>
      </c>
      <c r="P136" s="107"/>
      <c r="Q136" s="105"/>
      <c r="R136" s="106"/>
      <c r="S136" s="106">
        <v>29310.086082458496</v>
      </c>
      <c r="T136" s="107"/>
      <c r="U136" s="108"/>
      <c r="V136" s="106">
        <v>325</v>
      </c>
      <c r="W136" s="106">
        <v>12870.988983154297</v>
      </c>
      <c r="X136" s="107">
        <v>2.5250584894864243</v>
      </c>
      <c r="Y136" s="106"/>
      <c r="Z136" s="106">
        <v>600</v>
      </c>
      <c r="AA136" s="106">
        <v>65823.865028381348</v>
      </c>
      <c r="AB136" s="107">
        <v>0.91152350251887726</v>
      </c>
      <c r="AC136" s="108"/>
      <c r="AD136" s="106">
        <v>165.82000732421875</v>
      </c>
      <c r="AE136" s="106">
        <v>78657.371292114258</v>
      </c>
      <c r="AF136" s="107">
        <v>0.21081305489908092</v>
      </c>
      <c r="AG136" s="108"/>
      <c r="AH136" s="106">
        <v>355.75</v>
      </c>
      <c r="AI136" s="106">
        <v>25376.911041259766</v>
      </c>
      <c r="AJ136" s="107">
        <v>1.4018648661438495</v>
      </c>
      <c r="AK136" s="108"/>
      <c r="AL136" s="106">
        <v>642.86000061035156</v>
      </c>
      <c r="AM136" s="106">
        <v>31098.300033569336</v>
      </c>
      <c r="AN136" s="107">
        <v>2.0671869520726553</v>
      </c>
      <c r="AO136" s="108"/>
      <c r="AP136" s="106"/>
      <c r="AQ136" s="106">
        <v>43053.324035644531</v>
      </c>
      <c r="AR136" s="107"/>
      <c r="AS136" s="108"/>
      <c r="AT136" s="106">
        <v>1057.2299957275391</v>
      </c>
      <c r="AU136" s="106">
        <v>18178.050003051758</v>
      </c>
      <c r="AV136" s="107">
        <v>5.8159703353772807</v>
      </c>
      <c r="AW136" s="108"/>
      <c r="AX136" s="106">
        <v>920</v>
      </c>
      <c r="AY136" s="106">
        <v>63663.712036132813</v>
      </c>
      <c r="AZ136" s="107">
        <v>1.4450932416222404</v>
      </c>
      <c r="BA136" s="108"/>
      <c r="BB136" s="106">
        <v>1364</v>
      </c>
      <c r="BC136" s="106">
        <v>65663.329895019531</v>
      </c>
      <c r="BD136" s="107">
        <v>2.0772629139897725</v>
      </c>
      <c r="BE136" s="108"/>
      <c r="BF136" s="106">
        <v>1962</v>
      </c>
      <c r="BG136" s="106">
        <v>25763.099990844727</v>
      </c>
      <c r="BH136" s="107">
        <v>7.6155431632731458</v>
      </c>
      <c r="BI136" s="108"/>
      <c r="BJ136" s="106"/>
      <c r="BK136" s="106">
        <v>16098.70002746582</v>
      </c>
      <c r="BL136" s="107"/>
      <c r="BM136" s="108"/>
      <c r="BN136" s="106"/>
      <c r="BO136" s="106">
        <v>16688.000061035156</v>
      </c>
      <c r="BP136" s="107"/>
      <c r="BQ136" s="108"/>
      <c r="BR136" s="106">
        <v>240</v>
      </c>
      <c r="BS136" s="106">
        <v>29509.899963378906</v>
      </c>
      <c r="BT136" s="107">
        <v>0.81328638964494759</v>
      </c>
      <c r="BU136" s="108"/>
      <c r="BV136" s="106"/>
      <c r="BW136" s="106">
        <v>5136.8000335693359</v>
      </c>
      <c r="BX136" s="107"/>
      <c r="BY136" s="108"/>
      <c r="BZ136" s="106"/>
      <c r="CA136" s="106">
        <v>45031.742004394531</v>
      </c>
      <c r="CB136" s="107"/>
      <c r="CD136" s="106">
        <f t="shared" ref="CD136:CD199" si="9">INDEX($A$1:$CB$447, ROW(), MATCH($R$272,$A$7:$CB$7, 0)-2)</f>
        <v>0</v>
      </c>
      <c r="CE136" s="106">
        <f t="shared" ref="CE136:CE199" si="10">INDEX($A$1:$CB$447, ROW(), MATCH($R$272,$A$7:$CB$7, 0)-1)</f>
        <v>16098.70002746582</v>
      </c>
      <c r="CF136" s="107">
        <f t="shared" si="7"/>
        <v>0</v>
      </c>
    </row>
    <row r="137" spans="1:84">
      <c r="A137" s="105">
        <v>39752</v>
      </c>
      <c r="B137" s="106">
        <v>8467.6600036621094</v>
      </c>
      <c r="C137" s="106">
        <v>640054.72716522217</v>
      </c>
      <c r="D137" s="107">
        <f t="shared" si="8"/>
        <v>1.3229587477878728</v>
      </c>
      <c r="J137" s="106"/>
      <c r="K137" s="106">
        <v>39098.822006225586</v>
      </c>
      <c r="L137" s="107"/>
      <c r="M137" s="108"/>
      <c r="N137" s="106"/>
      <c r="O137" s="106">
        <v>19359.571990966797</v>
      </c>
      <c r="P137" s="107"/>
      <c r="Q137" s="105"/>
      <c r="R137" s="106"/>
      <c r="S137" s="106">
        <v>29326.016090393066</v>
      </c>
      <c r="T137" s="107"/>
      <c r="U137" s="108"/>
      <c r="V137" s="106">
        <v>325</v>
      </c>
      <c r="W137" s="106">
        <v>11773.206970214844</v>
      </c>
      <c r="X137" s="107">
        <v>2.760505279676309</v>
      </c>
      <c r="Y137" s="106"/>
      <c r="Z137" s="106">
        <v>1260</v>
      </c>
      <c r="AA137" s="106">
        <v>66225.925025939941</v>
      </c>
      <c r="AB137" s="107">
        <v>1.9025781814394775</v>
      </c>
      <c r="AC137" s="108"/>
      <c r="AD137" s="106">
        <v>165.82000732421875</v>
      </c>
      <c r="AE137" s="106">
        <v>79300.229019165039</v>
      </c>
      <c r="AF137" s="107">
        <v>0.20910407116749166</v>
      </c>
      <c r="AG137" s="108"/>
      <c r="AH137" s="106">
        <v>355.75</v>
      </c>
      <c r="AI137" s="106">
        <v>25389.467010498047</v>
      </c>
      <c r="AJ137" s="107">
        <v>1.40117159550023</v>
      </c>
      <c r="AK137" s="108"/>
      <c r="AL137" s="106">
        <v>642.86000061035156</v>
      </c>
      <c r="AM137" s="106">
        <v>31566.900039672852</v>
      </c>
      <c r="AN137" s="107">
        <v>2.0365002575559012</v>
      </c>
      <c r="AO137" s="108"/>
      <c r="AP137" s="106"/>
      <c r="AQ137" s="106">
        <v>43018.510055541992</v>
      </c>
      <c r="AR137" s="107"/>
      <c r="AS137" s="108"/>
      <c r="AT137" s="106">
        <v>1057.2299957275391</v>
      </c>
      <c r="AU137" s="106">
        <v>17127.649978637695</v>
      </c>
      <c r="AV137" s="107">
        <v>6.1726506382729651</v>
      </c>
      <c r="AW137" s="108"/>
      <c r="AX137" s="106">
        <v>920</v>
      </c>
      <c r="AY137" s="106">
        <v>64284.804992675781</v>
      </c>
      <c r="AZ137" s="107">
        <v>1.43113135383209</v>
      </c>
      <c r="BA137" s="108"/>
      <c r="BB137" s="106">
        <v>1414</v>
      </c>
      <c r="BC137" s="106">
        <v>67649.881912231445</v>
      </c>
      <c r="BD137" s="107">
        <v>2.0901736411521239</v>
      </c>
      <c r="BE137" s="108"/>
      <c r="BF137" s="106">
        <v>2087</v>
      </c>
      <c r="BG137" s="106">
        <v>25763.099990844727</v>
      </c>
      <c r="BH137" s="107">
        <v>8.1007332220953394</v>
      </c>
      <c r="BI137" s="108"/>
      <c r="BJ137" s="106"/>
      <c r="BK137" s="106">
        <v>15741.300025939941</v>
      </c>
      <c r="BL137" s="107"/>
      <c r="BM137" s="108"/>
      <c r="BN137" s="106"/>
      <c r="BO137" s="106">
        <v>19013.000061035156</v>
      </c>
      <c r="BP137" s="107"/>
      <c r="BQ137" s="108"/>
      <c r="BR137" s="106">
        <v>240</v>
      </c>
      <c r="BS137" s="106">
        <v>30009.899963378906</v>
      </c>
      <c r="BT137" s="107">
        <v>0.79973608806717822</v>
      </c>
      <c r="BU137" s="108"/>
      <c r="BV137" s="106"/>
      <c r="BW137" s="106">
        <v>5015.4000396728516</v>
      </c>
      <c r="BX137" s="107"/>
      <c r="BY137" s="108"/>
      <c r="BZ137" s="106"/>
      <c r="CA137" s="106">
        <v>50391.0419921875</v>
      </c>
      <c r="CB137" s="107"/>
      <c r="CD137" s="106">
        <f t="shared" si="9"/>
        <v>0</v>
      </c>
      <c r="CE137" s="106">
        <f t="shared" si="10"/>
        <v>15741.300025939941</v>
      </c>
      <c r="CF137" s="107">
        <f t="shared" ref="CF137:CF200" si="11">(CD137/CE137)*100</f>
        <v>0</v>
      </c>
    </row>
    <row r="138" spans="1:84">
      <c r="A138" s="105">
        <v>39782</v>
      </c>
      <c r="B138" s="106">
        <v>9280.8200073242188</v>
      </c>
      <c r="C138" s="106">
        <v>635270.76551818848</v>
      </c>
      <c r="D138" s="107">
        <f t="shared" si="8"/>
        <v>1.4609235165660239</v>
      </c>
      <c r="J138" s="106">
        <v>353.52000427246094</v>
      </c>
      <c r="K138" s="106">
        <v>39394.214859008789</v>
      </c>
      <c r="L138" s="107">
        <v>0.89739065885105951</v>
      </c>
      <c r="M138" s="108"/>
      <c r="N138" s="106"/>
      <c r="O138" s="106">
        <v>20172.024993896484</v>
      </c>
      <c r="P138" s="107"/>
      <c r="Q138" s="105"/>
      <c r="R138" s="106"/>
      <c r="S138" s="106">
        <v>29339.927070617676</v>
      </c>
      <c r="T138" s="107"/>
      <c r="U138" s="108"/>
      <c r="V138" s="106">
        <v>325</v>
      </c>
      <c r="W138" s="106">
        <v>11778.253952026367</v>
      </c>
      <c r="X138" s="107">
        <v>2.7593224031655894</v>
      </c>
      <c r="Y138" s="106"/>
      <c r="Z138" s="106">
        <v>1360</v>
      </c>
      <c r="AA138" s="106">
        <v>59205.03507232666</v>
      </c>
      <c r="AB138" s="107">
        <v>2.2971019244200819</v>
      </c>
      <c r="AC138" s="108"/>
      <c r="AD138" s="106">
        <v>165.82000732421875</v>
      </c>
      <c r="AE138" s="106">
        <v>79524.316787719727</v>
      </c>
      <c r="AF138" s="107">
        <v>0.20851484680698942</v>
      </c>
      <c r="AG138" s="108"/>
      <c r="AH138" s="106">
        <v>355.75</v>
      </c>
      <c r="AI138" s="106">
        <v>25391.688018798828</v>
      </c>
      <c r="AJ138" s="107">
        <v>1.4010490351670168</v>
      </c>
      <c r="AK138" s="108"/>
      <c r="AL138" s="106">
        <v>1142.8600006103516</v>
      </c>
      <c r="AM138" s="106">
        <v>32462.400039672852</v>
      </c>
      <c r="AN138" s="107">
        <v>3.5205653285451568</v>
      </c>
      <c r="AO138" s="108"/>
      <c r="AP138" s="106"/>
      <c r="AQ138" s="106">
        <v>43394.449905395508</v>
      </c>
      <c r="AR138" s="107"/>
      <c r="AS138" s="108"/>
      <c r="AT138" s="106">
        <v>1057.2299957275391</v>
      </c>
      <c r="AU138" s="106">
        <v>16744.449966430664</v>
      </c>
      <c r="AV138" s="107">
        <v>6.3139129553199878</v>
      </c>
      <c r="AW138" s="108"/>
      <c r="AX138" s="106">
        <v>920</v>
      </c>
      <c r="AY138" s="106">
        <v>65925.119972229004</v>
      </c>
      <c r="AZ138" s="107">
        <v>1.3955226784381289</v>
      </c>
      <c r="BA138" s="108"/>
      <c r="BB138" s="106">
        <v>1134</v>
      </c>
      <c r="BC138" s="106">
        <v>67096.904891967773</v>
      </c>
      <c r="BD138" s="107">
        <v>1.6900928616988293</v>
      </c>
      <c r="BE138" s="108"/>
      <c r="BF138" s="106">
        <v>2087</v>
      </c>
      <c r="BG138" s="106">
        <v>25983.099990844727</v>
      </c>
      <c r="BH138" s="107">
        <v>8.0321439733340707</v>
      </c>
      <c r="BI138" s="108"/>
      <c r="BJ138" s="106">
        <v>139.63999938964844</v>
      </c>
      <c r="BK138" s="106">
        <v>15870.700019836426</v>
      </c>
      <c r="BL138" s="107">
        <v>0.87986036668272727</v>
      </c>
      <c r="BM138" s="108"/>
      <c r="BN138" s="106"/>
      <c r="BO138" s="106">
        <v>19681.700057983398</v>
      </c>
      <c r="BP138" s="107"/>
      <c r="BQ138" s="108"/>
      <c r="BR138" s="106">
        <v>240</v>
      </c>
      <c r="BS138" s="106">
        <v>31501.699951171875</v>
      </c>
      <c r="BT138" s="107">
        <v>0.76186364663495532</v>
      </c>
      <c r="BU138" s="108"/>
      <c r="BV138" s="106"/>
      <c r="BW138" s="106">
        <v>5103.1000366210938</v>
      </c>
      <c r="BX138" s="107"/>
      <c r="BY138" s="108"/>
      <c r="BZ138" s="106"/>
      <c r="CA138" s="106">
        <v>46701.679931640625</v>
      </c>
      <c r="CB138" s="107"/>
      <c r="CD138" s="106">
        <f t="shared" si="9"/>
        <v>139.63999938964844</v>
      </c>
      <c r="CE138" s="106">
        <f t="shared" si="10"/>
        <v>15870.700019836426</v>
      </c>
      <c r="CF138" s="107">
        <f t="shared" si="11"/>
        <v>0.87986036668272727</v>
      </c>
    </row>
    <row r="139" spans="1:84">
      <c r="A139" s="105">
        <v>39813</v>
      </c>
      <c r="B139" s="106">
        <v>33400.069900512695</v>
      </c>
      <c r="C139" s="106">
        <v>650362.32292175293</v>
      </c>
      <c r="D139" s="107">
        <f t="shared" si="8"/>
        <v>5.1356096015007253</v>
      </c>
      <c r="J139" s="106">
        <v>353.52000427246094</v>
      </c>
      <c r="K139" s="106">
        <v>39081.305969238281</v>
      </c>
      <c r="L139" s="107">
        <v>0.90457571850522078</v>
      </c>
      <c r="M139" s="108"/>
      <c r="N139" s="106"/>
      <c r="O139" s="106">
        <v>20371.501968383789</v>
      </c>
      <c r="P139" s="107"/>
      <c r="Q139" s="105"/>
      <c r="R139" s="106">
        <v>196</v>
      </c>
      <c r="S139" s="106">
        <v>29276.796058654785</v>
      </c>
      <c r="T139" s="107">
        <v>0.66947216357733452</v>
      </c>
      <c r="U139" s="108"/>
      <c r="V139" s="106">
        <v>325</v>
      </c>
      <c r="W139" s="106">
        <v>12272.611953735352</v>
      </c>
      <c r="X139" s="107">
        <v>2.648173031341396</v>
      </c>
      <c r="Y139" s="106"/>
      <c r="Z139" s="106">
        <v>1360</v>
      </c>
      <c r="AA139" s="106">
        <v>59547.755073547363</v>
      </c>
      <c r="AB139" s="107">
        <v>2.283881228302</v>
      </c>
      <c r="AC139" s="108"/>
      <c r="AD139" s="106">
        <v>16859.089939117432</v>
      </c>
      <c r="AE139" s="106">
        <v>77070.559951782227</v>
      </c>
      <c r="AF139" s="107">
        <v>21.874876671020697</v>
      </c>
      <c r="AG139" s="108"/>
      <c r="AH139" s="106">
        <v>1005.75</v>
      </c>
      <c r="AI139" s="106">
        <v>25528.785034179688</v>
      </c>
      <c r="AJ139" s="107">
        <v>3.9396704490771222</v>
      </c>
      <c r="AK139" s="108"/>
      <c r="AL139" s="106">
        <v>4474.3599586486816</v>
      </c>
      <c r="AM139" s="106">
        <v>32337.400039672852</v>
      </c>
      <c r="AN139" s="107">
        <v>13.836486400141487</v>
      </c>
      <c r="AO139" s="108"/>
      <c r="AP139" s="106">
        <v>16.5</v>
      </c>
      <c r="AQ139" s="106">
        <v>47620.763900756836</v>
      </c>
      <c r="AR139" s="107">
        <v>3.46487511926237E-2</v>
      </c>
      <c r="AS139" s="108"/>
      <c r="AT139" s="106">
        <v>1057.2299957275391</v>
      </c>
      <c r="AU139" s="106">
        <v>16738.650039672852</v>
      </c>
      <c r="AV139" s="107">
        <v>6.3161007203195103</v>
      </c>
      <c r="AW139" s="108"/>
      <c r="AX139" s="106">
        <v>1690.4300003051758</v>
      </c>
      <c r="AY139" s="106">
        <v>62736.250022888184</v>
      </c>
      <c r="AZ139" s="107">
        <v>2.6945027789969167</v>
      </c>
      <c r="BA139" s="108"/>
      <c r="BB139" s="106">
        <v>2710.75</v>
      </c>
      <c r="BC139" s="106">
        <v>67952.511894226074</v>
      </c>
      <c r="BD139" s="107">
        <v>3.9891829226556261</v>
      </c>
      <c r="BE139" s="108"/>
      <c r="BF139" s="106">
        <v>2483.1000061035156</v>
      </c>
      <c r="BG139" s="106">
        <v>30398.099990844727</v>
      </c>
      <c r="BH139" s="107">
        <v>8.168602665467164</v>
      </c>
      <c r="BI139" s="108"/>
      <c r="BJ139" s="106">
        <v>278.33999633789063</v>
      </c>
      <c r="BK139" s="106">
        <v>17752.800018310547</v>
      </c>
      <c r="BL139" s="107">
        <v>1.5678653285724276</v>
      </c>
      <c r="BM139" s="108"/>
      <c r="BN139" s="106"/>
      <c r="BO139" s="106">
        <v>21665.200057983398</v>
      </c>
      <c r="BP139" s="107"/>
      <c r="BQ139" s="108"/>
      <c r="BR139" s="106">
        <v>590</v>
      </c>
      <c r="BS139" s="106">
        <v>32026.699951171875</v>
      </c>
      <c r="BT139" s="107">
        <v>1.8422129064172021</v>
      </c>
      <c r="BU139" s="108"/>
      <c r="BV139" s="106"/>
      <c r="BW139" s="106">
        <v>5577.5000457763672</v>
      </c>
      <c r="BX139" s="107"/>
      <c r="BY139" s="108"/>
      <c r="BZ139" s="106"/>
      <c r="CA139" s="106">
        <v>52407.130950927734</v>
      </c>
      <c r="CB139" s="107"/>
      <c r="CD139" s="106">
        <f t="shared" si="9"/>
        <v>278.33999633789063</v>
      </c>
      <c r="CE139" s="106">
        <f t="shared" si="10"/>
        <v>17752.800018310547</v>
      </c>
      <c r="CF139" s="107">
        <f t="shared" si="11"/>
        <v>1.5678653285724276</v>
      </c>
    </row>
    <row r="140" spans="1:84">
      <c r="A140" s="105">
        <v>39844</v>
      </c>
      <c r="B140" s="106">
        <v>34726.769899249077</v>
      </c>
      <c r="C140" s="106">
        <v>644497.89359283447</v>
      </c>
      <c r="D140" s="107">
        <f t="shared" si="8"/>
        <v>5.388189821018706</v>
      </c>
      <c r="J140" s="106">
        <v>353.52000427246094</v>
      </c>
      <c r="K140" s="106">
        <v>39133.24284362793</v>
      </c>
      <c r="L140" s="107">
        <v>0.90337518330665167</v>
      </c>
      <c r="M140" s="108"/>
      <c r="N140" s="106"/>
      <c r="O140" s="106">
        <v>20382.449981689453</v>
      </c>
      <c r="P140" s="107"/>
      <c r="Q140" s="105"/>
      <c r="R140" s="106">
        <v>196</v>
      </c>
      <c r="S140" s="106">
        <v>29298.934104919434</v>
      </c>
      <c r="T140" s="107">
        <v>0.66896631562815334</v>
      </c>
      <c r="U140" s="108"/>
      <c r="V140" s="106">
        <v>175</v>
      </c>
      <c r="W140" s="106">
        <v>11796.524963378906</v>
      </c>
      <c r="X140" s="107">
        <v>1.4834877266251667</v>
      </c>
      <c r="Y140" s="106"/>
      <c r="Z140" s="106">
        <v>1360</v>
      </c>
      <c r="AA140" s="106">
        <v>60318.160041809082</v>
      </c>
      <c r="AB140" s="107">
        <v>2.2547106858984525</v>
      </c>
      <c r="AC140" s="108"/>
      <c r="AD140" s="106">
        <v>16859.089939117432</v>
      </c>
      <c r="AE140" s="106">
        <v>74402.613845825195</v>
      </c>
      <c r="AF140" s="107">
        <v>22.659271049337484</v>
      </c>
      <c r="AG140" s="108"/>
      <c r="AH140" s="106">
        <v>1366.75</v>
      </c>
      <c r="AI140" s="106">
        <v>24950.108032226563</v>
      </c>
      <c r="AJ140" s="107">
        <v>5.4779321926568443</v>
      </c>
      <c r="AK140" s="108"/>
      <c r="AL140" s="106">
        <v>4474.3599586486816</v>
      </c>
      <c r="AM140" s="106">
        <v>31412.400039672852</v>
      </c>
      <c r="AN140" s="107">
        <v>14.243928999368748</v>
      </c>
      <c r="AO140" s="108"/>
      <c r="AP140" s="106">
        <v>16.5</v>
      </c>
      <c r="AQ140" s="106">
        <v>47451.984924316406</v>
      </c>
      <c r="AR140" s="107">
        <v>3.4771991153408427E-2</v>
      </c>
      <c r="AS140" s="108"/>
      <c r="AT140" s="106">
        <v>757.22999572753906</v>
      </c>
      <c r="AU140" s="106">
        <v>16464.29997253418</v>
      </c>
      <c r="AV140" s="107">
        <v>4.5992237567995824</v>
      </c>
      <c r="AW140" s="108"/>
      <c r="AX140" s="106">
        <v>3941.4300003051758</v>
      </c>
      <c r="AY140" s="106">
        <v>61702.300964355469</v>
      </c>
      <c r="AZ140" s="107">
        <v>6.387816886410902</v>
      </c>
      <c r="BA140" s="108"/>
      <c r="BB140" s="106">
        <v>2710.75</v>
      </c>
      <c r="BC140" s="106">
        <v>67952.293891906738</v>
      </c>
      <c r="BD140" s="107">
        <v>3.9891957206213697</v>
      </c>
      <c r="BE140" s="108"/>
      <c r="BF140" s="106">
        <v>1547.8000048398972</v>
      </c>
      <c r="BG140" s="106">
        <v>30398.099990844727</v>
      </c>
      <c r="BH140" s="107">
        <v>5.0917656212265312</v>
      </c>
      <c r="BI140" s="108"/>
      <c r="BJ140" s="106">
        <v>278.33999633789063</v>
      </c>
      <c r="BK140" s="106">
        <v>17616.400016784668</v>
      </c>
      <c r="BL140" s="107">
        <v>1.5800049730517702</v>
      </c>
      <c r="BM140" s="108"/>
      <c r="BN140" s="106"/>
      <c r="BO140" s="106">
        <v>21915.200057983398</v>
      </c>
      <c r="BP140" s="107"/>
      <c r="BQ140" s="108"/>
      <c r="BR140" s="106">
        <v>590</v>
      </c>
      <c r="BS140" s="106">
        <v>32026.699951171875</v>
      </c>
      <c r="BT140" s="107">
        <v>1.8422129064172021</v>
      </c>
      <c r="BU140" s="108"/>
      <c r="BV140" s="106">
        <v>100</v>
      </c>
      <c r="BW140" s="106">
        <v>5551.1000137329102</v>
      </c>
      <c r="BX140" s="107">
        <v>1.8014447542398659</v>
      </c>
      <c r="BY140" s="108"/>
      <c r="BZ140" s="106"/>
      <c r="CA140" s="106">
        <v>51725.079956054688</v>
      </c>
      <c r="CB140" s="107"/>
      <c r="CD140" s="106">
        <f t="shared" si="9"/>
        <v>278.33999633789063</v>
      </c>
      <c r="CE140" s="106">
        <f t="shared" si="10"/>
        <v>17616.400016784668</v>
      </c>
      <c r="CF140" s="107">
        <f t="shared" si="11"/>
        <v>1.5800049730517702</v>
      </c>
    </row>
    <row r="141" spans="1:84">
      <c r="A141" s="105">
        <v>39872</v>
      </c>
      <c r="B141" s="106">
        <v>45173.429994463921</v>
      </c>
      <c r="C141" s="106">
        <v>645689.39631652832</v>
      </c>
      <c r="D141" s="107">
        <f t="shared" si="8"/>
        <v>6.9961548466128303</v>
      </c>
      <c r="J141" s="106">
        <v>353.52000427246094</v>
      </c>
      <c r="K141" s="106">
        <v>38693.080795288086</v>
      </c>
      <c r="L141" s="107">
        <v>0.91365173567546853</v>
      </c>
      <c r="M141" s="108"/>
      <c r="N141" s="106"/>
      <c r="O141" s="106">
        <v>20402.582977294922</v>
      </c>
      <c r="P141" s="107"/>
      <c r="Q141" s="105"/>
      <c r="R141" s="106">
        <v>531</v>
      </c>
      <c r="S141" s="106">
        <v>29329.49405670166</v>
      </c>
      <c r="T141" s="107">
        <v>1.8104642343077473</v>
      </c>
      <c r="U141" s="108"/>
      <c r="V141" s="106">
        <v>1620</v>
      </c>
      <c r="W141" s="106">
        <v>11630.850952148438</v>
      </c>
      <c r="X141" s="107">
        <v>13.928473562811458</v>
      </c>
      <c r="Y141" s="106"/>
      <c r="Z141" s="106">
        <v>1360</v>
      </c>
      <c r="AA141" s="106">
        <v>60439.410041809082</v>
      </c>
      <c r="AB141" s="107">
        <v>2.2501874175462953</v>
      </c>
      <c r="AC141" s="108"/>
      <c r="AD141" s="106">
        <v>16859.089939117432</v>
      </c>
      <c r="AE141" s="106">
        <v>74618.928817749023</v>
      </c>
      <c r="AF141" s="107">
        <v>22.593583432823671</v>
      </c>
      <c r="AG141" s="108"/>
      <c r="AH141" s="106">
        <v>1536.75</v>
      </c>
      <c r="AI141" s="106">
        <v>24835.043029785156</v>
      </c>
      <c r="AJ141" s="107">
        <v>6.1878290211011331</v>
      </c>
      <c r="AK141" s="108"/>
      <c r="AL141" s="106">
        <v>10986.720066070557</v>
      </c>
      <c r="AM141" s="106">
        <v>36996.099914550781</v>
      </c>
      <c r="AN141" s="107">
        <v>29.696968305973829</v>
      </c>
      <c r="AO141" s="108"/>
      <c r="AP141" s="106">
        <v>16.5</v>
      </c>
      <c r="AQ141" s="106">
        <v>46163.777908325195</v>
      </c>
      <c r="AR141" s="107">
        <v>3.574230868358888E-2</v>
      </c>
      <c r="AS141" s="108"/>
      <c r="AT141" s="106">
        <v>757.22999572753906</v>
      </c>
      <c r="AU141" s="106">
        <v>16201.79997253418</v>
      </c>
      <c r="AV141" s="107">
        <v>4.673739936372626</v>
      </c>
      <c r="AW141" s="108"/>
      <c r="AX141" s="106">
        <v>5191.4300003051758</v>
      </c>
      <c r="AY141" s="106">
        <v>60284.190940856934</v>
      </c>
      <c r="AZ141" s="107">
        <v>8.6115943820135801</v>
      </c>
      <c r="BA141" s="108"/>
      <c r="BB141" s="106">
        <v>3195.0499877929688</v>
      </c>
      <c r="BC141" s="106">
        <v>67602.394905090332</v>
      </c>
      <c r="BD141" s="107">
        <v>4.7262378681681696</v>
      </c>
      <c r="BE141" s="108"/>
      <c r="BF141" s="106">
        <v>1547.8000048398972</v>
      </c>
      <c r="BG141" s="106">
        <v>30036.100021362305</v>
      </c>
      <c r="BH141" s="107">
        <v>5.1531324097971085</v>
      </c>
      <c r="BI141" s="108"/>
      <c r="BJ141" s="106">
        <v>278.33999633789063</v>
      </c>
      <c r="BK141" s="106">
        <v>17622.200019836426</v>
      </c>
      <c r="BL141" s="107">
        <v>1.5794849452655018</v>
      </c>
      <c r="BM141" s="108"/>
      <c r="BN141" s="106">
        <v>250</v>
      </c>
      <c r="BO141" s="106">
        <v>21815.200057983398</v>
      </c>
      <c r="BP141" s="107">
        <v>1.1459899489141336</v>
      </c>
      <c r="BQ141" s="108"/>
      <c r="BR141" s="106">
        <v>590</v>
      </c>
      <c r="BS141" s="106">
        <v>31896.299957275391</v>
      </c>
      <c r="BT141" s="107">
        <v>1.8497443301896961</v>
      </c>
      <c r="BU141" s="108"/>
      <c r="BV141" s="106">
        <v>100</v>
      </c>
      <c r="BW141" s="106">
        <v>5550.5000228881836</v>
      </c>
      <c r="BX141" s="107">
        <v>1.8016394845083767</v>
      </c>
      <c r="BY141" s="108"/>
      <c r="BZ141" s="106"/>
      <c r="CA141" s="106">
        <v>51571.441925048828</v>
      </c>
      <c r="CB141" s="107"/>
      <c r="CD141" s="106">
        <f t="shared" si="9"/>
        <v>278.33999633789063</v>
      </c>
      <c r="CE141" s="106">
        <f t="shared" si="10"/>
        <v>17622.200019836426</v>
      </c>
      <c r="CF141" s="107">
        <f t="shared" si="11"/>
        <v>1.5794849452655018</v>
      </c>
    </row>
    <row r="142" spans="1:84">
      <c r="A142" s="105">
        <v>39903</v>
      </c>
      <c r="B142" s="106">
        <v>69656.080055117607</v>
      </c>
      <c r="C142" s="106">
        <v>642206.59491729736</v>
      </c>
      <c r="D142" s="107">
        <f t="shared" si="8"/>
        <v>10.846366357244873</v>
      </c>
      <c r="J142" s="106">
        <v>353.52000427246094</v>
      </c>
      <c r="K142" s="106">
        <v>38884.842971801758</v>
      </c>
      <c r="L142" s="107">
        <v>0.90914602517187504</v>
      </c>
      <c r="M142" s="108"/>
      <c r="N142" s="106">
        <v>609.64999961853027</v>
      </c>
      <c r="O142" s="106">
        <v>20341.801986694336</v>
      </c>
      <c r="P142" s="107">
        <v>2.997030449993098</v>
      </c>
      <c r="Q142" s="105"/>
      <c r="R142" s="106">
        <v>531</v>
      </c>
      <c r="S142" s="106">
        <v>29383.069053649902</v>
      </c>
      <c r="T142" s="107">
        <v>1.8071631626718729</v>
      </c>
      <c r="U142" s="108"/>
      <c r="V142" s="106">
        <v>1745</v>
      </c>
      <c r="W142" s="106">
        <v>11369.177963256836</v>
      </c>
      <c r="X142" s="107">
        <v>15.348515131344854</v>
      </c>
      <c r="Y142" s="106"/>
      <c r="Z142" s="106">
        <v>1360</v>
      </c>
      <c r="AA142" s="106">
        <v>59033.705085754395</v>
      </c>
      <c r="AB142" s="107">
        <v>2.3037686657552956</v>
      </c>
      <c r="AC142" s="108"/>
      <c r="AD142" s="106">
        <v>16859.089939117432</v>
      </c>
      <c r="AE142" s="106">
        <v>75880.543014526367</v>
      </c>
      <c r="AF142" s="107">
        <v>22.217935282685016</v>
      </c>
      <c r="AG142" s="108"/>
      <c r="AH142" s="106">
        <v>1386.75</v>
      </c>
      <c r="AI142" s="106">
        <v>23778.558044433594</v>
      </c>
      <c r="AJ142" s="107">
        <v>5.8319347935592303</v>
      </c>
      <c r="AK142" s="108"/>
      <c r="AL142" s="106">
        <v>13193.710056304932</v>
      </c>
      <c r="AM142" s="106">
        <v>36968.099906921387</v>
      </c>
      <c r="AN142" s="107">
        <v>35.689446007569153</v>
      </c>
      <c r="AO142" s="108"/>
      <c r="AP142" s="106">
        <v>16.5</v>
      </c>
      <c r="AQ142" s="106">
        <v>45692.086898803711</v>
      </c>
      <c r="AR142" s="107">
        <v>3.6111285607381603E-2</v>
      </c>
      <c r="AS142" s="108"/>
      <c r="AT142" s="106">
        <v>997.22999572753906</v>
      </c>
      <c r="AU142" s="106">
        <v>15946.250045776367</v>
      </c>
      <c r="AV142" s="107">
        <v>6.2536959652885429</v>
      </c>
      <c r="AW142" s="108"/>
      <c r="AX142" s="106">
        <v>6409.4300003051758</v>
      </c>
      <c r="AY142" s="106">
        <v>61067.996025085449</v>
      </c>
      <c r="AZ142" s="107">
        <v>10.495563007622383</v>
      </c>
      <c r="BA142" s="108"/>
      <c r="BB142" s="106">
        <v>18275.420043945313</v>
      </c>
      <c r="BC142" s="106">
        <v>67938.651924133301</v>
      </c>
      <c r="BD142" s="107">
        <v>26.899886186074706</v>
      </c>
      <c r="BE142" s="108"/>
      <c r="BF142" s="106">
        <v>4152.8000048398972</v>
      </c>
      <c r="BG142" s="106">
        <v>29686.300018310547</v>
      </c>
      <c r="BH142" s="107">
        <v>13.988944402901152</v>
      </c>
      <c r="BI142" s="108"/>
      <c r="BJ142" s="106">
        <v>278.33999633789063</v>
      </c>
      <c r="BK142" s="106">
        <v>17614.200019836426</v>
      </c>
      <c r="BL142" s="107">
        <v>1.5802023141808028</v>
      </c>
      <c r="BM142" s="108"/>
      <c r="BN142" s="106">
        <v>2797.6400146484375</v>
      </c>
      <c r="BO142" s="106">
        <v>21465.200057983398</v>
      </c>
      <c r="BP142" s="107">
        <v>13.033374984119616</v>
      </c>
      <c r="BQ142" s="108"/>
      <c r="BR142" s="106">
        <v>590</v>
      </c>
      <c r="BS142" s="106">
        <v>31781.999954223633</v>
      </c>
      <c r="BT142" s="107">
        <v>1.8563967052098389</v>
      </c>
      <c r="BU142" s="108"/>
      <c r="BV142" s="106">
        <v>100</v>
      </c>
      <c r="BW142" s="106">
        <v>5437.5000076293945</v>
      </c>
      <c r="BX142" s="107">
        <v>1.8390804571896882</v>
      </c>
      <c r="BY142" s="108"/>
      <c r="BZ142" s="106"/>
      <c r="CA142" s="106">
        <v>49936.611938476563</v>
      </c>
      <c r="CB142" s="107"/>
      <c r="CD142" s="106">
        <f t="shared" si="9"/>
        <v>278.33999633789063</v>
      </c>
      <c r="CE142" s="106">
        <f t="shared" si="10"/>
        <v>17614.200019836426</v>
      </c>
      <c r="CF142" s="107">
        <f t="shared" si="11"/>
        <v>1.5802023141808028</v>
      </c>
    </row>
    <row r="143" spans="1:84">
      <c r="A143" s="105">
        <v>39933</v>
      </c>
      <c r="B143" s="106">
        <v>76002.855010390282</v>
      </c>
      <c r="C143" s="106">
        <v>637701.19631195068</v>
      </c>
      <c r="D143" s="107">
        <f t="shared" si="8"/>
        <v>11.918255046398125</v>
      </c>
      <c r="J143" s="106">
        <v>3482.2099628448486</v>
      </c>
      <c r="K143" s="106">
        <v>38299.308090209961</v>
      </c>
      <c r="L143" s="107">
        <v>9.0920962714074953</v>
      </c>
      <c r="M143" s="108"/>
      <c r="N143" s="106">
        <v>680.64999961853027</v>
      </c>
      <c r="O143" s="106">
        <v>20154.881988525391</v>
      </c>
      <c r="P143" s="107">
        <v>3.3770974199007417</v>
      </c>
      <c r="Q143" s="105"/>
      <c r="R143" s="106">
        <v>531</v>
      </c>
      <c r="S143" s="106">
        <v>28499.026084899902</v>
      </c>
      <c r="T143" s="107">
        <v>1.8632215656006164</v>
      </c>
      <c r="U143" s="108"/>
      <c r="V143" s="106">
        <v>1745</v>
      </c>
      <c r="W143" s="106">
        <v>11259.400955200195</v>
      </c>
      <c r="X143" s="107">
        <v>15.498160221339887</v>
      </c>
      <c r="Y143" s="106"/>
      <c r="Z143" s="106">
        <v>1660</v>
      </c>
      <c r="AA143" s="106">
        <v>58667.09009552002</v>
      </c>
      <c r="AB143" s="107">
        <v>2.8295250323430685</v>
      </c>
      <c r="AC143" s="108"/>
      <c r="AD143" s="106">
        <v>17198.269931793213</v>
      </c>
      <c r="AE143" s="106">
        <v>75135.087203979492</v>
      </c>
      <c r="AF143" s="107">
        <v>22.889798324320459</v>
      </c>
      <c r="AG143" s="108"/>
      <c r="AH143" s="106">
        <v>1386.75</v>
      </c>
      <c r="AI143" s="106">
        <v>23770.099029541016</v>
      </c>
      <c r="AJ143" s="107">
        <v>5.8340101918657306</v>
      </c>
      <c r="AK143" s="108"/>
      <c r="AL143" s="106">
        <v>13379.045063018799</v>
      </c>
      <c r="AM143" s="106">
        <v>36839.199913024902</v>
      </c>
      <c r="AN143" s="107">
        <v>36.317414858644881</v>
      </c>
      <c r="AO143" s="108"/>
      <c r="AP143" s="106">
        <v>16.5</v>
      </c>
      <c r="AQ143" s="106">
        <v>45663.119918823242</v>
      </c>
      <c r="AR143" s="107">
        <v>3.6134193259971213E-2</v>
      </c>
      <c r="AS143" s="108"/>
      <c r="AT143" s="106">
        <v>870.69999694824219</v>
      </c>
      <c r="AU143" s="106">
        <v>15792.100021362305</v>
      </c>
      <c r="AV143" s="107">
        <v>5.5135162250139498</v>
      </c>
      <c r="AW143" s="108"/>
      <c r="AX143" s="106">
        <v>8183.4300003051758</v>
      </c>
      <c r="AY143" s="106">
        <v>61049.039070129395</v>
      </c>
      <c r="AZ143" s="107">
        <v>13.404682735308175</v>
      </c>
      <c r="BA143" s="108"/>
      <c r="BB143" s="106">
        <v>18352.13005065918</v>
      </c>
      <c r="BC143" s="106">
        <v>67476.569984436035</v>
      </c>
      <c r="BD143" s="107">
        <v>27.197781474209837</v>
      </c>
      <c r="BE143" s="108"/>
      <c r="BF143" s="106">
        <v>4751.1899942159653</v>
      </c>
      <c r="BG143" s="106">
        <v>28734.000015258789</v>
      </c>
      <c r="BH143" s="107">
        <v>16.53508036365599</v>
      </c>
      <c r="BI143" s="108"/>
      <c r="BJ143" s="106">
        <v>278.33999633789063</v>
      </c>
      <c r="BK143" s="106">
        <v>17964.200019836426</v>
      </c>
      <c r="BL143" s="107">
        <v>1.5494149254102163</v>
      </c>
      <c r="BM143" s="108"/>
      <c r="BN143" s="106">
        <v>2797.6400146484375</v>
      </c>
      <c r="BO143" s="106">
        <v>21465.200057983398</v>
      </c>
      <c r="BP143" s="107">
        <v>13.033374984119616</v>
      </c>
      <c r="BQ143" s="108"/>
      <c r="BR143" s="106">
        <v>590</v>
      </c>
      <c r="BS143" s="106">
        <v>31519.299957275391</v>
      </c>
      <c r="BT143" s="107">
        <v>1.8718689843992369</v>
      </c>
      <c r="BU143" s="108"/>
      <c r="BV143" s="106">
        <v>100</v>
      </c>
      <c r="BW143" s="106">
        <v>5246.9999923706055</v>
      </c>
      <c r="BX143" s="107">
        <v>1.9058509652259366</v>
      </c>
      <c r="BY143" s="108"/>
      <c r="BZ143" s="106"/>
      <c r="CA143" s="106">
        <v>50166.573913574219</v>
      </c>
      <c r="CB143" s="107"/>
      <c r="CD143" s="106">
        <f t="shared" si="9"/>
        <v>278.33999633789063</v>
      </c>
      <c r="CE143" s="106">
        <f t="shared" si="10"/>
        <v>17964.200019836426</v>
      </c>
      <c r="CF143" s="107">
        <f t="shared" si="11"/>
        <v>1.5494149254102163</v>
      </c>
    </row>
    <row r="144" spans="1:84">
      <c r="A144" s="105">
        <v>39964</v>
      </c>
      <c r="B144" s="106">
        <v>80552.594985365868</v>
      </c>
      <c r="C144" s="106">
        <v>670151.79887390137</v>
      </c>
      <c r="D144" s="107">
        <f t="shared" si="8"/>
        <v>12.020052042048309</v>
      </c>
      <c r="J144" s="106">
        <v>4315.2999591827393</v>
      </c>
      <c r="K144" s="106">
        <v>38276.764938354492</v>
      </c>
      <c r="L144" s="107">
        <v>11.273941165437092</v>
      </c>
      <c r="M144" s="108"/>
      <c r="N144" s="106">
        <v>680.64999961853027</v>
      </c>
      <c r="O144" s="106">
        <v>20153.199951171875</v>
      </c>
      <c r="P144" s="107">
        <v>3.3773792810453984</v>
      </c>
      <c r="Q144" s="105"/>
      <c r="R144" s="106">
        <v>531</v>
      </c>
      <c r="S144" s="106">
        <v>28714.666084289551</v>
      </c>
      <c r="T144" s="107">
        <v>1.849229235127767</v>
      </c>
      <c r="U144" s="108"/>
      <c r="V144" s="106">
        <v>1970</v>
      </c>
      <c r="W144" s="106">
        <v>11252.891967773438</v>
      </c>
      <c r="X144" s="107">
        <v>17.50661079517851</v>
      </c>
      <c r="Y144" s="106"/>
      <c r="Z144" s="106">
        <v>1960</v>
      </c>
      <c r="AA144" s="106">
        <v>62434.530067443848</v>
      </c>
      <c r="AB144" s="107">
        <v>3.1392884640642653</v>
      </c>
      <c r="AC144" s="108"/>
      <c r="AD144" s="106">
        <v>17198.269931793213</v>
      </c>
      <c r="AE144" s="106">
        <v>75665.549041748047</v>
      </c>
      <c r="AF144" s="107">
        <v>22.729326819929852</v>
      </c>
      <c r="AG144" s="108"/>
      <c r="AH144" s="106">
        <v>1386.75</v>
      </c>
      <c r="AI144" s="106">
        <v>23762.688018798828</v>
      </c>
      <c r="AJ144" s="107">
        <v>5.8358296792977811</v>
      </c>
      <c r="AK144" s="108"/>
      <c r="AL144" s="106">
        <v>12364.045063018799</v>
      </c>
      <c r="AM144" s="106">
        <v>36466.799919128418</v>
      </c>
      <c r="AN144" s="107">
        <v>33.904935696135269</v>
      </c>
      <c r="AO144" s="108"/>
      <c r="AP144" s="106">
        <v>16.5</v>
      </c>
      <c r="AQ144" s="106">
        <v>45752.439933776855</v>
      </c>
      <c r="AR144" s="107">
        <v>3.6063650428004461E-2</v>
      </c>
      <c r="AS144" s="108"/>
      <c r="AT144" s="106">
        <v>870.69999694824219</v>
      </c>
      <c r="AU144" s="106">
        <v>15789.250045776367</v>
      </c>
      <c r="AV144" s="107">
        <v>5.5145114202631484</v>
      </c>
      <c r="AW144" s="108"/>
      <c r="AX144" s="106">
        <v>9173.1800003051758</v>
      </c>
      <c r="AY144" s="106">
        <v>60524.026008605957</v>
      </c>
      <c r="AZ144" s="107">
        <v>15.156262075164721</v>
      </c>
      <c r="BA144" s="108"/>
      <c r="BB144" s="106">
        <v>21658.030029296875</v>
      </c>
      <c r="BC144" s="106">
        <v>69272.005973815918</v>
      </c>
      <c r="BD144" s="107">
        <v>31.265198293064273</v>
      </c>
      <c r="BE144" s="108"/>
      <c r="BF144" s="106">
        <v>4902.1899942159653</v>
      </c>
      <c r="BG144" s="106">
        <v>39590.400009155273</v>
      </c>
      <c r="BH144" s="107">
        <v>12.382269421582844</v>
      </c>
      <c r="BI144" s="108"/>
      <c r="BJ144" s="106">
        <v>278.33999633789063</v>
      </c>
      <c r="BK144" s="106">
        <v>17818.600006103516</v>
      </c>
      <c r="BL144" s="107">
        <v>1.5620755628531371</v>
      </c>
      <c r="BM144" s="108"/>
      <c r="BN144" s="106">
        <v>2797.6400146484375</v>
      </c>
      <c r="BO144" s="106">
        <v>21392.800033569336</v>
      </c>
      <c r="BP144" s="107">
        <v>13.077484061265531</v>
      </c>
      <c r="BQ144" s="108"/>
      <c r="BR144" s="106">
        <v>350</v>
      </c>
      <c r="BS144" s="106">
        <v>47542.699996948242</v>
      </c>
      <c r="BT144" s="107">
        <v>0.73618031795095029</v>
      </c>
      <c r="BU144" s="108"/>
      <c r="BV144" s="106">
        <v>100</v>
      </c>
      <c r="BW144" s="106">
        <v>4995.8999938964844</v>
      </c>
      <c r="BX144" s="107">
        <v>2.001641348349056</v>
      </c>
      <c r="BY144" s="108"/>
      <c r="BZ144" s="106"/>
      <c r="CA144" s="106">
        <v>50746.586883544922</v>
      </c>
      <c r="CB144" s="107"/>
      <c r="CD144" s="106">
        <f t="shared" si="9"/>
        <v>278.33999633789063</v>
      </c>
      <c r="CE144" s="106">
        <f t="shared" si="10"/>
        <v>17818.600006103516</v>
      </c>
      <c r="CF144" s="107">
        <f t="shared" si="11"/>
        <v>1.5620755628531371</v>
      </c>
    </row>
    <row r="145" spans="1:84">
      <c r="A145" s="105">
        <v>39994</v>
      </c>
      <c r="B145" s="106">
        <v>99173.115028500557</v>
      </c>
      <c r="C145" s="106">
        <v>669409.54500579834</v>
      </c>
      <c r="D145" s="107">
        <f t="shared" si="8"/>
        <v>14.815013584492814</v>
      </c>
      <c r="J145" s="106">
        <v>19547.609956741333</v>
      </c>
      <c r="K145" s="106">
        <v>38214.0859375</v>
      </c>
      <c r="L145" s="107">
        <v>51.152891603143125</v>
      </c>
      <c r="M145" s="108"/>
      <c r="N145" s="106">
        <v>955.1200008392334</v>
      </c>
      <c r="O145" s="106">
        <v>21077.288940429688</v>
      </c>
      <c r="P145" s="107">
        <v>4.5315125846529396</v>
      </c>
      <c r="Q145" s="105"/>
      <c r="R145" s="106">
        <v>531</v>
      </c>
      <c r="S145" s="106">
        <v>29484.177070617676</v>
      </c>
      <c r="T145" s="107">
        <v>1.8009659850034128</v>
      </c>
      <c r="U145" s="108"/>
      <c r="V145" s="106">
        <v>1970</v>
      </c>
      <c r="W145" s="106">
        <v>11809.681945800781</v>
      </c>
      <c r="X145" s="107">
        <v>16.681228241718067</v>
      </c>
      <c r="Y145" s="106"/>
      <c r="Z145" s="106">
        <v>2034.7600002288818</v>
      </c>
      <c r="AA145" s="106">
        <v>63729.330101013184</v>
      </c>
      <c r="AB145" s="107">
        <v>3.1928156109654959</v>
      </c>
      <c r="AC145" s="108"/>
      <c r="AD145" s="106">
        <v>17298.269931793213</v>
      </c>
      <c r="AE145" s="106">
        <v>74299.343017578125</v>
      </c>
      <c r="AF145" s="107">
        <v>23.281861224130473</v>
      </c>
      <c r="AG145" s="108"/>
      <c r="AH145" s="106">
        <v>1386.75</v>
      </c>
      <c r="AI145" s="106">
        <v>24797.126007080078</v>
      </c>
      <c r="AJ145" s="107">
        <v>5.592381954279924</v>
      </c>
      <c r="AK145" s="108"/>
      <c r="AL145" s="106">
        <v>12909.045063018799</v>
      </c>
      <c r="AM145" s="106">
        <v>35979.399925231934</v>
      </c>
      <c r="AN145" s="107">
        <v>35.878989337912323</v>
      </c>
      <c r="AO145" s="108"/>
      <c r="AP145" s="106">
        <v>16.5</v>
      </c>
      <c r="AQ145" s="106">
        <v>45464.540946960449</v>
      </c>
      <c r="AR145" s="107">
        <v>3.6292019354707931E-2</v>
      </c>
      <c r="AS145" s="108"/>
      <c r="AT145" s="106">
        <v>740</v>
      </c>
      <c r="AU145" s="106">
        <v>15680.150039672852</v>
      </c>
      <c r="AV145" s="107">
        <v>4.7193425963890787</v>
      </c>
      <c r="AW145" s="108"/>
      <c r="AX145" s="106">
        <v>9663.2600011825562</v>
      </c>
      <c r="AY145" s="106">
        <v>59279.982986450195</v>
      </c>
      <c r="AZ145" s="107">
        <v>16.30105056438919</v>
      </c>
      <c r="BA145" s="108"/>
      <c r="BB145" s="106">
        <v>23409.130073308945</v>
      </c>
      <c r="BC145" s="106">
        <v>68716.775047302246</v>
      </c>
      <c r="BD145" s="107">
        <v>34.066106939964676</v>
      </c>
      <c r="BE145" s="108"/>
      <c r="BF145" s="106">
        <v>5185.689990401268</v>
      </c>
      <c r="BG145" s="106">
        <v>39876.900009155273</v>
      </c>
      <c r="BH145" s="107">
        <v>13.004245538671997</v>
      </c>
      <c r="BI145" s="108"/>
      <c r="BJ145" s="106">
        <v>278.33999633789063</v>
      </c>
      <c r="BK145" s="106">
        <v>17321.000015258789</v>
      </c>
      <c r="BL145" s="107">
        <v>1.6069510772627984</v>
      </c>
      <c r="BM145" s="108"/>
      <c r="BN145" s="106">
        <v>2797.6400146484375</v>
      </c>
      <c r="BO145" s="106">
        <v>21392.800033569336</v>
      </c>
      <c r="BP145" s="107">
        <v>13.077484061265531</v>
      </c>
      <c r="BQ145" s="108"/>
      <c r="BR145" s="106">
        <v>350</v>
      </c>
      <c r="BS145" s="106">
        <v>47542.799987792969</v>
      </c>
      <c r="BT145" s="107">
        <v>0.73617876963465667</v>
      </c>
      <c r="BU145" s="108"/>
      <c r="BV145" s="106">
        <v>100</v>
      </c>
      <c r="BW145" s="106">
        <v>5070.3000030517578</v>
      </c>
      <c r="BX145" s="107">
        <v>1.972269884224032</v>
      </c>
      <c r="BY145" s="108"/>
      <c r="BZ145" s="106"/>
      <c r="CA145" s="106">
        <v>49673.862991333008</v>
      </c>
      <c r="CB145" s="107"/>
      <c r="CD145" s="106">
        <f t="shared" si="9"/>
        <v>278.33999633789063</v>
      </c>
      <c r="CE145" s="106">
        <f t="shared" si="10"/>
        <v>17321.000015258789</v>
      </c>
      <c r="CF145" s="107">
        <f t="shared" si="11"/>
        <v>1.6069510772627984</v>
      </c>
    </row>
    <row r="146" spans="1:84">
      <c r="A146" s="105">
        <v>40025</v>
      </c>
      <c r="B146" s="106">
        <v>102115.16501438618</v>
      </c>
      <c r="C146" s="106">
        <v>671711.14200592041</v>
      </c>
      <c r="D146" s="107">
        <f t="shared" si="8"/>
        <v>15.20224373671118</v>
      </c>
      <c r="J146" s="106">
        <v>21139.109941482544</v>
      </c>
      <c r="K146" s="106">
        <v>37790.166931152344</v>
      </c>
      <c r="L146" s="107">
        <v>55.93812268676831</v>
      </c>
      <c r="M146" s="108"/>
      <c r="N146" s="106">
        <v>955.1200008392334</v>
      </c>
      <c r="O146" s="106">
        <v>21666.759948730469</v>
      </c>
      <c r="P146" s="107">
        <v>4.4082271788643563</v>
      </c>
      <c r="Q146" s="105"/>
      <c r="R146" s="106">
        <v>531</v>
      </c>
      <c r="S146" s="106">
        <v>31045.393074035645</v>
      </c>
      <c r="T146" s="107">
        <v>1.7103987014553024</v>
      </c>
      <c r="U146" s="108"/>
      <c r="V146" s="106">
        <v>1970</v>
      </c>
      <c r="W146" s="106">
        <v>12123.321960449219</v>
      </c>
      <c r="X146" s="107">
        <v>16.249671553942658</v>
      </c>
      <c r="Y146" s="106"/>
      <c r="Z146" s="106">
        <v>1434.7600002288818</v>
      </c>
      <c r="AA146" s="106">
        <v>63445.150108337402</v>
      </c>
      <c r="AB146" s="107">
        <v>2.2614179299425099</v>
      </c>
      <c r="AC146" s="108"/>
      <c r="AD146" s="106">
        <v>17298.269931793213</v>
      </c>
      <c r="AE146" s="106">
        <v>74416.631011962891</v>
      </c>
      <c r="AF146" s="107">
        <v>23.245166700723686</v>
      </c>
      <c r="AG146" s="108"/>
      <c r="AH146" s="106">
        <v>1091.75</v>
      </c>
      <c r="AI146" s="106">
        <v>23889.624008178711</v>
      </c>
      <c r="AJ146" s="107">
        <v>4.5699756497893604</v>
      </c>
      <c r="AK146" s="108"/>
      <c r="AL146" s="106">
        <v>13154.045063018799</v>
      </c>
      <c r="AM146" s="106">
        <v>35783.199928283691</v>
      </c>
      <c r="AN146" s="107">
        <v>36.760393395174262</v>
      </c>
      <c r="AO146" s="108"/>
      <c r="AP146" s="106">
        <v>16.5</v>
      </c>
      <c r="AQ146" s="106">
        <v>45456.030967712402</v>
      </c>
      <c r="AR146" s="107">
        <v>3.629881370795443E-2</v>
      </c>
      <c r="AS146" s="108"/>
      <c r="AT146" s="106">
        <v>740</v>
      </c>
      <c r="AU146" s="106">
        <v>15663.849990844727</v>
      </c>
      <c r="AV146" s="107">
        <v>4.724253618570903</v>
      </c>
      <c r="AW146" s="108"/>
      <c r="AX146" s="106">
        <v>10088.260001182556</v>
      </c>
      <c r="AY146" s="106">
        <v>59617.039016723633</v>
      </c>
      <c r="AZ146" s="107">
        <v>16.921772982305647</v>
      </c>
      <c r="BA146" s="108"/>
      <c r="BB146" s="106">
        <v>23773.330085515976</v>
      </c>
      <c r="BC146" s="106">
        <v>69461.099052429199</v>
      </c>
      <c r="BD146" s="107">
        <v>34.225387173289441</v>
      </c>
      <c r="BE146" s="108"/>
      <c r="BF146" s="106">
        <v>5105.4999898672104</v>
      </c>
      <c r="BG146" s="106">
        <v>39052.900009155273</v>
      </c>
      <c r="BH146" s="107">
        <v>13.073292863450128</v>
      </c>
      <c r="BI146" s="108"/>
      <c r="BJ146" s="106">
        <v>278.33999633789063</v>
      </c>
      <c r="BK146" s="106">
        <v>17561.000015258789</v>
      </c>
      <c r="BL146" s="107">
        <v>1.5849894430615592</v>
      </c>
      <c r="BM146" s="108"/>
      <c r="BN146" s="106">
        <v>3558.0600090026855</v>
      </c>
      <c r="BO146" s="106">
        <v>21451.20002746582</v>
      </c>
      <c r="BP146" s="107">
        <v>16.58676439754883</v>
      </c>
      <c r="BQ146" s="108"/>
      <c r="BR146" s="106">
        <v>881.1199951171875</v>
      </c>
      <c r="BS146" s="106">
        <v>49691.599960327148</v>
      </c>
      <c r="BT146" s="107">
        <v>1.7731769470507235</v>
      </c>
      <c r="BU146" s="108"/>
      <c r="BV146" s="106">
        <v>100</v>
      </c>
      <c r="BW146" s="106">
        <v>5050.5999908447266</v>
      </c>
      <c r="BX146" s="107">
        <v>1.9799627802888964</v>
      </c>
      <c r="BY146" s="108"/>
      <c r="BZ146" s="106"/>
      <c r="CA146" s="106">
        <v>48545.57600402832</v>
      </c>
      <c r="CB146" s="107"/>
      <c r="CD146" s="106">
        <f t="shared" si="9"/>
        <v>278.33999633789063</v>
      </c>
      <c r="CE146" s="106">
        <f t="shared" si="10"/>
        <v>17561.000015258789</v>
      </c>
      <c r="CF146" s="107">
        <f t="shared" si="11"/>
        <v>1.5849894430615592</v>
      </c>
    </row>
    <row r="147" spans="1:84">
      <c r="A147" s="105">
        <v>40056</v>
      </c>
      <c r="B147" s="106">
        <v>101158.03501331806</v>
      </c>
      <c r="C147" s="106">
        <v>667045.53112030029</v>
      </c>
      <c r="D147" s="107">
        <f t="shared" si="8"/>
        <v>15.165086983406297</v>
      </c>
      <c r="J147" s="106">
        <v>21191.309942245483</v>
      </c>
      <c r="K147" s="106">
        <v>37434.357925415039</v>
      </c>
      <c r="L147" s="107">
        <v>56.609251812111935</v>
      </c>
      <c r="M147" s="108"/>
      <c r="N147" s="106">
        <v>955.1200008392334</v>
      </c>
      <c r="O147" s="106">
        <v>22299.883972167969</v>
      </c>
      <c r="P147" s="107">
        <v>4.2830716161182689</v>
      </c>
      <c r="Q147" s="105"/>
      <c r="R147" s="106">
        <v>531</v>
      </c>
      <c r="S147" s="106">
        <v>30770.56209564209</v>
      </c>
      <c r="T147" s="107">
        <v>1.7256753332926713</v>
      </c>
      <c r="U147" s="108"/>
      <c r="V147" s="106">
        <v>1866</v>
      </c>
      <c r="W147" s="106">
        <v>11960.035919189453</v>
      </c>
      <c r="X147" s="107">
        <v>15.601959831960615</v>
      </c>
      <c r="Y147" s="106"/>
      <c r="Z147" s="106">
        <v>1434.7600002288818</v>
      </c>
      <c r="AA147" s="106">
        <v>63212.550086975098</v>
      </c>
      <c r="AB147" s="107">
        <v>2.2697391550487582</v>
      </c>
      <c r="AC147" s="108"/>
      <c r="AD147" s="106">
        <v>17298.269931793213</v>
      </c>
      <c r="AE147" s="106">
        <v>75758.373992919922</v>
      </c>
      <c r="AF147" s="107">
        <v>22.833475720334022</v>
      </c>
      <c r="AG147" s="108"/>
      <c r="AH147" s="106">
        <v>1324.3000030517578</v>
      </c>
      <c r="AI147" s="106">
        <v>23466.188018798828</v>
      </c>
      <c r="AJ147" s="107">
        <v>5.6434389854494365</v>
      </c>
      <c r="AK147" s="108"/>
      <c r="AL147" s="106">
        <v>11691.045063018799</v>
      </c>
      <c r="AM147" s="106">
        <v>34380.599952697754</v>
      </c>
      <c r="AN147" s="107">
        <v>34.004773270692837</v>
      </c>
      <c r="AO147" s="108"/>
      <c r="AP147" s="106">
        <v>16.5</v>
      </c>
      <c r="AQ147" s="106">
        <v>45728.823997497559</v>
      </c>
      <c r="AR147" s="107">
        <v>3.6082274936488495E-2</v>
      </c>
      <c r="AS147" s="108"/>
      <c r="AT147" s="106">
        <v>740</v>
      </c>
      <c r="AU147" s="106">
        <v>15573.849990844727</v>
      </c>
      <c r="AV147" s="107">
        <v>4.7515546922245804</v>
      </c>
      <c r="AW147" s="108"/>
      <c r="AX147" s="106">
        <v>9908.2600011825562</v>
      </c>
      <c r="AY147" s="106">
        <v>58936.52214050293</v>
      </c>
      <c r="AZ147" s="107">
        <v>16.811748710861419</v>
      </c>
      <c r="BA147" s="108"/>
      <c r="BB147" s="106">
        <v>24803.450080633163</v>
      </c>
      <c r="BC147" s="106">
        <v>68770.44701385498</v>
      </c>
      <c r="BD147" s="107">
        <v>36.067018839700268</v>
      </c>
      <c r="BE147" s="108"/>
      <c r="BF147" s="106">
        <v>4580.4999898672104</v>
      </c>
      <c r="BG147" s="106">
        <v>37185.600021362305</v>
      </c>
      <c r="BH147" s="107">
        <v>12.317940243631446</v>
      </c>
      <c r="BI147" s="108"/>
      <c r="BJ147" s="106">
        <v>278.33999633789063</v>
      </c>
      <c r="BK147" s="106">
        <v>17756.000015258789</v>
      </c>
      <c r="BL147" s="107">
        <v>1.5675827669446747</v>
      </c>
      <c r="BM147" s="108"/>
      <c r="BN147" s="106">
        <v>3558.0600090026855</v>
      </c>
      <c r="BO147" s="106">
        <v>21451.20002746582</v>
      </c>
      <c r="BP147" s="107">
        <v>16.58676439754883</v>
      </c>
      <c r="BQ147" s="108"/>
      <c r="BR147" s="106">
        <v>881.1199951171875</v>
      </c>
      <c r="BS147" s="106">
        <v>48371.599960327148</v>
      </c>
      <c r="BT147" s="107">
        <v>1.8215647111938702</v>
      </c>
      <c r="BU147" s="108"/>
      <c r="BV147" s="106">
        <v>100</v>
      </c>
      <c r="BW147" s="106">
        <v>5367.5999908447266</v>
      </c>
      <c r="BX147" s="107">
        <v>1.8630300352218028</v>
      </c>
      <c r="BY147" s="108"/>
      <c r="BZ147" s="106"/>
      <c r="CA147" s="106">
        <v>48621.335998535156</v>
      </c>
      <c r="CB147" s="107"/>
      <c r="CD147" s="106">
        <f t="shared" si="9"/>
        <v>278.33999633789063</v>
      </c>
      <c r="CE147" s="106">
        <f t="shared" si="10"/>
        <v>17756.000015258789</v>
      </c>
      <c r="CF147" s="107">
        <f t="shared" si="11"/>
        <v>1.5675827669446747</v>
      </c>
    </row>
    <row r="148" spans="1:84">
      <c r="A148" s="105">
        <v>40086</v>
      </c>
      <c r="B148" s="106">
        <v>104758.86507046223</v>
      </c>
      <c r="C148" s="106">
        <v>660767.43225097656</v>
      </c>
      <c r="D148" s="107">
        <f t="shared" ref="D148:D211" si="12">B148/C148*100</f>
        <v>15.85412052067846</v>
      </c>
      <c r="J148" s="106">
        <v>21466.309942245483</v>
      </c>
      <c r="K148" s="106">
        <v>35963.078033447266</v>
      </c>
      <c r="L148" s="107">
        <v>59.689857253822545</v>
      </c>
      <c r="M148" s="108"/>
      <c r="N148" s="106">
        <v>955.1200008392334</v>
      </c>
      <c r="O148" s="106">
        <v>22086.426971435547</v>
      </c>
      <c r="P148" s="107">
        <v>4.3244658906327098</v>
      </c>
      <c r="Q148" s="105"/>
      <c r="R148" s="106">
        <v>531</v>
      </c>
      <c r="S148" s="106">
        <v>30709.574058532715</v>
      </c>
      <c r="T148" s="107">
        <v>1.7291024583665973</v>
      </c>
      <c r="U148" s="108"/>
      <c r="V148" s="106">
        <v>1866</v>
      </c>
      <c r="W148" s="106">
        <v>12066.363922119141</v>
      </c>
      <c r="X148" s="107">
        <v>15.464476391097326</v>
      </c>
      <c r="Y148" s="106"/>
      <c r="Z148" s="106">
        <v>1734.7600002288818</v>
      </c>
      <c r="AA148" s="106">
        <v>63555.490089416504</v>
      </c>
      <c r="AB148" s="107">
        <v>2.7295202944517305</v>
      </c>
      <c r="AC148" s="108"/>
      <c r="AD148" s="106">
        <v>16984.559940338135</v>
      </c>
      <c r="AE148" s="106">
        <v>74760.090148925781</v>
      </c>
      <c r="AF148" s="107">
        <v>22.718752621223508</v>
      </c>
      <c r="AG148" s="108"/>
      <c r="AH148" s="106">
        <v>1324.3000030517578</v>
      </c>
      <c r="AI148" s="106">
        <v>23462.597030639648</v>
      </c>
      <c r="AJ148" s="107">
        <v>5.6443027228501741</v>
      </c>
      <c r="AK148" s="108"/>
      <c r="AL148" s="106">
        <v>11813.045063018799</v>
      </c>
      <c r="AM148" s="106">
        <v>34342.099945068359</v>
      </c>
      <c r="AN148" s="107">
        <v>34.398144207588537</v>
      </c>
      <c r="AO148" s="108"/>
      <c r="AP148" s="106">
        <v>16.5</v>
      </c>
      <c r="AQ148" s="106">
        <v>45691.131980895996</v>
      </c>
      <c r="AR148" s="107">
        <v>3.6112040312108802E-2</v>
      </c>
      <c r="AS148" s="108"/>
      <c r="AT148" s="106">
        <v>640</v>
      </c>
      <c r="AU148" s="106">
        <v>15406.250015258789</v>
      </c>
      <c r="AV148" s="107">
        <v>4.1541582108957451</v>
      </c>
      <c r="AW148" s="108"/>
      <c r="AX148" s="106">
        <v>10179.159995079041</v>
      </c>
      <c r="AY148" s="106">
        <v>57418.152984619141</v>
      </c>
      <c r="AZ148" s="107">
        <v>17.728121623497326</v>
      </c>
      <c r="BA148" s="108"/>
      <c r="BB148" s="106">
        <v>25042.450080633163</v>
      </c>
      <c r="BC148" s="106">
        <v>66633.069053649902</v>
      </c>
      <c r="BD148" s="107">
        <v>37.582615413482046</v>
      </c>
      <c r="BE148" s="108"/>
      <c r="BF148" s="106">
        <v>7299.940047621727</v>
      </c>
      <c r="BG148" s="106">
        <v>37082.100021362305</v>
      </c>
      <c r="BH148" s="107">
        <v>19.685886299363759</v>
      </c>
      <c r="BI148" s="108"/>
      <c r="BJ148" s="106">
        <v>366.53999328613281</v>
      </c>
      <c r="BK148" s="106">
        <v>17585.900009155273</v>
      </c>
      <c r="BL148" s="107">
        <v>2.084283392350184</v>
      </c>
      <c r="BM148" s="108"/>
      <c r="BN148" s="106">
        <v>3558.0600090026855</v>
      </c>
      <c r="BO148" s="106">
        <v>21939.800033569336</v>
      </c>
      <c r="BP148" s="107">
        <v>16.217376655934054</v>
      </c>
      <c r="BQ148" s="108"/>
      <c r="BR148" s="106">
        <v>881.1199951171875</v>
      </c>
      <c r="BS148" s="106">
        <v>48371.599960327148</v>
      </c>
      <c r="BT148" s="107">
        <v>1.8215647111938702</v>
      </c>
      <c r="BU148" s="108"/>
      <c r="BV148" s="106">
        <v>100</v>
      </c>
      <c r="BW148" s="106">
        <v>5367.5999908447266</v>
      </c>
      <c r="BX148" s="107">
        <v>1.8630300352218028</v>
      </c>
      <c r="BY148" s="108"/>
      <c r="BZ148" s="106"/>
      <c r="CA148" s="106">
        <v>48326.108001708984</v>
      </c>
      <c r="CB148" s="107"/>
      <c r="CD148" s="106">
        <f t="shared" si="9"/>
        <v>366.53999328613281</v>
      </c>
      <c r="CE148" s="106">
        <f t="shared" si="10"/>
        <v>17585.900009155273</v>
      </c>
      <c r="CF148" s="107">
        <f t="shared" si="11"/>
        <v>2.084283392350184</v>
      </c>
    </row>
    <row r="149" spans="1:84">
      <c r="A149" s="105">
        <v>40117</v>
      </c>
      <c r="B149" s="106">
        <v>105406.475081563</v>
      </c>
      <c r="C149" s="106">
        <v>664872.45429229736</v>
      </c>
      <c r="D149" s="107">
        <f t="shared" si="12"/>
        <v>15.853638453672986</v>
      </c>
      <c r="J149" s="106">
        <v>21466.309942245483</v>
      </c>
      <c r="K149" s="106">
        <v>35477.236907958984</v>
      </c>
      <c r="L149" s="107">
        <v>60.507276815094123</v>
      </c>
      <c r="M149" s="108"/>
      <c r="N149" s="106">
        <v>955.1200008392334</v>
      </c>
      <c r="O149" s="106">
        <v>22227.595993041992</v>
      </c>
      <c r="P149" s="107">
        <v>4.2970009043632924</v>
      </c>
      <c r="Q149" s="105"/>
      <c r="R149" s="106">
        <v>531</v>
      </c>
      <c r="S149" s="106">
        <v>30923.908088684082</v>
      </c>
      <c r="T149" s="107">
        <v>1.7171180255651699</v>
      </c>
      <c r="U149" s="108"/>
      <c r="V149" s="106">
        <v>1866</v>
      </c>
      <c r="W149" s="106">
        <v>11995.281967163086</v>
      </c>
      <c r="X149" s="107">
        <v>15.55611618891618</v>
      </c>
      <c r="Y149" s="106"/>
      <c r="Z149" s="106">
        <v>974.76000022888184</v>
      </c>
      <c r="AA149" s="106">
        <v>63139.430137634277</v>
      </c>
      <c r="AB149" s="107">
        <v>1.5438213460337771</v>
      </c>
      <c r="AC149" s="108"/>
      <c r="AD149" s="106">
        <v>16984.559940338135</v>
      </c>
      <c r="AE149" s="106">
        <v>74705.794067382813</v>
      </c>
      <c r="AF149" s="107">
        <v>22.73526458338489</v>
      </c>
      <c r="AG149" s="108"/>
      <c r="AH149" s="106">
        <v>1324.3000030517578</v>
      </c>
      <c r="AI149" s="106">
        <v>23202.926025390625</v>
      </c>
      <c r="AJ149" s="107">
        <v>5.7074698320487487</v>
      </c>
      <c r="AK149" s="108"/>
      <c r="AL149" s="106">
        <v>11813.045063018799</v>
      </c>
      <c r="AM149" s="106">
        <v>34342.099945068359</v>
      </c>
      <c r="AN149" s="107">
        <v>34.398144207588537</v>
      </c>
      <c r="AO149" s="108"/>
      <c r="AP149" s="106">
        <v>16.5</v>
      </c>
      <c r="AQ149" s="106">
        <v>45602.540000915527</v>
      </c>
      <c r="AR149" s="107">
        <v>3.6182195113843976E-2</v>
      </c>
      <c r="AS149" s="108"/>
      <c r="AT149" s="106">
        <v>640</v>
      </c>
      <c r="AU149" s="106">
        <v>15269.650039672852</v>
      </c>
      <c r="AV149" s="107">
        <v>4.1913206808092101</v>
      </c>
      <c r="AW149" s="108"/>
      <c r="AX149" s="106">
        <v>10179.159995079041</v>
      </c>
      <c r="AY149" s="106">
        <v>56897.452011108398</v>
      </c>
      <c r="AZ149" s="107">
        <v>17.890361756606797</v>
      </c>
      <c r="BA149" s="108"/>
      <c r="BB149" s="106">
        <v>24992.450080633163</v>
      </c>
      <c r="BC149" s="106">
        <v>66796.10001373291</v>
      </c>
      <c r="BD149" s="107">
        <v>37.41603188733302</v>
      </c>
      <c r="BE149" s="108"/>
      <c r="BF149" s="106">
        <v>8673.9500602483749</v>
      </c>
      <c r="BG149" s="106">
        <v>43212.000045776367</v>
      </c>
      <c r="BH149" s="107">
        <v>20.073012244422102</v>
      </c>
      <c r="BI149" s="108"/>
      <c r="BJ149" s="106">
        <v>366.53999328613281</v>
      </c>
      <c r="BK149" s="106">
        <v>17484.10001373291</v>
      </c>
      <c r="BL149" s="107">
        <v>2.0964189921027305</v>
      </c>
      <c r="BM149" s="108"/>
      <c r="BN149" s="106">
        <v>3558.0600090026855</v>
      </c>
      <c r="BO149" s="106">
        <v>21939.800033569336</v>
      </c>
      <c r="BP149" s="107">
        <v>16.217376655934054</v>
      </c>
      <c r="BQ149" s="108"/>
      <c r="BR149" s="106">
        <v>881.1199951171875</v>
      </c>
      <c r="BS149" s="106">
        <v>48169.299957275391</v>
      </c>
      <c r="BT149" s="107">
        <v>1.8292148648593864</v>
      </c>
      <c r="BU149" s="108"/>
      <c r="BV149" s="106">
        <v>183.59999847412109</v>
      </c>
      <c r="BW149" s="106">
        <v>5363.9999847412109</v>
      </c>
      <c r="BX149" s="107">
        <v>3.4228187732364237</v>
      </c>
      <c r="BY149" s="108"/>
      <c r="BZ149" s="106"/>
      <c r="CA149" s="106">
        <v>48123.239059448242</v>
      </c>
      <c r="CB149" s="107"/>
      <c r="CD149" s="106">
        <f t="shared" si="9"/>
        <v>366.53999328613281</v>
      </c>
      <c r="CE149" s="106">
        <f t="shared" si="10"/>
        <v>17484.10001373291</v>
      </c>
      <c r="CF149" s="107">
        <f t="shared" si="11"/>
        <v>2.0964189921027305</v>
      </c>
    </row>
    <row r="150" spans="1:84">
      <c r="A150" s="105">
        <v>40147</v>
      </c>
      <c r="B150" s="106">
        <v>104361.48507845402</v>
      </c>
      <c r="C150" s="106">
        <v>659316.97416687012</v>
      </c>
      <c r="D150" s="107">
        <f t="shared" si="12"/>
        <v>15.828727177899198</v>
      </c>
      <c r="J150" s="106">
        <v>21112.789937973022</v>
      </c>
      <c r="K150" s="106">
        <v>35430.924942016602</v>
      </c>
      <c r="L150" s="107">
        <v>59.588593785018354</v>
      </c>
      <c r="M150" s="108"/>
      <c r="N150" s="106">
        <v>955.1200008392334</v>
      </c>
      <c r="O150" s="106">
        <v>21870.970001220703</v>
      </c>
      <c r="P150" s="107">
        <v>4.3670673993239646</v>
      </c>
      <c r="Q150" s="105"/>
      <c r="R150" s="106">
        <v>196</v>
      </c>
      <c r="S150" s="106">
        <v>30477.405067443848</v>
      </c>
      <c r="T150" s="107">
        <v>0.64309937006208051</v>
      </c>
      <c r="U150" s="108"/>
      <c r="V150" s="106">
        <v>1866</v>
      </c>
      <c r="W150" s="106">
        <v>11995.789962768555</v>
      </c>
      <c r="X150" s="107">
        <v>15.555457421241298</v>
      </c>
      <c r="Y150" s="106"/>
      <c r="Z150" s="106">
        <v>1322.2600002288818</v>
      </c>
      <c r="AA150" s="106">
        <v>62480.040153503418</v>
      </c>
      <c r="AB150" s="107">
        <v>2.1162918541350191</v>
      </c>
      <c r="AC150" s="108"/>
      <c r="AD150" s="106">
        <v>16784.559940338135</v>
      </c>
      <c r="AE150" s="106">
        <v>74554.937042236328</v>
      </c>
      <c r="AF150" s="107">
        <v>22.51300934078915</v>
      </c>
      <c r="AG150" s="108"/>
      <c r="AH150" s="106">
        <v>1324.3000030517578</v>
      </c>
      <c r="AI150" s="106">
        <v>23121.800018310547</v>
      </c>
      <c r="AJ150" s="107">
        <v>5.7274952728724502</v>
      </c>
      <c r="AK150" s="108"/>
      <c r="AL150" s="106">
        <v>11313.045063018799</v>
      </c>
      <c r="AM150" s="106">
        <v>33284.39990234375</v>
      </c>
      <c r="AN150" s="107">
        <v>33.989031186415289</v>
      </c>
      <c r="AO150" s="108"/>
      <c r="AP150" s="106">
        <v>16.5</v>
      </c>
      <c r="AQ150" s="106">
        <v>45570.740989685059</v>
      </c>
      <c r="AR150" s="107">
        <v>3.6207442849645076E-2</v>
      </c>
      <c r="AS150" s="108"/>
      <c r="AT150" s="106">
        <v>640</v>
      </c>
      <c r="AU150" s="106">
        <v>15270.500015258789</v>
      </c>
      <c r="AV150" s="107">
        <v>4.1910873865327973</v>
      </c>
      <c r="AW150" s="108"/>
      <c r="AX150" s="106">
        <v>10076.089995384216</v>
      </c>
      <c r="AY150" s="106">
        <v>56528.751014709473</v>
      </c>
      <c r="AZ150" s="107">
        <v>17.824717182876189</v>
      </c>
      <c r="BA150" s="108"/>
      <c r="BB150" s="106">
        <v>25030.650081396103</v>
      </c>
      <c r="BC150" s="106">
        <v>65899.187019348145</v>
      </c>
      <c r="BD150" s="107">
        <v>37.983245641629921</v>
      </c>
      <c r="BE150" s="108"/>
      <c r="BF150" s="106">
        <v>8874.4900597333908</v>
      </c>
      <c r="BG150" s="106">
        <v>42900.700042724609</v>
      </c>
      <c r="BH150" s="107">
        <v>20.68611945934525</v>
      </c>
      <c r="BI150" s="108"/>
      <c r="BJ150" s="106">
        <v>226.89999389648438</v>
      </c>
      <c r="BK150" s="106">
        <v>19385.900001525879</v>
      </c>
      <c r="BL150" s="107">
        <v>1.1704382766785391</v>
      </c>
      <c r="BM150" s="108"/>
      <c r="BN150" s="106">
        <v>3558.0600090026855</v>
      </c>
      <c r="BO150" s="106">
        <v>23481.800033569336</v>
      </c>
      <c r="BP150" s="107">
        <v>15.15241593027843</v>
      </c>
      <c r="BQ150" s="108"/>
      <c r="BR150" s="106">
        <v>881.1199951171875</v>
      </c>
      <c r="BS150" s="106">
        <v>48150.699920654297</v>
      </c>
      <c r="BT150" s="107">
        <v>1.8299214685750187</v>
      </c>
      <c r="BU150" s="108"/>
      <c r="BV150" s="106">
        <v>183.59999847412109</v>
      </c>
      <c r="BW150" s="106">
        <v>5130.1999816894531</v>
      </c>
      <c r="BX150" s="107">
        <v>3.5788078267790806</v>
      </c>
      <c r="BY150" s="108"/>
      <c r="BZ150" s="106"/>
      <c r="CA150" s="106">
        <v>43782.228057861328</v>
      </c>
      <c r="CB150" s="107"/>
      <c r="CD150" s="106">
        <f t="shared" si="9"/>
        <v>226.89999389648438</v>
      </c>
      <c r="CE150" s="106">
        <f t="shared" si="10"/>
        <v>19385.900001525879</v>
      </c>
      <c r="CF150" s="107">
        <f t="shared" si="11"/>
        <v>1.1704382766785391</v>
      </c>
    </row>
    <row r="151" spans="1:84">
      <c r="A151" s="105">
        <v>40178</v>
      </c>
      <c r="B151" s="106">
        <v>80528.735192894936</v>
      </c>
      <c r="C151" s="106">
        <v>645940.00736236572</v>
      </c>
      <c r="D151" s="107">
        <f t="shared" si="12"/>
        <v>12.466906256778602</v>
      </c>
      <c r="J151" s="106">
        <v>21112.789937973022</v>
      </c>
      <c r="K151" s="106">
        <v>35597.846939086914</v>
      </c>
      <c r="L151" s="107">
        <v>59.309176687286936</v>
      </c>
      <c r="M151" s="108"/>
      <c r="N151" s="106">
        <v>1200.1400051116943</v>
      </c>
      <c r="O151" s="106">
        <v>21131.600006103516</v>
      </c>
      <c r="P151" s="107">
        <v>5.6793617367594207</v>
      </c>
      <c r="Q151" s="105"/>
      <c r="R151" s="106"/>
      <c r="S151" s="106">
        <v>25786.699989318848</v>
      </c>
      <c r="T151" s="107"/>
      <c r="U151" s="108"/>
      <c r="V151" s="106">
        <v>1866</v>
      </c>
      <c r="W151" s="106">
        <v>11863.02294921875</v>
      </c>
      <c r="X151" s="107">
        <v>15.729548935272749</v>
      </c>
      <c r="Y151" s="106"/>
      <c r="Z151" s="106">
        <v>1322.2600002288818</v>
      </c>
      <c r="AA151" s="106">
        <v>62942.33016204834</v>
      </c>
      <c r="AB151" s="107">
        <v>2.1007484102108296</v>
      </c>
      <c r="AC151" s="108"/>
      <c r="AD151" s="106">
        <v>405</v>
      </c>
      <c r="AE151" s="106">
        <v>70272.865997314453</v>
      </c>
      <c r="AF151" s="107">
        <v>0.57632486487099788</v>
      </c>
      <c r="AG151" s="108"/>
      <c r="AH151" s="106">
        <v>674.30000305175781</v>
      </c>
      <c r="AI151" s="106">
        <v>22416.200012207031</v>
      </c>
      <c r="AJ151" s="107">
        <v>3.0080923737500513</v>
      </c>
      <c r="AK151" s="108"/>
      <c r="AL151" s="106">
        <v>8959.2850952148438</v>
      </c>
      <c r="AM151" s="106">
        <v>31382.900207519531</v>
      </c>
      <c r="AN151" s="107">
        <v>28.548301896802215</v>
      </c>
      <c r="AO151" s="108"/>
      <c r="AP151" s="106"/>
      <c r="AQ151" s="106">
        <v>44178.731986999512</v>
      </c>
      <c r="AR151" s="107"/>
      <c r="AS151" s="108"/>
      <c r="AT151" s="106">
        <v>640</v>
      </c>
      <c r="AU151" s="106">
        <v>15691.650039672852</v>
      </c>
      <c r="AV151" s="107">
        <v>4.0786023036576911</v>
      </c>
      <c r="AW151" s="108"/>
      <c r="AX151" s="106">
        <v>8808.7299947738647</v>
      </c>
      <c r="AY151" s="106">
        <v>56134.267021179199</v>
      </c>
      <c r="AZ151" s="107">
        <v>15.692250851784298</v>
      </c>
      <c r="BA151" s="108"/>
      <c r="BB151" s="106">
        <v>23552.650081396103</v>
      </c>
      <c r="BC151" s="106">
        <v>64331.68302154541</v>
      </c>
      <c r="BD151" s="107">
        <v>36.61127608539023</v>
      </c>
      <c r="BE151" s="108"/>
      <c r="BF151" s="106">
        <v>8478.3900536298752</v>
      </c>
      <c r="BG151" s="106">
        <v>42326.100021362305</v>
      </c>
      <c r="BH151" s="107">
        <v>20.031115669411466</v>
      </c>
      <c r="BI151" s="108"/>
      <c r="BJ151" s="106">
        <v>88.199996948242188</v>
      </c>
      <c r="BK151" s="106">
        <v>19356.599983215332</v>
      </c>
      <c r="BL151" s="107">
        <v>0.45565851970244237</v>
      </c>
      <c r="BM151" s="108"/>
      <c r="BN151" s="106">
        <v>2601.2700309753418</v>
      </c>
      <c r="BO151" s="106">
        <v>21233.300033569336</v>
      </c>
      <c r="BP151" s="107">
        <v>12.250898479571223</v>
      </c>
      <c r="BQ151" s="108"/>
      <c r="BR151" s="106">
        <v>531.1199951171875</v>
      </c>
      <c r="BS151" s="106">
        <v>47801.299926757813</v>
      </c>
      <c r="BT151" s="107">
        <v>1.1110994804136731</v>
      </c>
      <c r="BU151" s="108"/>
      <c r="BV151" s="106">
        <v>288.59999847412109</v>
      </c>
      <c r="BW151" s="106">
        <v>5320.1999816894531</v>
      </c>
      <c r="BX151" s="107">
        <v>5.4246080874289779</v>
      </c>
      <c r="BY151" s="108"/>
      <c r="BZ151" s="106"/>
      <c r="CA151" s="106">
        <v>48172.709083557129</v>
      </c>
      <c r="CB151" s="107"/>
      <c r="CD151" s="106">
        <f t="shared" si="9"/>
        <v>88.199996948242188</v>
      </c>
      <c r="CE151" s="106">
        <f t="shared" si="10"/>
        <v>19356.599983215332</v>
      </c>
      <c r="CF151" s="107">
        <f t="shared" si="11"/>
        <v>0.45565851970244237</v>
      </c>
    </row>
    <row r="152" spans="1:84">
      <c r="A152" s="105">
        <v>40209</v>
      </c>
      <c r="B152" s="106">
        <v>81329.125172376633</v>
      </c>
      <c r="C152" s="106">
        <v>644583.22322845459</v>
      </c>
      <c r="D152" s="107">
        <f t="shared" si="12"/>
        <v>12.617319570471007</v>
      </c>
      <c r="J152" s="106">
        <v>21112.789937973022</v>
      </c>
      <c r="K152" s="106">
        <v>35257.377914428711</v>
      </c>
      <c r="L152" s="107">
        <v>59.88190610548164</v>
      </c>
      <c r="M152" s="108"/>
      <c r="N152" s="106">
        <v>1200.1400051116943</v>
      </c>
      <c r="O152" s="106">
        <v>21065.915977478027</v>
      </c>
      <c r="P152" s="107">
        <v>5.6970701221574558</v>
      </c>
      <c r="Q152" s="105"/>
      <c r="R152" s="106">
        <v>200</v>
      </c>
      <c r="S152" s="106">
        <v>25698.743034362793</v>
      </c>
      <c r="T152" s="107">
        <v>0.77824818020310249</v>
      </c>
      <c r="U152" s="108"/>
      <c r="V152" s="106">
        <v>1866</v>
      </c>
      <c r="W152" s="106">
        <v>11798.033966064453</v>
      </c>
      <c r="X152" s="107">
        <v>15.81619450636701</v>
      </c>
      <c r="Y152" s="106"/>
      <c r="Z152" s="106">
        <v>1322.2600002288818</v>
      </c>
      <c r="AA152" s="106">
        <v>63579.800109863281</v>
      </c>
      <c r="AB152" s="107">
        <v>2.0796856831007191</v>
      </c>
      <c r="AC152" s="108"/>
      <c r="AD152" s="106">
        <v>667</v>
      </c>
      <c r="AE152" s="106">
        <v>60563.32112121582</v>
      </c>
      <c r="AF152" s="107">
        <v>1.1013266572105878</v>
      </c>
      <c r="AG152" s="108"/>
      <c r="AH152" s="106">
        <v>313.30000305175781</v>
      </c>
      <c r="AI152" s="106">
        <v>22055.599990844727</v>
      </c>
      <c r="AJ152" s="107">
        <v>1.420500930293479</v>
      </c>
      <c r="AK152" s="108"/>
      <c r="AL152" s="106">
        <v>10072.285095214844</v>
      </c>
      <c r="AM152" s="106">
        <v>34607.100234985352</v>
      </c>
      <c r="AN152" s="107">
        <v>29.104678019317177</v>
      </c>
      <c r="AO152" s="108"/>
      <c r="AP152" s="106">
        <v>125</v>
      </c>
      <c r="AQ152" s="106">
        <v>46478.705986022949</v>
      </c>
      <c r="AR152" s="107">
        <v>0.26894036171658897</v>
      </c>
      <c r="AS152" s="108"/>
      <c r="AT152" s="106">
        <v>640</v>
      </c>
      <c r="AU152" s="106">
        <v>15320.099975585938</v>
      </c>
      <c r="AV152" s="107">
        <v>4.1775184301662653</v>
      </c>
      <c r="AW152" s="108"/>
      <c r="AX152" s="106">
        <v>6590.7299947738647</v>
      </c>
      <c r="AY152" s="106">
        <v>54074.366981506348</v>
      </c>
      <c r="AZ152" s="107">
        <v>12.188270270510834</v>
      </c>
      <c r="BA152" s="108"/>
      <c r="BB152" s="106">
        <v>23852.650081396103</v>
      </c>
      <c r="BC152" s="106">
        <v>65116.314025878906</v>
      </c>
      <c r="BD152" s="107">
        <v>36.630835817759042</v>
      </c>
      <c r="BE152" s="108"/>
      <c r="BF152" s="106">
        <v>9000.9900550842285</v>
      </c>
      <c r="BG152" s="106">
        <v>42523.400009155273</v>
      </c>
      <c r="BH152" s="107">
        <v>21.167145743628961</v>
      </c>
      <c r="BI152" s="108"/>
      <c r="BJ152" s="106">
        <v>88.199996948242188</v>
      </c>
      <c r="BK152" s="106">
        <v>18933.799980163574</v>
      </c>
      <c r="BL152" s="107">
        <v>0.46583357297873074</v>
      </c>
      <c r="BM152" s="108"/>
      <c r="BN152" s="106">
        <v>3558.0600090026855</v>
      </c>
      <c r="BO152" s="106">
        <v>28214.699935913086</v>
      </c>
      <c r="BP152" s="107">
        <v>12.610660460981221</v>
      </c>
      <c r="BQ152" s="108"/>
      <c r="BR152" s="106">
        <v>531.1199951171875</v>
      </c>
      <c r="BS152" s="106">
        <v>45951.299926757813</v>
      </c>
      <c r="BT152" s="107">
        <v>1.1558323615735451</v>
      </c>
      <c r="BU152" s="108"/>
      <c r="BV152" s="106">
        <v>188.59999847412109</v>
      </c>
      <c r="BW152" s="106">
        <v>5316.1999816894531</v>
      </c>
      <c r="BX152" s="107">
        <v>3.5476467989111513</v>
      </c>
      <c r="BY152" s="108"/>
      <c r="BZ152" s="106"/>
      <c r="CA152" s="106">
        <v>48028.444076538086</v>
      </c>
      <c r="CB152" s="107"/>
      <c r="CD152" s="106">
        <f t="shared" si="9"/>
        <v>88.199996948242188</v>
      </c>
      <c r="CE152" s="106">
        <f t="shared" si="10"/>
        <v>18933.799980163574</v>
      </c>
      <c r="CF152" s="107">
        <f t="shared" si="11"/>
        <v>0.46583357297873074</v>
      </c>
    </row>
    <row r="153" spans="1:84">
      <c r="A153" s="105">
        <v>40237</v>
      </c>
      <c r="B153" s="106">
        <v>72940.525086164474</v>
      </c>
      <c r="C153" s="106">
        <v>653107.7353515625</v>
      </c>
      <c r="D153" s="107">
        <f t="shared" si="12"/>
        <v>11.168222505725062</v>
      </c>
      <c r="J153" s="106">
        <v>21112.789937973022</v>
      </c>
      <c r="K153" s="106">
        <v>35214.304946899414</v>
      </c>
      <c r="L153" s="107">
        <v>59.955151662966401</v>
      </c>
      <c r="M153" s="108"/>
      <c r="N153" s="106">
        <v>1200.1400051116943</v>
      </c>
      <c r="O153" s="106">
        <v>20993.87296295166</v>
      </c>
      <c r="P153" s="107">
        <v>5.716620307408772</v>
      </c>
      <c r="Q153" s="105"/>
      <c r="R153" s="106">
        <v>200</v>
      </c>
      <c r="S153" s="106">
        <v>25696.189033508301</v>
      </c>
      <c r="T153" s="107">
        <v>0.77832553200475108</v>
      </c>
      <c r="U153" s="108"/>
      <c r="V153" s="106">
        <v>350</v>
      </c>
      <c r="W153" s="106">
        <v>10761.378967285156</v>
      </c>
      <c r="X153" s="107">
        <v>3.2523712905567979</v>
      </c>
      <c r="Y153" s="106"/>
      <c r="Z153" s="106">
        <v>1322.2600002288818</v>
      </c>
      <c r="AA153" s="106">
        <v>66656.730072021484</v>
      </c>
      <c r="AB153" s="107">
        <v>1.9836856665489022</v>
      </c>
      <c r="AC153" s="108"/>
      <c r="AD153" s="106">
        <v>947</v>
      </c>
      <c r="AE153" s="106">
        <v>71415.733085632324</v>
      </c>
      <c r="AF153" s="107">
        <v>1.3260383378890512</v>
      </c>
      <c r="AG153" s="108"/>
      <c r="AH153" s="106">
        <v>143.30000305175781</v>
      </c>
      <c r="AI153" s="106">
        <v>22055.599990844727</v>
      </c>
      <c r="AJ153" s="107">
        <v>0.64972162675801881</v>
      </c>
      <c r="AK153" s="108"/>
      <c r="AL153" s="106">
        <v>5746.1849975585938</v>
      </c>
      <c r="AM153" s="106">
        <v>33142.700149536133</v>
      </c>
      <c r="AN153" s="107">
        <v>17.337709274236719</v>
      </c>
      <c r="AO153" s="108"/>
      <c r="AP153" s="106">
        <v>125</v>
      </c>
      <c r="AQ153" s="106">
        <v>46538.675010681152</v>
      </c>
      <c r="AR153" s="107">
        <v>0.26859380928079946</v>
      </c>
      <c r="AS153" s="108"/>
      <c r="AT153" s="106">
        <v>640</v>
      </c>
      <c r="AU153" s="106">
        <v>17458.450012207031</v>
      </c>
      <c r="AV153" s="107">
        <v>3.6658466218507888</v>
      </c>
      <c r="AW153" s="108"/>
      <c r="AX153" s="106">
        <v>5340.7299947738647</v>
      </c>
      <c r="AY153" s="106">
        <v>52775.50203704834</v>
      </c>
      <c r="AZ153" s="107">
        <v>10.119714239808991</v>
      </c>
      <c r="BA153" s="108"/>
      <c r="BB153" s="106">
        <v>23091.150092840195</v>
      </c>
      <c r="BC153" s="106">
        <v>64057.844032287598</v>
      </c>
      <c r="BD153" s="107">
        <v>36.047341963618656</v>
      </c>
      <c r="BE153" s="108"/>
      <c r="BF153" s="106">
        <v>8605.9900550842285</v>
      </c>
      <c r="BG153" s="106">
        <v>41349.100021362305</v>
      </c>
      <c r="BH153" s="107">
        <v>20.81300451675633</v>
      </c>
      <c r="BI153" s="108"/>
      <c r="BJ153" s="106">
        <v>88.199996948242188</v>
      </c>
      <c r="BK153" s="106">
        <v>18781.39998626709</v>
      </c>
      <c r="BL153" s="107">
        <v>0.46961353792972721</v>
      </c>
      <c r="BM153" s="108"/>
      <c r="BN153" s="106">
        <v>3308.0600090026855</v>
      </c>
      <c r="BO153" s="106">
        <v>27389.599960327148</v>
      </c>
      <c r="BP153" s="107">
        <v>12.077796002111354</v>
      </c>
      <c r="BQ153" s="108"/>
      <c r="BR153" s="106">
        <v>531.1199951171875</v>
      </c>
      <c r="BS153" s="106">
        <v>45951.299926757813</v>
      </c>
      <c r="BT153" s="107">
        <v>1.1558323615735451</v>
      </c>
      <c r="BU153" s="108"/>
      <c r="BV153" s="106">
        <v>188.59999847412109</v>
      </c>
      <c r="BW153" s="106">
        <v>5016.1999816894531</v>
      </c>
      <c r="BX153" s="107">
        <v>3.7598181723727997</v>
      </c>
      <c r="BY153" s="108"/>
      <c r="BZ153" s="106"/>
      <c r="CA153" s="106">
        <v>47853.155174255371</v>
      </c>
      <c r="CB153" s="107"/>
      <c r="CD153" s="106">
        <f t="shared" si="9"/>
        <v>88.199996948242188</v>
      </c>
      <c r="CE153" s="106">
        <f t="shared" si="10"/>
        <v>18781.39998626709</v>
      </c>
      <c r="CF153" s="107">
        <f t="shared" si="11"/>
        <v>0.46961353792972721</v>
      </c>
    </row>
    <row r="154" spans="1:84">
      <c r="A154" s="105">
        <v>40268</v>
      </c>
      <c r="B154" s="106">
        <v>48843.745012998581</v>
      </c>
      <c r="C154" s="106">
        <v>684415.35410308838</v>
      </c>
      <c r="D154" s="107">
        <f t="shared" si="12"/>
        <v>7.1365647658514701</v>
      </c>
      <c r="J154" s="106">
        <v>21112.789937973022</v>
      </c>
      <c r="K154" s="106">
        <v>35368.907989501953</v>
      </c>
      <c r="L154" s="107">
        <v>59.693078294188872</v>
      </c>
      <c r="M154" s="108"/>
      <c r="N154" s="106">
        <v>590.49000549316406</v>
      </c>
      <c r="O154" s="106">
        <v>21193.925010681152</v>
      </c>
      <c r="P154" s="107">
        <v>2.7861285967350242</v>
      </c>
      <c r="Q154" s="105"/>
      <c r="R154" s="106">
        <v>200</v>
      </c>
      <c r="S154" s="106">
        <v>25752.074073791504</v>
      </c>
      <c r="T154" s="107">
        <v>0.77663647373375932</v>
      </c>
      <c r="U154" s="108"/>
      <c r="V154" s="106">
        <v>363.66999816894531</v>
      </c>
      <c r="W154" s="106">
        <v>12535.393981933594</v>
      </c>
      <c r="X154" s="107">
        <v>2.9011453384957666</v>
      </c>
      <c r="Y154" s="106"/>
      <c r="Z154" s="106">
        <v>1322.2600002288818</v>
      </c>
      <c r="AA154" s="106">
        <v>66970.420059204102</v>
      </c>
      <c r="AB154" s="107">
        <v>1.9743940669029096</v>
      </c>
      <c r="AC154" s="108"/>
      <c r="AD154" s="106">
        <v>1497</v>
      </c>
      <c r="AE154" s="106">
        <v>100095.56493377686</v>
      </c>
      <c r="AF154" s="107">
        <v>1.4955707587947717</v>
      </c>
      <c r="AG154" s="108"/>
      <c r="AH154" s="106">
        <v>143.30000305175781</v>
      </c>
      <c r="AI154" s="106">
        <v>22994.099990844727</v>
      </c>
      <c r="AJ154" s="107">
        <v>0.62320335698641727</v>
      </c>
      <c r="AK154" s="108"/>
      <c r="AL154" s="106">
        <v>3539.1950073242188</v>
      </c>
      <c r="AM154" s="106">
        <v>32675.300148010254</v>
      </c>
      <c r="AN154" s="107">
        <v>10.831407795162171</v>
      </c>
      <c r="AO154" s="108"/>
      <c r="AP154" s="106">
        <v>125</v>
      </c>
      <c r="AQ154" s="106">
        <v>46340.463874816895</v>
      </c>
      <c r="AR154" s="107">
        <v>0.26974266018931581</v>
      </c>
      <c r="AS154" s="108"/>
      <c r="AT154" s="106">
        <v>400</v>
      </c>
      <c r="AU154" s="106">
        <v>17263.099914550781</v>
      </c>
      <c r="AV154" s="107">
        <v>2.3170809528991176</v>
      </c>
      <c r="AW154" s="108"/>
      <c r="AX154" s="106">
        <v>4122.7299947738647</v>
      </c>
      <c r="AY154" s="106">
        <v>52162.254127502441</v>
      </c>
      <c r="AZ154" s="107">
        <v>7.9036653299079038</v>
      </c>
      <c r="BA154" s="108"/>
      <c r="BB154" s="106">
        <v>7546.5800244808197</v>
      </c>
      <c r="BC154" s="106">
        <v>64525.015022277832</v>
      </c>
      <c r="BD154" s="107">
        <v>11.695588171308904</v>
      </c>
      <c r="BE154" s="108"/>
      <c r="BF154" s="106">
        <v>6395.9900550842285</v>
      </c>
      <c r="BG154" s="106">
        <v>42040.499992370605</v>
      </c>
      <c r="BH154" s="107">
        <v>15.213877228493846</v>
      </c>
      <c r="BI154" s="108"/>
      <c r="BJ154" s="106">
        <v>88.199996948242188</v>
      </c>
      <c r="BK154" s="106">
        <v>18751.89998626709</v>
      </c>
      <c r="BL154" s="107">
        <v>0.47035232169985575</v>
      </c>
      <c r="BM154" s="108"/>
      <c r="BN154" s="106">
        <v>760.41999435424805</v>
      </c>
      <c r="BO154" s="106">
        <v>27389.599960327148</v>
      </c>
      <c r="BP154" s="107">
        <v>2.7763092394766229</v>
      </c>
      <c r="BQ154" s="108"/>
      <c r="BR154" s="106">
        <v>531.1199951171875</v>
      </c>
      <c r="BS154" s="106">
        <v>45734.999908447266</v>
      </c>
      <c r="BT154" s="107">
        <v>1.1612987781357564</v>
      </c>
      <c r="BU154" s="108"/>
      <c r="BV154" s="106">
        <v>105</v>
      </c>
      <c r="BW154" s="106">
        <v>4887.1999816894531</v>
      </c>
      <c r="BX154" s="107">
        <v>2.1484694793214216</v>
      </c>
      <c r="BY154" s="108"/>
      <c r="BZ154" s="106"/>
      <c r="CA154" s="106">
        <v>47734.635147094727</v>
      </c>
      <c r="CB154" s="107"/>
      <c r="CD154" s="106">
        <f t="shared" si="9"/>
        <v>88.199996948242188</v>
      </c>
      <c r="CE154" s="106">
        <f t="shared" si="10"/>
        <v>18751.89998626709</v>
      </c>
      <c r="CF154" s="107">
        <f t="shared" si="11"/>
        <v>0.47035232169985575</v>
      </c>
    </row>
    <row r="155" spans="1:84">
      <c r="A155" s="105">
        <v>40298</v>
      </c>
      <c r="B155" s="106">
        <v>40641.370060682297</v>
      </c>
      <c r="C155" s="106">
        <v>674425.61008453369</v>
      </c>
      <c r="D155" s="107">
        <f t="shared" si="12"/>
        <v>6.0260715863960499</v>
      </c>
      <c r="J155" s="106">
        <v>17984.099979400635</v>
      </c>
      <c r="K155" s="106">
        <v>31022.411994934082</v>
      </c>
      <c r="L155" s="107">
        <v>57.971314359236203</v>
      </c>
      <c r="M155" s="108"/>
      <c r="N155" s="106">
        <v>519.49000549316406</v>
      </c>
      <c r="O155" s="106">
        <v>20958.110969543457</v>
      </c>
      <c r="P155" s="107">
        <v>2.4787062452722592</v>
      </c>
      <c r="Q155" s="105"/>
      <c r="R155" s="106">
        <v>200</v>
      </c>
      <c r="S155" s="106">
        <v>25675.043067932129</v>
      </c>
      <c r="T155" s="107">
        <v>0.77896656091610605</v>
      </c>
      <c r="U155" s="108"/>
      <c r="V155" s="106">
        <v>363.66999816894531</v>
      </c>
      <c r="W155" s="106">
        <v>10725.036972045898</v>
      </c>
      <c r="X155" s="107">
        <v>3.3908507645878259</v>
      </c>
      <c r="Y155" s="106"/>
      <c r="Z155" s="106">
        <v>1022.2600002288818</v>
      </c>
      <c r="AA155" s="106">
        <v>66680.560073852539</v>
      </c>
      <c r="AB155" s="107">
        <v>1.5330705067513986</v>
      </c>
      <c r="AC155" s="108"/>
      <c r="AD155" s="106">
        <v>930</v>
      </c>
      <c r="AE155" s="106">
        <v>101426.60805511475</v>
      </c>
      <c r="AF155" s="107">
        <v>0.91691915744105557</v>
      </c>
      <c r="AG155" s="108"/>
      <c r="AH155" s="106">
        <v>143.30000305175781</v>
      </c>
      <c r="AI155" s="106">
        <v>22356.099990844727</v>
      </c>
      <c r="AJ155" s="107">
        <v>0.64098837950466336</v>
      </c>
      <c r="AK155" s="108"/>
      <c r="AL155" s="106">
        <v>1877</v>
      </c>
      <c r="AM155" s="106">
        <v>31065.40007019043</v>
      </c>
      <c r="AN155" s="107">
        <v>6.0420918312947194</v>
      </c>
      <c r="AO155" s="108"/>
      <c r="AP155" s="106">
        <v>125</v>
      </c>
      <c r="AQ155" s="106">
        <v>47812.106895446777</v>
      </c>
      <c r="AR155" s="107">
        <v>0.26144005800318321</v>
      </c>
      <c r="AS155" s="108"/>
      <c r="AT155" s="106">
        <v>400</v>
      </c>
      <c r="AU155" s="106">
        <v>17260.499938964844</v>
      </c>
      <c r="AV155" s="107">
        <v>2.3174299783577936</v>
      </c>
      <c r="AW155" s="108"/>
      <c r="AX155" s="106">
        <v>2348.7299947738647</v>
      </c>
      <c r="AY155" s="106">
        <v>52773.757041931152</v>
      </c>
      <c r="AZ155" s="107">
        <v>4.4505643077632158</v>
      </c>
      <c r="BA155" s="108"/>
      <c r="BB155" s="106">
        <v>7371.1200177669525</v>
      </c>
      <c r="BC155" s="106">
        <v>47925.875122070313</v>
      </c>
      <c r="BD155" s="107">
        <v>15.380251271348163</v>
      </c>
      <c r="BE155" s="108"/>
      <c r="BF155" s="106">
        <v>5871.960075378418</v>
      </c>
      <c r="BG155" s="106">
        <v>43574.400016784668</v>
      </c>
      <c r="BH155" s="107">
        <v>13.475710676719736</v>
      </c>
      <c r="BI155" s="108"/>
      <c r="BJ155" s="106">
        <v>88.199996948242188</v>
      </c>
      <c r="BK155" s="106">
        <v>30070.399940490723</v>
      </c>
      <c r="BL155" s="107">
        <v>0.2933116856536323</v>
      </c>
      <c r="BM155" s="108"/>
      <c r="BN155" s="106">
        <v>760.41999435424805</v>
      </c>
      <c r="BO155" s="106">
        <v>25008.999923706055</v>
      </c>
      <c r="BP155" s="107">
        <v>3.0405853759607764</v>
      </c>
      <c r="BQ155" s="108"/>
      <c r="BR155" s="106">
        <v>531.1199951171875</v>
      </c>
      <c r="BS155" s="106">
        <v>47289.999908447266</v>
      </c>
      <c r="BT155" s="107">
        <v>1.1231127006670076</v>
      </c>
      <c r="BU155" s="108"/>
      <c r="BV155" s="106">
        <v>105</v>
      </c>
      <c r="BW155" s="106">
        <v>4871.1999816894531</v>
      </c>
      <c r="BX155" s="107">
        <v>2.1555263671105407</v>
      </c>
      <c r="BY155" s="108"/>
      <c r="BZ155" s="106"/>
      <c r="CA155" s="106">
        <v>47929.100120544434</v>
      </c>
      <c r="CB155" s="107"/>
      <c r="CD155" s="106">
        <f t="shared" si="9"/>
        <v>88.199996948242188</v>
      </c>
      <c r="CE155" s="106">
        <f t="shared" si="10"/>
        <v>30070.399940490723</v>
      </c>
      <c r="CF155" s="107">
        <f t="shared" si="11"/>
        <v>0.2933116856536323</v>
      </c>
    </row>
    <row r="156" spans="1:84">
      <c r="A156" s="105">
        <v>40329</v>
      </c>
      <c r="B156" s="106">
        <v>31005.650044202805</v>
      </c>
      <c r="C156" s="106">
        <v>706450.31004333496</v>
      </c>
      <c r="D156" s="107">
        <f t="shared" si="12"/>
        <v>4.3889357260386594</v>
      </c>
      <c r="J156" s="106">
        <v>16944.619983673096</v>
      </c>
      <c r="K156" s="106">
        <v>32178.408973693848</v>
      </c>
      <c r="L156" s="107">
        <v>52.658352367655844</v>
      </c>
      <c r="M156" s="108"/>
      <c r="N156" s="106">
        <v>519.49000549316406</v>
      </c>
      <c r="O156" s="106">
        <v>20492.204002380371</v>
      </c>
      <c r="P156" s="107">
        <v>2.5350616528745284</v>
      </c>
      <c r="Q156" s="105"/>
      <c r="R156" s="106">
        <v>200</v>
      </c>
      <c r="S156" s="106">
        <v>25740.655082702637</v>
      </c>
      <c r="T156" s="107">
        <v>0.77698100284323079</v>
      </c>
      <c r="U156" s="108"/>
      <c r="V156" s="106">
        <v>138.66999816894531</v>
      </c>
      <c r="W156" s="106">
        <v>10954.129959106445</v>
      </c>
      <c r="X156" s="107">
        <v>1.2659152181562847</v>
      </c>
      <c r="Y156" s="106"/>
      <c r="Z156" s="106">
        <v>722.26000022888184</v>
      </c>
      <c r="AA156" s="106">
        <v>68084.570083618164</v>
      </c>
      <c r="AB156" s="107">
        <v>1.0608277313667944</v>
      </c>
      <c r="AC156" s="108"/>
      <c r="AD156" s="106">
        <v>1038</v>
      </c>
      <c r="AE156" s="106">
        <v>118069.63201141357</v>
      </c>
      <c r="AF156" s="107">
        <v>0.87914223354203258</v>
      </c>
      <c r="AG156" s="108"/>
      <c r="AH156" s="106">
        <v>143.30000305175781</v>
      </c>
      <c r="AI156" s="106">
        <v>23581.300003051758</v>
      </c>
      <c r="AJ156" s="107">
        <v>0.60768491573073891</v>
      </c>
      <c r="AK156" s="108"/>
      <c r="AL156" s="106">
        <v>997</v>
      </c>
      <c r="AM156" s="106">
        <v>32540.600112915039</v>
      </c>
      <c r="AN156" s="107">
        <v>3.0638648228380418</v>
      </c>
      <c r="AO156" s="108"/>
      <c r="AP156" s="106">
        <v>125</v>
      </c>
      <c r="AQ156" s="106">
        <v>49442.022834777832</v>
      </c>
      <c r="AR156" s="107">
        <v>0.2528213710383917</v>
      </c>
      <c r="AS156" s="108"/>
      <c r="AT156" s="106">
        <v>400</v>
      </c>
      <c r="AU156" s="106">
        <v>19708.349914550781</v>
      </c>
      <c r="AV156" s="107">
        <v>2.0295966011070155</v>
      </c>
      <c r="AW156" s="108"/>
      <c r="AX156" s="106">
        <v>1358.9799947738647</v>
      </c>
      <c r="AY156" s="106">
        <v>55182.704963684082</v>
      </c>
      <c r="AZ156" s="107">
        <v>2.4626918808496501</v>
      </c>
      <c r="BA156" s="108"/>
      <c r="BB156" s="106">
        <v>1433.0199964046478</v>
      </c>
      <c r="BC156" s="106">
        <v>48426.932144165039</v>
      </c>
      <c r="BD156" s="107">
        <v>2.9591385061077267</v>
      </c>
      <c r="BE156" s="108"/>
      <c r="BF156" s="106">
        <v>5500.5700759887695</v>
      </c>
      <c r="BG156" s="106">
        <v>45829.400054931641</v>
      </c>
      <c r="BH156" s="107">
        <v>12.002273801087782</v>
      </c>
      <c r="BI156" s="108"/>
      <c r="BJ156" s="106">
        <v>88.199996948242188</v>
      </c>
      <c r="BK156" s="106">
        <v>29738.599952697754</v>
      </c>
      <c r="BL156" s="107">
        <v>0.29658422753099739</v>
      </c>
      <c r="BM156" s="108"/>
      <c r="BN156" s="106">
        <v>760.41999435424805</v>
      </c>
      <c r="BO156" s="106">
        <v>25406.899917602539</v>
      </c>
      <c r="BP156" s="107">
        <v>2.9929664650956096</v>
      </c>
      <c r="BQ156" s="108"/>
      <c r="BR156" s="106">
        <v>531.1199951171875</v>
      </c>
      <c r="BS156" s="106">
        <v>47439.999908447266</v>
      </c>
      <c r="BT156" s="107">
        <v>1.1195615433013844</v>
      </c>
      <c r="BU156" s="108"/>
      <c r="BV156" s="106">
        <v>105</v>
      </c>
      <c r="BW156" s="106">
        <v>4412.7999725341797</v>
      </c>
      <c r="BX156" s="107">
        <v>2.3794416391754254</v>
      </c>
      <c r="BY156" s="108"/>
      <c r="BZ156" s="106"/>
      <c r="CA156" s="106">
        <v>49221.100151062012</v>
      </c>
      <c r="CB156" s="107"/>
      <c r="CD156" s="106">
        <f t="shared" si="9"/>
        <v>88.199996948242188</v>
      </c>
      <c r="CE156" s="106">
        <f t="shared" si="10"/>
        <v>29738.599952697754</v>
      </c>
      <c r="CF156" s="107">
        <f t="shared" si="11"/>
        <v>0.29658422753099739</v>
      </c>
    </row>
    <row r="157" spans="1:84">
      <c r="A157" s="105">
        <v>40359</v>
      </c>
      <c r="B157" s="106">
        <v>14321.830045700073</v>
      </c>
      <c r="C157" s="106">
        <v>697573.01435852051</v>
      </c>
      <c r="D157" s="107">
        <f t="shared" si="12"/>
        <v>2.0530940490681471</v>
      </c>
      <c r="J157" s="106">
        <v>2165.1199836730957</v>
      </c>
      <c r="K157" s="106">
        <v>17390.573036193848</v>
      </c>
      <c r="L157" s="107">
        <v>12.449963432297343</v>
      </c>
      <c r="M157" s="108"/>
      <c r="N157" s="106">
        <v>245.02000427246094</v>
      </c>
      <c r="O157" s="106">
        <v>20514.645988464355</v>
      </c>
      <c r="P157" s="107">
        <v>1.194366231863025</v>
      </c>
      <c r="Q157" s="105"/>
      <c r="R157" s="106">
        <v>200</v>
      </c>
      <c r="S157" s="106">
        <v>26199.399070739746</v>
      </c>
      <c r="T157" s="107">
        <v>0.76337628760106113</v>
      </c>
      <c r="U157" s="108"/>
      <c r="V157" s="106">
        <v>138.66999816894531</v>
      </c>
      <c r="W157" s="106">
        <v>11136.265960693359</v>
      </c>
      <c r="X157" s="107">
        <v>1.2452109051489599</v>
      </c>
      <c r="Y157" s="108"/>
      <c r="Z157" s="106">
        <v>647.5</v>
      </c>
      <c r="AA157" s="106">
        <v>70584.590103149414</v>
      </c>
      <c r="AB157" s="107">
        <v>0.91733903824300778</v>
      </c>
      <c r="AC157" s="108"/>
      <c r="AD157" s="106">
        <v>938</v>
      </c>
      <c r="AE157" s="106">
        <v>119865.51221466064</v>
      </c>
      <c r="AF157" s="107">
        <v>0.78254368806282382</v>
      </c>
      <c r="AG157" s="108"/>
      <c r="AH157" s="106">
        <v>143.30000305175781</v>
      </c>
      <c r="AI157" s="106">
        <v>23226</v>
      </c>
      <c r="AJ157" s="107">
        <v>0.6169809827424344</v>
      </c>
      <c r="AK157" s="108"/>
      <c r="AL157" s="106">
        <v>872</v>
      </c>
      <c r="AM157" s="106">
        <v>32415.300109863281</v>
      </c>
      <c r="AN157" s="107">
        <v>2.6900876963797384</v>
      </c>
      <c r="AO157" s="108"/>
      <c r="AP157" s="106">
        <v>125</v>
      </c>
      <c r="AQ157" s="106">
        <v>50592.990821838379</v>
      </c>
      <c r="AR157" s="107">
        <v>0.24706979755394093</v>
      </c>
      <c r="AS157" s="108"/>
      <c r="AT157" s="106"/>
      <c r="AU157" s="106">
        <v>20055.25</v>
      </c>
      <c r="AV157" s="107"/>
      <c r="AW157" s="108"/>
      <c r="AX157" s="106">
        <v>695.89999389648438</v>
      </c>
      <c r="AY157" s="106">
        <v>55308.65599822998</v>
      </c>
      <c r="AZ157" s="107">
        <v>1.2582117235297763</v>
      </c>
      <c r="BA157" s="108"/>
      <c r="BB157" s="106">
        <v>1543.319995880127</v>
      </c>
      <c r="BC157" s="106">
        <v>43740.406059265137</v>
      </c>
      <c r="BD157" s="107">
        <v>3.5283622968406791</v>
      </c>
      <c r="BE157" s="108"/>
      <c r="BF157" s="106">
        <v>5123.2600803375244</v>
      </c>
      <c r="BG157" s="106">
        <v>46045.725082397461</v>
      </c>
      <c r="BH157" s="107">
        <v>11.126461948790256</v>
      </c>
      <c r="BI157" s="108"/>
      <c r="BJ157" s="106">
        <v>88.199996948242188</v>
      </c>
      <c r="BK157" s="106">
        <v>30046.799987792969</v>
      </c>
      <c r="BL157" s="107">
        <v>0.2935420643265671</v>
      </c>
      <c r="BM157" s="108"/>
      <c r="BN157" s="106">
        <v>760.41999435424805</v>
      </c>
      <c r="BO157" s="106">
        <v>26101.999923706055</v>
      </c>
      <c r="BP157" s="107">
        <v>2.9132633383529676</v>
      </c>
      <c r="BQ157" s="108"/>
      <c r="BR157" s="106">
        <v>531.1199951171875</v>
      </c>
      <c r="BS157" s="106">
        <v>48950.299911499023</v>
      </c>
      <c r="BT157" s="107">
        <v>1.0850188784898966</v>
      </c>
      <c r="BU157" s="108"/>
      <c r="BV157" s="106">
        <v>105</v>
      </c>
      <c r="BW157" s="106">
        <v>5383.2999725341797</v>
      </c>
      <c r="BX157" s="107">
        <v>1.950476483489948</v>
      </c>
      <c r="BY157" s="108"/>
      <c r="BZ157" s="106"/>
      <c r="CA157" s="106">
        <v>50015.300117492676</v>
      </c>
      <c r="CB157" s="107"/>
      <c r="CD157" s="106">
        <f t="shared" si="9"/>
        <v>88.199996948242188</v>
      </c>
      <c r="CE157" s="106">
        <f t="shared" si="10"/>
        <v>30046.799987792969</v>
      </c>
      <c r="CF157" s="107">
        <f t="shared" si="11"/>
        <v>0.2935420643265671</v>
      </c>
    </row>
    <row r="158" spans="1:84">
      <c r="A158" s="105">
        <v>40390</v>
      </c>
      <c r="B158" s="106">
        <v>10934.050065994263</v>
      </c>
      <c r="C158" s="106">
        <v>692364.39226531982</v>
      </c>
      <c r="D158" s="107">
        <f t="shared" si="12"/>
        <v>1.5792334481875323</v>
      </c>
      <c r="J158" s="106">
        <v>327.20000076293945</v>
      </c>
      <c r="K158" s="106">
        <v>15118.561988830566</v>
      </c>
      <c r="L158" s="107">
        <v>2.1642270012496647</v>
      </c>
      <c r="M158" s="108"/>
      <c r="N158" s="106">
        <v>245.02000427246094</v>
      </c>
      <c r="O158" s="106">
        <v>20720.494987487793</v>
      </c>
      <c r="P158" s="107">
        <v>1.1825007289662621</v>
      </c>
      <c r="Q158" s="105"/>
      <c r="R158" s="106">
        <v>200</v>
      </c>
      <c r="S158" s="106">
        <v>26793.082038879395</v>
      </c>
      <c r="T158" s="107">
        <v>0.7464613429309116</v>
      </c>
      <c r="U158" s="108"/>
      <c r="V158" s="106">
        <v>138.66999816894531</v>
      </c>
      <c r="W158" s="106">
        <v>10778.505966186523</v>
      </c>
      <c r="X158" s="107">
        <v>1.286541925234999</v>
      </c>
      <c r="Y158" s="108"/>
      <c r="Z158" s="106">
        <v>647.5</v>
      </c>
      <c r="AA158" s="106">
        <v>71382.150100708008</v>
      </c>
      <c r="AB158" s="107">
        <v>0.90708951619766032</v>
      </c>
      <c r="AC158" s="108"/>
      <c r="AD158" s="106">
        <v>938</v>
      </c>
      <c r="AE158" s="106">
        <v>118321.22702026367</v>
      </c>
      <c r="AF158" s="107">
        <v>0.79275716084262571</v>
      </c>
      <c r="AG158" s="108"/>
      <c r="AH158" s="106">
        <v>143.30000305175781</v>
      </c>
      <c r="AI158" s="106">
        <v>23706.700012207031</v>
      </c>
      <c r="AJ158" s="107">
        <v>0.60447047871686022</v>
      </c>
      <c r="AK158" s="108"/>
      <c r="AL158" s="106">
        <v>872</v>
      </c>
      <c r="AM158" s="106">
        <v>30340.300109863281</v>
      </c>
      <c r="AN158" s="107">
        <v>2.8740651768191405</v>
      </c>
      <c r="AO158" s="108"/>
      <c r="AP158" s="106">
        <v>125</v>
      </c>
      <c r="AQ158" s="106">
        <v>50321.720817565918</v>
      </c>
      <c r="AR158" s="107">
        <v>0.24840168016743569</v>
      </c>
      <c r="AS158" s="108"/>
      <c r="AT158" s="106"/>
      <c r="AU158" s="106">
        <v>20241.949981689453</v>
      </c>
      <c r="AV158" s="107"/>
      <c r="AW158" s="108"/>
      <c r="AX158" s="106">
        <v>270.89999389648438</v>
      </c>
      <c r="AY158" s="106">
        <v>54196.695945739746</v>
      </c>
      <c r="AZ158" s="107">
        <v>0.49984595770875423</v>
      </c>
      <c r="BA158" s="108"/>
      <c r="BB158" s="106">
        <v>1543.319995880127</v>
      </c>
      <c r="BC158" s="106">
        <v>42844.228065490723</v>
      </c>
      <c r="BD158" s="107">
        <v>3.6021654854442531</v>
      </c>
      <c r="BE158" s="108"/>
      <c r="BF158" s="106">
        <v>4989.9400730133057</v>
      </c>
      <c r="BG158" s="106">
        <v>46184.975067138672</v>
      </c>
      <c r="BH158" s="107">
        <v>10.804249792837336</v>
      </c>
      <c r="BI158" s="108"/>
      <c r="BJ158" s="106">
        <v>388.19999694824219</v>
      </c>
      <c r="BK158" s="106">
        <v>31208.800018310547</v>
      </c>
      <c r="BL158" s="107">
        <v>1.2438799207931128</v>
      </c>
      <c r="BM158" s="108"/>
      <c r="BN158" s="106"/>
      <c r="BO158" s="106">
        <v>25523.700119018555</v>
      </c>
      <c r="BP158" s="107"/>
      <c r="BQ158" s="108"/>
      <c r="BR158" s="106"/>
      <c r="BS158" s="106">
        <v>49138.699935913086</v>
      </c>
      <c r="BT158" s="107"/>
      <c r="BU158" s="108"/>
      <c r="BV158" s="106">
        <v>105</v>
      </c>
      <c r="BW158" s="106">
        <v>5888.9999694824219</v>
      </c>
      <c r="BX158" s="107">
        <v>1.7829852359335017</v>
      </c>
      <c r="BY158" s="108"/>
      <c r="BZ158" s="106"/>
      <c r="CA158" s="106">
        <v>49653.600120544434</v>
      </c>
      <c r="CB158" s="107"/>
      <c r="CD158" s="106">
        <f t="shared" si="9"/>
        <v>388.19999694824219</v>
      </c>
      <c r="CE158" s="106">
        <f t="shared" si="10"/>
        <v>31208.800018310547</v>
      </c>
      <c r="CF158" s="107">
        <f t="shared" si="11"/>
        <v>1.2438799207931128</v>
      </c>
    </row>
    <row r="159" spans="1:84">
      <c r="A159" s="105">
        <v>40421</v>
      </c>
      <c r="B159" s="106">
        <v>13746.109998703003</v>
      </c>
      <c r="C159" s="106">
        <v>696268.54719543457</v>
      </c>
      <c r="D159" s="107">
        <f t="shared" si="12"/>
        <v>1.9742540509796471</v>
      </c>
      <c r="J159" s="106">
        <v>275</v>
      </c>
      <c r="K159" s="106">
        <v>14642.144966125488</v>
      </c>
      <c r="L159" s="107">
        <v>1.8781401265744246</v>
      </c>
      <c r="M159" s="108"/>
      <c r="N159" s="106">
        <v>245.02000427246094</v>
      </c>
      <c r="O159" s="106">
        <v>21856.895011901855</v>
      </c>
      <c r="P159" s="107">
        <v>1.1210192670964418</v>
      </c>
      <c r="Q159" s="105"/>
      <c r="R159" s="106">
        <v>375</v>
      </c>
      <c r="S159" s="106">
        <v>26759.029899597168</v>
      </c>
      <c r="T159" s="107">
        <v>1.4013960947278037</v>
      </c>
      <c r="U159" s="108"/>
      <c r="V159" s="106">
        <v>138.66999816894531</v>
      </c>
      <c r="W159" s="106">
        <v>11109.064979553223</v>
      </c>
      <c r="X159" s="107">
        <v>1.2482598528694739</v>
      </c>
      <c r="Y159" s="108"/>
      <c r="Z159" s="106">
        <v>647.5</v>
      </c>
      <c r="AA159" s="106">
        <v>71895.03010559082</v>
      </c>
      <c r="AB159" s="107">
        <v>0.90061858107442128</v>
      </c>
      <c r="AC159" s="108"/>
      <c r="AD159" s="106">
        <v>658</v>
      </c>
      <c r="AE159" s="106">
        <v>116623.66916656494</v>
      </c>
      <c r="AF159" s="107">
        <v>0.56420793883635001</v>
      </c>
      <c r="AG159" s="108"/>
      <c r="AH159" s="106"/>
      <c r="AI159" s="106">
        <v>24086.799987792969</v>
      </c>
      <c r="AJ159" s="107"/>
      <c r="AK159" s="108"/>
      <c r="AL159" s="106">
        <v>872</v>
      </c>
      <c r="AM159" s="106">
        <v>29977.599990844727</v>
      </c>
      <c r="AN159" s="107">
        <v>2.9088386003759878</v>
      </c>
      <c r="AO159" s="108"/>
      <c r="AP159" s="106">
        <v>125</v>
      </c>
      <c r="AQ159" s="106">
        <v>52062.824821472168</v>
      </c>
      <c r="AR159" s="107">
        <v>0.24009454044922759</v>
      </c>
      <c r="AS159" s="108"/>
      <c r="AT159" s="106"/>
      <c r="AU159" s="106">
        <v>20054.250030517578</v>
      </c>
      <c r="AV159" s="107"/>
      <c r="AW159" s="108"/>
      <c r="AX159" s="106">
        <v>270.89999389648438</v>
      </c>
      <c r="AY159" s="106">
        <v>55500.136009216309</v>
      </c>
      <c r="AZ159" s="107">
        <v>0.4881069009479525</v>
      </c>
      <c r="BA159" s="108"/>
      <c r="BB159" s="106">
        <v>513.20000076293945</v>
      </c>
      <c r="BC159" s="106">
        <v>43881.277046203613</v>
      </c>
      <c r="BD159" s="107">
        <v>1.1695192922999467</v>
      </c>
      <c r="BE159" s="108"/>
      <c r="BF159" s="106">
        <v>4989.9400730133057</v>
      </c>
      <c r="BG159" s="106">
        <v>46278.925132751465</v>
      </c>
      <c r="BH159" s="107">
        <v>10.782316267501077</v>
      </c>
      <c r="BI159" s="108"/>
      <c r="BJ159" s="106">
        <v>388.19999694824219</v>
      </c>
      <c r="BK159" s="106">
        <v>31086.899993896484</v>
      </c>
      <c r="BL159" s="107">
        <v>1.2487575056517706</v>
      </c>
      <c r="BM159" s="108"/>
      <c r="BN159" s="106"/>
      <c r="BO159" s="106">
        <v>24878.700012207031</v>
      </c>
      <c r="BP159" s="107"/>
      <c r="BQ159" s="108"/>
      <c r="BR159" s="106"/>
      <c r="BS159" s="106">
        <v>50164.699951171875</v>
      </c>
      <c r="BT159" s="107"/>
      <c r="BU159" s="108"/>
      <c r="BV159" s="106">
        <v>105</v>
      </c>
      <c r="BW159" s="106">
        <v>5888.9999694824219</v>
      </c>
      <c r="BX159" s="107">
        <v>1.7829852359335017</v>
      </c>
      <c r="BY159" s="108"/>
      <c r="BZ159" s="106">
        <v>4142.679931640625</v>
      </c>
      <c r="CA159" s="106">
        <v>49521.600120544434</v>
      </c>
      <c r="CB159" s="107">
        <v>8.3653999902196219</v>
      </c>
      <c r="CD159" s="106">
        <f t="shared" si="9"/>
        <v>388.19999694824219</v>
      </c>
      <c r="CE159" s="106">
        <f t="shared" si="10"/>
        <v>31086.899993896484</v>
      </c>
      <c r="CF159" s="107">
        <f t="shared" si="11"/>
        <v>1.2487575056517706</v>
      </c>
    </row>
    <row r="160" spans="1:84">
      <c r="A160" s="105">
        <v>40451</v>
      </c>
      <c r="B160" s="106">
        <v>9101.8899574279785</v>
      </c>
      <c r="C160" s="106">
        <v>698816.28284454346</v>
      </c>
      <c r="D160" s="107">
        <f t="shared" si="12"/>
        <v>1.302472506848092</v>
      </c>
      <c r="J160" s="106"/>
      <c r="K160" s="106">
        <v>14649.203987121582</v>
      </c>
      <c r="L160" s="107"/>
      <c r="M160" s="108"/>
      <c r="N160" s="106">
        <v>245.02000427246094</v>
      </c>
      <c r="O160" s="106">
        <v>22175.416007995605</v>
      </c>
      <c r="P160" s="107">
        <v>1.1049172840054775</v>
      </c>
      <c r="Q160" s="105"/>
      <c r="R160" s="106">
        <v>375</v>
      </c>
      <c r="S160" s="106">
        <v>26753.358924865723</v>
      </c>
      <c r="T160" s="107">
        <v>1.4016931520754161</v>
      </c>
      <c r="U160" s="108"/>
      <c r="V160" s="106">
        <v>138.66999816894531</v>
      </c>
      <c r="W160" s="106">
        <v>11653.119972229004</v>
      </c>
      <c r="X160" s="107">
        <v>1.1899817259190251</v>
      </c>
      <c r="Y160" s="108"/>
      <c r="Z160" s="106">
        <v>347.5</v>
      </c>
      <c r="AA160" s="106">
        <v>72735.820083618164</v>
      </c>
      <c r="AB160" s="107">
        <v>0.47775635113553255</v>
      </c>
      <c r="AC160" s="108"/>
      <c r="AD160" s="106"/>
      <c r="AE160" s="106">
        <v>108748.46813201904</v>
      </c>
      <c r="AF160" s="107"/>
      <c r="AG160" s="108"/>
      <c r="AH160" s="106"/>
      <c r="AI160" s="106">
        <v>24196.999984741211</v>
      </c>
      <c r="AJ160" s="107"/>
      <c r="AK160" s="108"/>
      <c r="AL160" s="106">
        <v>750</v>
      </c>
      <c r="AM160" s="106">
        <v>30543.699989318848</v>
      </c>
      <c r="AN160" s="107">
        <v>2.4554981887010268</v>
      </c>
      <c r="AO160" s="108"/>
      <c r="AP160" s="106">
        <v>125</v>
      </c>
      <c r="AQ160" s="106">
        <v>51877.990791320801</v>
      </c>
      <c r="AR160" s="107">
        <v>0.24094996373859667</v>
      </c>
      <c r="AS160" s="108"/>
      <c r="AT160" s="106"/>
      <c r="AU160" s="106">
        <v>20017.699951171875</v>
      </c>
      <c r="AV160" s="107"/>
      <c r="AW160" s="108"/>
      <c r="AX160" s="106"/>
      <c r="AY160" s="106">
        <v>62504.828941345215</v>
      </c>
      <c r="AZ160" s="107"/>
      <c r="BA160" s="108"/>
      <c r="BB160" s="106">
        <v>810.20000076293945</v>
      </c>
      <c r="BC160" s="106">
        <v>44785.626075744629</v>
      </c>
      <c r="BD160" s="107">
        <v>1.8090625759985397</v>
      </c>
      <c r="BE160" s="108"/>
      <c r="BF160" s="106">
        <v>1762.8200225830078</v>
      </c>
      <c r="BG160" s="106">
        <v>44197.650054931641</v>
      </c>
      <c r="BH160" s="107">
        <v>3.9884926469892932</v>
      </c>
      <c r="BI160" s="108"/>
      <c r="BJ160" s="106">
        <v>300</v>
      </c>
      <c r="BK160" s="106">
        <v>30877.199989318848</v>
      </c>
      <c r="BL160" s="107">
        <v>0.97159068861093978</v>
      </c>
      <c r="BM160" s="108"/>
      <c r="BN160" s="106"/>
      <c r="BO160" s="106">
        <v>24784.799911499023</v>
      </c>
      <c r="BP160" s="107"/>
      <c r="BQ160" s="108"/>
      <c r="BR160" s="106"/>
      <c r="BS160" s="106">
        <v>51439.599975585938</v>
      </c>
      <c r="BT160" s="107"/>
      <c r="BU160" s="108"/>
      <c r="BV160" s="106">
        <v>105</v>
      </c>
      <c r="BW160" s="106">
        <v>7646.5999450683594</v>
      </c>
      <c r="BX160" s="107">
        <v>1.3731593225001824</v>
      </c>
      <c r="BY160" s="108"/>
      <c r="BZ160" s="106">
        <v>4142.679931640625</v>
      </c>
      <c r="CA160" s="106">
        <v>49228.200126647949</v>
      </c>
      <c r="CB160" s="107">
        <v>8.4152577607608503</v>
      </c>
      <c r="CD160" s="106">
        <f t="shared" si="9"/>
        <v>300</v>
      </c>
      <c r="CE160" s="106">
        <f t="shared" si="10"/>
        <v>30877.199989318848</v>
      </c>
      <c r="CF160" s="107">
        <f t="shared" si="11"/>
        <v>0.97159068861093978</v>
      </c>
    </row>
    <row r="161" spans="1:84">
      <c r="A161" s="105">
        <v>40482</v>
      </c>
      <c r="B161" s="106">
        <v>7470.9099464416504</v>
      </c>
      <c r="C161" s="106">
        <v>703375.38886260986</v>
      </c>
      <c r="D161" s="107">
        <f t="shared" si="12"/>
        <v>1.0621511734327884</v>
      </c>
      <c r="J161" s="106"/>
      <c r="K161" s="106">
        <v>15369.646965026855</v>
      </c>
      <c r="L161" s="107"/>
      <c r="M161" s="108"/>
      <c r="N161" s="106">
        <v>245.02000427246094</v>
      </c>
      <c r="O161" s="106">
        <v>21868.942008972168</v>
      </c>
      <c r="P161" s="107">
        <v>1.120401728496681</v>
      </c>
      <c r="Q161" s="105"/>
      <c r="R161" s="106">
        <v>375</v>
      </c>
      <c r="S161" s="106">
        <v>25979.286979675293</v>
      </c>
      <c r="T161" s="107">
        <v>1.4434576295083792</v>
      </c>
      <c r="U161" s="108"/>
      <c r="V161" s="106">
        <v>138.66999816894531</v>
      </c>
      <c r="W161" s="106">
        <v>11711.050941467285</v>
      </c>
      <c r="X161" s="107">
        <v>1.1840952521001609</v>
      </c>
      <c r="Y161" s="108"/>
      <c r="Z161" s="106">
        <v>347.5</v>
      </c>
      <c r="AA161" s="106">
        <v>73988.17008972168</v>
      </c>
      <c r="AB161" s="107">
        <v>0.46966967770469858</v>
      </c>
      <c r="AC161" s="108"/>
      <c r="AD161" s="106"/>
      <c r="AE161" s="106">
        <v>107771.14408111572</v>
      </c>
      <c r="AF161" s="107"/>
      <c r="AG161" s="108"/>
      <c r="AH161" s="106"/>
      <c r="AI161" s="106">
        <v>24353.299987792969</v>
      </c>
      <c r="AJ161" s="107"/>
      <c r="AK161" s="108"/>
      <c r="AL161" s="106">
        <v>750</v>
      </c>
      <c r="AM161" s="106">
        <v>31143.299987792969</v>
      </c>
      <c r="AN161" s="107">
        <v>2.4082226363101293</v>
      </c>
      <c r="AO161" s="108"/>
      <c r="AP161" s="106">
        <v>125</v>
      </c>
      <c r="AQ161" s="106">
        <v>52463.522834777832</v>
      </c>
      <c r="AR161" s="107">
        <v>0.23826078243670296</v>
      </c>
      <c r="AS161" s="108"/>
      <c r="AT161" s="106"/>
      <c r="AU161" s="106">
        <v>20299.549942016602</v>
      </c>
      <c r="AV161" s="107"/>
      <c r="AW161" s="108"/>
      <c r="AX161" s="106"/>
      <c r="AY161" s="106">
        <v>64112.417945861816</v>
      </c>
      <c r="AZ161" s="107"/>
      <c r="BA161" s="108"/>
      <c r="BB161" s="106">
        <v>510.20000076293945</v>
      </c>
      <c r="BC161" s="106">
        <v>46302.832008361816</v>
      </c>
      <c r="BD161" s="107">
        <v>1.1018764482284855</v>
      </c>
      <c r="BE161" s="108"/>
      <c r="BF161" s="106">
        <v>271.760009765625</v>
      </c>
      <c r="BG161" s="106">
        <v>42153.825050354004</v>
      </c>
      <c r="BH161" s="107">
        <v>0.64468647730306694</v>
      </c>
      <c r="BI161" s="108"/>
      <c r="BJ161" s="106">
        <v>460.08000183105469</v>
      </c>
      <c r="BK161" s="106">
        <v>30895.10001373291</v>
      </c>
      <c r="BL161" s="107">
        <v>1.4891681905109502</v>
      </c>
      <c r="BM161" s="108"/>
      <c r="BN161" s="106"/>
      <c r="BO161" s="106">
        <v>24952.599960327148</v>
      </c>
      <c r="BP161" s="107"/>
      <c r="BQ161" s="108"/>
      <c r="BR161" s="106"/>
      <c r="BS161" s="106">
        <v>51650.799957275391</v>
      </c>
      <c r="BT161" s="107"/>
      <c r="BU161" s="108"/>
      <c r="BV161" s="106">
        <v>105</v>
      </c>
      <c r="BW161" s="106">
        <v>8083.3999481201172</v>
      </c>
      <c r="BX161" s="107">
        <v>1.2989583674431313</v>
      </c>
      <c r="BY161" s="108"/>
      <c r="BZ161" s="106">
        <v>4142.679931640625</v>
      </c>
      <c r="CA161" s="106">
        <v>50276.500160217285</v>
      </c>
      <c r="CB161" s="107">
        <v>8.239793777289691</v>
      </c>
      <c r="CD161" s="106">
        <f t="shared" si="9"/>
        <v>460.08000183105469</v>
      </c>
      <c r="CE161" s="106">
        <f t="shared" si="10"/>
        <v>30895.10001373291</v>
      </c>
      <c r="CF161" s="107">
        <f t="shared" si="11"/>
        <v>1.4891681905109502</v>
      </c>
    </row>
    <row r="162" spans="1:84">
      <c r="A162" s="105">
        <v>40512</v>
      </c>
      <c r="B162" s="106">
        <v>11593.219955444336</v>
      </c>
      <c r="C162" s="106">
        <v>713241.52253723145</v>
      </c>
      <c r="D162" s="107">
        <f t="shared" si="12"/>
        <v>1.6254269541407926</v>
      </c>
      <c r="J162" s="106"/>
      <c r="K162" s="106">
        <v>15575.107963562012</v>
      </c>
      <c r="L162" s="107"/>
      <c r="M162" s="108"/>
      <c r="N162" s="106">
        <v>245.02000427246094</v>
      </c>
      <c r="O162" s="106">
        <v>24033.280982971191</v>
      </c>
      <c r="P162" s="107">
        <v>1.0195029319803242</v>
      </c>
      <c r="Q162" s="105"/>
      <c r="R162" s="106">
        <v>375</v>
      </c>
      <c r="S162" s="106">
        <v>26832.509895324707</v>
      </c>
      <c r="T162" s="107">
        <v>1.3975584150081315</v>
      </c>
      <c r="U162" s="108"/>
      <c r="V162" s="106">
        <v>138.66999816894531</v>
      </c>
      <c r="W162" s="106">
        <v>11448.758979797363</v>
      </c>
      <c r="X162" s="107">
        <v>1.2112229667306673</v>
      </c>
      <c r="Y162" s="108"/>
      <c r="Z162" s="106"/>
      <c r="AA162" s="106">
        <v>74523.210052490234</v>
      </c>
      <c r="AB162" s="107"/>
      <c r="AC162" s="108"/>
      <c r="AD162" s="106">
        <v>1678.4000244140625</v>
      </c>
      <c r="AE162" s="106">
        <v>107167.28908538818</v>
      </c>
      <c r="AF162" s="107">
        <v>1.5661495580771443</v>
      </c>
      <c r="AG162" s="108"/>
      <c r="AH162" s="106"/>
      <c r="AI162" s="106">
        <v>24115.199989318848</v>
      </c>
      <c r="AJ162" s="107"/>
      <c r="AK162" s="108"/>
      <c r="AL162" s="106">
        <v>750</v>
      </c>
      <c r="AM162" s="106">
        <v>30874.699996948242</v>
      </c>
      <c r="AN162" s="107">
        <v>2.4291734011152579</v>
      </c>
      <c r="AO162" s="108"/>
      <c r="AP162" s="106">
        <v>125</v>
      </c>
      <c r="AQ162" s="106">
        <v>52389.349830627441</v>
      </c>
      <c r="AR162" s="107">
        <v>0.23859811279223681</v>
      </c>
      <c r="AS162" s="108"/>
      <c r="AT162" s="106"/>
      <c r="AU162" s="106">
        <v>21406.949966430664</v>
      </c>
      <c r="AV162" s="107"/>
      <c r="AW162" s="108"/>
      <c r="AX162" s="106"/>
      <c r="AY162" s="106">
        <v>65177.46688079834</v>
      </c>
      <c r="AZ162" s="107"/>
      <c r="BA162" s="108"/>
      <c r="BB162" s="106">
        <v>982.5</v>
      </c>
      <c r="BC162" s="106">
        <v>47100.423988342285</v>
      </c>
      <c r="BD162" s="107">
        <v>2.0859684835176351</v>
      </c>
      <c r="BE162" s="108"/>
      <c r="BF162" s="106">
        <v>271.760009765625</v>
      </c>
      <c r="BG162" s="106">
        <v>41893.275062561035</v>
      </c>
      <c r="BH162" s="107">
        <v>0.64869602426593298</v>
      </c>
      <c r="BI162" s="108"/>
      <c r="BJ162" s="106">
        <v>1090.0800018310547</v>
      </c>
      <c r="BK162" s="106">
        <v>32045.300025939941</v>
      </c>
      <c r="BL162" s="107">
        <v>3.4016844933536579</v>
      </c>
      <c r="BM162" s="108"/>
      <c r="BN162" s="106"/>
      <c r="BO162" s="106">
        <v>25058.699928283691</v>
      </c>
      <c r="BP162" s="107"/>
      <c r="BQ162" s="108"/>
      <c r="BR162" s="106"/>
      <c r="BS162" s="106">
        <v>53322.499938964844</v>
      </c>
      <c r="BT162" s="107"/>
      <c r="BU162" s="108"/>
      <c r="BV162" s="106">
        <v>105</v>
      </c>
      <c r="BW162" s="106">
        <v>9891.5999145507813</v>
      </c>
      <c r="BX162" s="107">
        <v>1.0615067421554574</v>
      </c>
      <c r="BY162" s="108"/>
      <c r="BZ162" s="106">
        <v>5831.7899169921875</v>
      </c>
      <c r="CA162" s="106">
        <v>50385.900054931641</v>
      </c>
      <c r="CB162" s="107">
        <v>11.574249761608431</v>
      </c>
      <c r="CD162" s="106">
        <f t="shared" si="9"/>
        <v>1090.0800018310547</v>
      </c>
      <c r="CE162" s="106">
        <f t="shared" si="10"/>
        <v>32045.300025939941</v>
      </c>
      <c r="CF162" s="107">
        <f t="shared" si="11"/>
        <v>3.4016844933536579</v>
      </c>
    </row>
    <row r="163" spans="1:84">
      <c r="A163" s="105">
        <v>40543</v>
      </c>
      <c r="B163" s="106">
        <v>11128.199951171875</v>
      </c>
      <c r="C163" s="106">
        <v>725881.40866088867</v>
      </c>
      <c r="D163" s="107">
        <f t="shared" si="12"/>
        <v>1.5330603344286307</v>
      </c>
      <c r="J163" s="106"/>
      <c r="K163" s="106">
        <v>15627.16495513916</v>
      </c>
      <c r="L163" s="107"/>
      <c r="M163" s="108"/>
      <c r="N163" s="106"/>
      <c r="O163" s="106">
        <v>22701.979011535645</v>
      </c>
      <c r="P163" s="107"/>
      <c r="Q163" s="105"/>
      <c r="R163" s="106">
        <v>375</v>
      </c>
      <c r="S163" s="106">
        <v>26083.635948181152</v>
      </c>
      <c r="T163" s="107">
        <v>1.4376830007326846</v>
      </c>
      <c r="U163" s="108"/>
      <c r="V163" s="106">
        <v>138.66999816894531</v>
      </c>
      <c r="W163" s="106">
        <v>11758.483947753906</v>
      </c>
      <c r="X163" s="107">
        <v>1.1793186841525936</v>
      </c>
      <c r="Y163" s="108"/>
      <c r="Z163" s="106"/>
      <c r="AA163" s="106">
        <v>76545.050018310547</v>
      </c>
      <c r="AB163" s="107"/>
      <c r="AC163" s="108"/>
      <c r="AD163" s="106">
        <v>1678.4000244140625</v>
      </c>
      <c r="AE163" s="106">
        <v>104436.05210113525</v>
      </c>
      <c r="AF163" s="107">
        <v>1.6071078814705768</v>
      </c>
      <c r="AG163" s="108"/>
      <c r="AH163" s="106">
        <v>260</v>
      </c>
      <c r="AI163" s="106">
        <v>24541.199989318848</v>
      </c>
      <c r="AJ163" s="107">
        <v>1.059442896489009</v>
      </c>
      <c r="AK163" s="108"/>
      <c r="AL163" s="106">
        <v>375</v>
      </c>
      <c r="AM163" s="106">
        <v>30874.699996948242</v>
      </c>
      <c r="AN163" s="107">
        <v>1.214586700557629</v>
      </c>
      <c r="AO163" s="108"/>
      <c r="AP163" s="106">
        <v>125</v>
      </c>
      <c r="AQ163" s="106">
        <v>54920.032814025879</v>
      </c>
      <c r="AR163" s="107">
        <v>0.22760365133663321</v>
      </c>
      <c r="AS163" s="108"/>
      <c r="AT163" s="106"/>
      <c r="AU163" s="106">
        <v>20343.649963378906</v>
      </c>
      <c r="AV163" s="107"/>
      <c r="AW163" s="108"/>
      <c r="AX163" s="106"/>
      <c r="AY163" s="106">
        <v>67158.560981750488</v>
      </c>
      <c r="AZ163" s="107"/>
      <c r="BA163" s="108"/>
      <c r="BB163" s="106">
        <v>982.5</v>
      </c>
      <c r="BC163" s="106">
        <v>53760.624015808105</v>
      </c>
      <c r="BD163" s="107">
        <v>1.8275457511637134</v>
      </c>
      <c r="BE163" s="108"/>
      <c r="BF163" s="106">
        <v>271.760009765625</v>
      </c>
      <c r="BG163" s="106">
        <v>41554.875091552734</v>
      </c>
      <c r="BH163" s="107">
        <v>0.65397864670965722</v>
      </c>
      <c r="BI163" s="108"/>
      <c r="BJ163" s="106">
        <v>1090.0800018310547</v>
      </c>
      <c r="BK163" s="106">
        <v>32733.800010681152</v>
      </c>
      <c r="BL163" s="107">
        <v>3.3301358274180139</v>
      </c>
      <c r="BM163" s="108"/>
      <c r="BN163" s="106"/>
      <c r="BO163" s="106">
        <v>26031.599914550781</v>
      </c>
      <c r="BP163" s="107"/>
      <c r="BQ163" s="108"/>
      <c r="BR163" s="106"/>
      <c r="BS163" s="106">
        <v>55851.999938964844</v>
      </c>
      <c r="BT163" s="107"/>
      <c r="BU163" s="108"/>
      <c r="BV163" s="106"/>
      <c r="BW163" s="106">
        <v>10602.699928283691</v>
      </c>
      <c r="BX163" s="107"/>
      <c r="BY163" s="108"/>
      <c r="BZ163" s="106">
        <v>5831.7899169921875</v>
      </c>
      <c r="CA163" s="106">
        <v>50355.300033569336</v>
      </c>
      <c r="CB163" s="107">
        <v>11.581283227593575</v>
      </c>
      <c r="CD163" s="106">
        <f t="shared" si="9"/>
        <v>1090.0800018310547</v>
      </c>
      <c r="CE163" s="106">
        <f t="shared" si="10"/>
        <v>32733.800010681152</v>
      </c>
      <c r="CF163" s="107">
        <f t="shared" si="11"/>
        <v>3.3301358274180139</v>
      </c>
    </row>
    <row r="164" spans="1:84">
      <c r="A164" s="105">
        <v>40574</v>
      </c>
      <c r="B164" s="106">
        <v>10803.199951171875</v>
      </c>
      <c r="C164" s="106">
        <v>743931.16483306885</v>
      </c>
      <c r="D164" s="107">
        <f t="shared" si="12"/>
        <v>1.4521773601991808</v>
      </c>
      <c r="J164" s="106"/>
      <c r="K164" s="106">
        <v>15615.297950744629</v>
      </c>
      <c r="L164" s="107"/>
      <c r="M164" s="108"/>
      <c r="N164" s="106"/>
      <c r="O164" s="106">
        <v>22676.527992248535</v>
      </c>
      <c r="P164" s="107"/>
      <c r="Q164" s="105"/>
      <c r="R164" s="106">
        <v>175</v>
      </c>
      <c r="S164" s="106">
        <v>25831.126976013184</v>
      </c>
      <c r="T164" s="107">
        <v>0.67747721639286285</v>
      </c>
      <c r="U164" s="108"/>
      <c r="V164" s="106">
        <v>138.66999816894531</v>
      </c>
      <c r="W164" s="106">
        <v>12360.154975891113</v>
      </c>
      <c r="X164" s="107">
        <v>1.1219114844387119</v>
      </c>
      <c r="Y164" s="108"/>
      <c r="Z164" s="106"/>
      <c r="AA164" s="106">
        <v>77827.970001220703</v>
      </c>
      <c r="AB164" s="107"/>
      <c r="AC164" s="108"/>
      <c r="AD164" s="106">
        <v>1678.4000244140625</v>
      </c>
      <c r="AE164" s="106">
        <v>118678.6001663208</v>
      </c>
      <c r="AF164" s="107">
        <v>1.4142398225643777</v>
      </c>
      <c r="AG164" s="108"/>
      <c r="AH164" s="106">
        <v>260</v>
      </c>
      <c r="AI164" s="106">
        <v>24629.099990844727</v>
      </c>
      <c r="AJ164" s="107">
        <v>1.0556617988340975</v>
      </c>
      <c r="AK164" s="108"/>
      <c r="AL164" s="106">
        <v>375</v>
      </c>
      <c r="AM164" s="106">
        <v>30577.099990844727</v>
      </c>
      <c r="AN164" s="107">
        <v>1.226407998509607</v>
      </c>
      <c r="AO164" s="108"/>
      <c r="AP164" s="106"/>
      <c r="AQ164" s="106">
        <v>55535.256828308105</v>
      </c>
      <c r="AR164" s="107"/>
      <c r="AS164" s="108"/>
      <c r="AT164" s="106"/>
      <c r="AU164" s="106">
        <v>20298.849914550781</v>
      </c>
      <c r="AV164" s="107"/>
      <c r="AW164" s="108"/>
      <c r="AX164" s="106"/>
      <c r="AY164" s="106">
        <v>67888.34300994873</v>
      </c>
      <c r="AZ164" s="107"/>
      <c r="BA164" s="108"/>
      <c r="BB164" s="106">
        <v>982.5</v>
      </c>
      <c r="BC164" s="106">
        <v>53413.599998474121</v>
      </c>
      <c r="BD164" s="107">
        <v>1.839419174195462</v>
      </c>
      <c r="BE164" s="108"/>
      <c r="BF164" s="106">
        <v>271.760009765625</v>
      </c>
      <c r="BG164" s="106">
        <v>39556.637130737305</v>
      </c>
      <c r="BH164" s="107">
        <v>0.68701494737138602</v>
      </c>
      <c r="BI164" s="108"/>
      <c r="BJ164" s="106">
        <v>1090.0800018310547</v>
      </c>
      <c r="BK164" s="106">
        <v>32757.099998474121</v>
      </c>
      <c r="BL164" s="107">
        <v>3.3277671157759157</v>
      </c>
      <c r="BM164" s="108"/>
      <c r="BN164" s="106"/>
      <c r="BO164" s="106">
        <v>26659.699951171875</v>
      </c>
      <c r="BP164" s="107"/>
      <c r="BQ164" s="108"/>
      <c r="BR164" s="106"/>
      <c r="BS164" s="106">
        <v>57695.299987792969</v>
      </c>
      <c r="BT164" s="107"/>
      <c r="BU164" s="108"/>
      <c r="BV164" s="106"/>
      <c r="BW164" s="106">
        <v>11614.899940490723</v>
      </c>
      <c r="BX164" s="107"/>
      <c r="BY164" s="108"/>
      <c r="BZ164" s="106">
        <v>5831.7899169921875</v>
      </c>
      <c r="CA164" s="106">
        <v>50315.600028991699</v>
      </c>
      <c r="CB164" s="107">
        <v>11.590421089347892</v>
      </c>
      <c r="CD164" s="106">
        <f t="shared" si="9"/>
        <v>1090.0800018310547</v>
      </c>
      <c r="CE164" s="106">
        <f t="shared" si="10"/>
        <v>32757.099998474121</v>
      </c>
      <c r="CF164" s="107">
        <f t="shared" si="11"/>
        <v>3.3277671157759157</v>
      </c>
    </row>
    <row r="165" spans="1:84">
      <c r="A165" s="105">
        <v>40602</v>
      </c>
      <c r="B165" s="106">
        <v>11039.199951171875</v>
      </c>
      <c r="C165" s="106">
        <v>749739.93076324463</v>
      </c>
      <c r="D165" s="107">
        <f t="shared" si="12"/>
        <v>1.4724038960995223</v>
      </c>
      <c r="J165" s="106"/>
      <c r="K165" s="106">
        <v>15608.608955383301</v>
      </c>
      <c r="L165" s="107"/>
      <c r="M165" s="108"/>
      <c r="N165" s="106"/>
      <c r="O165" s="106">
        <v>23074.047996520996</v>
      </c>
      <c r="P165" s="107"/>
      <c r="Q165" s="105"/>
      <c r="R165" s="106">
        <v>411</v>
      </c>
      <c r="S165" s="106">
        <v>25125.474983215332</v>
      </c>
      <c r="T165" s="107">
        <v>1.6357899712326311</v>
      </c>
      <c r="U165" s="108"/>
      <c r="V165" s="106">
        <v>138.66999816894531</v>
      </c>
      <c r="W165" s="106">
        <v>12518.450965881348</v>
      </c>
      <c r="X165" s="107">
        <v>1.1077248978079326</v>
      </c>
      <c r="Y165" s="108"/>
      <c r="Z165" s="106"/>
      <c r="AA165" s="106">
        <v>79127.620025634766</v>
      </c>
      <c r="AB165" s="107"/>
      <c r="AC165" s="108"/>
      <c r="AD165" s="106">
        <v>1678.4000244140625</v>
      </c>
      <c r="AE165" s="106">
        <v>122380.59716033936</v>
      </c>
      <c r="AF165" s="107">
        <v>1.3714592536389356</v>
      </c>
      <c r="AG165" s="108"/>
      <c r="AH165" s="106">
        <v>260</v>
      </c>
      <c r="AI165" s="106">
        <v>23844.299987792969</v>
      </c>
      <c r="AJ165" s="107">
        <v>1.0904073515813271</v>
      </c>
      <c r="AK165" s="108"/>
      <c r="AL165" s="106">
        <v>375</v>
      </c>
      <c r="AM165" s="106">
        <v>30308.299957275391</v>
      </c>
      <c r="AN165" s="107">
        <v>1.2372848379111501</v>
      </c>
      <c r="AO165" s="108"/>
      <c r="AP165" s="106"/>
      <c r="AQ165" s="106">
        <v>55925.55980682373</v>
      </c>
      <c r="AR165" s="107"/>
      <c r="AS165" s="108"/>
      <c r="AT165" s="106"/>
      <c r="AU165" s="106">
        <v>20948.599914550781</v>
      </c>
      <c r="AV165" s="107"/>
      <c r="AW165" s="108"/>
      <c r="AX165" s="106"/>
      <c r="AY165" s="106">
        <v>68728.25301361084</v>
      </c>
      <c r="AZ165" s="107"/>
      <c r="BA165" s="108"/>
      <c r="BB165" s="106">
        <v>982.5</v>
      </c>
      <c r="BC165" s="106">
        <v>55319.399971008301</v>
      </c>
      <c r="BD165" s="107">
        <v>1.7760496327055373</v>
      </c>
      <c r="BE165" s="108"/>
      <c r="BF165" s="106">
        <v>271.760009765625</v>
      </c>
      <c r="BG165" s="106">
        <v>38971.518081665039</v>
      </c>
      <c r="BH165" s="107">
        <v>0.69732980171865599</v>
      </c>
      <c r="BI165" s="108"/>
      <c r="BJ165" s="106">
        <v>1090.0800018310547</v>
      </c>
      <c r="BK165" s="106">
        <v>32370.700004577637</v>
      </c>
      <c r="BL165" s="107">
        <v>3.3674897412688116</v>
      </c>
      <c r="BM165" s="108"/>
      <c r="BN165" s="106"/>
      <c r="BO165" s="106">
        <v>26844.599975585938</v>
      </c>
      <c r="BP165" s="107"/>
      <c r="BQ165" s="108"/>
      <c r="BR165" s="106"/>
      <c r="BS165" s="106">
        <v>56640.299987792969</v>
      </c>
      <c r="BT165" s="107"/>
      <c r="BU165" s="108"/>
      <c r="BV165" s="106"/>
      <c r="BW165" s="106">
        <v>11587.999946594238</v>
      </c>
      <c r="BX165" s="107"/>
      <c r="BY165" s="108"/>
      <c r="BZ165" s="106">
        <v>5831.7899169921875</v>
      </c>
      <c r="CA165" s="106">
        <v>50415.600028991699</v>
      </c>
      <c r="CB165" s="107">
        <v>11.567431337995766</v>
      </c>
      <c r="CD165" s="106">
        <f t="shared" si="9"/>
        <v>1090.0800018310547</v>
      </c>
      <c r="CE165" s="106">
        <f t="shared" si="10"/>
        <v>32370.700004577637</v>
      </c>
      <c r="CF165" s="107">
        <f t="shared" si="11"/>
        <v>3.3674897412688116</v>
      </c>
    </row>
    <row r="166" spans="1:84">
      <c r="A166" s="105">
        <v>40633</v>
      </c>
      <c r="B166" s="106">
        <v>11363.419952392578</v>
      </c>
      <c r="C166" s="106">
        <v>761612.8395614624</v>
      </c>
      <c r="D166" s="107">
        <f t="shared" si="12"/>
        <v>1.4920205335476813</v>
      </c>
      <c r="J166" s="106">
        <v>172.69999694824219</v>
      </c>
      <c r="K166" s="106">
        <v>16900.835945129395</v>
      </c>
      <c r="L166" s="107">
        <v>1.021842928414509</v>
      </c>
      <c r="M166" s="108"/>
      <c r="N166" s="106"/>
      <c r="O166" s="106">
        <v>23712.284996032715</v>
      </c>
      <c r="P166" s="107"/>
      <c r="Q166" s="105"/>
      <c r="R166" s="106">
        <v>411</v>
      </c>
      <c r="S166" s="106">
        <v>25815.033958435059</v>
      </c>
      <c r="T166" s="107">
        <v>1.5920955233363379</v>
      </c>
      <c r="U166" s="108"/>
      <c r="V166" s="106"/>
      <c r="W166" s="106">
        <v>13725.865943908691</v>
      </c>
      <c r="X166" s="107"/>
      <c r="Y166" s="108"/>
      <c r="Z166" s="106"/>
      <c r="AA166" s="106">
        <v>80970.960006713867</v>
      </c>
      <c r="AB166" s="107"/>
      <c r="AC166" s="108"/>
      <c r="AD166" s="106">
        <v>1678.4000244140625</v>
      </c>
      <c r="AE166" s="106">
        <v>126417.95706939697</v>
      </c>
      <c r="AF166" s="107">
        <v>1.3276595060721532</v>
      </c>
      <c r="AG166" s="108"/>
      <c r="AH166" s="106">
        <v>260</v>
      </c>
      <c r="AI166" s="106">
        <v>24225.199981689453</v>
      </c>
      <c r="AJ166" s="107">
        <v>1.0732625538551601</v>
      </c>
      <c r="AK166" s="108"/>
      <c r="AL166" s="106">
        <v>375</v>
      </c>
      <c r="AM166" s="106">
        <v>30984.399978637695</v>
      </c>
      <c r="AN166" s="107">
        <v>1.2102864675725367</v>
      </c>
      <c r="AO166" s="108"/>
      <c r="AP166" s="106"/>
      <c r="AQ166" s="106">
        <v>57493.470817565918</v>
      </c>
      <c r="AR166" s="107"/>
      <c r="AS166" s="108"/>
      <c r="AT166" s="106">
        <v>150</v>
      </c>
      <c r="AU166" s="106">
        <v>20936.999938964844</v>
      </c>
      <c r="AV166" s="107">
        <v>0.71643502143228366</v>
      </c>
      <c r="AW166" s="108"/>
      <c r="AX166" s="106"/>
      <c r="AY166" s="106">
        <v>70180.363975524902</v>
      </c>
      <c r="AZ166" s="107"/>
      <c r="BA166" s="108"/>
      <c r="BB166" s="106">
        <v>982.5</v>
      </c>
      <c r="BC166" s="106">
        <v>51007.499885559082</v>
      </c>
      <c r="BD166" s="107">
        <v>1.926187329714937</v>
      </c>
      <c r="BE166" s="108"/>
      <c r="BF166" s="106">
        <v>271.760009765625</v>
      </c>
      <c r="BG166" s="106">
        <v>39404.067070007324</v>
      </c>
      <c r="BH166" s="107">
        <v>0.68967502588705365</v>
      </c>
      <c r="BI166" s="108"/>
      <c r="BJ166" s="106">
        <v>1230.2700042724609</v>
      </c>
      <c r="BK166" s="106">
        <v>33580.700004577637</v>
      </c>
      <c r="BL166" s="107">
        <v>3.6636222714379199</v>
      </c>
      <c r="BM166" s="108"/>
      <c r="BN166" s="106"/>
      <c r="BO166" s="106">
        <v>27129.699981689453</v>
      </c>
      <c r="BP166" s="107"/>
      <c r="BQ166" s="108"/>
      <c r="BR166" s="106"/>
      <c r="BS166" s="106">
        <v>56523.000030517578</v>
      </c>
      <c r="BT166" s="107"/>
      <c r="BU166" s="108"/>
      <c r="BV166" s="106"/>
      <c r="BW166" s="106">
        <v>12191.399948120117</v>
      </c>
      <c r="BX166" s="107"/>
      <c r="BY166" s="108"/>
      <c r="BZ166" s="106">
        <v>5831.7899169921875</v>
      </c>
      <c r="CA166" s="106">
        <v>50413.100028991699</v>
      </c>
      <c r="CB166" s="107">
        <v>11.568004970212954</v>
      </c>
      <c r="CD166" s="106">
        <f t="shared" si="9"/>
        <v>1230.2700042724609</v>
      </c>
      <c r="CE166" s="106">
        <f t="shared" si="10"/>
        <v>33580.700004577637</v>
      </c>
      <c r="CF166" s="107">
        <f t="shared" si="11"/>
        <v>3.6636222714379199</v>
      </c>
    </row>
    <row r="167" spans="1:84">
      <c r="A167" s="105">
        <v>40663</v>
      </c>
      <c r="B167" s="106">
        <v>11308.659942626953</v>
      </c>
      <c r="C167" s="106">
        <v>789952.70077514648</v>
      </c>
      <c r="D167" s="107">
        <f t="shared" si="12"/>
        <v>1.4315616531888875</v>
      </c>
      <c r="J167" s="106">
        <v>172.69999694824219</v>
      </c>
      <c r="K167" s="106">
        <v>16886.645942687988</v>
      </c>
      <c r="L167" s="107">
        <v>1.0227015923373595</v>
      </c>
      <c r="M167" s="108"/>
      <c r="N167" s="106"/>
      <c r="O167" s="106">
        <v>25361.508018493652</v>
      </c>
      <c r="P167" s="107"/>
      <c r="Q167" s="105"/>
      <c r="R167" s="106">
        <v>411</v>
      </c>
      <c r="S167" s="106">
        <v>26369.324974060059</v>
      </c>
      <c r="T167" s="107">
        <v>1.5586292042147742</v>
      </c>
      <c r="U167" s="108"/>
      <c r="V167" s="106">
        <v>217</v>
      </c>
      <c r="W167" s="106">
        <v>13933.307975769043</v>
      </c>
      <c r="X167" s="107">
        <v>1.5574191023221302</v>
      </c>
      <c r="Y167" s="108"/>
      <c r="Z167" s="106"/>
      <c r="AA167" s="106">
        <v>84975.089981079102</v>
      </c>
      <c r="AB167" s="107"/>
      <c r="AC167" s="108"/>
      <c r="AD167" s="106">
        <v>1678.4000244140625</v>
      </c>
      <c r="AE167" s="106">
        <v>128545.65723419189</v>
      </c>
      <c r="AF167" s="107">
        <v>1.3056839573788608</v>
      </c>
      <c r="AG167" s="108"/>
      <c r="AH167" s="106">
        <v>260</v>
      </c>
      <c r="AI167" s="106">
        <v>24056.899978637695</v>
      </c>
      <c r="AJ167" s="107">
        <v>1.0807710063677265</v>
      </c>
      <c r="AK167" s="108"/>
      <c r="AL167" s="106">
        <v>375</v>
      </c>
      <c r="AM167" s="106">
        <v>31909.399978637695</v>
      </c>
      <c r="AN167" s="107">
        <v>1.1752022922745344</v>
      </c>
      <c r="AO167" s="108"/>
      <c r="AP167" s="106"/>
      <c r="AQ167" s="106">
        <v>58741.505851745605</v>
      </c>
      <c r="AR167" s="107"/>
      <c r="AS167" s="108"/>
      <c r="AT167" s="106">
        <v>150</v>
      </c>
      <c r="AU167" s="106">
        <v>20893.549987792969</v>
      </c>
      <c r="AV167" s="107">
        <v>0.71792491026004346</v>
      </c>
      <c r="AW167" s="108"/>
      <c r="AX167" s="106"/>
      <c r="AY167" s="106">
        <v>76794.370979309082</v>
      </c>
      <c r="AZ167" s="107"/>
      <c r="BA167" s="108"/>
      <c r="BB167" s="106">
        <v>982.5</v>
      </c>
      <c r="BC167" s="106">
        <v>56042.499885559082</v>
      </c>
      <c r="BD167" s="107">
        <v>1.7531337859772536</v>
      </c>
      <c r="BE167" s="108"/>
      <c r="BF167" s="106"/>
      <c r="BG167" s="106">
        <v>39360.040008544922</v>
      </c>
      <c r="BH167" s="107"/>
      <c r="BI167" s="108"/>
      <c r="BJ167" s="106">
        <v>1230.2700042724609</v>
      </c>
      <c r="BK167" s="106">
        <v>33858.300010681152</v>
      </c>
      <c r="BL167" s="107">
        <v>3.6335846864265253</v>
      </c>
      <c r="BM167" s="108"/>
      <c r="BN167" s="106"/>
      <c r="BO167" s="106">
        <v>29290.899978637695</v>
      </c>
      <c r="BP167" s="107"/>
      <c r="BQ167" s="108"/>
      <c r="BR167" s="106"/>
      <c r="BS167" s="106">
        <v>60523.000030517578</v>
      </c>
      <c r="BT167" s="107"/>
      <c r="BU167" s="108"/>
      <c r="BV167" s="106"/>
      <c r="BW167" s="106">
        <v>12424.799942016602</v>
      </c>
      <c r="BX167" s="107"/>
      <c r="BY167" s="108"/>
      <c r="BZ167" s="106">
        <v>5831.7899169921875</v>
      </c>
      <c r="CA167" s="106">
        <v>49985.900016784668</v>
      </c>
      <c r="CB167" s="107">
        <v>11.666869887376125</v>
      </c>
      <c r="CD167" s="106">
        <f t="shared" si="9"/>
        <v>1230.2700042724609</v>
      </c>
      <c r="CE167" s="106">
        <f t="shared" si="10"/>
        <v>33858.300010681152</v>
      </c>
      <c r="CF167" s="107">
        <f t="shared" si="11"/>
        <v>3.6335846864265253</v>
      </c>
    </row>
    <row r="168" spans="1:84">
      <c r="A168" s="105">
        <v>40694</v>
      </c>
      <c r="B168" s="106">
        <v>11498.659942626953</v>
      </c>
      <c r="C168" s="106">
        <v>792328.54074859619</v>
      </c>
      <c r="D168" s="107">
        <f t="shared" si="12"/>
        <v>1.4512489896884135</v>
      </c>
      <c r="J168" s="106">
        <v>172.69999694824219</v>
      </c>
      <c r="K168" s="106">
        <v>17530.382957458496</v>
      </c>
      <c r="L168" s="107">
        <v>0.98514674418316162</v>
      </c>
      <c r="M168" s="108"/>
      <c r="N168" s="106"/>
      <c r="O168" s="106">
        <v>24326.991004943848</v>
      </c>
      <c r="P168" s="107"/>
      <c r="Q168" s="105"/>
      <c r="R168" s="106">
        <v>411</v>
      </c>
      <c r="S168" s="106">
        <v>26551.794960021973</v>
      </c>
      <c r="T168" s="107">
        <v>1.547917949121056</v>
      </c>
      <c r="U168" s="108"/>
      <c r="V168" s="106">
        <v>217</v>
      </c>
      <c r="W168" s="106">
        <v>13809.338958740234</v>
      </c>
      <c r="X168" s="107">
        <v>1.5714003447113298</v>
      </c>
      <c r="Y168" s="108"/>
      <c r="Z168" s="106"/>
      <c r="AA168" s="106">
        <v>83775.629974365234</v>
      </c>
      <c r="AB168" s="107"/>
      <c r="AC168" s="108"/>
      <c r="AD168" s="106">
        <v>1678.4000244140625</v>
      </c>
      <c r="AE168" s="106">
        <v>128390.72319793701</v>
      </c>
      <c r="AF168" s="107">
        <v>1.3072595765556301</v>
      </c>
      <c r="AG168" s="108"/>
      <c r="AH168" s="106">
        <v>260</v>
      </c>
      <c r="AI168" s="106">
        <v>24359.499984741211</v>
      </c>
      <c r="AJ168" s="107">
        <v>1.0673453895312464</v>
      </c>
      <c r="AK168" s="108"/>
      <c r="AL168" s="106">
        <v>375</v>
      </c>
      <c r="AM168" s="106">
        <v>31667.599975585938</v>
      </c>
      <c r="AN168" s="107">
        <v>1.1841756252103266</v>
      </c>
      <c r="AO168" s="108"/>
      <c r="AP168" s="106"/>
      <c r="AQ168" s="106">
        <v>61618.929862976074</v>
      </c>
      <c r="AR168" s="107"/>
      <c r="AS168" s="108"/>
      <c r="AT168" s="106">
        <v>340</v>
      </c>
      <c r="AU168" s="106">
        <v>20790.950012207031</v>
      </c>
      <c r="AV168" s="107">
        <v>1.6353269081036466</v>
      </c>
      <c r="AW168" s="108"/>
      <c r="AX168" s="106"/>
      <c r="AY168" s="106">
        <v>80339.429084777832</v>
      </c>
      <c r="AZ168" s="107"/>
      <c r="BA168" s="108"/>
      <c r="BB168" s="106">
        <v>982.5</v>
      </c>
      <c r="BC168" s="106">
        <v>53173.29988861084</v>
      </c>
      <c r="BD168" s="107">
        <v>1.8477318542542458</v>
      </c>
      <c r="BE168" s="108"/>
      <c r="BF168" s="106"/>
      <c r="BG168" s="106">
        <v>38675.770973205566</v>
      </c>
      <c r="BH168" s="107"/>
      <c r="BI168" s="108"/>
      <c r="BJ168" s="106">
        <v>1230.2700042724609</v>
      </c>
      <c r="BK168" s="106">
        <v>34130.900016784668</v>
      </c>
      <c r="BL168" s="107">
        <v>3.6045636173304745</v>
      </c>
      <c r="BM168" s="108"/>
      <c r="BN168" s="106"/>
      <c r="BO168" s="106">
        <v>29651.499984741211</v>
      </c>
      <c r="BP168" s="107"/>
      <c r="BQ168" s="108"/>
      <c r="BR168" s="106"/>
      <c r="BS168" s="106">
        <v>60522.500030517578</v>
      </c>
      <c r="BT168" s="107"/>
      <c r="BU168" s="108"/>
      <c r="BV168" s="106"/>
      <c r="BW168" s="106">
        <v>13170.899940490723</v>
      </c>
      <c r="BX168" s="107"/>
      <c r="BY168" s="108"/>
      <c r="BZ168" s="106">
        <v>5831.7899169921875</v>
      </c>
      <c r="CA168" s="106">
        <v>49842.399940490723</v>
      </c>
      <c r="CB168" s="107">
        <v>11.700459696874642</v>
      </c>
      <c r="CD168" s="106">
        <f t="shared" si="9"/>
        <v>1230.2700042724609</v>
      </c>
      <c r="CE168" s="106">
        <f t="shared" si="10"/>
        <v>34130.900016784668</v>
      </c>
      <c r="CF168" s="107">
        <f t="shared" si="11"/>
        <v>3.6045636173304745</v>
      </c>
    </row>
    <row r="169" spans="1:84">
      <c r="A169" s="105">
        <v>40724</v>
      </c>
      <c r="B169" s="106">
        <v>11698.659942626953</v>
      </c>
      <c r="C169" s="106">
        <v>789665.38082122803</v>
      </c>
      <c r="D169" s="107">
        <f t="shared" si="12"/>
        <v>1.4814705350842026</v>
      </c>
      <c r="J169" s="106">
        <v>172.69999694824219</v>
      </c>
      <c r="K169" s="106">
        <v>17371.619956970215</v>
      </c>
      <c r="L169" s="107">
        <v>0.99415021383165691</v>
      </c>
      <c r="M169" s="108"/>
      <c r="N169" s="106"/>
      <c r="O169" s="106">
        <v>25319.359016418457</v>
      </c>
      <c r="P169" s="107"/>
      <c r="Q169" s="105"/>
      <c r="R169" s="106">
        <v>411</v>
      </c>
      <c r="S169" s="106">
        <v>26522.555961608887</v>
      </c>
      <c r="T169" s="107">
        <v>1.549624404959002</v>
      </c>
      <c r="U169" s="108"/>
      <c r="V169" s="106">
        <v>217</v>
      </c>
      <c r="W169" s="106">
        <v>14511.61994934082</v>
      </c>
      <c r="X169" s="107">
        <v>1.4953533840986311</v>
      </c>
      <c r="Y169" s="108"/>
      <c r="Z169" s="106"/>
      <c r="AA169" s="106">
        <v>83477.739990234375</v>
      </c>
      <c r="AB169" s="107"/>
      <c r="AC169" s="108"/>
      <c r="AD169" s="106">
        <v>1678.4000244140625</v>
      </c>
      <c r="AE169" s="106">
        <v>126874.38818359375</v>
      </c>
      <c r="AF169" s="107">
        <v>1.322883245738558</v>
      </c>
      <c r="AG169" s="108"/>
      <c r="AH169" s="106">
        <v>260</v>
      </c>
      <c r="AI169" s="106">
        <v>24789.499984741211</v>
      </c>
      <c r="AJ169" s="107">
        <v>1.0488311589989268</v>
      </c>
      <c r="AK169" s="108"/>
      <c r="AL169" s="106">
        <v>375</v>
      </c>
      <c r="AM169" s="106">
        <v>31667.599975585938</v>
      </c>
      <c r="AN169" s="107">
        <v>1.1841756252103266</v>
      </c>
      <c r="AO169" s="108"/>
      <c r="AP169" s="106"/>
      <c r="AQ169" s="106">
        <v>61691.138938903809</v>
      </c>
      <c r="AR169" s="107"/>
      <c r="AS169" s="108"/>
      <c r="AT169" s="106">
        <v>340</v>
      </c>
      <c r="AU169" s="106">
        <v>21114.499984741211</v>
      </c>
      <c r="AV169" s="107">
        <v>1.6102678265917139</v>
      </c>
      <c r="AW169" s="108"/>
      <c r="AX169" s="106"/>
      <c r="AY169" s="106">
        <v>78292.354072570801</v>
      </c>
      <c r="AZ169" s="107"/>
      <c r="BA169" s="108"/>
      <c r="BB169" s="106">
        <v>807.5</v>
      </c>
      <c r="BC169" s="106">
        <v>52512.899879455566</v>
      </c>
      <c r="BD169" s="107">
        <v>1.5377174024927831</v>
      </c>
      <c r="BE169" s="108"/>
      <c r="BF169" s="106"/>
      <c r="BG169" s="106">
        <v>38392.404991149902</v>
      </c>
      <c r="BH169" s="107"/>
      <c r="BI169" s="108"/>
      <c r="BJ169" s="106">
        <v>1605.2700042724609</v>
      </c>
      <c r="BK169" s="106">
        <v>33774.099998474121</v>
      </c>
      <c r="BL169" s="107">
        <v>4.7529616017746887</v>
      </c>
      <c r="BM169" s="108"/>
      <c r="BN169" s="106"/>
      <c r="BO169" s="106">
        <v>29679.300033569336</v>
      </c>
      <c r="BP169" s="107"/>
      <c r="BQ169" s="108"/>
      <c r="BR169" s="106"/>
      <c r="BS169" s="106">
        <v>60522.400024414063</v>
      </c>
      <c r="BT169" s="107"/>
      <c r="BU169" s="108"/>
      <c r="BV169" s="106"/>
      <c r="BW169" s="106">
        <v>13024.499938964844</v>
      </c>
      <c r="BX169" s="107"/>
      <c r="BY169" s="108"/>
      <c r="BZ169" s="106">
        <v>5831.7899169921875</v>
      </c>
      <c r="CA169" s="106">
        <v>50127.399940490723</v>
      </c>
      <c r="CB169" s="107">
        <v>11.633936577431623</v>
      </c>
      <c r="CD169" s="106">
        <f t="shared" si="9"/>
        <v>1605.2700042724609</v>
      </c>
      <c r="CE169" s="106">
        <f t="shared" si="10"/>
        <v>33774.099998474121</v>
      </c>
      <c r="CF169" s="107">
        <f t="shared" si="11"/>
        <v>4.7529616017746887</v>
      </c>
    </row>
    <row r="170" spans="1:84">
      <c r="A170" s="105">
        <v>40755</v>
      </c>
      <c r="B170" s="106">
        <v>10768.659942626953</v>
      </c>
      <c r="C170" s="106">
        <v>797988.75182342529</v>
      </c>
      <c r="D170" s="107">
        <f t="shared" si="12"/>
        <v>1.3494751546334811</v>
      </c>
      <c r="J170" s="106">
        <v>172.69999694824219</v>
      </c>
      <c r="K170" s="106">
        <v>17701.265953063965</v>
      </c>
      <c r="L170" s="107">
        <v>0.97563641722669581</v>
      </c>
      <c r="M170" s="108"/>
      <c r="N170" s="106"/>
      <c r="O170" s="106">
        <v>24848.61402130127</v>
      </c>
      <c r="P170" s="107"/>
      <c r="Q170" s="105"/>
      <c r="R170" s="106">
        <v>411</v>
      </c>
      <c r="S170" s="106">
        <v>27401.439949035645</v>
      </c>
      <c r="T170" s="107">
        <v>1.499921174815722</v>
      </c>
      <c r="U170" s="108"/>
      <c r="V170" s="106">
        <v>217</v>
      </c>
      <c r="W170" s="106">
        <v>14558.939956665039</v>
      </c>
      <c r="X170" s="107">
        <v>1.490493130996519</v>
      </c>
      <c r="Y170" s="108"/>
      <c r="Z170" s="106"/>
      <c r="AA170" s="106">
        <v>85763.280014038086</v>
      </c>
      <c r="AB170" s="107"/>
      <c r="AC170" s="108"/>
      <c r="AD170" s="106">
        <v>1678.4000244140625</v>
      </c>
      <c r="AE170" s="106">
        <v>127912.64422607422</v>
      </c>
      <c r="AF170" s="107">
        <v>1.3121455150654535</v>
      </c>
      <c r="AG170" s="108"/>
      <c r="AH170" s="106">
        <v>260</v>
      </c>
      <c r="AI170" s="106">
        <v>24485.399978637695</v>
      </c>
      <c r="AJ170" s="107">
        <v>1.061857270973058</v>
      </c>
      <c r="AK170" s="108"/>
      <c r="AL170" s="106">
        <v>375</v>
      </c>
      <c r="AM170" s="106">
        <v>31874.899978637695</v>
      </c>
      <c r="AN170" s="107">
        <v>1.1764742799234571</v>
      </c>
      <c r="AO170" s="108"/>
      <c r="AP170" s="106"/>
      <c r="AQ170" s="106">
        <v>61973.822929382324</v>
      </c>
      <c r="AR170" s="107"/>
      <c r="AS170" s="108"/>
      <c r="AT170" s="106">
        <v>340</v>
      </c>
      <c r="AU170" s="106">
        <v>22135.500015258789</v>
      </c>
      <c r="AV170" s="107">
        <v>1.5359942163747187</v>
      </c>
      <c r="AW170" s="108"/>
      <c r="AX170" s="106"/>
      <c r="AY170" s="106">
        <v>78700.317039489746</v>
      </c>
      <c r="AZ170" s="107"/>
      <c r="BA170" s="108"/>
      <c r="BB170" s="106">
        <v>807.5</v>
      </c>
      <c r="BC170" s="106">
        <v>53137.899879455566</v>
      </c>
      <c r="BD170" s="107">
        <v>1.519631001285016</v>
      </c>
      <c r="BE170" s="108"/>
      <c r="BF170" s="106"/>
      <c r="BG170" s="106">
        <v>38245.42797088623</v>
      </c>
      <c r="BH170" s="107"/>
      <c r="BI170" s="108"/>
      <c r="BJ170" s="106">
        <v>675.27000427246094</v>
      </c>
      <c r="BK170" s="106">
        <v>33774.099998474121</v>
      </c>
      <c r="BL170" s="107">
        <v>1.9993723128165337</v>
      </c>
      <c r="BM170" s="108"/>
      <c r="BN170" s="106"/>
      <c r="BO170" s="106">
        <v>30645.099960327148</v>
      </c>
      <c r="BP170" s="107"/>
      <c r="BQ170" s="108"/>
      <c r="BR170" s="106"/>
      <c r="BS170" s="106">
        <v>60922.300018310547</v>
      </c>
      <c r="BT170" s="107"/>
      <c r="BU170" s="108"/>
      <c r="BV170" s="106"/>
      <c r="BW170" s="106">
        <v>13106.999938964844</v>
      </c>
      <c r="BX170" s="107"/>
      <c r="BY170" s="108"/>
      <c r="BZ170" s="106">
        <v>5831.7899169921875</v>
      </c>
      <c r="CA170" s="106">
        <v>50800.799995422363</v>
      </c>
      <c r="CB170" s="107">
        <v>11.479720629434356</v>
      </c>
      <c r="CD170" s="106">
        <f t="shared" si="9"/>
        <v>675.27000427246094</v>
      </c>
      <c r="CE170" s="106">
        <f t="shared" si="10"/>
        <v>33774.099998474121</v>
      </c>
      <c r="CF170" s="107">
        <f t="shared" si="11"/>
        <v>1.9993723128165337</v>
      </c>
    </row>
    <row r="171" spans="1:84">
      <c r="A171" s="105">
        <v>40786</v>
      </c>
      <c r="B171" s="106">
        <v>6450.9800109863281</v>
      </c>
      <c r="C171" s="106">
        <v>817492.07557678223</v>
      </c>
      <c r="D171" s="107">
        <f t="shared" si="12"/>
        <v>0.78911835401399255</v>
      </c>
      <c r="J171" s="106">
        <v>172.69999694824219</v>
      </c>
      <c r="K171" s="106">
        <v>19001.233940124512</v>
      </c>
      <c r="L171" s="107">
        <v>0.90888832531846897</v>
      </c>
      <c r="M171" s="108"/>
      <c r="N171" s="106"/>
      <c r="O171" s="106">
        <v>25561.285026550293</v>
      </c>
      <c r="P171" s="107"/>
      <c r="Q171" s="105"/>
      <c r="R171" s="106">
        <v>236</v>
      </c>
      <c r="S171" s="106">
        <v>28672.974952697754</v>
      </c>
      <c r="T171" s="107">
        <v>0.82307469102642061</v>
      </c>
      <c r="U171" s="108"/>
      <c r="V171" s="106">
        <v>217</v>
      </c>
      <c r="W171" s="106">
        <v>14495.733985900879</v>
      </c>
      <c r="X171" s="107">
        <v>1.4969921510084467</v>
      </c>
      <c r="Y171" s="108"/>
      <c r="Z171" s="106"/>
      <c r="AA171" s="106">
        <v>91094.370040893555</v>
      </c>
      <c r="AB171" s="107"/>
      <c r="AC171" s="108"/>
      <c r="AD171" s="106">
        <v>1678.4000244140625</v>
      </c>
      <c r="AE171" s="106">
        <v>131737.10990905762</v>
      </c>
      <c r="AF171" s="107">
        <v>1.2740525623893801</v>
      </c>
      <c r="AG171" s="108"/>
      <c r="AH171" s="106">
        <v>260</v>
      </c>
      <c r="AI171" s="106">
        <v>25474.099975585938</v>
      </c>
      <c r="AJ171" s="107">
        <v>1.0206444987229413</v>
      </c>
      <c r="AK171" s="108"/>
      <c r="AL171" s="106">
        <v>375</v>
      </c>
      <c r="AM171" s="106">
        <v>31188.999969482422</v>
      </c>
      <c r="AN171" s="107">
        <v>1.2023469824839756</v>
      </c>
      <c r="AO171" s="108"/>
      <c r="AP171" s="106"/>
      <c r="AQ171" s="106">
        <v>63671.437919616699</v>
      </c>
      <c r="AR171" s="107"/>
      <c r="AS171" s="108"/>
      <c r="AT171" s="106">
        <v>340</v>
      </c>
      <c r="AU171" s="106">
        <v>22686.649917602539</v>
      </c>
      <c r="AV171" s="107">
        <v>1.4986787438201465</v>
      </c>
      <c r="AW171" s="108"/>
      <c r="AX171" s="106"/>
      <c r="AY171" s="106">
        <v>79142.143043518066</v>
      </c>
      <c r="AZ171" s="107"/>
      <c r="BA171" s="108"/>
      <c r="BB171" s="106">
        <v>807.5</v>
      </c>
      <c r="BC171" s="106">
        <v>53551.899864196777</v>
      </c>
      <c r="BD171" s="107">
        <v>1.5078830107760017</v>
      </c>
      <c r="BE171" s="108"/>
      <c r="BF171" s="106"/>
      <c r="BG171" s="106">
        <v>39697.937019348145</v>
      </c>
      <c r="BH171" s="107"/>
      <c r="BI171" s="108"/>
      <c r="BJ171" s="106">
        <v>675.27000427246094</v>
      </c>
      <c r="BK171" s="106">
        <v>34124.099998474121</v>
      </c>
      <c r="BL171" s="107">
        <v>1.9788653892781232</v>
      </c>
      <c r="BM171" s="108"/>
      <c r="BN171" s="106"/>
      <c r="BO171" s="106">
        <v>31473.599960327148</v>
      </c>
      <c r="BP171" s="107"/>
      <c r="BQ171" s="108"/>
      <c r="BR171" s="106"/>
      <c r="BS171" s="106">
        <v>61292.300018310547</v>
      </c>
      <c r="BT171" s="107"/>
      <c r="BU171" s="108"/>
      <c r="BV171" s="106"/>
      <c r="BW171" s="106">
        <v>13953.299942016602</v>
      </c>
      <c r="BX171" s="107"/>
      <c r="BY171" s="108"/>
      <c r="BZ171" s="106">
        <v>1689.1099853515625</v>
      </c>
      <c r="CA171" s="106">
        <v>50672.900093078613</v>
      </c>
      <c r="CB171" s="107">
        <v>3.3333596108549495</v>
      </c>
      <c r="CD171" s="106">
        <f t="shared" si="9"/>
        <v>675.27000427246094</v>
      </c>
      <c r="CE171" s="106">
        <f t="shared" si="10"/>
        <v>34124.099998474121</v>
      </c>
      <c r="CF171" s="107">
        <f t="shared" si="11"/>
        <v>1.9788653892781232</v>
      </c>
    </row>
    <row r="172" spans="1:84">
      <c r="A172" s="105">
        <v>40816</v>
      </c>
      <c r="B172" s="106">
        <v>8929.9800109863281</v>
      </c>
      <c r="C172" s="106">
        <v>831482.474609375</v>
      </c>
      <c r="D172" s="107">
        <f t="shared" si="12"/>
        <v>1.0739829501736129</v>
      </c>
      <c r="J172" s="106">
        <v>172.69999694824219</v>
      </c>
      <c r="K172" s="106">
        <v>19360.002952575684</v>
      </c>
      <c r="L172" s="107">
        <v>0.89204530273723903</v>
      </c>
      <c r="M172" s="108"/>
      <c r="N172" s="106"/>
      <c r="O172" s="106">
        <v>27326.469047546387</v>
      </c>
      <c r="P172" s="107"/>
      <c r="Q172" s="105"/>
      <c r="R172" s="106">
        <v>236</v>
      </c>
      <c r="S172" s="106">
        <v>29007.83797454834</v>
      </c>
      <c r="T172" s="107">
        <v>0.81357321496027346</v>
      </c>
      <c r="U172" s="108"/>
      <c r="V172" s="106">
        <v>217</v>
      </c>
      <c r="W172" s="106">
        <v>14237.521995544434</v>
      </c>
      <c r="X172" s="107">
        <v>1.524141631302899</v>
      </c>
      <c r="Y172" s="108"/>
      <c r="Z172" s="106"/>
      <c r="AA172" s="106">
        <v>95466.620056152344</v>
      </c>
      <c r="AB172" s="107"/>
      <c r="AC172" s="108"/>
      <c r="AD172" s="106">
        <v>1678.4000244140625</v>
      </c>
      <c r="AE172" s="106">
        <v>132597.49792480469</v>
      </c>
      <c r="AF172" s="107">
        <v>1.2657855922484103</v>
      </c>
      <c r="AG172" s="108"/>
      <c r="AH172" s="106">
        <v>260</v>
      </c>
      <c r="AI172" s="106">
        <v>25399.899948120117</v>
      </c>
      <c r="AJ172" s="107">
        <v>1.0236260793588006</v>
      </c>
      <c r="AK172" s="108"/>
      <c r="AL172" s="106">
        <v>375</v>
      </c>
      <c r="AM172" s="106">
        <v>31437.199981689453</v>
      </c>
      <c r="AN172" s="107">
        <v>1.1928543261436073</v>
      </c>
      <c r="AO172" s="108"/>
      <c r="AP172" s="106"/>
      <c r="AQ172" s="106">
        <v>65705.630867004395</v>
      </c>
      <c r="AR172" s="107"/>
      <c r="AS172" s="108"/>
      <c r="AT172" s="106">
        <v>340</v>
      </c>
      <c r="AU172" s="106">
        <v>23030.899917602539</v>
      </c>
      <c r="AV172" s="107">
        <v>1.4762775280879827</v>
      </c>
      <c r="AW172" s="108"/>
      <c r="AX172" s="106">
        <v>2776</v>
      </c>
      <c r="AY172" s="106">
        <v>80912.928047180176</v>
      </c>
      <c r="AZ172" s="107">
        <v>3.4308485269267717</v>
      </c>
      <c r="BA172" s="108"/>
      <c r="BB172" s="106">
        <v>510.5</v>
      </c>
      <c r="BC172" s="106">
        <v>55229.99991607666</v>
      </c>
      <c r="BD172" s="107">
        <v>0.92431649606322164</v>
      </c>
      <c r="BE172" s="108"/>
      <c r="BF172" s="106"/>
      <c r="BG172" s="106">
        <v>38735.866020202637</v>
      </c>
      <c r="BH172" s="107"/>
      <c r="BI172" s="108"/>
      <c r="BJ172" s="106">
        <v>675.27000427246094</v>
      </c>
      <c r="BK172" s="106">
        <v>33167.099998474121</v>
      </c>
      <c r="BL172" s="107">
        <v>2.0359633621978626</v>
      </c>
      <c r="BM172" s="108"/>
      <c r="BN172" s="106"/>
      <c r="BO172" s="106">
        <v>32921.299926757813</v>
      </c>
      <c r="BP172" s="107"/>
      <c r="BQ172" s="108"/>
      <c r="BR172" s="106"/>
      <c r="BS172" s="106">
        <v>62392.300018310547</v>
      </c>
      <c r="BT172" s="107"/>
      <c r="BU172" s="108"/>
      <c r="BV172" s="106"/>
      <c r="BW172" s="106">
        <v>13877.399917602539</v>
      </c>
      <c r="BX172" s="107"/>
      <c r="BY172" s="108"/>
      <c r="BZ172" s="106">
        <v>1689.1099853515625</v>
      </c>
      <c r="CA172" s="106">
        <v>50676.000099182129</v>
      </c>
      <c r="CB172" s="107">
        <v>3.3331556990403106</v>
      </c>
      <c r="CD172" s="106">
        <f t="shared" si="9"/>
        <v>675.27000427246094</v>
      </c>
      <c r="CE172" s="106">
        <f t="shared" si="10"/>
        <v>33167.099998474121</v>
      </c>
      <c r="CF172" s="107">
        <f t="shared" si="11"/>
        <v>2.0359633621978626</v>
      </c>
    </row>
    <row r="173" spans="1:84">
      <c r="A173" s="105">
        <v>40847</v>
      </c>
      <c r="B173" s="106">
        <v>8899.9000091552734</v>
      </c>
      <c r="C173" s="106">
        <v>842462.35717010498</v>
      </c>
      <c r="D173" s="107">
        <f t="shared" si="12"/>
        <v>1.056415154150117</v>
      </c>
      <c r="J173" s="106">
        <v>172.69999694824219</v>
      </c>
      <c r="K173" s="106">
        <v>18970.332939147949</v>
      </c>
      <c r="L173" s="107">
        <v>0.91036882432280075</v>
      </c>
      <c r="M173" s="108"/>
      <c r="N173" s="106"/>
      <c r="O173" s="106">
        <v>28008.830039978027</v>
      </c>
      <c r="P173" s="107"/>
      <c r="Q173" s="105"/>
      <c r="R173" s="106">
        <v>236</v>
      </c>
      <c r="S173" s="106">
        <v>31059.618980407715</v>
      </c>
      <c r="T173" s="107">
        <v>0.75982902478252501</v>
      </c>
      <c r="U173" s="108"/>
      <c r="V173" s="106">
        <v>217</v>
      </c>
      <c r="W173" s="106">
        <v>14162.251991271973</v>
      </c>
      <c r="X173" s="107">
        <v>1.5322421895453811</v>
      </c>
      <c r="Y173" s="108"/>
      <c r="Z173" s="106"/>
      <c r="AA173" s="106">
        <v>97010.240051269531</v>
      </c>
      <c r="AB173" s="107"/>
      <c r="AC173" s="108"/>
      <c r="AD173" s="106">
        <v>1678.4000244140625</v>
      </c>
      <c r="AE173" s="106">
        <v>130470.47120666504</v>
      </c>
      <c r="AF173" s="107">
        <v>1.2864213709748002</v>
      </c>
      <c r="AG173" s="108"/>
      <c r="AH173" s="106">
        <v>260</v>
      </c>
      <c r="AI173" s="106">
        <v>25868.899978637695</v>
      </c>
      <c r="AJ173" s="107">
        <v>1.0050678622388491</v>
      </c>
      <c r="AK173" s="108"/>
      <c r="AL173" s="106">
        <v>375</v>
      </c>
      <c r="AM173" s="106">
        <v>31720.29997253418</v>
      </c>
      <c r="AN173" s="107">
        <v>1.1822082399116756</v>
      </c>
      <c r="AO173" s="108"/>
      <c r="AP173" s="106"/>
      <c r="AQ173" s="106">
        <v>67059.920906066895</v>
      </c>
      <c r="AR173" s="107"/>
      <c r="AS173" s="108"/>
      <c r="AT173" s="106">
        <v>470</v>
      </c>
      <c r="AU173" s="106">
        <v>25407.599990844727</v>
      </c>
      <c r="AV173" s="107">
        <v>1.8498402059594683</v>
      </c>
      <c r="AW173" s="108"/>
      <c r="AX173" s="106">
        <v>2776</v>
      </c>
      <c r="AY173" s="106">
        <v>80944.278999328613</v>
      </c>
      <c r="AZ173" s="107">
        <v>3.429519707035781</v>
      </c>
      <c r="BA173" s="108"/>
      <c r="BB173" s="106">
        <v>510.5</v>
      </c>
      <c r="BC173" s="106">
        <v>56705.299919128418</v>
      </c>
      <c r="BD173" s="107">
        <v>0.90026858288036815</v>
      </c>
      <c r="BE173" s="108"/>
      <c r="BF173" s="106"/>
      <c r="BG173" s="106">
        <v>39373.512016296387</v>
      </c>
      <c r="BH173" s="107"/>
      <c r="BI173" s="108"/>
      <c r="BJ173" s="106">
        <v>515.19000244140625</v>
      </c>
      <c r="BK173" s="106">
        <v>33413.999992370605</v>
      </c>
      <c r="BL173" s="107">
        <v>1.5418387578830408</v>
      </c>
      <c r="BM173" s="108"/>
      <c r="BN173" s="106"/>
      <c r="BO173" s="106">
        <v>32275.300064086914</v>
      </c>
      <c r="BP173" s="107"/>
      <c r="BQ173" s="108"/>
      <c r="BR173" s="106"/>
      <c r="BS173" s="106">
        <v>62846.000045776367</v>
      </c>
      <c r="BT173" s="107"/>
      <c r="BU173" s="108"/>
      <c r="BV173" s="106"/>
      <c r="BW173" s="106">
        <v>12942.399955749512</v>
      </c>
      <c r="BX173" s="107"/>
      <c r="BY173" s="108"/>
      <c r="BZ173" s="106">
        <v>1689.1099853515625</v>
      </c>
      <c r="CA173" s="106">
        <v>54223.100120544434</v>
      </c>
      <c r="CB173" s="107">
        <v>3.1151114222471032</v>
      </c>
      <c r="CD173" s="106">
        <f t="shared" si="9"/>
        <v>515.19000244140625</v>
      </c>
      <c r="CE173" s="106">
        <f t="shared" si="10"/>
        <v>33413.999992370605</v>
      </c>
      <c r="CF173" s="107">
        <f t="shared" si="11"/>
        <v>1.5418387578830408</v>
      </c>
    </row>
    <row r="174" spans="1:84">
      <c r="A174" s="105">
        <v>40877</v>
      </c>
      <c r="B174" s="106">
        <v>10629.934018135071</v>
      </c>
      <c r="C174" s="106">
        <v>862533.63799285889</v>
      </c>
      <c r="D174" s="107">
        <f t="shared" si="12"/>
        <v>1.2324080534263266</v>
      </c>
      <c r="J174" s="106">
        <v>172.69999694824219</v>
      </c>
      <c r="K174" s="106">
        <v>19224.281951904297</v>
      </c>
      <c r="L174" s="107">
        <v>0.89834302982190228</v>
      </c>
      <c r="M174" s="108"/>
      <c r="N174" s="106"/>
      <c r="O174" s="106">
        <v>28226.607032775879</v>
      </c>
      <c r="P174" s="107"/>
      <c r="Q174" s="105"/>
      <c r="R174" s="106">
        <v>236</v>
      </c>
      <c r="S174" s="106">
        <v>31292.535987854004</v>
      </c>
      <c r="T174" s="107">
        <v>0.7541734555857087</v>
      </c>
      <c r="U174" s="108"/>
      <c r="V174" s="106">
        <v>217</v>
      </c>
      <c r="W174" s="106">
        <v>15852.539024353027</v>
      </c>
      <c r="X174" s="107">
        <v>1.3688658937640192</v>
      </c>
      <c r="Y174" s="108"/>
      <c r="Z174" s="106"/>
      <c r="AA174" s="106">
        <v>99668.650009155273</v>
      </c>
      <c r="AB174" s="107"/>
      <c r="AC174" s="108"/>
      <c r="AD174" s="106">
        <v>400</v>
      </c>
      <c r="AE174" s="106">
        <v>135551.38194274902</v>
      </c>
      <c r="AF174" s="107">
        <v>0.2950910527558786</v>
      </c>
      <c r="AG174" s="108"/>
      <c r="AH174" s="106">
        <v>260</v>
      </c>
      <c r="AI174" s="106">
        <v>27302.399993896484</v>
      </c>
      <c r="AJ174" s="107">
        <v>0.9522972341556919</v>
      </c>
      <c r="AK174" s="108"/>
      <c r="AL174" s="106">
        <v>775</v>
      </c>
      <c r="AM174" s="106">
        <v>33189.79997253418</v>
      </c>
      <c r="AN174" s="107">
        <v>2.3350547476674821</v>
      </c>
      <c r="AO174" s="108"/>
      <c r="AP174" s="106"/>
      <c r="AQ174" s="106">
        <v>68710.907890319824</v>
      </c>
      <c r="AR174" s="107"/>
      <c r="AS174" s="108"/>
      <c r="AT174" s="106">
        <v>470</v>
      </c>
      <c r="AU174" s="106">
        <v>26359.449966430664</v>
      </c>
      <c r="AV174" s="107">
        <v>1.7830417576943196</v>
      </c>
      <c r="AW174" s="108"/>
      <c r="AX174" s="106">
        <v>2776</v>
      </c>
      <c r="AY174" s="106">
        <v>80957.776100158691</v>
      </c>
      <c r="AZ174" s="107">
        <v>3.4289479451184657</v>
      </c>
      <c r="BA174" s="108"/>
      <c r="BB174" s="106"/>
      <c r="BC174" s="106">
        <v>57147.299919128418</v>
      </c>
      <c r="BD174" s="107"/>
      <c r="BE174" s="108"/>
      <c r="BF174" s="106">
        <v>55.300000190734863</v>
      </c>
      <c r="BG174" s="106">
        <v>39628.308052062988</v>
      </c>
      <c r="BH174" s="107">
        <v>0.13954671019030809</v>
      </c>
      <c r="BI174" s="108"/>
      <c r="BJ174" s="106">
        <v>515.19000244140625</v>
      </c>
      <c r="BK174" s="106">
        <v>34426.400001525879</v>
      </c>
      <c r="BL174" s="107">
        <v>1.4964968815170088</v>
      </c>
      <c r="BM174" s="108"/>
      <c r="BN174" s="106"/>
      <c r="BO174" s="106">
        <v>33770.300064086914</v>
      </c>
      <c r="BP174" s="107"/>
      <c r="BQ174" s="108"/>
      <c r="BR174" s="106"/>
      <c r="BS174" s="106">
        <v>63879.100021362305</v>
      </c>
      <c r="BT174" s="107"/>
      <c r="BU174" s="108"/>
      <c r="BV174" s="106">
        <v>956</v>
      </c>
      <c r="BW174" s="106">
        <v>13108.799949645996</v>
      </c>
      <c r="BX174" s="107">
        <v>7.2928109641784324</v>
      </c>
      <c r="BY174" s="108"/>
      <c r="BZ174" s="106">
        <v>3796.7440185546875</v>
      </c>
      <c r="CA174" s="106">
        <v>54237.100112915039</v>
      </c>
      <c r="CB174" s="107">
        <v>7.000271051826755</v>
      </c>
      <c r="CD174" s="106">
        <f t="shared" si="9"/>
        <v>515.19000244140625</v>
      </c>
      <c r="CE174" s="106">
        <f t="shared" si="10"/>
        <v>34426.400001525879</v>
      </c>
      <c r="CF174" s="107">
        <f t="shared" si="11"/>
        <v>1.4964968815170088</v>
      </c>
    </row>
    <row r="175" spans="1:84">
      <c r="A175" s="105">
        <v>40908</v>
      </c>
      <c r="B175" s="106">
        <v>11491.667553901672</v>
      </c>
      <c r="C175" s="106">
        <v>849413.36817932129</v>
      </c>
      <c r="D175" s="107">
        <f t="shared" si="12"/>
        <v>1.3528945957765577</v>
      </c>
      <c r="J175" s="106">
        <v>172.69999694824219</v>
      </c>
      <c r="K175" s="106">
        <v>19782.798950195313</v>
      </c>
      <c r="L175" s="107">
        <v>0.87298059987885157</v>
      </c>
      <c r="M175" s="108"/>
      <c r="N175" s="106"/>
      <c r="O175" s="106">
        <v>28995.714012145996</v>
      </c>
      <c r="P175" s="107"/>
      <c r="Q175" s="105"/>
      <c r="R175" s="106">
        <v>473</v>
      </c>
      <c r="S175" s="106">
        <v>29817.47599029541</v>
      </c>
      <c r="T175" s="107">
        <v>1.5863180376298307</v>
      </c>
      <c r="U175" s="108"/>
      <c r="V175" s="106">
        <v>217</v>
      </c>
      <c r="W175" s="106">
        <v>16827.640007019043</v>
      </c>
      <c r="X175" s="107">
        <v>1.2895450574738125</v>
      </c>
      <c r="Y175" s="108"/>
      <c r="Z175" s="106">
        <v>672</v>
      </c>
      <c r="AA175" s="106">
        <v>100705.83001708984</v>
      </c>
      <c r="AB175" s="107">
        <v>0.66729006641021793</v>
      </c>
      <c r="AC175" s="108"/>
      <c r="AD175" s="106">
        <v>400</v>
      </c>
      <c r="AE175" s="106">
        <v>130530.98825836182</v>
      </c>
      <c r="AF175" s="107">
        <v>0.30644064320441239</v>
      </c>
      <c r="AG175" s="108"/>
      <c r="AH175" s="106"/>
      <c r="AI175" s="106">
        <v>27281.499984741211</v>
      </c>
      <c r="AJ175" s="107"/>
      <c r="AK175" s="108"/>
      <c r="AL175" s="106">
        <v>400</v>
      </c>
      <c r="AM175" s="106">
        <v>32314.79997253418</v>
      </c>
      <c r="AN175" s="107">
        <v>1.2378229181055684</v>
      </c>
      <c r="AO175" s="108"/>
      <c r="AP175" s="106"/>
      <c r="AQ175" s="106">
        <v>68399.429893493652</v>
      </c>
      <c r="AR175" s="107"/>
      <c r="AS175" s="108"/>
      <c r="AT175" s="106">
        <v>470</v>
      </c>
      <c r="AU175" s="106">
        <v>27062.949981689453</v>
      </c>
      <c r="AV175" s="107">
        <v>1.7366916774335308</v>
      </c>
      <c r="AW175" s="108"/>
      <c r="AX175" s="106">
        <v>2776</v>
      </c>
      <c r="AY175" s="106">
        <v>74166.801063537598</v>
      </c>
      <c r="AZ175" s="107">
        <v>3.7429145658066632</v>
      </c>
      <c r="BA175" s="108"/>
      <c r="BB175" s="106"/>
      <c r="BC175" s="106">
        <v>57035.599945068359</v>
      </c>
      <c r="BD175" s="107"/>
      <c r="BE175" s="108"/>
      <c r="BF175" s="106">
        <v>194.0599946975708</v>
      </c>
      <c r="BG175" s="106">
        <v>38862.040069580078</v>
      </c>
      <c r="BH175" s="107">
        <v>0.4993561695426138</v>
      </c>
      <c r="BI175" s="108"/>
      <c r="BJ175" s="106">
        <v>515.19000244140625</v>
      </c>
      <c r="BK175" s="106">
        <v>33688.90007019043</v>
      </c>
      <c r="BL175" s="107">
        <v>1.5292574152555112</v>
      </c>
      <c r="BM175" s="108"/>
      <c r="BN175" s="106"/>
      <c r="BO175" s="106">
        <v>34960.899887084961</v>
      </c>
      <c r="BP175" s="107"/>
      <c r="BQ175" s="108"/>
      <c r="BR175" s="106"/>
      <c r="BS175" s="106">
        <v>64279.199981689453</v>
      </c>
      <c r="BT175" s="107"/>
      <c r="BU175" s="108"/>
      <c r="BV175" s="106">
        <v>956</v>
      </c>
      <c r="BW175" s="106">
        <v>13342.699935913086</v>
      </c>
      <c r="BX175" s="107">
        <v>7.164966645370173</v>
      </c>
      <c r="BY175" s="108"/>
      <c r="BZ175" s="106">
        <v>4245.7175598144531</v>
      </c>
      <c r="CA175" s="106">
        <v>51358.100158691406</v>
      </c>
      <c r="CB175" s="107">
        <v>8.2668898317804</v>
      </c>
      <c r="CD175" s="106">
        <f t="shared" si="9"/>
        <v>515.19000244140625</v>
      </c>
      <c r="CE175" s="106">
        <f t="shared" si="10"/>
        <v>33688.90007019043</v>
      </c>
      <c r="CF175" s="107">
        <f t="shared" si="11"/>
        <v>1.5292574152555112</v>
      </c>
    </row>
    <row r="176" spans="1:84">
      <c r="A176" s="105">
        <v>40939</v>
      </c>
      <c r="B176" s="106">
        <v>12417.667553901672</v>
      </c>
      <c r="C176" s="106">
        <v>839384.44290161133</v>
      </c>
      <c r="D176" s="107">
        <f t="shared" si="12"/>
        <v>1.4793778534870001</v>
      </c>
      <c r="J176" s="106">
        <v>172.69999694824219</v>
      </c>
      <c r="K176" s="106">
        <v>21088.793975830078</v>
      </c>
      <c r="L176" s="107">
        <v>0.81891831816543936</v>
      </c>
      <c r="M176" s="108"/>
      <c r="N176" s="106"/>
      <c r="O176" s="106">
        <v>29071.104026794434</v>
      </c>
      <c r="P176" s="107"/>
      <c r="Q176" s="105"/>
      <c r="R176" s="106">
        <v>473</v>
      </c>
      <c r="S176" s="106">
        <v>29875.908073425293</v>
      </c>
      <c r="T176" s="107">
        <v>1.5832154752836947</v>
      </c>
      <c r="U176" s="108"/>
      <c r="V176" s="106">
        <v>217</v>
      </c>
      <c r="W176" s="106">
        <v>17224.555015563965</v>
      </c>
      <c r="X176" s="107">
        <v>1.2598293529436355</v>
      </c>
      <c r="Y176" s="108"/>
      <c r="Z176" s="106">
        <v>672</v>
      </c>
      <c r="AA176" s="106">
        <v>100129.99993133545</v>
      </c>
      <c r="AB176" s="107">
        <v>0.67112753466576125</v>
      </c>
      <c r="AC176" s="108"/>
      <c r="AD176" s="106">
        <v>400</v>
      </c>
      <c r="AE176" s="106">
        <v>114294.67497253418</v>
      </c>
      <c r="AF176" s="107">
        <v>0.3499725600480712</v>
      </c>
      <c r="AG176" s="108"/>
      <c r="AH176" s="106"/>
      <c r="AI176" s="106">
        <v>26435.299987792969</v>
      </c>
      <c r="AJ176" s="107"/>
      <c r="AK176" s="108"/>
      <c r="AL176" s="106">
        <v>400</v>
      </c>
      <c r="AM176" s="106">
        <v>33489.79997253418</v>
      </c>
      <c r="AN176" s="107">
        <v>1.1943935178115426</v>
      </c>
      <c r="AO176" s="108"/>
      <c r="AP176" s="106"/>
      <c r="AQ176" s="106">
        <v>69032.57592010498</v>
      </c>
      <c r="AR176" s="107"/>
      <c r="AS176" s="108"/>
      <c r="AT176" s="106">
        <v>470</v>
      </c>
      <c r="AU176" s="106">
        <v>26494.499938964844</v>
      </c>
      <c r="AV176" s="107">
        <v>1.7739530886891053</v>
      </c>
      <c r="AW176" s="108"/>
      <c r="AX176" s="106">
        <v>2776</v>
      </c>
      <c r="AY176" s="106">
        <v>74617.089088439941</v>
      </c>
      <c r="AZ176" s="107">
        <v>3.720327386009048</v>
      </c>
      <c r="BA176" s="108"/>
      <c r="BB176" s="106"/>
      <c r="BC176" s="106">
        <v>58525.699920654297</v>
      </c>
      <c r="BD176" s="107"/>
      <c r="BE176" s="108"/>
      <c r="BF176" s="106">
        <v>194.0599946975708</v>
      </c>
      <c r="BG176" s="106">
        <v>36435.142044067383</v>
      </c>
      <c r="BH176" s="107">
        <v>0.53261764277702051</v>
      </c>
      <c r="BI176" s="108"/>
      <c r="BJ176" s="106">
        <v>515.19000244140625</v>
      </c>
      <c r="BK176" s="106">
        <v>33677.800071716309</v>
      </c>
      <c r="BL176" s="107">
        <v>1.5297614492167477</v>
      </c>
      <c r="BM176" s="108"/>
      <c r="BN176" s="106">
        <v>750</v>
      </c>
      <c r="BO176" s="106">
        <v>34785.499893188477</v>
      </c>
      <c r="BP176" s="107">
        <v>2.1560707832370731</v>
      </c>
      <c r="BQ176" s="108"/>
      <c r="BR176" s="106"/>
      <c r="BS176" s="106">
        <v>66086.299957275391</v>
      </c>
      <c r="BT176" s="107"/>
      <c r="BU176" s="108"/>
      <c r="BV176" s="106">
        <v>956</v>
      </c>
      <c r="BW176" s="106">
        <v>14573.999946594238</v>
      </c>
      <c r="BX176" s="107">
        <v>6.5596267565748505</v>
      </c>
      <c r="BY176" s="108"/>
      <c r="BZ176" s="106">
        <v>4421.7175598144531</v>
      </c>
      <c r="CA176" s="106">
        <v>53545.700164794922</v>
      </c>
      <c r="CB176" s="107">
        <v>8.2578387175925503</v>
      </c>
      <c r="CD176" s="106">
        <f t="shared" si="9"/>
        <v>515.19000244140625</v>
      </c>
      <c r="CE176" s="106">
        <f t="shared" si="10"/>
        <v>33677.800071716309</v>
      </c>
      <c r="CF176" s="107">
        <f t="shared" si="11"/>
        <v>1.5297614492167477</v>
      </c>
    </row>
    <row r="177" spans="1:84">
      <c r="A177" s="105">
        <v>40968</v>
      </c>
      <c r="B177" s="106">
        <v>14089.028553962708</v>
      </c>
      <c r="C177" s="106">
        <v>844145.9887008667</v>
      </c>
      <c r="D177" s="107">
        <f t="shared" si="12"/>
        <v>1.6690274836993062</v>
      </c>
      <c r="J177" s="106">
        <v>172.69999694824219</v>
      </c>
      <c r="K177" s="106">
        <v>20801.039978027344</v>
      </c>
      <c r="L177" s="107">
        <v>0.83024693539683359</v>
      </c>
      <c r="M177" s="108"/>
      <c r="N177" s="106"/>
      <c r="O177" s="106">
        <v>27585.750991821289</v>
      </c>
      <c r="P177" s="107"/>
      <c r="Q177" s="105"/>
      <c r="R177" s="106">
        <v>237</v>
      </c>
      <c r="S177" s="106">
        <v>30003.856994628906</v>
      </c>
      <c r="T177" s="107">
        <v>0.78989844553127353</v>
      </c>
      <c r="U177" s="108"/>
      <c r="V177" s="106">
        <v>217</v>
      </c>
      <c r="W177" s="106">
        <v>17189.443008422852</v>
      </c>
      <c r="X177" s="107">
        <v>1.2624027427396554</v>
      </c>
      <c r="Y177" s="108"/>
      <c r="Z177" s="106">
        <v>870</v>
      </c>
      <c r="AA177" s="106">
        <v>102996.71993255615</v>
      </c>
      <c r="AB177" s="107">
        <v>0.84468709350131677</v>
      </c>
      <c r="AC177" s="108"/>
      <c r="AD177" s="106">
        <v>400</v>
      </c>
      <c r="AE177" s="106">
        <v>112770.06593322754</v>
      </c>
      <c r="AF177" s="107">
        <v>0.35470405793399518</v>
      </c>
      <c r="AG177" s="108"/>
      <c r="AH177" s="106"/>
      <c r="AI177" s="106">
        <v>27560.399963378906</v>
      </c>
      <c r="AJ177" s="107"/>
      <c r="AK177" s="108"/>
      <c r="AL177" s="106">
        <v>1361.7610015869141</v>
      </c>
      <c r="AM177" s="106">
        <v>33489.79997253418</v>
      </c>
      <c r="AN177" s="107">
        <v>4.0661962827599094</v>
      </c>
      <c r="AO177" s="108"/>
      <c r="AP177" s="106"/>
      <c r="AQ177" s="106">
        <v>68069.278907775879</v>
      </c>
      <c r="AR177" s="107"/>
      <c r="AS177" s="108"/>
      <c r="AT177" s="106">
        <v>470</v>
      </c>
      <c r="AU177" s="106">
        <v>26850.89990234375</v>
      </c>
      <c r="AV177" s="107">
        <v>1.7504068828582346</v>
      </c>
      <c r="AW177" s="108"/>
      <c r="AX177" s="106">
        <v>2971</v>
      </c>
      <c r="AY177" s="106">
        <v>75754.234016418457</v>
      </c>
      <c r="AZ177" s="107">
        <v>3.9218929985564714</v>
      </c>
      <c r="BA177" s="108"/>
      <c r="BB177" s="106"/>
      <c r="BC177" s="106">
        <v>59225.899917602539</v>
      </c>
      <c r="BD177" s="107"/>
      <c r="BE177" s="108"/>
      <c r="BF177" s="106">
        <v>261.65999317169189</v>
      </c>
      <c r="BG177" s="106">
        <v>37951.299072265625</v>
      </c>
      <c r="BH177" s="107">
        <v>0.68946254691689868</v>
      </c>
      <c r="BI177" s="108"/>
      <c r="BJ177" s="106">
        <v>850.19000244140625</v>
      </c>
      <c r="BK177" s="106">
        <v>34430.800071716309</v>
      </c>
      <c r="BL177" s="107">
        <v>2.4692717005429317</v>
      </c>
      <c r="BM177" s="108"/>
      <c r="BN177" s="106">
        <v>750</v>
      </c>
      <c r="BO177" s="106">
        <v>34658.199905395508</v>
      </c>
      <c r="BP177" s="107">
        <v>2.1639900573233226</v>
      </c>
      <c r="BQ177" s="108"/>
      <c r="BR177" s="106"/>
      <c r="BS177" s="106">
        <v>66860.199966430664</v>
      </c>
      <c r="BT177" s="107"/>
      <c r="BU177" s="108"/>
      <c r="BV177" s="106">
        <v>1106</v>
      </c>
      <c r="BW177" s="106">
        <v>14972.699928283691</v>
      </c>
      <c r="BX177" s="107">
        <v>7.3867773033422433</v>
      </c>
      <c r="BY177" s="108"/>
      <c r="BZ177" s="106">
        <v>4421.7175598144531</v>
      </c>
      <c r="CA177" s="106">
        <v>52975.400238037109</v>
      </c>
      <c r="CB177" s="107">
        <v>8.3467374289691456</v>
      </c>
      <c r="CD177" s="106">
        <f t="shared" si="9"/>
        <v>850.19000244140625</v>
      </c>
      <c r="CE177" s="106">
        <f t="shared" si="10"/>
        <v>34430.800071716309</v>
      </c>
      <c r="CF177" s="107">
        <f t="shared" si="11"/>
        <v>2.4692717005429317</v>
      </c>
    </row>
    <row r="178" spans="1:84">
      <c r="A178" s="105">
        <v>40999</v>
      </c>
      <c r="B178" s="106">
        <v>14939.138554573059</v>
      </c>
      <c r="C178" s="106">
        <v>860029.6510925293</v>
      </c>
      <c r="D178" s="107">
        <f t="shared" si="12"/>
        <v>1.7370492442435312</v>
      </c>
      <c r="J178" s="106"/>
      <c r="K178" s="106">
        <v>20651.017959594727</v>
      </c>
      <c r="L178" s="107"/>
      <c r="M178" s="108"/>
      <c r="N178" s="106"/>
      <c r="O178" s="106">
        <v>29902.443008422852</v>
      </c>
      <c r="P178" s="107"/>
      <c r="Q178" s="105"/>
      <c r="R178" s="106"/>
      <c r="S178" s="106">
        <v>30541.425018310547</v>
      </c>
      <c r="T178" s="107"/>
      <c r="U178" s="108"/>
      <c r="V178" s="106">
        <v>217</v>
      </c>
      <c r="W178" s="106">
        <v>17531.897033691406</v>
      </c>
      <c r="X178" s="107">
        <v>1.2377439793479659</v>
      </c>
      <c r="Y178" s="108"/>
      <c r="Z178" s="106">
        <v>870</v>
      </c>
      <c r="AA178" s="106">
        <v>103293.56000518799</v>
      </c>
      <c r="AB178" s="107">
        <v>0.84225967229351351</v>
      </c>
      <c r="AC178" s="108"/>
      <c r="AD178" s="106">
        <v>400</v>
      </c>
      <c r="AE178" s="106">
        <v>112872.77105712891</v>
      </c>
      <c r="AF178" s="107">
        <v>0.35438130583109884</v>
      </c>
      <c r="AG178" s="108"/>
      <c r="AH178" s="106"/>
      <c r="AI178" s="106">
        <v>26875.599960327148</v>
      </c>
      <c r="AJ178" s="107"/>
      <c r="AK178" s="108"/>
      <c r="AL178" s="106">
        <v>1661.7610015869141</v>
      </c>
      <c r="AM178" s="106">
        <v>33932.599975585938</v>
      </c>
      <c r="AN178" s="107">
        <v>4.8972404200754713</v>
      </c>
      <c r="AO178" s="108"/>
      <c r="AP178" s="106"/>
      <c r="AQ178" s="106">
        <v>70544.868934631348</v>
      </c>
      <c r="AR178" s="107"/>
      <c r="AS178" s="108"/>
      <c r="AT178" s="106">
        <v>320</v>
      </c>
      <c r="AU178" s="106">
        <v>27219.299926757813</v>
      </c>
      <c r="AV178" s="107">
        <v>1.1756364082142516</v>
      </c>
      <c r="AW178" s="108"/>
      <c r="AX178" s="106">
        <v>2971</v>
      </c>
      <c r="AY178" s="106">
        <v>75979.50707244873</v>
      </c>
      <c r="AZ178" s="107">
        <v>3.910264904939516</v>
      </c>
      <c r="BA178" s="108"/>
      <c r="BB178" s="106"/>
      <c r="BC178" s="106">
        <v>62066.570945739746</v>
      </c>
      <c r="BD178" s="107"/>
      <c r="BE178" s="108"/>
      <c r="BF178" s="106">
        <v>261.65999317169189</v>
      </c>
      <c r="BG178" s="106">
        <v>39748.090087890625</v>
      </c>
      <c r="BH178" s="107">
        <v>0.65829576362816844</v>
      </c>
      <c r="BI178" s="108"/>
      <c r="BJ178" s="106">
        <v>710</v>
      </c>
      <c r="BK178" s="106">
        <v>35541.700080871582</v>
      </c>
      <c r="BL178" s="107">
        <v>1.9976534560374606</v>
      </c>
      <c r="BM178" s="108"/>
      <c r="BN178" s="106">
        <v>1000</v>
      </c>
      <c r="BO178" s="106">
        <v>35475.499893188477</v>
      </c>
      <c r="BP178" s="107">
        <v>2.8188468182572568</v>
      </c>
      <c r="BQ178" s="108"/>
      <c r="BR178" s="106"/>
      <c r="BS178" s="106">
        <v>69160.199966430664</v>
      </c>
      <c r="BT178" s="107"/>
      <c r="BU178" s="108"/>
      <c r="BV178" s="106">
        <v>2106</v>
      </c>
      <c r="BW178" s="106">
        <v>15940.499931335449</v>
      </c>
      <c r="BX178" s="107">
        <v>13.211630808768277</v>
      </c>
      <c r="BY178" s="108"/>
      <c r="BZ178" s="106">
        <v>4421.7175598144531</v>
      </c>
      <c r="CA178" s="106">
        <v>52752.100234985352</v>
      </c>
      <c r="CB178" s="107">
        <v>8.382069225903459</v>
      </c>
      <c r="CD178" s="106">
        <f t="shared" si="9"/>
        <v>710</v>
      </c>
      <c r="CE178" s="106">
        <f t="shared" si="10"/>
        <v>35541.700080871582</v>
      </c>
      <c r="CF178" s="107">
        <f t="shared" si="11"/>
        <v>1.9976534560374606</v>
      </c>
    </row>
    <row r="179" spans="1:84">
      <c r="A179" s="105">
        <v>41029</v>
      </c>
      <c r="B179" s="106">
        <v>15642.738560676575</v>
      </c>
      <c r="C179" s="106">
        <v>875575.5698928833</v>
      </c>
      <c r="D179" s="107">
        <f t="shared" si="12"/>
        <v>1.7865663568697201</v>
      </c>
      <c r="J179" s="106"/>
      <c r="K179" s="106">
        <v>21873.908950805664</v>
      </c>
      <c r="L179" s="107"/>
      <c r="M179" s="108"/>
      <c r="N179" s="106">
        <v>630.60000610351563</v>
      </c>
      <c r="O179" s="106">
        <v>29142.646026611328</v>
      </c>
      <c r="P179" s="107">
        <v>2.1638392256066568</v>
      </c>
      <c r="Q179" s="105"/>
      <c r="R179" s="106"/>
      <c r="S179" s="106">
        <v>30083.601974487305</v>
      </c>
      <c r="T179" s="107"/>
      <c r="U179" s="108"/>
      <c r="V179" s="106">
        <v>440</v>
      </c>
      <c r="W179" s="106">
        <v>17625.776992797852</v>
      </c>
      <c r="X179" s="107">
        <v>2.496343850145105</v>
      </c>
      <c r="Y179" s="108"/>
      <c r="Z179" s="106">
        <v>870</v>
      </c>
      <c r="AA179" s="106">
        <v>104410.05994415283</v>
      </c>
      <c r="AB179" s="107">
        <v>0.83325304138829936</v>
      </c>
      <c r="AC179" s="108"/>
      <c r="AD179" s="106">
        <v>400</v>
      </c>
      <c r="AE179" s="106">
        <v>112528.39399719238</v>
      </c>
      <c r="AF179" s="107">
        <v>0.35546583914632263</v>
      </c>
      <c r="AG179" s="108"/>
      <c r="AH179" s="106"/>
      <c r="AI179" s="106">
        <v>25569.599960327148</v>
      </c>
      <c r="AJ179" s="107"/>
      <c r="AK179" s="108"/>
      <c r="AL179" s="106">
        <v>1511.7610015869141</v>
      </c>
      <c r="AM179" s="106">
        <v>34174.899948120117</v>
      </c>
      <c r="AN179" s="107">
        <v>4.4236003730277851</v>
      </c>
      <c r="AO179" s="108"/>
      <c r="AP179" s="106"/>
      <c r="AQ179" s="106">
        <v>70876.505928039551</v>
      </c>
      <c r="AR179" s="107"/>
      <c r="AS179" s="108"/>
      <c r="AT179" s="106">
        <v>320</v>
      </c>
      <c r="AU179" s="106">
        <v>28503.899932861328</v>
      </c>
      <c r="AV179" s="107">
        <v>1.1226533939346355</v>
      </c>
      <c r="AW179" s="108"/>
      <c r="AX179" s="106">
        <v>2971</v>
      </c>
      <c r="AY179" s="106">
        <v>75006.007057189941</v>
      </c>
      <c r="AZ179" s="107">
        <v>3.9610160793317495</v>
      </c>
      <c r="BA179" s="108"/>
      <c r="BB179" s="106"/>
      <c r="BC179" s="106">
        <v>58296.299949645996</v>
      </c>
      <c r="BD179" s="107"/>
      <c r="BE179" s="108"/>
      <c r="BF179" s="106">
        <v>261.65999317169189</v>
      </c>
      <c r="BG179" s="106">
        <v>41363.169036865234</v>
      </c>
      <c r="BH179" s="107">
        <v>0.63259174590439504</v>
      </c>
      <c r="BI179" s="108"/>
      <c r="BJ179" s="106">
        <v>710</v>
      </c>
      <c r="BK179" s="106">
        <v>35541.700080871582</v>
      </c>
      <c r="BL179" s="107">
        <v>1.9976534560374606</v>
      </c>
      <c r="BM179" s="108"/>
      <c r="BN179" s="106">
        <v>1000</v>
      </c>
      <c r="BO179" s="106">
        <v>36145.599884033203</v>
      </c>
      <c r="BP179" s="107">
        <v>2.7665884733088508</v>
      </c>
      <c r="BQ179" s="108"/>
      <c r="BR179" s="106"/>
      <c r="BS179" s="106">
        <v>85040.400115966797</v>
      </c>
      <c r="BT179" s="107"/>
      <c r="BU179" s="108"/>
      <c r="BV179" s="106">
        <v>2106</v>
      </c>
      <c r="BW179" s="106">
        <v>15506.19994354248</v>
      </c>
      <c r="BX179" s="107">
        <v>13.58166415800048</v>
      </c>
      <c r="BY179" s="108"/>
      <c r="BZ179" s="106">
        <v>4421.7175598144531</v>
      </c>
      <c r="CA179" s="106">
        <v>53886.900169372559</v>
      </c>
      <c r="CB179" s="107">
        <v>8.2055518983584133</v>
      </c>
      <c r="CD179" s="106">
        <f t="shared" si="9"/>
        <v>710</v>
      </c>
      <c r="CE179" s="106">
        <f t="shared" si="10"/>
        <v>35541.700080871582</v>
      </c>
      <c r="CF179" s="107">
        <f t="shared" si="11"/>
        <v>1.9976534560374606</v>
      </c>
    </row>
    <row r="180" spans="1:84">
      <c r="A180" s="105">
        <v>41060</v>
      </c>
      <c r="B180" s="106">
        <v>16109.238560676575</v>
      </c>
      <c r="C180" s="106">
        <v>886971.38982391357</v>
      </c>
      <c r="D180" s="107">
        <f t="shared" si="12"/>
        <v>1.8162072357119288</v>
      </c>
      <c r="J180" s="106"/>
      <c r="K180" s="106">
        <v>25698.861953735352</v>
      </c>
      <c r="L180" s="107"/>
      <c r="M180" s="108"/>
      <c r="N180" s="106">
        <v>630.60000610351563</v>
      </c>
      <c r="O180" s="106">
        <v>28011.699020385742</v>
      </c>
      <c r="P180" s="107">
        <v>2.2512022767508366</v>
      </c>
      <c r="Q180" s="105"/>
      <c r="R180" s="106"/>
      <c r="S180" s="106">
        <v>30313.748947143555</v>
      </c>
      <c r="T180" s="107"/>
      <c r="U180" s="108"/>
      <c r="V180" s="106">
        <v>440</v>
      </c>
      <c r="W180" s="106">
        <v>17287.74299621582</v>
      </c>
      <c r="X180" s="107">
        <v>2.545155837267556</v>
      </c>
      <c r="Y180" s="108"/>
      <c r="Z180" s="106">
        <v>870</v>
      </c>
      <c r="AA180" s="106">
        <v>107662.2219619751</v>
      </c>
      <c r="AB180" s="107">
        <v>0.8080828949520219</v>
      </c>
      <c r="AC180" s="108"/>
      <c r="AD180" s="106">
        <v>400</v>
      </c>
      <c r="AE180" s="106">
        <v>113703.84594726563</v>
      </c>
      <c r="AF180" s="107">
        <v>0.35179109085326349</v>
      </c>
      <c r="AG180" s="108"/>
      <c r="AH180" s="106"/>
      <c r="AI180" s="106">
        <v>24999.599960327148</v>
      </c>
      <c r="AJ180" s="107"/>
      <c r="AK180" s="108"/>
      <c r="AL180" s="106">
        <v>1710.2610015869141</v>
      </c>
      <c r="AM180" s="106">
        <v>34274.899963378906</v>
      </c>
      <c r="AN180" s="107">
        <v>4.9898351371243859</v>
      </c>
      <c r="AO180" s="108"/>
      <c r="AP180" s="106"/>
      <c r="AQ180" s="106">
        <v>71225.242942810059</v>
      </c>
      <c r="AR180" s="107"/>
      <c r="AS180" s="108"/>
      <c r="AT180" s="106">
        <v>130</v>
      </c>
      <c r="AU180" s="106">
        <v>29486.599945068359</v>
      </c>
      <c r="AV180" s="107">
        <v>0.44087823025435841</v>
      </c>
      <c r="AW180" s="108"/>
      <c r="AX180" s="106">
        <v>3129</v>
      </c>
      <c r="AY180" s="106">
        <v>72908.864036560059</v>
      </c>
      <c r="AZ180" s="107">
        <v>4.291659239720107</v>
      </c>
      <c r="BA180" s="108"/>
      <c r="BB180" s="106">
        <v>300</v>
      </c>
      <c r="BC180" s="106">
        <v>65850.19994354248</v>
      </c>
      <c r="BD180" s="107">
        <v>0.45557948230561007</v>
      </c>
      <c r="BE180" s="108"/>
      <c r="BF180" s="106">
        <v>261.65999317169189</v>
      </c>
      <c r="BG180" s="106">
        <v>43655.562065124512</v>
      </c>
      <c r="BH180" s="107">
        <v>0.59937378146993647</v>
      </c>
      <c r="BI180" s="108"/>
      <c r="BJ180" s="106">
        <v>710</v>
      </c>
      <c r="BK180" s="106">
        <v>28753.000007629395</v>
      </c>
      <c r="BL180" s="107">
        <v>2.4693075498612558</v>
      </c>
      <c r="BM180" s="108"/>
      <c r="BN180" s="106">
        <v>1000</v>
      </c>
      <c r="BO180" s="106">
        <v>37061.699905395508</v>
      </c>
      <c r="BP180" s="107">
        <v>2.698203273332366</v>
      </c>
      <c r="BQ180" s="108"/>
      <c r="BR180" s="106"/>
      <c r="BS180" s="106">
        <v>86011.800140380859</v>
      </c>
      <c r="BT180" s="107"/>
      <c r="BU180" s="108"/>
      <c r="BV180" s="106">
        <v>2106</v>
      </c>
      <c r="BW180" s="106">
        <v>15452.699935913086</v>
      </c>
      <c r="BX180" s="107">
        <v>13.628686305527218</v>
      </c>
      <c r="BY180" s="108"/>
      <c r="BZ180" s="106">
        <v>4421.7175598144531</v>
      </c>
      <c r="CA180" s="106">
        <v>54613.100151062012</v>
      </c>
      <c r="CB180" s="107">
        <v>8.0964412340332377</v>
      </c>
      <c r="CD180" s="106">
        <f t="shared" si="9"/>
        <v>710</v>
      </c>
      <c r="CE180" s="106">
        <f t="shared" si="10"/>
        <v>28753.000007629395</v>
      </c>
      <c r="CF180" s="107">
        <f t="shared" si="11"/>
        <v>2.4693075498612558</v>
      </c>
    </row>
    <row r="181" spans="1:84">
      <c r="A181" s="105">
        <v>41090</v>
      </c>
      <c r="B181" s="106">
        <v>15734.238560676575</v>
      </c>
      <c r="C181" s="106">
        <v>893177.23389434814</v>
      </c>
      <c r="D181" s="107">
        <f t="shared" si="12"/>
        <v>1.7616031805998473</v>
      </c>
      <c r="J181" s="106"/>
      <c r="K181" s="106">
        <v>25662.119979858398</v>
      </c>
      <c r="L181" s="107"/>
      <c r="M181" s="108"/>
      <c r="N181" s="106">
        <v>630.60000610351563</v>
      </c>
      <c r="O181" s="106">
        <v>28239.100021362305</v>
      </c>
      <c r="P181" s="107">
        <v>2.2330740201581478</v>
      </c>
      <c r="Q181" s="105"/>
      <c r="R181" s="106"/>
      <c r="S181" s="106">
        <v>30919.904998779297</v>
      </c>
      <c r="T181" s="107"/>
      <c r="U181" s="108"/>
      <c r="V181" s="106">
        <v>440</v>
      </c>
      <c r="W181" s="106">
        <v>17258.404006958008</v>
      </c>
      <c r="X181" s="107">
        <v>2.5494825583096028</v>
      </c>
      <c r="Y181" s="108"/>
      <c r="Z181" s="106">
        <v>870</v>
      </c>
      <c r="AA181" s="106">
        <v>106798.23798370361</v>
      </c>
      <c r="AB181" s="107">
        <v>0.81462018140482217</v>
      </c>
      <c r="AC181" s="108"/>
      <c r="AD181" s="106">
        <v>400</v>
      </c>
      <c r="AE181" s="106">
        <v>111798.33894348145</v>
      </c>
      <c r="AF181" s="107">
        <v>0.35778706891362322</v>
      </c>
      <c r="AG181" s="108"/>
      <c r="AH181" s="106"/>
      <c r="AI181" s="106">
        <v>24858.299957275391</v>
      </c>
      <c r="AJ181" s="107"/>
      <c r="AK181" s="108"/>
      <c r="AL181" s="106">
        <v>1710.2610015869141</v>
      </c>
      <c r="AM181" s="106">
        <v>34245.699981689453</v>
      </c>
      <c r="AN181" s="107">
        <v>4.9940897762386491</v>
      </c>
      <c r="AO181" s="108"/>
      <c r="AP181" s="106"/>
      <c r="AQ181" s="106">
        <v>72380.051933288574</v>
      </c>
      <c r="AR181" s="107"/>
      <c r="AS181" s="108"/>
      <c r="AT181" s="106">
        <v>130</v>
      </c>
      <c r="AU181" s="106">
        <v>29267.349914550781</v>
      </c>
      <c r="AV181" s="107">
        <v>0.44418097429234005</v>
      </c>
      <c r="AW181" s="108"/>
      <c r="AX181" s="106">
        <v>3129</v>
      </c>
      <c r="AY181" s="106">
        <v>73581.990036010742</v>
      </c>
      <c r="AZ181" s="107">
        <v>4.2523992602927416</v>
      </c>
      <c r="BA181" s="108"/>
      <c r="BB181" s="106">
        <v>300</v>
      </c>
      <c r="BC181" s="106">
        <v>66201.399948120117</v>
      </c>
      <c r="BD181" s="107">
        <v>0.45316262229363763</v>
      </c>
      <c r="BE181" s="108"/>
      <c r="BF181" s="106">
        <v>261.65999317169189</v>
      </c>
      <c r="BG181" s="106">
        <v>45909.636024475098</v>
      </c>
      <c r="BH181" s="107">
        <v>0.56994569295255815</v>
      </c>
      <c r="BI181" s="108"/>
      <c r="BJ181" s="106">
        <v>335</v>
      </c>
      <c r="BK181" s="106">
        <v>26955.200019836426</v>
      </c>
      <c r="BL181" s="107">
        <v>1.2428028720004762</v>
      </c>
      <c r="BM181" s="108"/>
      <c r="BN181" s="106">
        <v>1000</v>
      </c>
      <c r="BO181" s="106">
        <v>37442.599899291992</v>
      </c>
      <c r="BP181" s="107">
        <v>2.6707547090470851</v>
      </c>
      <c r="BQ181" s="108"/>
      <c r="BR181" s="106"/>
      <c r="BS181" s="106">
        <v>90236.800140380859</v>
      </c>
      <c r="BT181" s="107"/>
      <c r="BU181" s="108"/>
      <c r="BV181" s="106">
        <v>2106</v>
      </c>
      <c r="BW181" s="106">
        <v>15335.199951171875</v>
      </c>
      <c r="BX181" s="107">
        <v>13.733110795461556</v>
      </c>
      <c r="BY181" s="108"/>
      <c r="BZ181" s="106">
        <v>4421.7175598144531</v>
      </c>
      <c r="CA181" s="106">
        <v>56086.90015411377</v>
      </c>
      <c r="CB181" s="107">
        <v>7.8836903941287551</v>
      </c>
      <c r="CD181" s="106">
        <f t="shared" si="9"/>
        <v>335</v>
      </c>
      <c r="CE181" s="106">
        <f t="shared" si="10"/>
        <v>26955.200019836426</v>
      </c>
      <c r="CF181" s="107">
        <f t="shared" si="11"/>
        <v>1.2428028720004762</v>
      </c>
    </row>
    <row r="182" spans="1:84">
      <c r="A182" s="105">
        <v>41121</v>
      </c>
      <c r="B182" s="106">
        <v>15984.238560676575</v>
      </c>
      <c r="C182" s="106">
        <v>888421.29512023926</v>
      </c>
      <c r="D182" s="107">
        <f t="shared" si="12"/>
        <v>1.7991732805676681</v>
      </c>
      <c r="J182" s="106"/>
      <c r="K182" s="106">
        <v>25656.603958129883</v>
      </c>
      <c r="L182" s="107"/>
      <c r="M182" s="108"/>
      <c r="N182" s="106">
        <v>630.60000610351563</v>
      </c>
      <c r="O182" s="106">
        <v>28455.20002746582</v>
      </c>
      <c r="P182" s="107">
        <v>2.2161151757669648</v>
      </c>
      <c r="Q182" s="105"/>
      <c r="R182" s="106"/>
      <c r="S182" s="106">
        <v>30587.15998840332</v>
      </c>
      <c r="T182" s="107"/>
      <c r="U182" s="108"/>
      <c r="V182" s="106">
        <v>440</v>
      </c>
      <c r="W182" s="106">
        <v>17208.72102355957</v>
      </c>
      <c r="X182" s="107">
        <v>2.5568431227260802</v>
      </c>
      <c r="Y182" s="108"/>
      <c r="Z182" s="106">
        <v>870</v>
      </c>
      <c r="AA182" s="106">
        <v>107727.71500396729</v>
      </c>
      <c r="AB182" s="107">
        <v>0.80759162112364546</v>
      </c>
      <c r="AC182" s="108"/>
      <c r="AD182" s="106">
        <v>400</v>
      </c>
      <c r="AE182" s="106">
        <v>109444.51208496094</v>
      </c>
      <c r="AF182" s="107">
        <v>0.36548200762180116</v>
      </c>
      <c r="AG182" s="108"/>
      <c r="AH182" s="106"/>
      <c r="AI182" s="106">
        <v>25063.299957275391</v>
      </c>
      <c r="AJ182" s="107"/>
      <c r="AK182" s="108"/>
      <c r="AL182" s="106">
        <v>1710.2610015869141</v>
      </c>
      <c r="AM182" s="106">
        <v>33838.999969482422</v>
      </c>
      <c r="AN182" s="107">
        <v>5.0541121284000905</v>
      </c>
      <c r="AO182" s="108"/>
      <c r="AP182" s="106"/>
      <c r="AQ182" s="106">
        <v>67689.147903442383</v>
      </c>
      <c r="AR182" s="107"/>
      <c r="AS182" s="108"/>
      <c r="AT182" s="106">
        <v>130</v>
      </c>
      <c r="AU182" s="106">
        <v>29279.999938964844</v>
      </c>
      <c r="AV182" s="107">
        <v>0.44398907196376169</v>
      </c>
      <c r="AW182" s="108"/>
      <c r="AX182" s="106">
        <v>3379</v>
      </c>
      <c r="AY182" s="106">
        <v>73598.670074462891</v>
      </c>
      <c r="AZ182" s="107">
        <v>4.5911155685032385</v>
      </c>
      <c r="BA182" s="108"/>
      <c r="BB182" s="106">
        <v>300</v>
      </c>
      <c r="BC182" s="106">
        <v>66258.099960327148</v>
      </c>
      <c r="BD182" s="107">
        <v>0.45277483082012415</v>
      </c>
      <c r="BE182" s="108"/>
      <c r="BF182" s="106">
        <v>261.65999317169189</v>
      </c>
      <c r="BG182" s="106">
        <v>45826.865058898926</v>
      </c>
      <c r="BH182" s="107">
        <v>0.57097510998274414</v>
      </c>
      <c r="BI182" s="108"/>
      <c r="BJ182" s="106">
        <v>335</v>
      </c>
      <c r="BK182" s="106">
        <v>26820.200019836426</v>
      </c>
      <c r="BL182" s="107">
        <v>1.2490585445009039</v>
      </c>
      <c r="BM182" s="108"/>
      <c r="BN182" s="106">
        <v>1000</v>
      </c>
      <c r="BO182" s="106">
        <v>37465.499893188477</v>
      </c>
      <c r="BP182" s="107">
        <v>2.6691222667545613</v>
      </c>
      <c r="BQ182" s="108"/>
      <c r="BR182" s="106"/>
      <c r="BS182" s="106">
        <v>91815.400146484375</v>
      </c>
      <c r="BT182" s="107"/>
      <c r="BU182" s="108"/>
      <c r="BV182" s="106">
        <v>2106</v>
      </c>
      <c r="BW182" s="106">
        <v>15510.899955749512</v>
      </c>
      <c r="BX182" s="107">
        <v>13.577548730300187</v>
      </c>
      <c r="BY182" s="108"/>
      <c r="BZ182" s="106">
        <v>4421.7175598144531</v>
      </c>
      <c r="CA182" s="106">
        <v>56174.300155639648</v>
      </c>
      <c r="CB182" s="107">
        <v>7.8714243836832782</v>
      </c>
      <c r="CD182" s="106">
        <f t="shared" si="9"/>
        <v>335</v>
      </c>
      <c r="CE182" s="106">
        <f t="shared" si="10"/>
        <v>26820.200019836426</v>
      </c>
      <c r="CF182" s="107">
        <f t="shared" si="11"/>
        <v>1.2490585445009039</v>
      </c>
    </row>
    <row r="183" spans="1:84">
      <c r="A183" s="105">
        <v>41152</v>
      </c>
      <c r="B183" s="106">
        <v>17784.238560676575</v>
      </c>
      <c r="C183" s="106">
        <v>883561.56134796143</v>
      </c>
      <c r="D183" s="107">
        <f t="shared" si="12"/>
        <v>2.0127899784984922</v>
      </c>
      <c r="J183" s="106"/>
      <c r="K183" s="106">
        <v>25473.772979736328</v>
      </c>
      <c r="L183" s="107"/>
      <c r="M183" s="108"/>
      <c r="N183" s="106">
        <v>630.60000610351563</v>
      </c>
      <c r="O183" s="106">
        <v>28299.600082397461</v>
      </c>
      <c r="P183" s="107">
        <v>2.2283000617233211</v>
      </c>
      <c r="Q183" s="105"/>
      <c r="R183" s="106"/>
      <c r="S183" s="106">
        <v>29142.242965698242</v>
      </c>
      <c r="T183" s="107"/>
      <c r="U183" s="108"/>
      <c r="V183" s="106">
        <v>440</v>
      </c>
      <c r="W183" s="106">
        <v>17176.157989501953</v>
      </c>
      <c r="X183" s="107">
        <v>2.5616904564392544</v>
      </c>
      <c r="Y183" s="108"/>
      <c r="Z183" s="106">
        <v>2370</v>
      </c>
      <c r="AA183" s="106">
        <v>106895.97904968262</v>
      </c>
      <c r="AB183" s="107">
        <v>2.2171086518590961</v>
      </c>
      <c r="AC183" s="108"/>
      <c r="AD183" s="106">
        <v>400</v>
      </c>
      <c r="AE183" s="106">
        <v>107009.26013183594</v>
      </c>
      <c r="AF183" s="107">
        <v>0.37379942586949766</v>
      </c>
      <c r="AG183" s="108"/>
      <c r="AH183" s="106"/>
      <c r="AI183" s="106">
        <v>24886.299957275391</v>
      </c>
      <c r="AJ183" s="107"/>
      <c r="AK183" s="108"/>
      <c r="AL183" s="106">
        <v>1710.2610015869141</v>
      </c>
      <c r="AM183" s="106">
        <v>34148.999969482422</v>
      </c>
      <c r="AN183" s="107">
        <v>5.0082315825216117</v>
      </c>
      <c r="AO183" s="108"/>
      <c r="AP183" s="106"/>
      <c r="AQ183" s="106">
        <v>68498.856971740723</v>
      </c>
      <c r="AR183" s="107"/>
      <c r="AS183" s="108"/>
      <c r="AT183" s="106">
        <v>130</v>
      </c>
      <c r="AU183" s="106">
        <v>28715.000015258789</v>
      </c>
      <c r="AV183" s="107">
        <v>0.45272505635005966</v>
      </c>
      <c r="AW183" s="108"/>
      <c r="AX183" s="106">
        <v>3379</v>
      </c>
      <c r="AY183" s="106">
        <v>73557.191040039063</v>
      </c>
      <c r="AZ183" s="107">
        <v>4.5937045069607452</v>
      </c>
      <c r="BA183" s="108"/>
      <c r="BB183" s="106">
        <v>300</v>
      </c>
      <c r="BC183" s="106">
        <v>66119.29997253418</v>
      </c>
      <c r="BD183" s="107">
        <v>0.45372531185995529</v>
      </c>
      <c r="BE183" s="108"/>
      <c r="BF183" s="106">
        <v>261.65999317169189</v>
      </c>
      <c r="BG183" s="106">
        <v>45162.600044250488</v>
      </c>
      <c r="BH183" s="107">
        <v>0.57937318249019421</v>
      </c>
      <c r="BI183" s="108"/>
      <c r="BJ183" s="106">
        <v>335</v>
      </c>
      <c r="BK183" s="106">
        <v>27319.10001373291</v>
      </c>
      <c r="BL183" s="107">
        <v>1.2262483018532837</v>
      </c>
      <c r="BM183" s="108"/>
      <c r="BN183" s="106">
        <v>1000</v>
      </c>
      <c r="BO183" s="106">
        <v>37451.499893188477</v>
      </c>
      <c r="BP183" s="107">
        <v>2.6701200295101555</v>
      </c>
      <c r="BQ183" s="108"/>
      <c r="BR183" s="106">
        <v>300</v>
      </c>
      <c r="BS183" s="106">
        <v>93087.200134277344</v>
      </c>
      <c r="BT183" s="107">
        <v>0.32227846531773763</v>
      </c>
      <c r="BU183" s="108"/>
      <c r="BV183" s="106">
        <v>2106</v>
      </c>
      <c r="BW183" s="106">
        <v>14444.199981689453</v>
      </c>
      <c r="BX183" s="107">
        <v>14.580246761120193</v>
      </c>
      <c r="BY183" s="108"/>
      <c r="BZ183" s="106">
        <v>4421.7175598144531</v>
      </c>
      <c r="CA183" s="106">
        <v>56174.300155639648</v>
      </c>
      <c r="CB183" s="107">
        <v>7.8714243836832782</v>
      </c>
      <c r="CD183" s="106">
        <f t="shared" si="9"/>
        <v>335</v>
      </c>
      <c r="CE183" s="106">
        <f t="shared" si="10"/>
        <v>27319.10001373291</v>
      </c>
      <c r="CF183" s="107">
        <f t="shared" si="11"/>
        <v>1.2262483018532837</v>
      </c>
    </row>
    <row r="184" spans="1:84">
      <c r="A184" s="105">
        <v>41182</v>
      </c>
      <c r="B184" s="106">
        <v>15008.238560676575</v>
      </c>
      <c r="C184" s="106">
        <v>871374.75817871094</v>
      </c>
      <c r="D184" s="107">
        <f t="shared" si="12"/>
        <v>1.722363244953961</v>
      </c>
      <c r="J184" s="106"/>
      <c r="K184" s="106">
        <v>25317.125946044922</v>
      </c>
      <c r="L184" s="107"/>
      <c r="M184" s="108"/>
      <c r="N184" s="106">
        <v>630.60000610351563</v>
      </c>
      <c r="O184" s="106">
        <v>28141.800094604492</v>
      </c>
      <c r="P184" s="107">
        <v>2.2407948460426237</v>
      </c>
      <c r="Q184" s="105"/>
      <c r="R184" s="106"/>
      <c r="S184" s="106">
        <v>30585.145965576172</v>
      </c>
      <c r="T184" s="107"/>
      <c r="U184" s="108"/>
      <c r="V184" s="106">
        <v>440</v>
      </c>
      <c r="W184" s="106">
        <v>16990.782012939453</v>
      </c>
      <c r="X184" s="107">
        <v>2.5896394860749483</v>
      </c>
      <c r="Y184" s="108"/>
      <c r="Z184" s="106">
        <v>2370</v>
      </c>
      <c r="AA184" s="106">
        <v>105549.11306762695</v>
      </c>
      <c r="AB184" s="107">
        <v>2.2454002038667102</v>
      </c>
      <c r="AC184" s="108"/>
      <c r="AD184" s="106">
        <v>400</v>
      </c>
      <c r="AE184" s="106">
        <v>103037.00398254395</v>
      </c>
      <c r="AF184" s="107">
        <v>0.38821004545878118</v>
      </c>
      <c r="AG184" s="108"/>
      <c r="AH184" s="106"/>
      <c r="AI184" s="106">
        <v>24598.199981689453</v>
      </c>
      <c r="AJ184" s="107"/>
      <c r="AK184" s="108"/>
      <c r="AL184" s="106">
        <v>1710.2610015869141</v>
      </c>
      <c r="AM184" s="106">
        <v>34218.899993896484</v>
      </c>
      <c r="AN184" s="107">
        <v>4.9980011101817059</v>
      </c>
      <c r="AO184" s="108"/>
      <c r="AP184" s="106"/>
      <c r="AQ184" s="106">
        <v>68533.754951477051</v>
      </c>
      <c r="AR184" s="107"/>
      <c r="AS184" s="108"/>
      <c r="AT184" s="106">
        <v>130</v>
      </c>
      <c r="AU184" s="106">
        <v>28627.699920654297</v>
      </c>
      <c r="AV184" s="107">
        <v>0.45410564020271738</v>
      </c>
      <c r="AW184" s="108"/>
      <c r="AX184" s="106">
        <v>603</v>
      </c>
      <c r="AY184" s="106">
        <v>70533.132049560547</v>
      </c>
      <c r="AZ184" s="107">
        <v>0.85491737354906949</v>
      </c>
      <c r="BA184" s="108"/>
      <c r="BB184" s="106">
        <v>300</v>
      </c>
      <c r="BC184" s="106">
        <v>64975.699935913086</v>
      </c>
      <c r="BD184" s="107">
        <v>0.46171107090173152</v>
      </c>
      <c r="BE184" s="108"/>
      <c r="BF184" s="106">
        <v>261.65999317169189</v>
      </c>
      <c r="BG184" s="106">
        <v>44278.700065612793</v>
      </c>
      <c r="BH184" s="107">
        <v>0.59093874206776731</v>
      </c>
      <c r="BI184" s="108"/>
      <c r="BJ184" s="106">
        <v>335</v>
      </c>
      <c r="BK184" s="106">
        <v>27142.700035095215</v>
      </c>
      <c r="BL184" s="107">
        <v>1.2342176701906908</v>
      </c>
      <c r="BM184" s="108"/>
      <c r="BN184" s="106">
        <v>1000</v>
      </c>
      <c r="BO184" s="106">
        <v>37296.099914550781</v>
      </c>
      <c r="BP184" s="107">
        <v>2.681245498299027</v>
      </c>
      <c r="BQ184" s="108"/>
      <c r="BR184" s="106">
        <v>300</v>
      </c>
      <c r="BS184" s="106">
        <v>91598.80012512207</v>
      </c>
      <c r="BT184" s="107">
        <v>0.32751520717542826</v>
      </c>
      <c r="BU184" s="108"/>
      <c r="BV184" s="106">
        <v>2106</v>
      </c>
      <c r="BW184" s="106">
        <v>14437.699989318848</v>
      </c>
      <c r="BX184" s="107">
        <v>14.58681092942809</v>
      </c>
      <c r="BY184" s="108"/>
      <c r="BZ184" s="106">
        <v>4421.7175598144531</v>
      </c>
      <c r="CA184" s="106">
        <v>55512.400146484375</v>
      </c>
      <c r="CB184" s="107">
        <v>7.96527901540298</v>
      </c>
      <c r="CD184" s="106">
        <f t="shared" si="9"/>
        <v>335</v>
      </c>
      <c r="CE184" s="106">
        <f t="shared" si="10"/>
        <v>27142.700035095215</v>
      </c>
      <c r="CF184" s="107">
        <f t="shared" si="11"/>
        <v>1.2342176701906908</v>
      </c>
    </row>
    <row r="185" spans="1:84">
      <c r="A185" s="105">
        <v>41213</v>
      </c>
      <c r="B185" s="106">
        <v>14678.238560676575</v>
      </c>
      <c r="C185" s="106">
        <v>870369.07243347168</v>
      </c>
      <c r="D185" s="107">
        <f t="shared" si="12"/>
        <v>1.6864384346329739</v>
      </c>
      <c r="J185" s="106"/>
      <c r="K185" s="106">
        <v>25339.289978027344</v>
      </c>
      <c r="L185" s="107"/>
      <c r="M185" s="108"/>
      <c r="N185" s="106">
        <v>630.60000610351563</v>
      </c>
      <c r="O185" s="106">
        <v>28294.900100708008</v>
      </c>
      <c r="P185" s="107">
        <v>2.2286701980182517</v>
      </c>
      <c r="Q185" s="105"/>
      <c r="R185" s="106"/>
      <c r="S185" s="106">
        <v>30841.216995239258</v>
      </c>
      <c r="T185" s="107"/>
      <c r="U185" s="108"/>
      <c r="V185" s="106">
        <v>440</v>
      </c>
      <c r="W185" s="106">
        <v>17036.993988037109</v>
      </c>
      <c r="X185" s="107">
        <v>2.5826152213762326</v>
      </c>
      <c r="Y185" s="108"/>
      <c r="Z185" s="106">
        <v>2370</v>
      </c>
      <c r="AA185" s="106">
        <v>105742.39007568359</v>
      </c>
      <c r="AB185" s="107">
        <v>2.2412960387066216</v>
      </c>
      <c r="AC185" s="108"/>
      <c r="AD185" s="106">
        <v>400</v>
      </c>
      <c r="AE185" s="106">
        <v>102664.11512756348</v>
      </c>
      <c r="AF185" s="107">
        <v>0.38962007270309307</v>
      </c>
      <c r="AG185" s="108"/>
      <c r="AH185" s="106"/>
      <c r="AI185" s="106">
        <v>24547.699981689453</v>
      </c>
      <c r="AJ185" s="107"/>
      <c r="AK185" s="108"/>
      <c r="AL185" s="106">
        <v>1510.2610015869141</v>
      </c>
      <c r="AM185" s="106">
        <v>33954.5</v>
      </c>
      <c r="AN185" s="107">
        <v>4.4478964543342245</v>
      </c>
      <c r="AO185" s="108"/>
      <c r="AP185" s="106"/>
      <c r="AQ185" s="106">
        <v>68884.058967590332</v>
      </c>
      <c r="AR185" s="107"/>
      <c r="AS185" s="108"/>
      <c r="AT185" s="106"/>
      <c r="AU185" s="106">
        <v>28029.400024414063</v>
      </c>
      <c r="AV185" s="107"/>
      <c r="AW185" s="108"/>
      <c r="AX185" s="106">
        <v>603</v>
      </c>
      <c r="AY185" s="106">
        <v>68498.606994628906</v>
      </c>
      <c r="AZ185" s="107">
        <v>0.88030987264789518</v>
      </c>
      <c r="BA185" s="108"/>
      <c r="BB185" s="106">
        <v>300</v>
      </c>
      <c r="BC185" s="106">
        <v>64975.699935913086</v>
      </c>
      <c r="BD185" s="107">
        <v>0.46171107090173152</v>
      </c>
      <c r="BE185" s="108"/>
      <c r="BF185" s="106">
        <v>261.65999317169189</v>
      </c>
      <c r="BG185" s="106">
        <v>44738.700065612793</v>
      </c>
      <c r="BH185" s="107">
        <v>0.58486275369634588</v>
      </c>
      <c r="BI185" s="108"/>
      <c r="BJ185" s="106">
        <v>335</v>
      </c>
      <c r="BK185" s="106">
        <v>26939.30004119873</v>
      </c>
      <c r="BL185" s="107">
        <v>1.2435363928820675</v>
      </c>
      <c r="BM185" s="108"/>
      <c r="BN185" s="106">
        <v>1000</v>
      </c>
      <c r="BO185" s="106">
        <v>37095.499908447266</v>
      </c>
      <c r="BP185" s="107">
        <v>2.6957447735386451</v>
      </c>
      <c r="BQ185" s="108"/>
      <c r="BR185" s="106">
        <v>300</v>
      </c>
      <c r="BS185" s="106">
        <v>91847.100112915039</v>
      </c>
      <c r="BT185" s="107">
        <v>0.32662980064823582</v>
      </c>
      <c r="BU185" s="108"/>
      <c r="BV185" s="106">
        <v>2106</v>
      </c>
      <c r="BW185" s="106">
        <v>14409.099983215332</v>
      </c>
      <c r="BX185" s="107">
        <v>14.615763666385877</v>
      </c>
      <c r="BY185" s="108"/>
      <c r="BZ185" s="106">
        <v>4421.7175598144531</v>
      </c>
      <c r="CA185" s="106">
        <v>56530.500152587891</v>
      </c>
      <c r="CB185" s="107">
        <v>7.8218263554705754</v>
      </c>
      <c r="CD185" s="106">
        <f t="shared" si="9"/>
        <v>335</v>
      </c>
      <c r="CE185" s="106">
        <f t="shared" si="10"/>
        <v>26939.30004119873</v>
      </c>
      <c r="CF185" s="107">
        <f t="shared" si="11"/>
        <v>1.2435363928820675</v>
      </c>
    </row>
    <row r="186" spans="1:84">
      <c r="A186" s="105">
        <v>41243</v>
      </c>
      <c r="B186" s="106">
        <v>8514.8345489501953</v>
      </c>
      <c r="C186" s="106">
        <v>879553.72938537598</v>
      </c>
      <c r="D186" s="107">
        <f t="shared" si="12"/>
        <v>0.96808577628342085</v>
      </c>
      <c r="J186" s="106"/>
      <c r="K186" s="106">
        <v>25361.383972167969</v>
      </c>
      <c r="L186" s="107"/>
      <c r="M186" s="108"/>
      <c r="N186" s="106">
        <v>630.60000610351563</v>
      </c>
      <c r="O186" s="106">
        <v>28335.100112915039</v>
      </c>
      <c r="P186" s="107">
        <v>2.2255083045077733</v>
      </c>
      <c r="Q186" s="105"/>
      <c r="R186" s="106"/>
      <c r="S186" s="106">
        <v>30676.140029907227</v>
      </c>
      <c r="T186" s="107"/>
      <c r="U186" s="108"/>
      <c r="V186" s="106">
        <v>440</v>
      </c>
      <c r="W186" s="106">
        <v>17287.255020141602</v>
      </c>
      <c r="X186" s="107">
        <v>2.5452276806661924</v>
      </c>
      <c r="Y186" s="108"/>
      <c r="Z186" s="106">
        <v>2370</v>
      </c>
      <c r="AA186" s="106">
        <v>109759.84507751465</v>
      </c>
      <c r="AB186" s="107">
        <v>2.1592596074878361</v>
      </c>
      <c r="AC186" s="108"/>
      <c r="AD186" s="106"/>
      <c r="AE186" s="106">
        <v>103153.2741394043</v>
      </c>
      <c r="AF186" s="107"/>
      <c r="AG186" s="108"/>
      <c r="AH186" s="106"/>
      <c r="AI186" s="106">
        <v>24436.199981689453</v>
      </c>
      <c r="AJ186" s="107"/>
      <c r="AK186" s="108"/>
      <c r="AL186" s="106">
        <v>1310.2610015869141</v>
      </c>
      <c r="AM186" s="106">
        <v>34201.300003051758</v>
      </c>
      <c r="AN186" s="107">
        <v>3.831026895088784</v>
      </c>
      <c r="AO186" s="108"/>
      <c r="AP186" s="106"/>
      <c r="AQ186" s="106">
        <v>74659.884956359863</v>
      </c>
      <c r="AR186" s="107"/>
      <c r="AS186" s="108"/>
      <c r="AT186" s="106"/>
      <c r="AU186" s="106">
        <v>25857.550018310547</v>
      </c>
      <c r="AV186" s="107"/>
      <c r="AW186" s="108"/>
      <c r="AX186" s="106">
        <v>608</v>
      </c>
      <c r="AY186" s="106">
        <v>70804.09602355957</v>
      </c>
      <c r="AZ186" s="107">
        <v>0.85870738297074267</v>
      </c>
      <c r="BA186" s="108"/>
      <c r="BB186" s="106">
        <v>300</v>
      </c>
      <c r="BC186" s="106">
        <v>65321.499961853027</v>
      </c>
      <c r="BD186" s="107">
        <v>0.4592668572754704</v>
      </c>
      <c r="BE186" s="108"/>
      <c r="BF186" s="106"/>
      <c r="BG186" s="106">
        <v>44429.500053405762</v>
      </c>
      <c r="BH186" s="107"/>
      <c r="BI186" s="108"/>
      <c r="BJ186" s="106">
        <v>335</v>
      </c>
      <c r="BK186" s="106">
        <v>26846.900016784668</v>
      </c>
      <c r="BL186" s="107">
        <v>1.2478163206573503</v>
      </c>
      <c r="BM186" s="108"/>
      <c r="BN186" s="106">
        <v>1000</v>
      </c>
      <c r="BO186" s="106">
        <v>37073.899887084961</v>
      </c>
      <c r="BP186" s="107">
        <v>2.6973153702353265</v>
      </c>
      <c r="BQ186" s="108"/>
      <c r="BR186" s="106">
        <v>300</v>
      </c>
      <c r="BS186" s="106">
        <v>94890.700119018555</v>
      </c>
      <c r="BT186" s="107">
        <v>0.31615321588281992</v>
      </c>
      <c r="BU186" s="108"/>
      <c r="BV186" s="106">
        <v>596</v>
      </c>
      <c r="BW186" s="106">
        <v>13669.699981689453</v>
      </c>
      <c r="BX186" s="107">
        <v>4.3600079065256825</v>
      </c>
      <c r="BY186" s="108"/>
      <c r="BZ186" s="106">
        <v>624.97354125976563</v>
      </c>
      <c r="CA186" s="106">
        <v>52789.500030517578</v>
      </c>
      <c r="CB186" s="107">
        <v>1.1838974434280847</v>
      </c>
      <c r="CD186" s="106">
        <f t="shared" si="9"/>
        <v>335</v>
      </c>
      <c r="CE186" s="106">
        <f t="shared" si="10"/>
        <v>26846.900016784668</v>
      </c>
      <c r="CF186" s="107">
        <f t="shared" si="11"/>
        <v>1.2478163206573503</v>
      </c>
    </row>
    <row r="187" spans="1:84">
      <c r="A187" s="105">
        <v>41274</v>
      </c>
      <c r="B187" s="106">
        <v>13093.761016845703</v>
      </c>
      <c r="C187" s="106">
        <v>874094.86149597168</v>
      </c>
      <c r="D187" s="107">
        <f t="shared" si="12"/>
        <v>1.4979794063125318</v>
      </c>
      <c r="J187" s="106"/>
      <c r="K187" s="106">
        <v>25332.046981811523</v>
      </c>
      <c r="L187" s="107"/>
      <c r="M187" s="108"/>
      <c r="N187" s="106">
        <v>630.60000610351563</v>
      </c>
      <c r="O187" s="106">
        <v>27588.200088500977</v>
      </c>
      <c r="P187" s="107">
        <v>2.2857598686416503</v>
      </c>
      <c r="Q187" s="105"/>
      <c r="R187" s="106"/>
      <c r="S187" s="106">
        <v>31437.571044921875</v>
      </c>
      <c r="T187" s="107"/>
      <c r="U187" s="108"/>
      <c r="V187" s="106">
        <v>440</v>
      </c>
      <c r="W187" s="106">
        <v>17030.47900390625</v>
      </c>
      <c r="X187" s="107">
        <v>2.5836031969451825</v>
      </c>
      <c r="Y187" s="108"/>
      <c r="Z187" s="106">
        <v>1800</v>
      </c>
      <c r="AA187" s="106">
        <v>108195.52305603027</v>
      </c>
      <c r="AB187" s="107">
        <v>1.6636547882557484</v>
      </c>
      <c r="AC187" s="108"/>
      <c r="AD187" s="106"/>
      <c r="AE187" s="106">
        <v>107017.75015258789</v>
      </c>
      <c r="AF187" s="107"/>
      <c r="AG187" s="108"/>
      <c r="AH187" s="106"/>
      <c r="AI187" s="106">
        <v>24330.39998626709</v>
      </c>
      <c r="AJ187" s="107"/>
      <c r="AK187" s="108"/>
      <c r="AL187" s="106">
        <v>1310.2610015869141</v>
      </c>
      <c r="AM187" s="106">
        <v>34192.900039672852</v>
      </c>
      <c r="AN187" s="107">
        <v>3.8319680403436474</v>
      </c>
      <c r="AO187" s="108"/>
      <c r="AP187" s="106">
        <v>119.30000305175781</v>
      </c>
      <c r="AQ187" s="106">
        <v>69379.241065979004</v>
      </c>
      <c r="AR187" s="107">
        <v>0.17195345642121485</v>
      </c>
      <c r="AS187" s="108"/>
      <c r="AT187" s="106"/>
      <c r="AU187" s="106">
        <v>26114.550018310547</v>
      </c>
      <c r="AV187" s="107"/>
      <c r="AW187" s="108"/>
      <c r="AX187" s="106">
        <v>608</v>
      </c>
      <c r="AY187" s="106">
        <v>69322.758010864258</v>
      </c>
      <c r="AZ187" s="107">
        <v>0.87705685325548399</v>
      </c>
      <c r="BA187" s="108"/>
      <c r="BB187" s="106">
        <v>474.60000610351563</v>
      </c>
      <c r="BC187" s="106">
        <v>65898.541923522949</v>
      </c>
      <c r="BD187" s="107">
        <v>0.72019803815128691</v>
      </c>
      <c r="BE187" s="108"/>
      <c r="BF187" s="106"/>
      <c r="BG187" s="106">
        <v>44916.200065612793</v>
      </c>
      <c r="BH187" s="107"/>
      <c r="BI187" s="108"/>
      <c r="BJ187" s="106">
        <v>335</v>
      </c>
      <c r="BK187" s="106">
        <v>27095.900032043457</v>
      </c>
      <c r="BL187" s="107">
        <v>1.2363494093343677</v>
      </c>
      <c r="BM187" s="108"/>
      <c r="BN187" s="106">
        <v>1000</v>
      </c>
      <c r="BO187" s="106">
        <v>37823.899887084961</v>
      </c>
      <c r="BP187" s="107">
        <v>2.6438310247893075</v>
      </c>
      <c r="BQ187" s="108"/>
      <c r="BR187" s="106">
        <v>300</v>
      </c>
      <c r="BS187" s="106">
        <v>93135.700119018555</v>
      </c>
      <c r="BT187" s="107">
        <v>0.32211064029864872</v>
      </c>
      <c r="BU187" s="108"/>
      <c r="BV187" s="106">
        <v>596</v>
      </c>
      <c r="BW187" s="106">
        <v>11938.299980163574</v>
      </c>
      <c r="BX187" s="107">
        <v>4.9923356004648989</v>
      </c>
      <c r="BY187" s="108"/>
      <c r="BZ187" s="106">
        <v>5480</v>
      </c>
      <c r="CA187" s="106">
        <v>53344.900039672852</v>
      </c>
      <c r="CB187" s="107">
        <v>10.272772084912519</v>
      </c>
      <c r="CD187" s="106">
        <f t="shared" si="9"/>
        <v>335</v>
      </c>
      <c r="CE187" s="106">
        <f t="shared" si="10"/>
        <v>27095.900032043457</v>
      </c>
      <c r="CF187" s="107">
        <f t="shared" si="11"/>
        <v>1.2363494093343677</v>
      </c>
    </row>
    <row r="188" spans="1:84">
      <c r="A188" s="105">
        <v>41305</v>
      </c>
      <c r="B188" s="106">
        <v>13492.037017822266</v>
      </c>
      <c r="C188" s="106">
        <v>876463.96446228027</v>
      </c>
      <c r="D188" s="107">
        <f t="shared" si="12"/>
        <v>1.5393715617389665</v>
      </c>
      <c r="J188" s="106"/>
      <c r="K188" s="106">
        <v>25338.397979736328</v>
      </c>
      <c r="L188" s="107"/>
      <c r="M188" s="108"/>
      <c r="N188" s="106">
        <v>630.60000610351563</v>
      </c>
      <c r="O188" s="106">
        <v>27716.800094604492</v>
      </c>
      <c r="P188" s="107">
        <v>2.275154433235862</v>
      </c>
      <c r="Q188" s="105"/>
      <c r="R188" s="106"/>
      <c r="S188" s="106">
        <v>31794.055999755859</v>
      </c>
      <c r="T188" s="107"/>
      <c r="U188" s="108"/>
      <c r="V188" s="106">
        <v>440</v>
      </c>
      <c r="W188" s="106">
        <v>17145.971008300781</v>
      </c>
      <c r="X188" s="107">
        <v>2.5662005364816336</v>
      </c>
      <c r="Y188" s="108"/>
      <c r="Z188" s="106">
        <v>1800</v>
      </c>
      <c r="AA188" s="106">
        <v>110948.87504577637</v>
      </c>
      <c r="AB188" s="107">
        <v>1.6223688606642819</v>
      </c>
      <c r="AC188" s="108"/>
      <c r="AD188" s="106">
        <v>200</v>
      </c>
      <c r="AE188" s="106">
        <v>106898.97212219238</v>
      </c>
      <c r="AF188" s="107">
        <v>0.18709253796321557</v>
      </c>
      <c r="AG188" s="108"/>
      <c r="AH188" s="106"/>
      <c r="AI188" s="106">
        <v>24330.099998474121</v>
      </c>
      <c r="AJ188" s="107"/>
      <c r="AK188" s="108"/>
      <c r="AL188" s="106">
        <v>1310.2610015869141</v>
      </c>
      <c r="AM188" s="106">
        <v>34950.300003051758</v>
      </c>
      <c r="AN188" s="107">
        <v>3.7489263367481991</v>
      </c>
      <c r="AO188" s="108"/>
      <c r="AP188" s="106">
        <v>119.30000305175781</v>
      </c>
      <c r="AQ188" s="106">
        <v>69953.130104064941</v>
      </c>
      <c r="AR188" s="107">
        <v>0.17054276609821831</v>
      </c>
      <c r="AS188" s="108"/>
      <c r="AT188" s="106"/>
      <c r="AU188" s="106">
        <v>25983.550064086914</v>
      </c>
      <c r="AV188" s="107"/>
      <c r="AW188" s="108"/>
      <c r="AX188" s="106">
        <v>608</v>
      </c>
      <c r="AY188" s="106">
        <v>68996.412002563477</v>
      </c>
      <c r="AZ188" s="107">
        <v>0.88120524292974911</v>
      </c>
      <c r="BA188" s="108"/>
      <c r="BB188" s="106">
        <v>474.60000610351563</v>
      </c>
      <c r="BC188" s="106">
        <v>65013.79988861084</v>
      </c>
      <c r="BD188" s="107">
        <v>0.72999887241886374</v>
      </c>
      <c r="BE188" s="108"/>
      <c r="BF188" s="106"/>
      <c r="BG188" s="106">
        <v>44815.500053405762</v>
      </c>
      <c r="BH188" s="107"/>
      <c r="BI188" s="108"/>
      <c r="BJ188" s="106">
        <v>335</v>
      </c>
      <c r="BK188" s="106">
        <v>27085.900032043457</v>
      </c>
      <c r="BL188" s="107">
        <v>1.2368058643193862</v>
      </c>
      <c r="BM188" s="108"/>
      <c r="BN188" s="106"/>
      <c r="BO188" s="106">
        <v>37125.199905395508</v>
      </c>
      <c r="BP188" s="107"/>
      <c r="BQ188" s="108"/>
      <c r="BR188" s="106">
        <v>300</v>
      </c>
      <c r="BS188" s="106">
        <v>93229.100143432617</v>
      </c>
      <c r="BT188" s="107">
        <v>0.32178793910747949</v>
      </c>
      <c r="BU188" s="108"/>
      <c r="BV188" s="106">
        <v>596</v>
      </c>
      <c r="BW188" s="106">
        <v>12330.29997253418</v>
      </c>
      <c r="BX188" s="107">
        <v>4.833621252748058</v>
      </c>
      <c r="BY188" s="108"/>
      <c r="BZ188" s="106">
        <v>6678.2760009765625</v>
      </c>
      <c r="CA188" s="106">
        <v>52807.600044250488</v>
      </c>
      <c r="CB188" s="107">
        <v>12.646429671828402</v>
      </c>
      <c r="CD188" s="106">
        <f t="shared" si="9"/>
        <v>335</v>
      </c>
      <c r="CE188" s="106">
        <f t="shared" si="10"/>
        <v>27085.900032043457</v>
      </c>
      <c r="CF188" s="107">
        <f t="shared" si="11"/>
        <v>1.2368058643193862</v>
      </c>
    </row>
    <row r="189" spans="1:84">
      <c r="A189" s="105">
        <v>41333</v>
      </c>
      <c r="B189" s="106">
        <v>11700.276016235352</v>
      </c>
      <c r="C189" s="106">
        <v>886993.62915802002</v>
      </c>
      <c r="D189" s="107">
        <f t="shared" si="12"/>
        <v>1.3190935798875867</v>
      </c>
      <c r="J189" s="106"/>
      <c r="K189" s="106">
        <v>25815.855972290039</v>
      </c>
      <c r="L189" s="107"/>
      <c r="M189" s="108"/>
      <c r="N189" s="106">
        <v>630.60000610351563</v>
      </c>
      <c r="O189" s="106">
        <v>27440.200088500977</v>
      </c>
      <c r="P189" s="107">
        <v>2.2980882211852869</v>
      </c>
      <c r="Q189" s="105"/>
      <c r="R189" s="106"/>
      <c r="S189" s="106">
        <v>30871.686004638672</v>
      </c>
      <c r="T189" s="107"/>
      <c r="U189" s="108"/>
      <c r="V189" s="106">
        <v>440</v>
      </c>
      <c r="W189" s="106">
        <v>17008.599990844727</v>
      </c>
      <c r="X189" s="107">
        <v>2.5869266149879486</v>
      </c>
      <c r="Y189" s="108"/>
      <c r="Z189" s="106">
        <v>1800</v>
      </c>
      <c r="AA189" s="106">
        <v>116967.13604736328</v>
      </c>
      <c r="AB189" s="107">
        <v>1.5388937960070506</v>
      </c>
      <c r="AC189" s="108"/>
      <c r="AD189" s="106">
        <v>200</v>
      </c>
      <c r="AE189" s="106">
        <v>107158.00390625</v>
      </c>
      <c r="AF189" s="107">
        <v>0.18664028136897293</v>
      </c>
      <c r="AG189" s="108"/>
      <c r="AH189" s="106"/>
      <c r="AI189" s="106">
        <v>25586.099998474121</v>
      </c>
      <c r="AJ189" s="107"/>
      <c r="AK189" s="108"/>
      <c r="AL189" s="106">
        <v>198.5</v>
      </c>
      <c r="AM189" s="106">
        <v>37380.499984741211</v>
      </c>
      <c r="AN189" s="107">
        <v>0.53102553492068882</v>
      </c>
      <c r="AO189" s="108"/>
      <c r="AP189" s="106">
        <v>119.30000305175781</v>
      </c>
      <c r="AQ189" s="106">
        <v>71667.794059753418</v>
      </c>
      <c r="AR189" s="107">
        <v>0.1664625019046781</v>
      </c>
      <c r="AS189" s="108"/>
      <c r="AT189" s="106"/>
      <c r="AU189" s="106">
        <v>23917.29997253418</v>
      </c>
      <c r="AV189" s="107"/>
      <c r="AW189" s="108"/>
      <c r="AX189" s="106">
        <v>413</v>
      </c>
      <c r="AY189" s="106">
        <v>69494.15299987793</v>
      </c>
      <c r="AZ189" s="107">
        <v>0.59429460202317375</v>
      </c>
      <c r="BA189" s="108"/>
      <c r="BB189" s="106">
        <v>474.60000610351563</v>
      </c>
      <c r="BC189" s="106">
        <v>64703.099945068359</v>
      </c>
      <c r="BD189" s="107">
        <v>0.7335042780120915</v>
      </c>
      <c r="BE189" s="108"/>
      <c r="BF189" s="106"/>
      <c r="BG189" s="106">
        <v>46130.600044250488</v>
      </c>
      <c r="BH189" s="107"/>
      <c r="BI189" s="108"/>
      <c r="BJ189" s="106"/>
      <c r="BK189" s="106">
        <v>28813.100044250488</v>
      </c>
      <c r="BL189" s="107"/>
      <c r="BM189" s="108"/>
      <c r="BN189" s="106"/>
      <c r="BO189" s="106">
        <v>36775.299911499023</v>
      </c>
      <c r="BP189" s="107"/>
      <c r="BQ189" s="108"/>
      <c r="BR189" s="106">
        <v>300</v>
      </c>
      <c r="BS189" s="106">
        <v>91686.100143432617</v>
      </c>
      <c r="BT189" s="107">
        <v>0.32720335964850034</v>
      </c>
      <c r="BU189" s="108"/>
      <c r="BV189" s="106">
        <v>446</v>
      </c>
      <c r="BW189" s="106">
        <v>12146.599975585938</v>
      </c>
      <c r="BX189" s="107">
        <v>3.6718094026018626</v>
      </c>
      <c r="BY189" s="108"/>
      <c r="BZ189" s="106">
        <v>6678.2760009765625</v>
      </c>
      <c r="CA189" s="106">
        <v>53431.500068664551</v>
      </c>
      <c r="CB189" s="107">
        <v>12.498761952021455</v>
      </c>
      <c r="CD189" s="106">
        <f t="shared" si="9"/>
        <v>0</v>
      </c>
      <c r="CE189" s="106">
        <f t="shared" si="10"/>
        <v>28813.100044250488</v>
      </c>
      <c r="CF189" s="107">
        <f t="shared" si="11"/>
        <v>0</v>
      </c>
    </row>
    <row r="190" spans="1:84">
      <c r="A190" s="105">
        <v>41364</v>
      </c>
      <c r="B190" s="106">
        <v>12432.553009033203</v>
      </c>
      <c r="C190" s="106">
        <v>928197.04721832275</v>
      </c>
      <c r="D190" s="107">
        <f t="shared" si="12"/>
        <v>1.3394303554715923</v>
      </c>
      <c r="J190" s="106"/>
      <c r="K190" s="106">
        <v>25386.280975341797</v>
      </c>
      <c r="L190" s="107"/>
      <c r="M190" s="108"/>
      <c r="N190" s="106">
        <v>630.60000610351563</v>
      </c>
      <c r="O190" s="106">
        <v>28224.800094604492</v>
      </c>
      <c r="P190" s="107">
        <v>2.2342053938021063</v>
      </c>
      <c r="Q190" s="105"/>
      <c r="R190" s="106"/>
      <c r="S190" s="106">
        <v>34458.690994262695</v>
      </c>
      <c r="T190" s="107"/>
      <c r="U190" s="108"/>
      <c r="V190" s="106">
        <v>440</v>
      </c>
      <c r="W190" s="106">
        <v>17304.706985473633</v>
      </c>
      <c r="X190" s="107">
        <v>2.5426607937907084</v>
      </c>
      <c r="Y190" s="108"/>
      <c r="Z190" s="106">
        <v>1800</v>
      </c>
      <c r="AA190" s="106">
        <v>123531.07102966309</v>
      </c>
      <c r="AB190" s="107">
        <v>1.4571232848517701</v>
      </c>
      <c r="AC190" s="108"/>
      <c r="AD190" s="106">
        <v>200</v>
      </c>
      <c r="AE190" s="106">
        <v>115003.57189178467</v>
      </c>
      <c r="AF190" s="107">
        <v>0.17390764191932639</v>
      </c>
      <c r="AG190" s="108"/>
      <c r="AH190" s="106"/>
      <c r="AI190" s="106">
        <v>24928.099998474121</v>
      </c>
      <c r="AJ190" s="107"/>
      <c r="AK190" s="108"/>
      <c r="AL190" s="106">
        <v>198.5</v>
      </c>
      <c r="AM190" s="106">
        <v>39176.299987792969</v>
      </c>
      <c r="AN190" s="107">
        <v>0.50668388812075427</v>
      </c>
      <c r="AO190" s="108"/>
      <c r="AP190" s="106">
        <v>639.30000305175781</v>
      </c>
      <c r="AQ190" s="106">
        <v>73185.300071716309</v>
      </c>
      <c r="AR190" s="107">
        <v>0.87353608228058088</v>
      </c>
      <c r="AS190" s="108"/>
      <c r="AT190" s="106"/>
      <c r="AU190" s="106">
        <v>24064.199966430664</v>
      </c>
      <c r="AV190" s="107"/>
      <c r="AW190" s="108"/>
      <c r="AX190" s="106">
        <v>413</v>
      </c>
      <c r="AY190" s="106">
        <v>81686.625</v>
      </c>
      <c r="AZ190" s="107">
        <v>0.50559072553187256</v>
      </c>
      <c r="BA190" s="108"/>
      <c r="BB190" s="106">
        <v>686.87699890136719</v>
      </c>
      <c r="BC190" s="106">
        <v>66698.199966430664</v>
      </c>
      <c r="BD190" s="107">
        <v>1.0298283900421206</v>
      </c>
      <c r="BE190" s="108"/>
      <c r="BF190" s="106"/>
      <c r="BG190" s="106">
        <v>46237.300048828125</v>
      </c>
      <c r="BH190" s="107"/>
      <c r="BI190" s="108"/>
      <c r="BJ190" s="106"/>
      <c r="BK190" s="106">
        <v>28805.100044250488</v>
      </c>
      <c r="BL190" s="107"/>
      <c r="BM190" s="108"/>
      <c r="BN190" s="106"/>
      <c r="BO190" s="106">
        <v>37725.299903869629</v>
      </c>
      <c r="BP190" s="107"/>
      <c r="BQ190" s="108"/>
      <c r="BR190" s="106">
        <v>300</v>
      </c>
      <c r="BS190" s="106">
        <v>96181.100143432617</v>
      </c>
      <c r="BT190" s="107">
        <v>0.31191159131327989</v>
      </c>
      <c r="BU190" s="108"/>
      <c r="BV190" s="106">
        <v>446</v>
      </c>
      <c r="BW190" s="106">
        <v>11579.499977111816</v>
      </c>
      <c r="BX190" s="107">
        <v>3.8516343614281197</v>
      </c>
      <c r="BY190" s="108"/>
      <c r="BZ190" s="106">
        <v>6678.2760009765625</v>
      </c>
      <c r="CA190" s="106">
        <v>54020.90013885498</v>
      </c>
      <c r="CB190" s="107">
        <v>12.362393043823342</v>
      </c>
      <c r="CD190" s="106">
        <f t="shared" si="9"/>
        <v>0</v>
      </c>
      <c r="CE190" s="106">
        <f t="shared" si="10"/>
        <v>28805.100044250488</v>
      </c>
      <c r="CF190" s="107">
        <f t="shared" si="11"/>
        <v>0</v>
      </c>
    </row>
    <row r="191" spans="1:84">
      <c r="A191" s="105">
        <v>41394</v>
      </c>
      <c r="B191" s="106">
        <v>12019.925018310547</v>
      </c>
      <c r="C191" s="106">
        <v>933457.44443511963</v>
      </c>
      <c r="D191" s="107">
        <f t="shared" si="12"/>
        <v>1.2876778786187073</v>
      </c>
      <c r="J191" s="106"/>
      <c r="K191" s="106">
        <v>24866.16096496582</v>
      </c>
      <c r="L191" s="107"/>
      <c r="M191" s="108"/>
      <c r="N191" s="106"/>
      <c r="O191" s="106">
        <v>28740.500091552734</v>
      </c>
      <c r="P191" s="107"/>
      <c r="Q191" s="105"/>
      <c r="R191" s="106">
        <v>657.97201538085938</v>
      </c>
      <c r="S191" s="106">
        <v>34128.26399230957</v>
      </c>
      <c r="T191" s="107">
        <v>1.9279387182691923</v>
      </c>
      <c r="U191" s="108"/>
      <c r="V191" s="106"/>
      <c r="W191" s="106">
        <v>16495.019989013672</v>
      </c>
      <c r="X191" s="107"/>
      <c r="Y191" s="108"/>
      <c r="Z191" s="106">
        <v>1800</v>
      </c>
      <c r="AA191" s="106">
        <v>129981.26605224609</v>
      </c>
      <c r="AB191" s="107">
        <v>1.384814946545057</v>
      </c>
      <c r="AC191" s="108"/>
      <c r="AD191" s="106">
        <v>200</v>
      </c>
      <c r="AE191" s="106">
        <v>114467.46719360352</v>
      </c>
      <c r="AF191" s="107">
        <v>0.17472213276260565</v>
      </c>
      <c r="AG191" s="108"/>
      <c r="AH191" s="106"/>
      <c r="AI191" s="106">
        <v>25197.099998474121</v>
      </c>
      <c r="AJ191" s="107"/>
      <c r="AK191" s="108"/>
      <c r="AL191" s="106">
        <v>198.5</v>
      </c>
      <c r="AM191" s="106">
        <v>38806.799987792969</v>
      </c>
      <c r="AN191" s="107">
        <v>0.51150829252203212</v>
      </c>
      <c r="AO191" s="108"/>
      <c r="AP191" s="106">
        <v>639.30000305175781</v>
      </c>
      <c r="AQ191" s="106">
        <v>72381.254997253418</v>
      </c>
      <c r="AR191" s="107">
        <v>0.88323973254679911</v>
      </c>
      <c r="AS191" s="108"/>
      <c r="AT191" s="106"/>
      <c r="AU191" s="106">
        <v>23734.550064086914</v>
      </c>
      <c r="AV191" s="107"/>
      <c r="AW191" s="108"/>
      <c r="AX191" s="106">
        <v>413</v>
      </c>
      <c r="AY191" s="106">
        <v>81749.773971557617</v>
      </c>
      <c r="AZ191" s="107">
        <v>0.50520017357319058</v>
      </c>
      <c r="BA191" s="108"/>
      <c r="BB191" s="106">
        <v>686.87699890136719</v>
      </c>
      <c r="BC191" s="106">
        <v>67845.699951171875</v>
      </c>
      <c r="BD191" s="107">
        <v>1.0124105129664935</v>
      </c>
      <c r="BE191" s="108"/>
      <c r="BF191" s="106"/>
      <c r="BG191" s="106">
        <v>46707.300048828125</v>
      </c>
      <c r="BH191" s="107"/>
      <c r="BI191" s="108"/>
      <c r="BJ191" s="106"/>
      <c r="BK191" s="106">
        <v>30099.100044250488</v>
      </c>
      <c r="BL191" s="107"/>
      <c r="BM191" s="108"/>
      <c r="BN191" s="106"/>
      <c r="BO191" s="106">
        <v>39266.98690032959</v>
      </c>
      <c r="BP191" s="107"/>
      <c r="BQ191" s="108"/>
      <c r="BR191" s="106">
        <v>300</v>
      </c>
      <c r="BS191" s="106">
        <v>93960.100036621094</v>
      </c>
      <c r="BT191" s="107">
        <v>0.31928446211006006</v>
      </c>
      <c r="BU191" s="108"/>
      <c r="BV191" s="106">
        <v>446</v>
      </c>
      <c r="BW191" s="106">
        <v>11457.199996948242</v>
      </c>
      <c r="BX191" s="107">
        <v>3.8927486656320678</v>
      </c>
      <c r="BY191" s="108"/>
      <c r="BZ191" s="106">
        <v>6678.2760009765625</v>
      </c>
      <c r="CA191" s="106">
        <v>53572.90015411377</v>
      </c>
      <c r="CB191" s="107">
        <v>12.46577277273601</v>
      </c>
      <c r="CD191" s="106">
        <f t="shared" si="9"/>
        <v>0</v>
      </c>
      <c r="CE191" s="106">
        <f t="shared" si="10"/>
        <v>30099.100044250488</v>
      </c>
      <c r="CF191" s="107">
        <f t="shared" si="11"/>
        <v>0</v>
      </c>
    </row>
    <row r="192" spans="1:84">
      <c r="A192" s="105">
        <v>41425</v>
      </c>
      <c r="B192" s="106">
        <v>11652.002014160156</v>
      </c>
      <c r="C192" s="106">
        <v>901422.02599334717</v>
      </c>
      <c r="D192" s="107">
        <f t="shared" si="12"/>
        <v>1.2926245064091826</v>
      </c>
      <c r="J192" s="106"/>
      <c r="K192" s="106">
        <v>19718.61499786377</v>
      </c>
      <c r="L192" s="107"/>
      <c r="M192" s="108"/>
      <c r="N192" s="106"/>
      <c r="O192" s="106">
        <v>27945.500061035156</v>
      </c>
      <c r="P192" s="107"/>
      <c r="Q192" s="105"/>
      <c r="R192" s="106">
        <v>657.97201538085938</v>
      </c>
      <c r="S192" s="106">
        <v>33471.677978515625</v>
      </c>
      <c r="T192" s="107">
        <v>1.965757485487253</v>
      </c>
      <c r="U192" s="108"/>
      <c r="V192" s="106"/>
      <c r="W192" s="106">
        <v>16415.908981323242</v>
      </c>
      <c r="X192" s="107"/>
      <c r="Y192" s="108"/>
      <c r="Z192" s="106">
        <v>2088.5769958496094</v>
      </c>
      <c r="AA192" s="106">
        <v>126283.08600616455</v>
      </c>
      <c r="AB192" s="107">
        <v>1.6538849832571045</v>
      </c>
      <c r="AC192" s="108"/>
      <c r="AD192" s="106">
        <v>200</v>
      </c>
      <c r="AE192" s="106">
        <v>89288.855995178223</v>
      </c>
      <c r="AF192" s="107">
        <v>0.22399211835662944</v>
      </c>
      <c r="AG192" s="108"/>
      <c r="AH192" s="106"/>
      <c r="AI192" s="106">
        <v>25213.099998474121</v>
      </c>
      <c r="AJ192" s="107"/>
      <c r="AK192" s="108"/>
      <c r="AL192" s="106"/>
      <c r="AM192" s="106">
        <v>38969.299987792969</v>
      </c>
      <c r="AN192" s="107"/>
      <c r="AO192" s="108"/>
      <c r="AP192" s="106">
        <v>639.30000305175781</v>
      </c>
      <c r="AQ192" s="106">
        <v>72447.22501373291</v>
      </c>
      <c r="AR192" s="107">
        <v>0.88243545964745207</v>
      </c>
      <c r="AS192" s="108"/>
      <c r="AT192" s="106"/>
      <c r="AU192" s="106">
        <v>23419.349899291992</v>
      </c>
      <c r="AV192" s="107"/>
      <c r="AW192" s="108"/>
      <c r="AX192" s="106">
        <v>255</v>
      </c>
      <c r="AY192" s="106">
        <v>82476.094039916992</v>
      </c>
      <c r="AZ192" s="107">
        <v>0.30918050008113196</v>
      </c>
      <c r="BA192" s="108"/>
      <c r="BB192" s="106">
        <v>386.87699890136719</v>
      </c>
      <c r="BC192" s="106">
        <v>69089.899955749512</v>
      </c>
      <c r="BD192" s="107">
        <v>0.55996172978851178</v>
      </c>
      <c r="BE192" s="108"/>
      <c r="BF192" s="106"/>
      <c r="BG192" s="106">
        <v>49132.200012207031</v>
      </c>
      <c r="BH192" s="107"/>
      <c r="BI192" s="108"/>
      <c r="BJ192" s="106"/>
      <c r="BK192" s="106">
        <v>28758.300025939941</v>
      </c>
      <c r="BL192" s="107"/>
      <c r="BM192" s="108"/>
      <c r="BN192" s="106"/>
      <c r="BO192" s="106">
        <v>39235.712913513184</v>
      </c>
      <c r="BP192" s="107"/>
      <c r="BQ192" s="108"/>
      <c r="BR192" s="106">
        <v>300</v>
      </c>
      <c r="BS192" s="106">
        <v>94178.200012207031</v>
      </c>
      <c r="BT192" s="107">
        <v>0.31854505603325939</v>
      </c>
      <c r="BU192" s="108"/>
      <c r="BV192" s="106">
        <v>446</v>
      </c>
      <c r="BW192" s="106">
        <v>11717.999984741211</v>
      </c>
      <c r="BX192" s="107">
        <v>3.8061102626793506</v>
      </c>
      <c r="BY192" s="108"/>
      <c r="BZ192" s="106">
        <v>6678.2760009765625</v>
      </c>
      <c r="CA192" s="106">
        <v>53661.000129699707</v>
      </c>
      <c r="CB192" s="107">
        <v>12.445306619025057</v>
      </c>
      <c r="CD192" s="106">
        <f t="shared" si="9"/>
        <v>0</v>
      </c>
      <c r="CE192" s="106">
        <f t="shared" si="10"/>
        <v>28758.300025939941</v>
      </c>
      <c r="CF192" s="107">
        <f t="shared" si="11"/>
        <v>0</v>
      </c>
    </row>
    <row r="193" spans="1:84">
      <c r="A193" s="105">
        <v>41455</v>
      </c>
      <c r="B193" s="106">
        <v>13162.585021972656</v>
      </c>
      <c r="C193" s="106">
        <v>895322.41926574707</v>
      </c>
      <c r="D193" s="107">
        <f t="shared" si="12"/>
        <v>1.4701502764520604</v>
      </c>
      <c r="J193" s="106">
        <v>674.20001220703125</v>
      </c>
      <c r="K193" s="106">
        <v>19709.793998718262</v>
      </c>
      <c r="L193" s="107">
        <v>3.4206344939519657</v>
      </c>
      <c r="M193" s="108"/>
      <c r="N193" s="106"/>
      <c r="O193" s="106">
        <v>27895.500061035156</v>
      </c>
      <c r="P193" s="107"/>
      <c r="Q193" s="105"/>
      <c r="R193" s="106">
        <v>657.97201538085938</v>
      </c>
      <c r="S193" s="106">
        <v>33351.442993164063</v>
      </c>
      <c r="T193" s="107">
        <v>1.9728442200108756</v>
      </c>
      <c r="U193" s="108"/>
      <c r="V193" s="106"/>
      <c r="W193" s="106">
        <v>16484.058975219727</v>
      </c>
      <c r="X193" s="107"/>
      <c r="Y193" s="108"/>
      <c r="Z193" s="106">
        <v>2088.5769958496094</v>
      </c>
      <c r="AA193" s="106">
        <v>125147.50699615479</v>
      </c>
      <c r="AB193" s="107">
        <v>1.6688922104647133</v>
      </c>
      <c r="AC193" s="108"/>
      <c r="AD193" s="106">
        <v>200</v>
      </c>
      <c r="AE193" s="106">
        <v>86441.012107849121</v>
      </c>
      <c r="AF193" s="107">
        <v>0.2313716546382725</v>
      </c>
      <c r="AG193" s="108"/>
      <c r="AH193" s="106"/>
      <c r="AI193" s="106">
        <v>25070.800025939941</v>
      </c>
      <c r="AJ193" s="107"/>
      <c r="AK193" s="108"/>
      <c r="AL193" s="106">
        <v>244.38299560546875</v>
      </c>
      <c r="AM193" s="106">
        <v>38897.399978637695</v>
      </c>
      <c r="AN193" s="107">
        <v>0.62827591494465684</v>
      </c>
      <c r="AO193" s="108"/>
      <c r="AP193" s="106">
        <v>1059.3000030517578</v>
      </c>
      <c r="AQ193" s="106">
        <v>72800.91007232666</v>
      </c>
      <c r="AR193" s="107">
        <v>1.4550642320258889</v>
      </c>
      <c r="AS193" s="108"/>
      <c r="AT193" s="106"/>
      <c r="AU193" s="106">
        <v>24111.050003051758</v>
      </c>
      <c r="AV193" s="107"/>
      <c r="AW193" s="108"/>
      <c r="AX193" s="106">
        <v>427</v>
      </c>
      <c r="AY193" s="106">
        <v>83025.181030273438</v>
      </c>
      <c r="AZ193" s="107">
        <v>0.51430179940746312</v>
      </c>
      <c r="BA193" s="108"/>
      <c r="BB193" s="106">
        <v>386.87699890136719</v>
      </c>
      <c r="BC193" s="106">
        <v>69046.599952697754</v>
      </c>
      <c r="BD193" s="107">
        <v>0.56031288892777886</v>
      </c>
      <c r="BE193" s="108"/>
      <c r="BF193" s="106"/>
      <c r="BG193" s="106">
        <v>47890.100006103516</v>
      </c>
      <c r="BH193" s="107"/>
      <c r="BI193" s="108"/>
      <c r="BJ193" s="106"/>
      <c r="BK193" s="106">
        <v>28182.000015258789</v>
      </c>
      <c r="BL193" s="107"/>
      <c r="BM193" s="108"/>
      <c r="BN193" s="106"/>
      <c r="BO193" s="106">
        <v>40343.862907409668</v>
      </c>
      <c r="BP193" s="107"/>
      <c r="BQ193" s="108"/>
      <c r="BR193" s="106">
        <v>300</v>
      </c>
      <c r="BS193" s="106">
        <v>92247.800048828125</v>
      </c>
      <c r="BT193" s="107">
        <v>0.32521100757005106</v>
      </c>
      <c r="BU193" s="108"/>
      <c r="BV193" s="106">
        <v>446</v>
      </c>
      <c r="BW193" s="106">
        <v>10622</v>
      </c>
      <c r="BX193" s="107">
        <v>4.1988326115609116</v>
      </c>
      <c r="BY193" s="108"/>
      <c r="BZ193" s="106">
        <v>6678.2760009765625</v>
      </c>
      <c r="CA193" s="106">
        <v>54055.400093078613</v>
      </c>
      <c r="CB193" s="107">
        <v>12.354502953409211</v>
      </c>
      <c r="CD193" s="106">
        <f t="shared" si="9"/>
        <v>0</v>
      </c>
      <c r="CE193" s="106">
        <f t="shared" si="10"/>
        <v>28182.000015258789</v>
      </c>
      <c r="CF193" s="107">
        <f t="shared" si="11"/>
        <v>0</v>
      </c>
    </row>
    <row r="194" spans="1:84">
      <c r="A194" s="105">
        <v>41486</v>
      </c>
      <c r="B194" s="106">
        <v>14760.255142211914</v>
      </c>
      <c r="C194" s="106">
        <v>903911.51126861572</v>
      </c>
      <c r="D194" s="107">
        <f t="shared" si="12"/>
        <v>1.6329314272694999</v>
      </c>
      <c r="J194" s="106">
        <v>674.20001220703125</v>
      </c>
      <c r="K194" s="106">
        <v>19219.057991027832</v>
      </c>
      <c r="L194" s="107">
        <v>3.5079763665928514</v>
      </c>
      <c r="M194" s="108"/>
      <c r="N194" s="106"/>
      <c r="O194" s="106">
        <v>28874.400054931641</v>
      </c>
      <c r="P194" s="107"/>
      <c r="Q194" s="105"/>
      <c r="R194" s="106">
        <v>657.97201538085938</v>
      </c>
      <c r="S194" s="106">
        <v>34689.012008666992</v>
      </c>
      <c r="T194" s="107">
        <v>1.8967735812610236</v>
      </c>
      <c r="U194" s="108"/>
      <c r="V194" s="106"/>
      <c r="W194" s="106">
        <v>16307.728988647461</v>
      </c>
      <c r="X194" s="107"/>
      <c r="Y194" s="108"/>
      <c r="Z194" s="106">
        <v>2088.5769958496094</v>
      </c>
      <c r="AA194" s="106">
        <v>127492.59998321533</v>
      </c>
      <c r="AB194" s="107">
        <v>1.6381946843382085</v>
      </c>
      <c r="AC194" s="108"/>
      <c r="AD194" s="106">
        <v>200</v>
      </c>
      <c r="AE194" s="106">
        <v>84843.40601348877</v>
      </c>
      <c r="AF194" s="107">
        <v>0.23572839587345557</v>
      </c>
      <c r="AG194" s="108"/>
      <c r="AH194" s="106"/>
      <c r="AI194" s="106">
        <v>25070.800025939941</v>
      </c>
      <c r="AJ194" s="107"/>
      <c r="AK194" s="108"/>
      <c r="AL194" s="106">
        <v>244.38299560546875</v>
      </c>
      <c r="AM194" s="106">
        <v>38905.70002746582</v>
      </c>
      <c r="AN194" s="107">
        <v>0.62814188006627414</v>
      </c>
      <c r="AO194" s="108"/>
      <c r="AP194" s="106">
        <v>1059.3000030517578</v>
      </c>
      <c r="AQ194" s="106">
        <v>73427.229026794434</v>
      </c>
      <c r="AR194" s="107">
        <v>1.4426528374987528</v>
      </c>
      <c r="AS194" s="108"/>
      <c r="AT194" s="106"/>
      <c r="AU194" s="106">
        <v>23976.150039672852</v>
      </c>
      <c r="AV194" s="107"/>
      <c r="AW194" s="108"/>
      <c r="AX194" s="106">
        <v>177</v>
      </c>
      <c r="AY194" s="106">
        <v>83132.140029907227</v>
      </c>
      <c r="AZ194" s="107">
        <v>0.21291404255480892</v>
      </c>
      <c r="BA194" s="108"/>
      <c r="BB194" s="106">
        <v>2234.547119140625</v>
      </c>
      <c r="BC194" s="106">
        <v>71205.199974060059</v>
      </c>
      <c r="BD194" s="107">
        <v>3.1381796834425955</v>
      </c>
      <c r="BE194" s="108"/>
      <c r="BF194" s="106"/>
      <c r="BG194" s="106">
        <v>48653.300018310547</v>
      </c>
      <c r="BH194" s="107"/>
      <c r="BI194" s="108"/>
      <c r="BJ194" s="106"/>
      <c r="BK194" s="106">
        <v>29617.000030517578</v>
      </c>
      <c r="BL194" s="107"/>
      <c r="BM194" s="108"/>
      <c r="BN194" s="106"/>
      <c r="BO194" s="106">
        <v>40054.48690032959</v>
      </c>
      <c r="BP194" s="107"/>
      <c r="BQ194" s="108"/>
      <c r="BR194" s="106">
        <v>300</v>
      </c>
      <c r="BS194" s="106">
        <v>93630.300048828125</v>
      </c>
      <c r="BT194" s="107">
        <v>0.32040909816966329</v>
      </c>
      <c r="BU194" s="108"/>
      <c r="BV194" s="106">
        <v>446</v>
      </c>
      <c r="BW194" s="106">
        <v>10429.400001525879</v>
      </c>
      <c r="BX194" s="107">
        <v>4.276372561554334</v>
      </c>
      <c r="BY194" s="108"/>
      <c r="BZ194" s="106">
        <v>6678.2760009765625</v>
      </c>
      <c r="CA194" s="106">
        <v>54383.600105285645</v>
      </c>
      <c r="CB194" s="107">
        <v>12.279944667229723</v>
      </c>
      <c r="CD194" s="106">
        <f t="shared" si="9"/>
        <v>0</v>
      </c>
      <c r="CE194" s="106">
        <f t="shared" si="10"/>
        <v>29617.000030517578</v>
      </c>
      <c r="CF194" s="107">
        <f t="shared" si="11"/>
        <v>0</v>
      </c>
    </row>
    <row r="195" spans="1:84">
      <c r="A195" s="105">
        <v>41517</v>
      </c>
      <c r="B195" s="106">
        <v>13268.255142211914</v>
      </c>
      <c r="C195" s="106">
        <v>919695.06825256348</v>
      </c>
      <c r="D195" s="107">
        <f t="shared" si="12"/>
        <v>1.4426798185861569</v>
      </c>
      <c r="J195" s="106">
        <v>674.20001220703125</v>
      </c>
      <c r="K195" s="106">
        <v>19161.206001281738</v>
      </c>
      <c r="L195" s="107">
        <v>3.5185677360909975</v>
      </c>
      <c r="M195" s="108"/>
      <c r="N195" s="106"/>
      <c r="O195" s="106">
        <v>28250.000061035156</v>
      </c>
      <c r="P195" s="107"/>
      <c r="Q195" s="105"/>
      <c r="R195" s="106">
        <v>657.97201538085938</v>
      </c>
      <c r="S195" s="106">
        <v>35613.774017333984</v>
      </c>
      <c r="T195" s="107">
        <v>1.8475211727367349</v>
      </c>
      <c r="U195" s="108"/>
      <c r="V195" s="106"/>
      <c r="W195" s="106">
        <v>16125.311996459961</v>
      </c>
      <c r="X195" s="107"/>
      <c r="Y195" s="108"/>
      <c r="Z195" s="106">
        <v>588.57699584960938</v>
      </c>
      <c r="AA195" s="106">
        <v>127521.56404876709</v>
      </c>
      <c r="AB195" s="107">
        <v>0.46155095433469157</v>
      </c>
      <c r="AC195" s="108"/>
      <c r="AD195" s="106">
        <v>200</v>
      </c>
      <c r="AE195" s="106">
        <v>85587.825988769531</v>
      </c>
      <c r="AF195" s="107">
        <v>0.23367809345483684</v>
      </c>
      <c r="AG195" s="108"/>
      <c r="AH195" s="106"/>
      <c r="AI195" s="106">
        <v>27170.800025939941</v>
      </c>
      <c r="AJ195" s="107"/>
      <c r="AK195" s="108"/>
      <c r="AL195" s="106">
        <v>244.38299560546875</v>
      </c>
      <c r="AM195" s="106">
        <v>40084.400085449219</v>
      </c>
      <c r="AN195" s="107">
        <v>0.60967108172882611</v>
      </c>
      <c r="AO195" s="108"/>
      <c r="AP195" s="106">
        <v>1367.3000030517578</v>
      </c>
      <c r="AQ195" s="106">
        <v>77485.137016296387</v>
      </c>
      <c r="AR195" s="107">
        <v>1.7645964835348904</v>
      </c>
      <c r="AS195" s="108"/>
      <c r="AT195" s="106"/>
      <c r="AU195" s="106">
        <v>23390.099960327148</v>
      </c>
      <c r="AV195" s="107"/>
      <c r="AW195" s="108"/>
      <c r="AX195" s="106">
        <v>177</v>
      </c>
      <c r="AY195" s="106">
        <v>83866.824081420898</v>
      </c>
      <c r="AZ195" s="107">
        <v>0.21104888844742956</v>
      </c>
      <c r="BA195" s="108"/>
      <c r="BB195" s="106">
        <v>2234.547119140625</v>
      </c>
      <c r="BC195" s="106">
        <v>73640.799964904785</v>
      </c>
      <c r="BD195" s="107">
        <v>3.034387350769614</v>
      </c>
      <c r="BE195" s="108"/>
      <c r="BF195" s="106"/>
      <c r="BG195" s="106">
        <v>48341.400001525879</v>
      </c>
      <c r="BH195" s="107"/>
      <c r="BI195" s="108"/>
      <c r="BJ195" s="106"/>
      <c r="BK195" s="106">
        <v>30395.400024414063</v>
      </c>
      <c r="BL195" s="107"/>
      <c r="BM195" s="108"/>
      <c r="BN195" s="106"/>
      <c r="BO195" s="106">
        <v>43499.824905395508</v>
      </c>
      <c r="BP195" s="107"/>
      <c r="BQ195" s="108"/>
      <c r="BR195" s="106"/>
      <c r="BS195" s="106">
        <v>93824.699996948242</v>
      </c>
      <c r="BT195" s="107"/>
      <c r="BU195" s="108"/>
      <c r="BV195" s="106">
        <v>446</v>
      </c>
      <c r="BW195" s="106">
        <v>10780.999977111816</v>
      </c>
      <c r="BX195" s="107">
        <v>4.136907531275976</v>
      </c>
      <c r="BY195" s="108"/>
      <c r="BZ195" s="106">
        <v>6678.2760009765625</v>
      </c>
      <c r="CA195" s="106">
        <v>54955.000099182129</v>
      </c>
      <c r="CB195" s="107">
        <v>12.152262740285122</v>
      </c>
      <c r="CD195" s="106">
        <f t="shared" si="9"/>
        <v>0</v>
      </c>
      <c r="CE195" s="106">
        <f t="shared" si="10"/>
        <v>30395.400024414063</v>
      </c>
      <c r="CF195" s="107">
        <f t="shared" si="11"/>
        <v>0</v>
      </c>
    </row>
    <row r="196" spans="1:84">
      <c r="A196" s="105">
        <v>41547</v>
      </c>
      <c r="B196" s="106">
        <v>13518.255142211914</v>
      </c>
      <c r="C196" s="106">
        <v>933244.17308044434</v>
      </c>
      <c r="D196" s="107">
        <f t="shared" si="12"/>
        <v>1.448522855234228</v>
      </c>
      <c r="J196" s="106">
        <v>674.20001220703125</v>
      </c>
      <c r="K196" s="106">
        <v>19469.314994812012</v>
      </c>
      <c r="L196" s="107">
        <v>3.4628851214677319</v>
      </c>
      <c r="M196" s="108"/>
      <c r="N196" s="106"/>
      <c r="O196" s="106">
        <v>27838.500061035156</v>
      </c>
      <c r="P196" s="107"/>
      <c r="Q196" s="105"/>
      <c r="R196" s="106">
        <v>657.97201538085938</v>
      </c>
      <c r="S196" s="106">
        <v>35867.473968505859</v>
      </c>
      <c r="T196" s="107">
        <v>1.8344531760407901</v>
      </c>
      <c r="U196" s="108"/>
      <c r="V196" s="106"/>
      <c r="W196" s="106">
        <v>16242.180999755859</v>
      </c>
      <c r="X196" s="107"/>
      <c r="Y196" s="108"/>
      <c r="Z196" s="106">
        <v>838.57699584960938</v>
      </c>
      <c r="AA196" s="106">
        <v>131069.91298675537</v>
      </c>
      <c r="AB196" s="107">
        <v>0.63979366182561492</v>
      </c>
      <c r="AC196" s="108"/>
      <c r="AD196" s="106">
        <v>200</v>
      </c>
      <c r="AE196" s="106">
        <v>85987.97200012207</v>
      </c>
      <c r="AF196" s="107">
        <v>0.23259066977380985</v>
      </c>
      <c r="AG196" s="108"/>
      <c r="AH196" s="106"/>
      <c r="AI196" s="106">
        <v>26631.400001525879</v>
      </c>
      <c r="AJ196" s="107"/>
      <c r="AK196" s="108"/>
      <c r="AL196" s="106">
        <v>244.38299560546875</v>
      </c>
      <c r="AM196" s="106">
        <v>41084.200073242188</v>
      </c>
      <c r="AN196" s="107">
        <v>0.59483449883361239</v>
      </c>
      <c r="AO196" s="108"/>
      <c r="AP196" s="106">
        <v>1367.3000030517578</v>
      </c>
      <c r="AQ196" s="106">
        <v>78758.341026306152</v>
      </c>
      <c r="AR196" s="107">
        <v>1.7360700914142726</v>
      </c>
      <c r="AS196" s="108"/>
      <c r="AT196" s="106"/>
      <c r="AU196" s="106">
        <v>22810.642959594727</v>
      </c>
      <c r="AV196" s="107"/>
      <c r="AW196" s="108"/>
      <c r="AX196" s="106">
        <v>177</v>
      </c>
      <c r="AY196" s="106">
        <v>89036.10905456543</v>
      </c>
      <c r="AZ196" s="107">
        <v>0.19879574913985321</v>
      </c>
      <c r="BA196" s="108"/>
      <c r="BB196" s="106">
        <v>2234.547119140625</v>
      </c>
      <c r="BC196" s="106">
        <v>74246.599937438965</v>
      </c>
      <c r="BD196" s="107">
        <v>3.0096288867415879</v>
      </c>
      <c r="BE196" s="108"/>
      <c r="BF196" s="106"/>
      <c r="BG196" s="106">
        <v>47114.099998474121</v>
      </c>
      <c r="BH196" s="107"/>
      <c r="BI196" s="108"/>
      <c r="BJ196" s="106"/>
      <c r="BK196" s="106">
        <v>30595.500030517578</v>
      </c>
      <c r="BL196" s="107"/>
      <c r="BM196" s="108"/>
      <c r="BN196" s="106"/>
      <c r="BO196" s="106">
        <v>44671.924896240234</v>
      </c>
      <c r="BP196" s="107"/>
      <c r="BQ196" s="108"/>
      <c r="BR196" s="106"/>
      <c r="BS196" s="106">
        <v>95821.099990844727</v>
      </c>
      <c r="BT196" s="107"/>
      <c r="BU196" s="108"/>
      <c r="BV196" s="106">
        <v>446</v>
      </c>
      <c r="BW196" s="106">
        <v>10759.199989318848</v>
      </c>
      <c r="BX196" s="107">
        <v>4.1452896167258224</v>
      </c>
      <c r="BY196" s="108"/>
      <c r="BZ196" s="106">
        <v>6678.2760009765625</v>
      </c>
      <c r="CA196" s="106">
        <v>55239.70011138916</v>
      </c>
      <c r="CB196" s="107">
        <v>12.08963116655236</v>
      </c>
      <c r="CD196" s="106">
        <f t="shared" si="9"/>
        <v>0</v>
      </c>
      <c r="CE196" s="106">
        <f t="shared" si="10"/>
        <v>30595.500030517578</v>
      </c>
      <c r="CF196" s="107">
        <f t="shared" si="11"/>
        <v>0</v>
      </c>
    </row>
    <row r="197" spans="1:84">
      <c r="A197" s="105">
        <v>41578</v>
      </c>
      <c r="B197" s="106">
        <v>13768.255142211914</v>
      </c>
      <c r="C197" s="106">
        <v>956400.66522979736</v>
      </c>
      <c r="D197" s="107">
        <f t="shared" si="12"/>
        <v>1.4395907115877813</v>
      </c>
      <c r="J197" s="106">
        <v>674.20001220703125</v>
      </c>
      <c r="K197" s="106">
        <v>19319.018013000488</v>
      </c>
      <c r="L197" s="107">
        <v>3.4898254753597562</v>
      </c>
      <c r="M197" s="108"/>
      <c r="N197" s="106"/>
      <c r="O197" s="106">
        <v>31409.400039672852</v>
      </c>
      <c r="P197" s="107"/>
      <c r="Q197" s="105"/>
      <c r="R197" s="106">
        <v>657.97201538085938</v>
      </c>
      <c r="S197" s="106">
        <v>38100.649963378906</v>
      </c>
      <c r="T197" s="107">
        <v>1.726931209869859</v>
      </c>
      <c r="U197" s="108"/>
      <c r="V197" s="106"/>
      <c r="W197" s="106">
        <v>17398.214996337891</v>
      </c>
      <c r="X197" s="107"/>
      <c r="Y197" s="108"/>
      <c r="Z197" s="106">
        <v>1088.5769958496094</v>
      </c>
      <c r="AA197" s="106">
        <v>136963.71398162842</v>
      </c>
      <c r="AB197" s="107">
        <v>0.79479225862378788</v>
      </c>
      <c r="AC197" s="108"/>
      <c r="AD197" s="106">
        <v>200</v>
      </c>
      <c r="AE197" s="106">
        <v>83445.480087280273</v>
      </c>
      <c r="AF197" s="107">
        <v>0.23967745142194505</v>
      </c>
      <c r="AG197" s="108"/>
      <c r="AH197" s="106"/>
      <c r="AI197" s="106">
        <v>27006.400001525879</v>
      </c>
      <c r="AJ197" s="107"/>
      <c r="AK197" s="108"/>
      <c r="AL197" s="106">
        <v>244.38299560546875</v>
      </c>
      <c r="AM197" s="106">
        <v>41063.500076293945</v>
      </c>
      <c r="AN197" s="107">
        <v>0.59513435326121078</v>
      </c>
      <c r="AO197" s="108"/>
      <c r="AP197" s="106">
        <v>1367.3000030517578</v>
      </c>
      <c r="AQ197" s="106">
        <v>84180.424980163574</v>
      </c>
      <c r="AR197" s="107">
        <v>1.624249347011435</v>
      </c>
      <c r="AS197" s="108"/>
      <c r="AT197" s="106"/>
      <c r="AU197" s="106">
        <v>23067.570938110352</v>
      </c>
      <c r="AV197" s="107"/>
      <c r="AW197" s="108"/>
      <c r="AX197" s="106">
        <v>177</v>
      </c>
      <c r="AY197" s="106">
        <v>92347.742065429688</v>
      </c>
      <c r="AZ197" s="107">
        <v>0.19166684105237028</v>
      </c>
      <c r="BA197" s="108"/>
      <c r="BB197" s="106">
        <v>2234.547119140625</v>
      </c>
      <c r="BC197" s="106">
        <v>76595.499992370605</v>
      </c>
      <c r="BD197" s="107">
        <v>2.9173347250989941</v>
      </c>
      <c r="BE197" s="108"/>
      <c r="BF197" s="106"/>
      <c r="BG197" s="106">
        <v>48693.099998474121</v>
      </c>
      <c r="BH197" s="107"/>
      <c r="BI197" s="108"/>
      <c r="BJ197" s="106"/>
      <c r="BK197" s="106">
        <v>31537.900024414063</v>
      </c>
      <c r="BL197" s="107"/>
      <c r="BM197" s="108"/>
      <c r="BN197" s="106"/>
      <c r="BO197" s="106">
        <v>45317.550003051758</v>
      </c>
      <c r="BP197" s="107"/>
      <c r="BQ197" s="108"/>
      <c r="BR197" s="106"/>
      <c r="BS197" s="106">
        <v>95550.499954223633</v>
      </c>
      <c r="BT197" s="107"/>
      <c r="BU197" s="108"/>
      <c r="BV197" s="106">
        <v>446</v>
      </c>
      <c r="BW197" s="106">
        <v>9568.9000015258789</v>
      </c>
      <c r="BX197" s="107">
        <v>4.6609328128507963</v>
      </c>
      <c r="BY197" s="108"/>
      <c r="BZ197" s="106">
        <v>6678.2760009765625</v>
      </c>
      <c r="CA197" s="106">
        <v>54835.100112915039</v>
      </c>
      <c r="CB197" s="107">
        <v>12.178834336446595</v>
      </c>
      <c r="CD197" s="106">
        <f t="shared" si="9"/>
        <v>0</v>
      </c>
      <c r="CE197" s="106">
        <f t="shared" si="10"/>
        <v>31537.900024414063</v>
      </c>
      <c r="CF197" s="107">
        <f t="shared" si="11"/>
        <v>0</v>
      </c>
    </row>
    <row r="198" spans="1:84">
      <c r="A198" s="105">
        <v>41608</v>
      </c>
      <c r="B198" s="106">
        <v>13317.255142211914</v>
      </c>
      <c r="C198" s="106">
        <v>953871.69605255127</v>
      </c>
      <c r="D198" s="107">
        <f t="shared" si="12"/>
        <v>1.3961264599131404</v>
      </c>
      <c r="J198" s="106">
        <v>674.20001220703125</v>
      </c>
      <c r="K198" s="106">
        <v>19321.03199005127</v>
      </c>
      <c r="L198" s="107">
        <v>3.4894617044999894</v>
      </c>
      <c r="M198" s="108"/>
      <c r="N198" s="106"/>
      <c r="O198" s="106">
        <v>31321.500045776367</v>
      </c>
      <c r="P198" s="107"/>
      <c r="Q198" s="105"/>
      <c r="R198" s="106">
        <v>657.97201538085938</v>
      </c>
      <c r="S198" s="106">
        <v>38151.924011230469</v>
      </c>
      <c r="T198" s="107">
        <v>1.7246103111003723</v>
      </c>
      <c r="U198" s="108"/>
      <c r="V198" s="106"/>
      <c r="W198" s="106">
        <v>18491.328979492188</v>
      </c>
      <c r="X198" s="107"/>
      <c r="Y198" s="108"/>
      <c r="Z198" s="106">
        <v>1088.5769958496094</v>
      </c>
      <c r="AA198" s="106">
        <v>136937.46700286865</v>
      </c>
      <c r="AB198" s="107">
        <v>0.79494459746856949</v>
      </c>
      <c r="AC198" s="108"/>
      <c r="AD198" s="106">
        <v>200</v>
      </c>
      <c r="AE198" s="106">
        <v>78288.084991455078</v>
      </c>
      <c r="AF198" s="107">
        <v>0.25546671632321755</v>
      </c>
      <c r="AG198" s="108"/>
      <c r="AH198" s="106"/>
      <c r="AI198" s="106">
        <v>27306.400001525879</v>
      </c>
      <c r="AJ198" s="107"/>
      <c r="AK198" s="108"/>
      <c r="AL198" s="106">
        <v>244.38299560546875</v>
      </c>
      <c r="AM198" s="106">
        <v>40846.100051879883</v>
      </c>
      <c r="AN198" s="107">
        <v>0.59830190714675435</v>
      </c>
      <c r="AO198" s="108"/>
      <c r="AP198" s="106">
        <v>1367.3000030517578</v>
      </c>
      <c r="AQ198" s="106">
        <v>81640.73902130127</v>
      </c>
      <c r="AR198" s="107">
        <v>1.6747766120723249</v>
      </c>
      <c r="AS198" s="108"/>
      <c r="AT198" s="106"/>
      <c r="AU198" s="106">
        <v>23875.646987915039</v>
      </c>
      <c r="AV198" s="107"/>
      <c r="AW198" s="108"/>
      <c r="AX198" s="106">
        <v>172</v>
      </c>
      <c r="AY198" s="106">
        <v>95908.617965698242</v>
      </c>
      <c r="AZ198" s="107">
        <v>0.17933737723289461</v>
      </c>
      <c r="BA198" s="108"/>
      <c r="BB198" s="106">
        <v>2234.547119140625</v>
      </c>
      <c r="BC198" s="106">
        <v>76101.404937744141</v>
      </c>
      <c r="BD198" s="107">
        <v>2.9362757769960077</v>
      </c>
      <c r="BE198" s="108"/>
      <c r="BF198" s="106"/>
      <c r="BG198" s="106">
        <v>49281.300010681152</v>
      </c>
      <c r="BH198" s="107"/>
      <c r="BI198" s="108"/>
      <c r="BJ198" s="106"/>
      <c r="BK198" s="106">
        <v>33412.900024414063</v>
      </c>
      <c r="BL198" s="107"/>
      <c r="BM198" s="108"/>
      <c r="BN198" s="106"/>
      <c r="BO198" s="106">
        <v>45042.949981689453</v>
      </c>
      <c r="BP198" s="107"/>
      <c r="BQ198" s="108"/>
      <c r="BR198" s="106"/>
      <c r="BS198" s="106">
        <v>95107.699981689453</v>
      </c>
      <c r="BT198" s="107"/>
      <c r="BU198" s="108"/>
      <c r="BV198" s="106"/>
      <c r="BW198" s="106">
        <v>8696.1000137329102</v>
      </c>
      <c r="BX198" s="107"/>
      <c r="BY198" s="108"/>
      <c r="BZ198" s="106">
        <v>6678.2760009765625</v>
      </c>
      <c r="CA198" s="106">
        <v>54140.500053405762</v>
      </c>
      <c r="CB198" s="107">
        <v>12.335083707001075</v>
      </c>
      <c r="CD198" s="106">
        <f t="shared" si="9"/>
        <v>0</v>
      </c>
      <c r="CE198" s="106">
        <f t="shared" si="10"/>
        <v>33412.900024414063</v>
      </c>
      <c r="CF198" s="107">
        <f t="shared" si="11"/>
        <v>0</v>
      </c>
    </row>
    <row r="199" spans="1:84">
      <c r="A199" s="105">
        <v>41639</v>
      </c>
      <c r="B199" s="106">
        <v>7155.0791320800781</v>
      </c>
      <c r="C199" s="106">
        <v>956310.3779296875</v>
      </c>
      <c r="D199" s="107">
        <f t="shared" si="12"/>
        <v>0.7481963280133046</v>
      </c>
      <c r="J199" s="106">
        <v>674.20001220703125</v>
      </c>
      <c r="K199" s="106">
        <v>19278.339988708496</v>
      </c>
      <c r="L199" s="107">
        <v>3.4971891387013434</v>
      </c>
      <c r="M199" s="108"/>
      <c r="N199" s="106"/>
      <c r="O199" s="106">
        <v>29374.591949462891</v>
      </c>
      <c r="P199" s="107"/>
      <c r="Q199" s="105"/>
      <c r="R199" s="106">
        <v>657.97201538085938</v>
      </c>
      <c r="S199" s="106">
        <v>40209.089920043945</v>
      </c>
      <c r="T199" s="107">
        <v>1.6363762937416422</v>
      </c>
      <c r="U199" s="108"/>
      <c r="V199" s="106"/>
      <c r="W199" s="106">
        <v>19307.879974365234</v>
      </c>
      <c r="X199" s="107"/>
      <c r="Y199" s="108"/>
      <c r="Z199" s="106">
        <v>788.57699584960938</v>
      </c>
      <c r="AA199" s="106">
        <v>140867.50395965576</v>
      </c>
      <c r="AB199" s="107">
        <v>0.55980050308512364</v>
      </c>
      <c r="AC199" s="108"/>
      <c r="AD199" s="106"/>
      <c r="AE199" s="106">
        <v>76090.451118469238</v>
      </c>
      <c r="AF199" s="107"/>
      <c r="AG199" s="108"/>
      <c r="AH199" s="106"/>
      <c r="AI199" s="106">
        <v>28851.333053588867</v>
      </c>
      <c r="AJ199" s="107"/>
      <c r="AK199" s="108"/>
      <c r="AL199" s="106">
        <v>244.38299560546875</v>
      </c>
      <c r="AM199" s="106">
        <v>41344.87890625</v>
      </c>
      <c r="AN199" s="107">
        <v>0.59108407636072668</v>
      </c>
      <c r="AO199" s="108"/>
      <c r="AP199" s="106">
        <v>1248</v>
      </c>
      <c r="AQ199" s="106">
        <v>83111.043930053711</v>
      </c>
      <c r="AR199" s="107">
        <v>1.5016054918649768</v>
      </c>
      <c r="AS199" s="108"/>
      <c r="AT199" s="106"/>
      <c r="AU199" s="106">
        <v>25586.639030456543</v>
      </c>
      <c r="AV199" s="107"/>
      <c r="AW199" s="108"/>
      <c r="AX199" s="106">
        <v>172</v>
      </c>
      <c r="AY199" s="106">
        <v>96329.9150390625</v>
      </c>
      <c r="AZ199" s="107">
        <v>0.17855304858335308</v>
      </c>
      <c r="BA199" s="108"/>
      <c r="BB199" s="106">
        <v>2059.9471130371094</v>
      </c>
      <c r="BC199" s="106">
        <v>80258.156890869141</v>
      </c>
      <c r="BD199" s="107">
        <v>2.5666514069568258</v>
      </c>
      <c r="BE199" s="108"/>
      <c r="BF199" s="106"/>
      <c r="BG199" s="106">
        <v>47754.604949951172</v>
      </c>
      <c r="BH199" s="107"/>
      <c r="BI199" s="108"/>
      <c r="BJ199" s="106"/>
      <c r="BK199" s="106">
        <v>33413.024002075195</v>
      </c>
      <c r="BL199" s="107"/>
      <c r="BM199" s="108"/>
      <c r="BN199" s="106"/>
      <c r="BO199" s="106">
        <v>43764.87996673584</v>
      </c>
      <c r="BP199" s="107"/>
      <c r="BQ199" s="108"/>
      <c r="BR199" s="106"/>
      <c r="BS199" s="106">
        <v>95631.011215209961</v>
      </c>
      <c r="BT199" s="107"/>
      <c r="BU199" s="108"/>
      <c r="BV199" s="106"/>
      <c r="BW199" s="106">
        <v>6702.2690124511719</v>
      </c>
      <c r="BX199" s="107"/>
      <c r="BY199" s="108"/>
      <c r="BZ199" s="106">
        <v>1310</v>
      </c>
      <c r="CA199" s="106">
        <v>48434.765022277832</v>
      </c>
      <c r="CB199" s="107">
        <v>2.704668845605958</v>
      </c>
      <c r="CD199" s="106">
        <f t="shared" si="9"/>
        <v>0</v>
      </c>
      <c r="CE199" s="106">
        <f t="shared" si="10"/>
        <v>33413.024002075195</v>
      </c>
      <c r="CF199" s="107">
        <f t="shared" si="11"/>
        <v>0</v>
      </c>
    </row>
    <row r="200" spans="1:84">
      <c r="A200" s="105">
        <v>41670</v>
      </c>
      <c r="B200" s="106">
        <v>5635.0791320800781</v>
      </c>
      <c r="C200" s="106">
        <v>958692.9899520874</v>
      </c>
      <c r="D200" s="107">
        <f t="shared" si="12"/>
        <v>0.58778766415739647</v>
      </c>
      <c r="J200" s="106">
        <v>674.20001220703125</v>
      </c>
      <c r="K200" s="106">
        <v>19794.701988220215</v>
      </c>
      <c r="L200" s="107">
        <v>3.4059619215699546</v>
      </c>
      <c r="M200" s="108"/>
      <c r="N200" s="106"/>
      <c r="O200" s="106">
        <v>29374.970977783203</v>
      </c>
      <c r="P200" s="107"/>
      <c r="Q200" s="105"/>
      <c r="R200" s="106">
        <v>657.97201538085938</v>
      </c>
      <c r="S200" s="106">
        <v>41224.230987548828</v>
      </c>
      <c r="T200" s="107">
        <v>1.5960807506138566</v>
      </c>
      <c r="U200" s="108"/>
      <c r="V200" s="106"/>
      <c r="W200" s="106">
        <v>19318.182983398438</v>
      </c>
      <c r="X200" s="107"/>
      <c r="Y200" s="108"/>
      <c r="Z200" s="106">
        <v>788.57699584960938</v>
      </c>
      <c r="AA200" s="106">
        <v>143155.8229598999</v>
      </c>
      <c r="AB200" s="107">
        <v>0.55085219695918453</v>
      </c>
      <c r="AC200" s="108"/>
      <c r="AD200" s="106"/>
      <c r="AE200" s="106">
        <v>76473.647087097168</v>
      </c>
      <c r="AF200" s="107"/>
      <c r="AG200" s="108"/>
      <c r="AH200" s="106"/>
      <c r="AI200" s="106">
        <v>29205.73405456543</v>
      </c>
      <c r="AJ200" s="107"/>
      <c r="AK200" s="108"/>
      <c r="AL200" s="106">
        <v>244.38299560546875</v>
      </c>
      <c r="AM200" s="106">
        <v>40594.85888671875</v>
      </c>
      <c r="AN200" s="107">
        <v>0.60200479151172148</v>
      </c>
      <c r="AO200" s="108"/>
      <c r="AP200" s="106">
        <v>1038</v>
      </c>
      <c r="AQ200" s="106">
        <v>80182.848922729492</v>
      </c>
      <c r="AR200" s="107">
        <v>1.2945411817436152</v>
      </c>
      <c r="AS200" s="108"/>
      <c r="AT200" s="106"/>
      <c r="AU200" s="106">
        <v>24700.478012084961</v>
      </c>
      <c r="AV200" s="107"/>
      <c r="AW200" s="108"/>
      <c r="AX200" s="106">
        <v>172</v>
      </c>
      <c r="AY200" s="106">
        <v>99640.81803894043</v>
      </c>
      <c r="AZ200" s="107">
        <v>0.17262001997292015</v>
      </c>
      <c r="BA200" s="108"/>
      <c r="BB200" s="106">
        <v>2059.9471130371094</v>
      </c>
      <c r="BC200" s="106">
        <v>78252.817863464355</v>
      </c>
      <c r="BD200" s="107">
        <v>2.6324254758867704</v>
      </c>
      <c r="BE200" s="108"/>
      <c r="BF200" s="106"/>
      <c r="BG200" s="106">
        <v>48512.097961425781</v>
      </c>
      <c r="BH200" s="107"/>
      <c r="BI200" s="108"/>
      <c r="BJ200" s="106"/>
      <c r="BK200" s="106">
        <v>33413.024002075195</v>
      </c>
      <c r="BL200" s="107"/>
      <c r="BM200" s="108"/>
      <c r="BN200" s="106"/>
      <c r="BO200" s="106">
        <v>43680.080986022949</v>
      </c>
      <c r="BP200" s="107"/>
      <c r="BQ200" s="108"/>
      <c r="BR200" s="106"/>
      <c r="BS200" s="106">
        <v>95680.771224975586</v>
      </c>
      <c r="BT200" s="107"/>
      <c r="BU200" s="108"/>
      <c r="BV200" s="106"/>
      <c r="BW200" s="106">
        <v>6544.0699996948242</v>
      </c>
      <c r="BX200" s="107"/>
      <c r="BY200" s="108"/>
      <c r="BZ200" s="106"/>
      <c r="CA200" s="106">
        <v>48943.833015441895</v>
      </c>
      <c r="CB200" s="107"/>
      <c r="CD200" s="106">
        <f t="shared" ref="CD200:CD268" si="13">INDEX($A$1:$CB$447, ROW(), MATCH($R$272,$A$7:$CB$7, 0)-2)</f>
        <v>0</v>
      </c>
      <c r="CE200" s="106">
        <f t="shared" ref="CE200:CE268" si="14">INDEX($A$1:$CB$447, ROW(), MATCH($R$272,$A$7:$CB$7, 0)-1)</f>
        <v>33413.024002075195</v>
      </c>
      <c r="CF200" s="107">
        <f t="shared" si="11"/>
        <v>0</v>
      </c>
    </row>
    <row r="201" spans="1:84">
      <c r="A201" s="105">
        <v>41698</v>
      </c>
      <c r="B201" s="106">
        <v>5635.0791320800781</v>
      </c>
      <c r="C201" s="106">
        <v>971670.99411773682</v>
      </c>
      <c r="D201" s="107">
        <f t="shared" si="12"/>
        <v>0.57993695048977434</v>
      </c>
      <c r="J201" s="106">
        <v>674.20001220703125</v>
      </c>
      <c r="K201" s="106">
        <v>21692.614967346191</v>
      </c>
      <c r="L201" s="107">
        <v>3.1079702157711364</v>
      </c>
      <c r="M201" s="108"/>
      <c r="N201" s="106"/>
      <c r="O201" s="106">
        <v>30057.470977783203</v>
      </c>
      <c r="P201" s="107"/>
      <c r="Q201" s="105"/>
      <c r="R201" s="106">
        <v>657.97201538085938</v>
      </c>
      <c r="S201" s="106">
        <v>41275.156967163086</v>
      </c>
      <c r="T201" s="107">
        <v>1.5941114794652784</v>
      </c>
      <c r="U201" s="108"/>
      <c r="V201" s="106"/>
      <c r="W201" s="106">
        <v>20407.122009277344</v>
      </c>
      <c r="X201" s="107"/>
      <c r="Y201" s="108"/>
      <c r="Z201" s="106">
        <v>788.57699584960938</v>
      </c>
      <c r="AA201" s="106">
        <v>144389.28296661377</v>
      </c>
      <c r="AB201" s="107">
        <v>0.54614648653110021</v>
      </c>
      <c r="AC201" s="108"/>
      <c r="AD201" s="106"/>
      <c r="AE201" s="106">
        <v>77277.280052185059</v>
      </c>
      <c r="AF201" s="107"/>
      <c r="AG201" s="108"/>
      <c r="AH201" s="106"/>
      <c r="AI201" s="106">
        <v>28524.296051025391</v>
      </c>
      <c r="AJ201" s="107"/>
      <c r="AK201" s="108"/>
      <c r="AL201" s="106">
        <v>244.38299560546875</v>
      </c>
      <c r="AM201" s="106">
        <v>40544.756866455078</v>
      </c>
      <c r="AN201" s="107">
        <v>0.60274870166421035</v>
      </c>
      <c r="AO201" s="108"/>
      <c r="AP201" s="106">
        <v>1038</v>
      </c>
      <c r="AQ201" s="106">
        <v>80241.532943725586</v>
      </c>
      <c r="AR201" s="107">
        <v>1.2935944291193473</v>
      </c>
      <c r="AS201" s="108"/>
      <c r="AT201" s="106"/>
      <c r="AU201" s="106">
        <v>24866.495010375977</v>
      </c>
      <c r="AV201" s="107"/>
      <c r="AW201" s="108"/>
      <c r="AX201" s="106">
        <v>172</v>
      </c>
      <c r="AY201" s="106">
        <v>102333.19215393066</v>
      </c>
      <c r="AZ201" s="107">
        <v>0.16807840777728872</v>
      </c>
      <c r="BA201" s="108"/>
      <c r="BB201" s="106">
        <v>2059.9471130371094</v>
      </c>
      <c r="BC201" s="106">
        <v>79293.343864440918</v>
      </c>
      <c r="BD201" s="107">
        <v>2.5978815025871196</v>
      </c>
      <c r="BE201" s="108"/>
      <c r="BF201" s="106"/>
      <c r="BG201" s="106">
        <v>51335.643966674805</v>
      </c>
      <c r="BH201" s="107"/>
      <c r="BI201" s="108"/>
      <c r="BJ201" s="106"/>
      <c r="BK201" s="106">
        <v>33990.960983276367</v>
      </c>
      <c r="BL201" s="107"/>
      <c r="BM201" s="108"/>
      <c r="BN201" s="106"/>
      <c r="BO201" s="106">
        <v>43705.07299041748</v>
      </c>
      <c r="BP201" s="107"/>
      <c r="BQ201" s="108"/>
      <c r="BR201" s="106"/>
      <c r="BS201" s="106">
        <v>96205.771224975586</v>
      </c>
      <c r="BT201" s="107"/>
      <c r="BU201" s="108"/>
      <c r="BV201" s="106"/>
      <c r="BW201" s="106">
        <v>6804.338005065918</v>
      </c>
      <c r="BX201" s="107"/>
      <c r="BY201" s="108"/>
      <c r="BZ201" s="106"/>
      <c r="CA201" s="106">
        <v>48726.662117004395</v>
      </c>
      <c r="CB201" s="107"/>
      <c r="CD201" s="106">
        <f t="shared" si="13"/>
        <v>0</v>
      </c>
      <c r="CE201" s="106">
        <f t="shared" si="14"/>
        <v>33990.960983276367</v>
      </c>
      <c r="CF201" s="107">
        <f t="shared" ref="CF201:CF225" si="15">(CD201/CE201)*100</f>
        <v>0</v>
      </c>
    </row>
    <row r="202" spans="1:84">
      <c r="A202" s="105">
        <v>41729</v>
      </c>
      <c r="B202" s="106">
        <v>5199.2251434326172</v>
      </c>
      <c r="C202" s="106">
        <v>972810.41399383545</v>
      </c>
      <c r="D202" s="107">
        <f t="shared" si="12"/>
        <v>0.53445410006327954</v>
      </c>
      <c r="J202" s="106">
        <v>674.20001220703125</v>
      </c>
      <c r="K202" s="106">
        <v>21565.141960144043</v>
      </c>
      <c r="L202" s="107">
        <v>3.126341637133967</v>
      </c>
      <c r="M202" s="108"/>
      <c r="N202" s="106"/>
      <c r="O202" s="106">
        <v>30736.859985351563</v>
      </c>
      <c r="P202" s="107"/>
      <c r="Q202" s="105"/>
      <c r="R202" s="106">
        <v>792.97201538085938</v>
      </c>
      <c r="S202" s="106">
        <v>41352.296005249023</v>
      </c>
      <c r="T202" s="107">
        <v>1.9176009363064244</v>
      </c>
      <c r="U202" s="108"/>
      <c r="V202" s="106"/>
      <c r="W202" s="106">
        <v>20703.00700378418</v>
      </c>
      <c r="X202" s="107"/>
      <c r="Y202" s="108"/>
      <c r="Z202" s="106">
        <v>700</v>
      </c>
      <c r="AA202" s="106">
        <v>144191.35794830322</v>
      </c>
      <c r="AB202" s="107">
        <v>0.48546598767102972</v>
      </c>
      <c r="AC202" s="108"/>
      <c r="AD202" s="106"/>
      <c r="AE202" s="106">
        <v>78700.207069396973</v>
      </c>
      <c r="AF202" s="107"/>
      <c r="AG202" s="108"/>
      <c r="AH202" s="106"/>
      <c r="AI202" s="106">
        <v>27448.044059753418</v>
      </c>
      <c r="AJ202" s="107"/>
      <c r="AK202" s="108"/>
      <c r="AL202" s="106">
        <v>244.38299560546875</v>
      </c>
      <c r="AM202" s="106">
        <v>40932.485855102539</v>
      </c>
      <c r="AN202" s="107">
        <v>0.59703922324816383</v>
      </c>
      <c r="AO202" s="108"/>
      <c r="AP202" s="106">
        <v>518</v>
      </c>
      <c r="AQ202" s="106">
        <v>78412.935928344727</v>
      </c>
      <c r="AR202" s="107">
        <v>0.66060528644579575</v>
      </c>
      <c r="AS202" s="108"/>
      <c r="AT202" s="106"/>
      <c r="AU202" s="106">
        <v>21866.495010375977</v>
      </c>
      <c r="AV202" s="107"/>
      <c r="AW202" s="108"/>
      <c r="AX202" s="106">
        <v>172</v>
      </c>
      <c r="AY202" s="106">
        <v>104885.80416870117</v>
      </c>
      <c r="AZ202" s="107">
        <v>0.16398787363383374</v>
      </c>
      <c r="BA202" s="108"/>
      <c r="BB202" s="106">
        <v>1847.6701202392578</v>
      </c>
      <c r="BC202" s="106">
        <v>80955.097877502441</v>
      </c>
      <c r="BD202" s="107">
        <v>2.282339430970818</v>
      </c>
      <c r="BE202" s="108"/>
      <c r="BF202" s="106"/>
      <c r="BG202" s="106">
        <v>52187.880966186523</v>
      </c>
      <c r="BH202" s="107"/>
      <c r="BI202" s="108"/>
      <c r="BJ202" s="106"/>
      <c r="BK202" s="106">
        <v>34525.960983276367</v>
      </c>
      <c r="BL202" s="107"/>
      <c r="BM202" s="108"/>
      <c r="BN202" s="106">
        <v>250</v>
      </c>
      <c r="BO202" s="106">
        <v>42571.310966491699</v>
      </c>
      <c r="BP202" s="107">
        <v>0.58724994444445811</v>
      </c>
      <c r="BQ202" s="108"/>
      <c r="BR202" s="106"/>
      <c r="BS202" s="106">
        <v>99956.643157958984</v>
      </c>
      <c r="BT202" s="107"/>
      <c r="BU202" s="108"/>
      <c r="BV202" s="106"/>
      <c r="BW202" s="106">
        <v>6467.1289901733398</v>
      </c>
      <c r="BX202" s="107"/>
      <c r="BY202" s="108"/>
      <c r="BZ202" s="106"/>
      <c r="CA202" s="106">
        <v>45351.756057739258</v>
      </c>
      <c r="CB202" s="107"/>
      <c r="CD202" s="106">
        <f t="shared" si="13"/>
        <v>0</v>
      </c>
      <c r="CE202" s="106">
        <f t="shared" si="14"/>
        <v>34525.960983276367</v>
      </c>
      <c r="CF202" s="107">
        <f t="shared" si="15"/>
        <v>0</v>
      </c>
    </row>
    <row r="203" spans="1:84">
      <c r="A203" s="105">
        <v>41759</v>
      </c>
      <c r="B203" s="106">
        <v>23459.522903442383</v>
      </c>
      <c r="C203" s="106">
        <v>970694.76776123047</v>
      </c>
      <c r="D203" s="107">
        <f t="shared" si="12"/>
        <v>2.4167764865518375</v>
      </c>
      <c r="J203" s="106">
        <v>674.20001220703125</v>
      </c>
      <c r="K203" s="106">
        <v>21319.361961364746</v>
      </c>
      <c r="L203" s="107">
        <v>3.1623836277503341</v>
      </c>
      <c r="M203" s="108"/>
      <c r="N203" s="106"/>
      <c r="O203" s="106">
        <v>31323.449966430664</v>
      </c>
      <c r="P203" s="107"/>
      <c r="Q203" s="105"/>
      <c r="R203" s="106">
        <v>135</v>
      </c>
      <c r="S203" s="106">
        <v>40407.576934814453</v>
      </c>
      <c r="T203" s="107">
        <v>0.33409575688683868</v>
      </c>
      <c r="U203" s="108"/>
      <c r="V203" s="106"/>
      <c r="W203" s="106">
        <v>20769.931976318359</v>
      </c>
      <c r="X203" s="107"/>
      <c r="Y203" s="108"/>
      <c r="Z203" s="106">
        <v>700</v>
      </c>
      <c r="AA203" s="106">
        <v>149734.61695861816</v>
      </c>
      <c r="AB203" s="107">
        <v>0.46749376611652699</v>
      </c>
      <c r="AC203" s="108"/>
      <c r="AD203" s="106"/>
      <c r="AE203" s="106">
        <v>78187.366096496582</v>
      </c>
      <c r="AF203" s="107"/>
      <c r="AG203" s="108"/>
      <c r="AH203" s="106"/>
      <c r="AI203" s="106">
        <v>29618.253044128418</v>
      </c>
      <c r="AJ203" s="107"/>
      <c r="AK203" s="108"/>
      <c r="AL203" s="106"/>
      <c r="AM203" s="106">
        <v>39925.881866455078</v>
      </c>
      <c r="AN203" s="107"/>
      <c r="AO203" s="108"/>
      <c r="AP203" s="106">
        <v>518</v>
      </c>
      <c r="AQ203" s="106">
        <v>78744.206909179688</v>
      </c>
      <c r="AR203" s="107">
        <v>0.65782616948246087</v>
      </c>
      <c r="AS203" s="108"/>
      <c r="AT203" s="106"/>
      <c r="AU203" s="106">
        <v>21233.619003295898</v>
      </c>
      <c r="AV203" s="107"/>
      <c r="AW203" s="108"/>
      <c r="AX203" s="106">
        <v>2941.6999969482422</v>
      </c>
      <c r="AY203" s="106">
        <v>97154.270172119141</v>
      </c>
      <c r="AZ203" s="107">
        <v>3.0278648501364964</v>
      </c>
      <c r="BA203" s="108"/>
      <c r="BB203" s="106">
        <v>1847.6701202392578</v>
      </c>
      <c r="BC203" s="106">
        <v>83104.041839599609</v>
      </c>
      <c r="BD203" s="107">
        <v>2.223321609080668</v>
      </c>
      <c r="BE203" s="108"/>
      <c r="BF203" s="106"/>
      <c r="BG203" s="106">
        <v>52778.725975036621</v>
      </c>
      <c r="BH203" s="107"/>
      <c r="BI203" s="108"/>
      <c r="BJ203" s="106"/>
      <c r="BK203" s="106">
        <v>33366.884994506836</v>
      </c>
      <c r="BL203" s="107"/>
      <c r="BM203" s="108"/>
      <c r="BN203" s="106">
        <v>250</v>
      </c>
      <c r="BO203" s="106">
        <v>42630.859977722168</v>
      </c>
      <c r="BP203" s="107">
        <v>0.58642964305820666</v>
      </c>
      <c r="BQ203" s="108"/>
      <c r="BR203" s="106"/>
      <c r="BS203" s="106">
        <v>98746.14803314209</v>
      </c>
      <c r="BT203" s="107"/>
      <c r="BU203" s="108"/>
      <c r="BV203" s="106"/>
      <c r="BW203" s="106">
        <v>6274.7049865722656</v>
      </c>
      <c r="BX203" s="107"/>
      <c r="BY203" s="108"/>
      <c r="BZ203" s="106">
        <v>16392.952774047852</v>
      </c>
      <c r="CA203" s="106">
        <v>45374.867065429688</v>
      </c>
      <c r="CB203" s="107">
        <v>36.127825455465306</v>
      </c>
      <c r="CD203" s="106">
        <f t="shared" si="13"/>
        <v>0</v>
      </c>
      <c r="CE203" s="106">
        <f t="shared" si="14"/>
        <v>33366.884994506836</v>
      </c>
      <c r="CF203" s="107">
        <f t="shared" si="15"/>
        <v>0</v>
      </c>
    </row>
    <row r="204" spans="1:84">
      <c r="A204" s="105">
        <v>41790</v>
      </c>
      <c r="B204" s="106">
        <v>23459.522903442383</v>
      </c>
      <c r="C204" s="106">
        <v>994914.45076751709</v>
      </c>
      <c r="D204" s="107">
        <f t="shared" si="12"/>
        <v>2.3579437292668493</v>
      </c>
      <c r="J204" s="106">
        <v>674.20001220703125</v>
      </c>
      <c r="K204" s="106">
        <v>21338.26195526123</v>
      </c>
      <c r="L204" s="107">
        <v>3.1595826015286042</v>
      </c>
      <c r="M204" s="108"/>
      <c r="N204" s="106"/>
      <c r="O204" s="106">
        <v>31719.99494934082</v>
      </c>
      <c r="P204" s="107"/>
      <c r="Q204" s="105"/>
      <c r="R204" s="106">
        <v>135</v>
      </c>
      <c r="S204" s="106">
        <v>41296.019989013672</v>
      </c>
      <c r="T204" s="107">
        <v>0.32690801688858923</v>
      </c>
      <c r="U204" s="108"/>
      <c r="V204" s="106"/>
      <c r="W204" s="106">
        <v>21209.605987548828</v>
      </c>
      <c r="X204" s="107"/>
      <c r="Y204" s="108"/>
      <c r="Z204" s="106">
        <v>700</v>
      </c>
      <c r="AA204" s="106">
        <v>154246.77095031738</v>
      </c>
      <c r="AB204" s="107">
        <v>0.4538182521989188</v>
      </c>
      <c r="AC204" s="108"/>
      <c r="AD204" s="106"/>
      <c r="AE204" s="106">
        <v>81000.728080749512</v>
      </c>
      <c r="AF204" s="107"/>
      <c r="AG204" s="108"/>
      <c r="AH204" s="106"/>
      <c r="AI204" s="106">
        <v>31362.07006072998</v>
      </c>
      <c r="AJ204" s="107"/>
      <c r="AK204" s="108"/>
      <c r="AL204" s="106"/>
      <c r="AM204" s="106">
        <v>40146.798873901367</v>
      </c>
      <c r="AN204" s="107"/>
      <c r="AO204" s="108"/>
      <c r="AP204" s="106">
        <v>518</v>
      </c>
      <c r="AQ204" s="106">
        <v>80104.805908203125</v>
      </c>
      <c r="AR204" s="107">
        <v>0.64665283702654131</v>
      </c>
      <c r="AS204" s="108"/>
      <c r="AT204" s="106"/>
      <c r="AU204" s="106">
        <v>21350.018997192383</v>
      </c>
      <c r="AV204" s="107"/>
      <c r="AW204" s="108"/>
      <c r="AX204" s="106">
        <v>2941.6999969482422</v>
      </c>
      <c r="AY204" s="106">
        <v>97766.208129882813</v>
      </c>
      <c r="AZ204" s="107">
        <v>3.0089128475149427</v>
      </c>
      <c r="BA204" s="108"/>
      <c r="BB204" s="106">
        <v>1847.6701202392578</v>
      </c>
      <c r="BC204" s="106">
        <v>87429.82795715332</v>
      </c>
      <c r="BD204" s="107">
        <v>2.1133178040162037</v>
      </c>
      <c r="BE204" s="108"/>
      <c r="BF204" s="106"/>
      <c r="BG204" s="106">
        <v>52937.575950622559</v>
      </c>
      <c r="BH204" s="107"/>
      <c r="BI204" s="108"/>
      <c r="BJ204" s="106"/>
      <c r="BK204" s="106">
        <v>34939.653991699219</v>
      </c>
      <c r="BL204" s="107"/>
      <c r="BM204" s="108"/>
      <c r="BN204" s="106">
        <v>250</v>
      </c>
      <c r="BO204" s="106">
        <v>45075.374961853027</v>
      </c>
      <c r="BP204" s="107">
        <v>0.55462655654350801</v>
      </c>
      <c r="BQ204" s="108"/>
      <c r="BR204" s="106"/>
      <c r="BS204" s="106">
        <v>101821.5431137085</v>
      </c>
      <c r="BT204" s="107"/>
      <c r="BU204" s="108"/>
      <c r="BV204" s="106"/>
      <c r="BW204" s="106">
        <v>7074.7049865722656</v>
      </c>
      <c r="BX204" s="107"/>
      <c r="BY204" s="108"/>
      <c r="BZ204" s="106">
        <v>16392.952774047852</v>
      </c>
      <c r="CA204" s="106">
        <v>44094.48592376709</v>
      </c>
      <c r="CB204" s="107">
        <v>37.176876950984003</v>
      </c>
      <c r="CD204" s="106">
        <f t="shared" si="13"/>
        <v>0</v>
      </c>
      <c r="CE204" s="106">
        <f t="shared" si="14"/>
        <v>34939.653991699219</v>
      </c>
      <c r="CF204" s="107">
        <f t="shared" si="15"/>
        <v>0</v>
      </c>
    </row>
    <row r="205" spans="1:84">
      <c r="A205" s="105">
        <v>41820</v>
      </c>
      <c r="B205" s="106">
        <v>22703.322891235352</v>
      </c>
      <c r="C205" s="106">
        <v>1009009.345703125</v>
      </c>
      <c r="D205" s="107">
        <f t="shared" si="12"/>
        <v>2.2500607142954272</v>
      </c>
      <c r="J205" s="106"/>
      <c r="K205" s="106">
        <v>21288.986946105957</v>
      </c>
      <c r="L205" s="107"/>
      <c r="M205" s="108"/>
      <c r="N205" s="106"/>
      <c r="O205" s="106">
        <v>31721.149948120117</v>
      </c>
      <c r="P205" s="107"/>
      <c r="Q205" s="105"/>
      <c r="R205" s="106">
        <v>135</v>
      </c>
      <c r="S205" s="106">
        <v>42072.220977783203</v>
      </c>
      <c r="T205" s="107">
        <v>0.32087680864599122</v>
      </c>
      <c r="U205" s="108"/>
      <c r="V205" s="106"/>
      <c r="W205" s="106">
        <v>21157.02897644043</v>
      </c>
      <c r="X205" s="107"/>
      <c r="Y205" s="108"/>
      <c r="Z205" s="106">
        <v>700</v>
      </c>
      <c r="AA205" s="106">
        <v>147970.49398803711</v>
      </c>
      <c r="AB205" s="107">
        <v>0.4730672860067579</v>
      </c>
      <c r="AC205" s="108"/>
      <c r="AD205" s="106"/>
      <c r="AE205" s="106">
        <v>95453.366035461426</v>
      </c>
      <c r="AF205" s="107"/>
      <c r="AG205" s="108"/>
      <c r="AH205" s="106"/>
      <c r="AI205" s="106">
        <v>32704.02205657959</v>
      </c>
      <c r="AJ205" s="107"/>
      <c r="AK205" s="108"/>
      <c r="AL205" s="106"/>
      <c r="AM205" s="106">
        <v>39764.225875854492</v>
      </c>
      <c r="AN205" s="107"/>
      <c r="AO205" s="108"/>
      <c r="AP205" s="106">
        <v>308</v>
      </c>
      <c r="AQ205" s="106">
        <v>86502.360809326172</v>
      </c>
      <c r="AR205" s="107">
        <v>0.35605964637070725</v>
      </c>
      <c r="AS205" s="108"/>
      <c r="AT205" s="106"/>
      <c r="AU205" s="106">
        <v>21517.760971069336</v>
      </c>
      <c r="AV205" s="107"/>
      <c r="AW205" s="108"/>
      <c r="AX205" s="106">
        <v>2769.6999969482422</v>
      </c>
      <c r="AY205" s="106">
        <v>97956.756134033203</v>
      </c>
      <c r="AZ205" s="107">
        <v>2.8274721481778049</v>
      </c>
      <c r="BA205" s="108"/>
      <c r="BB205" s="106">
        <v>1847.6701202392578</v>
      </c>
      <c r="BC205" s="106">
        <v>84849.84790802002</v>
      </c>
      <c r="BD205" s="107">
        <v>2.1775762311821607</v>
      </c>
      <c r="BE205" s="108"/>
      <c r="BF205" s="106"/>
      <c r="BG205" s="106">
        <v>51961.152976989746</v>
      </c>
      <c r="BH205" s="107"/>
      <c r="BI205" s="108"/>
      <c r="BJ205" s="106"/>
      <c r="BK205" s="106">
        <v>33713.304977416992</v>
      </c>
      <c r="BL205" s="107"/>
      <c r="BM205" s="108"/>
      <c r="BN205" s="106">
        <v>550</v>
      </c>
      <c r="BO205" s="106">
        <v>44783.951988220215</v>
      </c>
      <c r="BP205" s="107">
        <v>1.2281185013432261</v>
      </c>
      <c r="BQ205" s="108"/>
      <c r="BR205" s="106"/>
      <c r="BS205" s="106">
        <v>104426.87113189697</v>
      </c>
      <c r="BT205" s="107"/>
      <c r="BU205" s="108"/>
      <c r="BV205" s="106"/>
      <c r="BW205" s="106">
        <v>7319.7049865722656</v>
      </c>
      <c r="BX205" s="107"/>
      <c r="BY205" s="108"/>
      <c r="BZ205" s="106">
        <v>16392.952774047852</v>
      </c>
      <c r="CA205" s="106">
        <v>43846.139015197754</v>
      </c>
      <c r="CB205" s="107">
        <v>37.38744879763712</v>
      </c>
      <c r="CD205" s="106">
        <f t="shared" si="13"/>
        <v>0</v>
      </c>
      <c r="CE205" s="106">
        <f t="shared" si="14"/>
        <v>33713.304977416992</v>
      </c>
      <c r="CF205" s="107">
        <f t="shared" si="15"/>
        <v>0</v>
      </c>
    </row>
    <row r="206" spans="1:84">
      <c r="A206" s="105">
        <v>41851</v>
      </c>
      <c r="B206" s="106">
        <v>21256.98876953125</v>
      </c>
      <c r="C206" s="106">
        <v>1012778.6396713257</v>
      </c>
      <c r="D206" s="107">
        <f t="shared" si="12"/>
        <v>2.098878070377721</v>
      </c>
      <c r="J206" s="106"/>
      <c r="K206" s="106">
        <v>21645.986946105957</v>
      </c>
      <c r="L206" s="107"/>
      <c r="M206" s="108"/>
      <c r="N206" s="106"/>
      <c r="O206" s="106">
        <v>32304.54997253418</v>
      </c>
      <c r="P206" s="107"/>
      <c r="Q206" s="105"/>
      <c r="R206" s="106">
        <v>135</v>
      </c>
      <c r="S206" s="106">
        <v>43139.744964599609</v>
      </c>
      <c r="T206" s="107">
        <v>0.31293648145296349</v>
      </c>
      <c r="U206" s="108"/>
      <c r="V206" s="106"/>
      <c r="W206" s="106">
        <v>21481.272979736328</v>
      </c>
      <c r="X206" s="107"/>
      <c r="Y206" s="108"/>
      <c r="Z206" s="106">
        <v>700</v>
      </c>
      <c r="AA206" s="106">
        <v>149498.18296813965</v>
      </c>
      <c r="AB206" s="107">
        <v>0.46823311568220244</v>
      </c>
      <c r="AC206" s="108"/>
      <c r="AD206" s="106"/>
      <c r="AE206" s="106">
        <v>97395.074012756348</v>
      </c>
      <c r="AF206" s="107"/>
      <c r="AG206" s="108"/>
      <c r="AH206" s="106"/>
      <c r="AI206" s="106">
        <v>33086.216018676758</v>
      </c>
      <c r="AJ206" s="107"/>
      <c r="AK206" s="108"/>
      <c r="AL206" s="106"/>
      <c r="AM206" s="106">
        <v>39426.725875854492</v>
      </c>
      <c r="AN206" s="107"/>
      <c r="AO206" s="108"/>
      <c r="AP206" s="106">
        <v>308</v>
      </c>
      <c r="AQ206" s="106">
        <v>91202.559783935547</v>
      </c>
      <c r="AR206" s="107">
        <v>0.33770981947181183</v>
      </c>
      <c r="AS206" s="108"/>
      <c r="AT206" s="106"/>
      <c r="AU206" s="106">
        <v>20856.829978942871</v>
      </c>
      <c r="AV206" s="107"/>
      <c r="AW206" s="108"/>
      <c r="AX206" s="106">
        <v>3171.0359954833984</v>
      </c>
      <c r="AY206" s="106">
        <v>95918.932136535645</v>
      </c>
      <c r="AZ206" s="107">
        <v>3.3059542311934753</v>
      </c>
      <c r="BA206" s="108"/>
      <c r="BB206" s="106"/>
      <c r="BC206" s="106">
        <v>82885.158988952637</v>
      </c>
      <c r="BD206" s="107"/>
      <c r="BE206" s="108"/>
      <c r="BF206" s="106"/>
      <c r="BG206" s="106">
        <v>51021.484001159668</v>
      </c>
      <c r="BH206" s="107"/>
      <c r="BI206" s="108"/>
      <c r="BJ206" s="106"/>
      <c r="BK206" s="106">
        <v>33913.304977416992</v>
      </c>
      <c r="BL206" s="107"/>
      <c r="BM206" s="108"/>
      <c r="BN206" s="106">
        <v>550</v>
      </c>
      <c r="BO206" s="106">
        <v>44587.26099395752</v>
      </c>
      <c r="BP206" s="107">
        <v>1.2335361889005387</v>
      </c>
      <c r="BQ206" s="108"/>
      <c r="BR206" s="106"/>
      <c r="BS206" s="106">
        <v>103276.77108001709</v>
      </c>
      <c r="BT206" s="107"/>
      <c r="BU206" s="108"/>
      <c r="BV206" s="106"/>
      <c r="BW206" s="106">
        <v>7297.2049865722656</v>
      </c>
      <c r="BX206" s="107"/>
      <c r="BY206" s="108"/>
      <c r="BZ206" s="106">
        <v>16392.952774047852</v>
      </c>
      <c r="CA206" s="106">
        <v>43841.379005432129</v>
      </c>
      <c r="CB206" s="107">
        <v>37.391508081934873</v>
      </c>
      <c r="CD206" s="106">
        <f t="shared" si="13"/>
        <v>0</v>
      </c>
      <c r="CE206" s="106">
        <f t="shared" si="14"/>
        <v>33913.304977416992</v>
      </c>
      <c r="CF206" s="107">
        <f t="shared" si="15"/>
        <v>0</v>
      </c>
    </row>
    <row r="207" spans="1:84">
      <c r="A207" s="105">
        <v>41882</v>
      </c>
      <c r="B207" s="106">
        <v>20948.98876953125</v>
      </c>
      <c r="C207" s="106">
        <v>1030534.9449081421</v>
      </c>
      <c r="D207" s="107">
        <f t="shared" si="12"/>
        <v>2.0328266278635083</v>
      </c>
      <c r="J207" s="106"/>
      <c r="K207" s="106">
        <v>22393.674934387207</v>
      </c>
      <c r="L207" s="107"/>
      <c r="M207" s="108"/>
      <c r="N207" s="106"/>
      <c r="O207" s="106">
        <v>30163.998001098633</v>
      </c>
      <c r="P207" s="107"/>
      <c r="Q207" s="105"/>
      <c r="R207" s="106">
        <v>135</v>
      </c>
      <c r="S207" s="106">
        <v>47430.936004638672</v>
      </c>
      <c r="T207" s="107">
        <v>0.28462436412133468</v>
      </c>
      <c r="U207" s="108"/>
      <c r="V207" s="106"/>
      <c r="W207" s="106">
        <v>21687.769958496094</v>
      </c>
      <c r="X207" s="107"/>
      <c r="Y207" s="108"/>
      <c r="Z207" s="106">
        <v>700</v>
      </c>
      <c r="AA207" s="106">
        <v>152267.31999206543</v>
      </c>
      <c r="AB207" s="107">
        <v>0.45971781734680606</v>
      </c>
      <c r="AC207" s="108"/>
      <c r="AD207" s="106"/>
      <c r="AE207" s="106">
        <v>97384.524002075195</v>
      </c>
      <c r="AF207" s="107"/>
      <c r="AG207" s="108"/>
      <c r="AH207" s="106"/>
      <c r="AI207" s="106">
        <v>34635.072021484375</v>
      </c>
      <c r="AJ207" s="107"/>
      <c r="AK207" s="108"/>
      <c r="AL207" s="106"/>
      <c r="AM207" s="106">
        <v>39585.19694519043</v>
      </c>
      <c r="AN207" s="107"/>
      <c r="AO207" s="108"/>
      <c r="AP207" s="106"/>
      <c r="AQ207" s="106">
        <v>91455.607788085938</v>
      </c>
      <c r="AR207" s="107"/>
      <c r="AS207" s="108"/>
      <c r="AT207" s="106"/>
      <c r="AU207" s="106">
        <v>21441.29598236084</v>
      </c>
      <c r="AV207" s="107"/>
      <c r="AW207" s="108"/>
      <c r="AX207" s="106">
        <v>3171.0359954833984</v>
      </c>
      <c r="AY207" s="106">
        <v>96356.53214263916</v>
      </c>
      <c r="AZ207" s="107">
        <v>3.290940349315632</v>
      </c>
      <c r="BA207" s="108"/>
      <c r="BB207" s="106"/>
      <c r="BC207" s="106">
        <v>83404.661087036133</v>
      </c>
      <c r="BD207" s="107"/>
      <c r="BE207" s="108"/>
      <c r="BF207" s="106"/>
      <c r="BG207" s="106">
        <v>52222.034004211426</v>
      </c>
      <c r="BH207" s="107"/>
      <c r="BI207" s="108"/>
      <c r="BJ207" s="106"/>
      <c r="BK207" s="106">
        <v>34120.054992675781</v>
      </c>
      <c r="BL207" s="107"/>
      <c r="BM207" s="108"/>
      <c r="BN207" s="106">
        <v>550</v>
      </c>
      <c r="BO207" s="106">
        <v>46809.94898223877</v>
      </c>
      <c r="BP207" s="107">
        <v>1.1749638954075512</v>
      </c>
      <c r="BQ207" s="108"/>
      <c r="BR207" s="106"/>
      <c r="BS207" s="106">
        <v>105067.77108001709</v>
      </c>
      <c r="BT207" s="107"/>
      <c r="BU207" s="108"/>
      <c r="BV207" s="106"/>
      <c r="BW207" s="106">
        <v>7267.1679840087891</v>
      </c>
      <c r="BX207" s="107"/>
      <c r="BY207" s="108"/>
      <c r="BZ207" s="106">
        <v>16392.952774047852</v>
      </c>
      <c r="CA207" s="106">
        <v>46841.379005432129</v>
      </c>
      <c r="CB207" s="107">
        <v>34.996733917989012</v>
      </c>
      <c r="CD207" s="106">
        <f t="shared" si="13"/>
        <v>0</v>
      </c>
      <c r="CE207" s="106">
        <f t="shared" si="14"/>
        <v>34120.054992675781</v>
      </c>
      <c r="CF207" s="107">
        <f t="shared" si="15"/>
        <v>0</v>
      </c>
    </row>
    <row r="208" spans="1:84">
      <c r="A208" s="105">
        <v>41912</v>
      </c>
      <c r="B208" s="106">
        <v>25199.381767272949</v>
      </c>
      <c r="C208" s="106">
        <v>1054219.3319625854</v>
      </c>
      <c r="D208" s="107">
        <f t="shared" si="12"/>
        <v>2.3903357682087436</v>
      </c>
      <c r="J208" s="106"/>
      <c r="K208" s="106">
        <v>26787.439949035645</v>
      </c>
      <c r="L208" s="107"/>
      <c r="M208" s="108"/>
      <c r="N208" s="106"/>
      <c r="O208" s="106">
        <v>30624.51301574707</v>
      </c>
      <c r="P208" s="107"/>
      <c r="Q208" s="105"/>
      <c r="R208" s="106">
        <v>135</v>
      </c>
      <c r="S208" s="106">
        <v>47055.031005859375</v>
      </c>
      <c r="T208" s="107">
        <v>0.28689812144250754</v>
      </c>
      <c r="U208" s="108"/>
      <c r="V208" s="106"/>
      <c r="W208" s="106">
        <v>20310.511978149414</v>
      </c>
      <c r="X208" s="107"/>
      <c r="Y208" s="108"/>
      <c r="Z208" s="106">
        <v>200</v>
      </c>
      <c r="AA208" s="106">
        <v>154698.99397277832</v>
      </c>
      <c r="AB208" s="107">
        <v>0.12928332296407377</v>
      </c>
      <c r="AC208" s="108"/>
      <c r="AD208" s="106">
        <v>120.39299774169922</v>
      </c>
      <c r="AE208" s="106">
        <v>99968.190048217773</v>
      </c>
      <c r="AF208" s="107">
        <v>0.12043130688234921</v>
      </c>
      <c r="AG208" s="108"/>
      <c r="AH208" s="106"/>
      <c r="AI208" s="106">
        <v>35219.135025024414</v>
      </c>
      <c r="AJ208" s="107"/>
      <c r="AK208" s="108"/>
      <c r="AL208" s="106"/>
      <c r="AM208" s="106">
        <v>39208.298919677734</v>
      </c>
      <c r="AN208" s="107"/>
      <c r="AO208" s="108"/>
      <c r="AP208" s="106"/>
      <c r="AQ208" s="106">
        <v>95006.318817138672</v>
      </c>
      <c r="AR208" s="107"/>
      <c r="AS208" s="108"/>
      <c r="AT208" s="106"/>
      <c r="AU208" s="106">
        <v>20003.31697845459</v>
      </c>
      <c r="AV208" s="107"/>
      <c r="AW208" s="108"/>
      <c r="AX208" s="106">
        <v>3171.0359954833984</v>
      </c>
      <c r="AY208" s="106">
        <v>97726.490119934082</v>
      </c>
      <c r="AZ208" s="107">
        <v>3.24480700329232</v>
      </c>
      <c r="BA208" s="108"/>
      <c r="BB208" s="106"/>
      <c r="BC208" s="106">
        <v>82795.270080566406</v>
      </c>
      <c r="BD208" s="107"/>
      <c r="BE208" s="108"/>
      <c r="BF208" s="106"/>
      <c r="BG208" s="106">
        <v>52648.491981506348</v>
      </c>
      <c r="BH208" s="107"/>
      <c r="BI208" s="108"/>
      <c r="BJ208" s="106"/>
      <c r="BK208" s="106">
        <v>34420.054992675781</v>
      </c>
      <c r="BL208" s="107"/>
      <c r="BM208" s="108"/>
      <c r="BN208" s="106">
        <v>830</v>
      </c>
      <c r="BO208" s="106">
        <v>54745.143974304199</v>
      </c>
      <c r="BP208" s="107">
        <v>1.5161162063791049</v>
      </c>
      <c r="BQ208" s="108"/>
      <c r="BR208" s="106">
        <v>4350</v>
      </c>
      <c r="BS208" s="106">
        <v>109042.01509857178</v>
      </c>
      <c r="BT208" s="107">
        <v>3.9892879786453763</v>
      </c>
      <c r="BU208" s="108"/>
      <c r="BV208" s="106"/>
      <c r="BW208" s="106">
        <v>7138.1679840087891</v>
      </c>
      <c r="BX208" s="107"/>
      <c r="BY208" s="108"/>
      <c r="BZ208" s="106">
        <v>16392.952774047852</v>
      </c>
      <c r="CA208" s="106">
        <v>46821.948020935059</v>
      </c>
      <c r="CB208" s="107">
        <v>35.01125746993317</v>
      </c>
      <c r="CD208" s="106">
        <f t="shared" si="13"/>
        <v>0</v>
      </c>
      <c r="CE208" s="106">
        <f t="shared" si="14"/>
        <v>34420.054992675781</v>
      </c>
      <c r="CF208" s="107">
        <f t="shared" si="15"/>
        <v>0</v>
      </c>
    </row>
    <row r="209" spans="1:84">
      <c r="A209" s="105">
        <v>41943</v>
      </c>
      <c r="B209" s="106">
        <v>26007.711936950684</v>
      </c>
      <c r="C209" s="106">
        <v>1062711.262878418</v>
      </c>
      <c r="D209" s="107">
        <f t="shared" si="12"/>
        <v>2.447298042791719</v>
      </c>
      <c r="J209" s="106"/>
      <c r="K209" s="106">
        <v>26838.284950256348</v>
      </c>
      <c r="L209" s="107"/>
      <c r="M209" s="108"/>
      <c r="N209" s="106"/>
      <c r="O209" s="106">
        <v>31076.268020629883</v>
      </c>
      <c r="P209" s="107"/>
      <c r="Q209" s="105"/>
      <c r="R209" s="106">
        <v>135</v>
      </c>
      <c r="S209" s="106">
        <v>47804.233993530273</v>
      </c>
      <c r="T209" s="107">
        <v>0.28240176386524807</v>
      </c>
      <c r="U209" s="108"/>
      <c r="V209" s="106"/>
      <c r="W209" s="106">
        <v>20314.306976318359</v>
      </c>
      <c r="X209" s="107"/>
      <c r="Y209" s="108"/>
      <c r="Z209" s="106">
        <v>752.93499755859375</v>
      </c>
      <c r="AA209" s="106">
        <v>155903.09696960449</v>
      </c>
      <c r="AB209" s="107">
        <v>0.48295063548698403</v>
      </c>
      <c r="AC209" s="108"/>
      <c r="AD209" s="106">
        <v>120.39299774169922</v>
      </c>
      <c r="AE209" s="106">
        <v>98237.110961914063</v>
      </c>
      <c r="AF209" s="107">
        <v>0.12255347959934902</v>
      </c>
      <c r="AG209" s="108"/>
      <c r="AH209" s="106"/>
      <c r="AI209" s="106">
        <v>35213.831008911133</v>
      </c>
      <c r="AJ209" s="107"/>
      <c r="AK209" s="108"/>
      <c r="AL209" s="106"/>
      <c r="AM209" s="106">
        <v>42402.461975097656</v>
      </c>
      <c r="AN209" s="107"/>
      <c r="AO209" s="108"/>
      <c r="AP209" s="106"/>
      <c r="AQ209" s="106">
        <v>92001.087799072266</v>
      </c>
      <c r="AR209" s="107"/>
      <c r="AS209" s="108"/>
      <c r="AT209" s="106"/>
      <c r="AU209" s="106">
        <v>21243.431976318359</v>
      </c>
      <c r="AV209" s="107"/>
      <c r="AW209" s="108"/>
      <c r="AX209" s="106">
        <v>3426.4311676025391</v>
      </c>
      <c r="AY209" s="106">
        <v>97530.686103820801</v>
      </c>
      <c r="AZ209" s="107">
        <v>3.5131826756095252</v>
      </c>
      <c r="BA209" s="108"/>
      <c r="BB209" s="106"/>
      <c r="BC209" s="106">
        <v>83900.581085205078</v>
      </c>
      <c r="BD209" s="107"/>
      <c r="BE209" s="108"/>
      <c r="BF209" s="106"/>
      <c r="BG209" s="106">
        <v>54965.478981018066</v>
      </c>
      <c r="BH209" s="107"/>
      <c r="BI209" s="108"/>
      <c r="BJ209" s="106"/>
      <c r="BK209" s="106">
        <v>36927.114990234375</v>
      </c>
      <c r="BL209" s="107"/>
      <c r="BM209" s="108"/>
      <c r="BN209" s="106">
        <v>830</v>
      </c>
      <c r="BO209" s="106">
        <v>52545.995002746582</v>
      </c>
      <c r="BP209" s="107">
        <v>1.5795685284037648</v>
      </c>
      <c r="BQ209" s="108"/>
      <c r="BR209" s="106">
        <v>4350</v>
      </c>
      <c r="BS209" s="106">
        <v>111271.92107391357</v>
      </c>
      <c r="BT209" s="107">
        <v>3.9093420496537177</v>
      </c>
      <c r="BU209" s="108"/>
      <c r="BV209" s="106"/>
      <c r="BW209" s="106">
        <v>6971.4079895019531</v>
      </c>
      <c r="BX209" s="107"/>
      <c r="BY209" s="108"/>
      <c r="BZ209" s="106">
        <v>16392.952774047852</v>
      </c>
      <c r="CA209" s="106">
        <v>47563.963020324707</v>
      </c>
      <c r="CB209" s="107">
        <v>34.46506921015586</v>
      </c>
      <c r="CD209" s="106">
        <f t="shared" si="13"/>
        <v>0</v>
      </c>
      <c r="CE209" s="106">
        <f t="shared" si="14"/>
        <v>36927.114990234375</v>
      </c>
      <c r="CF209" s="107">
        <f t="shared" si="15"/>
        <v>0</v>
      </c>
    </row>
    <row r="210" spans="1:84">
      <c r="A210" s="105">
        <v>41973</v>
      </c>
      <c r="B210" s="106">
        <v>26210.750617980957</v>
      </c>
      <c r="C210" s="106">
        <v>1071583.1058959961</v>
      </c>
      <c r="D210" s="107">
        <f t="shared" si="12"/>
        <v>2.4459839347751791</v>
      </c>
      <c r="J210" s="106"/>
      <c r="K210" s="106">
        <v>25703.746955871582</v>
      </c>
      <c r="L210" s="107"/>
      <c r="M210" s="108"/>
      <c r="N210" s="106"/>
      <c r="O210" s="106">
        <v>31188.605041503906</v>
      </c>
      <c r="P210" s="107"/>
      <c r="Q210" s="105"/>
      <c r="R210" s="106">
        <v>338.03868103027344</v>
      </c>
      <c r="S210" s="106">
        <v>48926.343978881836</v>
      </c>
      <c r="T210" s="107">
        <v>0.69091342932997746</v>
      </c>
      <c r="U210" s="108"/>
      <c r="V210" s="106"/>
      <c r="W210" s="106">
        <v>20309.037963867188</v>
      </c>
      <c r="X210" s="107"/>
      <c r="Y210" s="108"/>
      <c r="Z210" s="106">
        <v>752.93499755859375</v>
      </c>
      <c r="AA210" s="106">
        <v>161538.08393859863</v>
      </c>
      <c r="AB210" s="107">
        <v>0.46610370706438969</v>
      </c>
      <c r="AC210" s="108"/>
      <c r="AD210" s="106">
        <v>120.39299774169922</v>
      </c>
      <c r="AE210" s="106">
        <v>97602.705032348633</v>
      </c>
      <c r="AF210" s="107">
        <v>0.1233500625846355</v>
      </c>
      <c r="AG210" s="108"/>
      <c r="AH210" s="106"/>
      <c r="AI210" s="106">
        <v>35882.762008666992</v>
      </c>
      <c r="AJ210" s="107"/>
      <c r="AK210" s="108"/>
      <c r="AL210" s="106"/>
      <c r="AM210" s="106">
        <v>41202.525970458984</v>
      </c>
      <c r="AN210" s="107"/>
      <c r="AO210" s="108"/>
      <c r="AP210" s="106"/>
      <c r="AQ210" s="106">
        <v>92967.110900878906</v>
      </c>
      <c r="AR210" s="107"/>
      <c r="AS210" s="108"/>
      <c r="AT210" s="106"/>
      <c r="AU210" s="106">
        <v>20893.211975097656</v>
      </c>
      <c r="AV210" s="107"/>
      <c r="AW210" s="108"/>
      <c r="AX210" s="106">
        <v>3426.4311676025391</v>
      </c>
      <c r="AY210" s="106">
        <v>98323.49308013916</v>
      </c>
      <c r="AZ210" s="107">
        <v>3.4848550028728185</v>
      </c>
      <c r="BA210" s="108"/>
      <c r="BB210" s="106"/>
      <c r="BC210" s="106">
        <v>83724.828079223633</v>
      </c>
      <c r="BD210" s="107"/>
      <c r="BE210" s="108"/>
      <c r="BF210" s="106"/>
      <c r="BG210" s="106">
        <v>56753.450965881348</v>
      </c>
      <c r="BH210" s="107"/>
      <c r="BI210" s="108"/>
      <c r="BJ210" s="106"/>
      <c r="BK210" s="106">
        <v>36281.078979492188</v>
      </c>
      <c r="BL210" s="107"/>
      <c r="BM210" s="108"/>
      <c r="BN210" s="106">
        <v>830</v>
      </c>
      <c r="BO210" s="106">
        <v>52945.022972106934</v>
      </c>
      <c r="BP210" s="107">
        <v>1.5676638773719478</v>
      </c>
      <c r="BQ210" s="108"/>
      <c r="BR210" s="106">
        <v>4350</v>
      </c>
      <c r="BS210" s="106">
        <v>111138.34404754639</v>
      </c>
      <c r="BT210" s="107">
        <v>3.9140406826099685</v>
      </c>
      <c r="BU210" s="108"/>
      <c r="BV210" s="106"/>
      <c r="BW210" s="106">
        <v>9228.7909851074219</v>
      </c>
      <c r="BX210" s="107"/>
      <c r="BY210" s="108"/>
      <c r="BZ210" s="106">
        <v>16392.952774047852</v>
      </c>
      <c r="CA210" s="106">
        <v>46973.963020324707</v>
      </c>
      <c r="CB210" s="107">
        <v>34.897955633325942</v>
      </c>
      <c r="CD210" s="106">
        <f t="shared" si="13"/>
        <v>0</v>
      </c>
      <c r="CE210" s="106">
        <f t="shared" si="14"/>
        <v>36281.078979492188</v>
      </c>
      <c r="CF210" s="107">
        <f t="shared" si="15"/>
        <v>0</v>
      </c>
    </row>
    <row r="211" spans="1:84">
      <c r="A211" s="105">
        <v>42004</v>
      </c>
      <c r="B211" s="106">
        <v>26210.750617980957</v>
      </c>
      <c r="C211" s="106">
        <v>1070381.3971176147</v>
      </c>
      <c r="D211" s="107">
        <f t="shared" si="12"/>
        <v>2.4487300217065422</v>
      </c>
      <c r="J211" s="106"/>
      <c r="K211" s="106">
        <v>23817.847969055176</v>
      </c>
      <c r="L211" s="107"/>
      <c r="M211" s="108"/>
      <c r="N211" s="106"/>
      <c r="O211" s="106">
        <v>32160.525054931641</v>
      </c>
      <c r="P211" s="107"/>
      <c r="Q211" s="105"/>
      <c r="R211" s="106">
        <v>338.03868103027344</v>
      </c>
      <c r="S211" s="106">
        <v>49243.213043212891</v>
      </c>
      <c r="T211" s="107">
        <v>0.68646755591198105</v>
      </c>
      <c r="U211" s="108"/>
      <c r="V211" s="106"/>
      <c r="W211" s="106">
        <v>20569.786972045898</v>
      </c>
      <c r="X211" s="107"/>
      <c r="Y211" s="108"/>
      <c r="Z211" s="106">
        <v>752.93499755859375</v>
      </c>
      <c r="AA211" s="106">
        <v>156993.23292541504</v>
      </c>
      <c r="AB211" s="107">
        <v>0.47959710334540412</v>
      </c>
      <c r="AC211" s="108"/>
      <c r="AD211" s="106"/>
      <c r="AE211" s="106">
        <v>99548.470932006836</v>
      </c>
      <c r="AF211" s="107"/>
      <c r="AG211" s="108"/>
      <c r="AH211" s="106"/>
      <c r="AI211" s="106">
        <v>35682.259002685547</v>
      </c>
      <c r="AJ211" s="107"/>
      <c r="AK211" s="108"/>
      <c r="AL211" s="106"/>
      <c r="AM211" s="106">
        <v>41733.725967407227</v>
      </c>
      <c r="AN211" s="107"/>
      <c r="AO211" s="108"/>
      <c r="AP211" s="106"/>
      <c r="AQ211" s="106">
        <v>96274.824920654297</v>
      </c>
      <c r="AR211" s="107"/>
      <c r="AS211" s="108"/>
      <c r="AT211" s="106"/>
      <c r="AU211" s="106">
        <v>20693.211975097656</v>
      </c>
      <c r="AV211" s="107"/>
      <c r="AW211" s="108"/>
      <c r="AX211" s="106">
        <v>3426.4311676025391</v>
      </c>
      <c r="AY211" s="106">
        <v>99994.42911529541</v>
      </c>
      <c r="AZ211" s="107">
        <v>3.4266220607668063</v>
      </c>
      <c r="BA211" s="108"/>
      <c r="BB211" s="106"/>
      <c r="BC211" s="106">
        <v>82762.769104003906</v>
      </c>
      <c r="BD211" s="107"/>
      <c r="BE211" s="108"/>
      <c r="BF211" s="106"/>
      <c r="BG211" s="106">
        <v>56007.057975769043</v>
      </c>
      <c r="BH211" s="107"/>
      <c r="BI211" s="108"/>
      <c r="BJ211" s="106"/>
      <c r="BK211" s="106">
        <v>36645.141983032227</v>
      </c>
      <c r="BL211" s="107"/>
      <c r="BM211" s="108"/>
      <c r="BN211" s="106">
        <v>950.39299774169922</v>
      </c>
      <c r="BO211" s="106">
        <v>50425.412986755371</v>
      </c>
      <c r="BP211" s="107">
        <v>1.8847500525009628</v>
      </c>
      <c r="BQ211" s="108"/>
      <c r="BR211" s="106">
        <v>4350</v>
      </c>
      <c r="BS211" s="106">
        <v>112828.3461227417</v>
      </c>
      <c r="BT211" s="107">
        <v>3.8554141308318033</v>
      </c>
      <c r="BU211" s="108"/>
      <c r="BV211" s="106"/>
      <c r="BW211" s="106">
        <v>8740.7909851074219</v>
      </c>
      <c r="BX211" s="107"/>
      <c r="BY211" s="108"/>
      <c r="BZ211" s="106">
        <v>16392.952774047852</v>
      </c>
      <c r="CA211" s="106">
        <v>46260.350082397461</v>
      </c>
      <c r="CB211" s="107">
        <v>35.436292083499687</v>
      </c>
      <c r="CD211" s="106">
        <f t="shared" si="13"/>
        <v>0</v>
      </c>
      <c r="CE211" s="106">
        <f t="shared" si="14"/>
        <v>36645.141983032227</v>
      </c>
      <c r="CF211" s="107">
        <f t="shared" si="15"/>
        <v>0</v>
      </c>
    </row>
    <row r="212" spans="1:84">
      <c r="A212" s="105">
        <v>42035</v>
      </c>
      <c r="B212" s="106">
        <v>38455.961006164551</v>
      </c>
      <c r="C212" s="106">
        <v>1081034.7239761353</v>
      </c>
      <c r="D212" s="107">
        <f t="shared" ref="D212:D268" si="16">B212/C212*100</f>
        <v>3.5573289324805719</v>
      </c>
      <c r="J212" s="106">
        <v>147.80000305175781</v>
      </c>
      <c r="K212" s="106">
        <v>23810.496955871582</v>
      </c>
      <c r="L212" s="107">
        <v>0.62073464206008877</v>
      </c>
      <c r="M212" s="108"/>
      <c r="N212" s="106"/>
      <c r="O212" s="106">
        <v>32176.705047607422</v>
      </c>
      <c r="P212" s="107"/>
      <c r="Q212" s="105"/>
      <c r="R212" s="106">
        <v>338.03868103027344</v>
      </c>
      <c r="S212" s="106">
        <v>50612.905975341797</v>
      </c>
      <c r="T212" s="107">
        <v>0.66789028315221255</v>
      </c>
      <c r="U212" s="108"/>
      <c r="V212" s="106"/>
      <c r="W212" s="106">
        <v>20550.711975097656</v>
      </c>
      <c r="X212" s="107"/>
      <c r="Y212" s="108"/>
      <c r="Z212" s="106">
        <v>752.93499755859375</v>
      </c>
      <c r="AA212" s="106">
        <v>157295.09590148926</v>
      </c>
      <c r="AB212" s="107">
        <v>0.47867671477192258</v>
      </c>
      <c r="AC212" s="108"/>
      <c r="AD212" s="106"/>
      <c r="AE212" s="106">
        <v>99833.310897827148</v>
      </c>
      <c r="AF212" s="107"/>
      <c r="AG212" s="108"/>
      <c r="AH212" s="106"/>
      <c r="AI212" s="106">
        <v>35237.162002563477</v>
      </c>
      <c r="AJ212" s="107"/>
      <c r="AK212" s="108"/>
      <c r="AL212" s="106">
        <v>12097.410385131836</v>
      </c>
      <c r="AM212" s="106">
        <v>41054.825973510742</v>
      </c>
      <c r="AN212" s="107">
        <v>29.466475860687574</v>
      </c>
      <c r="AO212" s="108"/>
      <c r="AP212" s="106"/>
      <c r="AQ212" s="106">
        <v>102184.96990966797</v>
      </c>
      <c r="AR212" s="107"/>
      <c r="AS212" s="108"/>
      <c r="AT212" s="106"/>
      <c r="AU212" s="106">
        <v>20672.211975097656</v>
      </c>
      <c r="AV212" s="107"/>
      <c r="AW212" s="108"/>
      <c r="AX212" s="106">
        <v>3426.4311676025391</v>
      </c>
      <c r="AY212" s="106">
        <v>99589.926124572754</v>
      </c>
      <c r="AZ212" s="107">
        <v>3.4405399230004083</v>
      </c>
      <c r="BA212" s="108"/>
      <c r="BB212" s="106"/>
      <c r="BC212" s="106">
        <v>85350.59309387207</v>
      </c>
      <c r="BD212" s="107"/>
      <c r="BE212" s="108"/>
      <c r="BF212" s="106"/>
      <c r="BG212" s="106">
        <v>56901.561988830566</v>
      </c>
      <c r="BH212" s="107"/>
      <c r="BI212" s="108"/>
      <c r="BJ212" s="106"/>
      <c r="BK212" s="106">
        <v>36620.141983032227</v>
      </c>
      <c r="BL212" s="107"/>
      <c r="BM212" s="108"/>
      <c r="BN212" s="106">
        <v>950.39299774169922</v>
      </c>
      <c r="BO212" s="106">
        <v>49698.201972961426</v>
      </c>
      <c r="BP212" s="107">
        <v>1.9123287362765469</v>
      </c>
      <c r="BQ212" s="108"/>
      <c r="BR212" s="106">
        <v>4350</v>
      </c>
      <c r="BS212" s="106">
        <v>112327.5961227417</v>
      </c>
      <c r="BT212" s="107">
        <v>3.87260134655308</v>
      </c>
      <c r="BU212" s="108"/>
      <c r="BV212" s="106"/>
      <c r="BW212" s="106">
        <v>9765.7909851074219</v>
      </c>
      <c r="BX212" s="107"/>
      <c r="BY212" s="108"/>
      <c r="BZ212" s="106">
        <v>16392.952774047852</v>
      </c>
      <c r="CA212" s="106">
        <v>47352.515090942383</v>
      </c>
      <c r="CB212" s="107">
        <v>34.618969536390068</v>
      </c>
      <c r="CD212" s="106">
        <f t="shared" si="13"/>
        <v>0</v>
      </c>
      <c r="CE212" s="106">
        <f t="shared" si="14"/>
        <v>36620.141983032227</v>
      </c>
      <c r="CF212" s="107">
        <f t="shared" si="15"/>
        <v>0</v>
      </c>
    </row>
    <row r="213" spans="1:84">
      <c r="A213" s="105">
        <v>42063</v>
      </c>
      <c r="B213" s="106">
        <v>38780.76099395752</v>
      </c>
      <c r="C213" s="106">
        <v>1086612.6809387207</v>
      </c>
      <c r="D213" s="107">
        <f t="shared" si="16"/>
        <v>3.5689589928634886</v>
      </c>
      <c r="J213" s="106">
        <v>147.80000305175781</v>
      </c>
      <c r="K213" s="106">
        <v>26269.947959899902</v>
      </c>
      <c r="L213" s="107">
        <v>0.56262008313594303</v>
      </c>
      <c r="M213" s="108"/>
      <c r="N213" s="106"/>
      <c r="O213" s="106">
        <v>32261.485046386719</v>
      </c>
      <c r="P213" s="107"/>
      <c r="Q213" s="105"/>
      <c r="R213" s="106">
        <v>338.03868103027344</v>
      </c>
      <c r="S213" s="106">
        <v>51426.578002929688</v>
      </c>
      <c r="T213" s="107">
        <v>0.65732291386569786</v>
      </c>
      <c r="U213" s="108"/>
      <c r="V213" s="106"/>
      <c r="W213" s="106">
        <v>23206.273986816406</v>
      </c>
      <c r="X213" s="107"/>
      <c r="Y213" s="108"/>
      <c r="Z213" s="106">
        <v>752.93499755859375</v>
      </c>
      <c r="AA213" s="106">
        <v>159444.26292419434</v>
      </c>
      <c r="AB213" s="107">
        <v>0.47222457788686117</v>
      </c>
      <c r="AC213" s="108"/>
      <c r="AD213" s="106"/>
      <c r="AE213" s="106">
        <v>99592.325881958008</v>
      </c>
      <c r="AF213" s="107"/>
      <c r="AG213" s="108"/>
      <c r="AH213" s="106"/>
      <c r="AI213" s="106">
        <v>35636.162017822266</v>
      </c>
      <c r="AJ213" s="107"/>
      <c r="AK213" s="108"/>
      <c r="AL213" s="106">
        <v>12097.410385131836</v>
      </c>
      <c r="AM213" s="106">
        <v>40749.505950927734</v>
      </c>
      <c r="AN213" s="107">
        <v>29.687256576067561</v>
      </c>
      <c r="AO213" s="108"/>
      <c r="AP213" s="106"/>
      <c r="AQ213" s="106">
        <v>99964.072906494141</v>
      </c>
      <c r="AR213" s="107"/>
      <c r="AS213" s="108"/>
      <c r="AT213" s="106"/>
      <c r="AU213" s="106">
        <v>21058.247970581055</v>
      </c>
      <c r="AV213" s="107"/>
      <c r="AW213" s="108"/>
      <c r="AX213" s="106">
        <v>3426.4311676025391</v>
      </c>
      <c r="AY213" s="106">
        <v>99528.147117614746</v>
      </c>
      <c r="AZ213" s="107">
        <v>3.4426755313282835</v>
      </c>
      <c r="BA213" s="108"/>
      <c r="BB213" s="106"/>
      <c r="BC213" s="106">
        <v>85202.864120483398</v>
      </c>
      <c r="BD213" s="107"/>
      <c r="BE213" s="108"/>
      <c r="BF213" s="106"/>
      <c r="BG213" s="106">
        <v>56729.435997009277</v>
      </c>
      <c r="BH213" s="107"/>
      <c r="BI213" s="108"/>
      <c r="BJ213" s="106">
        <v>324.79998779296875</v>
      </c>
      <c r="BK213" s="106">
        <v>37020.141983032227</v>
      </c>
      <c r="BL213" s="107">
        <v>0.87736018933108684</v>
      </c>
      <c r="BM213" s="108"/>
      <c r="BN213" s="106">
        <v>950.39299774169922</v>
      </c>
      <c r="BO213" s="106">
        <v>51742.066963195801</v>
      </c>
      <c r="BP213" s="107">
        <v>1.8367897796153272</v>
      </c>
      <c r="BQ213" s="108"/>
      <c r="BR213" s="106">
        <v>4350</v>
      </c>
      <c r="BS213" s="106">
        <v>112314.91207122803</v>
      </c>
      <c r="BT213" s="107">
        <v>3.8730386907495515</v>
      </c>
      <c r="BU213" s="108"/>
      <c r="BV213" s="106"/>
      <c r="BW213" s="106">
        <v>9774.8659973144531</v>
      </c>
      <c r="BX213" s="107"/>
      <c r="BY213" s="108"/>
      <c r="BZ213" s="106">
        <v>16392.952774047852</v>
      </c>
      <c r="CA213" s="106">
        <v>44691.38404083252</v>
      </c>
      <c r="CB213" s="107">
        <v>36.68034258923452</v>
      </c>
      <c r="CD213" s="106">
        <f t="shared" si="13"/>
        <v>324.79998779296875</v>
      </c>
      <c r="CE213" s="106">
        <f t="shared" si="14"/>
        <v>37020.141983032227</v>
      </c>
      <c r="CF213" s="107">
        <f t="shared" si="15"/>
        <v>0.87736018933108684</v>
      </c>
    </row>
    <row r="214" spans="1:84">
      <c r="A214" s="105">
        <v>42094</v>
      </c>
      <c r="B214" s="106">
        <v>39158.931007385254</v>
      </c>
      <c r="C214" s="106">
        <v>1084478.3987197876</v>
      </c>
      <c r="D214" s="107">
        <f t="shared" si="16"/>
        <v>3.6108539417301309</v>
      </c>
      <c r="J214" s="106">
        <v>147.80000305175781</v>
      </c>
      <c r="K214" s="106">
        <v>26109.222953796387</v>
      </c>
      <c r="L214" s="107">
        <v>0.56608349973995331</v>
      </c>
      <c r="M214" s="108"/>
      <c r="N214" s="106"/>
      <c r="O214" s="106">
        <v>31885.615051269531</v>
      </c>
      <c r="P214" s="107"/>
      <c r="Q214" s="105"/>
      <c r="R214" s="106">
        <v>203.03868103027344</v>
      </c>
      <c r="S214" s="106">
        <v>51659.899963378906</v>
      </c>
      <c r="T214" s="107">
        <v>0.39302956679011219</v>
      </c>
      <c r="U214" s="108"/>
      <c r="V214" s="106"/>
      <c r="W214" s="106">
        <v>22329.391967773438</v>
      </c>
      <c r="X214" s="107"/>
      <c r="Y214" s="108"/>
      <c r="Z214" s="106">
        <v>1200.9349975585938</v>
      </c>
      <c r="AA214" s="106">
        <v>159263.49597167969</v>
      </c>
      <c r="AB214" s="107">
        <v>0.75405540373931301</v>
      </c>
      <c r="AC214" s="108"/>
      <c r="AD214" s="106"/>
      <c r="AE214" s="106">
        <v>99984.918823242188</v>
      </c>
      <c r="AF214" s="107"/>
      <c r="AG214" s="108"/>
      <c r="AH214" s="106"/>
      <c r="AI214" s="106">
        <v>36561.763000488281</v>
      </c>
      <c r="AJ214" s="107"/>
      <c r="AK214" s="108"/>
      <c r="AL214" s="106">
        <v>12097.410385131836</v>
      </c>
      <c r="AM214" s="106">
        <v>41172.505950927734</v>
      </c>
      <c r="AN214" s="107">
        <v>29.382254263440689</v>
      </c>
      <c r="AO214" s="108"/>
      <c r="AP214" s="106"/>
      <c r="AQ214" s="106">
        <v>100616.51089477539</v>
      </c>
      <c r="AR214" s="107"/>
      <c r="AS214" s="108"/>
      <c r="AT214" s="106"/>
      <c r="AU214" s="106">
        <v>23254.870971679688</v>
      </c>
      <c r="AV214" s="107"/>
      <c r="AW214" s="108"/>
      <c r="AX214" s="106">
        <v>3741.6011810302734</v>
      </c>
      <c r="AY214" s="106">
        <v>99481.460121154785</v>
      </c>
      <c r="AZ214" s="107">
        <v>3.7611040051819868</v>
      </c>
      <c r="BA214" s="108"/>
      <c r="BB214" s="106"/>
      <c r="BC214" s="106">
        <v>84543.848159790039</v>
      </c>
      <c r="BD214" s="107"/>
      <c r="BE214" s="108"/>
      <c r="BF214" s="106"/>
      <c r="BG214" s="106">
        <v>57086.024978637695</v>
      </c>
      <c r="BH214" s="107"/>
      <c r="BI214" s="108"/>
      <c r="BJ214" s="106">
        <v>324.79998779296875</v>
      </c>
      <c r="BK214" s="106">
        <v>37820.241989135742</v>
      </c>
      <c r="BL214" s="107">
        <v>0.85879933789495821</v>
      </c>
      <c r="BM214" s="108"/>
      <c r="BN214" s="106">
        <v>700.39299774169922</v>
      </c>
      <c r="BO214" s="106">
        <v>47676.612892150879</v>
      </c>
      <c r="BP214" s="107">
        <v>1.4690494044240434</v>
      </c>
      <c r="BQ214" s="108"/>
      <c r="BR214" s="106">
        <v>4350</v>
      </c>
      <c r="BS214" s="106">
        <v>110714.38702392578</v>
      </c>
      <c r="BT214" s="107">
        <v>3.9290286627879256</v>
      </c>
      <c r="BU214" s="108"/>
      <c r="BV214" s="106"/>
      <c r="BW214" s="106">
        <v>9510.3379821777344</v>
      </c>
      <c r="BX214" s="107"/>
      <c r="BY214" s="108"/>
      <c r="BZ214" s="106">
        <v>16392.952774047852</v>
      </c>
      <c r="CA214" s="106">
        <v>44807.290023803711</v>
      </c>
      <c r="CB214" s="107">
        <v>36.58545911912806</v>
      </c>
      <c r="CD214" s="106">
        <f t="shared" si="13"/>
        <v>324.79998779296875</v>
      </c>
      <c r="CE214" s="106">
        <f t="shared" si="14"/>
        <v>37820.241989135742</v>
      </c>
      <c r="CF214" s="107">
        <f t="shared" si="15"/>
        <v>0.85879933789495821</v>
      </c>
    </row>
    <row r="215" spans="1:84">
      <c r="A215" s="105">
        <v>42124</v>
      </c>
      <c r="B215" s="106">
        <v>20471.27823638916</v>
      </c>
      <c r="C215" s="106">
        <v>1098418.9166259766</v>
      </c>
      <c r="D215" s="107">
        <f t="shared" si="16"/>
        <v>1.8637040865311181</v>
      </c>
      <c r="J215" s="106">
        <v>147.80000305175781</v>
      </c>
      <c r="K215" s="106">
        <v>25511.29695892334</v>
      </c>
      <c r="L215" s="107">
        <v>0.57935119210025243</v>
      </c>
      <c r="M215" s="108"/>
      <c r="N215" s="106"/>
      <c r="O215" s="106">
        <v>31270.680038452148</v>
      </c>
      <c r="P215" s="107"/>
      <c r="Q215" s="105"/>
      <c r="R215" s="106">
        <v>428.03868103027344</v>
      </c>
      <c r="S215" s="106">
        <v>50566.67008972168</v>
      </c>
      <c r="T215" s="107">
        <v>0.84648382080685547</v>
      </c>
      <c r="U215" s="108"/>
      <c r="V215" s="106"/>
      <c r="W215" s="106">
        <v>20780.719940185547</v>
      </c>
      <c r="X215" s="107"/>
      <c r="Y215" s="108"/>
      <c r="Z215" s="106">
        <v>1450.9349975585938</v>
      </c>
      <c r="AA215" s="106">
        <v>165431.58595275879</v>
      </c>
      <c r="AB215" s="107">
        <v>0.8770604411499312</v>
      </c>
      <c r="AC215" s="108"/>
      <c r="AD215" s="106"/>
      <c r="AE215" s="106">
        <v>98620.377838134766</v>
      </c>
      <c r="AF215" s="107"/>
      <c r="AG215" s="108"/>
      <c r="AH215" s="106"/>
      <c r="AI215" s="106">
        <v>36342.688003540039</v>
      </c>
      <c r="AJ215" s="107"/>
      <c r="AK215" s="108"/>
      <c r="AL215" s="106">
        <v>12097.410385131836</v>
      </c>
      <c r="AM215" s="106">
        <v>41749.259826660156</v>
      </c>
      <c r="AN215" s="107">
        <v>28.976346970843053</v>
      </c>
      <c r="AO215" s="108"/>
      <c r="AP215" s="106"/>
      <c r="AQ215" s="106">
        <v>99247.391891479492</v>
      </c>
      <c r="AR215" s="107"/>
      <c r="AS215" s="108"/>
      <c r="AT215" s="106"/>
      <c r="AU215" s="106">
        <v>22849.084976196289</v>
      </c>
      <c r="AV215" s="107"/>
      <c r="AW215" s="108"/>
      <c r="AX215" s="106">
        <v>971.90118408203125</v>
      </c>
      <c r="AY215" s="106">
        <v>104515.23509979248</v>
      </c>
      <c r="AZ215" s="107">
        <v>0.9299134075085298</v>
      </c>
      <c r="BA215" s="108"/>
      <c r="BB215" s="106"/>
      <c r="BC215" s="106">
        <v>88865.48713684082</v>
      </c>
      <c r="BD215" s="107"/>
      <c r="BE215" s="108"/>
      <c r="BF215" s="106"/>
      <c r="BG215" s="106">
        <v>58157.32096862793</v>
      </c>
      <c r="BH215" s="107"/>
      <c r="BI215" s="108"/>
      <c r="BJ215" s="106">
        <v>324.79998779296875</v>
      </c>
      <c r="BK215" s="106">
        <v>38439.853988647461</v>
      </c>
      <c r="BL215" s="107">
        <v>0.84495635152228399</v>
      </c>
      <c r="BM215" s="108"/>
      <c r="BN215" s="106">
        <v>700.39299774169922</v>
      </c>
      <c r="BO215" s="106">
        <v>49927.264892578125</v>
      </c>
      <c r="BP215" s="107">
        <v>1.4028266904839308</v>
      </c>
      <c r="BQ215" s="108"/>
      <c r="BR215" s="106">
        <v>4350</v>
      </c>
      <c r="BS215" s="106">
        <v>111064.38702392578</v>
      </c>
      <c r="BT215" s="107">
        <v>3.9166470158097675</v>
      </c>
      <c r="BU215" s="108"/>
      <c r="BV215" s="106"/>
      <c r="BW215" s="106">
        <v>10023.84797668457</v>
      </c>
      <c r="BX215" s="107"/>
      <c r="BY215" s="108"/>
      <c r="BZ215" s="106"/>
      <c r="CA215" s="106">
        <v>45055.764022827148</v>
      </c>
      <c r="CB215" s="107"/>
      <c r="CD215" s="106">
        <f t="shared" si="13"/>
        <v>324.79998779296875</v>
      </c>
      <c r="CE215" s="106">
        <f t="shared" si="14"/>
        <v>38439.853988647461</v>
      </c>
      <c r="CF215" s="107">
        <f t="shared" si="15"/>
        <v>0.84495635152228399</v>
      </c>
    </row>
    <row r="216" spans="1:84">
      <c r="A216" s="105">
        <v>42155</v>
      </c>
      <c r="B216" s="106">
        <v>22049.339217662811</v>
      </c>
      <c r="C216" s="106">
        <v>1086830.9805755615</v>
      </c>
      <c r="D216" s="107">
        <f t="shared" si="16"/>
        <v>2.0287735270470457</v>
      </c>
      <c r="J216" s="106">
        <v>147.80000305175781</v>
      </c>
      <c r="K216" s="106">
        <v>25021.828941345215</v>
      </c>
      <c r="L216" s="107">
        <v>0.59068425173164762</v>
      </c>
      <c r="M216" s="108"/>
      <c r="N216" s="106"/>
      <c r="O216" s="106">
        <v>30711.655029296875</v>
      </c>
      <c r="P216" s="107"/>
      <c r="Q216" s="105"/>
      <c r="R216" s="106">
        <v>428.03868103027344</v>
      </c>
      <c r="S216" s="106">
        <v>50350.803009033203</v>
      </c>
      <c r="T216" s="107">
        <v>0.85011291866284833</v>
      </c>
      <c r="U216" s="108"/>
      <c r="V216" s="106"/>
      <c r="W216" s="106">
        <v>20715.063949584961</v>
      </c>
      <c r="X216" s="107"/>
      <c r="Y216" s="108"/>
      <c r="Z216" s="106">
        <v>2603.9959788322449</v>
      </c>
      <c r="AA216" s="106">
        <v>170450.80392456055</v>
      </c>
      <c r="AB216" s="107">
        <v>1.5277111746476371</v>
      </c>
      <c r="AC216" s="108"/>
      <c r="AD216" s="106"/>
      <c r="AE216" s="106">
        <v>94729.835830688477</v>
      </c>
      <c r="AF216" s="107"/>
      <c r="AG216" s="108"/>
      <c r="AH216" s="106"/>
      <c r="AI216" s="106">
        <v>35405.588012695313</v>
      </c>
      <c r="AJ216" s="107"/>
      <c r="AK216" s="108"/>
      <c r="AL216" s="106">
        <v>12097.410385131836</v>
      </c>
      <c r="AM216" s="106">
        <v>41721.818832397461</v>
      </c>
      <c r="AN216" s="107">
        <v>28.995405099017546</v>
      </c>
      <c r="AO216" s="108"/>
      <c r="AP216" s="106"/>
      <c r="AQ216" s="106">
        <v>99458.237930297852</v>
      </c>
      <c r="AR216" s="107"/>
      <c r="AS216" s="108"/>
      <c r="AT216" s="106"/>
      <c r="AU216" s="106">
        <v>23224.644973754883</v>
      </c>
      <c r="AV216" s="107"/>
      <c r="AW216" s="108"/>
      <c r="AX216" s="106">
        <v>1396.9011840820313</v>
      </c>
      <c r="AY216" s="106">
        <v>105719.0241317749</v>
      </c>
      <c r="AZ216" s="107">
        <v>1.321333785999429</v>
      </c>
      <c r="BA216" s="108"/>
      <c r="BB216" s="106"/>
      <c r="BC216" s="106">
        <v>91425.12614440918</v>
      </c>
      <c r="BD216" s="107"/>
      <c r="BE216" s="108"/>
      <c r="BF216" s="106"/>
      <c r="BG216" s="106">
        <v>58610.728988647461</v>
      </c>
      <c r="BH216" s="107"/>
      <c r="BI216" s="108"/>
      <c r="BJ216" s="106">
        <v>324.79998779296875</v>
      </c>
      <c r="BK216" s="106">
        <v>38439.853988647461</v>
      </c>
      <c r="BL216" s="107">
        <v>0.84495635152228399</v>
      </c>
      <c r="BM216" s="108"/>
      <c r="BN216" s="106">
        <v>700.39299774169922</v>
      </c>
      <c r="BO216" s="106">
        <v>49927.762893676758</v>
      </c>
      <c r="BP216" s="107">
        <v>1.40281269808386</v>
      </c>
      <c r="BQ216" s="108"/>
      <c r="BR216" s="106">
        <v>4350</v>
      </c>
      <c r="BS216" s="106">
        <v>111344.38702392578</v>
      </c>
      <c r="BT216" s="107">
        <v>3.9067977437113806</v>
      </c>
      <c r="BU216" s="108"/>
      <c r="BV216" s="106"/>
      <c r="BW216" s="106">
        <v>9984.6709747314453</v>
      </c>
      <c r="BX216" s="107"/>
      <c r="BY216" s="108"/>
      <c r="BZ216" s="106"/>
      <c r="CA216" s="106">
        <v>29589.14599609375</v>
      </c>
      <c r="CB216" s="107"/>
      <c r="CD216" s="106">
        <f t="shared" si="13"/>
        <v>324.79998779296875</v>
      </c>
      <c r="CE216" s="106">
        <f t="shared" si="14"/>
        <v>38439.853988647461</v>
      </c>
      <c r="CF216" s="107">
        <f t="shared" si="15"/>
        <v>0.84495635152228399</v>
      </c>
    </row>
    <row r="217" spans="1:84">
      <c r="A217" s="105">
        <v>42185</v>
      </c>
      <c r="B217" s="106">
        <v>23123.739211559296</v>
      </c>
      <c r="C217" s="106">
        <v>1097422.5255050659</v>
      </c>
      <c r="D217" s="107">
        <f t="shared" si="16"/>
        <v>2.107095368843197</v>
      </c>
      <c r="J217" s="106">
        <v>147.80000305175781</v>
      </c>
      <c r="K217" s="106">
        <v>24717.808921813965</v>
      </c>
      <c r="L217" s="107">
        <v>0.59794945223207596</v>
      </c>
      <c r="M217" s="108"/>
      <c r="N217" s="106">
        <v>249.39999389648438</v>
      </c>
      <c r="O217" s="106">
        <v>33604.131011962891</v>
      </c>
      <c r="P217" s="107">
        <v>0.74217063910297021</v>
      </c>
      <c r="Q217" s="105"/>
      <c r="R217" s="106">
        <v>428.03868103027344</v>
      </c>
      <c r="S217" s="106">
        <v>50186.785034179688</v>
      </c>
      <c r="T217" s="107">
        <v>0.8528912157627907</v>
      </c>
      <c r="U217" s="108"/>
      <c r="V217" s="106"/>
      <c r="W217" s="106">
        <v>20717.478942871094</v>
      </c>
      <c r="X217" s="107"/>
      <c r="Y217" s="108"/>
      <c r="Z217" s="106">
        <v>2928.9959788322449</v>
      </c>
      <c r="AA217" s="106">
        <v>169758.53690338135</v>
      </c>
      <c r="AB217" s="107">
        <v>1.72538950456394</v>
      </c>
      <c r="AC217" s="108"/>
      <c r="AD217" s="106"/>
      <c r="AE217" s="106">
        <v>94492.79084777832</v>
      </c>
      <c r="AF217" s="107"/>
      <c r="AG217" s="108"/>
      <c r="AH217" s="106"/>
      <c r="AI217" s="106">
        <v>36186.431991577148</v>
      </c>
      <c r="AJ217" s="107"/>
      <c r="AK217" s="108"/>
      <c r="AL217" s="106">
        <v>12247.410385131836</v>
      </c>
      <c r="AM217" s="106">
        <v>41584.860855102539</v>
      </c>
      <c r="AN217" s="107">
        <v>29.4516084298237</v>
      </c>
      <c r="AO217" s="108"/>
      <c r="AP217" s="106"/>
      <c r="AQ217" s="106">
        <v>102513.64390563965</v>
      </c>
      <c r="AR217" s="107"/>
      <c r="AS217" s="108"/>
      <c r="AT217" s="106"/>
      <c r="AU217" s="106">
        <v>23269.644973754883</v>
      </c>
      <c r="AV217" s="107"/>
      <c r="AW217" s="108"/>
      <c r="AX217" s="106">
        <v>2046.9011840820313</v>
      </c>
      <c r="AY217" s="106">
        <v>107291.84505462646</v>
      </c>
      <c r="AZ217" s="107">
        <v>1.9077882228979042</v>
      </c>
      <c r="BA217" s="108"/>
      <c r="BB217" s="106"/>
      <c r="BC217" s="106">
        <v>91442.016189575195</v>
      </c>
      <c r="BD217" s="107"/>
      <c r="BE217" s="108"/>
      <c r="BF217" s="106"/>
      <c r="BG217" s="106">
        <v>59868.991973876953</v>
      </c>
      <c r="BH217" s="107"/>
      <c r="BI217" s="108"/>
      <c r="BJ217" s="106">
        <v>324.79998779296875</v>
      </c>
      <c r="BK217" s="106">
        <v>39039.845993041992</v>
      </c>
      <c r="BL217" s="107">
        <v>0.83197046384572648</v>
      </c>
      <c r="BM217" s="108"/>
      <c r="BN217" s="106">
        <v>400.39299774169922</v>
      </c>
      <c r="BO217" s="106">
        <v>49877.103912353516</v>
      </c>
      <c r="BP217" s="107">
        <v>0.80275911457347116</v>
      </c>
      <c r="BQ217" s="108"/>
      <c r="BR217" s="106">
        <v>4350</v>
      </c>
      <c r="BS217" s="106">
        <v>111344.38702392578</v>
      </c>
      <c r="BT217" s="107">
        <v>3.9067977437113806</v>
      </c>
      <c r="BU217" s="108"/>
      <c r="BV217" s="106"/>
      <c r="BW217" s="106">
        <v>10434.670974731445</v>
      </c>
      <c r="BX217" s="107"/>
      <c r="BY217" s="108"/>
      <c r="BZ217" s="106"/>
      <c r="CA217" s="106">
        <v>31091.550994873047</v>
      </c>
      <c r="CB217" s="107"/>
      <c r="CD217" s="106">
        <f t="shared" si="13"/>
        <v>324.79998779296875</v>
      </c>
      <c r="CE217" s="106">
        <f t="shared" si="14"/>
        <v>39039.845993041992</v>
      </c>
      <c r="CF217" s="107">
        <f t="shared" si="15"/>
        <v>0.83197046384572648</v>
      </c>
    </row>
    <row r="218" spans="1:84">
      <c r="A218" s="105">
        <v>42216</v>
      </c>
      <c r="B218" s="106">
        <v>27420.282989025116</v>
      </c>
      <c r="C218" s="106">
        <v>1107683.0876083374</v>
      </c>
      <c r="D218" s="107">
        <f t="shared" si="16"/>
        <v>2.4754628192644734</v>
      </c>
      <c r="J218" s="106">
        <v>147.80000305175781</v>
      </c>
      <c r="K218" s="106">
        <v>24701.453910827637</v>
      </c>
      <c r="L218" s="107">
        <v>0.59834535888177476</v>
      </c>
      <c r="M218" s="108"/>
      <c r="N218" s="106">
        <v>249.39999389648438</v>
      </c>
      <c r="O218" s="106">
        <v>34087.432006835938</v>
      </c>
      <c r="P218" s="107">
        <v>0.73164793947068052</v>
      </c>
      <c r="Q218" s="105"/>
      <c r="R218" s="106">
        <v>1735.5254364013672</v>
      </c>
      <c r="S218" s="106">
        <v>51734.581069946289</v>
      </c>
      <c r="T218" s="107">
        <v>3.3546718664927409</v>
      </c>
      <c r="U218" s="108"/>
      <c r="V218" s="106"/>
      <c r="W218" s="106">
        <v>21107.99494934082</v>
      </c>
      <c r="X218" s="107"/>
      <c r="Y218" s="108"/>
      <c r="Z218" s="106">
        <v>4217.6339945793152</v>
      </c>
      <c r="AA218" s="106">
        <v>176762.19187164307</v>
      </c>
      <c r="AB218" s="107">
        <v>2.3860498390074136</v>
      </c>
      <c r="AC218" s="108"/>
      <c r="AD218" s="106"/>
      <c r="AE218" s="106">
        <v>94105.353866577148</v>
      </c>
      <c r="AF218" s="107"/>
      <c r="AG218" s="108"/>
      <c r="AH218" s="106"/>
      <c r="AI218" s="106">
        <v>36343.737991333008</v>
      </c>
      <c r="AJ218" s="107"/>
      <c r="AK218" s="108"/>
      <c r="AL218" s="106">
        <v>12247.410385131836</v>
      </c>
      <c r="AM218" s="106">
        <v>41030.645858764648</v>
      </c>
      <c r="AN218" s="107">
        <v>29.849421399043464</v>
      </c>
      <c r="AO218" s="108"/>
      <c r="AP218" s="106"/>
      <c r="AQ218" s="106">
        <v>102320.82691955566</v>
      </c>
      <c r="AR218" s="107"/>
      <c r="AS218" s="108"/>
      <c r="AT218" s="106"/>
      <c r="AU218" s="106">
        <v>23174.644973754883</v>
      </c>
      <c r="AV218" s="107"/>
      <c r="AW218" s="108"/>
      <c r="AX218" s="106">
        <v>3747.3201904296875</v>
      </c>
      <c r="AY218" s="106">
        <v>106365.86711883545</v>
      </c>
      <c r="AZ218" s="107">
        <v>3.5230476579888719</v>
      </c>
      <c r="BA218" s="108"/>
      <c r="BB218" s="106"/>
      <c r="BC218" s="106">
        <v>92324.451187133789</v>
      </c>
      <c r="BD218" s="107"/>
      <c r="BE218" s="108"/>
      <c r="BF218" s="106"/>
      <c r="BG218" s="106">
        <v>61296.898986816406</v>
      </c>
      <c r="BH218" s="107"/>
      <c r="BI218" s="108"/>
      <c r="BJ218" s="106">
        <v>324.79998779296875</v>
      </c>
      <c r="BK218" s="106">
        <v>37664.845993041992</v>
      </c>
      <c r="BL218" s="107">
        <v>0.86234253513998338</v>
      </c>
      <c r="BM218" s="108"/>
      <c r="BN218" s="106">
        <v>400.39299774169922</v>
      </c>
      <c r="BO218" s="106">
        <v>48707.542892456055</v>
      </c>
      <c r="BP218" s="107">
        <v>0.82203489226657966</v>
      </c>
      <c r="BQ218" s="108"/>
      <c r="BR218" s="106">
        <v>4350</v>
      </c>
      <c r="BS218" s="106">
        <v>112394.75202941895</v>
      </c>
      <c r="BT218" s="107">
        <v>3.8702874657896862</v>
      </c>
      <c r="BU218" s="108"/>
      <c r="BV218" s="106"/>
      <c r="BW218" s="106">
        <v>8711.6989898681641</v>
      </c>
      <c r="BX218" s="107"/>
      <c r="BY218" s="108"/>
      <c r="BZ218" s="106"/>
      <c r="CA218" s="106">
        <v>34848.1669921875</v>
      </c>
      <c r="CB218" s="107"/>
      <c r="CD218" s="106">
        <f t="shared" si="13"/>
        <v>324.79998779296875</v>
      </c>
      <c r="CE218" s="106">
        <f t="shared" si="14"/>
        <v>37664.845993041992</v>
      </c>
      <c r="CF218" s="107">
        <f t="shared" si="15"/>
        <v>0.86234253513998338</v>
      </c>
    </row>
    <row r="219" spans="1:84">
      <c r="A219" s="105">
        <v>42247</v>
      </c>
      <c r="B219" s="106">
        <v>31194.270043849945</v>
      </c>
      <c r="C219" s="106">
        <v>1107858.8447723389</v>
      </c>
      <c r="D219" s="107">
        <f t="shared" si="16"/>
        <v>2.8157260458808957</v>
      </c>
      <c r="J219" s="106">
        <v>147.80000305175781</v>
      </c>
      <c r="K219" s="106">
        <v>26045.747917175293</v>
      </c>
      <c r="L219" s="107">
        <v>0.56746307889394254</v>
      </c>
      <c r="M219" s="108"/>
      <c r="N219" s="106">
        <v>249.39999389648438</v>
      </c>
      <c r="O219" s="106">
        <v>32365.813003540039</v>
      </c>
      <c r="P219" s="107">
        <v>0.77056613368311189</v>
      </c>
      <c r="Q219" s="105"/>
      <c r="R219" s="106">
        <v>1735.5254364013672</v>
      </c>
      <c r="S219" s="106">
        <v>51130.712036132813</v>
      </c>
      <c r="T219" s="107">
        <v>3.394291546683164</v>
      </c>
      <c r="U219" s="108"/>
      <c r="V219" s="106"/>
      <c r="W219" s="106">
        <v>21094.48796081543</v>
      </c>
      <c r="X219" s="107"/>
      <c r="Y219" s="108"/>
      <c r="Z219" s="106">
        <v>5937.2339949607849</v>
      </c>
      <c r="AA219" s="106">
        <v>178070.40788269043</v>
      </c>
      <c r="AB219" s="107">
        <v>3.3342058714618807</v>
      </c>
      <c r="AC219" s="108"/>
      <c r="AD219" s="106"/>
      <c r="AE219" s="106">
        <v>94534.617858886719</v>
      </c>
      <c r="AF219" s="107"/>
      <c r="AG219" s="108"/>
      <c r="AH219" s="106"/>
      <c r="AI219" s="106">
        <v>36356.123992919922</v>
      </c>
      <c r="AJ219" s="107"/>
      <c r="AK219" s="108"/>
      <c r="AL219" s="106">
        <v>12247.410385131836</v>
      </c>
      <c r="AM219" s="106">
        <v>40794.802017211914</v>
      </c>
      <c r="AN219" s="107">
        <v>30.021987556072649</v>
      </c>
      <c r="AO219" s="108"/>
      <c r="AP219" s="106"/>
      <c r="AQ219" s="106">
        <v>102158.47792053223</v>
      </c>
      <c r="AR219" s="107"/>
      <c r="AS219" s="108"/>
      <c r="AT219" s="106"/>
      <c r="AU219" s="106">
        <v>22832.525985717773</v>
      </c>
      <c r="AV219" s="107"/>
      <c r="AW219" s="108"/>
      <c r="AX219" s="106">
        <v>5801.7072448730469</v>
      </c>
      <c r="AY219" s="106">
        <v>108083.04405975342</v>
      </c>
      <c r="AZ219" s="107">
        <v>5.3678236908886365</v>
      </c>
      <c r="BA219" s="108"/>
      <c r="BB219" s="106"/>
      <c r="BC219" s="106">
        <v>92249.02424621582</v>
      </c>
      <c r="BD219" s="107"/>
      <c r="BE219" s="108"/>
      <c r="BF219" s="106"/>
      <c r="BG219" s="106">
        <v>60699.982986450195</v>
      </c>
      <c r="BH219" s="107"/>
      <c r="BI219" s="108"/>
      <c r="BJ219" s="106">
        <v>324.79998779296875</v>
      </c>
      <c r="BK219" s="106">
        <v>37426.720993041992</v>
      </c>
      <c r="BL219" s="107">
        <v>0.86782913163392628</v>
      </c>
      <c r="BM219" s="108"/>
      <c r="BN219" s="106">
        <v>400.39299774169922</v>
      </c>
      <c r="BO219" s="106">
        <v>48709.912887573242</v>
      </c>
      <c r="BP219" s="107">
        <v>0.82199489591747255</v>
      </c>
      <c r="BQ219" s="108"/>
      <c r="BR219" s="106">
        <v>4350</v>
      </c>
      <c r="BS219" s="106">
        <v>113332.75202941895</v>
      </c>
      <c r="BT219" s="107">
        <v>3.8382549811115734</v>
      </c>
      <c r="BU219" s="108"/>
      <c r="BV219" s="106"/>
      <c r="BW219" s="106">
        <v>9650.406982421875</v>
      </c>
      <c r="BX219" s="107"/>
      <c r="BY219" s="108"/>
      <c r="BZ219" s="106"/>
      <c r="CA219" s="106">
        <v>32323.28401184082</v>
      </c>
      <c r="CB219" s="107"/>
      <c r="CD219" s="106">
        <f t="shared" si="13"/>
        <v>324.79998779296875</v>
      </c>
      <c r="CE219" s="106">
        <f t="shared" si="14"/>
        <v>37426.720993041992</v>
      </c>
      <c r="CF219" s="107">
        <f t="shared" si="15"/>
        <v>0.86782913163392628</v>
      </c>
    </row>
    <row r="220" spans="1:84">
      <c r="A220" s="105">
        <v>42277</v>
      </c>
      <c r="B220" s="106">
        <v>31198.668412685394</v>
      </c>
      <c r="C220" s="106">
        <v>1117708.8916168213</v>
      </c>
      <c r="D220" s="107">
        <f t="shared" si="16"/>
        <v>2.7913053789484463</v>
      </c>
      <c r="J220" s="106">
        <v>147.80000305175781</v>
      </c>
      <c r="K220" s="106">
        <v>25772.798942565918</v>
      </c>
      <c r="L220" s="107">
        <v>0.57347284391240039</v>
      </c>
      <c r="M220" s="108"/>
      <c r="N220" s="106">
        <v>249.39999389648438</v>
      </c>
      <c r="O220" s="106">
        <v>33444.628005981445</v>
      </c>
      <c r="P220" s="107">
        <v>0.7457101745962913</v>
      </c>
      <c r="Q220" s="105"/>
      <c r="R220" s="106">
        <v>1532.4867553710938</v>
      </c>
      <c r="S220" s="106">
        <v>51927.226959228516</v>
      </c>
      <c r="T220" s="107">
        <v>2.9512200922540117</v>
      </c>
      <c r="U220" s="108"/>
      <c r="V220" s="106"/>
      <c r="W220" s="106">
        <v>14981.780975341797</v>
      </c>
      <c r="X220" s="107"/>
      <c r="Y220" s="108"/>
      <c r="Z220" s="106">
        <v>10390.064042568207</v>
      </c>
      <c r="AA220" s="106">
        <v>181285.76780700684</v>
      </c>
      <c r="AB220" s="107">
        <v>5.7313181107682203</v>
      </c>
      <c r="AC220" s="108"/>
      <c r="AD220" s="106"/>
      <c r="AE220" s="106">
        <v>97411.197845458984</v>
      </c>
      <c r="AF220" s="107"/>
      <c r="AG220" s="108"/>
      <c r="AH220" s="106"/>
      <c r="AI220" s="106">
        <v>35257.356979370117</v>
      </c>
      <c r="AJ220" s="107"/>
      <c r="AK220" s="108"/>
      <c r="AL220" s="106">
        <v>12247.410385131836</v>
      </c>
      <c r="AM220" s="106">
        <v>40774.802017211914</v>
      </c>
      <c r="AN220" s="107">
        <v>30.036713311230649</v>
      </c>
      <c r="AO220" s="108"/>
      <c r="AP220" s="106"/>
      <c r="AQ220" s="106">
        <v>102533.33491516113</v>
      </c>
      <c r="AR220" s="107"/>
      <c r="AS220" s="108"/>
      <c r="AT220" s="106"/>
      <c r="AU220" s="106">
        <v>22897.525985717773</v>
      </c>
      <c r="AV220" s="107"/>
      <c r="AW220" s="108"/>
      <c r="AX220" s="106">
        <v>5801.7072448730469</v>
      </c>
      <c r="AY220" s="106">
        <v>111211.16808319092</v>
      </c>
      <c r="AZ220" s="107">
        <v>5.2168386906368172</v>
      </c>
      <c r="BA220" s="108"/>
      <c r="BB220" s="106"/>
      <c r="BC220" s="106">
        <v>92728.776214599609</v>
      </c>
      <c r="BD220" s="107"/>
      <c r="BE220" s="108"/>
      <c r="BF220" s="106"/>
      <c r="BG220" s="106">
        <v>60194.91796875</v>
      </c>
      <c r="BH220" s="107"/>
      <c r="BI220" s="108"/>
      <c r="BJ220" s="106">
        <v>829.79998779296875</v>
      </c>
      <c r="BK220" s="106">
        <v>44103.126968383789</v>
      </c>
      <c r="BL220" s="107">
        <v>1.881499215209451</v>
      </c>
      <c r="BM220" s="108"/>
      <c r="BN220" s="106"/>
      <c r="BO220" s="106">
        <v>55697.647933959961</v>
      </c>
      <c r="BP220" s="107"/>
      <c r="BQ220" s="108"/>
      <c r="BR220" s="106"/>
      <c r="BS220" s="106">
        <v>105394.38301086426</v>
      </c>
      <c r="BT220" s="107"/>
      <c r="BU220" s="108"/>
      <c r="BV220" s="106"/>
      <c r="BW220" s="106">
        <v>10100.406982421875</v>
      </c>
      <c r="BX220" s="107"/>
      <c r="BY220" s="108"/>
      <c r="BZ220" s="106"/>
      <c r="CA220" s="106">
        <v>31992.044021606445</v>
      </c>
      <c r="CB220" s="107"/>
      <c r="CD220" s="106">
        <f t="shared" si="13"/>
        <v>829.79998779296875</v>
      </c>
      <c r="CE220" s="106">
        <f t="shared" si="14"/>
        <v>44103.126968383789</v>
      </c>
      <c r="CF220" s="107">
        <f t="shared" si="15"/>
        <v>1.881499215209451</v>
      </c>
    </row>
    <row r="221" spans="1:84">
      <c r="A221" s="105">
        <v>42308</v>
      </c>
      <c r="B221" s="106">
        <v>31900.985780239105</v>
      </c>
      <c r="C221" s="106">
        <v>1129020.4477615356</v>
      </c>
      <c r="D221" s="107">
        <f t="shared" si="16"/>
        <v>2.8255454401634563</v>
      </c>
      <c r="J221" s="106">
        <v>147.80000305175781</v>
      </c>
      <c r="K221" s="106">
        <v>26403.561943054199</v>
      </c>
      <c r="L221" s="107">
        <v>0.55977297067162757</v>
      </c>
      <c r="M221" s="108"/>
      <c r="N221" s="106">
        <v>249.39999389648438</v>
      </c>
      <c r="O221" s="106">
        <v>33690.722946166992</v>
      </c>
      <c r="P221" s="107">
        <v>0.7402631112873127</v>
      </c>
      <c r="Q221" s="105"/>
      <c r="R221" s="106">
        <v>1532.4867553710938</v>
      </c>
      <c r="S221" s="106">
        <v>55528.579010009766</v>
      </c>
      <c r="T221" s="107">
        <v>2.7598162652331562</v>
      </c>
      <c r="U221" s="108"/>
      <c r="V221" s="106"/>
      <c r="W221" s="106">
        <v>14978.675964355469</v>
      </c>
      <c r="X221" s="107"/>
      <c r="Y221" s="108"/>
      <c r="Z221" s="106">
        <v>10652.129045009613</v>
      </c>
      <c r="AA221" s="106">
        <v>188980.89582824707</v>
      </c>
      <c r="AB221" s="107">
        <v>5.6366168645378139</v>
      </c>
      <c r="AC221" s="108"/>
      <c r="AD221" s="106"/>
      <c r="AE221" s="106">
        <v>95936.124855041504</v>
      </c>
      <c r="AF221" s="107"/>
      <c r="AG221" s="108"/>
      <c r="AH221" s="106"/>
      <c r="AI221" s="106">
        <v>34999.693984985352</v>
      </c>
      <c r="AJ221" s="107"/>
      <c r="AK221" s="108"/>
      <c r="AL221" s="106">
        <v>12247.410385131836</v>
      </c>
      <c r="AM221" s="106">
        <v>40774.802017211914</v>
      </c>
      <c r="AN221" s="107">
        <v>30.036713311230649</v>
      </c>
      <c r="AO221" s="108"/>
      <c r="AP221" s="106"/>
      <c r="AQ221" s="106">
        <v>103319.18096923828</v>
      </c>
      <c r="AR221" s="107"/>
      <c r="AS221" s="108"/>
      <c r="AT221" s="106">
        <v>211.10000610351563</v>
      </c>
      <c r="AU221" s="106">
        <v>21776.775985717773</v>
      </c>
      <c r="AV221" s="107">
        <v>0.96938135489828647</v>
      </c>
      <c r="AW221" s="108"/>
      <c r="AX221" s="106">
        <v>5546.3120727539063</v>
      </c>
      <c r="AY221" s="106">
        <v>109468.50008392334</v>
      </c>
      <c r="AZ221" s="107">
        <v>5.066582686802013</v>
      </c>
      <c r="BA221" s="108"/>
      <c r="BB221" s="106">
        <v>270.0765380859375</v>
      </c>
      <c r="BC221" s="106">
        <v>93470.793197631836</v>
      </c>
      <c r="BD221" s="107">
        <v>0.2889421698978159</v>
      </c>
      <c r="BE221" s="108"/>
      <c r="BF221" s="106"/>
      <c r="BG221" s="106">
        <v>59589.359985351563</v>
      </c>
      <c r="BH221" s="107"/>
      <c r="BI221" s="108"/>
      <c r="BJ221" s="106">
        <v>1044.2709808349609</v>
      </c>
      <c r="BK221" s="106">
        <v>42533.768966674805</v>
      </c>
      <c r="BL221" s="107">
        <v>2.4551574106991247</v>
      </c>
      <c r="BM221" s="108"/>
      <c r="BN221" s="106"/>
      <c r="BO221" s="106">
        <v>56365.658981323242</v>
      </c>
      <c r="BP221" s="107"/>
      <c r="BQ221" s="108"/>
      <c r="BR221" s="106"/>
      <c r="BS221" s="106">
        <v>104824.95603942871</v>
      </c>
      <c r="BT221" s="107"/>
      <c r="BU221" s="108"/>
      <c r="BV221" s="106"/>
      <c r="BW221" s="106">
        <v>9399.2679748535156</v>
      </c>
      <c r="BX221" s="107"/>
      <c r="BY221" s="108"/>
      <c r="BZ221" s="106"/>
      <c r="CA221" s="106">
        <v>36979.129028320313</v>
      </c>
      <c r="CB221" s="107"/>
      <c r="CD221" s="106">
        <f t="shared" si="13"/>
        <v>1044.2709808349609</v>
      </c>
      <c r="CE221" s="106">
        <f t="shared" si="14"/>
        <v>42533.768966674805</v>
      </c>
      <c r="CF221" s="107">
        <f t="shared" si="15"/>
        <v>2.4551574106991247</v>
      </c>
    </row>
    <row r="222" spans="1:84">
      <c r="A222" s="105">
        <v>42338</v>
      </c>
      <c r="B222" s="106">
        <v>33760.554765224457</v>
      </c>
      <c r="C222" s="106">
        <v>1140559.5066299438</v>
      </c>
      <c r="D222" s="107">
        <f t="shared" si="16"/>
        <v>2.959999418616754</v>
      </c>
      <c r="J222" s="106"/>
      <c r="K222" s="106">
        <v>29025.531944274902</v>
      </c>
      <c r="L222" s="107"/>
      <c r="M222" s="108"/>
      <c r="N222" s="106">
        <v>249.39999389648438</v>
      </c>
      <c r="O222" s="106">
        <v>33876.404937744141</v>
      </c>
      <c r="P222" s="107">
        <v>0.73620561082209135</v>
      </c>
      <c r="Q222" s="105"/>
      <c r="R222" s="106">
        <v>1532.4867553710938</v>
      </c>
      <c r="S222" s="106">
        <v>57172.619964599609</v>
      </c>
      <c r="T222" s="107">
        <v>2.6804557082043567</v>
      </c>
      <c r="U222" s="108"/>
      <c r="V222" s="106"/>
      <c r="W222" s="106">
        <v>14976.800964355469</v>
      </c>
      <c r="X222" s="107"/>
      <c r="Y222" s="108"/>
      <c r="Z222" s="106">
        <v>12659.498033046722</v>
      </c>
      <c r="AA222" s="106">
        <v>181381.93687438965</v>
      </c>
      <c r="AB222" s="107">
        <v>6.9794700901301212</v>
      </c>
      <c r="AC222" s="108"/>
      <c r="AD222" s="106"/>
      <c r="AE222" s="106">
        <v>99550.908851623535</v>
      </c>
      <c r="AF222" s="107"/>
      <c r="AG222" s="108"/>
      <c r="AH222" s="106"/>
      <c r="AI222" s="106">
        <v>35245.748977661133</v>
      </c>
      <c r="AJ222" s="107"/>
      <c r="AK222" s="108"/>
      <c r="AL222" s="106">
        <v>12247.410385131836</v>
      </c>
      <c r="AM222" s="106">
        <v>44845.302017211914</v>
      </c>
      <c r="AN222" s="107">
        <v>27.310353223691529</v>
      </c>
      <c r="AO222" s="108"/>
      <c r="AP222" s="106"/>
      <c r="AQ222" s="106">
        <v>102849.07109069824</v>
      </c>
      <c r="AR222" s="107"/>
      <c r="AS222" s="108"/>
      <c r="AT222" s="106">
        <v>211.10000610351563</v>
      </c>
      <c r="AU222" s="106">
        <v>20963.044967651367</v>
      </c>
      <c r="AV222" s="107">
        <v>1.0070102240837133</v>
      </c>
      <c r="AW222" s="108"/>
      <c r="AX222" s="106">
        <v>5546.3120727539063</v>
      </c>
      <c r="AY222" s="106">
        <v>111949.72703552246</v>
      </c>
      <c r="AZ222" s="107">
        <v>4.9542881609653424</v>
      </c>
      <c r="BA222" s="108"/>
      <c r="BB222" s="106">
        <v>270.0765380859375</v>
      </c>
      <c r="BC222" s="106">
        <v>99951.181144714355</v>
      </c>
      <c r="BD222" s="107">
        <v>0.27020845075848288</v>
      </c>
      <c r="BE222" s="108"/>
      <c r="BF222" s="106"/>
      <c r="BG222" s="106">
        <v>59788.074981689453</v>
      </c>
      <c r="BH222" s="107"/>
      <c r="BI222" s="108"/>
      <c r="BJ222" s="106">
        <v>1044.2709808349609</v>
      </c>
      <c r="BK222" s="106">
        <v>42832.518966674805</v>
      </c>
      <c r="BL222" s="107">
        <v>2.4380330786695974</v>
      </c>
      <c r="BM222" s="108"/>
      <c r="BN222" s="106"/>
      <c r="BO222" s="106">
        <v>54728.380966186523</v>
      </c>
      <c r="BP222" s="107"/>
      <c r="BQ222" s="108"/>
      <c r="BR222" s="106"/>
      <c r="BS222" s="106">
        <v>105043.85594177246</v>
      </c>
      <c r="BT222" s="107"/>
      <c r="BU222" s="108"/>
      <c r="BV222" s="106"/>
      <c r="BW222" s="106">
        <v>9399.2679748535156</v>
      </c>
      <c r="BX222" s="107"/>
      <c r="BY222" s="108"/>
      <c r="BZ222" s="106"/>
      <c r="CA222" s="106">
        <v>36979.129028320313</v>
      </c>
      <c r="CB222" s="107"/>
      <c r="CD222" s="106">
        <f t="shared" si="13"/>
        <v>1044.2709808349609</v>
      </c>
      <c r="CE222" s="106">
        <f t="shared" si="14"/>
        <v>42832.518966674805</v>
      </c>
      <c r="CF222" s="107">
        <f t="shared" si="15"/>
        <v>2.4380330786695974</v>
      </c>
    </row>
    <row r="223" spans="1:84">
      <c r="A223" s="105">
        <v>42369</v>
      </c>
      <c r="B223" s="106">
        <v>40361.770059108734</v>
      </c>
      <c r="C223" s="106">
        <v>1147638.0667953491</v>
      </c>
      <c r="D223" s="107">
        <f t="shared" si="16"/>
        <v>3.5169424252207371</v>
      </c>
      <c r="J223" s="106"/>
      <c r="K223" s="106">
        <v>29682.780937194824</v>
      </c>
      <c r="L223" s="107"/>
      <c r="M223" s="108"/>
      <c r="N223" s="106">
        <v>249.39999389648438</v>
      </c>
      <c r="O223" s="106">
        <v>34381.745941162109</v>
      </c>
      <c r="P223" s="107">
        <v>0.7253849014046162</v>
      </c>
      <c r="Q223" s="105"/>
      <c r="R223" s="106">
        <v>1532.4867553710938</v>
      </c>
      <c r="S223" s="106">
        <v>57167.535995483398</v>
      </c>
      <c r="T223" s="107">
        <v>2.6806940839503213</v>
      </c>
      <c r="U223" s="108"/>
      <c r="V223" s="106"/>
      <c r="W223" s="106">
        <v>15215.820983886719</v>
      </c>
      <c r="X223" s="107"/>
      <c r="Y223" s="108"/>
      <c r="Z223" s="106">
        <v>18778.932961940765</v>
      </c>
      <c r="AA223" s="106">
        <v>180208.65487670898</v>
      </c>
      <c r="AB223" s="107">
        <v>10.42066096924618</v>
      </c>
      <c r="AC223" s="108"/>
      <c r="AD223" s="106"/>
      <c r="AE223" s="106">
        <v>100895.72187042236</v>
      </c>
      <c r="AF223" s="107"/>
      <c r="AG223" s="108"/>
      <c r="AH223" s="106"/>
      <c r="AI223" s="106">
        <v>35480.046997070313</v>
      </c>
      <c r="AJ223" s="107"/>
      <c r="AK223" s="108"/>
      <c r="AL223" s="106">
        <v>12247.410385131836</v>
      </c>
      <c r="AM223" s="106">
        <v>44888.608047485352</v>
      </c>
      <c r="AN223" s="107">
        <v>27.284005715160358</v>
      </c>
      <c r="AO223" s="108"/>
      <c r="AP223" s="106"/>
      <c r="AQ223" s="106">
        <v>102976.0910949707</v>
      </c>
      <c r="AR223" s="107"/>
      <c r="AS223" s="108"/>
      <c r="AT223" s="106">
        <v>211.10000610351563</v>
      </c>
      <c r="AU223" s="106">
        <v>20962.789962768555</v>
      </c>
      <c r="AV223" s="107">
        <v>1.0070224740048661</v>
      </c>
      <c r="AW223" s="108"/>
      <c r="AX223" s="106">
        <v>5546.3120727539063</v>
      </c>
      <c r="AY223" s="106">
        <v>112583.06608581543</v>
      </c>
      <c r="AZ223" s="107">
        <v>4.926417680369692</v>
      </c>
      <c r="BA223" s="108"/>
      <c r="BB223" s="106">
        <v>751.85690307617188</v>
      </c>
      <c r="BC223" s="106">
        <v>99412.114097595215</v>
      </c>
      <c r="BD223" s="107">
        <v>0.75630310239459975</v>
      </c>
      <c r="BE223" s="108"/>
      <c r="BF223" s="106"/>
      <c r="BG223" s="106">
        <v>63401.823974609375</v>
      </c>
      <c r="BH223" s="107"/>
      <c r="BI223" s="108"/>
      <c r="BJ223" s="106">
        <v>1044.2709808349609</v>
      </c>
      <c r="BK223" s="106">
        <v>43851.47297668457</v>
      </c>
      <c r="BL223" s="107">
        <v>2.381381764280051</v>
      </c>
      <c r="BM223" s="108"/>
      <c r="BN223" s="106"/>
      <c r="BO223" s="106">
        <v>56505.659973144531</v>
      </c>
      <c r="BP223" s="107"/>
      <c r="BQ223" s="108"/>
      <c r="BR223" s="106"/>
      <c r="BS223" s="106">
        <v>104040.66795349121</v>
      </c>
      <c r="BT223" s="107"/>
      <c r="BU223" s="108"/>
      <c r="BV223" s="106"/>
      <c r="BW223" s="106">
        <v>9399.2679748535156</v>
      </c>
      <c r="BX223" s="107"/>
      <c r="BY223" s="108"/>
      <c r="BZ223" s="106"/>
      <c r="CA223" s="106">
        <v>36584.197052001953</v>
      </c>
      <c r="CB223" s="107"/>
      <c r="CD223" s="106">
        <f t="shared" si="13"/>
        <v>1044.2709808349609</v>
      </c>
      <c r="CE223" s="106">
        <f t="shared" si="14"/>
        <v>43851.47297668457</v>
      </c>
      <c r="CF223" s="107">
        <f t="shared" si="15"/>
        <v>2.381381764280051</v>
      </c>
    </row>
    <row r="224" spans="1:84">
      <c r="A224" s="105">
        <v>42400</v>
      </c>
      <c r="B224" s="106">
        <v>32533.020658969879</v>
      </c>
      <c r="C224" s="106">
        <v>1140516.3606872559</v>
      </c>
      <c r="D224" s="107">
        <f t="shared" si="16"/>
        <v>2.8524817162084402</v>
      </c>
      <c r="J224" s="106"/>
      <c r="K224" s="106">
        <v>28993.204948425293</v>
      </c>
      <c r="L224" s="107"/>
      <c r="M224" s="108"/>
      <c r="N224" s="106">
        <v>249.39999389648438</v>
      </c>
      <c r="O224" s="106">
        <v>34190.945907592773</v>
      </c>
      <c r="P224" s="107">
        <v>0.7294328579575805</v>
      </c>
      <c r="Q224" s="105"/>
      <c r="R224" s="106">
        <v>1532.4867553710938</v>
      </c>
      <c r="S224" s="106">
        <v>56262.367004394531</v>
      </c>
      <c r="T224" s="107">
        <v>2.723822044762878</v>
      </c>
      <c r="U224" s="108"/>
      <c r="V224" s="106"/>
      <c r="W224" s="106">
        <v>15191.340972900391</v>
      </c>
      <c r="X224" s="107"/>
      <c r="Y224" s="108"/>
      <c r="Z224" s="106">
        <v>19126.598947048187</v>
      </c>
      <c r="AA224" s="106">
        <v>180029.48182678223</v>
      </c>
      <c r="AB224" s="107">
        <v>10.624148196710969</v>
      </c>
      <c r="AC224" s="108"/>
      <c r="AD224" s="106"/>
      <c r="AE224" s="106">
        <v>101075.01277923584</v>
      </c>
      <c r="AF224" s="107"/>
      <c r="AG224" s="108"/>
      <c r="AH224" s="106"/>
      <c r="AI224" s="106">
        <v>37291.628997802734</v>
      </c>
      <c r="AJ224" s="107"/>
      <c r="AK224" s="108"/>
      <c r="AL224" s="106">
        <v>150</v>
      </c>
      <c r="AM224" s="106">
        <v>32791.198028564453</v>
      </c>
      <c r="AN224" s="107">
        <v>0.45743982842388015</v>
      </c>
      <c r="AO224" s="108"/>
      <c r="AP224" s="106"/>
      <c r="AQ224" s="106">
        <v>106260.59410095215</v>
      </c>
      <c r="AR224" s="107"/>
      <c r="AS224" s="108"/>
      <c r="AT224" s="106">
        <v>211.10000610351563</v>
      </c>
      <c r="AU224" s="106">
        <v>21162.789962768555</v>
      </c>
      <c r="AV224" s="107">
        <v>0.99750555798598095</v>
      </c>
      <c r="AW224" s="108"/>
      <c r="AX224" s="106">
        <v>9467.3070726394653</v>
      </c>
      <c r="AY224" s="106">
        <v>113171.76614379883</v>
      </c>
      <c r="AZ224" s="107">
        <v>8.3654319405160393</v>
      </c>
      <c r="BA224" s="108"/>
      <c r="BB224" s="106">
        <v>751.85690307617188</v>
      </c>
      <c r="BC224" s="106">
        <v>100190.05013275146</v>
      </c>
      <c r="BD224" s="107">
        <v>0.75043070851842486</v>
      </c>
      <c r="BE224" s="108"/>
      <c r="BF224" s="106"/>
      <c r="BG224" s="106">
        <v>62974.129981994629</v>
      </c>
      <c r="BH224" s="107"/>
      <c r="BI224" s="108"/>
      <c r="BJ224" s="106">
        <v>1044.2709808349609</v>
      </c>
      <c r="BK224" s="106">
        <v>43835.152984619141</v>
      </c>
      <c r="BL224" s="107">
        <v>2.3822683616534297</v>
      </c>
      <c r="BM224" s="108"/>
      <c r="BN224" s="106"/>
      <c r="BO224" s="106">
        <v>56240.008941650391</v>
      </c>
      <c r="BP224" s="107"/>
      <c r="BQ224" s="108"/>
      <c r="BR224" s="106"/>
      <c r="BS224" s="106">
        <v>104890.66795349121</v>
      </c>
      <c r="BT224" s="107"/>
      <c r="BU224" s="108"/>
      <c r="BV224" s="106"/>
      <c r="BW224" s="106">
        <v>9389.2679748535156</v>
      </c>
      <c r="BX224" s="107"/>
      <c r="BY224" s="108"/>
      <c r="BZ224" s="106"/>
      <c r="CA224" s="106">
        <v>36576.752044677734</v>
      </c>
      <c r="CB224" s="107"/>
      <c r="CD224" s="106">
        <f t="shared" si="13"/>
        <v>1044.2709808349609</v>
      </c>
      <c r="CE224" s="106">
        <f t="shared" si="14"/>
        <v>43835.152984619141</v>
      </c>
      <c r="CF224" s="107">
        <f t="shared" si="15"/>
        <v>2.3822683616534297</v>
      </c>
    </row>
    <row r="225" spans="1:84">
      <c r="A225" s="105">
        <v>42429</v>
      </c>
      <c r="B225" s="106">
        <v>34596.242893695831</v>
      </c>
      <c r="C225" s="106">
        <v>1152229.400604248</v>
      </c>
      <c r="D225" s="107">
        <f t="shared" si="16"/>
        <v>3.0025481796899989</v>
      </c>
      <c r="J225" s="106"/>
      <c r="K225" s="106">
        <v>29349.906944274902</v>
      </c>
      <c r="L225" s="107"/>
      <c r="M225" s="108"/>
      <c r="N225" s="106">
        <v>589.29998779296875</v>
      </c>
      <c r="O225" s="106">
        <v>33667.545944213867</v>
      </c>
      <c r="P225" s="107">
        <v>1.7503502891758771</v>
      </c>
      <c r="Q225" s="108"/>
      <c r="R225" s="106">
        <v>225</v>
      </c>
      <c r="S225" s="106">
        <v>56109.635009765625</v>
      </c>
      <c r="T225" s="107">
        <v>0.40100064803636631</v>
      </c>
      <c r="U225" s="108"/>
      <c r="V225" s="106"/>
      <c r="W225" s="106">
        <v>15060.300964355469</v>
      </c>
      <c r="X225" s="107"/>
      <c r="Y225" s="108"/>
      <c r="Z225" s="106">
        <v>20532.707940578461</v>
      </c>
      <c r="AA225" s="106">
        <v>181498.7748260498</v>
      </c>
      <c r="AB225" s="107">
        <v>11.312863108997407</v>
      </c>
      <c r="AC225" s="108"/>
      <c r="AD225" s="106">
        <v>266.39999389648438</v>
      </c>
      <c r="AE225" s="106">
        <v>102679.66983795166</v>
      </c>
      <c r="AF225" s="107">
        <v>0.25944765338349352</v>
      </c>
      <c r="AG225" s="108"/>
      <c r="AH225" s="106"/>
      <c r="AI225" s="106">
        <v>37646.872940063477</v>
      </c>
      <c r="AJ225" s="107"/>
      <c r="AK225" s="108"/>
      <c r="AL225" s="106">
        <v>150</v>
      </c>
      <c r="AM225" s="106">
        <v>32922.685028076172</v>
      </c>
      <c r="AN225" s="107">
        <v>0.45561289995661458</v>
      </c>
      <c r="AO225" s="108"/>
      <c r="AP225" s="106"/>
      <c r="AQ225" s="106">
        <v>106337.07412719727</v>
      </c>
      <c r="AR225" s="107"/>
      <c r="AS225" s="108"/>
      <c r="AT225" s="106">
        <v>496.10000610351563</v>
      </c>
      <c r="AU225" s="106">
        <v>20912.789962768555</v>
      </c>
      <c r="AV225" s="107">
        <v>2.3722325284514025</v>
      </c>
      <c r="AW225" s="108"/>
      <c r="AX225" s="106">
        <v>10865.407069206238</v>
      </c>
      <c r="AY225" s="106">
        <v>113989.58210754395</v>
      </c>
      <c r="AZ225" s="107">
        <v>9.5319299082570765</v>
      </c>
      <c r="BA225" s="108"/>
      <c r="BB225" s="106">
        <v>751.85690307617188</v>
      </c>
      <c r="BC225" s="106">
        <v>101388.07202911377</v>
      </c>
      <c r="BD225" s="107">
        <v>0.74156346799875517</v>
      </c>
      <c r="BE225" s="108"/>
      <c r="BF225" s="106"/>
      <c r="BG225" s="106">
        <v>64313.646980285645</v>
      </c>
      <c r="BH225" s="107"/>
      <c r="BI225" s="108"/>
      <c r="BJ225" s="106">
        <v>719.47099304199219</v>
      </c>
      <c r="BK225" s="106">
        <v>46858.99299621582</v>
      </c>
      <c r="BL225" s="107">
        <v>1.5353957629864012</v>
      </c>
      <c r="BM225" s="108"/>
      <c r="BN225" s="106"/>
      <c r="BO225" s="106">
        <v>55667.818939208984</v>
      </c>
      <c r="BP225" s="107"/>
      <c r="BQ225" s="108"/>
      <c r="BR225" s="106"/>
      <c r="BS225" s="106">
        <v>106295.01194763184</v>
      </c>
      <c r="BT225" s="107"/>
      <c r="BU225" s="108"/>
      <c r="BV225" s="106"/>
      <c r="BW225" s="106">
        <v>9504.2679748535156</v>
      </c>
      <c r="BX225" s="107"/>
      <c r="BY225" s="108"/>
      <c r="BZ225" s="106"/>
      <c r="CA225" s="106">
        <v>38026.752044677734</v>
      </c>
      <c r="CB225" s="107"/>
      <c r="CD225" s="106">
        <f t="shared" si="13"/>
        <v>719.47099304199219</v>
      </c>
      <c r="CE225" s="106">
        <f t="shared" si="14"/>
        <v>46858.99299621582</v>
      </c>
      <c r="CF225" s="107">
        <f t="shared" si="15"/>
        <v>1.5353957629864012</v>
      </c>
    </row>
    <row r="226" spans="1:84">
      <c r="A226" s="105">
        <v>42460</v>
      </c>
      <c r="B226" s="106">
        <v>35855.558880329132</v>
      </c>
      <c r="C226" s="106">
        <v>1172051.3156280518</v>
      </c>
      <c r="D226" s="107">
        <f t="shared" si="16"/>
        <v>3.0592140806663988</v>
      </c>
      <c r="J226" s="106">
        <v>400</v>
      </c>
      <c r="K226" s="106">
        <v>29326.795936584473</v>
      </c>
      <c r="L226" s="107">
        <v>1.3639403392888538</v>
      </c>
      <c r="M226" s="108"/>
      <c r="N226" s="106">
        <v>589.29998779296875</v>
      </c>
      <c r="O226" s="106">
        <v>33904.599945068359</v>
      </c>
      <c r="P226" s="107">
        <v>1.7381121993704167</v>
      </c>
      <c r="Q226" s="108"/>
      <c r="R226" s="106"/>
      <c r="S226" s="106">
        <v>56045.065979003906</v>
      </c>
      <c r="T226" s="107"/>
      <c r="U226" s="108"/>
      <c r="V226" s="106"/>
      <c r="W226" s="106">
        <v>14996.005981445313</v>
      </c>
      <c r="X226" s="107"/>
      <c r="Y226" s="108"/>
      <c r="Z226" s="106">
        <v>20914.952935695648</v>
      </c>
      <c r="AA226" s="106">
        <v>194244.3998260498</v>
      </c>
      <c r="AB226" s="107">
        <v>10.767338957738527</v>
      </c>
      <c r="AC226" s="108"/>
      <c r="AD226" s="106">
        <v>354.74099731445313</v>
      </c>
      <c r="AE226" s="106">
        <v>101279.67482757568</v>
      </c>
      <c r="AF226" s="107">
        <v>0.35025882332105085</v>
      </c>
      <c r="AG226" s="108"/>
      <c r="AH226" s="106"/>
      <c r="AI226" s="106">
        <v>36512.838958740234</v>
      </c>
      <c r="AJ226" s="107"/>
      <c r="AK226" s="108"/>
      <c r="AL226" s="106">
        <v>150</v>
      </c>
      <c r="AM226" s="106">
        <v>32921.735015869141</v>
      </c>
      <c r="AN226" s="107">
        <v>0.4556260474355196</v>
      </c>
      <c r="AO226" s="108"/>
      <c r="AP226" s="106"/>
      <c r="AQ226" s="106">
        <v>116534.97512817383</v>
      </c>
      <c r="AR226" s="107"/>
      <c r="AS226" s="108"/>
      <c r="AT226" s="106">
        <v>496.10000610351563</v>
      </c>
      <c r="AU226" s="106">
        <v>20832.789962768555</v>
      </c>
      <c r="AV226" s="107">
        <v>2.3813421389555778</v>
      </c>
      <c r="AW226" s="108"/>
      <c r="AX226" s="106">
        <v>11150.237055778503</v>
      </c>
      <c r="AY226" s="106">
        <v>111768.29019165039</v>
      </c>
      <c r="AZ226" s="107">
        <v>9.9762079536683093</v>
      </c>
      <c r="BA226" s="108"/>
      <c r="BB226" s="106">
        <v>810.75690460205078</v>
      </c>
      <c r="BC226" s="106">
        <v>102349.88301849365</v>
      </c>
      <c r="BD226" s="107">
        <v>0.79214248291378575</v>
      </c>
      <c r="BE226" s="108"/>
      <c r="BF226" s="106"/>
      <c r="BG226" s="106">
        <v>64404.060981750488</v>
      </c>
      <c r="BH226" s="107"/>
      <c r="BI226" s="108"/>
      <c r="BJ226" s="106">
        <v>719.47099304199219</v>
      </c>
      <c r="BK226" s="106">
        <v>47999.462997436523</v>
      </c>
      <c r="BL226" s="107">
        <v>1.4989146713587536</v>
      </c>
      <c r="BM226" s="108"/>
      <c r="BN226" s="106">
        <v>270</v>
      </c>
      <c r="BO226" s="106">
        <v>55704.109954833984</v>
      </c>
      <c r="BP226" s="107">
        <v>0.48470391182790895</v>
      </c>
      <c r="BQ226" s="108"/>
      <c r="BR226" s="106"/>
      <c r="BS226" s="106">
        <v>106222.86294555664</v>
      </c>
      <c r="BT226" s="107"/>
      <c r="BU226" s="108"/>
      <c r="BV226" s="106"/>
      <c r="BW226" s="106">
        <v>9408.5629730224609</v>
      </c>
      <c r="BX226" s="107"/>
      <c r="BY226" s="108"/>
      <c r="BZ226" s="106"/>
      <c r="CA226" s="106">
        <v>37595.20100402832</v>
      </c>
      <c r="CB226" s="107"/>
      <c r="CD226" s="106">
        <f t="shared" si="13"/>
        <v>719.47099304199219</v>
      </c>
      <c r="CE226" s="106">
        <f t="shared" si="14"/>
        <v>47999.462997436523</v>
      </c>
      <c r="CF226" s="107">
        <f t="shared" ref="CF226:CF228" si="17">(CD226/CE226)*100</f>
        <v>1.4989146713587536</v>
      </c>
    </row>
    <row r="227" spans="1:84">
      <c r="A227" s="105">
        <v>42490</v>
      </c>
      <c r="B227" s="106">
        <v>46819.597926616669</v>
      </c>
      <c r="C227" s="106">
        <v>1161354.4176101685</v>
      </c>
      <c r="D227" s="107">
        <f t="shared" si="16"/>
        <v>4.0314650908171421</v>
      </c>
      <c r="J227" s="106">
        <v>400</v>
      </c>
      <c r="K227" s="106">
        <v>26007.007987976074</v>
      </c>
      <c r="L227" s="107">
        <v>1.5380469763570406</v>
      </c>
      <c r="M227" s="108"/>
      <c r="N227" s="106">
        <v>589.29998779296875</v>
      </c>
      <c r="O227" s="106">
        <v>34152.505981445313</v>
      </c>
      <c r="P227" s="107">
        <v>1.7254955993950458</v>
      </c>
      <c r="Q227" s="108"/>
      <c r="R227" s="106">
        <v>382.12899780273438</v>
      </c>
      <c r="S227" s="106">
        <v>56021.294982910156</v>
      </c>
      <c r="T227" s="107">
        <v>0.68211382460777914</v>
      </c>
      <c r="U227" s="108"/>
      <c r="V227" s="106"/>
      <c r="W227" s="106">
        <v>15010.045989990234</v>
      </c>
      <c r="X227" s="107"/>
      <c r="Y227" s="108"/>
      <c r="Z227" s="106">
        <v>25121.754926204681</v>
      </c>
      <c r="AA227" s="106">
        <v>194795.91081237793</v>
      </c>
      <c r="AB227" s="107">
        <v>12.896448812214167</v>
      </c>
      <c r="AC227" s="108"/>
      <c r="AD227" s="106">
        <v>354.74099731445313</v>
      </c>
      <c r="AE227" s="106">
        <v>103204.16088104248</v>
      </c>
      <c r="AF227" s="107">
        <v>0.34372741785415295</v>
      </c>
      <c r="AG227" s="108"/>
      <c r="AH227" s="106"/>
      <c r="AI227" s="106">
        <v>38309.36994934082</v>
      </c>
      <c r="AJ227" s="107"/>
      <c r="AK227" s="108"/>
      <c r="AL227" s="106">
        <v>150</v>
      </c>
      <c r="AM227" s="106">
        <v>34071.735015869141</v>
      </c>
      <c r="AN227" s="107">
        <v>0.44024761266233281</v>
      </c>
      <c r="AO227" s="108"/>
      <c r="AP227" s="106"/>
      <c r="AQ227" s="106">
        <v>115286.61309814453</v>
      </c>
      <c r="AR227" s="107"/>
      <c r="AS227" s="108"/>
      <c r="AT227" s="106">
        <v>496.10000610351563</v>
      </c>
      <c r="AU227" s="106">
        <v>21782.789962768555</v>
      </c>
      <c r="AV227" s="107">
        <v>2.27748606561169</v>
      </c>
      <c r="AW227" s="108"/>
      <c r="AX227" s="106">
        <v>17525.345113754272</v>
      </c>
      <c r="AY227" s="106">
        <v>99518.713088989258</v>
      </c>
      <c r="AZ227" s="107">
        <v>17.610100221134466</v>
      </c>
      <c r="BA227" s="108"/>
      <c r="BB227" s="106">
        <v>810.75690460205078</v>
      </c>
      <c r="BC227" s="106">
        <v>101217.22202301025</v>
      </c>
      <c r="BD227" s="107">
        <v>0.80100687254362413</v>
      </c>
      <c r="BE227" s="108"/>
      <c r="BF227" s="106"/>
      <c r="BG227" s="106">
        <v>63916.861999511719</v>
      </c>
      <c r="BH227" s="107"/>
      <c r="BI227" s="108"/>
      <c r="BJ227" s="106">
        <v>719.47099304199219</v>
      </c>
      <c r="BK227" s="106">
        <v>47457.667999267578</v>
      </c>
      <c r="BL227" s="107">
        <v>1.5160268579844587</v>
      </c>
      <c r="BM227" s="108"/>
      <c r="BN227" s="106">
        <v>270</v>
      </c>
      <c r="BO227" s="106">
        <v>56942.803924560547</v>
      </c>
      <c r="BP227" s="107">
        <v>0.47416000160038435</v>
      </c>
      <c r="BQ227" s="108"/>
      <c r="BR227" s="106"/>
      <c r="BS227" s="106">
        <v>106608.0979309082</v>
      </c>
      <c r="BT227" s="107"/>
      <c r="BU227" s="108"/>
      <c r="BV227" s="106"/>
      <c r="BW227" s="106">
        <v>8737.14599609375</v>
      </c>
      <c r="BX227" s="107"/>
      <c r="BY227" s="108"/>
      <c r="BZ227" s="106"/>
      <c r="CA227" s="106">
        <v>38314.469985961914</v>
      </c>
      <c r="CB227" s="107"/>
      <c r="CD227" s="106">
        <f t="shared" si="13"/>
        <v>719.47099304199219</v>
      </c>
      <c r="CE227" s="106">
        <f t="shared" si="14"/>
        <v>47457.667999267578</v>
      </c>
      <c r="CF227" s="107">
        <f t="shared" si="17"/>
        <v>1.5160268579844587</v>
      </c>
    </row>
    <row r="228" spans="1:84">
      <c r="A228" s="105">
        <v>42521</v>
      </c>
      <c r="B228" s="106">
        <v>60255.811855316162</v>
      </c>
      <c r="C228" s="106">
        <v>1166167.9917755127</v>
      </c>
      <c r="D228" s="107">
        <f t="shared" si="16"/>
        <v>5.1669924299307475</v>
      </c>
      <c r="J228" s="106">
        <v>400</v>
      </c>
      <c r="K228" s="106">
        <v>26975.270988464355</v>
      </c>
      <c r="L228" s="107">
        <v>1.4828395984272229</v>
      </c>
      <c r="M228" s="108"/>
      <c r="N228" s="106">
        <v>589.29998779296875</v>
      </c>
      <c r="O228" s="106">
        <v>35320.9609375</v>
      </c>
      <c r="P228" s="107">
        <v>1.6684143696875284</v>
      </c>
      <c r="Q228" s="108"/>
      <c r="R228" s="106">
        <v>672.12899780273438</v>
      </c>
      <c r="S228" s="106">
        <v>56989.053970336914</v>
      </c>
      <c r="T228" s="107">
        <v>1.1794001671840015</v>
      </c>
      <c r="U228" s="108"/>
      <c r="V228" s="106"/>
      <c r="W228" s="106">
        <v>16827.785980224609</v>
      </c>
      <c r="X228" s="107"/>
      <c r="Y228" s="108"/>
      <c r="Z228" s="106">
        <v>37605.342863082886</v>
      </c>
      <c r="AA228" s="106">
        <v>192393.99188232422</v>
      </c>
      <c r="AB228" s="107">
        <v>19.546006865996006</v>
      </c>
      <c r="AC228" s="108"/>
      <c r="AD228" s="106">
        <v>354.74099731445313</v>
      </c>
      <c r="AE228" s="106">
        <v>104261.74794006348</v>
      </c>
      <c r="AF228" s="107">
        <v>0.34024079235500793</v>
      </c>
      <c r="AG228" s="108"/>
      <c r="AH228" s="106"/>
      <c r="AI228" s="106">
        <v>38308.019958496094</v>
      </c>
      <c r="AJ228" s="107"/>
      <c r="AK228" s="108"/>
      <c r="AL228" s="106">
        <v>150</v>
      </c>
      <c r="AM228" s="106">
        <v>33980.508018493652</v>
      </c>
      <c r="AN228" s="107">
        <v>0.44142953930636808</v>
      </c>
      <c r="AO228" s="108"/>
      <c r="AP228" s="106"/>
      <c r="AQ228" s="106">
        <v>115251.97515869141</v>
      </c>
      <c r="AR228" s="107"/>
      <c r="AS228" s="108"/>
      <c r="AT228" s="106">
        <v>640.0360107421875</v>
      </c>
      <c r="AU228" s="106">
        <v>21832.789962768555</v>
      </c>
      <c r="AV228" s="107">
        <v>2.9315356023377706</v>
      </c>
      <c r="AW228" s="108"/>
      <c r="AX228" s="106">
        <v>17100.345113754272</v>
      </c>
      <c r="AY228" s="106">
        <v>103169.65010070801</v>
      </c>
      <c r="AZ228" s="107">
        <v>16.574976358902006</v>
      </c>
      <c r="BA228" s="108"/>
      <c r="BB228" s="106">
        <v>1080.832893371582</v>
      </c>
      <c r="BC228" s="106">
        <v>99743.864051818848</v>
      </c>
      <c r="BD228" s="107">
        <v>1.0836084040318197</v>
      </c>
      <c r="BE228" s="108"/>
      <c r="BF228" s="106"/>
      <c r="BG228" s="106">
        <v>62968.145973205566</v>
      </c>
      <c r="BH228" s="107"/>
      <c r="BI228" s="108"/>
      <c r="BJ228" s="106">
        <v>933.08499145507813</v>
      </c>
      <c r="BK228" s="106">
        <v>46942.828002929688</v>
      </c>
      <c r="BL228" s="107">
        <v>1.9877051109848869</v>
      </c>
      <c r="BM228" s="108"/>
      <c r="BN228" s="106">
        <v>270</v>
      </c>
      <c r="BO228" s="106">
        <v>56591.684936523438</v>
      </c>
      <c r="BP228" s="107">
        <v>0.47710189280076726</v>
      </c>
      <c r="BQ228" s="108"/>
      <c r="BR228" s="106">
        <v>460</v>
      </c>
      <c r="BS228" s="106">
        <v>106958.0979309082</v>
      </c>
      <c r="BT228" s="107">
        <v>0.43007496290476904</v>
      </c>
      <c r="BU228" s="108"/>
      <c r="BV228" s="106"/>
      <c r="BW228" s="106">
        <v>8737.14599609375</v>
      </c>
      <c r="BX228" s="107"/>
      <c r="BY228" s="108"/>
      <c r="BZ228" s="106"/>
      <c r="CA228" s="106">
        <v>38914.469985961914</v>
      </c>
      <c r="CB228" s="107"/>
      <c r="CD228" s="106">
        <f t="shared" si="13"/>
        <v>933.08499145507813</v>
      </c>
      <c r="CE228" s="106">
        <f t="shared" si="14"/>
        <v>46942.828002929688</v>
      </c>
      <c r="CF228" s="107">
        <f t="shared" si="17"/>
        <v>1.9877051109848869</v>
      </c>
    </row>
    <row r="229" spans="1:84">
      <c r="A229" s="105">
        <v>42551</v>
      </c>
      <c r="B229" s="106">
        <v>62960.932857513428</v>
      </c>
      <c r="C229" s="106">
        <v>1148138.2067260742</v>
      </c>
      <c r="D229" s="107">
        <f t="shared" si="16"/>
        <v>5.4837416339490224</v>
      </c>
      <c r="J229" s="106">
        <v>800</v>
      </c>
      <c r="K229" s="106">
        <v>20217.543968200684</v>
      </c>
      <c r="L229" s="107">
        <v>3.9569593678553936</v>
      </c>
      <c r="M229" s="108"/>
      <c r="N229" s="106">
        <v>339.89999389648438</v>
      </c>
      <c r="O229" s="106">
        <v>33686.008911132813</v>
      </c>
      <c r="P229" s="107">
        <v>1.0090242355310652</v>
      </c>
      <c r="Q229" s="108"/>
      <c r="R229" s="106">
        <v>682.12899780273438</v>
      </c>
      <c r="S229" s="106">
        <v>56833.012985229492</v>
      </c>
      <c r="T229" s="107">
        <v>1.2002337408717272</v>
      </c>
      <c r="U229" s="108"/>
      <c r="V229" s="106"/>
      <c r="W229" s="106">
        <v>17133.140991210938</v>
      </c>
      <c r="X229" s="107"/>
      <c r="Y229" s="108"/>
      <c r="Z229" s="106">
        <v>40799.863859176636</v>
      </c>
      <c r="AA229" s="106">
        <v>194207.25881958008</v>
      </c>
      <c r="AB229" s="107">
        <v>21.008413437872576</v>
      </c>
      <c r="AC229" s="108"/>
      <c r="AD229" s="106">
        <v>354.74099731445313</v>
      </c>
      <c r="AE229" s="106">
        <v>91612.664947509766</v>
      </c>
      <c r="AF229" s="107">
        <v>0.38721829292675297</v>
      </c>
      <c r="AG229" s="108"/>
      <c r="AH229" s="106"/>
      <c r="AI229" s="106">
        <v>35167.131958007813</v>
      </c>
      <c r="AJ229" s="107"/>
      <c r="AK229" s="108"/>
      <c r="AL229" s="106"/>
      <c r="AM229" s="106">
        <v>32945.498008728027</v>
      </c>
      <c r="AN229" s="107"/>
      <c r="AO229" s="108"/>
      <c r="AP229" s="106"/>
      <c r="AQ229" s="106">
        <v>115599.32814025879</v>
      </c>
      <c r="AR229" s="107"/>
      <c r="AS229" s="108"/>
      <c r="AT229" s="106">
        <v>640.0360107421875</v>
      </c>
      <c r="AU229" s="106">
        <v>22023.789962768555</v>
      </c>
      <c r="AV229" s="107">
        <v>2.9061120353225989</v>
      </c>
      <c r="AW229" s="108"/>
      <c r="AX229" s="106">
        <v>16450.345113754272</v>
      </c>
      <c r="AY229" s="106">
        <v>102823.43414306641</v>
      </c>
      <c r="AZ229" s="107">
        <v>15.998634212961221</v>
      </c>
      <c r="BA229" s="108"/>
      <c r="BB229" s="106">
        <v>1230.832893371582</v>
      </c>
      <c r="BC229" s="106">
        <v>101263.87805175781</v>
      </c>
      <c r="BD229" s="107">
        <v>1.2154708243965147</v>
      </c>
      <c r="BE229" s="108"/>
      <c r="BF229" s="106"/>
      <c r="BG229" s="106">
        <v>62193.101982116699</v>
      </c>
      <c r="BH229" s="107"/>
      <c r="BI229" s="108"/>
      <c r="BJ229" s="106">
        <v>933.08499145507813</v>
      </c>
      <c r="BK229" s="106">
        <v>45989.213973999023</v>
      </c>
      <c r="BL229" s="107">
        <v>2.0289213726997324</v>
      </c>
      <c r="BM229" s="108"/>
      <c r="BN229" s="106">
        <v>270</v>
      </c>
      <c r="BO229" s="106">
        <v>58647.932952880859</v>
      </c>
      <c r="BP229" s="107">
        <v>0.4603742815913468</v>
      </c>
      <c r="BQ229" s="108"/>
      <c r="BR229" s="106">
        <v>460</v>
      </c>
      <c r="BS229" s="106">
        <v>108254.07093811035</v>
      </c>
      <c r="BT229" s="107">
        <v>0.42492628315380893</v>
      </c>
      <c r="BU229" s="108"/>
      <c r="BV229" s="106"/>
      <c r="BW229" s="106">
        <v>10894.245971679688</v>
      </c>
      <c r="BX229" s="107"/>
      <c r="BY229" s="108"/>
      <c r="BZ229" s="106"/>
      <c r="CA229" s="106">
        <v>38646.950019836426</v>
      </c>
      <c r="CB229" s="107"/>
      <c r="CD229" s="106">
        <f t="shared" si="13"/>
        <v>933.08499145507813</v>
      </c>
      <c r="CE229" s="106">
        <f t="shared" si="14"/>
        <v>45989.213973999023</v>
      </c>
      <c r="CF229" s="107">
        <f t="shared" ref="CF229" si="18">(CD229/CE229)*100</f>
        <v>2.0289213726997324</v>
      </c>
    </row>
    <row r="230" spans="1:84">
      <c r="A230" s="105">
        <v>42582</v>
      </c>
      <c r="B230" s="106">
        <v>61232.500839233398</v>
      </c>
      <c r="C230" s="106">
        <v>1146146.402633667</v>
      </c>
      <c r="D230" s="107">
        <f t="shared" si="16"/>
        <v>5.3424676549636754</v>
      </c>
      <c r="J230" s="106">
        <v>800</v>
      </c>
      <c r="K230" s="106">
        <v>19981.752998352051</v>
      </c>
      <c r="L230" s="107">
        <v>4.0036527329007523</v>
      </c>
      <c r="M230" s="108"/>
      <c r="N230" s="106">
        <v>339.89999389648438</v>
      </c>
      <c r="O230" s="106">
        <v>33959.508941650391</v>
      </c>
      <c r="P230" s="107">
        <v>1.000897847140559</v>
      </c>
      <c r="Q230" s="108"/>
      <c r="R230" s="106">
        <v>682.12899780273438</v>
      </c>
      <c r="S230" s="106">
        <v>57323.66796875</v>
      </c>
      <c r="T230" s="107">
        <v>1.1899604857361832</v>
      </c>
      <c r="U230" s="108"/>
      <c r="V230" s="106"/>
      <c r="W230" s="106">
        <v>16880.335968017578</v>
      </c>
      <c r="X230" s="107"/>
      <c r="Y230" s="108"/>
      <c r="Z230" s="106">
        <v>41173.186845779419</v>
      </c>
      <c r="AA230" s="106">
        <v>193238.5188293457</v>
      </c>
      <c r="AB230" s="107">
        <v>21.30692529378193</v>
      </c>
      <c r="AC230" s="108"/>
      <c r="AD230" s="106">
        <v>354.74099731445313</v>
      </c>
      <c r="AE230" s="106">
        <v>90931.226913452148</v>
      </c>
      <c r="AF230" s="107">
        <v>0.39012010434225602</v>
      </c>
      <c r="AG230" s="108"/>
      <c r="AH230" s="106"/>
      <c r="AI230" s="106">
        <v>30673.247955322266</v>
      </c>
      <c r="AJ230" s="107"/>
      <c r="AK230" s="108"/>
      <c r="AL230" s="106"/>
      <c r="AM230" s="106">
        <v>38194.576988220215</v>
      </c>
      <c r="AN230" s="107"/>
      <c r="AO230" s="108"/>
      <c r="AP230" s="106"/>
      <c r="AQ230" s="106">
        <v>115611.15113830566</v>
      </c>
      <c r="AR230" s="107"/>
      <c r="AS230" s="108"/>
      <c r="AT230" s="106">
        <v>640.0360107421875</v>
      </c>
      <c r="AU230" s="106">
        <v>22023.789962768555</v>
      </c>
      <c r="AV230" s="107">
        <v>2.9061120353225989</v>
      </c>
      <c r="AW230" s="108"/>
      <c r="AX230" s="106">
        <v>14348.59010887146</v>
      </c>
      <c r="AY230" s="106">
        <v>100733.17707824707</v>
      </c>
      <c r="AZ230" s="107">
        <v>14.244155227751653</v>
      </c>
      <c r="BA230" s="108"/>
      <c r="BB230" s="106">
        <v>1230.832893371582</v>
      </c>
      <c r="BC230" s="106">
        <v>103382.40505981445</v>
      </c>
      <c r="BD230" s="107">
        <v>1.1905632226871228</v>
      </c>
      <c r="BE230" s="108"/>
      <c r="BF230" s="106"/>
      <c r="BG230" s="106">
        <v>62946.787971496582</v>
      </c>
      <c r="BH230" s="107"/>
      <c r="BI230" s="108"/>
      <c r="BJ230" s="106">
        <v>933.08499145507813</v>
      </c>
      <c r="BK230" s="106">
        <v>46152.275985717773</v>
      </c>
      <c r="BL230" s="107">
        <v>2.0217529288129357</v>
      </c>
      <c r="BM230" s="108"/>
      <c r="BN230" s="106">
        <v>270</v>
      </c>
      <c r="BO230" s="106">
        <v>57675.622894287109</v>
      </c>
      <c r="BP230" s="107">
        <v>0.46813538623567097</v>
      </c>
      <c r="BQ230" s="108"/>
      <c r="BR230" s="106">
        <v>460</v>
      </c>
      <c r="BS230" s="106">
        <v>106954.07093811035</v>
      </c>
      <c r="BT230" s="107">
        <v>0.43009115591886349</v>
      </c>
      <c r="BU230" s="108"/>
      <c r="BV230" s="106"/>
      <c r="BW230" s="106">
        <v>10944.570983886719</v>
      </c>
      <c r="BX230" s="107"/>
      <c r="BY230" s="108"/>
      <c r="BZ230" s="106"/>
      <c r="CA230" s="106">
        <v>38539.714057922363</v>
      </c>
      <c r="CB230" s="107"/>
      <c r="CD230" s="106">
        <f t="shared" si="13"/>
        <v>933.08499145507813</v>
      </c>
      <c r="CE230" s="106">
        <f t="shared" si="14"/>
        <v>46152.275985717773</v>
      </c>
      <c r="CF230" s="107">
        <f t="shared" ref="CF230" si="19">(CD230/CE230)*100</f>
        <v>2.0217529288129357</v>
      </c>
    </row>
    <row r="231" spans="1:84">
      <c r="A231" s="105">
        <v>42613</v>
      </c>
      <c r="B231" s="106">
        <v>61422.732778549194</v>
      </c>
      <c r="C231" s="106">
        <v>1142032.0786819458</v>
      </c>
      <c r="D231" s="107">
        <f t="shared" si="16"/>
        <v>5.3783719323750567</v>
      </c>
      <c r="J231" s="106">
        <v>800</v>
      </c>
      <c r="K231" s="106">
        <v>19989.342964172363</v>
      </c>
      <c r="L231" s="107">
        <v>4.0021325434951489</v>
      </c>
      <c r="M231" s="108"/>
      <c r="N231" s="106">
        <v>339.89999389648438</v>
      </c>
      <c r="O231" s="106">
        <v>33684.161956787109</v>
      </c>
      <c r="P231" s="107">
        <v>1.0090795618799626</v>
      </c>
      <c r="Q231" s="108"/>
      <c r="R231" s="106">
        <v>1377.1289978027344</v>
      </c>
      <c r="S231" s="106">
        <v>56753.100967407227</v>
      </c>
      <c r="T231" s="107">
        <v>2.4265264352578844</v>
      </c>
      <c r="U231" s="108"/>
      <c r="V231" s="106"/>
      <c r="W231" s="106">
        <v>16885.030975341797</v>
      </c>
      <c r="X231" s="107"/>
      <c r="Y231" s="108"/>
      <c r="Z231" s="106">
        <v>41447.698806762695</v>
      </c>
      <c r="AA231" s="106">
        <v>190948.43377685547</v>
      </c>
      <c r="AB231" s="107">
        <v>21.706226119245862</v>
      </c>
      <c r="AC231" s="108"/>
      <c r="AD231" s="106">
        <v>1162.9890213012695</v>
      </c>
      <c r="AE231" s="106">
        <v>88926.093994140625</v>
      </c>
      <c r="AF231" s="107">
        <v>1.3078152531673093</v>
      </c>
      <c r="AG231" s="108"/>
      <c r="AH231" s="106"/>
      <c r="AI231" s="106">
        <v>31598.247955322266</v>
      </c>
      <c r="AJ231" s="107"/>
      <c r="AK231" s="108"/>
      <c r="AL231" s="106"/>
      <c r="AM231" s="106">
        <v>38234.48397064209</v>
      </c>
      <c r="AN231" s="107"/>
      <c r="AO231" s="108"/>
      <c r="AP231" s="106"/>
      <c r="AQ231" s="106">
        <v>116992.52819824219</v>
      </c>
      <c r="AR231" s="107"/>
      <c r="AS231" s="108"/>
      <c r="AT231" s="106">
        <v>783.97201538085938</v>
      </c>
      <c r="AU231" s="106">
        <v>21473.789962768555</v>
      </c>
      <c r="AV231" s="107">
        <v>3.6508320922395017</v>
      </c>
      <c r="AW231" s="108"/>
      <c r="AX231" s="106">
        <v>12080.556051254272</v>
      </c>
      <c r="AY231" s="106">
        <v>100503.47402954102</v>
      </c>
      <c r="AZ231" s="107">
        <v>12.020038280172713</v>
      </c>
      <c r="BA231" s="108"/>
      <c r="BB231" s="106">
        <v>1230.832893371582</v>
      </c>
      <c r="BC231" s="106">
        <v>103436.01104736328</v>
      </c>
      <c r="BD231" s="107">
        <v>1.1899462101337073</v>
      </c>
      <c r="BE231" s="108"/>
      <c r="BF231" s="106"/>
      <c r="BG231" s="106">
        <v>62767.81298828125</v>
      </c>
      <c r="BH231" s="107"/>
      <c r="BI231" s="108"/>
      <c r="BJ231" s="106">
        <v>1469.6549987792969</v>
      </c>
      <c r="BK231" s="106">
        <v>44255.405990600586</v>
      </c>
      <c r="BL231" s="107">
        <v>3.3208485288586824</v>
      </c>
      <c r="BM231" s="108"/>
      <c r="BN231" s="106">
        <v>270</v>
      </c>
      <c r="BO231" s="106">
        <v>58327.978912353516</v>
      </c>
      <c r="BP231" s="107">
        <v>0.46289963244863197</v>
      </c>
      <c r="BQ231" s="108"/>
      <c r="BR231" s="106">
        <v>460</v>
      </c>
      <c r="BS231" s="106">
        <v>106954.07093811035</v>
      </c>
      <c r="BT231" s="107">
        <v>0.43009115591886349</v>
      </c>
      <c r="BU231" s="108"/>
      <c r="BV231" s="106"/>
      <c r="BW231" s="106">
        <v>10952.39599609375</v>
      </c>
      <c r="BX231" s="107"/>
      <c r="BY231" s="108"/>
      <c r="BZ231" s="106"/>
      <c r="CA231" s="106">
        <v>39349.714057922363</v>
      </c>
      <c r="CB231" s="107"/>
      <c r="CD231" s="106">
        <f t="shared" si="13"/>
        <v>1469.6549987792969</v>
      </c>
      <c r="CE231" s="106">
        <f t="shared" si="14"/>
        <v>44255.405990600586</v>
      </c>
      <c r="CF231" s="107">
        <f t="shared" ref="CF231" si="20">(CD231/CE231)*100</f>
        <v>3.3208485288586824</v>
      </c>
    </row>
    <row r="232" spans="1:84">
      <c r="A232" s="105">
        <v>42643</v>
      </c>
      <c r="B232" s="106">
        <v>61515.672751426697</v>
      </c>
      <c r="C232" s="106">
        <v>1140281.1606826782</v>
      </c>
      <c r="D232" s="107">
        <f t="shared" si="16"/>
        <v>5.394781118246109</v>
      </c>
      <c r="J232" s="106">
        <v>800</v>
      </c>
      <c r="K232" s="106">
        <v>19987.281959533691</v>
      </c>
      <c r="L232" s="107">
        <v>4.002545226608011</v>
      </c>
      <c r="M232" s="108"/>
      <c r="N232" s="106">
        <v>339.89999389648438</v>
      </c>
      <c r="O232" s="106">
        <v>33653.934936523438</v>
      </c>
      <c r="P232" s="107">
        <v>1.00998588883466</v>
      </c>
      <c r="Q232" s="108"/>
      <c r="R232" s="106">
        <v>1377.1289978027344</v>
      </c>
      <c r="S232" s="106">
        <v>56978.620986938477</v>
      </c>
      <c r="T232" s="107">
        <v>2.4169223016443682</v>
      </c>
      <c r="U232" s="108"/>
      <c r="V232" s="106"/>
      <c r="W232" s="106">
        <v>17583.755981445313</v>
      </c>
      <c r="X232" s="107"/>
      <c r="Y232" s="108"/>
      <c r="Z232" s="106">
        <v>40961.515778541565</v>
      </c>
      <c r="AA232" s="106">
        <v>188026.26776885986</v>
      </c>
      <c r="AB232" s="107">
        <v>21.784996460651676</v>
      </c>
      <c r="AC232" s="108"/>
      <c r="AD232" s="106">
        <v>1162.9890213012695</v>
      </c>
      <c r="AE232" s="106">
        <v>88916.473968505859</v>
      </c>
      <c r="AF232" s="107">
        <v>1.307956747939869</v>
      </c>
      <c r="AG232" s="108"/>
      <c r="AH232" s="106"/>
      <c r="AI232" s="106">
        <v>31574.751953125</v>
      </c>
      <c r="AJ232" s="107"/>
      <c r="AK232" s="108"/>
      <c r="AL232" s="106"/>
      <c r="AM232" s="106">
        <v>37598.646995544434</v>
      </c>
      <c r="AN232" s="107"/>
      <c r="AO232" s="108"/>
      <c r="AP232" s="106"/>
      <c r="AQ232" s="106">
        <v>116529.86920166016</v>
      </c>
      <c r="AR232" s="107"/>
      <c r="AS232" s="108"/>
      <c r="AT232" s="106">
        <v>783.97201538085938</v>
      </c>
      <c r="AU232" s="106">
        <v>21473.789962768555</v>
      </c>
      <c r="AV232" s="107">
        <v>3.6508320922395017</v>
      </c>
      <c r="AW232" s="108"/>
      <c r="AX232" s="106">
        <v>12080.556051254272</v>
      </c>
      <c r="AY232" s="106">
        <v>98874.499038696289</v>
      </c>
      <c r="AZ232" s="107">
        <v>12.218070552778562</v>
      </c>
      <c r="BA232" s="108"/>
      <c r="BB232" s="106">
        <v>1230.832893371582</v>
      </c>
      <c r="BC232" s="106">
        <v>103177.94705200195</v>
      </c>
      <c r="BD232" s="107">
        <v>1.1929224495533326</v>
      </c>
      <c r="BE232" s="108"/>
      <c r="BF232" s="106"/>
      <c r="BG232" s="106">
        <v>62200.870979309082</v>
      </c>
      <c r="BH232" s="107"/>
      <c r="BI232" s="108"/>
      <c r="BJ232" s="106">
        <v>1907.3549957275391</v>
      </c>
      <c r="BK232" s="106">
        <v>42563.356002807617</v>
      </c>
      <c r="BL232" s="107">
        <v>4.481213830041324</v>
      </c>
      <c r="BM232" s="108"/>
      <c r="BN232" s="106">
        <v>270</v>
      </c>
      <c r="BO232" s="106">
        <v>57886.491912841797</v>
      </c>
      <c r="BP232" s="107">
        <v>0.46643006179495566</v>
      </c>
      <c r="BQ232" s="108"/>
      <c r="BR232" s="106">
        <v>601.42300415039063</v>
      </c>
      <c r="BS232" s="106">
        <v>113123.57093811035</v>
      </c>
      <c r="BT232" s="107">
        <v>0.53165136068717966</v>
      </c>
      <c r="BU232" s="108"/>
      <c r="BV232" s="106"/>
      <c r="BW232" s="106">
        <v>10789.182998657227</v>
      </c>
      <c r="BX232" s="107"/>
      <c r="BY232" s="108"/>
      <c r="BZ232" s="106"/>
      <c r="CA232" s="106">
        <v>39341.848045349121</v>
      </c>
      <c r="CB232" s="107"/>
      <c r="CD232" s="106">
        <f t="shared" si="13"/>
        <v>1907.3549957275391</v>
      </c>
      <c r="CE232" s="106">
        <f t="shared" si="14"/>
        <v>42563.356002807617</v>
      </c>
      <c r="CF232" s="107">
        <f t="shared" ref="CF232:CF233" si="21">(CD232/CE232)*100</f>
        <v>4.481213830041324</v>
      </c>
    </row>
    <row r="233" spans="1:84">
      <c r="A233" s="105">
        <v>42674</v>
      </c>
      <c r="B233" s="106">
        <v>62344.523215293884</v>
      </c>
      <c r="C233" s="106">
        <v>1137518.6737365723</v>
      </c>
      <c r="D233" s="107">
        <f t="shared" si="16"/>
        <v>5.4807472312082401</v>
      </c>
      <c r="J233" s="106">
        <v>800</v>
      </c>
      <c r="K233" s="106">
        <v>19981.654945373535</v>
      </c>
      <c r="L233" s="107">
        <v>4.0036723794253515</v>
      </c>
      <c r="M233" s="108"/>
      <c r="N233" s="106">
        <v>339.89999389648438</v>
      </c>
      <c r="O233" s="106">
        <v>32889.665924072266</v>
      </c>
      <c r="P233" s="107">
        <v>1.0334552946848521</v>
      </c>
      <c r="Q233" s="108"/>
      <c r="R233" s="106">
        <v>1377.1289978027344</v>
      </c>
      <c r="S233" s="106">
        <v>56973.403015136719</v>
      </c>
      <c r="T233" s="107">
        <v>2.4171436581326518</v>
      </c>
      <c r="U233" s="108"/>
      <c r="V233" s="106"/>
      <c r="W233" s="106">
        <v>18265.275970458984</v>
      </c>
      <c r="X233" s="107"/>
      <c r="Y233" s="108"/>
      <c r="Z233" s="106">
        <v>41834.515778541565</v>
      </c>
      <c r="AA233" s="106">
        <v>186499.48783111572</v>
      </c>
      <c r="AB233" s="107">
        <v>22.431437354093291</v>
      </c>
      <c r="AC233" s="108"/>
      <c r="AD233" s="106">
        <v>1162.9890213012695</v>
      </c>
      <c r="AE233" s="106">
        <v>88744.667007446289</v>
      </c>
      <c r="AF233" s="107">
        <v>1.3104889121998584</v>
      </c>
      <c r="AG233" s="108"/>
      <c r="AH233" s="106"/>
      <c r="AI233" s="106">
        <v>31574.751953125</v>
      </c>
      <c r="AJ233" s="107"/>
      <c r="AK233" s="108"/>
      <c r="AL233" s="106"/>
      <c r="AM233" s="106">
        <v>37569.066062927246</v>
      </c>
      <c r="AN233" s="107"/>
      <c r="AO233" s="108"/>
      <c r="AP233" s="106"/>
      <c r="AQ233" s="106">
        <v>115805.31518554688</v>
      </c>
      <c r="AR233" s="107"/>
      <c r="AS233" s="108"/>
      <c r="AT233" s="106">
        <v>572.87200927734375</v>
      </c>
      <c r="AU233" s="106">
        <v>21262.725967407227</v>
      </c>
      <c r="AV233" s="107">
        <v>2.694254773143745</v>
      </c>
      <c r="AW233" s="108"/>
      <c r="AX233" s="106">
        <v>12732.054052352905</v>
      </c>
      <c r="AY233" s="106">
        <v>99928.157958984375</v>
      </c>
      <c r="AZ233" s="107">
        <v>12.741207595939866</v>
      </c>
      <c r="BA233" s="108"/>
      <c r="BB233" s="106">
        <v>960.75635528564453</v>
      </c>
      <c r="BC233" s="106">
        <v>103185.50303649902</v>
      </c>
      <c r="BD233" s="107">
        <v>0.93109625578488819</v>
      </c>
      <c r="BE233" s="108"/>
      <c r="BF233" s="106"/>
      <c r="BG233" s="106">
        <v>62064.324981689453</v>
      </c>
      <c r="BH233" s="107"/>
      <c r="BI233" s="108"/>
      <c r="BJ233" s="106">
        <v>1692.8840026855469</v>
      </c>
      <c r="BK233" s="106">
        <v>42196.563995361328</v>
      </c>
      <c r="BL233" s="107">
        <v>4.0119001226536968</v>
      </c>
      <c r="BM233" s="108"/>
      <c r="BN233" s="106">
        <v>270</v>
      </c>
      <c r="BO233" s="106">
        <v>57372.180938720703</v>
      </c>
      <c r="BP233" s="107">
        <v>0.47061135829643169</v>
      </c>
      <c r="BQ233" s="108"/>
      <c r="BR233" s="106">
        <v>601.42300415039063</v>
      </c>
      <c r="BS233" s="106">
        <v>113123.57093811035</v>
      </c>
      <c r="BT233" s="107">
        <v>0.53165136068717966</v>
      </c>
      <c r="BU233" s="108"/>
      <c r="BV233" s="106"/>
      <c r="BW233" s="106">
        <v>10783.383010864258</v>
      </c>
      <c r="BX233" s="107"/>
      <c r="BY233" s="108"/>
      <c r="BZ233" s="106"/>
      <c r="CA233" s="106">
        <v>39298.97501373291</v>
      </c>
      <c r="CB233" s="107"/>
      <c r="CD233" s="106">
        <f t="shared" si="13"/>
        <v>1692.8840026855469</v>
      </c>
      <c r="CE233" s="106">
        <f t="shared" si="14"/>
        <v>42196.563995361328</v>
      </c>
      <c r="CF233" s="107">
        <f t="shared" si="21"/>
        <v>4.0119001226536968</v>
      </c>
    </row>
    <row r="234" spans="1:84">
      <c r="A234" s="105">
        <v>42704</v>
      </c>
      <c r="B234" s="106">
        <v>62323.792868614197</v>
      </c>
      <c r="C234" s="106">
        <v>1148111.346862793</v>
      </c>
      <c r="D234" s="107">
        <f t="shared" si="16"/>
        <v>5.4283753086243394</v>
      </c>
      <c r="J234" s="106">
        <v>800</v>
      </c>
      <c r="K234" s="106">
        <v>16543.641975402832</v>
      </c>
      <c r="L234" s="107">
        <v>4.8356945900391457</v>
      </c>
      <c r="M234" s="108"/>
      <c r="N234" s="106">
        <v>694.89999389648438</v>
      </c>
      <c r="O234" s="106">
        <v>33429.520935058594</v>
      </c>
      <c r="P234" s="107">
        <v>2.0787016219778396</v>
      </c>
      <c r="Q234" s="108"/>
      <c r="R234" s="106">
        <v>1377.1289978027344</v>
      </c>
      <c r="S234" s="106">
        <v>57938.313980102539</v>
      </c>
      <c r="T234" s="107">
        <v>2.3768882854887261</v>
      </c>
      <c r="U234" s="108"/>
      <c r="V234" s="106"/>
      <c r="W234" s="106">
        <v>17314.055999755859</v>
      </c>
      <c r="X234" s="107"/>
      <c r="Y234" s="108"/>
      <c r="Z234" s="106">
        <v>41976.266785621643</v>
      </c>
      <c r="AA234" s="106">
        <v>191224.08074951172</v>
      </c>
      <c r="AB234" s="107">
        <v>21.9513497573599</v>
      </c>
      <c r="AC234" s="108"/>
      <c r="AD234" s="106">
        <v>1162.9890213012695</v>
      </c>
      <c r="AE234" s="106">
        <v>89538.557983398438</v>
      </c>
      <c r="AF234" s="107">
        <v>1.298869501022009</v>
      </c>
      <c r="AG234" s="108"/>
      <c r="AH234" s="106"/>
      <c r="AI234" s="106">
        <v>31374.751953125</v>
      </c>
      <c r="AJ234" s="107"/>
      <c r="AK234" s="108"/>
      <c r="AL234" s="106"/>
      <c r="AM234" s="106">
        <v>37440.891014099121</v>
      </c>
      <c r="AN234" s="107"/>
      <c r="AO234" s="108"/>
      <c r="AP234" s="106"/>
      <c r="AQ234" s="106">
        <v>115577.87919616699</v>
      </c>
      <c r="AR234" s="107"/>
      <c r="AS234" s="108"/>
      <c r="AT234" s="106">
        <v>572.87200927734375</v>
      </c>
      <c r="AU234" s="106">
        <v>21402.94596862793</v>
      </c>
      <c r="AV234" s="107">
        <v>2.6766035391438621</v>
      </c>
      <c r="AW234" s="108"/>
      <c r="AX234" s="106">
        <v>12732.054052352905</v>
      </c>
      <c r="AY234" s="106">
        <v>99664.281066894531</v>
      </c>
      <c r="AZ234" s="107">
        <v>12.774941951176237</v>
      </c>
      <c r="BA234" s="108"/>
      <c r="BB234" s="106">
        <v>443.27500152587891</v>
      </c>
      <c r="BC234" s="106">
        <v>109077.04705810547</v>
      </c>
      <c r="BD234" s="107">
        <v>0.40638705711362516</v>
      </c>
      <c r="BE234" s="108"/>
      <c r="BF234" s="106"/>
      <c r="BG234" s="106">
        <v>63109.84497833252</v>
      </c>
      <c r="BH234" s="107"/>
      <c r="BI234" s="108"/>
      <c r="BJ234" s="106">
        <v>1692.8840026855469</v>
      </c>
      <c r="BK234" s="106">
        <v>42429.564010620117</v>
      </c>
      <c r="BL234" s="107">
        <v>3.989868956140624</v>
      </c>
      <c r="BM234" s="108"/>
      <c r="BN234" s="106">
        <v>270</v>
      </c>
      <c r="BO234" s="106">
        <v>56151.184020996094</v>
      </c>
      <c r="BP234" s="107">
        <v>0.48084471362000381</v>
      </c>
      <c r="BQ234" s="108"/>
      <c r="BR234" s="106">
        <v>601.42300415039063</v>
      </c>
      <c r="BS234" s="106">
        <v>115123.57093811035</v>
      </c>
      <c r="BT234" s="107">
        <v>0.52241517462458797</v>
      </c>
      <c r="BU234" s="108"/>
      <c r="BV234" s="106"/>
      <c r="BW234" s="106">
        <v>11472.240020751953</v>
      </c>
      <c r="BX234" s="107"/>
      <c r="BY234" s="108"/>
      <c r="BZ234" s="106"/>
      <c r="CA234" s="106">
        <v>39298.97501373291</v>
      </c>
      <c r="CB234" s="107"/>
      <c r="CD234" s="106">
        <f t="shared" si="13"/>
        <v>1692.8840026855469</v>
      </c>
      <c r="CE234" s="106">
        <f t="shared" si="14"/>
        <v>42429.564010620117</v>
      </c>
      <c r="CF234" s="107">
        <f t="shared" ref="CF234" si="22">(CD234/CE234)*100</f>
        <v>3.989868956140624</v>
      </c>
    </row>
    <row r="235" spans="1:84">
      <c r="A235" s="105">
        <v>42735</v>
      </c>
      <c r="B235" s="106">
        <v>55721.497458457947</v>
      </c>
      <c r="C235" s="106">
        <v>1145471.931060791</v>
      </c>
      <c r="D235" s="107">
        <f t="shared" si="16"/>
        <v>4.8645013419801355</v>
      </c>
      <c r="J235" s="106">
        <v>800</v>
      </c>
      <c r="K235" s="106">
        <v>16558.265998840332</v>
      </c>
      <c r="L235" s="107">
        <v>4.8314237738180346</v>
      </c>
      <c r="M235" s="108"/>
      <c r="N235" s="106">
        <v>694.89999389648438</v>
      </c>
      <c r="O235" s="106">
        <v>33466.60595703125</v>
      </c>
      <c r="P235" s="107">
        <v>2.0763981707278196</v>
      </c>
      <c r="Q235" s="108"/>
      <c r="R235" s="106">
        <v>1377.1289978027344</v>
      </c>
      <c r="S235" s="106">
        <v>57289.311965942383</v>
      </c>
      <c r="T235" s="107">
        <v>2.4038148662379055</v>
      </c>
      <c r="U235" s="108"/>
      <c r="V235" s="106"/>
      <c r="W235" s="106">
        <v>17323.101013183594</v>
      </c>
      <c r="X235" s="107"/>
      <c r="Y235" s="108"/>
      <c r="Z235" s="106">
        <v>34076.190880775452</v>
      </c>
      <c r="AA235" s="106">
        <v>183510.56185913086</v>
      </c>
      <c r="AB235" s="107">
        <v>18.56906247550674</v>
      </c>
      <c r="AC235" s="108"/>
      <c r="AD235" s="106">
        <v>1162.9890213012695</v>
      </c>
      <c r="AE235" s="106">
        <v>86974.664993286133</v>
      </c>
      <c r="AF235" s="107">
        <v>1.3371583798466422</v>
      </c>
      <c r="AG235" s="108"/>
      <c r="AH235" s="106"/>
      <c r="AI235" s="106">
        <v>31496.769958496094</v>
      </c>
      <c r="AJ235" s="107"/>
      <c r="AK235" s="108"/>
      <c r="AL235" s="106"/>
      <c r="AM235" s="106">
        <v>37817.77400970459</v>
      </c>
      <c r="AN235" s="107"/>
      <c r="AO235" s="108"/>
      <c r="AP235" s="106">
        <v>357.20498657226563</v>
      </c>
      <c r="AQ235" s="106">
        <v>117367.69117736816</v>
      </c>
      <c r="AR235" s="107">
        <v>0.3043469484565825</v>
      </c>
      <c r="AS235" s="108"/>
      <c r="AT235" s="106">
        <v>572.87200927734375</v>
      </c>
      <c r="AU235" s="106">
        <v>24252.94596862793</v>
      </c>
      <c r="AV235" s="107">
        <v>2.3620718489967141</v>
      </c>
      <c r="AW235" s="108"/>
      <c r="AX235" s="106">
        <v>12893.716054916382</v>
      </c>
      <c r="AY235" s="106">
        <v>101954.2571105957</v>
      </c>
      <c r="AZ235" s="107">
        <v>12.646569569851135</v>
      </c>
      <c r="BA235" s="108"/>
      <c r="BB235" s="106">
        <v>266</v>
      </c>
      <c r="BC235" s="106">
        <v>108930.32005310059</v>
      </c>
      <c r="BD235" s="107">
        <v>0.24419280129750121</v>
      </c>
      <c r="BE235" s="108"/>
      <c r="BF235" s="106"/>
      <c r="BG235" s="106">
        <v>62826.129974365234</v>
      </c>
      <c r="BH235" s="107"/>
      <c r="BI235" s="108"/>
      <c r="BJ235" s="106">
        <v>1692.8840026855469</v>
      </c>
      <c r="BK235" s="106">
        <v>43462.594009399414</v>
      </c>
      <c r="BL235" s="107">
        <v>3.8950367350817494</v>
      </c>
      <c r="BM235" s="108"/>
      <c r="BN235" s="106">
        <v>270</v>
      </c>
      <c r="BO235" s="106">
        <v>55451.736999511719</v>
      </c>
      <c r="BP235" s="107">
        <v>0.48690990509887455</v>
      </c>
      <c r="BQ235" s="108"/>
      <c r="BR235" s="106">
        <v>601.42300415039063</v>
      </c>
      <c r="BS235" s="106">
        <v>116223.25096130371</v>
      </c>
      <c r="BT235" s="107">
        <v>0.51747219181696547</v>
      </c>
      <c r="BU235" s="108"/>
      <c r="BV235" s="106">
        <v>131.18850708007813</v>
      </c>
      <c r="BW235" s="106">
        <v>11487.315032958984</v>
      </c>
      <c r="BX235" s="107">
        <v>1.1420293315163452</v>
      </c>
      <c r="BY235" s="108"/>
      <c r="BZ235" s="106">
        <v>825</v>
      </c>
      <c r="CA235" s="106">
        <v>39078.634017944336</v>
      </c>
      <c r="CB235" s="107">
        <v>2.1111280389718128</v>
      </c>
      <c r="CD235" s="106">
        <f t="shared" si="13"/>
        <v>1692.8840026855469</v>
      </c>
      <c r="CE235" s="106">
        <f t="shared" si="14"/>
        <v>43462.594009399414</v>
      </c>
      <c r="CF235" s="107">
        <f t="shared" ref="CF235" si="23">(CD235/CE235)*100</f>
        <v>3.8950367350817494</v>
      </c>
    </row>
    <row r="236" spans="1:84">
      <c r="A236" s="105">
        <v>42766</v>
      </c>
      <c r="B236" s="106">
        <v>54824.659415245056</v>
      </c>
      <c r="C236" s="106">
        <v>1138103.4340438843</v>
      </c>
      <c r="D236" s="107">
        <f t="shared" si="16"/>
        <v>4.817194797527609</v>
      </c>
      <c r="J236" s="106">
        <v>800</v>
      </c>
      <c r="K236" s="106">
        <v>16556.203971862793</v>
      </c>
      <c r="L236" s="107">
        <v>4.8320255135754362</v>
      </c>
      <c r="M236" s="108"/>
      <c r="N236" s="106">
        <v>564.89999389648438</v>
      </c>
      <c r="O236" s="106">
        <v>33981.378967285156</v>
      </c>
      <c r="P236" s="107">
        <v>1.6623810188525008</v>
      </c>
      <c r="Q236" s="108"/>
      <c r="R236" s="106">
        <v>1377.1289978027344</v>
      </c>
      <c r="S236" s="106">
        <v>57281.545944213867</v>
      </c>
      <c r="T236" s="107">
        <v>2.4041407666334838</v>
      </c>
      <c r="U236" s="108"/>
      <c r="V236" s="106"/>
      <c r="W236" s="106">
        <v>17321.825988769531</v>
      </c>
      <c r="X236" s="107"/>
      <c r="Y236" s="108"/>
      <c r="Z236" s="106">
        <v>35882.94286441803</v>
      </c>
      <c r="AA236" s="106">
        <v>185242.78698730469</v>
      </c>
      <c r="AB236" s="107">
        <v>19.370763875884251</v>
      </c>
      <c r="AC236" s="108"/>
      <c r="AD236" s="106">
        <v>1162.9890213012695</v>
      </c>
      <c r="AE236" s="106">
        <v>86214.864959716797</v>
      </c>
      <c r="AF236" s="107">
        <v>1.3489425771816344</v>
      </c>
      <c r="AG236" s="108"/>
      <c r="AH236" s="106"/>
      <c r="AI236" s="106">
        <v>32200.753952026367</v>
      </c>
      <c r="AJ236" s="107"/>
      <c r="AK236" s="108"/>
      <c r="AL236" s="106"/>
      <c r="AM236" s="106">
        <v>37806.936058044434</v>
      </c>
      <c r="AN236" s="107"/>
      <c r="AO236" s="108"/>
      <c r="AP236" s="106">
        <v>357.20498657226563</v>
      </c>
      <c r="AQ236" s="106">
        <v>117355.03118896484</v>
      </c>
      <c r="AR236" s="107">
        <v>0.30437978069904381</v>
      </c>
      <c r="AS236" s="108"/>
      <c r="AT236" s="106">
        <v>572.87200927734375</v>
      </c>
      <c r="AU236" s="106">
        <v>24252.94596862793</v>
      </c>
      <c r="AV236" s="107">
        <v>2.3620718489967141</v>
      </c>
      <c r="AW236" s="108"/>
      <c r="AX236" s="106">
        <v>7029.9660549163818</v>
      </c>
      <c r="AY236" s="106">
        <v>97444.161056518555</v>
      </c>
      <c r="AZ236" s="107">
        <v>7.214353306237542</v>
      </c>
      <c r="BA236" s="108"/>
      <c r="BB236" s="106">
        <v>266</v>
      </c>
      <c r="BC236" s="106">
        <v>107437.52606201172</v>
      </c>
      <c r="BD236" s="107">
        <v>0.24758574564204672</v>
      </c>
      <c r="BE236" s="108"/>
      <c r="BF236" s="106"/>
      <c r="BG236" s="106">
        <v>63205.758979797363</v>
      </c>
      <c r="BH236" s="107"/>
      <c r="BI236" s="108"/>
      <c r="BJ236" s="106">
        <v>1692.8840026855469</v>
      </c>
      <c r="BK236" s="106">
        <v>42411.744018554688</v>
      </c>
      <c r="BL236" s="107">
        <v>3.9915453652293293</v>
      </c>
      <c r="BM236" s="108"/>
      <c r="BN236" s="106">
        <v>2953.239990234375</v>
      </c>
      <c r="BO236" s="106">
        <v>55575.2490234375</v>
      </c>
      <c r="BP236" s="107">
        <v>5.313948281165449</v>
      </c>
      <c r="BQ236" s="108"/>
      <c r="BR236" s="106">
        <v>601.42300415039063</v>
      </c>
      <c r="BS236" s="106">
        <v>113721.4859161377</v>
      </c>
      <c r="BT236" s="107">
        <v>0.52885609021491464</v>
      </c>
      <c r="BU236" s="108"/>
      <c r="BV236" s="106">
        <v>131.18850708007813</v>
      </c>
      <c r="BW236" s="106">
        <v>11263.549026489258</v>
      </c>
      <c r="BX236" s="107">
        <v>1.1647173264088713</v>
      </c>
      <c r="BY236" s="108"/>
      <c r="BZ236" s="106">
        <v>1431.9199829101563</v>
      </c>
      <c r="CA236" s="106">
        <v>38829.685974121094</v>
      </c>
      <c r="CB236" s="107">
        <v>3.6876939562799733</v>
      </c>
      <c r="CD236" s="106">
        <f t="shared" si="13"/>
        <v>1692.8840026855469</v>
      </c>
      <c r="CE236" s="106">
        <f t="shared" si="14"/>
        <v>42411.744018554688</v>
      </c>
      <c r="CF236" s="107">
        <f t="shared" ref="CF236:CF238" si="24">(CD236/CE236)*100</f>
        <v>3.9915453652293293</v>
      </c>
    </row>
    <row r="237" spans="1:84">
      <c r="A237" s="105">
        <v>42794</v>
      </c>
      <c r="B237" s="106">
        <v>52533.050461769104</v>
      </c>
      <c r="C237" s="106">
        <v>1167487.6849746704</v>
      </c>
      <c r="D237" s="107">
        <f t="shared" si="16"/>
        <v>4.4996663466226501</v>
      </c>
      <c r="J237" s="106">
        <v>800</v>
      </c>
      <c r="K237" s="106">
        <v>16558.38597869873</v>
      </c>
      <c r="L237" s="107">
        <v>4.8313887659651567</v>
      </c>
      <c r="M237" s="108"/>
      <c r="N237" s="106">
        <v>355</v>
      </c>
      <c r="O237" s="106">
        <v>33562.012969970703</v>
      </c>
      <c r="P237" s="107">
        <v>1.0577434682408142</v>
      </c>
      <c r="Q237" s="108"/>
      <c r="R237" s="106">
        <v>1377.1289978027344</v>
      </c>
      <c r="S237" s="106">
        <v>53127.232940673828</v>
      </c>
      <c r="T237" s="107">
        <v>2.5921338672777261</v>
      </c>
      <c r="U237" s="108"/>
      <c r="V237" s="106"/>
      <c r="W237" s="106">
        <v>17423.175994873047</v>
      </c>
      <c r="X237" s="107"/>
      <c r="Y237" s="108"/>
      <c r="Z237" s="106">
        <v>34476.833870887756</v>
      </c>
      <c r="AA237" s="106">
        <v>194646.02394866943</v>
      </c>
      <c r="AB237" s="107">
        <v>17.712580597063582</v>
      </c>
      <c r="AC237" s="108"/>
      <c r="AD237" s="106">
        <v>896.58902740478516</v>
      </c>
      <c r="AE237" s="106">
        <v>86331.329940795898</v>
      </c>
      <c r="AF237" s="107">
        <v>1.0385442087126955</v>
      </c>
      <c r="AG237" s="108"/>
      <c r="AH237" s="106"/>
      <c r="AI237" s="106">
        <v>32200.753952026367</v>
      </c>
      <c r="AJ237" s="107"/>
      <c r="AK237" s="108"/>
      <c r="AL237" s="106"/>
      <c r="AM237" s="106">
        <v>37818.411094665527</v>
      </c>
      <c r="AN237" s="107"/>
      <c r="AO237" s="108"/>
      <c r="AP237" s="106">
        <v>357.20498657226563</v>
      </c>
      <c r="AQ237" s="106">
        <v>121842.78015136719</v>
      </c>
      <c r="AR237" s="107">
        <v>0.29316877547319942</v>
      </c>
      <c r="AS237" s="108"/>
      <c r="AT237" s="106">
        <v>287.87200927734375</v>
      </c>
      <c r="AU237" s="106">
        <v>21717.94596862793</v>
      </c>
      <c r="AV237" s="107">
        <v>1.3255029259819573</v>
      </c>
      <c r="AW237" s="108"/>
      <c r="AX237" s="106">
        <v>6167.8660583496094</v>
      </c>
      <c r="AY237" s="106">
        <v>111132.80110931396</v>
      </c>
      <c r="AZ237" s="107">
        <v>5.549996037877861</v>
      </c>
      <c r="BA237" s="108"/>
      <c r="BB237" s="106">
        <v>1003.9000244140625</v>
      </c>
      <c r="BC237" s="106">
        <v>111709.53804016113</v>
      </c>
      <c r="BD237" s="107">
        <v>0.89866992740865737</v>
      </c>
      <c r="BE237" s="108"/>
      <c r="BF237" s="106"/>
      <c r="BG237" s="106">
        <v>63731.889930725098</v>
      </c>
      <c r="BH237" s="107"/>
      <c r="BI237" s="108"/>
      <c r="BJ237" s="106">
        <v>1692.8840026855469</v>
      </c>
      <c r="BK237" s="106">
        <v>42112.644012451172</v>
      </c>
      <c r="BL237" s="107">
        <v>4.0198948377238501</v>
      </c>
      <c r="BM237" s="108"/>
      <c r="BN237" s="106">
        <v>2953.239990234375</v>
      </c>
      <c r="BO237" s="106">
        <v>58793.641006469727</v>
      </c>
      <c r="BP237" s="107">
        <v>5.0230602148103003</v>
      </c>
      <c r="BQ237" s="108"/>
      <c r="BR237" s="106">
        <v>601.42300415039063</v>
      </c>
      <c r="BS237" s="106">
        <v>114815.41091918945</v>
      </c>
      <c r="BT237" s="107">
        <v>0.52381731627794315</v>
      </c>
      <c r="BU237" s="108"/>
      <c r="BV237" s="106">
        <v>131.18850708007813</v>
      </c>
      <c r="BW237" s="106">
        <v>11106.570022583008</v>
      </c>
      <c r="BX237" s="107">
        <v>1.1811793093037033</v>
      </c>
      <c r="BY237" s="108"/>
      <c r="BZ237" s="106">
        <v>1431.9199829101563</v>
      </c>
      <c r="CA237" s="106">
        <v>38857.136993408203</v>
      </c>
      <c r="CB237" s="107">
        <v>3.6850887474109832</v>
      </c>
      <c r="CD237" s="106">
        <f t="shared" si="13"/>
        <v>1692.8840026855469</v>
      </c>
      <c r="CE237" s="106">
        <f t="shared" si="14"/>
        <v>42112.644012451172</v>
      </c>
      <c r="CF237" s="107">
        <f t="shared" si="24"/>
        <v>4.0198948377238501</v>
      </c>
    </row>
    <row r="238" spans="1:84">
      <c r="A238" s="105">
        <v>42825</v>
      </c>
      <c r="B238" s="106">
        <v>49760.36945438385</v>
      </c>
      <c r="C238" s="106">
        <v>1180879.6488800049</v>
      </c>
      <c r="D238" s="107">
        <f t="shared" si="16"/>
        <v>4.2138391919598783</v>
      </c>
      <c r="J238" s="106">
        <v>400</v>
      </c>
      <c r="K238" s="106">
        <v>16584.090980529785</v>
      </c>
      <c r="L238" s="107">
        <v>2.41195010609633</v>
      </c>
      <c r="M238" s="108"/>
      <c r="N238" s="106">
        <v>401</v>
      </c>
      <c r="O238" s="106">
        <v>33526.85400390625</v>
      </c>
      <c r="P238" s="107">
        <v>1.196056152340685</v>
      </c>
      <c r="Q238" s="108"/>
      <c r="R238" s="106">
        <v>1377.1289978027344</v>
      </c>
      <c r="S238" s="106">
        <v>52893.083908081055</v>
      </c>
      <c r="T238" s="107">
        <v>2.6036088200036591</v>
      </c>
      <c r="U238" s="108"/>
      <c r="V238" s="106"/>
      <c r="W238" s="106">
        <v>16489.075988769531</v>
      </c>
      <c r="X238" s="107"/>
      <c r="Y238" s="108"/>
      <c r="Z238" s="106">
        <v>32478.113869667053</v>
      </c>
      <c r="AA238" s="106">
        <v>207884.74098968506</v>
      </c>
      <c r="AB238" s="107">
        <v>15.62313506756062</v>
      </c>
      <c r="AC238" s="108"/>
      <c r="AD238" s="106">
        <v>808.24802398681641</v>
      </c>
      <c r="AE238" s="106">
        <v>87401.150909423828</v>
      </c>
      <c r="AF238" s="107">
        <v>0.92475672868933456</v>
      </c>
      <c r="AG238" s="108"/>
      <c r="AH238" s="106">
        <v>272.27999877929688</v>
      </c>
      <c r="AI238" s="106">
        <v>32020.753952026367</v>
      </c>
      <c r="AJ238" s="107">
        <v>0.85032350951894498</v>
      </c>
      <c r="AK238" s="108"/>
      <c r="AL238" s="106"/>
      <c r="AM238" s="106">
        <v>37511.806999206543</v>
      </c>
      <c r="AN238" s="107"/>
      <c r="AO238" s="108"/>
      <c r="AP238" s="106">
        <v>357.20498657226563</v>
      </c>
      <c r="AQ238" s="106">
        <v>122930.6361618042</v>
      </c>
      <c r="AR238" s="107">
        <v>0.29057442288194457</v>
      </c>
      <c r="AS238" s="108"/>
      <c r="AT238" s="106">
        <v>287.87200927734375</v>
      </c>
      <c r="AU238" s="106">
        <v>21443.44596862793</v>
      </c>
      <c r="AV238" s="107">
        <v>1.3424708402674861</v>
      </c>
      <c r="AW238" s="108"/>
      <c r="AX238" s="106">
        <v>5567.8660583496094</v>
      </c>
      <c r="AY238" s="106">
        <v>110552.02109527588</v>
      </c>
      <c r="AZ238" s="107">
        <v>5.03642177066226</v>
      </c>
      <c r="BA238" s="108"/>
      <c r="BB238" s="106">
        <v>945.00002288818359</v>
      </c>
      <c r="BC238" s="106">
        <v>111990.55804443359</v>
      </c>
      <c r="BD238" s="107">
        <v>0.84382115723831241</v>
      </c>
      <c r="BE238" s="108"/>
      <c r="BF238" s="106"/>
      <c r="BG238" s="106">
        <v>64657.673927307129</v>
      </c>
      <c r="BH238" s="107"/>
      <c r="BI238" s="108"/>
      <c r="BJ238" s="106">
        <v>1692.8840026855469</v>
      </c>
      <c r="BK238" s="106">
        <v>42567.982025146484</v>
      </c>
      <c r="BL238" s="107">
        <v>3.9768951266834716</v>
      </c>
      <c r="BM238" s="108"/>
      <c r="BN238" s="106">
        <v>3008.239990234375</v>
      </c>
      <c r="BO238" s="106">
        <v>57672.192001342773</v>
      </c>
      <c r="BP238" s="107">
        <v>5.2161013581109152</v>
      </c>
      <c r="BQ238" s="108"/>
      <c r="BR238" s="106">
        <v>601.42300415039063</v>
      </c>
      <c r="BS238" s="106">
        <v>115924.45489501953</v>
      </c>
      <c r="BT238" s="107">
        <v>0.51880597989012378</v>
      </c>
      <c r="BU238" s="108"/>
      <c r="BV238" s="106">
        <v>131.18850708007813</v>
      </c>
      <c r="BW238" s="106">
        <v>11142.483016967773</v>
      </c>
      <c r="BX238" s="107">
        <v>1.1773722865927123</v>
      </c>
      <c r="BY238" s="108"/>
      <c r="BZ238" s="106">
        <v>1431.9199829101563</v>
      </c>
      <c r="CA238" s="106">
        <v>37686.644012451172</v>
      </c>
      <c r="CB238" s="107">
        <v>3.7995423058552755</v>
      </c>
      <c r="CD238" s="106">
        <f t="shared" si="13"/>
        <v>1692.8840026855469</v>
      </c>
      <c r="CE238" s="106">
        <f t="shared" si="14"/>
        <v>42567.982025146484</v>
      </c>
      <c r="CF238" s="107">
        <f t="shared" si="24"/>
        <v>3.9768951266834716</v>
      </c>
    </row>
    <row r="239" spans="1:84">
      <c r="A239" s="105">
        <v>42855</v>
      </c>
      <c r="B239" s="106">
        <v>39200.606846809387</v>
      </c>
      <c r="C239" s="106">
        <v>1174950.1717987061</v>
      </c>
      <c r="D239" s="107">
        <f t="shared" si="16"/>
        <v>3.3363633443959602</v>
      </c>
      <c r="J239" s="106"/>
      <c r="K239" s="106">
        <v>15736.905006408691</v>
      </c>
      <c r="L239" s="107"/>
      <c r="M239" s="108"/>
      <c r="N239" s="106">
        <v>401</v>
      </c>
      <c r="O239" s="106">
        <v>33065.022964477539</v>
      </c>
      <c r="P239" s="107">
        <v>1.2127618977636969</v>
      </c>
      <c r="Q239" s="108"/>
      <c r="R239" s="106">
        <v>995</v>
      </c>
      <c r="S239" s="106">
        <v>52882.774948120117</v>
      </c>
      <c r="T239" s="107">
        <v>1.8815200241971612</v>
      </c>
      <c r="U239" s="108"/>
      <c r="V239" s="106"/>
      <c r="W239" s="106">
        <v>14196.210998535156</v>
      </c>
      <c r="X239" s="107"/>
      <c r="Y239" s="108"/>
      <c r="Z239" s="106">
        <v>26899.814915657043</v>
      </c>
      <c r="AA239" s="106">
        <v>203957.2389755249</v>
      </c>
      <c r="AB239" s="107">
        <v>13.188948355436922</v>
      </c>
      <c r="AC239" s="108"/>
      <c r="AD239" s="106">
        <v>808.24802398681641</v>
      </c>
      <c r="AE239" s="106">
        <v>88128.587905883789</v>
      </c>
      <c r="AF239" s="107">
        <v>0.91712353867507601</v>
      </c>
      <c r="AG239" s="108"/>
      <c r="AH239" s="106">
        <v>272.27999877929688</v>
      </c>
      <c r="AI239" s="106">
        <v>32935.753952026367</v>
      </c>
      <c r="AJ239" s="107">
        <v>0.82670036695044258</v>
      </c>
      <c r="AK239" s="108"/>
      <c r="AL239" s="106"/>
      <c r="AM239" s="106">
        <v>38801.59691619873</v>
      </c>
      <c r="AN239" s="107"/>
      <c r="AO239" s="108"/>
      <c r="AP239" s="106">
        <v>357.20498657226563</v>
      </c>
      <c r="AQ239" s="106">
        <v>124048.85717010498</v>
      </c>
      <c r="AR239" s="107">
        <v>0.28795508053930691</v>
      </c>
      <c r="AS239" s="108"/>
      <c r="AT239" s="106">
        <v>287.87200927734375</v>
      </c>
      <c r="AU239" s="106">
        <v>21010.991973876953</v>
      </c>
      <c r="AV239" s="107">
        <v>1.3701019429984844</v>
      </c>
      <c r="AW239" s="108"/>
      <c r="AX239" s="106">
        <v>813.16000366210938</v>
      </c>
      <c r="AY239" s="106">
        <v>105691.23512268066</v>
      </c>
      <c r="AZ239" s="107">
        <v>0.76937316771654463</v>
      </c>
      <c r="BA239" s="108"/>
      <c r="BB239" s="106">
        <v>1220.0000228881836</v>
      </c>
      <c r="BC239" s="106">
        <v>111338.49203491211</v>
      </c>
      <c r="BD239" s="107">
        <v>1.0957576311574542</v>
      </c>
      <c r="BE239" s="108"/>
      <c r="BF239" s="106"/>
      <c r="BG239" s="106">
        <v>62614.140937805176</v>
      </c>
      <c r="BH239" s="107"/>
      <c r="BI239" s="108"/>
      <c r="BJ239" s="106">
        <v>1692.8840026855469</v>
      </c>
      <c r="BK239" s="106">
        <v>42960.521041870117</v>
      </c>
      <c r="BL239" s="107">
        <v>3.9405574272146997</v>
      </c>
      <c r="BM239" s="108"/>
      <c r="BN239" s="106">
        <v>3288.6113891601563</v>
      </c>
      <c r="BO239" s="106">
        <v>61374.22200012207</v>
      </c>
      <c r="BP239" s="107">
        <v>5.3582942186275133</v>
      </c>
      <c r="BQ239" s="108"/>
      <c r="BR239" s="106">
        <v>601.42300415039063</v>
      </c>
      <c r="BS239" s="106">
        <v>117864.49588012695</v>
      </c>
      <c r="BT239" s="107">
        <v>0.51026647139106462</v>
      </c>
      <c r="BU239" s="108"/>
      <c r="BV239" s="106">
        <v>131.18850708007813</v>
      </c>
      <c r="BW239" s="106">
        <v>11083.422981262207</v>
      </c>
      <c r="BX239" s="107">
        <v>1.1836461290150821</v>
      </c>
      <c r="BY239" s="108"/>
      <c r="BZ239" s="106">
        <v>1431.9199829101563</v>
      </c>
      <c r="CA239" s="106">
        <v>37259.700988769531</v>
      </c>
      <c r="CB239" s="107">
        <v>3.8430796407672516</v>
      </c>
      <c r="CD239" s="106">
        <f t="shared" si="13"/>
        <v>1692.8840026855469</v>
      </c>
      <c r="CE239" s="106">
        <f t="shared" si="14"/>
        <v>42960.521041870117</v>
      </c>
      <c r="CF239" s="107">
        <f t="shared" ref="CF239" si="25">(CD239/CE239)*100</f>
        <v>3.9405574272146997</v>
      </c>
    </row>
    <row r="240" spans="1:84">
      <c r="A240" s="105">
        <v>42886</v>
      </c>
      <c r="B240" s="106">
        <v>25076.581910133362</v>
      </c>
      <c r="C240" s="106">
        <v>1161692.5146713257</v>
      </c>
      <c r="D240" s="107">
        <f t="shared" si="16"/>
        <v>2.158624730161768</v>
      </c>
      <c r="J240" s="106"/>
      <c r="K240" s="106">
        <v>15121.336982727051</v>
      </c>
      <c r="L240" s="107"/>
      <c r="M240" s="108"/>
      <c r="N240" s="106">
        <v>721</v>
      </c>
      <c r="O240" s="106">
        <v>33163.734970092773</v>
      </c>
      <c r="P240" s="107">
        <v>2.174061518252397</v>
      </c>
      <c r="Q240" s="108"/>
      <c r="R240" s="106">
        <v>705</v>
      </c>
      <c r="S240" s="106">
        <v>56543.576950073242</v>
      </c>
      <c r="T240" s="107">
        <v>1.2468259668511947</v>
      </c>
      <c r="U240" s="108"/>
      <c r="V240" s="106"/>
      <c r="W240" s="106">
        <v>14421.210998535156</v>
      </c>
      <c r="X240" s="107"/>
      <c r="Y240" s="108"/>
      <c r="Z240" s="106">
        <v>13342.557999610901</v>
      </c>
      <c r="AA240" s="106">
        <v>188544.87398529053</v>
      </c>
      <c r="AB240" s="107">
        <v>7.0765954637683928</v>
      </c>
      <c r="AC240" s="108"/>
      <c r="AD240" s="106">
        <v>808.24802398681641</v>
      </c>
      <c r="AE240" s="106">
        <v>87986.565856933594</v>
      </c>
      <c r="AF240" s="107">
        <v>0.91860389835083467</v>
      </c>
      <c r="AG240" s="108"/>
      <c r="AH240" s="106">
        <v>272.27999877929688</v>
      </c>
      <c r="AI240" s="106">
        <v>33871.156967163086</v>
      </c>
      <c r="AJ240" s="107">
        <v>0.80386979117147639</v>
      </c>
      <c r="AK240" s="108"/>
      <c r="AL240" s="106"/>
      <c r="AM240" s="106">
        <v>37486.992973327637</v>
      </c>
      <c r="AN240" s="107"/>
      <c r="AO240" s="108"/>
      <c r="AP240" s="106">
        <v>357.20498657226563</v>
      </c>
      <c r="AQ240" s="106">
        <v>122426.17918395996</v>
      </c>
      <c r="AR240" s="107">
        <v>0.29177173456955025</v>
      </c>
      <c r="AS240" s="108"/>
      <c r="AT240" s="106">
        <v>210</v>
      </c>
      <c r="AU240" s="106">
        <v>20517.055969238281</v>
      </c>
      <c r="AV240" s="107">
        <v>1.0235386612721538</v>
      </c>
      <c r="AW240" s="108"/>
      <c r="AX240" s="106">
        <v>813.16000366210938</v>
      </c>
      <c r="AY240" s="106">
        <v>106025.4020690918</v>
      </c>
      <c r="AZ240" s="107">
        <v>0.76694828578175167</v>
      </c>
      <c r="BA240" s="108"/>
      <c r="BB240" s="106">
        <v>1839.7180099487305</v>
      </c>
      <c r="BC240" s="106">
        <v>109947.53504943848</v>
      </c>
      <c r="BD240" s="107">
        <v>1.6732689906340255</v>
      </c>
      <c r="BE240" s="108"/>
      <c r="BF240" s="106"/>
      <c r="BG240" s="106">
        <v>62659.70093536377</v>
      </c>
      <c r="BH240" s="107"/>
      <c r="BI240" s="108"/>
      <c r="BJ240" s="106">
        <v>1014.2700042724609</v>
      </c>
      <c r="BK240" s="106">
        <v>44059.02799987793</v>
      </c>
      <c r="BL240" s="107">
        <v>2.3020707680506955</v>
      </c>
      <c r="BM240" s="108"/>
      <c r="BN240" s="106">
        <v>3288.6113891601563</v>
      </c>
      <c r="BO240" s="106">
        <v>61849.61701965332</v>
      </c>
      <c r="BP240" s="107">
        <v>5.3171087350713391</v>
      </c>
      <c r="BQ240" s="108"/>
      <c r="BR240" s="106">
        <v>141.42300415039063</v>
      </c>
      <c r="BS240" s="106">
        <v>116679.47277832031</v>
      </c>
      <c r="BT240" s="107">
        <v>0.12120641341864874</v>
      </c>
      <c r="BU240" s="108"/>
      <c r="BV240" s="106">
        <v>131.18850708007813</v>
      </c>
      <c r="BW240" s="106">
        <v>11067.372993469238</v>
      </c>
      <c r="BX240" s="107">
        <v>1.1853626615592638</v>
      </c>
      <c r="BY240" s="108"/>
      <c r="BZ240" s="106">
        <v>1431.9199829101563</v>
      </c>
      <c r="CA240" s="106">
        <v>39321.700988769531</v>
      </c>
      <c r="CB240" s="107">
        <v>3.6415514764204113</v>
      </c>
      <c r="CD240" s="106">
        <f t="shared" si="13"/>
        <v>1014.2700042724609</v>
      </c>
      <c r="CE240" s="106">
        <f t="shared" si="14"/>
        <v>44059.02799987793</v>
      </c>
      <c r="CF240" s="107">
        <f t="shared" ref="CF240" si="26">(CD240/CE240)*100</f>
        <v>2.3020707680506955</v>
      </c>
    </row>
    <row r="241" spans="1:84">
      <c r="A241" s="105">
        <v>42916</v>
      </c>
      <c r="B241" s="106">
        <v>26211.826920509338</v>
      </c>
      <c r="C241" s="106">
        <v>1175249.3597488403</v>
      </c>
      <c r="D241" s="107">
        <f t="shared" si="16"/>
        <v>2.2303204594904864</v>
      </c>
      <c r="J241" s="106"/>
      <c r="K241" s="106">
        <v>16375.695960998535</v>
      </c>
      <c r="L241" s="107"/>
      <c r="M241" s="108"/>
      <c r="N241" s="106">
        <v>721</v>
      </c>
      <c r="O241" s="106">
        <v>33566.825973510742</v>
      </c>
      <c r="P241" s="107">
        <v>2.1479540560938859</v>
      </c>
      <c r="Q241" s="108"/>
      <c r="R241" s="106">
        <v>705</v>
      </c>
      <c r="S241" s="106">
        <v>55937.644927978516</v>
      </c>
      <c r="T241" s="107">
        <v>1.2603319301477738</v>
      </c>
      <c r="U241" s="108"/>
      <c r="V241" s="106"/>
      <c r="W241" s="106">
        <v>14271.210998535156</v>
      </c>
      <c r="X241" s="107"/>
      <c r="Y241" s="108"/>
      <c r="Z241" s="106">
        <v>11737.462006568909</v>
      </c>
      <c r="AA241" s="106">
        <v>191790.22808074951</v>
      </c>
      <c r="AB241" s="107">
        <v>6.1199478847415945</v>
      </c>
      <c r="AC241" s="108"/>
      <c r="AD241" s="106">
        <v>808.24802398681641</v>
      </c>
      <c r="AE241" s="106">
        <v>86334.474838256836</v>
      </c>
      <c r="AF241" s="107">
        <v>0.93618224411630147</v>
      </c>
      <c r="AG241" s="108"/>
      <c r="AH241" s="106">
        <v>272.27999877929688</v>
      </c>
      <c r="AI241" s="106">
        <v>35409.906967163086</v>
      </c>
      <c r="AJ241" s="107">
        <v>0.76893734578798012</v>
      </c>
      <c r="AK241" s="108"/>
      <c r="AL241" s="106"/>
      <c r="AM241" s="106">
        <v>37259.274864196777</v>
      </c>
      <c r="AN241" s="107"/>
      <c r="AO241" s="108"/>
      <c r="AP241" s="106">
        <v>555.30499267578125</v>
      </c>
      <c r="AQ241" s="106">
        <v>123285.50328063965</v>
      </c>
      <c r="AR241" s="107">
        <v>0.45042197006059875</v>
      </c>
      <c r="AS241" s="108"/>
      <c r="AT241" s="106">
        <v>210</v>
      </c>
      <c r="AU241" s="106">
        <v>22917.055969238281</v>
      </c>
      <c r="AV241" s="107">
        <v>0.9163480696730173</v>
      </c>
      <c r="AW241" s="108"/>
      <c r="AX241" s="106">
        <v>813.16000366210938</v>
      </c>
      <c r="AY241" s="106">
        <v>103610.5030670166</v>
      </c>
      <c r="AZ241" s="107">
        <v>0.78482391224000436</v>
      </c>
      <c r="BA241" s="108"/>
      <c r="BB241" s="106">
        <v>1689.7180099487305</v>
      </c>
      <c r="BC241" s="106">
        <v>112542.4390411377</v>
      </c>
      <c r="BD241" s="107">
        <v>1.5014051804325006</v>
      </c>
      <c r="BE241" s="108"/>
      <c r="BF241" s="106"/>
      <c r="BG241" s="106">
        <v>64439.958946228027</v>
      </c>
      <c r="BH241" s="107"/>
      <c r="BI241" s="108"/>
      <c r="BJ241" s="106">
        <v>1185.2559967041016</v>
      </c>
      <c r="BK241" s="106">
        <v>45090.005996704102</v>
      </c>
      <c r="BL241" s="107">
        <v>2.6286445754536802</v>
      </c>
      <c r="BM241" s="108"/>
      <c r="BN241" s="106">
        <v>3288.6113891601563</v>
      </c>
      <c r="BO241" s="106">
        <v>66518.812026977539</v>
      </c>
      <c r="BP241" s="107">
        <v>4.9438817214992037</v>
      </c>
      <c r="BQ241" s="108"/>
      <c r="BR241" s="106">
        <v>141.42300415039063</v>
      </c>
      <c r="BS241" s="106">
        <v>116567.26489257813</v>
      </c>
      <c r="BT241" s="107">
        <v>0.1213230869581766</v>
      </c>
      <c r="BU241" s="108"/>
      <c r="BV241" s="106">
        <v>131.18850708007813</v>
      </c>
      <c r="BW241" s="106">
        <v>11066.222969055176</v>
      </c>
      <c r="BX241" s="107">
        <v>1.1854858468596252</v>
      </c>
      <c r="BY241" s="108"/>
      <c r="BZ241" s="106">
        <v>3953.1749877929688</v>
      </c>
      <c r="CA241" s="106">
        <v>38266.330947875977</v>
      </c>
      <c r="CB241" s="107">
        <v>10.330687290552467</v>
      </c>
      <c r="CD241" s="106">
        <f t="shared" si="13"/>
        <v>1185.2559967041016</v>
      </c>
      <c r="CE241" s="106">
        <f t="shared" si="14"/>
        <v>45090.005996704102</v>
      </c>
      <c r="CF241" s="107">
        <f t="shared" ref="CF241" si="27">(CD241/CE241)*100</f>
        <v>2.6286445754536802</v>
      </c>
    </row>
    <row r="242" spans="1:84">
      <c r="A242" s="105">
        <v>42947</v>
      </c>
      <c r="B242" s="106">
        <v>26552.669903755188</v>
      </c>
      <c r="C242" s="106">
        <v>1165432.1369934082</v>
      </c>
      <c r="D242" s="107">
        <f t="shared" si="16"/>
        <v>2.2783540165844398</v>
      </c>
      <c r="J242" s="106"/>
      <c r="K242" s="106">
        <v>16057.88697052002</v>
      </c>
      <c r="L242" s="107"/>
      <c r="M242" s="108"/>
      <c r="N242" s="106">
        <v>721</v>
      </c>
      <c r="O242" s="106">
        <v>34045.663986206055</v>
      </c>
      <c r="P242" s="107">
        <v>2.1177439814130823</v>
      </c>
      <c r="Q242" s="108"/>
      <c r="R242" s="106">
        <v>705</v>
      </c>
      <c r="S242" s="106">
        <v>56122.013931274414</v>
      </c>
      <c r="T242" s="107">
        <v>1.25619155588986</v>
      </c>
      <c r="U242" s="108"/>
      <c r="V242" s="106"/>
      <c r="W242" s="106">
        <v>14066.210998535156</v>
      </c>
      <c r="X242" s="107"/>
      <c r="Y242" s="108"/>
      <c r="Z242" s="106">
        <v>10679.00500202179</v>
      </c>
      <c r="AA242" s="106">
        <v>193012.29998016357</v>
      </c>
      <c r="AB242" s="107">
        <v>5.5328106048781871</v>
      </c>
      <c r="AC242" s="108"/>
      <c r="AD242" s="106">
        <v>808.24802398681641</v>
      </c>
      <c r="AE242" s="106">
        <v>77009.575103759766</v>
      </c>
      <c r="AF242" s="107">
        <v>1.0495422457503678</v>
      </c>
      <c r="AG242" s="108"/>
      <c r="AH242" s="106">
        <v>272.27999877929688</v>
      </c>
      <c r="AI242" s="106">
        <v>34709.906967163086</v>
      </c>
      <c r="AJ242" s="107">
        <v>0.78444462278992655</v>
      </c>
      <c r="AK242" s="108"/>
      <c r="AL242" s="106"/>
      <c r="AM242" s="106">
        <v>37537.853996276855</v>
      </c>
      <c r="AN242" s="107"/>
      <c r="AO242" s="108"/>
      <c r="AP242" s="106">
        <v>813.60498046875</v>
      </c>
      <c r="AQ242" s="106">
        <v>123362.18119812012</v>
      </c>
      <c r="AR242" s="107">
        <v>0.65952544983141748</v>
      </c>
      <c r="AS242" s="108"/>
      <c r="AT242" s="106">
        <v>210</v>
      </c>
      <c r="AU242" s="106">
        <v>22917.055969238281</v>
      </c>
      <c r="AV242" s="107">
        <v>0.9163480696730173</v>
      </c>
      <c r="AW242" s="108"/>
      <c r="AX242" s="106">
        <v>1013.1600036621094</v>
      </c>
      <c r="AY242" s="106">
        <v>102175.50408935547</v>
      </c>
      <c r="AZ242" s="107">
        <v>0.99158796689279971</v>
      </c>
      <c r="BA242" s="108"/>
      <c r="BB242" s="106">
        <v>1689.7180099487305</v>
      </c>
      <c r="BC242" s="106">
        <v>113539.61602020264</v>
      </c>
      <c r="BD242" s="107">
        <v>1.4882188870958231</v>
      </c>
      <c r="BE242" s="108"/>
      <c r="BF242" s="106"/>
      <c r="BG242" s="106">
        <v>63148.098930358887</v>
      </c>
      <c r="BH242" s="107"/>
      <c r="BI242" s="108"/>
      <c r="BJ242" s="106">
        <v>1751.2559967041016</v>
      </c>
      <c r="BK242" s="106">
        <v>45097.206008911133</v>
      </c>
      <c r="BL242" s="107">
        <v>3.8832915643555754</v>
      </c>
      <c r="BM242" s="108"/>
      <c r="BN242" s="106">
        <v>3288.6113891601563</v>
      </c>
      <c r="BO242" s="106">
        <v>66051.366012573242</v>
      </c>
      <c r="BP242" s="107">
        <v>4.9788696096522074</v>
      </c>
      <c r="BQ242" s="108"/>
      <c r="BR242" s="106">
        <v>141.42300415039063</v>
      </c>
      <c r="BS242" s="106">
        <v>117424.06289672852</v>
      </c>
      <c r="BT242" s="107">
        <v>0.12043783928236973</v>
      </c>
      <c r="BU242" s="108"/>
      <c r="BV242" s="106">
        <v>506.18850708007813</v>
      </c>
      <c r="BW242" s="106">
        <v>11069.872993469238</v>
      </c>
      <c r="BX242" s="107">
        <v>4.5726677024994613</v>
      </c>
      <c r="BY242" s="108"/>
      <c r="BZ242" s="106">
        <v>3953.1749877929688</v>
      </c>
      <c r="CA242" s="106">
        <v>38085.760940551758</v>
      </c>
      <c r="CB242" s="107">
        <v>10.379666547725011</v>
      </c>
      <c r="CD242" s="106">
        <f t="shared" si="13"/>
        <v>1751.2559967041016</v>
      </c>
      <c r="CE242" s="106">
        <f t="shared" si="14"/>
        <v>45097.206008911133</v>
      </c>
      <c r="CF242" s="107">
        <f t="shared" ref="CF242:CF243" si="28">(CD242/CE242)*100</f>
        <v>3.8832915643555754</v>
      </c>
    </row>
    <row r="243" spans="1:84">
      <c r="A243" s="105">
        <v>42978</v>
      </c>
      <c r="B243" s="106">
        <v>22761.439909934998</v>
      </c>
      <c r="C243" s="106">
        <v>1168491.111038208</v>
      </c>
      <c r="D243" s="107">
        <f t="shared" si="16"/>
        <v>1.9479343655178845</v>
      </c>
      <c r="J243" s="106"/>
      <c r="K243" s="106">
        <v>18067.203956604004</v>
      </c>
      <c r="L243" s="107"/>
      <c r="M243" s="108"/>
      <c r="N243" s="106">
        <v>721</v>
      </c>
      <c r="O243" s="106">
        <v>34248.648971557617</v>
      </c>
      <c r="P243" s="107">
        <v>2.105192530656514</v>
      </c>
      <c r="Q243" s="108"/>
      <c r="R243" s="106">
        <v>0</v>
      </c>
      <c r="S243" s="106">
        <v>56045.561935424805</v>
      </c>
      <c r="T243" s="107">
        <v>0</v>
      </c>
      <c r="U243" s="108"/>
      <c r="V243" s="106"/>
      <c r="W243" s="106">
        <v>13873.367980957031</v>
      </c>
      <c r="X243" s="107"/>
      <c r="Y243" s="108"/>
      <c r="Z243" s="106">
        <v>8937.5930395126343</v>
      </c>
      <c r="AA243" s="106">
        <v>186099.98293304443</v>
      </c>
      <c r="AB243" s="107">
        <v>4.8025759587136694</v>
      </c>
      <c r="AC243" s="108"/>
      <c r="AD243" s="106"/>
      <c r="AE243" s="106">
        <v>76224.998107910156</v>
      </c>
      <c r="AF243" s="107"/>
      <c r="AG243" s="108"/>
      <c r="AH243" s="106">
        <v>272.27999877929688</v>
      </c>
      <c r="AI243" s="106">
        <v>36468.606964111328</v>
      </c>
      <c r="AJ243" s="107">
        <v>0.74661475018019463</v>
      </c>
      <c r="AK243" s="108"/>
      <c r="AL243" s="106"/>
      <c r="AM243" s="106">
        <v>37017.460929870605</v>
      </c>
      <c r="AN243" s="107"/>
      <c r="AO243" s="108"/>
      <c r="AP243" s="106">
        <v>813.60498046875</v>
      </c>
      <c r="AQ243" s="106">
        <v>124473.81315612793</v>
      </c>
      <c r="AR243" s="107">
        <v>0.65363545941044043</v>
      </c>
      <c r="AS243" s="108"/>
      <c r="AT243" s="106">
        <v>210</v>
      </c>
      <c r="AU243" s="106">
        <v>25017.055969238281</v>
      </c>
      <c r="AV243" s="107">
        <v>0.83942731014481575</v>
      </c>
      <c r="AW243" s="108"/>
      <c r="AX243" s="106">
        <v>1013.1600036621094</v>
      </c>
      <c r="AY243" s="106">
        <v>103692.62305450439</v>
      </c>
      <c r="AZ243" s="107">
        <v>0.9770801179651496</v>
      </c>
      <c r="BA243" s="108"/>
      <c r="BB243" s="106">
        <v>1689.7180099487305</v>
      </c>
      <c r="BC243" s="106">
        <v>112482.29613494873</v>
      </c>
      <c r="BD243" s="107">
        <v>1.5022079633949861</v>
      </c>
      <c r="BE243" s="108"/>
      <c r="BF243" s="106"/>
      <c r="BG243" s="106">
        <v>63949.258964538574</v>
      </c>
      <c r="BH243" s="107"/>
      <c r="BI243" s="108"/>
      <c r="BJ243" s="106">
        <v>1214.6859893798828</v>
      </c>
      <c r="BK243" s="106">
        <v>44831.20613861084</v>
      </c>
      <c r="BL243" s="107">
        <v>2.7094653345356585</v>
      </c>
      <c r="BM243" s="108"/>
      <c r="BN243" s="106">
        <v>3288.6113891601563</v>
      </c>
      <c r="BO243" s="106">
        <v>67869.557022094727</v>
      </c>
      <c r="BP243" s="107">
        <v>4.8454882180674304</v>
      </c>
      <c r="BQ243" s="108"/>
      <c r="BR243" s="106">
        <v>141.42300415039063</v>
      </c>
      <c r="BS243" s="106">
        <v>117557.1178894043</v>
      </c>
      <c r="BT243" s="107">
        <v>0.12030152379495977</v>
      </c>
      <c r="BU243" s="108"/>
      <c r="BV243" s="106">
        <v>506.18850708007813</v>
      </c>
      <c r="BW243" s="106">
        <v>10702.622993469238</v>
      </c>
      <c r="BX243" s="107">
        <v>4.7295743051862651</v>
      </c>
      <c r="BY243" s="108"/>
      <c r="BZ243" s="106">
        <v>3953.1749877929688</v>
      </c>
      <c r="CA243" s="106">
        <v>39869.727935791016</v>
      </c>
      <c r="CB243" s="107">
        <v>9.9152294045232434</v>
      </c>
      <c r="CD243" s="106">
        <f t="shared" si="13"/>
        <v>1214.6859893798828</v>
      </c>
      <c r="CE243" s="106">
        <f t="shared" si="14"/>
        <v>44831.20613861084</v>
      </c>
      <c r="CF243" s="107">
        <f t="shared" si="28"/>
        <v>2.7094653345356585</v>
      </c>
    </row>
    <row r="244" spans="1:84">
      <c r="A244" s="105">
        <v>43008</v>
      </c>
      <c r="B244" s="106">
        <v>18785.879419326782</v>
      </c>
      <c r="C244" s="106">
        <v>1123273.1962890625</v>
      </c>
      <c r="D244" s="107">
        <f t="shared" si="16"/>
        <v>1.6724230117294132</v>
      </c>
      <c r="J244" s="106"/>
      <c r="K244" s="106">
        <v>15329.037078857422</v>
      </c>
      <c r="L244" s="107"/>
      <c r="M244" s="108"/>
      <c r="N244" s="106">
        <v>675</v>
      </c>
      <c r="O244" s="106">
        <v>32311.971008300781</v>
      </c>
      <c r="P244" s="107">
        <v>2.0890090543427262</v>
      </c>
      <c r="Q244" s="108"/>
      <c r="R244" s="106"/>
      <c r="S244" s="106">
        <v>53459.918960571289</v>
      </c>
      <c r="T244" s="107"/>
      <c r="U244" s="108"/>
      <c r="V244" s="106"/>
      <c r="W244" s="106">
        <v>12788.425964355469</v>
      </c>
      <c r="X244" s="107"/>
      <c r="Y244" s="108"/>
      <c r="Z244" s="106">
        <v>5801.4050235748291</v>
      </c>
      <c r="AA244" s="106">
        <v>181948.30294799805</v>
      </c>
      <c r="AB244" s="107">
        <v>3.1884908677784733</v>
      </c>
      <c r="AC244" s="108"/>
      <c r="AD244" s="106"/>
      <c r="AE244" s="106">
        <v>72450.524993896484</v>
      </c>
      <c r="AF244" s="107"/>
      <c r="AG244" s="108"/>
      <c r="AH244" s="106">
        <v>272.27999877929688</v>
      </c>
      <c r="AI244" s="106">
        <v>33402.649963378906</v>
      </c>
      <c r="AJ244" s="107">
        <v>0.81514490340680101</v>
      </c>
      <c r="AK244" s="108"/>
      <c r="AL244" s="106"/>
      <c r="AM244" s="106">
        <v>36234.789947509766</v>
      </c>
      <c r="AN244" s="107"/>
      <c r="AO244" s="108"/>
      <c r="AP244" s="106">
        <v>615.50497436523438</v>
      </c>
      <c r="AQ244" s="106">
        <v>123216.93017578125</v>
      </c>
      <c r="AR244" s="107">
        <v>0.49952954799892768</v>
      </c>
      <c r="AS244" s="108"/>
      <c r="AT244" s="106">
        <v>210</v>
      </c>
      <c r="AU244" s="106">
        <v>23239.714965820313</v>
      </c>
      <c r="AV244" s="107">
        <v>0.90362554062670897</v>
      </c>
      <c r="AW244" s="108"/>
      <c r="AX244" s="106">
        <v>703.906005859375</v>
      </c>
      <c r="AY244" s="106">
        <v>97987.698089599609</v>
      </c>
      <c r="AZ244" s="107">
        <v>0.71836161026634771</v>
      </c>
      <c r="BA244" s="108"/>
      <c r="BB244" s="106">
        <v>1632.6180114746094</v>
      </c>
      <c r="BC244" s="106">
        <v>108569.74311828613</v>
      </c>
      <c r="BD244" s="107">
        <v>1.5037504599194649</v>
      </c>
      <c r="BE244" s="108"/>
      <c r="BF244" s="106"/>
      <c r="BG244" s="106">
        <v>56065.893981933594</v>
      </c>
      <c r="BH244" s="107"/>
      <c r="BI244" s="108"/>
      <c r="BJ244" s="106">
        <v>1398.7490234375</v>
      </c>
      <c r="BK244" s="106">
        <v>41842.689178466797</v>
      </c>
      <c r="BL244" s="107">
        <v>3.3428755438532578</v>
      </c>
      <c r="BM244" s="108"/>
      <c r="BN244" s="106">
        <v>3288.6113891601563</v>
      </c>
      <c r="BO244" s="106">
        <v>71473.806030273438</v>
      </c>
      <c r="BP244" s="107">
        <v>4.6011421131921146</v>
      </c>
      <c r="BQ244" s="108"/>
      <c r="BR244" s="106"/>
      <c r="BS244" s="106">
        <v>114953.68692016602</v>
      </c>
      <c r="BT244" s="107"/>
      <c r="BU244" s="108"/>
      <c r="BV244" s="106">
        <v>375</v>
      </c>
      <c r="BW244" s="106">
        <v>10186.921020507813</v>
      </c>
      <c r="BX244" s="107">
        <v>3.6811908057897793</v>
      </c>
      <c r="BY244" s="108"/>
      <c r="BZ244" s="106">
        <v>3812.8049926757813</v>
      </c>
      <c r="CA244" s="106">
        <v>37810.491943359375</v>
      </c>
      <c r="CB244" s="107">
        <v>10.083986736769821</v>
      </c>
      <c r="CD244" s="106">
        <f t="shared" si="13"/>
        <v>1398.7490234375</v>
      </c>
      <c r="CE244" s="106">
        <f t="shared" si="14"/>
        <v>41842.689178466797</v>
      </c>
      <c r="CF244" s="107">
        <f t="shared" ref="CF244" si="29">(CD244/CE244)*100</f>
        <v>3.3428755438532578</v>
      </c>
    </row>
    <row r="245" spans="1:84">
      <c r="A245" s="105">
        <v>43039</v>
      </c>
      <c r="B245" s="106">
        <v>17077.973413467407</v>
      </c>
      <c r="C245" s="106">
        <v>1122509.1141204834</v>
      </c>
      <c r="D245" s="107">
        <f t="shared" si="16"/>
        <v>1.5214106681751505</v>
      </c>
      <c r="J245" s="106"/>
      <c r="K245" s="106">
        <v>15280.736907958984</v>
      </c>
      <c r="L245" s="107"/>
      <c r="M245" s="108"/>
      <c r="N245" s="106">
        <v>675</v>
      </c>
      <c r="O245" s="106">
        <v>32939.062957763672</v>
      </c>
      <c r="P245" s="107">
        <v>2.0492386224390269</v>
      </c>
      <c r="Q245" s="108"/>
      <c r="R245" s="106"/>
      <c r="S245" s="106">
        <v>52996.462966918945</v>
      </c>
      <c r="T245" s="107"/>
      <c r="U245" s="108"/>
      <c r="V245" s="106"/>
      <c r="W245" s="106">
        <v>12126.695983886719</v>
      </c>
      <c r="X245" s="107"/>
      <c r="Y245" s="108"/>
      <c r="Z245" s="106">
        <v>4351.4050235748291</v>
      </c>
      <c r="AA245" s="106">
        <v>180273.14398193359</v>
      </c>
      <c r="AB245" s="107">
        <v>2.4137843981968348</v>
      </c>
      <c r="AC245" s="108"/>
      <c r="AD245" s="106"/>
      <c r="AE245" s="106">
        <v>72982.980010986328</v>
      </c>
      <c r="AF245" s="107"/>
      <c r="AG245" s="108"/>
      <c r="AH245" s="106">
        <v>272.27999877929688</v>
      </c>
      <c r="AI245" s="106">
        <v>32820.224975585938</v>
      </c>
      <c r="AJ245" s="107">
        <v>0.82961039719209262</v>
      </c>
      <c r="AK245" s="108"/>
      <c r="AL245" s="106"/>
      <c r="AM245" s="106">
        <v>36204.409942626953</v>
      </c>
      <c r="AN245" s="107"/>
      <c r="AO245" s="108"/>
      <c r="AP245" s="106">
        <v>615.50497436523438</v>
      </c>
      <c r="AQ245" s="106">
        <v>120951.53521728516</v>
      </c>
      <c r="AR245" s="107">
        <v>0.50888562370002288</v>
      </c>
      <c r="AS245" s="108"/>
      <c r="AT245" s="106">
        <v>210</v>
      </c>
      <c r="AU245" s="106">
        <v>23839.714965820313</v>
      </c>
      <c r="AV245" s="107">
        <v>0.88088301517481682</v>
      </c>
      <c r="AW245" s="108"/>
      <c r="AX245" s="106">
        <v>446</v>
      </c>
      <c r="AY245" s="106">
        <v>101478.22607421875</v>
      </c>
      <c r="AZ245" s="107">
        <v>0.43950314984202249</v>
      </c>
      <c r="BA245" s="108"/>
      <c r="BB245" s="106">
        <v>1632.6180114746094</v>
      </c>
      <c r="BC245" s="106">
        <v>109361.23907470703</v>
      </c>
      <c r="BD245" s="107">
        <v>1.4928671486241416</v>
      </c>
      <c r="BE245" s="108"/>
      <c r="BF245" s="106"/>
      <c r="BG245" s="106">
        <v>56351.632995605469</v>
      </c>
      <c r="BH245" s="107"/>
      <c r="BI245" s="108"/>
      <c r="BJ245" s="106">
        <v>1398.7490234375</v>
      </c>
      <c r="BK245" s="106">
        <v>41094.229156494141</v>
      </c>
      <c r="BL245" s="107">
        <v>3.4037602168197747</v>
      </c>
      <c r="BM245" s="108"/>
      <c r="BN245" s="106">
        <v>3288.6113891601563</v>
      </c>
      <c r="BO245" s="106">
        <v>70379.155059814453</v>
      </c>
      <c r="BP245" s="107">
        <v>4.6727065512014203</v>
      </c>
      <c r="BQ245" s="108"/>
      <c r="BR245" s="106"/>
      <c r="BS245" s="106">
        <v>114902.44192504883</v>
      </c>
      <c r="BT245" s="107"/>
      <c r="BU245" s="108"/>
      <c r="BV245" s="106">
        <v>375</v>
      </c>
      <c r="BW245" s="106">
        <v>10173.120971679688</v>
      </c>
      <c r="BX245" s="107">
        <v>3.6861844171905451</v>
      </c>
      <c r="BY245" s="108"/>
      <c r="BZ245" s="106">
        <v>3812.8049926757813</v>
      </c>
      <c r="CA245" s="106">
        <v>38354.100952148438</v>
      </c>
      <c r="CB245" s="107">
        <v>9.9410620977212698</v>
      </c>
      <c r="CD245" s="106">
        <f t="shared" si="13"/>
        <v>1398.7490234375</v>
      </c>
      <c r="CE245" s="106">
        <f t="shared" si="14"/>
        <v>41094.229156494141</v>
      </c>
      <c r="CF245" s="107">
        <f t="shared" ref="CF245" si="30">(CD245/CE245)*100</f>
        <v>3.4037602168197747</v>
      </c>
    </row>
    <row r="246" spans="1:84">
      <c r="A246" s="105">
        <v>43069</v>
      </c>
      <c r="B246" s="106">
        <v>19217.04238319397</v>
      </c>
      <c r="C246" s="106">
        <v>1112967.5344085693</v>
      </c>
      <c r="D246" s="107">
        <f t="shared" si="16"/>
        <v>1.7266489622633872</v>
      </c>
      <c r="J246" s="106"/>
      <c r="K246" s="106">
        <v>15308.787078857422</v>
      </c>
      <c r="L246" s="107"/>
      <c r="M246" s="108"/>
      <c r="N246" s="106">
        <v>320</v>
      </c>
      <c r="O246" s="106">
        <v>39781.363006591797</v>
      </c>
      <c r="P246" s="107">
        <v>0.80439677229504625</v>
      </c>
      <c r="Q246" s="108"/>
      <c r="R246" s="106"/>
      <c r="S246" s="106">
        <v>53271.548934936523</v>
      </c>
      <c r="T246" s="107"/>
      <c r="U246" s="108"/>
      <c r="V246" s="106"/>
      <c r="W246" s="106">
        <v>12111.650970458984</v>
      </c>
      <c r="X246" s="107"/>
      <c r="Y246" s="108"/>
      <c r="Z246" s="106">
        <v>5101.4050235748291</v>
      </c>
      <c r="AA246" s="106">
        <v>179627.6989440918</v>
      </c>
      <c r="AB246" s="107">
        <v>2.8399879604106131</v>
      </c>
      <c r="AC246" s="108"/>
      <c r="AD246" s="106">
        <v>829.0689697265625</v>
      </c>
      <c r="AE246" s="106">
        <v>72631.644989013672</v>
      </c>
      <c r="AF246" s="107">
        <v>1.1414707320093993</v>
      </c>
      <c r="AG246" s="108"/>
      <c r="AH246" s="106">
        <v>272.27999877929688</v>
      </c>
      <c r="AI246" s="106">
        <v>30436.224975585938</v>
      </c>
      <c r="AJ246" s="107">
        <v>0.89459188515561006</v>
      </c>
      <c r="AK246" s="108"/>
      <c r="AL246" s="106"/>
      <c r="AM246" s="106">
        <v>36509.139984130859</v>
      </c>
      <c r="AN246" s="107"/>
      <c r="AO246" s="108"/>
      <c r="AP246" s="106">
        <v>615.50497436523438</v>
      </c>
      <c r="AQ246" s="106">
        <v>122486.68023681641</v>
      </c>
      <c r="AR246" s="107">
        <v>0.50250767934538987</v>
      </c>
      <c r="AS246" s="108"/>
      <c r="AT246" s="106">
        <v>210</v>
      </c>
      <c r="AU246" s="106">
        <v>25197.064971923828</v>
      </c>
      <c r="AV246" s="107">
        <v>0.83343040244566313</v>
      </c>
      <c r="AW246" s="108"/>
      <c r="AX246" s="106">
        <v>751</v>
      </c>
      <c r="AY246" s="106">
        <v>92763.587066650391</v>
      </c>
      <c r="AZ246" s="107">
        <v>0.809584906910088</v>
      </c>
      <c r="BA246" s="108"/>
      <c r="BB246" s="106">
        <v>2242.6180114746094</v>
      </c>
      <c r="BC246" s="106">
        <v>108904.05108642578</v>
      </c>
      <c r="BD246" s="107">
        <v>2.059260412355898</v>
      </c>
      <c r="BE246" s="108"/>
      <c r="BF246" s="106"/>
      <c r="BG246" s="106">
        <v>53346.677001953125</v>
      </c>
      <c r="BH246" s="107"/>
      <c r="BI246" s="108"/>
      <c r="BJ246" s="106">
        <v>1398.7490234375</v>
      </c>
      <c r="BK246" s="106">
        <v>41061.292205810547</v>
      </c>
      <c r="BL246" s="107">
        <v>3.4064905128328236</v>
      </c>
      <c r="BM246" s="108"/>
      <c r="BN246" s="106">
        <v>3288.6113891601563</v>
      </c>
      <c r="BO246" s="106">
        <v>71816.765045166016</v>
      </c>
      <c r="BP246" s="107">
        <v>4.5791694837437023</v>
      </c>
      <c r="BQ246" s="108"/>
      <c r="BR246" s="106"/>
      <c r="BS246" s="106">
        <v>112602.44192504883</v>
      </c>
      <c r="BT246" s="107"/>
      <c r="BU246" s="108"/>
      <c r="BV246" s="106">
        <v>375</v>
      </c>
      <c r="BW246" s="106">
        <v>10155.421020507813</v>
      </c>
      <c r="BX246" s="107">
        <v>3.6926090926484156</v>
      </c>
      <c r="BY246" s="108"/>
      <c r="BZ246" s="106">
        <v>3812.8049926757813</v>
      </c>
      <c r="CA246" s="106">
        <v>34955.494964599609</v>
      </c>
      <c r="CB246" s="107">
        <v>10.907598351953288</v>
      </c>
      <c r="CD246" s="106">
        <f t="shared" si="13"/>
        <v>1398.7490234375</v>
      </c>
      <c r="CE246" s="106">
        <f t="shared" si="14"/>
        <v>41061.292205810547</v>
      </c>
      <c r="CF246" s="107">
        <f t="shared" ref="CF246" si="31">(CD246/CE246)*100</f>
        <v>3.4064905128328236</v>
      </c>
    </row>
    <row r="247" spans="1:84">
      <c r="A247" s="105">
        <v>43100</v>
      </c>
      <c r="B247" s="106">
        <v>19501.910394668579</v>
      </c>
      <c r="C247" s="106">
        <v>1116782.7850646973</v>
      </c>
      <c r="D247" s="107">
        <f t="shared" si="16"/>
        <v>1.7462581493444849</v>
      </c>
      <c r="J247" s="106"/>
      <c r="K247" s="106">
        <v>15298.199981689453</v>
      </c>
      <c r="L247" s="107"/>
      <c r="M247" s="108"/>
      <c r="N247" s="106">
        <v>320</v>
      </c>
      <c r="O247" s="106">
        <v>31581.879974365234</v>
      </c>
      <c r="P247" s="107">
        <v>1.0132392380052786</v>
      </c>
      <c r="Q247" s="108"/>
      <c r="R247" s="106"/>
      <c r="S247" s="106">
        <v>52644.44091796875</v>
      </c>
      <c r="T247" s="107"/>
      <c r="U247" s="108"/>
      <c r="V247" s="106"/>
      <c r="W247" s="106">
        <v>11937.207000732422</v>
      </c>
      <c r="X247" s="107"/>
      <c r="Y247" s="108"/>
      <c r="Z247" s="106">
        <v>6029.8550357818604</v>
      </c>
      <c r="AA247" s="106">
        <v>186546.27493286133</v>
      </c>
      <c r="AB247" s="107">
        <v>3.2323642152340093</v>
      </c>
      <c r="AC247" s="108"/>
      <c r="AD247" s="106">
        <v>1367.6919555664063</v>
      </c>
      <c r="AE247" s="106">
        <v>71280.406982421875</v>
      </c>
      <c r="AF247" s="107">
        <v>1.9187488027441906</v>
      </c>
      <c r="AG247" s="108"/>
      <c r="AH247" s="106">
        <v>272.27999877929688</v>
      </c>
      <c r="AI247" s="106">
        <v>29146.546997070313</v>
      </c>
      <c r="AJ247" s="107">
        <v>0.93417583498541112</v>
      </c>
      <c r="AK247" s="108"/>
      <c r="AL247" s="106"/>
      <c r="AM247" s="106">
        <v>36483.712982177734</v>
      </c>
      <c r="AN247" s="107"/>
      <c r="AO247" s="108"/>
      <c r="AP247" s="106">
        <v>258.29998779296875</v>
      </c>
      <c r="AQ247" s="106">
        <v>124242.783203125</v>
      </c>
      <c r="AR247" s="107">
        <v>0.20789938951276801</v>
      </c>
      <c r="AS247" s="108"/>
      <c r="AT247" s="106">
        <v>210</v>
      </c>
      <c r="AU247" s="106">
        <v>26513.626953125</v>
      </c>
      <c r="AV247" s="107">
        <v>0.79204554085064005</v>
      </c>
      <c r="AW247" s="108"/>
      <c r="AX247" s="106">
        <v>751</v>
      </c>
      <c r="AY247" s="106">
        <v>99563.893005371094</v>
      </c>
      <c r="AZ247" s="107">
        <v>0.75428950930985228</v>
      </c>
      <c r="BA247" s="108"/>
      <c r="BB247" s="106">
        <v>2242.6180114746094</v>
      </c>
      <c r="BC247" s="106">
        <v>108847.47906494141</v>
      </c>
      <c r="BD247" s="107">
        <v>2.0603306854140384</v>
      </c>
      <c r="BE247" s="108"/>
      <c r="BF247" s="106"/>
      <c r="BG247" s="106">
        <v>48935.677001953125</v>
      </c>
      <c r="BH247" s="107"/>
      <c r="BI247" s="108"/>
      <c r="BJ247" s="106">
        <v>1398.7490234375</v>
      </c>
      <c r="BK247" s="106">
        <v>41345.423187255859</v>
      </c>
      <c r="BL247" s="107">
        <v>3.3830806788516425</v>
      </c>
      <c r="BM247" s="108"/>
      <c r="BN247" s="106">
        <v>3288.6113891601563</v>
      </c>
      <c r="BO247" s="106">
        <v>74402.648040771484</v>
      </c>
      <c r="BP247" s="107">
        <v>4.4200192812466153</v>
      </c>
      <c r="BQ247" s="108"/>
      <c r="BR247" s="106"/>
      <c r="BS247" s="106">
        <v>113696.01489257813</v>
      </c>
      <c r="BT247" s="107"/>
      <c r="BU247" s="108"/>
      <c r="BV247" s="106">
        <v>375</v>
      </c>
      <c r="BW247" s="106">
        <v>10302.39599609375</v>
      </c>
      <c r="BX247" s="107">
        <v>3.6399299749513099</v>
      </c>
      <c r="BY247" s="108"/>
      <c r="BZ247" s="106">
        <v>2987.8049926757813</v>
      </c>
      <c r="CA247" s="106">
        <v>34014.173950195313</v>
      </c>
      <c r="CB247" s="107">
        <v>8.7839998615007513</v>
      </c>
      <c r="CD247" s="106">
        <f t="shared" si="13"/>
        <v>1398.7490234375</v>
      </c>
      <c r="CE247" s="106">
        <f t="shared" si="14"/>
        <v>41345.423187255859</v>
      </c>
      <c r="CF247" s="107">
        <f t="shared" ref="CF247" si="32">(CD247/CE247)*100</f>
        <v>3.3830806788516425</v>
      </c>
    </row>
    <row r="248" spans="1:84">
      <c r="A248" s="105">
        <v>43131</v>
      </c>
      <c r="B248" s="106">
        <v>14923.611436843872</v>
      </c>
      <c r="C248" s="106">
        <v>1092123.3824920654</v>
      </c>
      <c r="D248" s="107">
        <f t="shared" si="16"/>
        <v>1.3664766889973894</v>
      </c>
      <c r="J248" s="106"/>
      <c r="K248" s="106">
        <v>15593.611907958984</v>
      </c>
      <c r="L248" s="107"/>
      <c r="M248" s="108"/>
      <c r="N248" s="106">
        <v>320</v>
      </c>
      <c r="O248" s="106">
        <v>30285.602966308594</v>
      </c>
      <c r="P248" s="107">
        <v>1.0566076572950718</v>
      </c>
      <c r="Q248" s="108"/>
      <c r="R248" s="106"/>
      <c r="S248" s="106">
        <v>52055.886917114258</v>
      </c>
      <c r="T248" s="107"/>
      <c r="U248" s="108"/>
      <c r="V248" s="106"/>
      <c r="W248" s="106">
        <v>11948.235992431641</v>
      </c>
      <c r="X248" s="107"/>
      <c r="Y248" s="108"/>
      <c r="Z248" s="106">
        <v>4001.3460559844971</v>
      </c>
      <c r="AA248" s="106">
        <v>171001.8977355957</v>
      </c>
      <c r="AB248" s="107">
        <v>2.3399424854169779</v>
      </c>
      <c r="AC248" s="108"/>
      <c r="AD248" s="106">
        <v>1367.6919555664063</v>
      </c>
      <c r="AE248" s="106">
        <v>69204.665924072266</v>
      </c>
      <c r="AF248" s="107">
        <v>1.9763002065019231</v>
      </c>
      <c r="AG248" s="108"/>
      <c r="AH248" s="106">
        <v>272.27999877929688</v>
      </c>
      <c r="AI248" s="106">
        <v>29646.546997070313</v>
      </c>
      <c r="AJ248" s="107">
        <v>0.91842061338949099</v>
      </c>
      <c r="AK248" s="108"/>
      <c r="AL248" s="106"/>
      <c r="AM248" s="106">
        <v>36649.884857177734</v>
      </c>
      <c r="AN248" s="107"/>
      <c r="AO248" s="108"/>
      <c r="AP248" s="106">
        <v>258.29998779296875</v>
      </c>
      <c r="AQ248" s="106">
        <v>122047.09017944336</v>
      </c>
      <c r="AR248" s="107">
        <v>0.21163961173772805</v>
      </c>
      <c r="AS248" s="108"/>
      <c r="AT248" s="106">
        <v>210</v>
      </c>
      <c r="AU248" s="106">
        <v>26519.239959716797</v>
      </c>
      <c r="AV248" s="107">
        <v>0.79187789815618315</v>
      </c>
      <c r="AW248" s="108"/>
      <c r="AX248" s="106">
        <v>751</v>
      </c>
      <c r="AY248" s="106">
        <v>100836.56295776367</v>
      </c>
      <c r="AZ248" s="107">
        <v>0.74476953395819656</v>
      </c>
      <c r="BA248" s="108"/>
      <c r="BB248" s="106">
        <v>2242.6180114746094</v>
      </c>
      <c r="BC248" s="106">
        <v>107256.65307617188</v>
      </c>
      <c r="BD248" s="107">
        <v>2.0908894200548471</v>
      </c>
      <c r="BE248" s="108"/>
      <c r="BF248" s="106">
        <v>250</v>
      </c>
      <c r="BG248" s="106">
        <v>49985.677001953125</v>
      </c>
      <c r="BH248" s="107">
        <v>0.50014327102188005</v>
      </c>
      <c r="BI248" s="108"/>
      <c r="BJ248" s="106">
        <v>1748.7490234375</v>
      </c>
      <c r="BK248" s="106">
        <v>41367.480163574219</v>
      </c>
      <c r="BL248" s="107">
        <v>4.2273520565493525</v>
      </c>
      <c r="BM248" s="108"/>
      <c r="BN248" s="106">
        <v>605.37139892578125</v>
      </c>
      <c r="BO248" s="106">
        <v>70105.02001953125</v>
      </c>
      <c r="BP248" s="107">
        <v>0.86352075608440715</v>
      </c>
      <c r="BQ248" s="108"/>
      <c r="BR248" s="106"/>
      <c r="BS248" s="106">
        <v>113807.90692138672</v>
      </c>
      <c r="BT248" s="107"/>
      <c r="BU248" s="108"/>
      <c r="BV248" s="106">
        <v>375</v>
      </c>
      <c r="BW248" s="106">
        <v>10615.370971679688</v>
      </c>
      <c r="BX248" s="107">
        <v>3.5326132360371307</v>
      </c>
      <c r="BY248" s="108"/>
      <c r="BZ248" s="106">
        <v>2521.2550048828125</v>
      </c>
      <c r="CA248" s="106">
        <v>33196.047943115234</v>
      </c>
      <c r="CB248" s="107">
        <v>7.5950456789411689</v>
      </c>
      <c r="CD248" s="106">
        <f t="shared" si="13"/>
        <v>1748.7490234375</v>
      </c>
      <c r="CE248" s="106">
        <f t="shared" si="14"/>
        <v>41367.480163574219</v>
      </c>
      <c r="CF248" s="107">
        <f t="shared" ref="CF248" si="33">(CD248/CE248)*100</f>
        <v>4.2273520565493525</v>
      </c>
    </row>
    <row r="249" spans="1:84">
      <c r="A249" s="105">
        <v>43159</v>
      </c>
      <c r="B249" s="106">
        <v>15575.71141242981</v>
      </c>
      <c r="C249" s="106">
        <v>1103878.0146636963</v>
      </c>
      <c r="D249" s="107">
        <f t="shared" si="16"/>
        <v>1.4109993319483813</v>
      </c>
      <c r="J249" s="106"/>
      <c r="K249" s="106">
        <v>15561.936950683594</v>
      </c>
      <c r="L249" s="107"/>
      <c r="M249" s="108"/>
      <c r="N249" s="106">
        <v>320</v>
      </c>
      <c r="O249" s="106">
        <v>28252.076934814453</v>
      </c>
      <c r="P249" s="107">
        <v>1.1326600898699615</v>
      </c>
      <c r="Q249" s="108"/>
      <c r="R249" s="106"/>
      <c r="S249" s="106">
        <v>54170.280960083008</v>
      </c>
      <c r="T249" s="107"/>
      <c r="U249" s="108"/>
      <c r="V249" s="106">
        <v>250</v>
      </c>
      <c r="W249" s="106">
        <v>13809.894989013672</v>
      </c>
      <c r="X249" s="107">
        <v>1.8102961695138526</v>
      </c>
      <c r="Y249" s="108"/>
      <c r="Z249" s="106">
        <v>4001.3460559844971</v>
      </c>
      <c r="AA249" s="106">
        <v>172361.84368896484</v>
      </c>
      <c r="AB249" s="107">
        <v>2.3214801897832542</v>
      </c>
      <c r="AC249" s="108"/>
      <c r="AD249" s="106">
        <v>1367.6919555664063</v>
      </c>
      <c r="AE249" s="106">
        <v>68662.078948974609</v>
      </c>
      <c r="AF249" s="107">
        <v>1.9919174841513172</v>
      </c>
      <c r="AG249" s="108"/>
      <c r="AH249" s="106">
        <v>832.27999877929688</v>
      </c>
      <c r="AI249" s="106">
        <v>30186.546997070313</v>
      </c>
      <c r="AJ249" s="107">
        <v>2.757122233490541</v>
      </c>
      <c r="AK249" s="108"/>
      <c r="AL249" s="106"/>
      <c r="AM249" s="106">
        <v>37325.019989013672</v>
      </c>
      <c r="AN249" s="107"/>
      <c r="AO249" s="108"/>
      <c r="AP249" s="106">
        <v>258.29998779296875</v>
      </c>
      <c r="AQ249" s="106">
        <v>123280.81619262695</v>
      </c>
      <c r="AR249" s="107">
        <v>0.20952163991952616</v>
      </c>
      <c r="AS249" s="108"/>
      <c r="AT249" s="106">
        <v>210</v>
      </c>
      <c r="AU249" s="106">
        <v>26515.814971923828</v>
      </c>
      <c r="AV249" s="107">
        <v>0.79198018323162134</v>
      </c>
      <c r="AW249" s="108"/>
      <c r="AX249" s="106">
        <v>1116</v>
      </c>
      <c r="AY249" s="106">
        <v>102727.42211914063</v>
      </c>
      <c r="AZ249" s="107">
        <v>1.0863701015544729</v>
      </c>
      <c r="BA249" s="108"/>
      <c r="BB249" s="106">
        <v>2044.7179870605469</v>
      </c>
      <c r="BC249" s="106">
        <v>110020.91201782227</v>
      </c>
      <c r="BD249" s="107">
        <v>1.8584812192152373</v>
      </c>
      <c r="BE249" s="108"/>
      <c r="BF249" s="106">
        <v>250</v>
      </c>
      <c r="BG249" s="106">
        <v>50370.677001953125</v>
      </c>
      <c r="BH249" s="107">
        <v>0.49632050804142708</v>
      </c>
      <c r="BI249" s="108"/>
      <c r="BJ249" s="106">
        <v>1748.7490234375</v>
      </c>
      <c r="BK249" s="106">
        <v>41352.233154296875</v>
      </c>
      <c r="BL249" s="107">
        <v>4.2289107263262498</v>
      </c>
      <c r="BM249" s="108"/>
      <c r="BN249" s="106">
        <v>280.37139892578125</v>
      </c>
      <c r="BO249" s="106">
        <v>72877.777923583984</v>
      </c>
      <c r="BP249" s="107">
        <v>0.38471452741021378</v>
      </c>
      <c r="BQ249" s="108"/>
      <c r="BR249" s="106"/>
      <c r="BS249" s="106">
        <v>112714.71591186523</v>
      </c>
      <c r="BT249" s="107"/>
      <c r="BU249" s="108"/>
      <c r="BV249" s="106">
        <v>375</v>
      </c>
      <c r="BW249" s="106">
        <v>10606.320983886719</v>
      </c>
      <c r="BX249" s="107">
        <v>3.5356274863801085</v>
      </c>
      <c r="BY249" s="108"/>
      <c r="BZ249" s="106">
        <v>2521.2550048828125</v>
      </c>
      <c r="CA249" s="106">
        <v>33081.644927978516</v>
      </c>
      <c r="CB249" s="107">
        <v>7.6213108821275171</v>
      </c>
      <c r="CD249" s="106">
        <f t="shared" si="13"/>
        <v>1748.7490234375</v>
      </c>
      <c r="CE249" s="106">
        <f t="shared" si="14"/>
        <v>41352.233154296875</v>
      </c>
      <c r="CF249" s="107">
        <f t="shared" ref="CF249" si="34">(CD249/CE249)*100</f>
        <v>4.2289107263262498</v>
      </c>
    </row>
    <row r="250" spans="1:84">
      <c r="A250" s="105">
        <v>43190</v>
      </c>
      <c r="B250" s="106">
        <v>18843.246355056763</v>
      </c>
      <c r="C250" s="106">
        <v>1112941.4848632813</v>
      </c>
      <c r="D250" s="107">
        <f t="shared" si="16"/>
        <v>1.6931030616916531</v>
      </c>
      <c r="J250" s="106"/>
      <c r="K250" s="106">
        <v>18037.962066650391</v>
      </c>
      <c r="L250" s="107"/>
      <c r="M250" s="108"/>
      <c r="N250" s="106">
        <v>320</v>
      </c>
      <c r="O250" s="106">
        <v>28556.845977783203</v>
      </c>
      <c r="P250" s="107">
        <v>1.1205719295784808</v>
      </c>
      <c r="Q250" s="108"/>
      <c r="R250" s="106">
        <v>440</v>
      </c>
      <c r="S250" s="106">
        <v>57427.094909667969</v>
      </c>
      <c r="T250" s="107">
        <v>0.76618885334895304</v>
      </c>
      <c r="U250" s="108"/>
      <c r="V250" s="106">
        <v>250</v>
      </c>
      <c r="W250" s="106">
        <v>13801.781982421875</v>
      </c>
      <c r="X250" s="107">
        <v>1.8113603034622863</v>
      </c>
      <c r="Y250" s="108"/>
      <c r="Z250" s="106">
        <v>4501.3460559844971</v>
      </c>
      <c r="AA250" s="106">
        <v>171999.01373291016</v>
      </c>
      <c r="AB250" s="107">
        <v>2.6170766670641745</v>
      </c>
      <c r="AC250" s="108"/>
      <c r="AD250" s="106">
        <v>1367.6919555664063</v>
      </c>
      <c r="AE250" s="106">
        <v>74107.451965332031</v>
      </c>
      <c r="AF250" s="107">
        <v>1.8455525312167282</v>
      </c>
      <c r="AG250" s="108"/>
      <c r="AH250" s="106">
        <v>560</v>
      </c>
      <c r="AI250" s="106">
        <v>29086.546997070313</v>
      </c>
      <c r="AJ250" s="107">
        <v>1.9252886912166127</v>
      </c>
      <c r="AK250" s="108"/>
      <c r="AL250" s="106"/>
      <c r="AM250" s="106">
        <v>37714.069000244141</v>
      </c>
      <c r="AN250" s="107"/>
      <c r="AO250" s="108"/>
      <c r="AP250" s="106">
        <v>258.29998779296875</v>
      </c>
      <c r="AQ250" s="106">
        <v>128717.57919311523</v>
      </c>
      <c r="AR250" s="107">
        <v>0.20067188134842157</v>
      </c>
      <c r="AS250" s="108"/>
      <c r="AT250" s="106">
        <v>210</v>
      </c>
      <c r="AU250" s="106">
        <v>26504.940979003906</v>
      </c>
      <c r="AV250" s="107">
        <v>0.792305103287546</v>
      </c>
      <c r="AW250" s="108"/>
      <c r="AX250" s="106">
        <v>1116</v>
      </c>
      <c r="AY250" s="106">
        <v>102877.02493286133</v>
      </c>
      <c r="AZ250" s="107">
        <v>1.0847903122473788</v>
      </c>
      <c r="BA250" s="108"/>
      <c r="BB250" s="106">
        <v>3769.5329284667969</v>
      </c>
      <c r="BC250" s="106">
        <v>109736.18502807617</v>
      </c>
      <c r="BD250" s="107">
        <v>3.4350865464316587</v>
      </c>
      <c r="BE250" s="108"/>
      <c r="BF250" s="106"/>
      <c r="BG250" s="106">
        <v>51070.677001953125</v>
      </c>
      <c r="BH250" s="107"/>
      <c r="BI250" s="108"/>
      <c r="BJ250" s="106">
        <v>2873.7490234375</v>
      </c>
      <c r="BK250" s="106">
        <v>41291.176208496094</v>
      </c>
      <c r="BL250" s="107">
        <v>6.9597170323430895</v>
      </c>
      <c r="BM250" s="108"/>
      <c r="BN250" s="106">
        <v>280.37139892578125</v>
      </c>
      <c r="BO250" s="106">
        <v>70220.236938476563</v>
      </c>
      <c r="BP250" s="107">
        <v>0.39927435615380868</v>
      </c>
      <c r="BQ250" s="108"/>
      <c r="BR250" s="106"/>
      <c r="BS250" s="106">
        <v>107883.14193725586</v>
      </c>
      <c r="BT250" s="107"/>
      <c r="BU250" s="108"/>
      <c r="BV250" s="106">
        <v>375</v>
      </c>
      <c r="BW250" s="106">
        <v>10609.796020507813</v>
      </c>
      <c r="BX250" s="107">
        <v>3.5344694589335894</v>
      </c>
      <c r="BY250" s="108"/>
      <c r="BZ250" s="106">
        <v>2521.2550048828125</v>
      </c>
      <c r="CA250" s="106">
        <v>33299.959991455078</v>
      </c>
      <c r="CB250" s="107">
        <v>7.571345447651523</v>
      </c>
      <c r="CD250" s="106">
        <f t="shared" si="13"/>
        <v>2873.7490234375</v>
      </c>
      <c r="CE250" s="106">
        <f t="shared" si="14"/>
        <v>41291.176208496094</v>
      </c>
      <c r="CF250" s="107">
        <f t="shared" ref="CF250" si="35">(CD250/CE250)*100</f>
        <v>6.9597170323430895</v>
      </c>
    </row>
    <row r="251" spans="1:84">
      <c r="A251" s="105">
        <v>43220</v>
      </c>
      <c r="B251" s="106">
        <v>18285.890916824341</v>
      </c>
      <c r="C251" s="106">
        <v>1119451.360458374</v>
      </c>
      <c r="D251" s="107">
        <f t="shared" si="16"/>
        <v>1.6334689976469314</v>
      </c>
      <c r="J251" s="106"/>
      <c r="K251" s="106">
        <v>17679.963928222656</v>
      </c>
      <c r="L251" s="107"/>
      <c r="M251" s="108"/>
      <c r="N251" s="106">
        <v>320</v>
      </c>
      <c r="O251" s="106">
        <v>29454.080932617188</v>
      </c>
      <c r="P251" s="107">
        <v>1.0864368870720214</v>
      </c>
      <c r="Q251" s="108"/>
      <c r="R251" s="106">
        <v>440</v>
      </c>
      <c r="S251" s="106">
        <v>58846.379913330078</v>
      </c>
      <c r="T251" s="107">
        <v>0.7477095458514853</v>
      </c>
      <c r="U251" s="108"/>
      <c r="V251" s="106">
        <v>250</v>
      </c>
      <c r="W251" s="106">
        <v>13810.026977539063</v>
      </c>
      <c r="X251" s="107">
        <v>1.8102788677140573</v>
      </c>
      <c r="Y251" s="108"/>
      <c r="Z251" s="106">
        <v>3797.6830310821533</v>
      </c>
      <c r="AA251" s="106">
        <v>172036.35772705078</v>
      </c>
      <c r="AB251" s="107">
        <v>2.2074886269723732</v>
      </c>
      <c r="AC251" s="108"/>
      <c r="AD251" s="106">
        <v>1367.6919555664063</v>
      </c>
      <c r="AE251" s="106">
        <v>73749.408020019531</v>
      </c>
      <c r="AF251" s="107">
        <v>1.8545124527577788</v>
      </c>
      <c r="AG251" s="108"/>
      <c r="AH251" s="106">
        <v>560</v>
      </c>
      <c r="AI251" s="106">
        <v>29906.334991455078</v>
      </c>
      <c r="AJ251" s="107">
        <v>1.8725129647614955</v>
      </c>
      <c r="AK251" s="108"/>
      <c r="AL251" s="106"/>
      <c r="AM251" s="106">
        <v>37278.839935302734</v>
      </c>
      <c r="AN251" s="107"/>
      <c r="AO251" s="108"/>
      <c r="AP251" s="106">
        <v>258.29998779296875</v>
      </c>
      <c r="AQ251" s="106">
        <v>129373.15322875977</v>
      </c>
      <c r="AR251" s="107">
        <v>0.1996550144652024</v>
      </c>
      <c r="AS251" s="108"/>
      <c r="AT251" s="106">
        <v>210</v>
      </c>
      <c r="AU251" s="106">
        <v>28036.590942382813</v>
      </c>
      <c r="AV251" s="107">
        <v>0.74902116463290758</v>
      </c>
      <c r="AW251" s="108"/>
      <c r="AX251" s="106">
        <v>1116</v>
      </c>
      <c r="AY251" s="106">
        <v>105195.52789306641</v>
      </c>
      <c r="AZ251" s="107">
        <v>1.0608816005319532</v>
      </c>
      <c r="BA251" s="108"/>
      <c r="BB251" s="106">
        <v>3769.5329284667969</v>
      </c>
      <c r="BC251" s="106">
        <v>111193.96601867676</v>
      </c>
      <c r="BD251" s="107">
        <v>3.3900516938424925</v>
      </c>
      <c r="BE251" s="108"/>
      <c r="BF251" s="106"/>
      <c r="BG251" s="106">
        <v>51080.677001953125</v>
      </c>
      <c r="BH251" s="107"/>
      <c r="BI251" s="108"/>
      <c r="BJ251" s="106">
        <v>3300.4280090332031</v>
      </c>
      <c r="BK251" s="106">
        <v>41916.882110595703</v>
      </c>
      <c r="BL251" s="107">
        <v>7.8737440450012022</v>
      </c>
      <c r="BM251" s="108"/>
      <c r="BN251" s="106"/>
      <c r="BO251" s="106">
        <v>69467.447937011719</v>
      </c>
      <c r="BP251" s="107"/>
      <c r="BQ251" s="108"/>
      <c r="BR251" s="106"/>
      <c r="BS251" s="106">
        <v>108683.14193725586</v>
      </c>
      <c r="BT251" s="107"/>
      <c r="BU251" s="108"/>
      <c r="BV251" s="106">
        <v>375</v>
      </c>
      <c r="BW251" s="106">
        <v>9619.4959716796875</v>
      </c>
      <c r="BX251" s="107">
        <v>3.8983331466016526</v>
      </c>
      <c r="BY251" s="108"/>
      <c r="BZ251" s="106">
        <v>2521.2550048828125</v>
      </c>
      <c r="CA251" s="106">
        <v>32123.084991455078</v>
      </c>
      <c r="CB251" s="107">
        <v>7.848732478694</v>
      </c>
      <c r="CD251" s="106">
        <f t="shared" si="13"/>
        <v>3300.4280090332031</v>
      </c>
      <c r="CE251" s="106">
        <f t="shared" si="14"/>
        <v>41916.882110595703</v>
      </c>
      <c r="CF251" s="107">
        <f t="shared" ref="CF251" si="36">(CD251/CE251)*100</f>
        <v>7.8737440450012022</v>
      </c>
    </row>
    <row r="252" spans="1:84">
      <c r="A252" s="105">
        <v>43251</v>
      </c>
      <c r="B252" s="106">
        <v>15700.552934646606</v>
      </c>
      <c r="C252" s="106">
        <v>1117759.6886138916</v>
      </c>
      <c r="D252" s="107">
        <f t="shared" si="16"/>
        <v>1.4046447635015811</v>
      </c>
      <c r="J252" s="106"/>
      <c r="K252" s="106">
        <v>17306.929992675781</v>
      </c>
      <c r="L252" s="107"/>
      <c r="M252" s="108"/>
      <c r="N252" s="106"/>
      <c r="O252" s="106">
        <v>28571.028961181641</v>
      </c>
      <c r="P252" s="107"/>
      <c r="Q252" s="108"/>
      <c r="R252" s="106">
        <v>440</v>
      </c>
      <c r="S252" s="106">
        <v>59474.853942871094</v>
      </c>
      <c r="T252" s="107">
        <v>0.73980845824799246</v>
      </c>
      <c r="U252" s="108"/>
      <c r="V252" s="106">
        <v>625</v>
      </c>
      <c r="W252" s="106">
        <v>13575.135986328125</v>
      </c>
      <c r="X252" s="107">
        <v>4.6040054451716275</v>
      </c>
      <c r="Y252" s="108"/>
      <c r="Z252" s="106">
        <v>3124.2930164337158</v>
      </c>
      <c r="AA252" s="106">
        <v>168716.51666259766</v>
      </c>
      <c r="AB252" s="107">
        <v>1.8518003324367662</v>
      </c>
      <c r="AC252" s="108"/>
      <c r="AD252" s="106">
        <v>1367.6919555664063</v>
      </c>
      <c r="AE252" s="106">
        <v>75664.685028076172</v>
      </c>
      <c r="AF252" s="107">
        <v>1.8075697467833374</v>
      </c>
      <c r="AG252" s="108"/>
      <c r="AH252" s="106">
        <v>560</v>
      </c>
      <c r="AI252" s="106">
        <v>28706.334991455078</v>
      </c>
      <c r="AJ252" s="107">
        <v>1.9507889118088164</v>
      </c>
      <c r="AK252" s="108"/>
      <c r="AL252" s="106"/>
      <c r="AM252" s="106">
        <v>36601.876983642578</v>
      </c>
      <c r="AN252" s="107"/>
      <c r="AO252" s="108"/>
      <c r="AP252" s="106">
        <v>258.29998779296875</v>
      </c>
      <c r="AQ252" s="106">
        <v>130703.1171875</v>
      </c>
      <c r="AR252" s="107">
        <v>0.19762343343535166</v>
      </c>
      <c r="AS252" s="108"/>
      <c r="AT252" s="106"/>
      <c r="AU252" s="106">
        <v>27235.18994140625</v>
      </c>
      <c r="AV252" s="107"/>
      <c r="AW252" s="108"/>
      <c r="AX252" s="106">
        <v>920</v>
      </c>
      <c r="AY252" s="106">
        <v>103658.47988891602</v>
      </c>
      <c r="AZ252" s="107">
        <v>0.88752989720272146</v>
      </c>
      <c r="BA252" s="108"/>
      <c r="BB252" s="106">
        <v>3149.81494140625</v>
      </c>
      <c r="BC252" s="106">
        <v>113022.36100769043</v>
      </c>
      <c r="BD252" s="107">
        <v>2.7868953659461475</v>
      </c>
      <c r="BE252" s="108"/>
      <c r="BF252" s="106"/>
      <c r="BG252" s="106">
        <v>52180.677001953125</v>
      </c>
      <c r="BH252" s="107"/>
      <c r="BI252" s="108"/>
      <c r="BJ252" s="106">
        <v>3050.4280090332031</v>
      </c>
      <c r="BK252" s="106">
        <v>43772.081146240234</v>
      </c>
      <c r="BL252" s="107">
        <v>6.9688895961831987</v>
      </c>
      <c r="BM252" s="108"/>
      <c r="BN252" s="106"/>
      <c r="BO252" s="106">
        <v>69647.922943115234</v>
      </c>
      <c r="BP252" s="107"/>
      <c r="BQ252" s="108"/>
      <c r="BR252" s="106"/>
      <c r="BS252" s="106">
        <v>107230.07290649414</v>
      </c>
      <c r="BT252" s="107"/>
      <c r="BU252" s="108"/>
      <c r="BV252" s="106">
        <v>375</v>
      </c>
      <c r="BW252" s="106">
        <v>9687.27099609375</v>
      </c>
      <c r="BX252" s="107">
        <v>3.8710592503421579</v>
      </c>
      <c r="BY252" s="108"/>
      <c r="BZ252" s="106">
        <v>1830.0250244140625</v>
      </c>
      <c r="CA252" s="106">
        <v>32005.153045654297</v>
      </c>
      <c r="CB252" s="107">
        <v>5.7179074313551697</v>
      </c>
      <c r="CD252" s="106">
        <f t="shared" si="13"/>
        <v>3050.4280090332031</v>
      </c>
      <c r="CE252" s="106">
        <f t="shared" si="14"/>
        <v>43772.081146240234</v>
      </c>
      <c r="CF252" s="107">
        <f t="shared" ref="CF252" si="37">(CD252/CE252)*100</f>
        <v>6.9688895961831987</v>
      </c>
    </row>
    <row r="253" spans="1:84">
      <c r="A253" s="105">
        <v>43281</v>
      </c>
      <c r="B253" s="106">
        <v>13870.527910232544</v>
      </c>
      <c r="C253" s="106">
        <v>1108871.9637451172</v>
      </c>
      <c r="D253" s="107">
        <f t="shared" si="16"/>
        <v>1.2508683025392815</v>
      </c>
      <c r="J253" s="106"/>
      <c r="K253" s="106">
        <v>18026.007049560547</v>
      </c>
      <c r="L253" s="107"/>
      <c r="M253" s="108"/>
      <c r="N253" s="106"/>
      <c r="O253" s="106">
        <v>28527.268005371094</v>
      </c>
      <c r="P253" s="107"/>
      <c r="Q253" s="108"/>
      <c r="R253" s="106">
        <v>440</v>
      </c>
      <c r="S253" s="106">
        <v>61097.137939453125</v>
      </c>
      <c r="T253" s="107">
        <v>0.72016466701932458</v>
      </c>
      <c r="U253" s="108"/>
      <c r="V253" s="106">
        <v>625</v>
      </c>
      <c r="W253" s="106">
        <v>13981.957000732422</v>
      </c>
      <c r="X253" s="107">
        <v>4.4700466463118174</v>
      </c>
      <c r="Y253" s="108"/>
      <c r="Z253" s="106">
        <v>3124.2930164337158</v>
      </c>
      <c r="AA253" s="106">
        <v>165320.68980407715</v>
      </c>
      <c r="AB253" s="107">
        <v>1.8898378782089165</v>
      </c>
      <c r="AC253" s="108"/>
      <c r="AD253" s="106">
        <v>1367.6919555664063</v>
      </c>
      <c r="AE253" s="106">
        <v>75190.696990966797</v>
      </c>
      <c r="AF253" s="107">
        <v>1.8189643271038132</v>
      </c>
      <c r="AG253" s="108"/>
      <c r="AH253" s="106">
        <v>560</v>
      </c>
      <c r="AI253" s="106">
        <v>28249.280975341797</v>
      </c>
      <c r="AJ253" s="107">
        <v>1.9823513401591077</v>
      </c>
      <c r="AK253" s="108"/>
      <c r="AL253" s="106"/>
      <c r="AM253" s="106">
        <v>35659.778961181641</v>
      </c>
      <c r="AN253" s="107"/>
      <c r="AO253" s="108"/>
      <c r="AP253" s="106">
        <v>258.29998779296875</v>
      </c>
      <c r="AQ253" s="106">
        <v>133629.90121459961</v>
      </c>
      <c r="AR253" s="107">
        <v>0.19329505256324206</v>
      </c>
      <c r="AS253" s="108"/>
      <c r="AT253" s="106"/>
      <c r="AU253" s="106">
        <v>27989.18994140625</v>
      </c>
      <c r="AV253" s="107"/>
      <c r="AW253" s="108"/>
      <c r="AX253" s="106">
        <v>920</v>
      </c>
      <c r="AY253" s="106">
        <v>103037.16995239258</v>
      </c>
      <c r="AZ253" s="107">
        <v>0.89288166632010368</v>
      </c>
      <c r="BA253" s="108"/>
      <c r="BB253" s="106">
        <v>3149.81494140625</v>
      </c>
      <c r="BC253" s="106">
        <v>110761.18699645996</v>
      </c>
      <c r="BD253" s="107">
        <v>2.8437894417896779</v>
      </c>
      <c r="BE253" s="108"/>
      <c r="BF253" s="106"/>
      <c r="BG253" s="106">
        <v>53280.677001953125</v>
      </c>
      <c r="BH253" s="107"/>
      <c r="BI253" s="108"/>
      <c r="BJ253" s="106">
        <v>3050.4280090332031</v>
      </c>
      <c r="BK253" s="106">
        <v>42911.688140869141</v>
      </c>
      <c r="BL253" s="107">
        <v>7.1086180506796977</v>
      </c>
      <c r="BM253" s="108"/>
      <c r="BN253" s="106"/>
      <c r="BO253" s="106">
        <v>69094.450897216797</v>
      </c>
      <c r="BP253" s="107"/>
      <c r="BQ253" s="108"/>
      <c r="BR253" s="106"/>
      <c r="BS253" s="106">
        <v>103939.70486450195</v>
      </c>
      <c r="BT253" s="107"/>
      <c r="BU253" s="108"/>
      <c r="BV253" s="106">
        <v>375</v>
      </c>
      <c r="BW253" s="106">
        <v>8545.2960205078125</v>
      </c>
      <c r="BX253" s="107">
        <v>4.3883792802500858</v>
      </c>
      <c r="BY253" s="108"/>
      <c r="BZ253" s="106"/>
      <c r="CA253" s="106">
        <v>29629.881988525391</v>
      </c>
      <c r="CB253" s="107"/>
      <c r="CD253" s="106">
        <f t="shared" si="13"/>
        <v>3050.4280090332031</v>
      </c>
      <c r="CE253" s="106">
        <f t="shared" si="14"/>
        <v>42911.688140869141</v>
      </c>
      <c r="CF253" s="107">
        <f t="shared" ref="CF253" si="38">(CD253/CE253)*100</f>
        <v>7.1086180506796977</v>
      </c>
    </row>
    <row r="254" spans="1:84">
      <c r="A254" s="105">
        <v>43312</v>
      </c>
      <c r="B254" s="106">
        <v>12671.227922439575</v>
      </c>
      <c r="C254" s="106">
        <v>1105806.5125579834</v>
      </c>
      <c r="D254" s="107">
        <f t="shared" si="16"/>
        <v>1.1458811083620881</v>
      </c>
      <c r="J254" s="106"/>
      <c r="K254" s="106">
        <v>18132.321990966797</v>
      </c>
      <c r="L254" s="107"/>
      <c r="M254" s="108"/>
      <c r="N254" s="106"/>
      <c r="O254" s="106">
        <v>28417.68896484375</v>
      </c>
      <c r="P254" s="107"/>
      <c r="Q254" s="108"/>
      <c r="R254" s="106">
        <v>440</v>
      </c>
      <c r="S254" s="106">
        <v>62235.313949584961</v>
      </c>
      <c r="T254" s="107">
        <v>0.70699410363131021</v>
      </c>
      <c r="U254" s="108"/>
      <c r="V254" s="106">
        <v>625</v>
      </c>
      <c r="W254" s="106">
        <v>13998.298004150391</v>
      </c>
      <c r="X254" s="107">
        <v>4.4648285085421975</v>
      </c>
      <c r="Y254" s="108"/>
      <c r="Z254" s="106">
        <v>3124.2930164337158</v>
      </c>
      <c r="AA254" s="106">
        <v>162800.97785949707</v>
      </c>
      <c r="AB254" s="107">
        <v>1.9190873774296919</v>
      </c>
      <c r="AC254" s="108"/>
      <c r="AD254" s="106">
        <v>1367.6919555664063</v>
      </c>
      <c r="AE254" s="106">
        <v>74969.946990966797</v>
      </c>
      <c r="AF254" s="107">
        <v>1.8243202916112515</v>
      </c>
      <c r="AG254" s="108"/>
      <c r="AH254" s="106">
        <v>560</v>
      </c>
      <c r="AI254" s="106">
        <v>28249.280975341797</v>
      </c>
      <c r="AJ254" s="107">
        <v>1.9823513401591077</v>
      </c>
      <c r="AK254" s="108"/>
      <c r="AL254" s="106"/>
      <c r="AM254" s="106">
        <v>35738.601959228516</v>
      </c>
      <c r="AN254" s="107"/>
      <c r="AO254" s="108"/>
      <c r="AP254" s="106"/>
      <c r="AQ254" s="106">
        <v>132979.63809204102</v>
      </c>
      <c r="AR254" s="107"/>
      <c r="AS254" s="108"/>
      <c r="AT254" s="106"/>
      <c r="AU254" s="106">
        <v>27998.889953613281</v>
      </c>
      <c r="AV254" s="107"/>
      <c r="AW254" s="108"/>
      <c r="AX254" s="106">
        <v>920</v>
      </c>
      <c r="AY254" s="106">
        <v>103720.37994384766</v>
      </c>
      <c r="AZ254" s="107">
        <v>0.88700022165178283</v>
      </c>
      <c r="BA254" s="108"/>
      <c r="BB254" s="106">
        <v>3149.81494140625</v>
      </c>
      <c r="BC254" s="106">
        <v>112233.65794372559</v>
      </c>
      <c r="BD254" s="107">
        <v>2.806479802151312</v>
      </c>
      <c r="BE254" s="108"/>
      <c r="BF254" s="106"/>
      <c r="BG254" s="106">
        <v>52958.530029296875</v>
      </c>
      <c r="BH254" s="107"/>
      <c r="BI254" s="108"/>
      <c r="BJ254" s="106">
        <v>2484.4280090332031</v>
      </c>
      <c r="BK254" s="106">
        <v>41895.917114257813</v>
      </c>
      <c r="BL254" s="107">
        <v>5.9300002963480054</v>
      </c>
      <c r="BM254" s="108"/>
      <c r="BN254" s="106"/>
      <c r="BO254" s="106">
        <v>68657.907897949219</v>
      </c>
      <c r="BP254" s="107"/>
      <c r="BQ254" s="108"/>
      <c r="BR254" s="106"/>
      <c r="BS254" s="106">
        <v>103238.87393188477</v>
      </c>
      <c r="BT254" s="107"/>
      <c r="BU254" s="108"/>
      <c r="BV254" s="106"/>
      <c r="BW254" s="106">
        <v>7923.75</v>
      </c>
      <c r="BX254" s="107"/>
      <c r="BY254" s="108"/>
      <c r="BZ254" s="106"/>
      <c r="CA254" s="106">
        <v>29656.536956787109</v>
      </c>
      <c r="CB254" s="107"/>
      <c r="CD254" s="106">
        <f t="shared" si="13"/>
        <v>2484.4280090332031</v>
      </c>
      <c r="CE254" s="106">
        <f t="shared" si="14"/>
        <v>41895.917114257813</v>
      </c>
      <c r="CF254" s="107">
        <f t="shared" ref="CF254" si="39">(CD254/CE254)*100</f>
        <v>5.9300002963480054</v>
      </c>
    </row>
    <row r="255" spans="1:84">
      <c r="A255" s="105">
        <v>43343</v>
      </c>
      <c r="B255" s="106">
        <v>12663.127922058105</v>
      </c>
      <c r="C255" s="106">
        <v>1111985.1019287109</v>
      </c>
      <c r="D255" s="107">
        <f t="shared" si="16"/>
        <v>1.1387857535226165</v>
      </c>
      <c r="J255" s="106"/>
      <c r="K255" s="106">
        <v>19609.696044921875</v>
      </c>
      <c r="L255" s="107"/>
      <c r="M255" s="108"/>
      <c r="N255" s="106"/>
      <c r="O255" s="106">
        <v>28581.660980224609</v>
      </c>
      <c r="P255" s="107"/>
      <c r="Q255" s="108"/>
      <c r="R255" s="106">
        <v>440</v>
      </c>
      <c r="S255" s="106">
        <v>62312.01594543457</v>
      </c>
      <c r="T255" s="107">
        <v>0.70612384036058073</v>
      </c>
      <c r="U255" s="108"/>
      <c r="V255" s="106">
        <v>625</v>
      </c>
      <c r="W255" s="106">
        <v>14537.510986328125</v>
      </c>
      <c r="X255" s="107">
        <v>4.2992228902718237</v>
      </c>
      <c r="Y255" s="108"/>
      <c r="Z255" s="106">
        <v>3116.1930160522461</v>
      </c>
      <c r="AA255" s="106">
        <v>164331.70190429688</v>
      </c>
      <c r="AB255" s="107">
        <v>1.8962823240685767</v>
      </c>
      <c r="AC255" s="108"/>
      <c r="AD255" s="106">
        <v>1367.6919555664063</v>
      </c>
      <c r="AE255" s="106">
        <v>74160.06298828125</v>
      </c>
      <c r="AF255" s="107">
        <v>1.8442432496079846</v>
      </c>
      <c r="AG255" s="108"/>
      <c r="AH255" s="106">
        <v>560</v>
      </c>
      <c r="AI255" s="106">
        <v>28513.045043945313</v>
      </c>
      <c r="AJ255" s="107">
        <v>1.9640133108789617</v>
      </c>
      <c r="AK255" s="108"/>
      <c r="AL255" s="106"/>
      <c r="AM255" s="106">
        <v>35498.896942138672</v>
      </c>
      <c r="AN255" s="107"/>
      <c r="AO255" s="108"/>
      <c r="AP255" s="106"/>
      <c r="AQ255" s="106">
        <v>131349.8161315918</v>
      </c>
      <c r="AR255" s="107"/>
      <c r="AS255" s="108"/>
      <c r="AT255" s="106"/>
      <c r="AU255" s="106">
        <v>28407.683044433594</v>
      </c>
      <c r="AV255" s="107"/>
      <c r="AW255" s="108"/>
      <c r="AX255" s="106">
        <v>920</v>
      </c>
      <c r="AY255" s="106">
        <v>104679.36996459961</v>
      </c>
      <c r="AZ255" s="107">
        <v>0.87887422355629863</v>
      </c>
      <c r="BA255" s="108"/>
      <c r="BB255" s="106">
        <v>3149.81494140625</v>
      </c>
      <c r="BC255" s="106">
        <v>114626.73994445801</v>
      </c>
      <c r="BD255" s="107">
        <v>2.7478884446443139</v>
      </c>
      <c r="BE255" s="108"/>
      <c r="BF255" s="106"/>
      <c r="BG255" s="106">
        <v>53058.530029296875</v>
      </c>
      <c r="BH255" s="107"/>
      <c r="BI255" s="108"/>
      <c r="BJ255" s="106">
        <v>2484.4280090332031</v>
      </c>
      <c r="BK255" s="106">
        <v>43208.976165771484</v>
      </c>
      <c r="BL255" s="107">
        <v>5.7497960597392561</v>
      </c>
      <c r="BM255" s="108"/>
      <c r="BN255" s="106"/>
      <c r="BO255" s="106">
        <v>67566.876892089844</v>
      </c>
      <c r="BP255" s="107"/>
      <c r="BQ255" s="108"/>
      <c r="BR255" s="106"/>
      <c r="BS255" s="106">
        <v>103438.87393188477</v>
      </c>
      <c r="BT255" s="107"/>
      <c r="BU255" s="108"/>
      <c r="BV255" s="106"/>
      <c r="BW255" s="106">
        <v>7928.7000122070313</v>
      </c>
      <c r="BX255" s="107"/>
      <c r="BY255" s="108"/>
      <c r="BZ255" s="106"/>
      <c r="CA255" s="106">
        <v>30174.944976806641</v>
      </c>
      <c r="CB255" s="107"/>
      <c r="CD255" s="106">
        <f t="shared" si="13"/>
        <v>2484.4280090332031</v>
      </c>
      <c r="CE255" s="106">
        <f t="shared" si="14"/>
        <v>43208.976165771484</v>
      </c>
      <c r="CF255" s="107">
        <f t="shared" ref="CF255" si="40">(CD255/CE255)*100</f>
        <v>5.7497960597392561</v>
      </c>
    </row>
    <row r="256" spans="1:84">
      <c r="A256" s="105">
        <v>43373</v>
      </c>
      <c r="B256" s="106">
        <v>12080.378898620605</v>
      </c>
      <c r="C256" s="106">
        <v>1115061.6004486084</v>
      </c>
      <c r="D256" s="107">
        <f t="shared" si="16"/>
        <v>1.08338220002917</v>
      </c>
      <c r="J256" s="106"/>
      <c r="K256" s="106">
        <v>20040.782897949219</v>
      </c>
      <c r="L256" s="107"/>
      <c r="M256" s="108"/>
      <c r="N256" s="106"/>
      <c r="O256" s="106">
        <v>28348.442993164063</v>
      </c>
      <c r="P256" s="107"/>
      <c r="Q256" s="108"/>
      <c r="R256" s="106">
        <v>440</v>
      </c>
      <c r="S256" s="106">
        <v>64341.698883056641</v>
      </c>
      <c r="T256" s="107">
        <v>0.68384889991747944</v>
      </c>
      <c r="U256" s="108"/>
      <c r="V256" s="106">
        <v>625</v>
      </c>
      <c r="W256" s="106">
        <v>14322.293029785156</v>
      </c>
      <c r="X256" s="107">
        <v>4.3638263698433448</v>
      </c>
      <c r="Y256" s="108"/>
      <c r="Z256" s="106">
        <v>3116.1930160522461</v>
      </c>
      <c r="AA256" s="106">
        <v>162758.78192138672</v>
      </c>
      <c r="AB256" s="107">
        <v>1.9146082191481271</v>
      </c>
      <c r="AC256" s="108"/>
      <c r="AD256" s="106">
        <v>1367.6919555664063</v>
      </c>
      <c r="AE256" s="106">
        <v>77372.866943359375</v>
      </c>
      <c r="AF256" s="107">
        <v>1.7676635358072255</v>
      </c>
      <c r="AG256" s="108"/>
      <c r="AH256" s="106">
        <v>560</v>
      </c>
      <c r="AI256" s="106">
        <v>27517.365051269531</v>
      </c>
      <c r="AJ256" s="107">
        <v>2.0350785729542955</v>
      </c>
      <c r="AK256" s="108"/>
      <c r="AL256" s="106"/>
      <c r="AM256" s="106">
        <v>36340.449920654297</v>
      </c>
      <c r="AN256" s="107"/>
      <c r="AO256" s="108"/>
      <c r="AP256" s="106"/>
      <c r="AQ256" s="106">
        <v>132324.36511230469</v>
      </c>
      <c r="AR256" s="107"/>
      <c r="AS256" s="108"/>
      <c r="AT256" s="106"/>
      <c r="AU256" s="106">
        <v>28524.205993652344</v>
      </c>
      <c r="AV256" s="107"/>
      <c r="AW256" s="108"/>
      <c r="AX256" s="106">
        <v>920</v>
      </c>
      <c r="AY256" s="106">
        <v>104336.85583496094</v>
      </c>
      <c r="AZ256" s="107">
        <v>0.88175936742357597</v>
      </c>
      <c r="BA256" s="108"/>
      <c r="BB256" s="106">
        <v>3149.81494140625</v>
      </c>
      <c r="BC256" s="106">
        <v>114515.03608703613</v>
      </c>
      <c r="BD256" s="107">
        <v>2.7505688763982588</v>
      </c>
      <c r="BE256" s="108"/>
      <c r="BF256" s="106"/>
      <c r="BG256" s="106">
        <v>51608.522033691406</v>
      </c>
      <c r="BH256" s="107"/>
      <c r="BI256" s="108"/>
      <c r="BJ256" s="106">
        <v>1901.6789855957031</v>
      </c>
      <c r="BK256" s="106">
        <v>42823.758087158203</v>
      </c>
      <c r="BL256" s="107">
        <v>4.4407101817763399</v>
      </c>
      <c r="BM256" s="108"/>
      <c r="BN256" s="106"/>
      <c r="BO256" s="106">
        <v>68402.460876464844</v>
      </c>
      <c r="BP256" s="107"/>
      <c r="BQ256" s="108"/>
      <c r="BR256" s="106"/>
      <c r="BS256" s="106">
        <v>103936.9528503418</v>
      </c>
      <c r="BT256" s="107"/>
      <c r="BU256" s="108"/>
      <c r="BV256" s="106"/>
      <c r="BW256" s="106">
        <v>7925.3499755859375</v>
      </c>
      <c r="BX256" s="107"/>
      <c r="BY256" s="108"/>
      <c r="BZ256" s="106"/>
      <c r="CA256" s="106">
        <v>29621.411956787109</v>
      </c>
      <c r="CB256" s="107"/>
      <c r="CD256" s="106">
        <f t="shared" si="13"/>
        <v>1901.6789855957031</v>
      </c>
      <c r="CE256" s="106">
        <f t="shared" si="14"/>
        <v>42823.758087158203</v>
      </c>
      <c r="CF256" s="107">
        <f t="shared" ref="CF256" si="41">(CD256/CE256)*100</f>
        <v>4.4407101817763399</v>
      </c>
    </row>
    <row r="257" spans="1:84">
      <c r="A257" s="105">
        <v>43404</v>
      </c>
      <c r="B257" s="106">
        <v>14739.86888885498</v>
      </c>
      <c r="C257" s="106">
        <v>1119189.5834350586</v>
      </c>
      <c r="D257" s="107">
        <f t="shared" si="16"/>
        <v>1.317012694454752</v>
      </c>
      <c r="J257" s="106">
        <v>1050</v>
      </c>
      <c r="K257" s="106">
        <v>19668.084930419922</v>
      </c>
      <c r="L257" s="107">
        <v>5.3385980572821436</v>
      </c>
      <c r="M257" s="108"/>
      <c r="N257" s="106"/>
      <c r="O257" s="106">
        <v>23931.008941650391</v>
      </c>
      <c r="P257" s="107"/>
      <c r="Q257" s="108"/>
      <c r="R257" s="106">
        <v>440</v>
      </c>
      <c r="S257" s="106">
        <v>65630.862869262695</v>
      </c>
      <c r="T257" s="107">
        <v>0.67041629618139287</v>
      </c>
      <c r="U257" s="108"/>
      <c r="V257" s="106">
        <v>625</v>
      </c>
      <c r="W257" s="106">
        <v>14307.199035644531</v>
      </c>
      <c r="X257" s="107">
        <v>4.3684301759058046</v>
      </c>
      <c r="Y257" s="108"/>
      <c r="Z257" s="106">
        <v>3116.1930160522461</v>
      </c>
      <c r="AA257" s="106">
        <v>162115.88793945313</v>
      </c>
      <c r="AB257" s="107">
        <v>1.9222008747323265</v>
      </c>
      <c r="AC257" s="108"/>
      <c r="AD257" s="106">
        <v>1367.6919555664063</v>
      </c>
      <c r="AE257" s="106">
        <v>76338.578918457031</v>
      </c>
      <c r="AF257" s="107">
        <v>1.7916130676565785</v>
      </c>
      <c r="AG257" s="108"/>
      <c r="AH257" s="106">
        <v>560</v>
      </c>
      <c r="AI257" s="106">
        <v>28502.365051269531</v>
      </c>
      <c r="AJ257" s="107">
        <v>1.9647492374498827</v>
      </c>
      <c r="AK257" s="108"/>
      <c r="AL257" s="106"/>
      <c r="AM257" s="106">
        <v>38355.086944580078</v>
      </c>
      <c r="AN257" s="107"/>
      <c r="AO257" s="108"/>
      <c r="AP257" s="106"/>
      <c r="AQ257" s="106">
        <v>137417.38198852539</v>
      </c>
      <c r="AR257" s="107"/>
      <c r="AS257" s="108"/>
      <c r="AT257" s="106"/>
      <c r="AU257" s="106">
        <v>28966.39599609375</v>
      </c>
      <c r="AV257" s="107"/>
      <c r="AW257" s="108"/>
      <c r="AX257" s="106">
        <v>670</v>
      </c>
      <c r="AY257" s="106">
        <v>104223.46884155273</v>
      </c>
      <c r="AZ257" s="107">
        <v>0.64284945362793233</v>
      </c>
      <c r="BA257" s="108"/>
      <c r="BB257" s="106">
        <v>3149.81494140625</v>
      </c>
      <c r="BC257" s="106">
        <v>115057.82609558105</v>
      </c>
      <c r="BD257" s="107">
        <v>2.7375929550325675</v>
      </c>
      <c r="BE257" s="108"/>
      <c r="BF257" s="106"/>
      <c r="BG257" s="106">
        <v>52417.209014892578</v>
      </c>
      <c r="BH257" s="107"/>
      <c r="BI257" s="108"/>
      <c r="BJ257" s="106">
        <v>3761.1689758300781</v>
      </c>
      <c r="BK257" s="106">
        <v>41896.528137207031</v>
      </c>
      <c r="BL257" s="107">
        <v>8.9772807988113428</v>
      </c>
      <c r="BM257" s="108"/>
      <c r="BN257" s="106"/>
      <c r="BO257" s="106">
        <v>67368.843872070313</v>
      </c>
      <c r="BP257" s="107"/>
      <c r="BQ257" s="108"/>
      <c r="BR257" s="106"/>
      <c r="BS257" s="106">
        <v>105096.14987182617</v>
      </c>
      <c r="BT257" s="107"/>
      <c r="BU257" s="108"/>
      <c r="BV257" s="106"/>
      <c r="BW257" s="106">
        <v>8316.7249755859375</v>
      </c>
      <c r="BX257" s="107"/>
      <c r="BY257" s="108"/>
      <c r="BZ257" s="106"/>
      <c r="CA257" s="106">
        <v>29579.980010986328</v>
      </c>
      <c r="CB257" s="107"/>
      <c r="CD257" s="106">
        <f t="shared" si="13"/>
        <v>3761.1689758300781</v>
      </c>
      <c r="CE257" s="106">
        <f t="shared" si="14"/>
        <v>41896.528137207031</v>
      </c>
      <c r="CF257" s="107">
        <f t="shared" ref="CF257" si="42">(CD257/CE257)*100</f>
        <v>8.9772807988113428</v>
      </c>
    </row>
    <row r="258" spans="1:84">
      <c r="A258" s="105">
        <v>43434</v>
      </c>
      <c r="B258" s="106">
        <v>12245.799919128418</v>
      </c>
      <c r="C258" s="106">
        <v>1126330.3218688965</v>
      </c>
      <c r="D258" s="107">
        <f t="shared" si="16"/>
        <v>1.0872298899677331</v>
      </c>
      <c r="J258" s="106">
        <v>1050</v>
      </c>
      <c r="K258" s="106">
        <v>19393.845977783203</v>
      </c>
      <c r="L258" s="107">
        <v>5.4140885784224393</v>
      </c>
      <c r="M258" s="108"/>
      <c r="N258" s="106"/>
      <c r="O258" s="106">
        <v>23967.170928955078</v>
      </c>
      <c r="P258" s="107"/>
      <c r="Q258" s="108"/>
      <c r="R258" s="106">
        <v>440</v>
      </c>
      <c r="S258" s="106">
        <v>65874.213912963867</v>
      </c>
      <c r="T258" s="107">
        <v>0.66793965933521249</v>
      </c>
      <c r="U258" s="108"/>
      <c r="V258" s="106">
        <v>625</v>
      </c>
      <c r="W258" s="106">
        <v>16430.544982910156</v>
      </c>
      <c r="X258" s="107">
        <v>3.8038908669802431</v>
      </c>
      <c r="Y258" s="108"/>
      <c r="Z258" s="106">
        <v>2366.1930160522461</v>
      </c>
      <c r="AA258" s="106">
        <v>161629.3330078125</v>
      </c>
      <c r="AB258" s="107">
        <v>1.4639626186775603</v>
      </c>
      <c r="AC258" s="108"/>
      <c r="AD258" s="106">
        <v>538.62298583984375</v>
      </c>
      <c r="AE258" s="106">
        <v>74163.645874023438</v>
      </c>
      <c r="AF258" s="107">
        <v>0.72626281986563157</v>
      </c>
      <c r="AG258" s="108"/>
      <c r="AH258" s="106">
        <v>560</v>
      </c>
      <c r="AI258" s="106">
        <v>28902.365051269531</v>
      </c>
      <c r="AJ258" s="107">
        <v>1.9375577016158478</v>
      </c>
      <c r="AK258" s="108"/>
      <c r="AL258" s="106"/>
      <c r="AM258" s="106">
        <v>38081.257965087891</v>
      </c>
      <c r="AN258" s="107"/>
      <c r="AO258" s="108"/>
      <c r="AP258" s="106"/>
      <c r="AQ258" s="106">
        <v>139090.77011108398</v>
      </c>
      <c r="AR258" s="107"/>
      <c r="AS258" s="108"/>
      <c r="AT258" s="106"/>
      <c r="AU258" s="106">
        <v>28619.216003417969</v>
      </c>
      <c r="AV258" s="107"/>
      <c r="AW258" s="108"/>
      <c r="AX258" s="106">
        <v>365</v>
      </c>
      <c r="AY258" s="106">
        <v>104552.1828918457</v>
      </c>
      <c r="AZ258" s="107">
        <v>0.3491079668585928</v>
      </c>
      <c r="BA258" s="108"/>
      <c r="BB258" s="106">
        <v>2539.81494140625</v>
      </c>
      <c r="BC258" s="106">
        <v>116687.89909362793</v>
      </c>
      <c r="BD258" s="107">
        <v>2.1765881133641423</v>
      </c>
      <c r="BE258" s="108"/>
      <c r="BF258" s="106"/>
      <c r="BG258" s="106">
        <v>54372.209014892578</v>
      </c>
      <c r="BH258" s="107"/>
      <c r="BI258" s="108"/>
      <c r="BJ258" s="106">
        <v>3761.1689758300781</v>
      </c>
      <c r="BK258" s="106">
        <v>42847.833160400391</v>
      </c>
      <c r="BL258" s="107">
        <v>8.7779677486844747</v>
      </c>
      <c r="BM258" s="108"/>
      <c r="BN258" s="106"/>
      <c r="BO258" s="106">
        <v>66379.426879882813</v>
      </c>
      <c r="BP258" s="107"/>
      <c r="BQ258" s="108"/>
      <c r="BR258" s="106"/>
      <c r="BS258" s="106">
        <v>107733.82202148438</v>
      </c>
      <c r="BT258" s="107"/>
      <c r="BU258" s="108"/>
      <c r="BV258" s="106"/>
      <c r="BW258" s="106">
        <v>8330.4249877929688</v>
      </c>
      <c r="BX258" s="107"/>
      <c r="BY258" s="108"/>
      <c r="BZ258" s="106"/>
      <c r="CA258" s="106">
        <v>29274.160003662109</v>
      </c>
      <c r="CB258" s="107"/>
      <c r="CD258" s="106">
        <f t="shared" si="13"/>
        <v>3761.1689758300781</v>
      </c>
      <c r="CE258" s="106">
        <f t="shared" si="14"/>
        <v>42847.833160400391</v>
      </c>
      <c r="CF258" s="107">
        <f t="shared" ref="CF258" si="43">(CD258/CE258)*100</f>
        <v>8.7779677486844747</v>
      </c>
    </row>
    <row r="259" spans="1:84">
      <c r="A259" s="105">
        <v>43465</v>
      </c>
      <c r="B259" s="106">
        <v>10363.726921081543</v>
      </c>
      <c r="C259" s="106">
        <v>1141299.1456298828</v>
      </c>
      <c r="D259" s="107">
        <f t="shared" si="16"/>
        <v>0.90806402166907807</v>
      </c>
      <c r="J259" s="106">
        <v>1050</v>
      </c>
      <c r="K259" s="106">
        <v>19917.212097167969</v>
      </c>
      <c r="L259" s="107">
        <v>5.2718221550158599</v>
      </c>
      <c r="M259" s="108"/>
      <c r="N259" s="106"/>
      <c r="O259" s="106">
        <v>24016.979949951172</v>
      </c>
      <c r="P259" s="107"/>
      <c r="Q259" s="108"/>
      <c r="R259" s="106">
        <v>440</v>
      </c>
      <c r="S259" s="106">
        <v>66472.200881958008</v>
      </c>
      <c r="T259" s="107">
        <v>0.6619308435136011</v>
      </c>
      <c r="U259" s="108"/>
      <c r="V259" s="106">
        <v>625</v>
      </c>
      <c r="W259" s="106">
        <v>17133.537963867188</v>
      </c>
      <c r="X259" s="107">
        <v>3.6478163547894114</v>
      </c>
      <c r="Y259" s="108"/>
      <c r="Z259" s="106">
        <v>1022.7430038452148</v>
      </c>
      <c r="AA259" s="106">
        <v>166890.72409057617</v>
      </c>
      <c r="AB259" s="107">
        <v>0.61282195845117449</v>
      </c>
      <c r="AC259" s="108"/>
      <c r="AD259" s="106"/>
      <c r="AE259" s="106">
        <v>75013.284912109375</v>
      </c>
      <c r="AF259" s="107"/>
      <c r="AG259" s="108"/>
      <c r="AH259" s="106">
        <v>560</v>
      </c>
      <c r="AI259" s="106">
        <v>29602.365051269531</v>
      </c>
      <c r="AJ259" s="107">
        <v>1.8917407410864415</v>
      </c>
      <c r="AK259" s="108"/>
      <c r="AL259" s="106"/>
      <c r="AM259" s="106">
        <v>35199.529998779297</v>
      </c>
      <c r="AN259" s="107"/>
      <c r="AO259" s="108"/>
      <c r="AP259" s="106"/>
      <c r="AQ259" s="106">
        <v>140940.20217895508</v>
      </c>
      <c r="AR259" s="107"/>
      <c r="AS259" s="108"/>
      <c r="AT259" s="106"/>
      <c r="AU259" s="106">
        <v>28618.765991210938</v>
      </c>
      <c r="AV259" s="107"/>
      <c r="AW259" s="108"/>
      <c r="AX259" s="106">
        <v>365</v>
      </c>
      <c r="AY259" s="106">
        <v>105718.73400878906</v>
      </c>
      <c r="AZ259" s="107">
        <v>0.34525574243979812</v>
      </c>
      <c r="BA259" s="108"/>
      <c r="BB259" s="106">
        <v>2539.81494140625</v>
      </c>
      <c r="BC259" s="106">
        <v>117692.33717346191</v>
      </c>
      <c r="BD259" s="107">
        <v>2.158012154744553</v>
      </c>
      <c r="BE259" s="108"/>
      <c r="BF259" s="106"/>
      <c r="BG259" s="106">
        <v>56971.509033203125</v>
      </c>
      <c r="BH259" s="107"/>
      <c r="BI259" s="108"/>
      <c r="BJ259" s="106">
        <v>3761.1689758300781</v>
      </c>
      <c r="BK259" s="106">
        <v>42929.510162353516</v>
      </c>
      <c r="BL259" s="107">
        <v>8.7612669271227492</v>
      </c>
      <c r="BM259" s="108"/>
      <c r="BN259" s="106"/>
      <c r="BO259" s="106">
        <v>67168.176879882813</v>
      </c>
      <c r="BP259" s="107"/>
      <c r="BQ259" s="108"/>
      <c r="BR259" s="106"/>
      <c r="BS259" s="106">
        <v>108638.7502746582</v>
      </c>
      <c r="BT259" s="107"/>
      <c r="BU259" s="108"/>
      <c r="BV259" s="106"/>
      <c r="BW259" s="106">
        <v>7734.25</v>
      </c>
      <c r="BX259" s="107"/>
      <c r="BY259" s="108"/>
      <c r="BZ259" s="106"/>
      <c r="CA259" s="106">
        <v>30641.074981689453</v>
      </c>
      <c r="CB259" s="107"/>
      <c r="CD259" s="106">
        <f t="shared" si="13"/>
        <v>3761.1689758300781</v>
      </c>
      <c r="CE259" s="106">
        <f t="shared" si="14"/>
        <v>42929.510162353516</v>
      </c>
      <c r="CF259" s="107">
        <f t="shared" ref="CF259" si="44">(CD259/CE259)*100</f>
        <v>8.7612669271227492</v>
      </c>
    </row>
    <row r="260" spans="1:84">
      <c r="A260" s="105">
        <v>43496</v>
      </c>
      <c r="B260" s="106">
        <v>9850.9839172363281</v>
      </c>
      <c r="C260" s="106">
        <v>1151453.0601806641</v>
      </c>
      <c r="D260" s="107">
        <f t="shared" si="16"/>
        <v>0.85552631348174091</v>
      </c>
      <c r="J260" s="106">
        <v>1050</v>
      </c>
      <c r="K260" s="106">
        <v>18351.498992919922</v>
      </c>
      <c r="L260" s="107">
        <v>5.721603452693941</v>
      </c>
      <c r="M260" s="108"/>
      <c r="N260" s="106"/>
      <c r="O260" s="106">
        <v>25220.246948242188</v>
      </c>
      <c r="P260" s="107"/>
      <c r="Q260" s="108"/>
      <c r="R260" s="106">
        <v>440</v>
      </c>
      <c r="S260" s="106">
        <v>67812.384872436523</v>
      </c>
      <c r="T260" s="107">
        <v>0.64884902784011267</v>
      </c>
      <c r="U260" s="108"/>
      <c r="V260" s="106">
        <v>625</v>
      </c>
      <c r="W260" s="106">
        <v>17172.868927001953</v>
      </c>
      <c r="X260" s="107">
        <v>3.6394617734330588</v>
      </c>
      <c r="Y260" s="108"/>
      <c r="Z260" s="106">
        <v>860</v>
      </c>
      <c r="AA260" s="106">
        <v>170135.74307250977</v>
      </c>
      <c r="AB260" s="107">
        <v>0.5054787339033624</v>
      </c>
      <c r="AC260" s="108"/>
      <c r="AD260" s="106"/>
      <c r="AE260" s="106">
        <v>74713.284912109375</v>
      </c>
      <c r="AF260" s="107"/>
      <c r="AG260" s="108"/>
      <c r="AH260" s="106">
        <v>560</v>
      </c>
      <c r="AI260" s="106">
        <v>29602.365051269531</v>
      </c>
      <c r="AJ260" s="107">
        <v>1.8917407410864415</v>
      </c>
      <c r="AK260" s="108"/>
      <c r="AL260" s="106"/>
      <c r="AM260" s="106">
        <v>36038.472991943359</v>
      </c>
      <c r="AN260" s="107"/>
      <c r="AO260" s="108"/>
      <c r="AP260" s="106"/>
      <c r="AQ260" s="106">
        <v>139617.14721679688</v>
      </c>
      <c r="AR260" s="107"/>
      <c r="AS260" s="108"/>
      <c r="AT260" s="106"/>
      <c r="AU260" s="106">
        <v>28653.366027832031</v>
      </c>
      <c r="AV260" s="107"/>
      <c r="AW260" s="108"/>
      <c r="AX260" s="106">
        <v>365</v>
      </c>
      <c r="AY260" s="106">
        <v>108167.79486083984</v>
      </c>
      <c r="AZ260" s="107">
        <v>0.33743869926310344</v>
      </c>
      <c r="BA260" s="108"/>
      <c r="BB260" s="106">
        <v>2539.81494140625</v>
      </c>
      <c r="BC260" s="106">
        <v>116545.52503967285</v>
      </c>
      <c r="BD260" s="107">
        <v>2.1792470715127679</v>
      </c>
      <c r="BE260" s="108"/>
      <c r="BF260" s="106"/>
      <c r="BG260" s="106">
        <v>57479.595001220703</v>
      </c>
      <c r="BH260" s="107"/>
      <c r="BI260" s="108"/>
      <c r="BJ260" s="106">
        <v>3411.1689758300781</v>
      </c>
      <c r="BK260" s="106">
        <v>42366.038177490234</v>
      </c>
      <c r="BL260" s="107">
        <v>8.0516591179452988</v>
      </c>
      <c r="BM260" s="108"/>
      <c r="BN260" s="106"/>
      <c r="BO260" s="106">
        <v>67459.269897460938</v>
      </c>
      <c r="BP260" s="107"/>
      <c r="BQ260" s="108"/>
      <c r="BR260" s="106"/>
      <c r="BS260" s="106">
        <v>113669.65017700195</v>
      </c>
      <c r="BT260" s="107"/>
      <c r="BU260" s="108"/>
      <c r="BV260" s="106"/>
      <c r="BW260" s="106">
        <v>8014.25</v>
      </c>
      <c r="BX260" s="107"/>
      <c r="BY260" s="108"/>
      <c r="BZ260" s="106"/>
      <c r="CA260" s="106">
        <v>30433.558013916016</v>
      </c>
      <c r="CB260" s="107"/>
      <c r="CD260" s="106">
        <f t="shared" si="13"/>
        <v>3411.1689758300781</v>
      </c>
      <c r="CE260" s="106">
        <f t="shared" si="14"/>
        <v>42366.038177490234</v>
      </c>
      <c r="CF260" s="107">
        <f t="shared" ref="CF260" si="45">(CD260/CE260)*100</f>
        <v>8.0516591179452988</v>
      </c>
    </row>
    <row r="261" spans="1:84">
      <c r="A261" s="105">
        <v>43524</v>
      </c>
      <c r="B261" s="106">
        <v>10132.128875732422</v>
      </c>
      <c r="C261" s="106">
        <v>1147544.8852996826</v>
      </c>
      <c r="D261" s="107">
        <f t="shared" si="16"/>
        <v>0.88293965713475386</v>
      </c>
      <c r="J261" s="106">
        <v>1050</v>
      </c>
      <c r="K261" s="106">
        <v>18847.011016845703</v>
      </c>
      <c r="L261" s="107">
        <v>5.5711751803057599</v>
      </c>
      <c r="M261" s="108"/>
      <c r="N261" s="106"/>
      <c r="O261" s="106">
        <v>23332.923950195313</v>
      </c>
      <c r="P261" s="107"/>
      <c r="Q261" s="108"/>
      <c r="R261" s="106">
        <v>440</v>
      </c>
      <c r="S261" s="106">
        <v>68439.717834472656</v>
      </c>
      <c r="T261" s="107">
        <v>0.64290154010304046</v>
      </c>
      <c r="U261" s="108"/>
      <c r="V261" s="106">
        <v>375</v>
      </c>
      <c r="W261" s="106">
        <v>17325.030975341797</v>
      </c>
      <c r="X261" s="107">
        <v>2.1644982945988751</v>
      </c>
      <c r="Y261" s="108"/>
      <c r="Z261" s="106">
        <v>860</v>
      </c>
      <c r="AA261" s="106">
        <v>173513.23110961914</v>
      </c>
      <c r="AB261" s="107">
        <v>0.49563943596709598</v>
      </c>
      <c r="AC261" s="108"/>
      <c r="AD261" s="106"/>
      <c r="AE261" s="106">
        <v>74468.163848876953</v>
      </c>
      <c r="AF261" s="107"/>
      <c r="AG261" s="108"/>
      <c r="AH261" s="106"/>
      <c r="AI261" s="106">
        <v>29042.365051269531</v>
      </c>
      <c r="AJ261" s="107"/>
      <c r="AK261" s="108"/>
      <c r="AL261" s="106"/>
      <c r="AM261" s="106">
        <v>35222.924987792969</v>
      </c>
      <c r="AN261" s="107"/>
      <c r="AO261" s="108"/>
      <c r="AP261" s="106"/>
      <c r="AQ261" s="106">
        <v>139464.4612121582</v>
      </c>
      <c r="AR261" s="107"/>
      <c r="AS261" s="108"/>
      <c r="AT261" s="106"/>
      <c r="AU261" s="106">
        <v>29217.286010742188</v>
      </c>
      <c r="AV261" s="107"/>
      <c r="AW261" s="108"/>
      <c r="AX261" s="106"/>
      <c r="AY261" s="106">
        <v>105554.0588684082</v>
      </c>
      <c r="AZ261" s="107"/>
      <c r="BA261" s="108"/>
      <c r="BB261" s="106">
        <v>1999.81494140625</v>
      </c>
      <c r="BC261" s="106">
        <v>115742.59010314941</v>
      </c>
      <c r="BD261" s="107">
        <v>1.7278125015381298</v>
      </c>
      <c r="BE261" s="108"/>
      <c r="BF261" s="106"/>
      <c r="BG261" s="106">
        <v>57345.196990966797</v>
      </c>
      <c r="BH261" s="107"/>
      <c r="BI261" s="108"/>
      <c r="BJ261" s="106">
        <v>3411.1689758300781</v>
      </c>
      <c r="BK261" s="106">
        <v>41565.796142578125</v>
      </c>
      <c r="BL261" s="107">
        <v>8.2066730157872048</v>
      </c>
      <c r="BM261" s="108"/>
      <c r="BN261" s="106"/>
      <c r="BO261" s="106">
        <v>66027.695037841797</v>
      </c>
      <c r="BP261" s="107"/>
      <c r="BQ261" s="108"/>
      <c r="BR261" s="106">
        <v>1996.1449584960938</v>
      </c>
      <c r="BS261" s="106">
        <v>113013.50119018555</v>
      </c>
      <c r="BT261" s="107">
        <v>1.7662889278484237</v>
      </c>
      <c r="BU261" s="108"/>
      <c r="BV261" s="106"/>
      <c r="BW261" s="106">
        <v>8014.25</v>
      </c>
      <c r="BX261" s="107"/>
      <c r="BY261" s="108"/>
      <c r="BZ261" s="106"/>
      <c r="CA261" s="106">
        <v>31408.680969238281</v>
      </c>
      <c r="CB261" s="107"/>
      <c r="CD261" s="106">
        <f t="shared" si="13"/>
        <v>3411.1689758300781</v>
      </c>
      <c r="CE261" s="106">
        <f t="shared" si="14"/>
        <v>41565.796142578125</v>
      </c>
      <c r="CF261" s="107">
        <f t="shared" ref="CF261" si="46">(CD261/CE261)*100</f>
        <v>8.2066730157872048</v>
      </c>
    </row>
    <row r="262" spans="1:84">
      <c r="A262" s="105">
        <v>43555</v>
      </c>
      <c r="B262" s="106">
        <v>6567.3139343261719</v>
      </c>
      <c r="C262" s="106">
        <v>1130855.4498901367</v>
      </c>
      <c r="D262" s="107">
        <f t="shared" si="16"/>
        <v>0.58073858466740291</v>
      </c>
      <c r="J262" s="106">
        <v>1050</v>
      </c>
      <c r="K262" s="106">
        <v>18625.603973388672</v>
      </c>
      <c r="L262" s="107">
        <v>5.6374010824034881</v>
      </c>
      <c r="M262" s="108"/>
      <c r="N262" s="106"/>
      <c r="O262" s="106">
        <v>24102.9609375</v>
      </c>
      <c r="P262" s="107"/>
      <c r="Q262" s="108"/>
      <c r="R262" s="106"/>
      <c r="S262" s="106">
        <v>68707.651809692383</v>
      </c>
      <c r="T262" s="107"/>
      <c r="U262" s="108"/>
      <c r="V262" s="106">
        <v>375</v>
      </c>
      <c r="W262" s="106">
        <v>16908.956939697266</v>
      </c>
      <c r="X262" s="107">
        <v>2.2177595066175262</v>
      </c>
      <c r="Y262" s="108"/>
      <c r="Z262" s="106">
        <v>860</v>
      </c>
      <c r="AA262" s="106">
        <v>173273.35809326172</v>
      </c>
      <c r="AB262" s="107">
        <v>0.4963255802644041</v>
      </c>
      <c r="AC262" s="108"/>
      <c r="AD262" s="106"/>
      <c r="AE262" s="106">
        <v>78347.750823974609</v>
      </c>
      <c r="AF262" s="107"/>
      <c r="AG262" s="108"/>
      <c r="AH262" s="106"/>
      <c r="AI262" s="106">
        <v>27718.099060058594</v>
      </c>
      <c r="AJ262" s="107"/>
      <c r="AK262" s="108"/>
      <c r="AL262" s="106"/>
      <c r="AM262" s="106">
        <v>35249.702026367188</v>
      </c>
      <c r="AN262" s="107"/>
      <c r="AO262" s="108"/>
      <c r="AP262" s="106"/>
      <c r="AQ262" s="106">
        <v>140145.07711791992</v>
      </c>
      <c r="AR262" s="107"/>
      <c r="AS262" s="108"/>
      <c r="AT262" s="106"/>
      <c r="AU262" s="106">
        <v>29029.761047363281</v>
      </c>
      <c r="AV262" s="107"/>
      <c r="AW262" s="108"/>
      <c r="AX262" s="106"/>
      <c r="AY262" s="106">
        <v>104318.10693359375</v>
      </c>
      <c r="AZ262" s="107"/>
      <c r="BA262" s="108"/>
      <c r="BB262" s="106"/>
      <c r="BC262" s="106">
        <v>103666.01005554199</v>
      </c>
      <c r="BD262" s="107"/>
      <c r="BE262" s="108"/>
      <c r="BF262" s="106"/>
      <c r="BG262" s="106">
        <v>57966.200988769531</v>
      </c>
      <c r="BH262" s="107"/>
      <c r="BI262" s="108"/>
      <c r="BJ262" s="106">
        <v>2286.1689758300781</v>
      </c>
      <c r="BK262" s="106">
        <v>37449.166015625</v>
      </c>
      <c r="BL262" s="107">
        <v>6.1047260034474862</v>
      </c>
      <c r="BM262" s="108"/>
      <c r="BN262" s="106"/>
      <c r="BO262" s="106">
        <v>64945.457977294922</v>
      </c>
      <c r="BP262" s="107"/>
      <c r="BQ262" s="108"/>
      <c r="BR262" s="106">
        <v>1996.1449584960938</v>
      </c>
      <c r="BS262" s="106">
        <v>111795.52914428711</v>
      </c>
      <c r="BT262" s="107">
        <v>1.785532009889055</v>
      </c>
      <c r="BU262" s="108"/>
      <c r="BV262" s="106"/>
      <c r="BW262" s="106">
        <v>8014.25</v>
      </c>
      <c r="BX262" s="107"/>
      <c r="BY262" s="108"/>
      <c r="BZ262" s="106"/>
      <c r="CA262" s="106">
        <v>30591.806945800781</v>
      </c>
      <c r="CB262" s="107"/>
      <c r="CD262" s="106">
        <f t="shared" si="13"/>
        <v>2286.1689758300781</v>
      </c>
      <c r="CE262" s="106">
        <f t="shared" si="14"/>
        <v>37449.166015625</v>
      </c>
      <c r="CF262" s="107">
        <f t="shared" ref="CF262" si="47">(CD262/CE262)*100</f>
        <v>6.1047260034474862</v>
      </c>
    </row>
    <row r="263" spans="1:84">
      <c r="A263" s="105">
        <v>43585</v>
      </c>
      <c r="B263" s="106">
        <v>7795.1559448242188</v>
      </c>
      <c r="C263" s="106">
        <v>1129916.1356811523</v>
      </c>
      <c r="D263" s="107">
        <f t="shared" si="16"/>
        <v>0.68988801015086221</v>
      </c>
      <c r="J263" s="106">
        <v>1050</v>
      </c>
      <c r="K263" s="106">
        <v>18640.739898681641</v>
      </c>
      <c r="L263" s="107">
        <v>5.6328236202376329</v>
      </c>
      <c r="M263" s="108"/>
      <c r="N263" s="106"/>
      <c r="O263" s="106">
        <v>24654.021942138672</v>
      </c>
      <c r="P263" s="107"/>
      <c r="Q263" s="108"/>
      <c r="R263" s="106"/>
      <c r="S263" s="106">
        <v>67855.459854125977</v>
      </c>
      <c r="T263" s="107"/>
      <c r="U263" s="108"/>
      <c r="V263" s="106">
        <v>375</v>
      </c>
      <c r="W263" s="106">
        <v>16772.512969970703</v>
      </c>
      <c r="X263" s="107">
        <v>2.2358009242347601</v>
      </c>
      <c r="Y263" s="108"/>
      <c r="Z263" s="106">
        <v>1310</v>
      </c>
      <c r="AA263" s="106">
        <v>174490.23406982422</v>
      </c>
      <c r="AB263" s="107">
        <v>0.7507583487313042</v>
      </c>
      <c r="AC263" s="108"/>
      <c r="AD263" s="106"/>
      <c r="AE263" s="106">
        <v>72968.119842529297</v>
      </c>
      <c r="AF263" s="107"/>
      <c r="AG263" s="108"/>
      <c r="AH263" s="106"/>
      <c r="AI263" s="106">
        <v>27509.259033203125</v>
      </c>
      <c r="AJ263" s="107"/>
      <c r="AK263" s="108"/>
      <c r="AL263" s="106"/>
      <c r="AM263" s="106">
        <v>35192.869903564453</v>
      </c>
      <c r="AN263" s="107"/>
      <c r="AO263" s="108"/>
      <c r="AP263" s="106"/>
      <c r="AQ263" s="106">
        <v>140018.4211730957</v>
      </c>
      <c r="AR263" s="107"/>
      <c r="AS263" s="108"/>
      <c r="AT263" s="106"/>
      <c r="AU263" s="106">
        <v>30327.036010742188</v>
      </c>
      <c r="AV263" s="107"/>
      <c r="AW263" s="108"/>
      <c r="AX263" s="106">
        <v>2439.010986328125</v>
      </c>
      <c r="AY263" s="106">
        <v>104498.5458984375</v>
      </c>
      <c r="AZ263" s="107">
        <v>2.3340142825514612</v>
      </c>
      <c r="BA263" s="108"/>
      <c r="BB263" s="106"/>
      <c r="BC263" s="106">
        <v>108352.69602966309</v>
      </c>
      <c r="BD263" s="107"/>
      <c r="BE263" s="108"/>
      <c r="BF263" s="106"/>
      <c r="BG263" s="106">
        <v>58306.200988769531</v>
      </c>
      <c r="BH263" s="107"/>
      <c r="BI263" s="108"/>
      <c r="BJ263" s="106">
        <v>625</v>
      </c>
      <c r="BK263" s="106">
        <v>38044.899047851563</v>
      </c>
      <c r="BL263" s="107">
        <v>1.6427957903473382</v>
      </c>
      <c r="BM263" s="108"/>
      <c r="BN263" s="106"/>
      <c r="BO263" s="106">
        <v>64375.918975830078</v>
      </c>
      <c r="BP263" s="107"/>
      <c r="BQ263" s="108"/>
      <c r="BR263" s="106">
        <v>1996.1449584960938</v>
      </c>
      <c r="BS263" s="106">
        <v>110780.79110717773</v>
      </c>
      <c r="BT263" s="107">
        <v>1.8018872572997533</v>
      </c>
      <c r="BU263" s="108"/>
      <c r="BV263" s="106"/>
      <c r="BW263" s="106">
        <v>8014.25</v>
      </c>
      <c r="BX263" s="107"/>
      <c r="BY263" s="108"/>
      <c r="BZ263" s="106"/>
      <c r="CA263" s="106">
        <v>29114.158935546875</v>
      </c>
      <c r="CB263" s="107"/>
      <c r="CD263" s="106">
        <f t="shared" si="13"/>
        <v>625</v>
      </c>
      <c r="CE263" s="106">
        <f t="shared" si="14"/>
        <v>38044.899047851563</v>
      </c>
      <c r="CF263" s="107">
        <f t="shared" ref="CF263" si="48">(CD263/CE263)*100</f>
        <v>1.6427957903473382</v>
      </c>
    </row>
    <row r="264" spans="1:84">
      <c r="A264" s="105">
        <v>43616</v>
      </c>
      <c r="B264" s="106">
        <v>9586.6109619140625</v>
      </c>
      <c r="C264" s="106">
        <v>1125806.4461669922</v>
      </c>
      <c r="D264" s="107">
        <f t="shared" si="16"/>
        <v>0.85153278297112089</v>
      </c>
      <c r="J264" s="106">
        <v>1050</v>
      </c>
      <c r="K264" s="106">
        <v>19594.952056884766</v>
      </c>
      <c r="L264" s="107">
        <v>5.3585229346405994</v>
      </c>
      <c r="M264" s="108"/>
      <c r="N264" s="106"/>
      <c r="O264" s="106">
        <v>25201.329925537109</v>
      </c>
      <c r="P264" s="107"/>
      <c r="Q264" s="108"/>
      <c r="R264" s="106"/>
      <c r="S264" s="106">
        <v>68422.376937866211</v>
      </c>
      <c r="T264" s="107"/>
      <c r="U264" s="108"/>
      <c r="V264" s="106"/>
      <c r="W264" s="106">
        <v>18209.583984375</v>
      </c>
      <c r="X264" s="107"/>
      <c r="Y264" s="108"/>
      <c r="Z264" s="106">
        <v>2470.6830139160156</v>
      </c>
      <c r="AA264" s="106">
        <v>175286.37905883789</v>
      </c>
      <c r="AB264" s="107">
        <v>1.4095122662592559</v>
      </c>
      <c r="AC264" s="108"/>
      <c r="AD264" s="106"/>
      <c r="AE264" s="106">
        <v>73145.097839355469</v>
      </c>
      <c r="AF264" s="107"/>
      <c r="AG264" s="108"/>
      <c r="AH264" s="106"/>
      <c r="AI264" s="106">
        <v>25956.958984375</v>
      </c>
      <c r="AJ264" s="107"/>
      <c r="AK264" s="108"/>
      <c r="AL264" s="106"/>
      <c r="AM264" s="106">
        <v>35535.309997558594</v>
      </c>
      <c r="AN264" s="107"/>
      <c r="AO264" s="108"/>
      <c r="AP264" s="106"/>
      <c r="AQ264" s="106">
        <v>136951.57913208008</v>
      </c>
      <c r="AR264" s="107"/>
      <c r="AS264" s="108"/>
      <c r="AT264" s="106"/>
      <c r="AU264" s="106">
        <v>30003.713073730469</v>
      </c>
      <c r="AV264" s="107"/>
      <c r="AW264" s="108"/>
      <c r="AX264" s="106">
        <v>3019.7429809570313</v>
      </c>
      <c r="AY264" s="106">
        <v>102857.70700073242</v>
      </c>
      <c r="AZ264" s="107">
        <v>2.935845129170076</v>
      </c>
      <c r="BA264" s="108"/>
      <c r="BB264" s="106"/>
      <c r="BC264" s="106">
        <v>108303.1919708252</v>
      </c>
      <c r="BD264" s="107"/>
      <c r="BE264" s="108"/>
      <c r="BF264" s="106"/>
      <c r="BG264" s="106">
        <v>59106.200988769531</v>
      </c>
      <c r="BH264" s="107"/>
      <c r="BI264" s="108"/>
      <c r="BJ264" s="106">
        <v>625</v>
      </c>
      <c r="BK264" s="106">
        <v>37090.541107177734</v>
      </c>
      <c r="BL264" s="107">
        <v>1.6850657373641023</v>
      </c>
      <c r="BM264" s="108"/>
      <c r="BN264" s="106">
        <v>425.04000854492188</v>
      </c>
      <c r="BO264" s="106">
        <v>64014.654998779297</v>
      </c>
      <c r="BP264" s="107">
        <v>0.66397297392765298</v>
      </c>
      <c r="BQ264" s="108"/>
      <c r="BR264" s="106">
        <v>1996.1449584960938</v>
      </c>
      <c r="BS264" s="106">
        <v>110677.09017944336</v>
      </c>
      <c r="BT264" s="107">
        <v>1.8035755685839743</v>
      </c>
      <c r="BU264" s="108"/>
      <c r="BV264" s="106"/>
      <c r="BW264" s="106">
        <v>7214.25</v>
      </c>
      <c r="BX264" s="107"/>
      <c r="BY264" s="108"/>
      <c r="BZ264" s="106"/>
      <c r="CA264" s="106">
        <v>28235.528930664063</v>
      </c>
      <c r="CB264" s="107"/>
      <c r="CD264" s="106">
        <f t="shared" si="13"/>
        <v>625</v>
      </c>
      <c r="CE264" s="106">
        <f t="shared" si="14"/>
        <v>37090.541107177734</v>
      </c>
      <c r="CF264" s="107">
        <f t="shared" ref="CF264" si="49">(CD264/CE264)*100</f>
        <v>1.6850657373641023</v>
      </c>
    </row>
    <row r="265" spans="1:84">
      <c r="A265" s="105">
        <v>43646</v>
      </c>
      <c r="B265" s="106">
        <v>10615.353496551514</v>
      </c>
      <c r="C265" s="106">
        <v>1128666.444519043</v>
      </c>
      <c r="D265" s="107">
        <f t="shared" si="16"/>
        <v>0.940521758939597</v>
      </c>
      <c r="J265" s="106">
        <v>1050</v>
      </c>
      <c r="K265" s="106">
        <v>19595.895080566406</v>
      </c>
      <c r="L265" s="107">
        <v>5.3582650635913209</v>
      </c>
      <c r="M265" s="108"/>
      <c r="N265" s="106"/>
      <c r="O265" s="106">
        <v>24631.814971923828</v>
      </c>
      <c r="P265" s="107"/>
      <c r="Q265" s="108"/>
      <c r="R265" s="106">
        <v>585</v>
      </c>
      <c r="S265" s="106">
        <v>68416.240982055664</v>
      </c>
      <c r="T265" s="107">
        <v>0.85506013134137959</v>
      </c>
      <c r="U265" s="108"/>
      <c r="V265" s="106"/>
      <c r="W265" s="106">
        <v>17826.758026123047</v>
      </c>
      <c r="X265" s="107"/>
      <c r="Y265" s="108"/>
      <c r="Z265" s="106">
        <v>2777.1620178222656</v>
      </c>
      <c r="AA265" s="106">
        <v>173650.50506591797</v>
      </c>
      <c r="AB265" s="107">
        <v>1.5992824304012541</v>
      </c>
      <c r="AC265" s="108"/>
      <c r="AD265" s="106"/>
      <c r="AE265" s="106">
        <v>70275.880920410156</v>
      </c>
      <c r="AF265" s="107"/>
      <c r="AG265" s="108"/>
      <c r="AH265" s="106"/>
      <c r="AI265" s="106">
        <v>25482.518035888672</v>
      </c>
      <c r="AJ265" s="107"/>
      <c r="AK265" s="108"/>
      <c r="AL265" s="106"/>
      <c r="AM265" s="106">
        <v>37382.501037597656</v>
      </c>
      <c r="AN265" s="107"/>
      <c r="AO265" s="108"/>
      <c r="AP265" s="106"/>
      <c r="AQ265" s="106">
        <v>140864.95913696289</v>
      </c>
      <c r="AR265" s="107"/>
      <c r="AS265" s="108"/>
      <c r="AT265" s="106"/>
      <c r="AU265" s="106">
        <v>32348.513061523438</v>
      </c>
      <c r="AV265" s="107"/>
      <c r="AW265" s="108"/>
      <c r="AX265" s="106">
        <v>3019.7429809570313</v>
      </c>
      <c r="AY265" s="106">
        <v>104592.49801635742</v>
      </c>
      <c r="AZ265" s="107">
        <v>2.887150644862472</v>
      </c>
      <c r="BA265" s="108"/>
      <c r="BB265" s="106"/>
      <c r="BC265" s="106">
        <v>106734.42692565918</v>
      </c>
      <c r="BD265" s="107"/>
      <c r="BE265" s="108"/>
      <c r="BF265" s="106"/>
      <c r="BG265" s="106">
        <v>59452.333038330078</v>
      </c>
      <c r="BH265" s="107"/>
      <c r="BI265" s="108"/>
      <c r="BJ265" s="106">
        <v>762.26353073120117</v>
      </c>
      <c r="BK265" s="106">
        <v>37073.056060791016</v>
      </c>
      <c r="BL265" s="107">
        <v>2.0561119360682589</v>
      </c>
      <c r="BM265" s="108"/>
      <c r="BN265" s="106">
        <v>425.04000854492188</v>
      </c>
      <c r="BO265" s="106">
        <v>64501.845001220703</v>
      </c>
      <c r="BP265" s="107">
        <v>0.65895790816042232</v>
      </c>
      <c r="BQ265" s="108"/>
      <c r="BR265" s="106">
        <v>1996.1449584960938</v>
      </c>
      <c r="BS265" s="106">
        <v>110677.77822875977</v>
      </c>
      <c r="BT265" s="107">
        <v>1.8035643563157404</v>
      </c>
      <c r="BU265" s="108"/>
      <c r="BV265" s="106"/>
      <c r="BW265" s="106">
        <v>6934.25</v>
      </c>
      <c r="BX265" s="107"/>
      <c r="BY265" s="108"/>
      <c r="BZ265" s="106"/>
      <c r="CA265" s="106">
        <v>28224.670928955078</v>
      </c>
      <c r="CB265" s="107"/>
      <c r="CD265" s="106">
        <f t="shared" si="13"/>
        <v>762.26353073120117</v>
      </c>
      <c r="CE265" s="106">
        <f t="shared" si="14"/>
        <v>37073.056060791016</v>
      </c>
      <c r="CF265" s="107">
        <f t="shared" ref="CF265" si="50">(CD265/CE265)*100</f>
        <v>2.0561119360682589</v>
      </c>
    </row>
    <row r="266" spans="1:84">
      <c r="A266" s="105">
        <v>43677</v>
      </c>
      <c r="B266" s="106">
        <v>15677.122539520264</v>
      </c>
      <c r="C266" s="106">
        <v>1132143.5556182861</v>
      </c>
      <c r="D266" s="107">
        <f t="shared" si="16"/>
        <v>1.3847292122736745</v>
      </c>
      <c r="J266" s="106">
        <v>1050</v>
      </c>
      <c r="K266" s="106">
        <v>19605.304077148438</v>
      </c>
      <c r="L266" s="107">
        <v>5.3556935198156896</v>
      </c>
      <c r="M266" s="108"/>
      <c r="N266" s="106"/>
      <c r="O266" s="106">
        <v>24636.262969970703</v>
      </c>
      <c r="P266" s="107"/>
      <c r="Q266" s="108"/>
      <c r="R266" s="106">
        <v>585</v>
      </c>
      <c r="S266" s="106">
        <v>66784.257995605469</v>
      </c>
      <c r="T266" s="107">
        <v>0.87595492943635633</v>
      </c>
      <c r="U266" s="108"/>
      <c r="V266" s="106"/>
      <c r="W266" s="106">
        <v>19085.705017089844</v>
      </c>
      <c r="X266" s="107"/>
      <c r="Y266" s="108"/>
      <c r="Z266" s="106">
        <v>7838.9310607910156</v>
      </c>
      <c r="AA266" s="106">
        <v>179399.28311157227</v>
      </c>
      <c r="AB266" s="107">
        <v>4.3695442505842212</v>
      </c>
      <c r="AC266" s="108"/>
      <c r="AD266" s="106"/>
      <c r="AE266" s="106">
        <v>70901.098907470703</v>
      </c>
      <c r="AF266" s="107"/>
      <c r="AG266" s="108"/>
      <c r="AH266" s="106"/>
      <c r="AI266" s="106">
        <v>25587.662078857422</v>
      </c>
      <c r="AJ266" s="107"/>
      <c r="AK266" s="108"/>
      <c r="AL266" s="106"/>
      <c r="AM266" s="106">
        <v>37839.375030517578</v>
      </c>
      <c r="AN266" s="107"/>
      <c r="AO266" s="108"/>
      <c r="AP266" s="106"/>
      <c r="AQ266" s="106">
        <v>140569.98217773438</v>
      </c>
      <c r="AR266" s="107"/>
      <c r="AS266" s="108"/>
      <c r="AT266" s="106"/>
      <c r="AU266" s="106">
        <v>32694.263061523438</v>
      </c>
      <c r="AV266" s="107"/>
      <c r="AW266" s="108"/>
      <c r="AX266" s="106">
        <v>3019.7429809570313</v>
      </c>
      <c r="AY266" s="106">
        <v>104729.87298583984</v>
      </c>
      <c r="AZ266" s="107">
        <v>2.8833635474429729</v>
      </c>
      <c r="BA266" s="108"/>
      <c r="BB266" s="106"/>
      <c r="BC266" s="106">
        <v>106704.40892028809</v>
      </c>
      <c r="BD266" s="107"/>
      <c r="BE266" s="108"/>
      <c r="BF266" s="106"/>
      <c r="BG266" s="106">
        <v>58139.333038330078</v>
      </c>
      <c r="BH266" s="107"/>
      <c r="BI266" s="108"/>
      <c r="BJ266" s="106">
        <v>762.26353073120117</v>
      </c>
      <c r="BK266" s="106">
        <v>36647.743041992188</v>
      </c>
      <c r="BL266" s="107">
        <v>2.0799740105626001</v>
      </c>
      <c r="BM266" s="108"/>
      <c r="BN266" s="106">
        <v>425.04000854492188</v>
      </c>
      <c r="BO266" s="106">
        <v>63315.175994873047</v>
      </c>
      <c r="BP266" s="107">
        <v>0.67130826356597273</v>
      </c>
      <c r="BQ266" s="108"/>
      <c r="BR266" s="106">
        <v>1996.1449584960938</v>
      </c>
      <c r="BS266" s="106">
        <v>110684.65322875977</v>
      </c>
      <c r="BT266" s="107">
        <v>1.8034523308037298</v>
      </c>
      <c r="BU266" s="108"/>
      <c r="BV266" s="106"/>
      <c r="BW266" s="106">
        <v>6534.25</v>
      </c>
      <c r="BX266" s="107"/>
      <c r="BY266" s="108"/>
      <c r="BZ266" s="106"/>
      <c r="CA266" s="106">
        <v>28284.923980712891</v>
      </c>
      <c r="CB266" s="107"/>
      <c r="CD266" s="106">
        <f t="shared" si="13"/>
        <v>762.26353073120117</v>
      </c>
      <c r="CE266" s="106">
        <f t="shared" si="14"/>
        <v>36647.743041992188</v>
      </c>
      <c r="CF266" s="107">
        <f t="shared" ref="CF266" si="51">(CD266/CE266)*100</f>
        <v>2.0799740105626001</v>
      </c>
    </row>
    <row r="267" spans="1:84">
      <c r="A267" s="105">
        <v>43708</v>
      </c>
      <c r="B267" s="106">
        <v>18334.213573455811</v>
      </c>
      <c r="C267" s="106">
        <v>1131404.0532684326</v>
      </c>
      <c r="D267" s="107">
        <f t="shared" si="16"/>
        <v>1.6204832853914042</v>
      </c>
      <c r="J267" s="106">
        <v>1050</v>
      </c>
      <c r="K267" s="106">
        <v>19580.643981933594</v>
      </c>
      <c r="L267" s="107">
        <v>5.3624385437414626</v>
      </c>
      <c r="M267" s="108"/>
      <c r="N267" s="106"/>
      <c r="O267" s="106">
        <v>24624.333953857422</v>
      </c>
      <c r="P267" s="107"/>
      <c r="Q267" s="108"/>
      <c r="R267" s="106">
        <v>585</v>
      </c>
      <c r="S267" s="106">
        <v>66497.930938720703</v>
      </c>
      <c r="T267" s="107">
        <v>0.87972661967346055</v>
      </c>
      <c r="U267" s="108"/>
      <c r="V267" s="106"/>
      <c r="W267" s="106">
        <v>19070.476013183594</v>
      </c>
      <c r="X267" s="107"/>
      <c r="Y267" s="108"/>
      <c r="Z267" s="106">
        <v>10113.569061279297</v>
      </c>
      <c r="AA267" s="106">
        <v>175351.49816894531</v>
      </c>
      <c r="AB267" s="107">
        <v>5.7675977490281891</v>
      </c>
      <c r="AC267" s="108"/>
      <c r="AD267" s="106"/>
      <c r="AE267" s="106">
        <v>72191.512908935547</v>
      </c>
      <c r="AF267" s="107"/>
      <c r="AG267" s="108"/>
      <c r="AH267" s="106"/>
      <c r="AI267" s="106">
        <v>25971.987030029297</v>
      </c>
      <c r="AJ267" s="107"/>
      <c r="AK267" s="108"/>
      <c r="AL267" s="106"/>
      <c r="AM267" s="106">
        <v>33941.458923339844</v>
      </c>
      <c r="AN267" s="107"/>
      <c r="AO267" s="108"/>
      <c r="AP267" s="106"/>
      <c r="AQ267" s="106">
        <v>143403.80416870117</v>
      </c>
      <c r="AR267" s="107"/>
      <c r="AS267" s="108"/>
      <c r="AT267" s="106"/>
      <c r="AU267" s="106">
        <v>33438.263061523438</v>
      </c>
      <c r="AV267" s="107"/>
      <c r="AW267" s="108"/>
      <c r="AX267" s="106">
        <v>3019.7429809570313</v>
      </c>
      <c r="AY267" s="106">
        <v>103934.96301269531</v>
      </c>
      <c r="AZ267" s="107">
        <v>2.9054159384154299</v>
      </c>
      <c r="BA267" s="108"/>
      <c r="BB267" s="106"/>
      <c r="BC267" s="106">
        <v>106733.52705383301</v>
      </c>
      <c r="BD267" s="107"/>
      <c r="BE267" s="108"/>
      <c r="BF267" s="106"/>
      <c r="BG267" s="106">
        <v>58179.253051757813</v>
      </c>
      <c r="BH267" s="107"/>
      <c r="BI267" s="108"/>
      <c r="BJ267" s="106">
        <v>762.26353073120117</v>
      </c>
      <c r="BK267" s="106">
        <v>36963.504974365234</v>
      </c>
      <c r="BL267" s="107">
        <v>2.0622057655512993</v>
      </c>
      <c r="BM267" s="108"/>
      <c r="BN267" s="106">
        <v>425.04000854492188</v>
      </c>
      <c r="BO267" s="106">
        <v>65353.038024902344</v>
      </c>
      <c r="BP267" s="107">
        <v>0.65037528688867252</v>
      </c>
      <c r="BQ267" s="108"/>
      <c r="BR267" s="106">
        <v>2378.5979919433594</v>
      </c>
      <c r="BS267" s="106">
        <v>110883.59704589844</v>
      </c>
      <c r="BT267" s="107">
        <v>2.1451306192373774</v>
      </c>
      <c r="BU267" s="108"/>
      <c r="BV267" s="106"/>
      <c r="BW267" s="106">
        <v>6534.25</v>
      </c>
      <c r="BX267" s="107"/>
      <c r="BY267" s="108"/>
      <c r="BZ267" s="106"/>
      <c r="CA267" s="106">
        <v>28750.010955810547</v>
      </c>
      <c r="CB267" s="107"/>
      <c r="CD267" s="106">
        <f t="shared" si="13"/>
        <v>762.26353073120117</v>
      </c>
      <c r="CE267" s="106">
        <f t="shared" si="14"/>
        <v>36963.504974365234</v>
      </c>
      <c r="CF267" s="107">
        <f t="shared" ref="CF267" si="52">(CD267/CE267)*100</f>
        <v>2.0622057655512993</v>
      </c>
    </row>
    <row r="268" spans="1:84">
      <c r="A268" s="105">
        <v>43738</v>
      </c>
      <c r="B268" s="106">
        <v>18834.213573455811</v>
      </c>
      <c r="C268" s="106">
        <v>1126771.5409088135</v>
      </c>
      <c r="D268" s="107">
        <f t="shared" si="16"/>
        <v>1.671520169764388</v>
      </c>
      <c r="J268" s="106">
        <v>1050</v>
      </c>
      <c r="K268" s="106">
        <v>19573.113983154297</v>
      </c>
      <c r="L268" s="107">
        <v>5.3645015346239129</v>
      </c>
      <c r="M268" s="108"/>
      <c r="N268" s="106"/>
      <c r="O268" s="106">
        <v>24567.141967773438</v>
      </c>
      <c r="P268" s="107"/>
      <c r="Q268" s="108"/>
      <c r="R268" s="106">
        <v>585</v>
      </c>
      <c r="S268" s="106">
        <v>65480.756958007813</v>
      </c>
      <c r="T268" s="107">
        <v>0.89339223792900702</v>
      </c>
      <c r="U268" s="108"/>
      <c r="V268" s="106"/>
      <c r="W268" s="106">
        <v>19065.824951171875</v>
      </c>
      <c r="X268" s="107"/>
      <c r="Y268" s="108"/>
      <c r="Z268" s="106">
        <v>10613.569061279297</v>
      </c>
      <c r="AA268" s="106">
        <v>176077.60018920898</v>
      </c>
      <c r="AB268" s="107">
        <v>6.0277792574831759</v>
      </c>
      <c r="AC268" s="108"/>
      <c r="AD268" s="106"/>
      <c r="AE268" s="106">
        <v>72888.468902587891</v>
      </c>
      <c r="AF268" s="107"/>
      <c r="AG268" s="108"/>
      <c r="AH268" s="106"/>
      <c r="AI268" s="106">
        <v>25964.917053222656</v>
      </c>
      <c r="AJ268" s="107"/>
      <c r="AK268" s="108"/>
      <c r="AL268" s="106"/>
      <c r="AM268" s="106">
        <v>34185.958984375</v>
      </c>
      <c r="AN268" s="107"/>
      <c r="AO268" s="108"/>
      <c r="AP268" s="106"/>
      <c r="AQ268" s="106">
        <v>142507.10403442383</v>
      </c>
      <c r="AR268" s="107"/>
      <c r="AS268" s="108"/>
      <c r="AT268" s="106"/>
      <c r="AU268" s="106">
        <v>33352.248077392578</v>
      </c>
      <c r="AV268" s="107"/>
      <c r="AW268" s="108"/>
      <c r="AX268" s="106">
        <v>3019.7429809570313</v>
      </c>
      <c r="AY268" s="106">
        <v>104265.20388793945</v>
      </c>
      <c r="AZ268" s="107">
        <v>2.8962135672822775</v>
      </c>
      <c r="BA268" s="108"/>
      <c r="BB268" s="106"/>
      <c r="BC268" s="106">
        <v>106478.33494567871</v>
      </c>
      <c r="BD268" s="107"/>
      <c r="BE268" s="108"/>
      <c r="BF268" s="106"/>
      <c r="BG268" s="106">
        <v>58054.003051757813</v>
      </c>
      <c r="BH268" s="107"/>
      <c r="BI268" s="108"/>
      <c r="BJ268" s="106">
        <v>762.26353073120117</v>
      </c>
      <c r="BK268" s="106">
        <v>37601.611999511719</v>
      </c>
      <c r="BL268" s="107">
        <v>2.0272097130865019</v>
      </c>
      <c r="BM268" s="108"/>
      <c r="BN268" s="106">
        <v>425.04000854492188</v>
      </c>
      <c r="BO268" s="106">
        <v>63128.756958007813</v>
      </c>
      <c r="BP268" s="107">
        <v>0.6732906349283122</v>
      </c>
      <c r="BQ268" s="108"/>
      <c r="BR268" s="106">
        <v>2378.5979919433594</v>
      </c>
      <c r="BS268" s="106">
        <v>110415.35803222656</v>
      </c>
      <c r="BT268" s="107">
        <v>2.154227486405583</v>
      </c>
      <c r="BU268" s="108"/>
      <c r="BV268" s="106"/>
      <c r="BW268" s="106">
        <v>6534.25</v>
      </c>
      <c r="BX268" s="107"/>
      <c r="BY268" s="108"/>
      <c r="BZ268" s="106"/>
      <c r="CA268" s="106">
        <v>26630.886932373047</v>
      </c>
      <c r="CB268" s="107"/>
      <c r="CD268" s="106">
        <f t="shared" si="13"/>
        <v>762.26353073120117</v>
      </c>
      <c r="CE268" s="106">
        <f t="shared" si="14"/>
        <v>37601.611999511719</v>
      </c>
      <c r="CF268" s="107">
        <f t="shared" ref="CF268" si="53">(CD268/CE268)*100</f>
        <v>2.0272097130865019</v>
      </c>
    </row>
    <row r="269" spans="1:84">
      <c r="A269" s="105"/>
      <c r="B269" s="106"/>
      <c r="C269" s="106"/>
      <c r="D269" s="107"/>
      <c r="J269" s="106"/>
      <c r="K269" s="106"/>
      <c r="L269" s="107"/>
      <c r="M269" s="108"/>
      <c r="N269" s="106"/>
      <c r="O269" s="106"/>
      <c r="P269" s="107"/>
      <c r="Q269" s="108"/>
      <c r="R269" s="106"/>
      <c r="S269" s="106"/>
      <c r="T269" s="107"/>
      <c r="U269" s="108"/>
      <c r="V269" s="106"/>
      <c r="W269" s="106"/>
      <c r="X269" s="107"/>
      <c r="Y269" s="108"/>
      <c r="Z269" s="106"/>
      <c r="AA269" s="106"/>
      <c r="AB269" s="107"/>
      <c r="AC269" s="108"/>
      <c r="AD269" s="106"/>
      <c r="AE269" s="106"/>
      <c r="AF269" s="107"/>
      <c r="AG269" s="108"/>
      <c r="AH269" s="106"/>
      <c r="AI269" s="106"/>
      <c r="AJ269" s="107"/>
      <c r="AK269" s="108"/>
      <c r="AL269" s="106"/>
      <c r="AM269" s="106"/>
      <c r="AN269" s="107"/>
      <c r="AO269" s="108"/>
      <c r="AP269" s="106"/>
      <c r="AQ269" s="106"/>
      <c r="AR269" s="107"/>
      <c r="AS269" s="108"/>
      <c r="AT269" s="106"/>
      <c r="AU269" s="106"/>
      <c r="AV269" s="107"/>
      <c r="AW269" s="108"/>
      <c r="AX269" s="106"/>
      <c r="AY269" s="106"/>
      <c r="AZ269" s="107"/>
      <c r="BA269" s="108"/>
      <c r="BB269" s="106"/>
      <c r="BC269" s="106"/>
      <c r="BD269" s="107"/>
      <c r="BE269" s="108"/>
      <c r="BF269" s="106"/>
      <c r="BG269" s="106"/>
      <c r="BH269" s="107"/>
      <c r="BI269" s="108"/>
      <c r="BJ269" s="106"/>
      <c r="BK269" s="106"/>
      <c r="BL269" s="107"/>
      <c r="BM269" s="108"/>
      <c r="BN269" s="106"/>
      <c r="BO269" s="106"/>
      <c r="BP269" s="107"/>
      <c r="BQ269" s="108"/>
      <c r="BR269" s="106"/>
      <c r="BS269" s="106"/>
      <c r="BT269" s="107"/>
      <c r="BU269" s="108"/>
      <c r="BV269" s="106"/>
      <c r="BW269" s="106"/>
      <c r="BX269" s="107"/>
      <c r="BY269" s="108"/>
      <c r="BZ269" s="106"/>
      <c r="CA269" s="106"/>
      <c r="CB269" s="107"/>
      <c r="CD269" s="106"/>
      <c r="CE269" s="106"/>
      <c r="CF269" s="107"/>
    </row>
    <row r="270" spans="1:84">
      <c r="CD270" s="106"/>
      <c r="CE270" s="106"/>
      <c r="CF270" s="107"/>
    </row>
    <row r="271" spans="1:84">
      <c r="F271" s="113">
        <f>IF(G272="",MAX(A:A),G272)</f>
        <v>43738</v>
      </c>
      <c r="G271" s="114"/>
      <c r="CD271" s="106"/>
      <c r="CE271" s="106"/>
      <c r="CF271" s="107"/>
    </row>
    <row r="272" spans="1:84">
      <c r="F272" s="115" t="s">
        <v>404</v>
      </c>
      <c r="G272" s="116">
        <v>43738</v>
      </c>
      <c r="Q272" s="115" t="s">
        <v>1074</v>
      </c>
      <c r="R272" s="116" t="s">
        <v>393</v>
      </c>
      <c r="CD272" s="106"/>
      <c r="CE272" s="106"/>
      <c r="CF272" s="107"/>
    </row>
    <row r="273" spans="5:84">
      <c r="CD273" s="106"/>
      <c r="CE273" s="106"/>
      <c r="CF273" s="107"/>
    </row>
    <row r="274" spans="5:84">
      <c r="F274" s="48" t="s">
        <v>398</v>
      </c>
      <c r="G274" s="49" t="s">
        <v>1280</v>
      </c>
      <c r="AE274" s="117"/>
      <c r="AF274" s="118" t="s">
        <v>398</v>
      </c>
      <c r="AG274" s="118" t="s">
        <v>399</v>
      </c>
      <c r="AH274" s="117"/>
      <c r="CD274" s="106"/>
      <c r="CE274" s="106"/>
      <c r="CF274" s="107"/>
    </row>
    <row r="275" spans="5:84">
      <c r="E275" s="123">
        <v>18</v>
      </c>
      <c r="F275" s="114" t="str">
        <f t="shared" ref="F275:F292" si="54">VLOOKUP(E275,$AE$275:$AG$292,2,FALSE)</f>
        <v>Capital Goods</v>
      </c>
      <c r="G275" s="119">
        <f t="shared" ref="G275:G292" si="55">VLOOKUP(E275,$AE$275:$AG$292,3,FALSE)</f>
        <v>0</v>
      </c>
      <c r="AE275" s="120">
        <f>RANK(AH275, $AH$275:$AH$292)</f>
        <v>2</v>
      </c>
      <c r="AF275" s="120" t="s">
        <v>381</v>
      </c>
      <c r="AG275" s="121">
        <f>HLOOKUP(AF275,$7:$297,MATCH($F$271,$A$7:$A$297,0),FALSE)</f>
        <v>5.3645015346239129</v>
      </c>
      <c r="AH275" s="122">
        <f>AG275+0.0000001*ROW()</f>
        <v>5.3645290346239127</v>
      </c>
      <c r="CD275" s="106"/>
      <c r="CE275" s="106"/>
      <c r="CF275" s="107"/>
    </row>
    <row r="276" spans="5:84">
      <c r="E276" s="123">
        <v>17</v>
      </c>
      <c r="F276" s="114" t="str">
        <f t="shared" si="54"/>
        <v>Consumer Products</v>
      </c>
      <c r="G276" s="119">
        <f t="shared" si="55"/>
        <v>0</v>
      </c>
      <c r="AE276" s="120">
        <f t="shared" ref="AE276:AE292" si="56">RANK(AH276, $AH$275:$AH$292)</f>
        <v>18</v>
      </c>
      <c r="AF276" s="120" t="s">
        <v>382</v>
      </c>
      <c r="AG276" s="121">
        <f t="shared" ref="AG276:AG292" si="57">HLOOKUP(AF276,$7:$297,MATCH($F$271,$A$7:$A$297,0),FALSE)</f>
        <v>0</v>
      </c>
      <c r="AH276" s="122">
        <f t="shared" ref="AH276:AH292" si="58">AG276+0.0000001*ROW()</f>
        <v>2.76E-5</v>
      </c>
      <c r="CD276" s="106"/>
      <c r="CE276" s="106"/>
      <c r="CF276" s="107"/>
    </row>
    <row r="277" spans="5:84">
      <c r="E277" s="123">
        <v>16</v>
      </c>
      <c r="F277" s="114" t="str">
        <f t="shared" si="54"/>
        <v>Financials</v>
      </c>
      <c r="G277" s="119">
        <f t="shared" si="55"/>
        <v>0</v>
      </c>
      <c r="AE277" s="120">
        <f t="shared" si="56"/>
        <v>6</v>
      </c>
      <c r="AF277" s="120" t="s">
        <v>383</v>
      </c>
      <c r="AG277" s="121">
        <f t="shared" si="57"/>
        <v>0.89339223792900702</v>
      </c>
      <c r="AH277" s="122">
        <f t="shared" si="58"/>
        <v>0.89341993792900698</v>
      </c>
      <c r="CD277" s="106"/>
      <c r="CE277" s="106"/>
      <c r="CF277" s="107"/>
    </row>
    <row r="278" spans="5:84">
      <c r="E278" s="123">
        <v>15</v>
      </c>
      <c r="F278" s="114" t="str">
        <f t="shared" si="54"/>
        <v>Food</v>
      </c>
      <c r="G278" s="119">
        <f t="shared" si="55"/>
        <v>0</v>
      </c>
      <c r="AE278" s="120">
        <f t="shared" si="56"/>
        <v>17</v>
      </c>
      <c r="AF278" s="120" t="s">
        <v>384</v>
      </c>
      <c r="AG278" s="121">
        <f t="shared" si="57"/>
        <v>0</v>
      </c>
      <c r="AH278" s="122">
        <f t="shared" si="58"/>
        <v>2.7799999999999998E-5</v>
      </c>
      <c r="CD278" s="106"/>
      <c r="CE278" s="106"/>
      <c r="CF278" s="107"/>
    </row>
    <row r="279" spans="5:84">
      <c r="E279" s="123">
        <v>14</v>
      </c>
      <c r="F279" s="114" t="str">
        <f t="shared" si="54"/>
        <v>Gaming</v>
      </c>
      <c r="G279" s="119">
        <f t="shared" si="55"/>
        <v>0</v>
      </c>
      <c r="AE279" s="120">
        <f t="shared" si="56"/>
        <v>1</v>
      </c>
      <c r="AF279" s="120" t="s">
        <v>362</v>
      </c>
      <c r="AG279" s="121">
        <f t="shared" si="57"/>
        <v>6.0277792574831759</v>
      </c>
      <c r="AH279" s="122">
        <f t="shared" si="58"/>
        <v>6.027807157483176</v>
      </c>
      <c r="CD279" s="106"/>
      <c r="CE279" s="106"/>
      <c r="CF279" s="107"/>
    </row>
    <row r="280" spans="5:84">
      <c r="E280" s="123">
        <v>13</v>
      </c>
      <c r="F280" s="114" t="str">
        <f t="shared" si="54"/>
        <v>Health Care</v>
      </c>
      <c r="G280" s="119">
        <f t="shared" si="55"/>
        <v>0</v>
      </c>
      <c r="AE280" s="120">
        <f t="shared" si="56"/>
        <v>16</v>
      </c>
      <c r="AF280" s="120" t="s">
        <v>385</v>
      </c>
      <c r="AG280" s="121">
        <f t="shared" si="57"/>
        <v>0</v>
      </c>
      <c r="AH280" s="122">
        <f t="shared" si="58"/>
        <v>2.8E-5</v>
      </c>
      <c r="CD280" s="106"/>
      <c r="CE280" s="106"/>
      <c r="CF280" s="107"/>
    </row>
    <row r="281" spans="5:84">
      <c r="E281" s="123">
        <v>12</v>
      </c>
      <c r="F281" s="114" t="str">
        <f t="shared" si="54"/>
        <v>Hotels &amp; Leisure</v>
      </c>
      <c r="G281" s="119">
        <f t="shared" si="55"/>
        <v>0</v>
      </c>
      <c r="AE281" s="120">
        <f t="shared" si="56"/>
        <v>15</v>
      </c>
      <c r="AF281" s="120" t="s">
        <v>386</v>
      </c>
      <c r="AG281" s="121">
        <f t="shared" si="57"/>
        <v>0</v>
      </c>
      <c r="AH281" s="122">
        <f t="shared" si="58"/>
        <v>2.8099999999999999E-5</v>
      </c>
      <c r="CD281" s="106"/>
      <c r="CE281" s="106"/>
      <c r="CF281" s="107"/>
    </row>
    <row r="282" spans="5:84">
      <c r="E282" s="123">
        <v>11</v>
      </c>
      <c r="F282" s="114" t="str">
        <f t="shared" si="54"/>
        <v>Media</v>
      </c>
      <c r="G282" s="119">
        <f t="shared" si="55"/>
        <v>0</v>
      </c>
      <c r="AE282" s="120">
        <f t="shared" si="56"/>
        <v>14</v>
      </c>
      <c r="AF282" s="120" t="s">
        <v>387</v>
      </c>
      <c r="AG282" s="121">
        <f t="shared" si="57"/>
        <v>0</v>
      </c>
      <c r="AH282" s="122">
        <f t="shared" si="58"/>
        <v>2.8199999999999998E-5</v>
      </c>
      <c r="CD282" s="106"/>
      <c r="CE282" s="106"/>
      <c r="CF282" s="107"/>
    </row>
    <row r="283" spans="5:84">
      <c r="E283" s="123">
        <v>10</v>
      </c>
      <c r="F283" s="114" t="str">
        <f t="shared" si="54"/>
        <v>Real Estate</v>
      </c>
      <c r="G283" s="119">
        <f t="shared" si="55"/>
        <v>0</v>
      </c>
      <c r="AE283" s="120">
        <f t="shared" si="56"/>
        <v>13</v>
      </c>
      <c r="AF283" s="120" t="s">
        <v>388</v>
      </c>
      <c r="AG283" s="121">
        <f t="shared" si="57"/>
        <v>0</v>
      </c>
      <c r="AH283" s="122">
        <f t="shared" si="58"/>
        <v>2.83E-5</v>
      </c>
      <c r="CD283" s="106"/>
      <c r="CE283" s="106"/>
      <c r="CF283" s="107"/>
    </row>
    <row r="284" spans="5:84">
      <c r="E284" s="123">
        <v>9</v>
      </c>
      <c r="F284" s="114" t="str">
        <f t="shared" si="54"/>
        <v>Transportation</v>
      </c>
      <c r="G284" s="119">
        <f t="shared" si="55"/>
        <v>0</v>
      </c>
      <c r="AE284" s="120">
        <f t="shared" si="56"/>
        <v>12</v>
      </c>
      <c r="AF284" s="120" t="s">
        <v>389</v>
      </c>
      <c r="AG284" s="121">
        <f t="shared" si="57"/>
        <v>0</v>
      </c>
      <c r="AH284" s="122">
        <f t="shared" si="58"/>
        <v>2.8399999999999999E-5</v>
      </c>
      <c r="CD284" s="106"/>
      <c r="CE284" s="106"/>
      <c r="CF284" s="107"/>
    </row>
    <row r="285" spans="5:84">
      <c r="E285" s="123">
        <v>8</v>
      </c>
      <c r="F285" s="114" t="str">
        <f t="shared" si="54"/>
        <v>Utilities</v>
      </c>
      <c r="G285" s="119">
        <f t="shared" si="55"/>
        <v>0</v>
      </c>
      <c r="AE285" s="120">
        <f t="shared" si="56"/>
        <v>3</v>
      </c>
      <c r="AF285" s="120" t="s">
        <v>390</v>
      </c>
      <c r="AG285" s="121">
        <f t="shared" si="57"/>
        <v>2.8962135672822775</v>
      </c>
      <c r="AH285" s="122">
        <f t="shared" si="58"/>
        <v>2.8962420672822775</v>
      </c>
    </row>
    <row r="286" spans="5:84">
      <c r="E286" s="123">
        <v>7</v>
      </c>
      <c r="F286" s="114" t="str">
        <f t="shared" si="54"/>
        <v>Technology</v>
      </c>
      <c r="G286" s="119">
        <f t="shared" si="55"/>
        <v>0.6732906349283122</v>
      </c>
      <c r="AE286" s="120">
        <f t="shared" si="56"/>
        <v>11</v>
      </c>
      <c r="AF286" s="120" t="s">
        <v>391</v>
      </c>
      <c r="AG286" s="121">
        <f t="shared" si="57"/>
        <v>0</v>
      </c>
      <c r="AH286" s="122">
        <f t="shared" si="58"/>
        <v>2.8599999999999997E-5</v>
      </c>
    </row>
    <row r="287" spans="5:84">
      <c r="E287" s="123">
        <v>6</v>
      </c>
      <c r="F287" s="114" t="str">
        <f t="shared" si="54"/>
        <v>Commercial Services</v>
      </c>
      <c r="G287" s="119">
        <f t="shared" si="55"/>
        <v>0.89339223792900702</v>
      </c>
      <c r="AE287" s="120">
        <f t="shared" si="56"/>
        <v>10</v>
      </c>
      <c r="AF287" s="120" t="s">
        <v>392</v>
      </c>
      <c r="AG287" s="121">
        <f t="shared" si="57"/>
        <v>0</v>
      </c>
      <c r="AH287" s="122">
        <f t="shared" si="58"/>
        <v>2.87E-5</v>
      </c>
    </row>
    <row r="288" spans="5:84">
      <c r="E288" s="123">
        <v>5</v>
      </c>
      <c r="F288" s="114" t="str">
        <f t="shared" si="54"/>
        <v>Retail</v>
      </c>
      <c r="G288" s="119">
        <f t="shared" si="55"/>
        <v>2.0272097130865019</v>
      </c>
      <c r="AE288" s="120">
        <f t="shared" si="56"/>
        <v>5</v>
      </c>
      <c r="AF288" s="120" t="s">
        <v>393</v>
      </c>
      <c r="AG288" s="121">
        <f t="shared" si="57"/>
        <v>2.0272097130865019</v>
      </c>
      <c r="AH288" s="122">
        <f t="shared" si="58"/>
        <v>2.0272385130865018</v>
      </c>
    </row>
    <row r="289" spans="5:34">
      <c r="E289" s="123">
        <v>4</v>
      </c>
      <c r="F289" s="114" t="str">
        <f t="shared" si="54"/>
        <v>Telecommunications</v>
      </c>
      <c r="G289" s="119">
        <f t="shared" si="55"/>
        <v>2.154227486405583</v>
      </c>
      <c r="AE289" s="120">
        <f t="shared" si="56"/>
        <v>7</v>
      </c>
      <c r="AF289" s="120" t="s">
        <v>394</v>
      </c>
      <c r="AG289" s="121">
        <f t="shared" si="57"/>
        <v>0.6732906349283122</v>
      </c>
      <c r="AH289" s="122">
        <f t="shared" si="58"/>
        <v>0.6733195349283122</v>
      </c>
    </row>
    <row r="290" spans="5:34">
      <c r="E290" s="123">
        <v>3</v>
      </c>
      <c r="F290" s="114" t="str">
        <f t="shared" si="54"/>
        <v>Materials</v>
      </c>
      <c r="G290" s="119">
        <f t="shared" si="55"/>
        <v>2.8962135672822775</v>
      </c>
      <c r="AE290" s="120">
        <f t="shared" si="56"/>
        <v>4</v>
      </c>
      <c r="AF290" s="120" t="s">
        <v>395</v>
      </c>
      <c r="AG290" s="121">
        <f t="shared" si="57"/>
        <v>2.154227486405583</v>
      </c>
      <c r="AH290" s="122">
        <f t="shared" si="58"/>
        <v>2.1542564864055831</v>
      </c>
    </row>
    <row r="291" spans="5:34">
      <c r="E291" s="123">
        <v>2</v>
      </c>
      <c r="F291" s="114" t="str">
        <f t="shared" si="54"/>
        <v>Automotive</v>
      </c>
      <c r="G291" s="119">
        <f t="shared" si="55"/>
        <v>5.3645015346239129</v>
      </c>
      <c r="AE291" s="120">
        <f t="shared" si="56"/>
        <v>9</v>
      </c>
      <c r="AF291" s="120" t="s">
        <v>396</v>
      </c>
      <c r="AG291" s="121">
        <f t="shared" si="57"/>
        <v>0</v>
      </c>
      <c r="AH291" s="122">
        <f t="shared" si="58"/>
        <v>2.9099999999999999E-5</v>
      </c>
    </row>
    <row r="292" spans="5:34">
      <c r="E292" s="123">
        <v>1</v>
      </c>
      <c r="F292" s="114" t="str">
        <f t="shared" si="54"/>
        <v>Energy</v>
      </c>
      <c r="G292" s="119">
        <f t="shared" si="55"/>
        <v>6.0277792574831759</v>
      </c>
      <c r="AE292" s="120">
        <f t="shared" si="56"/>
        <v>8</v>
      </c>
      <c r="AF292" s="120" t="s">
        <v>397</v>
      </c>
      <c r="AG292" s="121">
        <f t="shared" si="57"/>
        <v>0</v>
      </c>
      <c r="AH292" s="122">
        <f t="shared" si="58"/>
        <v>2.9199999999999998E-5</v>
      </c>
    </row>
  </sheetData>
  <mergeCells count="20">
    <mergeCell ref="BZ6:CB6"/>
    <mergeCell ref="CD6:CF6"/>
    <mergeCell ref="BB6:BD6"/>
    <mergeCell ref="BF6:BH6"/>
    <mergeCell ref="BJ6:BL6"/>
    <mergeCell ref="BN6:BP6"/>
    <mergeCell ref="BR6:BT6"/>
    <mergeCell ref="BV6:BX6"/>
    <mergeCell ref="AX6:AZ6"/>
    <mergeCell ref="A6:D6"/>
    <mergeCell ref="J6:L6"/>
    <mergeCell ref="N6:P6"/>
    <mergeCell ref="R6:T6"/>
    <mergeCell ref="V6:X6"/>
    <mergeCell ref="Z6:AB6"/>
    <mergeCell ref="AD6:AF6"/>
    <mergeCell ref="AH6:AJ6"/>
    <mergeCell ref="AL6:AN6"/>
    <mergeCell ref="AP6:AR6"/>
    <mergeCell ref="AT6:AV6"/>
  </mergeCells>
  <dataValidations count="2">
    <dataValidation type="list" allowBlank="1" showInputMessage="1" showErrorMessage="1" sqref="R272">
      <formula1>$AF$275:$AF$292</formula1>
    </dataValidation>
    <dataValidation type="list" allowBlank="1" showInputMessage="1" showErrorMessage="1" sqref="G272">
      <formula1>$A$8:$A$273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C000"/>
  </sheetPr>
  <dimension ref="A1:AD321"/>
  <sheetViews>
    <sheetView zoomScale="85" workbookViewId="0">
      <pane ySplit="5" topLeftCell="A255" activePane="bottomLeft" state="frozen"/>
      <selection activeCell="U219" sqref="U219"/>
      <selection pane="bottomLeft" activeCell="AC266" sqref="AC266"/>
    </sheetView>
  </sheetViews>
  <sheetFormatPr defaultRowHeight="12.75"/>
  <cols>
    <col min="1" max="1" width="10.28515625" style="21" bestFit="1" customWidth="1"/>
    <col min="5" max="5" width="2.5703125" customWidth="1"/>
    <col min="6" max="6" width="10.28515625" style="21" bestFit="1" customWidth="1"/>
    <col min="10" max="10" width="3.28515625" customWidth="1"/>
    <col min="11" max="11" width="10.42578125" style="21" customWidth="1"/>
    <col min="12" max="12" width="9.42578125" customWidth="1"/>
    <col min="15" max="15" width="2.140625" customWidth="1"/>
    <col min="16" max="16" width="10.28515625" style="21" bestFit="1" customWidth="1"/>
    <col min="20" max="20" width="2.5703125" customWidth="1"/>
    <col min="21" max="21" width="10.28515625" style="21" bestFit="1" customWidth="1"/>
    <col min="25" max="25" width="2.5703125" customWidth="1"/>
    <col min="26" max="26" width="10.28515625" style="21" bestFit="1" customWidth="1"/>
  </cols>
  <sheetData>
    <row r="1" spans="1:30" ht="18">
      <c r="A1" s="162" t="s">
        <v>1283</v>
      </c>
    </row>
    <row r="2" spans="1:30" ht="12" customHeight="1">
      <c r="A2" s="165" t="s">
        <v>1240</v>
      </c>
    </row>
    <row r="3" spans="1:30" ht="12.75" customHeight="1">
      <c r="A3" s="46"/>
    </row>
    <row r="4" spans="1:30" ht="14.25" customHeight="1">
      <c r="A4" s="179" t="s">
        <v>1244</v>
      </c>
      <c r="B4" s="179"/>
      <c r="C4" s="179"/>
      <c r="D4" s="179"/>
      <c r="E4" s="63"/>
      <c r="F4" s="179" t="s">
        <v>1246</v>
      </c>
      <c r="G4" s="179"/>
      <c r="H4" s="179"/>
      <c r="I4" s="179"/>
      <c r="K4" s="179" t="s">
        <v>1248</v>
      </c>
      <c r="L4" s="179"/>
      <c r="M4" s="179"/>
      <c r="N4" s="179"/>
      <c r="P4" s="179" t="s">
        <v>1250</v>
      </c>
      <c r="Q4" s="179"/>
      <c r="R4" s="179"/>
      <c r="S4" s="179"/>
      <c r="T4" s="63"/>
      <c r="U4" s="179" t="s">
        <v>1251</v>
      </c>
      <c r="V4" s="179"/>
      <c r="W4" s="179"/>
      <c r="X4" s="179"/>
      <c r="Z4" s="179" t="s">
        <v>1252</v>
      </c>
      <c r="AA4" s="179"/>
      <c r="AB4" s="179"/>
      <c r="AC4" s="179"/>
      <c r="AD4" s="65"/>
    </row>
    <row r="5" spans="1:30" s="3" customFormat="1">
      <c r="A5" s="29" t="s">
        <v>1</v>
      </c>
      <c r="B5" s="19" t="s">
        <v>541</v>
      </c>
      <c r="C5" s="19" t="s">
        <v>2</v>
      </c>
      <c r="D5" s="19" t="s">
        <v>1245</v>
      </c>
      <c r="F5" s="29" t="s">
        <v>1</v>
      </c>
      <c r="G5" s="19" t="s">
        <v>541</v>
      </c>
      <c r="H5" s="19" t="s">
        <v>2</v>
      </c>
      <c r="I5" s="19" t="s">
        <v>1247</v>
      </c>
      <c r="K5" s="29" t="s">
        <v>1</v>
      </c>
      <c r="L5" s="19" t="s">
        <v>541</v>
      </c>
      <c r="M5" s="19" t="s">
        <v>2</v>
      </c>
      <c r="N5" s="19" t="s">
        <v>1249</v>
      </c>
      <c r="P5" s="20" t="s">
        <v>1</v>
      </c>
      <c r="Q5" s="76" t="s">
        <v>551</v>
      </c>
      <c r="R5" s="8" t="s">
        <v>2</v>
      </c>
      <c r="S5" s="19" t="s">
        <v>1253</v>
      </c>
      <c r="T5" s="32"/>
      <c r="U5" s="20" t="s">
        <v>1</v>
      </c>
      <c r="V5" s="76" t="s">
        <v>551</v>
      </c>
      <c r="W5" s="8" t="s">
        <v>2</v>
      </c>
      <c r="X5" s="19" t="s">
        <v>1254</v>
      </c>
      <c r="Y5" s="32"/>
      <c r="Z5" s="20" t="s">
        <v>1</v>
      </c>
      <c r="AA5" s="76" t="s">
        <v>551</v>
      </c>
      <c r="AB5" s="8" t="s">
        <v>2</v>
      </c>
      <c r="AC5" s="19" t="s">
        <v>1255</v>
      </c>
      <c r="AD5" s="32"/>
    </row>
    <row r="6" spans="1:30">
      <c r="A6" s="21">
        <v>35826</v>
      </c>
      <c r="C6">
        <v>160</v>
      </c>
      <c r="D6" s="7">
        <f>B6/C6*100</f>
        <v>0</v>
      </c>
      <c r="F6" s="21">
        <v>35826</v>
      </c>
      <c r="G6">
        <v>6</v>
      </c>
      <c r="H6">
        <v>329</v>
      </c>
      <c r="I6" s="7">
        <f>G6/H6*100</f>
        <v>1.8237082066869299</v>
      </c>
      <c r="K6" s="21">
        <v>35826</v>
      </c>
      <c r="L6">
        <v>5</v>
      </c>
      <c r="M6">
        <v>57</v>
      </c>
      <c r="N6" s="7">
        <f>L6/M6*100</f>
        <v>8.7719298245614024</v>
      </c>
      <c r="P6" s="21">
        <v>35826</v>
      </c>
      <c r="Q6" s="9"/>
      <c r="R6" s="9">
        <v>68478.200057983398</v>
      </c>
      <c r="S6" s="6">
        <f t="shared" ref="S6:S16" si="0">Q6/R6*100</f>
        <v>0</v>
      </c>
      <c r="T6" s="7"/>
      <c r="U6" s="21">
        <v>35826</v>
      </c>
      <c r="V6" s="9">
        <v>978.60000610351563</v>
      </c>
      <c r="W6" s="9">
        <v>88660.699996948242</v>
      </c>
      <c r="X6" s="6">
        <f t="shared" ref="X6:X16" si="1">V6/W6*100</f>
        <v>1.1037584929255009</v>
      </c>
      <c r="Y6" s="7"/>
      <c r="Z6" s="21">
        <v>35826</v>
      </c>
      <c r="AA6" s="9">
        <v>1937.4099731445313</v>
      </c>
      <c r="AB6" s="9">
        <v>15504.500038146973</v>
      </c>
      <c r="AC6" s="6">
        <f t="shared" ref="AC6:AC16" si="2">AA6/AB6*100</f>
        <v>12.495791340435131</v>
      </c>
      <c r="AD6" s="7"/>
    </row>
    <row r="7" spans="1:30">
      <c r="A7" s="21">
        <v>35854</v>
      </c>
      <c r="C7">
        <v>161</v>
      </c>
      <c r="D7" s="7">
        <f t="shared" ref="D7:D70" si="3">B7/C7*100</f>
        <v>0</v>
      </c>
      <c r="F7" s="21">
        <v>35854</v>
      </c>
      <c r="G7">
        <v>8</v>
      </c>
      <c r="H7">
        <v>340</v>
      </c>
      <c r="I7" s="7">
        <f t="shared" ref="I7:I70" si="4">G7/H7*100</f>
        <v>2.3529411764705883</v>
      </c>
      <c r="K7" s="21">
        <v>35854</v>
      </c>
      <c r="L7">
        <v>7</v>
      </c>
      <c r="M7">
        <v>63</v>
      </c>
      <c r="N7" s="7">
        <f t="shared" ref="N7:N70" si="5">L7/M7*100</f>
        <v>11.111111111111111</v>
      </c>
      <c r="P7" s="21">
        <v>35854</v>
      </c>
      <c r="Q7" s="9"/>
      <c r="R7" s="9">
        <v>69346.600044250488</v>
      </c>
      <c r="S7" s="6">
        <f t="shared" si="0"/>
        <v>0</v>
      </c>
      <c r="T7" s="7"/>
      <c r="U7" s="21">
        <v>35854</v>
      </c>
      <c r="V7" s="9">
        <v>1804.1399841308594</v>
      </c>
      <c r="W7" s="9">
        <v>92096.000015258789</v>
      </c>
      <c r="X7" s="6">
        <f t="shared" si="1"/>
        <v>1.9589775710475408</v>
      </c>
      <c r="Y7" s="7"/>
      <c r="Z7" s="21">
        <v>35854</v>
      </c>
      <c r="AA7" s="9">
        <v>2364.5499725341797</v>
      </c>
      <c r="AB7" s="9">
        <v>16865.80004119873</v>
      </c>
      <c r="AC7" s="6">
        <f t="shared" si="2"/>
        <v>14.019791333694243</v>
      </c>
      <c r="AD7" s="7"/>
    </row>
    <row r="8" spans="1:30">
      <c r="A8" s="21">
        <v>35885</v>
      </c>
      <c r="C8">
        <v>158</v>
      </c>
      <c r="D8" s="7">
        <f t="shared" si="3"/>
        <v>0</v>
      </c>
      <c r="F8" s="21">
        <v>35885</v>
      </c>
      <c r="G8">
        <v>7</v>
      </c>
      <c r="H8">
        <v>345</v>
      </c>
      <c r="I8" s="7">
        <f t="shared" si="4"/>
        <v>2.0289855072463765</v>
      </c>
      <c r="K8" s="21">
        <v>35885</v>
      </c>
      <c r="L8">
        <v>8</v>
      </c>
      <c r="M8">
        <v>66</v>
      </c>
      <c r="N8" s="7">
        <f t="shared" si="5"/>
        <v>12.121212121212121</v>
      </c>
      <c r="P8" s="21">
        <v>35885</v>
      </c>
      <c r="Q8" s="9"/>
      <c r="R8" s="9">
        <v>69769.000038146973</v>
      </c>
      <c r="S8" s="6">
        <f t="shared" si="0"/>
        <v>0</v>
      </c>
      <c r="T8" s="7"/>
      <c r="U8" s="21">
        <v>35885</v>
      </c>
      <c r="V8" s="9">
        <v>1704.1399841308594</v>
      </c>
      <c r="W8" s="9">
        <v>91969.999969482422</v>
      </c>
      <c r="X8" s="6">
        <f t="shared" si="1"/>
        <v>1.85293028671994</v>
      </c>
      <c r="Y8" s="7"/>
      <c r="Z8" s="21">
        <v>35885</v>
      </c>
      <c r="AA8" s="9">
        <v>1147.0400009155273</v>
      </c>
      <c r="AB8" s="9">
        <v>17485.80004119873</v>
      </c>
      <c r="AC8" s="6">
        <f t="shared" si="2"/>
        <v>6.5598371147614509</v>
      </c>
      <c r="AD8" s="7"/>
    </row>
    <row r="9" spans="1:30">
      <c r="A9" s="21">
        <v>35915</v>
      </c>
      <c r="C9">
        <v>164</v>
      </c>
      <c r="D9" s="7">
        <f t="shared" si="3"/>
        <v>0</v>
      </c>
      <c r="F9" s="21">
        <v>35915</v>
      </c>
      <c r="G9">
        <v>6</v>
      </c>
      <c r="H9">
        <v>340</v>
      </c>
      <c r="I9" s="7">
        <f t="shared" si="4"/>
        <v>1.7647058823529411</v>
      </c>
      <c r="K9" s="21">
        <v>35915</v>
      </c>
      <c r="L9">
        <v>10</v>
      </c>
      <c r="M9">
        <v>65</v>
      </c>
      <c r="N9" s="7">
        <f t="shared" si="5"/>
        <v>15.384615384615385</v>
      </c>
      <c r="P9" s="21">
        <v>35915</v>
      </c>
      <c r="Q9" s="9"/>
      <c r="R9" s="9">
        <v>74021.20002746582</v>
      </c>
      <c r="S9" s="6">
        <f t="shared" si="0"/>
        <v>0</v>
      </c>
      <c r="T9" s="7"/>
      <c r="U9" s="21">
        <v>35915</v>
      </c>
      <c r="V9" s="9">
        <v>1576.6399841308594</v>
      </c>
      <c r="W9" s="9">
        <v>89121.399963378906</v>
      </c>
      <c r="X9" s="6">
        <f t="shared" si="1"/>
        <v>1.7690924792235316</v>
      </c>
      <c r="Y9" s="7"/>
      <c r="Z9" s="21">
        <v>35915</v>
      </c>
      <c r="AA9" s="9">
        <v>1399.5400009155273</v>
      </c>
      <c r="AB9" s="9">
        <v>17293.200035095215</v>
      </c>
      <c r="AC9" s="6">
        <f t="shared" si="2"/>
        <v>8.093007645058572</v>
      </c>
      <c r="AD9" s="7"/>
    </row>
    <row r="10" spans="1:30">
      <c r="A10" s="21">
        <v>35946</v>
      </c>
      <c r="C10">
        <v>162</v>
      </c>
      <c r="D10" s="7">
        <f t="shared" si="3"/>
        <v>0</v>
      </c>
      <c r="F10" s="21">
        <v>35946</v>
      </c>
      <c r="G10">
        <v>5</v>
      </c>
      <c r="H10">
        <v>336</v>
      </c>
      <c r="I10" s="7">
        <f t="shared" si="4"/>
        <v>1.4880952380952379</v>
      </c>
      <c r="K10" s="21">
        <v>35946</v>
      </c>
      <c r="L10">
        <v>11</v>
      </c>
      <c r="M10">
        <v>66</v>
      </c>
      <c r="N10" s="7">
        <f t="shared" si="5"/>
        <v>16.666666666666664</v>
      </c>
      <c r="P10" s="21">
        <v>35946</v>
      </c>
      <c r="Q10" s="9"/>
      <c r="R10" s="9">
        <v>72790.500022888184</v>
      </c>
      <c r="S10" s="6">
        <f t="shared" si="0"/>
        <v>0</v>
      </c>
      <c r="T10" s="7"/>
      <c r="U10" s="21">
        <v>35946</v>
      </c>
      <c r="V10" s="9">
        <v>981.16000366210938</v>
      </c>
      <c r="W10" s="9">
        <v>87220.699966430664</v>
      </c>
      <c r="X10" s="6">
        <f t="shared" si="1"/>
        <v>1.1249164522180359</v>
      </c>
      <c r="Y10" s="7"/>
      <c r="Z10" s="21">
        <v>35946</v>
      </c>
      <c r="AA10" s="9">
        <v>1819.8799819946289</v>
      </c>
      <c r="AB10" s="9">
        <v>17788.80004119873</v>
      </c>
      <c r="AC10" s="6">
        <f t="shared" si="2"/>
        <v>10.230481976186141</v>
      </c>
      <c r="AD10" s="7"/>
    </row>
    <row r="11" spans="1:30">
      <c r="A11" s="21">
        <v>35976</v>
      </c>
      <c r="C11">
        <v>160</v>
      </c>
      <c r="D11" s="7">
        <f t="shared" si="3"/>
        <v>0</v>
      </c>
      <c r="F11" s="21">
        <v>35976</v>
      </c>
      <c r="G11">
        <v>4</v>
      </c>
      <c r="H11">
        <v>333</v>
      </c>
      <c r="I11" s="7">
        <f t="shared" si="4"/>
        <v>1.2012012012012012</v>
      </c>
      <c r="K11" s="21">
        <v>35976</v>
      </c>
      <c r="L11">
        <v>10</v>
      </c>
      <c r="M11">
        <v>66</v>
      </c>
      <c r="N11" s="7">
        <f t="shared" si="5"/>
        <v>15.151515151515152</v>
      </c>
      <c r="P11" s="21">
        <v>35976</v>
      </c>
      <c r="Q11" s="9"/>
      <c r="R11" s="9">
        <v>70885.500022888184</v>
      </c>
      <c r="S11" s="6">
        <f t="shared" si="0"/>
        <v>0</v>
      </c>
      <c r="T11" s="7"/>
      <c r="U11" s="21">
        <v>35976</v>
      </c>
      <c r="V11" s="9">
        <v>807.5</v>
      </c>
      <c r="W11" s="9">
        <v>86547.199951171875</v>
      </c>
      <c r="X11" s="6">
        <f t="shared" si="1"/>
        <v>0.93301689766459761</v>
      </c>
      <c r="Y11" s="7"/>
      <c r="Z11" s="21">
        <v>35976</v>
      </c>
      <c r="AA11" s="9">
        <v>1768.5399856567383</v>
      </c>
      <c r="AB11" s="9">
        <v>17998.000053405762</v>
      </c>
      <c r="AC11" s="6">
        <f t="shared" si="2"/>
        <v>9.8263139260413404</v>
      </c>
      <c r="AD11" s="7"/>
    </row>
    <row r="12" spans="1:30">
      <c r="A12" s="21">
        <v>36007</v>
      </c>
      <c r="C12">
        <v>157</v>
      </c>
      <c r="D12" s="7">
        <f t="shared" si="3"/>
        <v>0</v>
      </c>
      <c r="F12" s="21">
        <v>36007</v>
      </c>
      <c r="G12">
        <v>4</v>
      </c>
      <c r="H12">
        <v>334</v>
      </c>
      <c r="I12" s="7">
        <f t="shared" si="4"/>
        <v>1.1976047904191618</v>
      </c>
      <c r="K12" s="21">
        <v>36007</v>
      </c>
      <c r="L12">
        <v>8</v>
      </c>
      <c r="M12">
        <v>64</v>
      </c>
      <c r="N12" s="7">
        <f t="shared" si="5"/>
        <v>12.5</v>
      </c>
      <c r="P12" s="21">
        <v>36007</v>
      </c>
      <c r="Q12" s="9"/>
      <c r="R12" s="9">
        <v>70397.300010681152</v>
      </c>
      <c r="S12" s="6">
        <f t="shared" si="0"/>
        <v>0</v>
      </c>
      <c r="T12" s="7"/>
      <c r="U12" s="21">
        <v>36007</v>
      </c>
      <c r="V12" s="9">
        <v>807.5</v>
      </c>
      <c r="W12" s="9">
        <v>85796.799942016602</v>
      </c>
      <c r="X12" s="6">
        <f t="shared" si="1"/>
        <v>0.94117729396169381</v>
      </c>
      <c r="Y12" s="7"/>
      <c r="Z12" s="21">
        <v>36007</v>
      </c>
      <c r="AA12" s="9">
        <v>1622.3799819946289</v>
      </c>
      <c r="AB12" s="9">
        <v>16510.900039672852</v>
      </c>
      <c r="AC12" s="6">
        <f t="shared" si="2"/>
        <v>9.8261147369091262</v>
      </c>
      <c r="AD12" s="7"/>
    </row>
    <row r="13" spans="1:30">
      <c r="A13" s="21">
        <v>36038</v>
      </c>
      <c r="C13">
        <v>159</v>
      </c>
      <c r="D13" s="7">
        <f t="shared" si="3"/>
        <v>0</v>
      </c>
      <c r="F13" s="21">
        <v>36038</v>
      </c>
      <c r="G13">
        <v>4</v>
      </c>
      <c r="H13">
        <v>326</v>
      </c>
      <c r="I13" s="7">
        <f t="shared" si="4"/>
        <v>1.2269938650306749</v>
      </c>
      <c r="K13" s="21">
        <v>36038</v>
      </c>
      <c r="L13">
        <v>8</v>
      </c>
      <c r="M13">
        <v>61</v>
      </c>
      <c r="N13" s="7">
        <f t="shared" si="5"/>
        <v>13.114754098360656</v>
      </c>
      <c r="P13" s="21">
        <v>36038</v>
      </c>
      <c r="Q13" s="9"/>
      <c r="R13" s="9">
        <v>71592.199996948242</v>
      </c>
      <c r="S13" s="6">
        <f t="shared" si="0"/>
        <v>0</v>
      </c>
      <c r="T13" s="7"/>
      <c r="U13" s="21">
        <v>36038</v>
      </c>
      <c r="V13" s="9">
        <v>807.5</v>
      </c>
      <c r="W13" s="9">
        <v>83227.899971008301</v>
      </c>
      <c r="X13" s="6">
        <f t="shared" si="1"/>
        <v>0.97022753221129632</v>
      </c>
      <c r="Y13" s="7"/>
      <c r="Z13" s="21">
        <v>36038</v>
      </c>
      <c r="AA13" s="9">
        <v>1622.3799819946289</v>
      </c>
      <c r="AB13" s="9">
        <v>16092.500045776367</v>
      </c>
      <c r="AC13" s="6">
        <f t="shared" si="2"/>
        <v>10.081590662604585</v>
      </c>
      <c r="AD13" s="7"/>
    </row>
    <row r="14" spans="1:30">
      <c r="A14" s="21">
        <v>36068</v>
      </c>
      <c r="C14">
        <v>167</v>
      </c>
      <c r="D14" s="7">
        <f t="shared" si="3"/>
        <v>0</v>
      </c>
      <c r="F14" s="21">
        <v>36068</v>
      </c>
      <c r="G14">
        <v>7</v>
      </c>
      <c r="H14">
        <v>334</v>
      </c>
      <c r="I14" s="7">
        <f t="shared" si="4"/>
        <v>2.0958083832335328</v>
      </c>
      <c r="K14" s="21">
        <v>36068</v>
      </c>
      <c r="L14">
        <v>6</v>
      </c>
      <c r="M14">
        <v>58</v>
      </c>
      <c r="N14" s="7">
        <f t="shared" si="5"/>
        <v>10.344827586206897</v>
      </c>
      <c r="P14" s="21">
        <v>36068</v>
      </c>
      <c r="Q14" s="9"/>
      <c r="R14" s="9">
        <v>71366.79997253418</v>
      </c>
      <c r="S14" s="6">
        <f t="shared" si="0"/>
        <v>0</v>
      </c>
      <c r="T14" s="7"/>
      <c r="U14" s="21">
        <v>36068</v>
      </c>
      <c r="V14" s="9">
        <v>1325.7900008559227</v>
      </c>
      <c r="W14" s="9">
        <v>85800.599952697754</v>
      </c>
      <c r="X14" s="6">
        <f t="shared" si="1"/>
        <v>1.545198986471932</v>
      </c>
      <c r="Y14" s="7"/>
      <c r="Z14" s="21">
        <v>36068</v>
      </c>
      <c r="AA14" s="9">
        <v>1357.3799819946289</v>
      </c>
      <c r="AB14" s="9">
        <v>15152.900039672852</v>
      </c>
      <c r="AC14" s="6">
        <f t="shared" si="2"/>
        <v>8.9578891066447941</v>
      </c>
      <c r="AD14" s="7"/>
    </row>
    <row r="15" spans="1:30">
      <c r="A15" s="21">
        <v>36099</v>
      </c>
      <c r="C15">
        <v>172</v>
      </c>
      <c r="D15" s="7">
        <f t="shared" si="3"/>
        <v>0</v>
      </c>
      <c r="F15" s="21">
        <v>36099</v>
      </c>
      <c r="G15">
        <v>5</v>
      </c>
      <c r="H15">
        <v>340</v>
      </c>
      <c r="I15" s="7">
        <f t="shared" si="4"/>
        <v>1.4705882352941175</v>
      </c>
      <c r="K15" s="21">
        <v>36099</v>
      </c>
      <c r="L15">
        <v>8</v>
      </c>
      <c r="M15">
        <v>58</v>
      </c>
      <c r="N15" s="7">
        <f t="shared" si="5"/>
        <v>13.793103448275861</v>
      </c>
      <c r="P15" s="21">
        <v>36099</v>
      </c>
      <c r="Q15" s="9"/>
      <c r="R15" s="9">
        <v>71777</v>
      </c>
      <c r="S15" s="6">
        <f t="shared" si="0"/>
        <v>0</v>
      </c>
      <c r="T15" s="7"/>
      <c r="U15" s="21">
        <v>36099</v>
      </c>
      <c r="V15" s="9">
        <v>625.7900008559227</v>
      </c>
      <c r="W15" s="9">
        <v>89267.199928283691</v>
      </c>
      <c r="X15" s="6">
        <f t="shared" si="1"/>
        <v>0.70103016713717425</v>
      </c>
      <c r="Y15" s="7"/>
      <c r="Z15" s="21">
        <v>36099</v>
      </c>
      <c r="AA15" s="9">
        <v>2057.3799819946289</v>
      </c>
      <c r="AB15" s="9">
        <v>15563.000015258789</v>
      </c>
      <c r="AC15" s="6">
        <f t="shared" si="2"/>
        <v>13.21968759222171</v>
      </c>
      <c r="AD15" s="7"/>
    </row>
    <row r="16" spans="1:30">
      <c r="A16" s="21">
        <v>36129</v>
      </c>
      <c r="C16">
        <v>174</v>
      </c>
      <c r="D16" s="7">
        <f t="shared" si="3"/>
        <v>0</v>
      </c>
      <c r="F16" s="21">
        <v>36129</v>
      </c>
      <c r="G16">
        <v>6</v>
      </c>
      <c r="H16">
        <v>342</v>
      </c>
      <c r="I16" s="7">
        <f t="shared" si="4"/>
        <v>1.7543859649122806</v>
      </c>
      <c r="K16" s="21">
        <v>36129</v>
      </c>
      <c r="L16">
        <v>9</v>
      </c>
      <c r="M16">
        <v>62</v>
      </c>
      <c r="N16" s="7">
        <f t="shared" si="5"/>
        <v>14.516129032258066</v>
      </c>
      <c r="P16" s="21">
        <v>36129</v>
      </c>
      <c r="Q16" s="9"/>
      <c r="R16" s="9">
        <v>73718.799995422363</v>
      </c>
      <c r="S16" s="6">
        <f t="shared" si="0"/>
        <v>0</v>
      </c>
      <c r="T16" s="7"/>
      <c r="U16" s="21">
        <v>36129</v>
      </c>
      <c r="V16" s="9">
        <v>543.58000084757805</v>
      </c>
      <c r="W16" s="9">
        <v>91734.199920654297</v>
      </c>
      <c r="X16" s="6">
        <f t="shared" si="1"/>
        <v>0.59255981010108416</v>
      </c>
      <c r="Y16" s="7"/>
      <c r="Z16" s="21">
        <v>36129</v>
      </c>
      <c r="AA16" s="9">
        <v>2239.8799819946289</v>
      </c>
      <c r="AB16" s="9">
        <v>16245.500015258789</v>
      </c>
      <c r="AC16" s="6">
        <f t="shared" si="2"/>
        <v>13.787694930231718</v>
      </c>
      <c r="AD16" s="7"/>
    </row>
    <row r="17" spans="1:30">
      <c r="A17" s="21">
        <v>36160</v>
      </c>
      <c r="C17">
        <v>178</v>
      </c>
      <c r="D17" s="7">
        <f t="shared" si="3"/>
        <v>0</v>
      </c>
      <c r="F17" s="21">
        <v>36160</v>
      </c>
      <c r="G17">
        <v>10</v>
      </c>
      <c r="H17">
        <v>339</v>
      </c>
      <c r="I17" s="7">
        <f t="shared" si="4"/>
        <v>2.9498525073746311</v>
      </c>
      <c r="K17" s="21">
        <v>36160</v>
      </c>
      <c r="L17">
        <v>10</v>
      </c>
      <c r="M17">
        <v>64</v>
      </c>
      <c r="N17" s="7">
        <f t="shared" si="5"/>
        <v>15.625</v>
      </c>
      <c r="P17" s="21">
        <v>36160</v>
      </c>
      <c r="Q17" s="9"/>
      <c r="R17" s="9">
        <v>74364.699996948242</v>
      </c>
      <c r="S17" s="6">
        <f>Q17/R17*100</f>
        <v>0</v>
      </c>
      <c r="T17" s="7"/>
      <c r="U17" s="21">
        <v>36160</v>
      </c>
      <c r="V17" s="9">
        <v>1887.4899969398975</v>
      </c>
      <c r="W17" s="9">
        <v>92967.516929626465</v>
      </c>
      <c r="X17" s="6">
        <f>V17/W17*100</f>
        <v>2.0302682692586798</v>
      </c>
      <c r="Y17" s="7"/>
      <c r="Z17" s="21">
        <v>36160</v>
      </c>
      <c r="AA17" s="9">
        <v>2639.8799819946289</v>
      </c>
      <c r="AB17" s="9">
        <v>16813.800010681152</v>
      </c>
      <c r="AC17" s="6">
        <f>AA17/AB17*100</f>
        <v>15.700674328929903</v>
      </c>
      <c r="AD17" s="7"/>
    </row>
    <row r="18" spans="1:30">
      <c r="A18" s="21">
        <v>36191</v>
      </c>
      <c r="C18">
        <v>179</v>
      </c>
      <c r="D18" s="7">
        <f t="shared" si="3"/>
        <v>0</v>
      </c>
      <c r="F18" s="21">
        <v>36191</v>
      </c>
      <c r="G18">
        <v>7</v>
      </c>
      <c r="H18">
        <v>347</v>
      </c>
      <c r="I18" s="7">
        <f t="shared" si="4"/>
        <v>2.0172910662824206</v>
      </c>
      <c r="K18" s="21">
        <v>36191</v>
      </c>
      <c r="L18">
        <v>8</v>
      </c>
      <c r="M18">
        <v>65</v>
      </c>
      <c r="N18" s="7">
        <f t="shared" si="5"/>
        <v>12.307692307692308</v>
      </c>
      <c r="P18" s="21">
        <v>36191</v>
      </c>
      <c r="Q18" s="9"/>
      <c r="R18" s="9">
        <v>76246.199966430664</v>
      </c>
      <c r="S18" s="6">
        <f t="shared" ref="S18:S81" si="6">Q18/R18*100</f>
        <v>0</v>
      </c>
      <c r="T18" s="7"/>
      <c r="U18" s="21">
        <v>36191</v>
      </c>
      <c r="V18" s="9">
        <v>1587.1999969482422</v>
      </c>
      <c r="W18" s="9">
        <v>95745.082969665527</v>
      </c>
      <c r="X18" s="6">
        <f t="shared" ref="X18:X81" si="7">V18/W18*100</f>
        <v>1.6577352567035817</v>
      </c>
      <c r="Y18" s="7"/>
      <c r="Z18" s="21">
        <v>36191</v>
      </c>
      <c r="AA18" s="9">
        <v>2425.2799835205078</v>
      </c>
      <c r="AB18" s="9">
        <v>19380.899978637695</v>
      </c>
      <c r="AC18" s="6">
        <f t="shared" ref="AC18:AC81" si="8">AA18/AB18*100</f>
        <v>12.513763479475855</v>
      </c>
      <c r="AD18" s="7"/>
    </row>
    <row r="19" spans="1:30">
      <c r="A19" s="21">
        <v>36219</v>
      </c>
      <c r="C19">
        <v>184</v>
      </c>
      <c r="D19" s="7">
        <f t="shared" si="3"/>
        <v>0</v>
      </c>
      <c r="F19" s="21">
        <v>36219</v>
      </c>
      <c r="G19">
        <v>9</v>
      </c>
      <c r="H19">
        <v>356</v>
      </c>
      <c r="I19" s="7">
        <f t="shared" si="4"/>
        <v>2.5280898876404492</v>
      </c>
      <c r="K19" s="21">
        <v>36219</v>
      </c>
      <c r="L19">
        <v>6</v>
      </c>
      <c r="M19">
        <v>62</v>
      </c>
      <c r="N19" s="7">
        <f t="shared" si="5"/>
        <v>9.67741935483871</v>
      </c>
      <c r="P19" s="21">
        <v>36219</v>
      </c>
      <c r="Q19" s="9"/>
      <c r="R19" s="9">
        <v>83080.424983978271</v>
      </c>
      <c r="S19" s="6">
        <f t="shared" si="6"/>
        <v>0</v>
      </c>
      <c r="T19" s="7"/>
      <c r="U19" s="21">
        <v>36219</v>
      </c>
      <c r="V19" s="9">
        <v>1901.9100036621094</v>
      </c>
      <c r="W19" s="9">
        <v>98747.873908996582</v>
      </c>
      <c r="X19" s="6">
        <f t="shared" si="7"/>
        <v>1.9260262812492137</v>
      </c>
      <c r="Y19" s="7"/>
      <c r="Z19" s="21">
        <v>36219</v>
      </c>
      <c r="AA19" s="9">
        <v>1452.5200042724609</v>
      </c>
      <c r="AB19" s="9">
        <v>18207.79997253418</v>
      </c>
      <c r="AC19" s="6">
        <f t="shared" si="8"/>
        <v>7.9774602448595422</v>
      </c>
      <c r="AD19" s="7"/>
    </row>
    <row r="20" spans="1:30">
      <c r="A20" s="21">
        <v>36250</v>
      </c>
      <c r="C20">
        <v>184</v>
      </c>
      <c r="D20" s="7">
        <f t="shared" si="3"/>
        <v>0</v>
      </c>
      <c r="F20" s="21">
        <v>36250</v>
      </c>
      <c r="G20">
        <v>8</v>
      </c>
      <c r="H20">
        <v>363</v>
      </c>
      <c r="I20" s="7">
        <f t="shared" si="4"/>
        <v>2.2038567493112948</v>
      </c>
      <c r="K20" s="21">
        <v>36250</v>
      </c>
      <c r="L20">
        <v>8</v>
      </c>
      <c r="M20">
        <v>64</v>
      </c>
      <c r="N20" s="7">
        <f t="shared" si="5"/>
        <v>12.5</v>
      </c>
      <c r="P20" s="21">
        <v>36250</v>
      </c>
      <c r="Q20" s="9">
        <v>375</v>
      </c>
      <c r="R20" s="9">
        <v>86107.733985900879</v>
      </c>
      <c r="S20" s="6">
        <f t="shared" si="6"/>
        <v>0.43550095054342247</v>
      </c>
      <c r="T20" s="7"/>
      <c r="U20" s="21">
        <v>36250</v>
      </c>
      <c r="V20" s="9">
        <v>1981.9100036621094</v>
      </c>
      <c r="W20" s="9">
        <v>101361.99593353271</v>
      </c>
      <c r="X20" s="6">
        <f t="shared" si="7"/>
        <v>1.955279180731337</v>
      </c>
      <c r="Y20" s="7"/>
      <c r="Z20" s="21">
        <v>36250</v>
      </c>
      <c r="AA20" s="9">
        <v>1747.5200042724609</v>
      </c>
      <c r="AB20" s="9">
        <v>19016.300003051758</v>
      </c>
      <c r="AC20" s="6">
        <f t="shared" si="8"/>
        <v>9.1895900043226959</v>
      </c>
      <c r="AD20" s="7"/>
    </row>
    <row r="21" spans="1:30">
      <c r="A21" s="21">
        <v>36280</v>
      </c>
      <c r="C21">
        <v>183</v>
      </c>
      <c r="D21" s="7">
        <f t="shared" si="3"/>
        <v>0</v>
      </c>
      <c r="F21" s="21">
        <v>36280</v>
      </c>
      <c r="G21">
        <v>11</v>
      </c>
      <c r="H21">
        <v>366</v>
      </c>
      <c r="I21" s="7">
        <f t="shared" si="4"/>
        <v>3.0054644808743167</v>
      </c>
      <c r="K21" s="21">
        <v>36280</v>
      </c>
      <c r="L21">
        <v>9</v>
      </c>
      <c r="M21">
        <v>64</v>
      </c>
      <c r="N21" s="7">
        <f t="shared" si="5"/>
        <v>14.0625</v>
      </c>
      <c r="P21" s="21">
        <v>36280</v>
      </c>
      <c r="Q21" s="9">
        <v>375</v>
      </c>
      <c r="R21" s="9">
        <v>80165.942981719971</v>
      </c>
      <c r="S21" s="6">
        <f t="shared" si="6"/>
        <v>0.4677796905420426</v>
      </c>
      <c r="T21" s="7"/>
      <c r="U21" s="21">
        <v>36280</v>
      </c>
      <c r="V21" s="9">
        <v>4127.9100036621094</v>
      </c>
      <c r="W21" s="9">
        <v>104299.29296112061</v>
      </c>
      <c r="X21" s="6">
        <f t="shared" si="7"/>
        <v>3.9577545412516466</v>
      </c>
      <c r="Y21" s="7"/>
      <c r="Z21" s="21">
        <v>36280</v>
      </c>
      <c r="AA21" s="9">
        <v>1897.5200042724609</v>
      </c>
      <c r="AB21" s="9">
        <v>18634.800003051758</v>
      </c>
      <c r="AC21" s="6">
        <f t="shared" si="8"/>
        <v>10.182669006169697</v>
      </c>
      <c r="AD21" s="7"/>
    </row>
    <row r="22" spans="1:30">
      <c r="A22" s="21">
        <v>36311</v>
      </c>
      <c r="C22">
        <v>176</v>
      </c>
      <c r="D22" s="7">
        <f t="shared" si="3"/>
        <v>0</v>
      </c>
      <c r="F22" s="21">
        <v>36311</v>
      </c>
      <c r="G22">
        <v>16</v>
      </c>
      <c r="H22">
        <v>372</v>
      </c>
      <c r="I22" s="7">
        <f t="shared" si="4"/>
        <v>4.3010752688172049</v>
      </c>
      <c r="K22" s="21">
        <v>36311</v>
      </c>
      <c r="L22">
        <v>8</v>
      </c>
      <c r="M22">
        <v>66</v>
      </c>
      <c r="N22" s="7">
        <f t="shared" si="5"/>
        <v>12.121212121212121</v>
      </c>
      <c r="P22" s="21">
        <v>36311</v>
      </c>
      <c r="Q22" s="9">
        <v>375</v>
      </c>
      <c r="R22" s="9">
        <v>72429.793968200684</v>
      </c>
      <c r="S22" s="6">
        <f t="shared" si="6"/>
        <v>0.51774274018318844</v>
      </c>
      <c r="T22" s="7"/>
      <c r="U22" s="21">
        <v>36311</v>
      </c>
      <c r="V22" s="9">
        <v>4714.4100036621094</v>
      </c>
      <c r="W22" s="9">
        <v>106540.76790618896</v>
      </c>
      <c r="X22" s="6">
        <f t="shared" si="7"/>
        <v>4.4249821888023479</v>
      </c>
      <c r="Y22" s="7"/>
      <c r="Z22" s="21">
        <v>36311</v>
      </c>
      <c r="AA22" s="9">
        <v>1572.7200012207031</v>
      </c>
      <c r="AB22" s="9">
        <v>18208.699981689453</v>
      </c>
      <c r="AC22" s="6">
        <f t="shared" si="8"/>
        <v>8.6371899301005559</v>
      </c>
      <c r="AD22" s="7"/>
    </row>
    <row r="23" spans="1:30">
      <c r="A23" s="21">
        <v>36341</v>
      </c>
      <c r="B23">
        <v>1</v>
      </c>
      <c r="C23">
        <v>171</v>
      </c>
      <c r="D23" s="7">
        <f t="shared" si="3"/>
        <v>0.58479532163742687</v>
      </c>
      <c r="F23" s="21">
        <v>36341</v>
      </c>
      <c r="G23">
        <v>15</v>
      </c>
      <c r="H23">
        <v>370</v>
      </c>
      <c r="I23" s="7">
        <f t="shared" si="4"/>
        <v>4.0540540540540544</v>
      </c>
      <c r="K23" s="21">
        <v>36341</v>
      </c>
      <c r="L23">
        <v>11</v>
      </c>
      <c r="M23">
        <v>68</v>
      </c>
      <c r="N23" s="7">
        <f t="shared" si="5"/>
        <v>16.176470588235293</v>
      </c>
      <c r="P23" s="21">
        <v>36341</v>
      </c>
      <c r="Q23" s="9">
        <v>459.27999973297119</v>
      </c>
      <c r="R23" s="9">
        <v>74521</v>
      </c>
      <c r="S23" s="6">
        <f t="shared" si="6"/>
        <v>0.61630949629362353</v>
      </c>
      <c r="T23" s="7"/>
      <c r="U23" s="21">
        <v>36341</v>
      </c>
      <c r="V23" s="9">
        <v>4407.2100067138672</v>
      </c>
      <c r="W23" s="9">
        <v>105765.08000183105</v>
      </c>
      <c r="X23" s="6">
        <f t="shared" si="7"/>
        <v>4.1669802610063433</v>
      </c>
      <c r="Y23" s="7"/>
      <c r="Z23" s="21">
        <v>36341</v>
      </c>
      <c r="AA23" s="9">
        <v>3010.3699951171875</v>
      </c>
      <c r="AB23" s="9">
        <v>19587.883995056152</v>
      </c>
      <c r="AC23" s="6">
        <f t="shared" si="8"/>
        <v>15.368530852423795</v>
      </c>
      <c r="AD23" s="7"/>
    </row>
    <row r="24" spans="1:30">
      <c r="A24" s="21">
        <v>36372</v>
      </c>
      <c r="B24">
        <v>1</v>
      </c>
      <c r="C24">
        <v>169</v>
      </c>
      <c r="D24" s="7">
        <f t="shared" si="3"/>
        <v>0.59171597633136097</v>
      </c>
      <c r="F24" s="21">
        <v>36372</v>
      </c>
      <c r="G24">
        <v>17</v>
      </c>
      <c r="H24">
        <v>369</v>
      </c>
      <c r="I24" s="7">
        <f t="shared" si="4"/>
        <v>4.6070460704607044</v>
      </c>
      <c r="K24" s="21">
        <v>36372</v>
      </c>
      <c r="L24">
        <v>12</v>
      </c>
      <c r="M24">
        <v>75</v>
      </c>
      <c r="N24" s="7">
        <f t="shared" si="5"/>
        <v>16</v>
      </c>
      <c r="P24" s="21">
        <v>36372</v>
      </c>
      <c r="Q24" s="9">
        <v>459.27999973297119</v>
      </c>
      <c r="R24" s="9">
        <v>75888.399993896484</v>
      </c>
      <c r="S24" s="6">
        <f t="shared" si="6"/>
        <v>0.60520448417664618</v>
      </c>
      <c r="T24" s="7"/>
      <c r="U24" s="21">
        <v>36372</v>
      </c>
      <c r="V24" s="9">
        <v>4693.5</v>
      </c>
      <c r="W24" s="9">
        <v>106956.46189498901</v>
      </c>
      <c r="X24" s="6">
        <f t="shared" si="7"/>
        <v>4.3882341626148103</v>
      </c>
      <c r="Y24" s="7"/>
      <c r="Z24" s="21">
        <v>36372</v>
      </c>
      <c r="AA24" s="9">
        <v>3175.0800018310547</v>
      </c>
      <c r="AB24" s="9">
        <v>20584.700035095215</v>
      </c>
      <c r="AC24" s="6">
        <f t="shared" si="8"/>
        <v>15.424465726572675</v>
      </c>
      <c r="AD24" s="7"/>
    </row>
    <row r="25" spans="1:30">
      <c r="A25" s="21">
        <v>36403</v>
      </c>
      <c r="B25">
        <v>1</v>
      </c>
      <c r="C25">
        <v>168</v>
      </c>
      <c r="D25" s="7">
        <f t="shared" si="3"/>
        <v>0.59523809523809523</v>
      </c>
      <c r="F25" s="21">
        <v>36403</v>
      </c>
      <c r="G25">
        <v>20</v>
      </c>
      <c r="H25">
        <v>364</v>
      </c>
      <c r="I25" s="7">
        <f t="shared" si="4"/>
        <v>5.4945054945054945</v>
      </c>
      <c r="K25" s="21">
        <v>36403</v>
      </c>
      <c r="L25">
        <v>10</v>
      </c>
      <c r="M25">
        <v>75</v>
      </c>
      <c r="N25" s="7">
        <f t="shared" si="5"/>
        <v>13.333333333333334</v>
      </c>
      <c r="P25" s="21">
        <v>36403</v>
      </c>
      <c r="Q25" s="9">
        <v>684.27999973297119</v>
      </c>
      <c r="R25" s="9">
        <v>76360.000007629395</v>
      </c>
      <c r="S25" s="6">
        <f t="shared" si="6"/>
        <v>0.89612362449528848</v>
      </c>
      <c r="T25" s="7"/>
      <c r="U25" s="21">
        <v>36403</v>
      </c>
      <c r="V25" s="9">
        <v>5255.6999969482422</v>
      </c>
      <c r="W25" s="9">
        <v>109344.85094833374</v>
      </c>
      <c r="X25" s="6">
        <f t="shared" si="7"/>
        <v>4.8065363401808465</v>
      </c>
      <c r="Y25" s="7"/>
      <c r="Z25" s="21">
        <v>36403</v>
      </c>
      <c r="AA25" s="9">
        <v>2867.8800048828125</v>
      </c>
      <c r="AB25" s="9">
        <v>23530.500038146973</v>
      </c>
      <c r="AC25" s="6">
        <f t="shared" si="8"/>
        <v>12.187926309400513</v>
      </c>
      <c r="AD25" s="7"/>
    </row>
    <row r="26" spans="1:30">
      <c r="A26" s="21">
        <v>36433</v>
      </c>
      <c r="B26">
        <v>1</v>
      </c>
      <c r="C26">
        <v>169</v>
      </c>
      <c r="D26" s="7">
        <f t="shared" si="3"/>
        <v>0.59171597633136097</v>
      </c>
      <c r="F26" s="21">
        <v>36433</v>
      </c>
      <c r="G26">
        <v>19</v>
      </c>
      <c r="H26">
        <v>363</v>
      </c>
      <c r="I26" s="7">
        <f t="shared" si="4"/>
        <v>5.2341597796143251</v>
      </c>
      <c r="K26" s="21">
        <v>36433</v>
      </c>
      <c r="L26">
        <v>11</v>
      </c>
      <c r="M26">
        <v>87</v>
      </c>
      <c r="N26" s="7">
        <f t="shared" si="5"/>
        <v>12.643678160919542</v>
      </c>
      <c r="P26" s="21">
        <v>36433</v>
      </c>
      <c r="Q26" s="9">
        <v>684.27999973297119</v>
      </c>
      <c r="R26" s="9">
        <v>79197.800025939941</v>
      </c>
      <c r="S26" s="6">
        <f t="shared" si="6"/>
        <v>0.86401389875583223</v>
      </c>
      <c r="T26" s="7"/>
      <c r="U26" s="21">
        <v>36433</v>
      </c>
      <c r="V26" s="9">
        <v>5292</v>
      </c>
      <c r="W26" s="9">
        <v>110035.92790985107</v>
      </c>
      <c r="X26" s="6">
        <f t="shared" si="7"/>
        <v>4.8093382775265612</v>
      </c>
      <c r="Y26" s="7"/>
      <c r="Z26" s="21">
        <v>36433</v>
      </c>
      <c r="AA26" s="9">
        <v>2975.0800018310547</v>
      </c>
      <c r="AB26" s="9">
        <v>27086.600028991699</v>
      </c>
      <c r="AC26" s="6">
        <f t="shared" si="8"/>
        <v>10.983585974787262</v>
      </c>
      <c r="AD26" s="7"/>
    </row>
    <row r="27" spans="1:30">
      <c r="A27" s="21">
        <v>36464</v>
      </c>
      <c r="B27">
        <v>1</v>
      </c>
      <c r="C27">
        <v>161</v>
      </c>
      <c r="D27" s="7">
        <f t="shared" si="3"/>
        <v>0.6211180124223602</v>
      </c>
      <c r="F27" s="21">
        <v>36464</v>
      </c>
      <c r="G27">
        <v>21</v>
      </c>
      <c r="H27">
        <v>372</v>
      </c>
      <c r="I27" s="7">
        <f t="shared" si="4"/>
        <v>5.6451612903225801</v>
      </c>
      <c r="K27" s="21">
        <v>36464</v>
      </c>
      <c r="L27">
        <v>15</v>
      </c>
      <c r="M27">
        <v>93</v>
      </c>
      <c r="N27" s="7">
        <f t="shared" si="5"/>
        <v>16.129032258064516</v>
      </c>
      <c r="P27" s="21">
        <v>36464</v>
      </c>
      <c r="Q27" s="9">
        <v>459.27999973297119</v>
      </c>
      <c r="R27" s="9">
        <v>75705.925033569336</v>
      </c>
      <c r="S27" s="6">
        <f t="shared" si="6"/>
        <v>0.60666321629293662</v>
      </c>
      <c r="T27" s="7"/>
      <c r="U27" s="21">
        <v>36464</v>
      </c>
      <c r="V27" s="9">
        <v>5517</v>
      </c>
      <c r="W27" s="9">
        <v>111134.77991485596</v>
      </c>
      <c r="X27" s="6">
        <f t="shared" si="7"/>
        <v>4.9642425208622871</v>
      </c>
      <c r="Y27" s="7"/>
      <c r="Z27" s="21">
        <v>36464</v>
      </c>
      <c r="AA27" s="9">
        <v>4218.5800018310547</v>
      </c>
      <c r="AB27" s="9">
        <v>29151.70002746582</v>
      </c>
      <c r="AC27" s="6">
        <f t="shared" si="8"/>
        <v>14.471128606072512</v>
      </c>
      <c r="AD27" s="7"/>
    </row>
    <row r="28" spans="1:30">
      <c r="A28" s="21">
        <v>36494</v>
      </c>
      <c r="B28">
        <v>1</v>
      </c>
      <c r="C28">
        <v>161</v>
      </c>
      <c r="D28" s="7">
        <f t="shared" si="3"/>
        <v>0.6211180124223602</v>
      </c>
      <c r="F28" s="21">
        <v>36494</v>
      </c>
      <c r="G28">
        <v>17</v>
      </c>
      <c r="H28">
        <v>374</v>
      </c>
      <c r="I28" s="7">
        <f t="shared" si="4"/>
        <v>4.5454545454545459</v>
      </c>
      <c r="K28" s="21">
        <v>36494</v>
      </c>
      <c r="L28">
        <v>20</v>
      </c>
      <c r="M28">
        <v>93</v>
      </c>
      <c r="N28" s="7">
        <f t="shared" si="5"/>
        <v>21.50537634408602</v>
      </c>
      <c r="P28" s="21">
        <v>36494</v>
      </c>
      <c r="Q28" s="9">
        <v>659.27999973297119</v>
      </c>
      <c r="R28" s="9">
        <v>75842.367973327637</v>
      </c>
      <c r="S28" s="6">
        <f t="shared" si="6"/>
        <v>0.86927665545045718</v>
      </c>
      <c r="T28" s="7"/>
      <c r="U28" s="21">
        <v>36494</v>
      </c>
      <c r="V28" s="9">
        <v>4370</v>
      </c>
      <c r="W28" s="9">
        <v>110285.33199310303</v>
      </c>
      <c r="X28" s="6">
        <f t="shared" si="7"/>
        <v>3.9624489685294586</v>
      </c>
      <c r="Y28" s="7"/>
      <c r="Z28" s="21">
        <v>36494</v>
      </c>
      <c r="AA28" s="9">
        <v>6714.8699951171875</v>
      </c>
      <c r="AB28" s="9">
        <v>30487.831016540527</v>
      </c>
      <c r="AC28" s="6">
        <f t="shared" si="8"/>
        <v>22.024754701225472</v>
      </c>
      <c r="AD28" s="7"/>
    </row>
    <row r="29" spans="1:30">
      <c r="A29" s="21">
        <v>36525</v>
      </c>
      <c r="B29">
        <v>2</v>
      </c>
      <c r="C29">
        <v>163</v>
      </c>
      <c r="D29" s="7">
        <f t="shared" si="3"/>
        <v>1.2269938650306749</v>
      </c>
      <c r="F29" s="21">
        <v>36525</v>
      </c>
      <c r="G29">
        <v>16</v>
      </c>
      <c r="H29">
        <v>360</v>
      </c>
      <c r="I29" s="7">
        <f t="shared" si="4"/>
        <v>4.4444444444444446</v>
      </c>
      <c r="K29" s="21">
        <v>36525</v>
      </c>
      <c r="L29">
        <v>19</v>
      </c>
      <c r="M29">
        <v>100</v>
      </c>
      <c r="N29" s="7">
        <f t="shared" si="5"/>
        <v>19</v>
      </c>
      <c r="P29" s="21">
        <v>36525</v>
      </c>
      <c r="Q29" s="9">
        <v>1084.2799997329712</v>
      </c>
      <c r="R29" s="9">
        <v>72621.200012207031</v>
      </c>
      <c r="S29" s="6">
        <f t="shared" si="6"/>
        <v>1.4930626312298787</v>
      </c>
      <c r="T29" s="7"/>
      <c r="U29" s="21">
        <v>36525</v>
      </c>
      <c r="V29" s="9">
        <v>4409</v>
      </c>
      <c r="W29" s="9">
        <v>109111.16793060303</v>
      </c>
      <c r="X29" s="6">
        <f t="shared" si="7"/>
        <v>4.040832926290566</v>
      </c>
      <c r="Y29" s="7"/>
      <c r="Z29" s="21">
        <v>36525</v>
      </c>
      <c r="AA29" s="9">
        <v>5587.6699981689453</v>
      </c>
      <c r="AB29" s="9">
        <v>32179.999984741211</v>
      </c>
      <c r="AC29" s="6">
        <f t="shared" si="8"/>
        <v>17.363797392226385</v>
      </c>
      <c r="AD29" s="7"/>
    </row>
    <row r="30" spans="1:30">
      <c r="A30" s="21">
        <v>36556</v>
      </c>
      <c r="B30">
        <v>1</v>
      </c>
      <c r="C30">
        <v>159</v>
      </c>
      <c r="D30" s="7">
        <f t="shared" si="3"/>
        <v>0.62893081761006298</v>
      </c>
      <c r="F30" s="21">
        <v>36556</v>
      </c>
      <c r="G30">
        <v>17</v>
      </c>
      <c r="H30">
        <v>360</v>
      </c>
      <c r="I30" s="7">
        <f t="shared" si="4"/>
        <v>4.7222222222222223</v>
      </c>
      <c r="K30" s="21">
        <v>36556</v>
      </c>
      <c r="L30">
        <v>21</v>
      </c>
      <c r="M30">
        <v>100</v>
      </c>
      <c r="N30" s="7">
        <f t="shared" si="5"/>
        <v>21</v>
      </c>
      <c r="P30" s="21">
        <v>36556</v>
      </c>
      <c r="Q30" s="9">
        <v>425</v>
      </c>
      <c r="R30" s="9">
        <v>69959.500015258789</v>
      </c>
      <c r="S30" s="6">
        <f t="shared" si="6"/>
        <v>0.60749433587619084</v>
      </c>
      <c r="T30" s="7"/>
      <c r="U30" s="21">
        <v>36556</v>
      </c>
      <c r="V30" s="9">
        <v>6225.4599924087524</v>
      </c>
      <c r="W30" s="9">
        <v>108843.16994094849</v>
      </c>
      <c r="X30" s="6">
        <f t="shared" si="7"/>
        <v>5.71966067855824</v>
      </c>
      <c r="Y30" s="7"/>
      <c r="Z30" s="21">
        <v>36556</v>
      </c>
      <c r="AA30" s="9">
        <v>6462.6699981689453</v>
      </c>
      <c r="AB30" s="9">
        <v>31514.056983947754</v>
      </c>
      <c r="AC30" s="6">
        <f t="shared" si="8"/>
        <v>20.507261256336566</v>
      </c>
      <c r="AD30" s="7"/>
    </row>
    <row r="31" spans="1:30">
      <c r="A31" s="21">
        <v>36585</v>
      </c>
      <c r="B31">
        <v>1</v>
      </c>
      <c r="C31">
        <v>162</v>
      </c>
      <c r="D31" s="7">
        <f t="shared" si="3"/>
        <v>0.61728395061728392</v>
      </c>
      <c r="F31" s="21">
        <v>36585</v>
      </c>
      <c r="G31">
        <v>16</v>
      </c>
      <c r="H31">
        <v>357</v>
      </c>
      <c r="I31" s="7">
        <f t="shared" si="4"/>
        <v>4.4817927170868348</v>
      </c>
      <c r="K31" s="21">
        <v>36585</v>
      </c>
      <c r="L31">
        <v>22</v>
      </c>
      <c r="M31">
        <v>99</v>
      </c>
      <c r="N31" s="7">
        <f t="shared" si="5"/>
        <v>22.222222222222221</v>
      </c>
      <c r="P31" s="21">
        <v>36585</v>
      </c>
      <c r="Q31" s="9">
        <v>425</v>
      </c>
      <c r="R31" s="9">
        <v>71795.100006103516</v>
      </c>
      <c r="S31" s="6">
        <f t="shared" si="6"/>
        <v>0.59196240406917666</v>
      </c>
      <c r="T31" s="7"/>
      <c r="U31" s="21">
        <v>36585</v>
      </c>
      <c r="V31" s="9">
        <v>5567.1799926757813</v>
      </c>
      <c r="W31" s="9">
        <v>108911.38696289063</v>
      </c>
      <c r="X31" s="6">
        <f t="shared" si="7"/>
        <v>5.1116601743146344</v>
      </c>
      <c r="Y31" s="7"/>
      <c r="Z31" s="21">
        <v>36585</v>
      </c>
      <c r="AA31" s="9">
        <v>7283.2299966812134</v>
      </c>
      <c r="AB31" s="9">
        <v>32657.908973693848</v>
      </c>
      <c r="AC31" s="6">
        <f t="shared" si="8"/>
        <v>22.301580920407062</v>
      </c>
      <c r="AD31" s="7"/>
    </row>
    <row r="32" spans="1:30">
      <c r="A32" s="21">
        <v>36616</v>
      </c>
      <c r="B32">
        <v>2</v>
      </c>
      <c r="C32">
        <v>163</v>
      </c>
      <c r="D32" s="7">
        <f t="shared" si="3"/>
        <v>1.2269938650306749</v>
      </c>
      <c r="F32" s="21">
        <v>36616</v>
      </c>
      <c r="G32">
        <v>16</v>
      </c>
      <c r="H32">
        <v>347</v>
      </c>
      <c r="I32" s="7">
        <f t="shared" si="4"/>
        <v>4.6109510086455332</v>
      </c>
      <c r="K32" s="21">
        <v>36616</v>
      </c>
      <c r="L32">
        <v>24</v>
      </c>
      <c r="M32">
        <v>102</v>
      </c>
      <c r="N32" s="7">
        <f t="shared" si="5"/>
        <v>23.52941176470588</v>
      </c>
      <c r="P32" s="21">
        <v>36616</v>
      </c>
      <c r="Q32" s="9">
        <v>725</v>
      </c>
      <c r="R32" s="9">
        <v>72324.600021362305</v>
      </c>
      <c r="S32" s="6">
        <f t="shared" si="6"/>
        <v>1.0024251773060049</v>
      </c>
      <c r="T32" s="7"/>
      <c r="U32" s="21">
        <v>36616</v>
      </c>
      <c r="V32" s="9">
        <v>4767.1799926757813</v>
      </c>
      <c r="W32" s="9">
        <v>110889.50497055054</v>
      </c>
      <c r="X32" s="6">
        <f t="shared" si="7"/>
        <v>4.2990362288494515</v>
      </c>
      <c r="Y32" s="7"/>
      <c r="Z32" s="21">
        <v>36616</v>
      </c>
      <c r="AA32" s="9">
        <v>8258.2299966812134</v>
      </c>
      <c r="AB32" s="9">
        <v>31324.950973510742</v>
      </c>
      <c r="AC32" s="6">
        <f t="shared" si="8"/>
        <v>26.363105894928946</v>
      </c>
      <c r="AD32" s="7"/>
    </row>
    <row r="33" spans="1:30">
      <c r="A33" s="21">
        <v>36646</v>
      </c>
      <c r="B33">
        <v>2</v>
      </c>
      <c r="C33">
        <v>170</v>
      </c>
      <c r="D33" s="7">
        <f t="shared" si="3"/>
        <v>1.1764705882352942</v>
      </c>
      <c r="F33" s="21">
        <v>36646</v>
      </c>
      <c r="G33">
        <v>12</v>
      </c>
      <c r="H33">
        <v>346</v>
      </c>
      <c r="I33" s="7">
        <f t="shared" si="4"/>
        <v>3.4682080924855487</v>
      </c>
      <c r="K33" s="21">
        <v>36646</v>
      </c>
      <c r="L33">
        <v>25</v>
      </c>
      <c r="M33">
        <v>107</v>
      </c>
      <c r="N33" s="7">
        <f t="shared" si="5"/>
        <v>23.364485981308412</v>
      </c>
      <c r="P33" s="21">
        <v>36646</v>
      </c>
      <c r="Q33" s="9">
        <v>725</v>
      </c>
      <c r="R33" s="9">
        <v>74827.000030517578</v>
      </c>
      <c r="S33" s="6">
        <f t="shared" si="6"/>
        <v>0.96890159929479291</v>
      </c>
      <c r="T33" s="7"/>
      <c r="U33" s="21">
        <v>36646</v>
      </c>
      <c r="V33" s="9">
        <v>4112.1799926757813</v>
      </c>
      <c r="W33" s="9">
        <v>111418.98495864868</v>
      </c>
      <c r="X33" s="6">
        <f t="shared" si="7"/>
        <v>3.6907354650573683</v>
      </c>
      <c r="Y33" s="7"/>
      <c r="Z33" s="21">
        <v>36646</v>
      </c>
      <c r="AA33" s="9">
        <v>6997.2299966812134</v>
      </c>
      <c r="AB33" s="9">
        <v>31041.257034301758</v>
      </c>
      <c r="AC33" s="6">
        <f t="shared" si="8"/>
        <v>22.541709534987618</v>
      </c>
      <c r="AD33" s="7"/>
    </row>
    <row r="34" spans="1:30">
      <c r="A34" s="21">
        <v>36677</v>
      </c>
      <c r="B34">
        <v>1</v>
      </c>
      <c r="C34">
        <v>167</v>
      </c>
      <c r="D34" s="7">
        <f t="shared" si="3"/>
        <v>0.5988023952095809</v>
      </c>
      <c r="F34" s="21">
        <v>36677</v>
      </c>
      <c r="G34">
        <v>12</v>
      </c>
      <c r="H34">
        <v>337</v>
      </c>
      <c r="I34" s="7">
        <f t="shared" si="4"/>
        <v>3.5608308605341246</v>
      </c>
      <c r="K34" s="21">
        <v>36677</v>
      </c>
      <c r="L34">
        <v>24</v>
      </c>
      <c r="M34">
        <v>112</v>
      </c>
      <c r="N34" s="7">
        <f t="shared" si="5"/>
        <v>21.428571428571427</v>
      </c>
      <c r="P34" s="21">
        <v>36677</v>
      </c>
      <c r="Q34" s="9">
        <v>425</v>
      </c>
      <c r="R34" s="9">
        <v>74234.325035095215</v>
      </c>
      <c r="S34" s="6">
        <f t="shared" si="6"/>
        <v>0.57251143564527041</v>
      </c>
      <c r="T34" s="7"/>
      <c r="U34" s="21">
        <v>36677</v>
      </c>
      <c r="V34" s="9">
        <v>4176.1799926757813</v>
      </c>
      <c r="W34" s="9">
        <v>109930.86194610596</v>
      </c>
      <c r="X34" s="6">
        <f t="shared" si="7"/>
        <v>3.7989149896078955</v>
      </c>
      <c r="Y34" s="7"/>
      <c r="Z34" s="21">
        <v>36677</v>
      </c>
      <c r="AA34" s="9">
        <v>7811.3399972915649</v>
      </c>
      <c r="AB34" s="9">
        <v>32452.243019104004</v>
      </c>
      <c r="AC34" s="6">
        <f t="shared" si="8"/>
        <v>24.070262239479661</v>
      </c>
      <c r="AD34" s="7"/>
    </row>
    <row r="35" spans="1:30">
      <c r="A35" s="21">
        <v>36707</v>
      </c>
      <c r="B35">
        <v>1</v>
      </c>
      <c r="C35">
        <v>167</v>
      </c>
      <c r="D35" s="7">
        <f t="shared" si="3"/>
        <v>0.5988023952095809</v>
      </c>
      <c r="F35" s="21">
        <v>36707</v>
      </c>
      <c r="G35">
        <v>13</v>
      </c>
      <c r="H35">
        <v>334</v>
      </c>
      <c r="I35" s="7">
        <f t="shared" si="4"/>
        <v>3.8922155688622757</v>
      </c>
      <c r="K35" s="21">
        <v>36707</v>
      </c>
      <c r="L35">
        <v>20</v>
      </c>
      <c r="M35">
        <v>107</v>
      </c>
      <c r="N35" s="7">
        <f t="shared" si="5"/>
        <v>18.691588785046729</v>
      </c>
      <c r="P35" s="21">
        <v>36707</v>
      </c>
      <c r="Q35" s="9">
        <v>425</v>
      </c>
      <c r="R35" s="9">
        <v>71507.035026550293</v>
      </c>
      <c r="S35" s="6">
        <f t="shared" si="6"/>
        <v>0.59434711541626506</v>
      </c>
      <c r="T35" s="7"/>
      <c r="U35" s="21">
        <v>36707</v>
      </c>
      <c r="V35" s="9">
        <v>4176.1799926757813</v>
      </c>
      <c r="W35" s="9">
        <v>113823.24697875977</v>
      </c>
      <c r="X35" s="6">
        <f t="shared" si="7"/>
        <v>3.6690044463896605</v>
      </c>
      <c r="Y35" s="7"/>
      <c r="Z35" s="21">
        <v>36707</v>
      </c>
      <c r="AA35" s="9">
        <v>6046.6100006103516</v>
      </c>
      <c r="AB35" s="9">
        <v>31449.282028198242</v>
      </c>
      <c r="AC35" s="6">
        <f t="shared" si="8"/>
        <v>19.226543853016434</v>
      </c>
      <c r="AD35" s="7"/>
    </row>
    <row r="36" spans="1:30">
      <c r="A36" s="21">
        <v>36738</v>
      </c>
      <c r="B36">
        <v>1</v>
      </c>
      <c r="C36">
        <v>171</v>
      </c>
      <c r="D36" s="7">
        <f t="shared" si="3"/>
        <v>0.58479532163742687</v>
      </c>
      <c r="F36" s="21">
        <v>36738</v>
      </c>
      <c r="G36">
        <v>13</v>
      </c>
      <c r="H36">
        <v>346</v>
      </c>
      <c r="I36" s="7">
        <f t="shared" si="4"/>
        <v>3.7572254335260116</v>
      </c>
      <c r="K36" s="21">
        <v>36738</v>
      </c>
      <c r="L36">
        <v>20</v>
      </c>
      <c r="M36">
        <v>103</v>
      </c>
      <c r="N36" s="7">
        <f t="shared" si="5"/>
        <v>19.417475728155338</v>
      </c>
      <c r="P36" s="21">
        <v>36738</v>
      </c>
      <c r="Q36" s="9">
        <v>425</v>
      </c>
      <c r="R36" s="9">
        <v>75117.970024108887</v>
      </c>
      <c r="S36" s="6">
        <f t="shared" si="6"/>
        <v>0.56577673739532308</v>
      </c>
      <c r="T36" s="7"/>
      <c r="U36" s="21">
        <v>36738</v>
      </c>
      <c r="V36" s="9">
        <v>3570.6799926757813</v>
      </c>
      <c r="W36" s="9">
        <v>120632.82995605469</v>
      </c>
      <c r="X36" s="6">
        <f t="shared" si="7"/>
        <v>2.9599570813157112</v>
      </c>
      <c r="Y36" s="7"/>
      <c r="Z36" s="21">
        <v>36738</v>
      </c>
      <c r="AA36" s="9">
        <v>6110.6100006103516</v>
      </c>
      <c r="AB36" s="9">
        <v>28259.400054931641</v>
      </c>
      <c r="AC36" s="6">
        <f t="shared" si="8"/>
        <v>21.623282832375519</v>
      </c>
      <c r="AD36" s="7"/>
    </row>
    <row r="37" spans="1:30">
      <c r="A37" s="21">
        <v>36769</v>
      </c>
      <c r="B37">
        <v>2</v>
      </c>
      <c r="C37">
        <v>174</v>
      </c>
      <c r="D37" s="7">
        <f t="shared" si="3"/>
        <v>1.1494252873563218</v>
      </c>
      <c r="F37" s="21">
        <v>36769</v>
      </c>
      <c r="G37">
        <v>14</v>
      </c>
      <c r="H37">
        <v>341</v>
      </c>
      <c r="I37" s="7">
        <f t="shared" si="4"/>
        <v>4.1055718475073313</v>
      </c>
      <c r="K37" s="21">
        <v>36769</v>
      </c>
      <c r="L37">
        <v>22</v>
      </c>
      <c r="M37">
        <v>104</v>
      </c>
      <c r="N37" s="7">
        <f t="shared" si="5"/>
        <v>21.153846153846153</v>
      </c>
      <c r="P37" s="21">
        <v>36769</v>
      </c>
      <c r="Q37" s="9">
        <v>900</v>
      </c>
      <c r="R37" s="9">
        <v>76813.674980163574</v>
      </c>
      <c r="S37" s="6">
        <f t="shared" si="6"/>
        <v>1.1716663735102073</v>
      </c>
      <c r="T37" s="7"/>
      <c r="U37" s="21">
        <v>36769</v>
      </c>
      <c r="V37" s="9">
        <v>3495.6799926757813</v>
      </c>
      <c r="W37" s="9">
        <v>121172.55693817139</v>
      </c>
      <c r="X37" s="6">
        <f t="shared" si="7"/>
        <v>2.8848776331916981</v>
      </c>
      <c r="Y37" s="7"/>
      <c r="Z37" s="21">
        <v>36769</v>
      </c>
      <c r="AA37" s="9">
        <v>7237.1100006103516</v>
      </c>
      <c r="AB37" s="9">
        <v>28647.800048828125</v>
      </c>
      <c r="AC37" s="6">
        <f t="shared" si="8"/>
        <v>25.262358674227048</v>
      </c>
      <c r="AD37" s="7"/>
    </row>
    <row r="38" spans="1:30">
      <c r="A38" s="21">
        <v>36799</v>
      </c>
      <c r="B38">
        <v>1</v>
      </c>
      <c r="C38">
        <v>169</v>
      </c>
      <c r="D38" s="7">
        <f t="shared" si="3"/>
        <v>0.59171597633136097</v>
      </c>
      <c r="F38" s="21">
        <v>36799</v>
      </c>
      <c r="G38">
        <v>18</v>
      </c>
      <c r="H38">
        <v>348</v>
      </c>
      <c r="I38" s="7">
        <f t="shared" si="4"/>
        <v>5.1724137931034484</v>
      </c>
      <c r="K38" s="21">
        <v>36799</v>
      </c>
      <c r="L38">
        <v>21</v>
      </c>
      <c r="M38">
        <v>108</v>
      </c>
      <c r="N38" s="7">
        <f t="shared" si="5"/>
        <v>19.444444444444446</v>
      </c>
      <c r="P38" s="21">
        <v>36799</v>
      </c>
      <c r="Q38" s="9">
        <v>475</v>
      </c>
      <c r="R38" s="9">
        <v>80209.965042114258</v>
      </c>
      <c r="S38" s="6">
        <f t="shared" si="6"/>
        <v>0.59219574494341343</v>
      </c>
      <c r="T38" s="7"/>
      <c r="U38" s="21">
        <v>36799</v>
      </c>
      <c r="V38" s="9">
        <v>4462.5299911499023</v>
      </c>
      <c r="W38" s="9">
        <v>124239.31493377686</v>
      </c>
      <c r="X38" s="6">
        <f t="shared" si="7"/>
        <v>3.5918823228609718</v>
      </c>
      <c r="Y38" s="7"/>
      <c r="Z38" s="21">
        <v>36799</v>
      </c>
      <c r="AA38" s="9">
        <v>6957.1100006103516</v>
      </c>
      <c r="AB38" s="9">
        <v>30318.672054290771</v>
      </c>
      <c r="AC38" s="6">
        <f t="shared" si="8"/>
        <v>22.946618467169195</v>
      </c>
      <c r="AD38" s="7"/>
    </row>
    <row r="39" spans="1:30">
      <c r="A39" s="21">
        <v>36830</v>
      </c>
      <c r="B39">
        <v>1</v>
      </c>
      <c r="C39">
        <v>178</v>
      </c>
      <c r="D39" s="7">
        <f t="shared" si="3"/>
        <v>0.5617977528089888</v>
      </c>
      <c r="F39" s="21">
        <v>36830</v>
      </c>
      <c r="G39">
        <v>17</v>
      </c>
      <c r="H39">
        <v>352</v>
      </c>
      <c r="I39" s="7">
        <f t="shared" si="4"/>
        <v>4.8295454545454541</v>
      </c>
      <c r="K39" s="21">
        <v>36830</v>
      </c>
      <c r="L39">
        <v>21</v>
      </c>
      <c r="M39">
        <v>109</v>
      </c>
      <c r="N39" s="7">
        <f t="shared" si="5"/>
        <v>19.26605504587156</v>
      </c>
      <c r="P39" s="21">
        <v>36830</v>
      </c>
      <c r="Q39" s="9">
        <v>475</v>
      </c>
      <c r="R39" s="9">
        <v>82227.324081420898</v>
      </c>
      <c r="S39" s="6">
        <f t="shared" si="6"/>
        <v>0.57766685868271528</v>
      </c>
      <c r="T39" s="7"/>
      <c r="U39" s="21">
        <v>36830</v>
      </c>
      <c r="V39" s="9">
        <v>3361.3499984741211</v>
      </c>
      <c r="W39" s="9">
        <v>131511.81787872314</v>
      </c>
      <c r="X39" s="6">
        <f t="shared" si="7"/>
        <v>2.5559299937393249</v>
      </c>
      <c r="Y39" s="7"/>
      <c r="Z39" s="21">
        <v>36830</v>
      </c>
      <c r="AA39" s="9">
        <v>7659.7899932861328</v>
      </c>
      <c r="AB39" s="9">
        <v>33289.692058563232</v>
      </c>
      <c r="AC39" s="6">
        <f t="shared" si="8"/>
        <v>23.009494890523555</v>
      </c>
      <c r="AD39" s="7"/>
    </row>
    <row r="40" spans="1:30">
      <c r="A40" s="21">
        <v>36860</v>
      </c>
      <c r="B40">
        <v>2</v>
      </c>
      <c r="C40">
        <v>183</v>
      </c>
      <c r="D40" s="7">
        <f t="shared" si="3"/>
        <v>1.0928961748633881</v>
      </c>
      <c r="F40" s="21">
        <v>36860</v>
      </c>
      <c r="G40">
        <v>16</v>
      </c>
      <c r="H40">
        <v>344</v>
      </c>
      <c r="I40" s="7">
        <f t="shared" si="4"/>
        <v>4.6511627906976747</v>
      </c>
      <c r="K40" s="21">
        <v>36860</v>
      </c>
      <c r="L40">
        <v>24</v>
      </c>
      <c r="M40">
        <v>106</v>
      </c>
      <c r="N40" s="7">
        <f t="shared" si="5"/>
        <v>22.641509433962266</v>
      </c>
      <c r="P40" s="21">
        <v>36860</v>
      </c>
      <c r="Q40" s="9">
        <v>649.02999877929688</v>
      </c>
      <c r="R40" s="9">
        <v>81802.849075317383</v>
      </c>
      <c r="S40" s="6">
        <f t="shared" si="6"/>
        <v>0.79340757212713109</v>
      </c>
      <c r="T40" s="7"/>
      <c r="U40" s="21">
        <v>36860</v>
      </c>
      <c r="V40" s="9">
        <v>5397.6999740600586</v>
      </c>
      <c r="W40" s="9">
        <v>135404.01888275146</v>
      </c>
      <c r="X40" s="6">
        <f t="shared" si="7"/>
        <v>3.9863661496886693</v>
      </c>
      <c r="Y40" s="7"/>
      <c r="Z40" s="21">
        <v>36860</v>
      </c>
      <c r="AA40" s="9">
        <v>7104.7899932861328</v>
      </c>
      <c r="AB40" s="9">
        <v>30872.812065124512</v>
      </c>
      <c r="AC40" s="6">
        <f t="shared" si="8"/>
        <v>23.013096371975983</v>
      </c>
      <c r="AD40" s="7"/>
    </row>
    <row r="41" spans="1:30">
      <c r="A41" s="21">
        <v>36891</v>
      </c>
      <c r="B41">
        <v>3</v>
      </c>
      <c r="C41">
        <v>180</v>
      </c>
      <c r="D41" s="7">
        <f t="shared" si="3"/>
        <v>1.6666666666666667</v>
      </c>
      <c r="F41" s="21">
        <v>36891</v>
      </c>
      <c r="G41">
        <v>15</v>
      </c>
      <c r="H41">
        <v>342</v>
      </c>
      <c r="I41" s="7">
        <f t="shared" si="4"/>
        <v>4.3859649122807012</v>
      </c>
      <c r="K41" s="21">
        <v>36891</v>
      </c>
      <c r="L41">
        <v>22</v>
      </c>
      <c r="M41">
        <v>104</v>
      </c>
      <c r="N41" s="7">
        <f t="shared" si="5"/>
        <v>21.153846153846153</v>
      </c>
      <c r="P41" s="21">
        <v>36891</v>
      </c>
      <c r="Q41" s="9">
        <v>949.02999877929688</v>
      </c>
      <c r="R41" s="9">
        <v>80811.0390625</v>
      </c>
      <c r="S41" s="6">
        <f t="shared" si="6"/>
        <v>1.174381631258705</v>
      </c>
      <c r="T41" s="7"/>
      <c r="U41" s="21">
        <v>36891</v>
      </c>
      <c r="V41" s="9">
        <v>4972.6999740600586</v>
      </c>
      <c r="W41" s="9">
        <v>134932.8609161377</v>
      </c>
      <c r="X41" s="6">
        <f t="shared" si="7"/>
        <v>3.6853142668861429</v>
      </c>
      <c r="Y41" s="7"/>
      <c r="Z41" s="21">
        <v>36891</v>
      </c>
      <c r="AA41" s="9">
        <v>7419.7899932861328</v>
      </c>
      <c r="AB41" s="9">
        <v>30761.200065612793</v>
      </c>
      <c r="AC41" s="6">
        <f t="shared" si="8"/>
        <v>24.120612906713408</v>
      </c>
      <c r="AD41" s="7"/>
    </row>
    <row r="42" spans="1:30">
      <c r="A42" s="21">
        <v>36922</v>
      </c>
      <c r="B42">
        <v>3</v>
      </c>
      <c r="C42">
        <v>180</v>
      </c>
      <c r="D42" s="7">
        <f t="shared" si="3"/>
        <v>1.6666666666666667</v>
      </c>
      <c r="F42" s="21">
        <v>36922</v>
      </c>
      <c r="G42">
        <v>18</v>
      </c>
      <c r="H42">
        <v>343</v>
      </c>
      <c r="I42" s="7">
        <f t="shared" si="4"/>
        <v>5.2478134110787176</v>
      </c>
      <c r="K42" s="21">
        <v>36922</v>
      </c>
      <c r="L42">
        <v>22</v>
      </c>
      <c r="M42">
        <v>99</v>
      </c>
      <c r="N42" s="7">
        <f t="shared" si="5"/>
        <v>22.222222222222221</v>
      </c>
      <c r="P42" s="21">
        <v>36922</v>
      </c>
      <c r="Q42" s="9">
        <v>949.02999877929688</v>
      </c>
      <c r="R42" s="9">
        <v>81154.406044006348</v>
      </c>
      <c r="S42" s="6">
        <f t="shared" si="6"/>
        <v>1.1694127836567261</v>
      </c>
      <c r="T42" s="7"/>
      <c r="U42" s="21">
        <v>36922</v>
      </c>
      <c r="V42" s="9">
        <v>7190.8499755859375</v>
      </c>
      <c r="W42" s="9">
        <v>135669.25483703613</v>
      </c>
      <c r="X42" s="6">
        <f t="shared" si="7"/>
        <v>5.3002797017080088</v>
      </c>
      <c r="Y42" s="7"/>
      <c r="Z42" s="21">
        <v>36922</v>
      </c>
      <c r="AA42" s="9">
        <v>6004.9199981689453</v>
      </c>
      <c r="AB42" s="9">
        <v>29548.189067840576</v>
      </c>
      <c r="AC42" s="6">
        <f t="shared" si="8"/>
        <v>20.322463702875559</v>
      </c>
      <c r="AD42" s="7"/>
    </row>
    <row r="43" spans="1:30">
      <c r="A43" s="21">
        <v>36950</v>
      </c>
      <c r="B43">
        <v>3</v>
      </c>
      <c r="C43">
        <v>180</v>
      </c>
      <c r="D43" s="7">
        <f t="shared" si="3"/>
        <v>1.6666666666666667</v>
      </c>
      <c r="F43" s="21">
        <v>36950</v>
      </c>
      <c r="G43">
        <v>19</v>
      </c>
      <c r="H43">
        <v>347</v>
      </c>
      <c r="I43" s="7">
        <f t="shared" si="4"/>
        <v>5.4755043227665707</v>
      </c>
      <c r="K43" s="21">
        <v>36950</v>
      </c>
      <c r="L43">
        <v>24</v>
      </c>
      <c r="M43">
        <v>101</v>
      </c>
      <c r="N43" s="7">
        <f t="shared" si="5"/>
        <v>23.762376237623762</v>
      </c>
      <c r="P43" s="21">
        <v>36950</v>
      </c>
      <c r="Q43" s="9">
        <v>949.02999877929688</v>
      </c>
      <c r="R43" s="9">
        <v>84000.125030517578</v>
      </c>
      <c r="S43" s="6">
        <f t="shared" si="6"/>
        <v>1.1297959359399887</v>
      </c>
      <c r="T43" s="7"/>
      <c r="U43" s="21">
        <v>36950</v>
      </c>
      <c r="V43" s="9">
        <v>7425.8499755859375</v>
      </c>
      <c r="W43" s="9">
        <v>138716.95087432861</v>
      </c>
      <c r="X43" s="6">
        <f t="shared" si="7"/>
        <v>5.3532390445299134</v>
      </c>
      <c r="Y43" s="7"/>
      <c r="Z43" s="21">
        <v>36950</v>
      </c>
      <c r="AA43" s="9">
        <v>6489.9199981689453</v>
      </c>
      <c r="AB43" s="9">
        <v>28562.060062408447</v>
      </c>
      <c r="AC43" s="6">
        <f t="shared" si="8"/>
        <v>22.72217054368064</v>
      </c>
      <c r="AD43" s="7"/>
    </row>
    <row r="44" spans="1:30">
      <c r="A44" s="21">
        <v>36981</v>
      </c>
      <c r="B44">
        <v>3</v>
      </c>
      <c r="C44">
        <v>186</v>
      </c>
      <c r="D44" s="7">
        <f t="shared" si="3"/>
        <v>1.6129032258064515</v>
      </c>
      <c r="F44" s="21">
        <v>36981</v>
      </c>
      <c r="G44">
        <v>15</v>
      </c>
      <c r="H44">
        <v>364</v>
      </c>
      <c r="I44" s="7">
        <f t="shared" si="4"/>
        <v>4.1208791208791204</v>
      </c>
      <c r="K44" s="21">
        <v>36981</v>
      </c>
      <c r="L44">
        <v>27</v>
      </c>
      <c r="M44">
        <v>106</v>
      </c>
      <c r="N44" s="7">
        <f t="shared" si="5"/>
        <v>25.471698113207548</v>
      </c>
      <c r="P44" s="21">
        <v>36981</v>
      </c>
      <c r="Q44" s="9">
        <v>949.02999877929688</v>
      </c>
      <c r="R44" s="9">
        <v>87418.800033569336</v>
      </c>
      <c r="S44" s="6">
        <f t="shared" si="6"/>
        <v>1.0856131614879909</v>
      </c>
      <c r="T44" s="7"/>
      <c r="U44" s="21">
        <v>36981</v>
      </c>
      <c r="V44" s="9">
        <v>6550.8499755859375</v>
      </c>
      <c r="W44" s="9">
        <v>145796.96184539795</v>
      </c>
      <c r="X44" s="6">
        <f t="shared" si="7"/>
        <v>4.4931320191242481</v>
      </c>
      <c r="Y44" s="7"/>
      <c r="Z44" s="21">
        <v>36981</v>
      </c>
      <c r="AA44" s="9">
        <v>7212.9199981689453</v>
      </c>
      <c r="AB44" s="9">
        <v>30034.60506439209</v>
      </c>
      <c r="AC44" s="6">
        <f t="shared" si="8"/>
        <v>24.015364885620937</v>
      </c>
      <c r="AD44" s="7"/>
    </row>
    <row r="45" spans="1:30">
      <c r="A45" s="21">
        <v>37011</v>
      </c>
      <c r="B45">
        <v>3</v>
      </c>
      <c r="C45">
        <v>182</v>
      </c>
      <c r="D45" s="7">
        <f t="shared" si="3"/>
        <v>1.6483516483516485</v>
      </c>
      <c r="F45" s="21">
        <v>37011</v>
      </c>
      <c r="G45">
        <v>15</v>
      </c>
      <c r="H45">
        <v>360</v>
      </c>
      <c r="I45" s="7">
        <f t="shared" si="4"/>
        <v>4.1666666666666661</v>
      </c>
      <c r="K45" s="21">
        <v>37011</v>
      </c>
      <c r="L45">
        <v>29</v>
      </c>
      <c r="M45">
        <v>109</v>
      </c>
      <c r="N45" s="7">
        <f t="shared" si="5"/>
        <v>26.605504587155966</v>
      </c>
      <c r="P45" s="21">
        <v>37011</v>
      </c>
      <c r="Q45" s="9">
        <v>949.02999877929688</v>
      </c>
      <c r="R45" s="9">
        <v>88825.510025024414</v>
      </c>
      <c r="S45" s="6">
        <f t="shared" si="6"/>
        <v>1.0684205455301421</v>
      </c>
      <c r="T45" s="7"/>
      <c r="U45" s="21">
        <v>37011</v>
      </c>
      <c r="V45" s="9">
        <v>8272.7500076293945</v>
      </c>
      <c r="W45" s="9">
        <v>146295.91479492188</v>
      </c>
      <c r="X45" s="6">
        <f t="shared" si="7"/>
        <v>5.6548058906676673</v>
      </c>
      <c r="Y45" s="7"/>
      <c r="Z45" s="21">
        <v>37011</v>
      </c>
      <c r="AA45" s="9">
        <v>6932.9199981689453</v>
      </c>
      <c r="AB45" s="9">
        <v>30221.77006149292</v>
      </c>
      <c r="AC45" s="6">
        <f t="shared" si="8"/>
        <v>22.94015202968713</v>
      </c>
      <c r="AD45" s="7"/>
    </row>
    <row r="46" spans="1:30">
      <c r="A46" s="21">
        <v>37042</v>
      </c>
      <c r="B46">
        <v>4</v>
      </c>
      <c r="C46">
        <v>185</v>
      </c>
      <c r="D46" s="7">
        <f t="shared" si="3"/>
        <v>2.1621621621621623</v>
      </c>
      <c r="F46" s="21">
        <v>37042</v>
      </c>
      <c r="G46">
        <v>17</v>
      </c>
      <c r="H46">
        <v>361</v>
      </c>
      <c r="I46" s="7">
        <f t="shared" si="4"/>
        <v>4.7091412742382275</v>
      </c>
      <c r="K46" s="21">
        <v>37042</v>
      </c>
      <c r="L46">
        <v>29</v>
      </c>
      <c r="M46">
        <v>109</v>
      </c>
      <c r="N46" s="7">
        <f t="shared" si="5"/>
        <v>26.605504587155966</v>
      </c>
      <c r="P46" s="21">
        <v>37042</v>
      </c>
      <c r="Q46" s="9">
        <v>1224.0299987792969</v>
      </c>
      <c r="R46" s="9">
        <v>89415.437026977539</v>
      </c>
      <c r="S46" s="6">
        <f t="shared" si="6"/>
        <v>1.3689246951955227</v>
      </c>
      <c r="T46" s="7"/>
      <c r="U46" s="21">
        <v>37042</v>
      </c>
      <c r="V46" s="9">
        <v>9760.0200119018555</v>
      </c>
      <c r="W46" s="9">
        <v>146945.29689788818</v>
      </c>
      <c r="X46" s="6">
        <f t="shared" si="7"/>
        <v>6.6419410610222256</v>
      </c>
      <c r="Y46" s="7"/>
      <c r="Z46" s="21">
        <v>37042</v>
      </c>
      <c r="AA46" s="9">
        <v>7633.9599990844727</v>
      </c>
      <c r="AB46" s="9">
        <v>30104.278030395508</v>
      </c>
      <c r="AC46" s="6">
        <f t="shared" si="8"/>
        <v>25.358389234170183</v>
      </c>
      <c r="AD46" s="7"/>
    </row>
    <row r="47" spans="1:30">
      <c r="A47" s="21">
        <v>37072</v>
      </c>
      <c r="B47">
        <v>4</v>
      </c>
      <c r="C47">
        <v>177</v>
      </c>
      <c r="D47" s="7">
        <f t="shared" si="3"/>
        <v>2.2598870056497176</v>
      </c>
      <c r="F47" s="21">
        <v>37072</v>
      </c>
      <c r="G47">
        <v>18</v>
      </c>
      <c r="H47">
        <v>357</v>
      </c>
      <c r="I47" s="7">
        <f t="shared" si="4"/>
        <v>5.0420168067226889</v>
      </c>
      <c r="K47" s="21">
        <v>37072</v>
      </c>
      <c r="L47">
        <v>31</v>
      </c>
      <c r="M47">
        <v>107</v>
      </c>
      <c r="N47" s="7">
        <f t="shared" si="5"/>
        <v>28.971962616822427</v>
      </c>
      <c r="P47" s="21">
        <v>37072</v>
      </c>
      <c r="Q47" s="9">
        <v>2250</v>
      </c>
      <c r="R47" s="9">
        <v>87652.369018554688</v>
      </c>
      <c r="S47" s="6">
        <f t="shared" si="6"/>
        <v>2.5669585719054653</v>
      </c>
      <c r="T47" s="7"/>
      <c r="U47" s="21">
        <v>37072</v>
      </c>
      <c r="V47" s="9">
        <v>9703.400016784668</v>
      </c>
      <c r="W47" s="9">
        <v>149716.16984558105</v>
      </c>
      <c r="X47" s="6">
        <f t="shared" si="7"/>
        <v>6.4811970722954397</v>
      </c>
      <c r="Y47" s="7"/>
      <c r="Z47" s="21">
        <v>37072</v>
      </c>
      <c r="AA47" s="9">
        <v>8558.2199935913086</v>
      </c>
      <c r="AB47" s="9">
        <v>30782.226043701172</v>
      </c>
      <c r="AC47" s="6">
        <f t="shared" si="8"/>
        <v>27.802472704349913</v>
      </c>
      <c r="AD47" s="7"/>
    </row>
    <row r="48" spans="1:30">
      <c r="A48" s="21">
        <v>37103</v>
      </c>
      <c r="B48">
        <v>6</v>
      </c>
      <c r="C48">
        <v>180</v>
      </c>
      <c r="D48" s="7">
        <f t="shared" si="3"/>
        <v>3.3333333333333335</v>
      </c>
      <c r="F48" s="21">
        <v>37103</v>
      </c>
      <c r="G48">
        <v>23</v>
      </c>
      <c r="H48">
        <v>359</v>
      </c>
      <c r="I48" s="7">
        <f t="shared" si="4"/>
        <v>6.4066852367688023</v>
      </c>
      <c r="K48" s="21">
        <v>37103</v>
      </c>
      <c r="L48">
        <v>34</v>
      </c>
      <c r="M48">
        <v>113</v>
      </c>
      <c r="N48" s="7">
        <f t="shared" si="5"/>
        <v>30.088495575221241</v>
      </c>
      <c r="P48" s="21">
        <v>37103</v>
      </c>
      <c r="Q48" s="9">
        <v>2825</v>
      </c>
      <c r="R48" s="9">
        <v>88064.577026367188</v>
      </c>
      <c r="S48" s="6">
        <f t="shared" si="6"/>
        <v>3.2078732396048117</v>
      </c>
      <c r="T48" s="7"/>
      <c r="U48" s="21">
        <v>37103</v>
      </c>
      <c r="V48" s="9">
        <v>11066.370018005371</v>
      </c>
      <c r="W48" s="9">
        <v>151968.24990844727</v>
      </c>
      <c r="X48" s="6">
        <f t="shared" si="7"/>
        <v>7.2820276766181538</v>
      </c>
      <c r="Y48" s="7"/>
      <c r="Z48" s="21">
        <v>37103</v>
      </c>
      <c r="AA48" s="9">
        <v>9597.4599838256836</v>
      </c>
      <c r="AB48" s="9">
        <v>32126.862049102783</v>
      </c>
      <c r="AC48" s="6">
        <f t="shared" si="8"/>
        <v>29.873630263537411</v>
      </c>
      <c r="AD48" s="7"/>
    </row>
    <row r="49" spans="1:30">
      <c r="A49" s="21">
        <v>37134</v>
      </c>
      <c r="B49">
        <v>7</v>
      </c>
      <c r="C49">
        <v>183</v>
      </c>
      <c r="D49" s="7">
        <f t="shared" si="3"/>
        <v>3.8251366120218582</v>
      </c>
      <c r="F49" s="21">
        <v>37134</v>
      </c>
      <c r="G49">
        <v>24</v>
      </c>
      <c r="H49">
        <v>359</v>
      </c>
      <c r="I49" s="7">
        <f t="shared" si="4"/>
        <v>6.6852367688022287</v>
      </c>
      <c r="K49" s="21">
        <v>37134</v>
      </c>
      <c r="L49">
        <v>37</v>
      </c>
      <c r="M49">
        <v>116</v>
      </c>
      <c r="N49" s="7">
        <f t="shared" si="5"/>
        <v>31.896551724137932</v>
      </c>
      <c r="P49" s="21">
        <v>37134</v>
      </c>
      <c r="Q49" s="9">
        <v>2350</v>
      </c>
      <c r="R49" s="9">
        <v>86430.431022644043</v>
      </c>
      <c r="S49" s="6">
        <f t="shared" si="6"/>
        <v>2.718949763636282</v>
      </c>
      <c r="T49" s="7"/>
      <c r="U49" s="21">
        <v>37134</v>
      </c>
      <c r="V49" s="9">
        <v>11722.020011901855</v>
      </c>
      <c r="W49" s="9">
        <v>155613.82889556885</v>
      </c>
      <c r="X49" s="6">
        <f t="shared" si="7"/>
        <v>7.5327624126313388</v>
      </c>
      <c r="Y49" s="7"/>
      <c r="Z49" s="21">
        <v>37134</v>
      </c>
      <c r="AA49" s="9">
        <v>10334.469993591309</v>
      </c>
      <c r="AB49" s="9">
        <v>33289.197048187256</v>
      </c>
      <c r="AC49" s="6">
        <f t="shared" si="8"/>
        <v>31.044515668647126</v>
      </c>
      <c r="AD49" s="7"/>
    </row>
    <row r="50" spans="1:30">
      <c r="A50" s="21">
        <v>37164</v>
      </c>
      <c r="B50">
        <v>7</v>
      </c>
      <c r="C50">
        <v>184</v>
      </c>
      <c r="D50" s="7">
        <f t="shared" si="3"/>
        <v>3.804347826086957</v>
      </c>
      <c r="F50" s="21">
        <v>37164</v>
      </c>
      <c r="G50">
        <v>24</v>
      </c>
      <c r="H50">
        <v>361</v>
      </c>
      <c r="I50" s="7">
        <f t="shared" si="4"/>
        <v>6.64819944598338</v>
      </c>
      <c r="K50" s="21">
        <v>37164</v>
      </c>
      <c r="L50">
        <v>40</v>
      </c>
      <c r="M50">
        <v>123</v>
      </c>
      <c r="N50" s="7">
        <f t="shared" si="5"/>
        <v>32.520325203252028</v>
      </c>
      <c r="P50" s="21">
        <v>37164</v>
      </c>
      <c r="Q50" s="9">
        <v>2350</v>
      </c>
      <c r="R50" s="9">
        <v>89495.103019714355</v>
      </c>
      <c r="S50" s="6">
        <f t="shared" si="6"/>
        <v>2.6258419966088336</v>
      </c>
      <c r="T50" s="7"/>
      <c r="U50" s="21">
        <v>37164</v>
      </c>
      <c r="V50" s="9">
        <v>10285.560035705566</v>
      </c>
      <c r="W50" s="9">
        <v>152735.76288604736</v>
      </c>
      <c r="X50" s="6">
        <f t="shared" si="7"/>
        <v>6.7342185231230918</v>
      </c>
      <c r="Y50" s="7"/>
      <c r="Z50" s="21">
        <v>37164</v>
      </c>
      <c r="AA50" s="9">
        <v>12954.469970703125</v>
      </c>
      <c r="AB50" s="9">
        <v>36359.527015686035</v>
      </c>
      <c r="AC50" s="6">
        <f t="shared" si="8"/>
        <v>35.628818727796919</v>
      </c>
      <c r="AD50" s="7"/>
    </row>
    <row r="51" spans="1:30">
      <c r="A51" s="21">
        <v>37195</v>
      </c>
      <c r="B51">
        <v>9</v>
      </c>
      <c r="C51">
        <v>188</v>
      </c>
      <c r="D51" s="7">
        <f t="shared" si="3"/>
        <v>4.7872340425531918</v>
      </c>
      <c r="F51" s="21">
        <v>37195</v>
      </c>
      <c r="G51">
        <v>28</v>
      </c>
      <c r="H51">
        <v>428</v>
      </c>
      <c r="I51" s="7">
        <f t="shared" si="4"/>
        <v>6.5420560747663545</v>
      </c>
      <c r="K51" s="21">
        <v>37195</v>
      </c>
      <c r="L51">
        <v>50</v>
      </c>
      <c r="M51">
        <v>149</v>
      </c>
      <c r="N51" s="7">
        <f t="shared" si="5"/>
        <v>33.557046979865774</v>
      </c>
      <c r="P51" s="21">
        <v>37195</v>
      </c>
      <c r="Q51" s="9">
        <v>2930</v>
      </c>
      <c r="R51" s="9">
        <v>90417.47900390625</v>
      </c>
      <c r="S51" s="6">
        <f t="shared" si="6"/>
        <v>3.2405238813099588</v>
      </c>
      <c r="T51" s="7"/>
      <c r="U51" s="21">
        <v>37195</v>
      </c>
      <c r="V51" s="9">
        <v>11325.560035705566</v>
      </c>
      <c r="W51" s="9">
        <v>162446.53189086914</v>
      </c>
      <c r="X51" s="6">
        <f t="shared" si="7"/>
        <v>6.9718693922711923</v>
      </c>
      <c r="Y51" s="7"/>
      <c r="Z51" s="21">
        <v>37195</v>
      </c>
      <c r="AA51" s="9">
        <v>14424.539970397949</v>
      </c>
      <c r="AB51" s="9">
        <v>40881.379016876221</v>
      </c>
      <c r="AC51" s="6">
        <f t="shared" si="8"/>
        <v>35.283887963865809</v>
      </c>
      <c r="AD51" s="7"/>
    </row>
    <row r="52" spans="1:30">
      <c r="A52" s="21">
        <v>37225</v>
      </c>
      <c r="B52">
        <v>4</v>
      </c>
      <c r="C52">
        <v>186</v>
      </c>
      <c r="D52" s="7">
        <f t="shared" si="3"/>
        <v>2.1505376344086025</v>
      </c>
      <c r="F52" s="21">
        <v>37225</v>
      </c>
      <c r="G52">
        <v>37</v>
      </c>
      <c r="H52">
        <v>433</v>
      </c>
      <c r="I52" s="7">
        <f t="shared" si="4"/>
        <v>8.5450346420323324</v>
      </c>
      <c r="K52" s="21">
        <v>37225</v>
      </c>
      <c r="L52">
        <v>49</v>
      </c>
      <c r="M52">
        <v>151</v>
      </c>
      <c r="N52" s="7">
        <f t="shared" si="5"/>
        <v>32.450331125827816</v>
      </c>
      <c r="P52" s="21">
        <v>37225</v>
      </c>
      <c r="Q52" s="9">
        <v>830</v>
      </c>
      <c r="R52" s="9">
        <v>89519.195999145508</v>
      </c>
      <c r="S52" s="6">
        <f t="shared" si="6"/>
        <v>0.92717544068193214</v>
      </c>
      <c r="T52" s="7"/>
      <c r="U52" s="21">
        <v>37225</v>
      </c>
      <c r="V52" s="9">
        <v>17081.32999420166</v>
      </c>
      <c r="W52" s="9">
        <v>164564.38793945313</v>
      </c>
      <c r="X52" s="6">
        <f t="shared" si="7"/>
        <v>10.379724439826106</v>
      </c>
      <c r="Y52" s="7"/>
      <c r="Z52" s="21">
        <v>37225</v>
      </c>
      <c r="AA52" s="9">
        <v>14477.300010681152</v>
      </c>
      <c r="AB52" s="9">
        <v>42080.36402130127</v>
      </c>
      <c r="AC52" s="6">
        <f t="shared" si="8"/>
        <v>34.403932445433881</v>
      </c>
      <c r="AD52" s="7"/>
    </row>
    <row r="53" spans="1:30">
      <c r="A53" s="21">
        <v>37256</v>
      </c>
      <c r="B53">
        <v>2</v>
      </c>
      <c r="C53">
        <v>183</v>
      </c>
      <c r="D53" s="7">
        <f t="shared" si="3"/>
        <v>1.0928961748633881</v>
      </c>
      <c r="F53" s="21">
        <v>37256</v>
      </c>
      <c r="G53">
        <v>38</v>
      </c>
      <c r="H53">
        <v>426</v>
      </c>
      <c r="I53" s="7">
        <f t="shared" si="4"/>
        <v>8.92018779342723</v>
      </c>
      <c r="K53" s="21">
        <v>37256</v>
      </c>
      <c r="L53">
        <v>55</v>
      </c>
      <c r="M53">
        <v>157</v>
      </c>
      <c r="N53" s="7">
        <f t="shared" si="5"/>
        <v>35.031847133757957</v>
      </c>
      <c r="P53" s="21">
        <v>37256</v>
      </c>
      <c r="Q53" s="9">
        <v>300</v>
      </c>
      <c r="R53" s="9">
        <v>88863.142974853516</v>
      </c>
      <c r="S53" s="6">
        <f t="shared" si="6"/>
        <v>0.33759778233917964</v>
      </c>
      <c r="T53" s="7"/>
      <c r="U53" s="21">
        <v>37256</v>
      </c>
      <c r="V53" s="9">
        <v>16241.489991754293</v>
      </c>
      <c r="W53" s="9">
        <v>164624.07894897461</v>
      </c>
      <c r="X53" s="6">
        <f t="shared" si="7"/>
        <v>9.8658046231428624</v>
      </c>
      <c r="Y53" s="7"/>
      <c r="Z53" s="21">
        <v>37256</v>
      </c>
      <c r="AA53" s="9">
        <v>17114.040016174316</v>
      </c>
      <c r="AB53" s="9">
        <v>44276.374000549316</v>
      </c>
      <c r="AC53" s="6">
        <f t="shared" si="8"/>
        <v>38.652758728530912</v>
      </c>
      <c r="AD53" s="7"/>
    </row>
    <row r="54" spans="1:30">
      <c r="A54" s="21">
        <v>37287</v>
      </c>
      <c r="B54">
        <v>4</v>
      </c>
      <c r="C54">
        <v>182</v>
      </c>
      <c r="D54" s="7">
        <f t="shared" si="3"/>
        <v>2.197802197802198</v>
      </c>
      <c r="F54" s="21">
        <v>37287</v>
      </c>
      <c r="G54">
        <v>40</v>
      </c>
      <c r="H54">
        <v>423</v>
      </c>
      <c r="I54" s="7">
        <f t="shared" si="4"/>
        <v>9.456264775413711</v>
      </c>
      <c r="K54" s="21">
        <v>37287</v>
      </c>
      <c r="L54">
        <v>54</v>
      </c>
      <c r="M54">
        <v>159</v>
      </c>
      <c r="N54" s="7">
        <f t="shared" si="5"/>
        <v>33.962264150943398</v>
      </c>
      <c r="P54" s="21">
        <v>37287</v>
      </c>
      <c r="Q54" s="9">
        <v>2250</v>
      </c>
      <c r="R54" s="9">
        <v>90254.684028625488</v>
      </c>
      <c r="S54" s="6">
        <f t="shared" si="6"/>
        <v>2.4929454068958705</v>
      </c>
      <c r="T54" s="7"/>
      <c r="U54" s="21">
        <v>37287</v>
      </c>
      <c r="V54" s="9">
        <v>21481.489991754293</v>
      </c>
      <c r="W54" s="9">
        <v>165536.35794067383</v>
      </c>
      <c r="X54" s="6">
        <f t="shared" si="7"/>
        <v>12.976901424551693</v>
      </c>
      <c r="Y54" s="7"/>
      <c r="Z54" s="21">
        <v>37287</v>
      </c>
      <c r="AA54" s="9">
        <v>18129.220031738281</v>
      </c>
      <c r="AB54" s="9">
        <v>48515.769004821777</v>
      </c>
      <c r="AC54" s="6">
        <f t="shared" si="8"/>
        <v>37.367685607408376</v>
      </c>
      <c r="AD54" s="7"/>
    </row>
    <row r="55" spans="1:30">
      <c r="A55" s="21">
        <v>37315</v>
      </c>
      <c r="B55">
        <v>4</v>
      </c>
      <c r="C55">
        <v>183</v>
      </c>
      <c r="D55" s="7">
        <f t="shared" si="3"/>
        <v>2.1857923497267762</v>
      </c>
      <c r="F55" s="21">
        <v>37315</v>
      </c>
      <c r="G55">
        <v>36</v>
      </c>
      <c r="H55">
        <v>413</v>
      </c>
      <c r="I55" s="7">
        <f t="shared" si="4"/>
        <v>8.7167070217917662</v>
      </c>
      <c r="K55" s="21">
        <v>37315</v>
      </c>
      <c r="L55">
        <v>56</v>
      </c>
      <c r="M55">
        <v>166</v>
      </c>
      <c r="N55" s="7">
        <f t="shared" si="5"/>
        <v>33.734939759036145</v>
      </c>
      <c r="P55" s="21">
        <v>37315</v>
      </c>
      <c r="Q55" s="9">
        <v>2250</v>
      </c>
      <c r="R55" s="9">
        <v>93385.094047546387</v>
      </c>
      <c r="S55" s="6">
        <f t="shared" si="6"/>
        <v>2.4093780950249166</v>
      </c>
      <c r="T55" s="7"/>
      <c r="U55" s="21">
        <v>37315</v>
      </c>
      <c r="V55" s="9">
        <v>18567.169961541891</v>
      </c>
      <c r="W55" s="9">
        <v>160320.21002960205</v>
      </c>
      <c r="X55" s="6">
        <f t="shared" si="7"/>
        <v>11.581303416527204</v>
      </c>
      <c r="Y55" s="7"/>
      <c r="Z55" s="21">
        <v>37315</v>
      </c>
      <c r="AA55" s="9">
        <v>22166.430084228516</v>
      </c>
      <c r="AB55" s="9">
        <v>52099.528034210205</v>
      </c>
      <c r="AC55" s="6">
        <f t="shared" si="8"/>
        <v>42.54631648423635</v>
      </c>
      <c r="AD55" s="7"/>
    </row>
    <row r="56" spans="1:30">
      <c r="A56" s="21">
        <v>37346</v>
      </c>
      <c r="B56">
        <v>4</v>
      </c>
      <c r="C56">
        <v>191</v>
      </c>
      <c r="D56" s="7">
        <f t="shared" si="3"/>
        <v>2.0942408376963351</v>
      </c>
      <c r="F56" s="21">
        <v>37346</v>
      </c>
      <c r="G56">
        <v>39</v>
      </c>
      <c r="H56">
        <v>405</v>
      </c>
      <c r="I56" s="7">
        <f t="shared" si="4"/>
        <v>9.6296296296296298</v>
      </c>
      <c r="K56" s="21">
        <v>37346</v>
      </c>
      <c r="L56">
        <v>56</v>
      </c>
      <c r="M56">
        <v>172</v>
      </c>
      <c r="N56" s="7">
        <f t="shared" si="5"/>
        <v>32.558139534883722</v>
      </c>
      <c r="P56" s="21">
        <v>37346</v>
      </c>
      <c r="Q56" s="9">
        <v>2250</v>
      </c>
      <c r="R56" s="9">
        <v>100390.74503326416</v>
      </c>
      <c r="S56" s="6">
        <f t="shared" si="6"/>
        <v>2.2412424564181386</v>
      </c>
      <c r="T56" s="7"/>
      <c r="U56" s="21">
        <v>37346</v>
      </c>
      <c r="V56" s="9">
        <v>21277.069955438375</v>
      </c>
      <c r="W56" s="9">
        <v>160163.51205444336</v>
      </c>
      <c r="X56" s="6">
        <f t="shared" si="7"/>
        <v>13.284592528294334</v>
      </c>
      <c r="Y56" s="7"/>
      <c r="Z56" s="21">
        <v>37346</v>
      </c>
      <c r="AA56" s="9">
        <v>22279.430084228516</v>
      </c>
      <c r="AB56" s="9">
        <v>54766.856956481934</v>
      </c>
      <c r="AC56" s="6">
        <f t="shared" si="8"/>
        <v>40.680497882016276</v>
      </c>
      <c r="AD56" s="7"/>
    </row>
    <row r="57" spans="1:30">
      <c r="A57" s="21">
        <v>37376</v>
      </c>
      <c r="B57">
        <v>6</v>
      </c>
      <c r="C57">
        <v>202</v>
      </c>
      <c r="D57" s="7">
        <f t="shared" si="3"/>
        <v>2.9702970297029703</v>
      </c>
      <c r="F57" s="21">
        <v>37376</v>
      </c>
      <c r="G57">
        <v>38</v>
      </c>
      <c r="H57">
        <v>387</v>
      </c>
      <c r="I57" s="7">
        <f t="shared" si="4"/>
        <v>9.819121447028424</v>
      </c>
      <c r="K57" s="21">
        <v>37376</v>
      </c>
      <c r="L57">
        <v>60</v>
      </c>
      <c r="M57">
        <v>179</v>
      </c>
      <c r="N57" s="7">
        <f t="shared" si="5"/>
        <v>33.519553072625698</v>
      </c>
      <c r="P57" s="21">
        <v>37376</v>
      </c>
      <c r="Q57" s="9">
        <v>3400</v>
      </c>
      <c r="R57" s="9">
        <v>106675.2190322876</v>
      </c>
      <c r="S57" s="6">
        <f t="shared" si="6"/>
        <v>3.1872444517511749</v>
      </c>
      <c r="T57" s="7"/>
      <c r="U57" s="21">
        <v>37376</v>
      </c>
      <c r="V57" s="9">
        <v>26127.41997680068</v>
      </c>
      <c r="W57" s="9">
        <v>152101.88096618652</v>
      </c>
      <c r="X57" s="6">
        <f t="shared" si="7"/>
        <v>17.177578482812461</v>
      </c>
      <c r="Y57" s="7"/>
      <c r="Z57" s="21">
        <v>37376</v>
      </c>
      <c r="AA57" s="9">
        <v>19795.740043640137</v>
      </c>
      <c r="AB57" s="9">
        <v>56285.138980865479</v>
      </c>
      <c r="AC57" s="6">
        <f t="shared" si="8"/>
        <v>35.170456006815286</v>
      </c>
      <c r="AD57" s="7"/>
    </row>
    <row r="58" spans="1:30">
      <c r="A58" s="21">
        <v>37407</v>
      </c>
      <c r="B58">
        <v>3</v>
      </c>
      <c r="C58">
        <v>199</v>
      </c>
      <c r="D58" s="7">
        <f t="shared" si="3"/>
        <v>1.5075376884422109</v>
      </c>
      <c r="F58" s="21">
        <v>37407</v>
      </c>
      <c r="G58">
        <v>42</v>
      </c>
      <c r="H58">
        <v>380</v>
      </c>
      <c r="I58" s="7">
        <f t="shared" si="4"/>
        <v>11.052631578947368</v>
      </c>
      <c r="K58" s="21">
        <v>37407</v>
      </c>
      <c r="L58">
        <v>55</v>
      </c>
      <c r="M58">
        <v>180</v>
      </c>
      <c r="N58" s="7">
        <f t="shared" si="5"/>
        <v>30.555555555555557</v>
      </c>
      <c r="P58" s="21">
        <v>37407</v>
      </c>
      <c r="Q58" s="9">
        <v>2100</v>
      </c>
      <c r="R58" s="9">
        <v>105288.46002960205</v>
      </c>
      <c r="S58" s="6">
        <f t="shared" si="6"/>
        <v>1.9945205765281218</v>
      </c>
      <c r="T58" s="7"/>
      <c r="U58" s="21">
        <v>37407</v>
      </c>
      <c r="V58" s="9">
        <v>32721.41997680068</v>
      </c>
      <c r="W58" s="9">
        <v>151937.82501220703</v>
      </c>
      <c r="X58" s="6">
        <f t="shared" si="7"/>
        <v>21.536059223022157</v>
      </c>
      <c r="Y58" s="7"/>
      <c r="Z58" s="21">
        <v>37407</v>
      </c>
      <c r="AA58" s="9">
        <v>16173.180023193359</v>
      </c>
      <c r="AB58" s="9">
        <v>56624.82495880127</v>
      </c>
      <c r="AC58" s="6">
        <f t="shared" si="8"/>
        <v>28.561995617576812</v>
      </c>
      <c r="AD58" s="7"/>
    </row>
    <row r="59" spans="1:30">
      <c r="A59" s="21">
        <v>37437</v>
      </c>
      <c r="B59">
        <v>5</v>
      </c>
      <c r="C59">
        <v>201</v>
      </c>
      <c r="D59" s="7">
        <f t="shared" si="3"/>
        <v>2.4875621890547266</v>
      </c>
      <c r="F59" s="21">
        <v>37437</v>
      </c>
      <c r="G59">
        <v>34</v>
      </c>
      <c r="H59">
        <v>369</v>
      </c>
      <c r="I59" s="7">
        <f t="shared" si="4"/>
        <v>9.2140921409214087</v>
      </c>
      <c r="K59" s="21">
        <v>37437</v>
      </c>
      <c r="L59">
        <v>57</v>
      </c>
      <c r="M59">
        <v>181</v>
      </c>
      <c r="N59" s="7">
        <f t="shared" si="5"/>
        <v>31.491712707182316</v>
      </c>
      <c r="P59" s="21">
        <v>37437</v>
      </c>
      <c r="Q59" s="9">
        <v>2687.7899932861328</v>
      </c>
      <c r="R59" s="9">
        <v>110602.57501220703</v>
      </c>
      <c r="S59" s="6">
        <f t="shared" si="6"/>
        <v>2.430133288478578</v>
      </c>
      <c r="T59" s="7"/>
      <c r="U59" s="21">
        <v>37437</v>
      </c>
      <c r="V59" s="9">
        <v>28694.329971313477</v>
      </c>
      <c r="W59" s="9">
        <v>139728.30290222168</v>
      </c>
      <c r="X59" s="6">
        <f t="shared" si="7"/>
        <v>20.5358036813723</v>
      </c>
      <c r="Y59" s="7"/>
      <c r="Z59" s="21">
        <v>37437</v>
      </c>
      <c r="AA59" s="9">
        <v>20971.570016473532</v>
      </c>
      <c r="AB59" s="9">
        <v>65689.330024719238</v>
      </c>
      <c r="AC59" s="6">
        <f t="shared" si="8"/>
        <v>31.925382719814344</v>
      </c>
      <c r="AD59" s="7"/>
    </row>
    <row r="60" spans="1:30">
      <c r="A60" s="21">
        <v>37468</v>
      </c>
      <c r="B60">
        <v>6</v>
      </c>
      <c r="C60">
        <v>203</v>
      </c>
      <c r="D60" s="7">
        <f t="shared" si="3"/>
        <v>2.9556650246305418</v>
      </c>
      <c r="F60" s="21">
        <v>37468</v>
      </c>
      <c r="G60">
        <v>33</v>
      </c>
      <c r="H60">
        <v>362</v>
      </c>
      <c r="I60" s="7">
        <f t="shared" si="4"/>
        <v>9.1160220994475143</v>
      </c>
      <c r="K60" s="21">
        <v>37468</v>
      </c>
      <c r="L60">
        <v>52</v>
      </c>
      <c r="M60">
        <v>181</v>
      </c>
      <c r="N60" s="7">
        <f t="shared" si="5"/>
        <v>28.729281767955801</v>
      </c>
      <c r="P60" s="21">
        <v>37468</v>
      </c>
      <c r="Q60" s="9">
        <v>2829.1599884033203</v>
      </c>
      <c r="R60" s="9">
        <v>114722.54596710205</v>
      </c>
      <c r="S60" s="6">
        <f t="shared" si="6"/>
        <v>2.466088914392305</v>
      </c>
      <c r="T60" s="7"/>
      <c r="U60" s="21">
        <v>37468</v>
      </c>
      <c r="V60" s="9">
        <v>27820.039993286133</v>
      </c>
      <c r="W60" s="9">
        <v>138801.74389648438</v>
      </c>
      <c r="X60" s="6">
        <f t="shared" si="7"/>
        <v>20.043004657083973</v>
      </c>
      <c r="Y60" s="7"/>
      <c r="Z60" s="21">
        <v>37468</v>
      </c>
      <c r="AA60" s="9">
        <v>19491.829995721579</v>
      </c>
      <c r="AB60" s="9">
        <v>64833.992027282715</v>
      </c>
      <c r="AC60" s="6">
        <f t="shared" si="8"/>
        <v>30.064213827091262</v>
      </c>
      <c r="AD60" s="7"/>
    </row>
    <row r="61" spans="1:30">
      <c r="A61" s="21">
        <v>37499</v>
      </c>
      <c r="B61">
        <v>6</v>
      </c>
      <c r="C61">
        <v>214</v>
      </c>
      <c r="D61" s="7">
        <f t="shared" si="3"/>
        <v>2.8037383177570092</v>
      </c>
      <c r="F61" s="21">
        <v>37499</v>
      </c>
      <c r="G61">
        <v>25</v>
      </c>
      <c r="H61">
        <v>334</v>
      </c>
      <c r="I61" s="7">
        <f t="shared" si="4"/>
        <v>7.4850299401197598</v>
      </c>
      <c r="K61" s="21">
        <v>37499</v>
      </c>
      <c r="L61">
        <v>53</v>
      </c>
      <c r="M61">
        <v>190</v>
      </c>
      <c r="N61" s="7">
        <f t="shared" si="5"/>
        <v>27.89473684210526</v>
      </c>
      <c r="P61" s="21">
        <v>37499</v>
      </c>
      <c r="Q61" s="9">
        <v>2829.1599884033203</v>
      </c>
      <c r="R61" s="9">
        <v>120149.71996307373</v>
      </c>
      <c r="S61" s="6">
        <f t="shared" si="6"/>
        <v>2.3546954493716852</v>
      </c>
      <c r="T61" s="7"/>
      <c r="U61" s="21">
        <v>37499</v>
      </c>
      <c r="V61" s="9">
        <v>18520.210006713867</v>
      </c>
      <c r="W61" s="9">
        <v>124924.10285949707</v>
      </c>
      <c r="X61" s="6">
        <f t="shared" si="7"/>
        <v>14.825169509156824</v>
      </c>
      <c r="Y61" s="7"/>
      <c r="Z61" s="21">
        <v>37499</v>
      </c>
      <c r="AA61" s="9">
        <v>28682.499978631735</v>
      </c>
      <c r="AB61" s="9">
        <v>75701.376045227051</v>
      </c>
      <c r="AC61" s="6">
        <f t="shared" si="8"/>
        <v>37.889007409185872</v>
      </c>
      <c r="AD61" s="7"/>
    </row>
    <row r="62" spans="1:30">
      <c r="A62" s="21">
        <v>37529</v>
      </c>
      <c r="B62">
        <v>5</v>
      </c>
      <c r="C62">
        <v>219</v>
      </c>
      <c r="D62" s="7">
        <f t="shared" si="3"/>
        <v>2.2831050228310499</v>
      </c>
      <c r="F62" s="21">
        <v>37529</v>
      </c>
      <c r="G62">
        <v>25</v>
      </c>
      <c r="H62">
        <v>336</v>
      </c>
      <c r="I62" s="7">
        <f t="shared" si="4"/>
        <v>7.4404761904761907</v>
      </c>
      <c r="K62" s="21">
        <v>37529</v>
      </c>
      <c r="L62">
        <v>51</v>
      </c>
      <c r="M62">
        <v>191</v>
      </c>
      <c r="N62" s="7">
        <f t="shared" si="5"/>
        <v>26.701570680628272</v>
      </c>
      <c r="P62" s="21">
        <v>37529</v>
      </c>
      <c r="Q62" s="9">
        <v>2687.7899932861328</v>
      </c>
      <c r="R62" s="9">
        <v>123393.20800018311</v>
      </c>
      <c r="S62" s="6">
        <f t="shared" si="6"/>
        <v>2.178231717001915</v>
      </c>
      <c r="T62" s="7"/>
      <c r="U62" s="21">
        <v>37529</v>
      </c>
      <c r="V62" s="9">
        <v>19326.919982910156</v>
      </c>
      <c r="W62" s="9">
        <v>128093.82386779785</v>
      </c>
      <c r="X62" s="6">
        <f t="shared" si="7"/>
        <v>15.088096677367476</v>
      </c>
      <c r="Y62" s="7"/>
      <c r="Z62" s="21">
        <v>37529</v>
      </c>
      <c r="AA62" s="9">
        <v>27660.309991449118</v>
      </c>
      <c r="AB62" s="9">
        <v>75950.938003540039</v>
      </c>
      <c r="AC62" s="6">
        <f t="shared" si="8"/>
        <v>36.418654882392474</v>
      </c>
      <c r="AD62" s="7"/>
    </row>
    <row r="63" spans="1:30">
      <c r="A63" s="21">
        <v>37560</v>
      </c>
      <c r="B63">
        <v>4</v>
      </c>
      <c r="C63">
        <v>215</v>
      </c>
      <c r="D63" s="7">
        <f t="shared" si="3"/>
        <v>1.8604651162790697</v>
      </c>
      <c r="F63" s="21">
        <v>37560</v>
      </c>
      <c r="G63">
        <v>25</v>
      </c>
      <c r="H63">
        <v>341</v>
      </c>
      <c r="I63" s="7">
        <f t="shared" si="4"/>
        <v>7.3313782991202352</v>
      </c>
      <c r="K63" s="21">
        <v>37560</v>
      </c>
      <c r="L63">
        <v>46</v>
      </c>
      <c r="M63">
        <v>187</v>
      </c>
      <c r="N63" s="7">
        <f t="shared" si="5"/>
        <v>24.598930481283425</v>
      </c>
      <c r="P63" s="21">
        <v>37560</v>
      </c>
      <c r="Q63" s="9">
        <v>2522.7899932861328</v>
      </c>
      <c r="R63" s="9">
        <v>123106.85297393799</v>
      </c>
      <c r="S63" s="6">
        <f t="shared" si="6"/>
        <v>2.0492685275775946</v>
      </c>
      <c r="T63" s="7"/>
      <c r="U63" s="21">
        <v>37560</v>
      </c>
      <c r="V63" s="9">
        <v>19196.919982910156</v>
      </c>
      <c r="W63" s="9">
        <v>133707.22885894775</v>
      </c>
      <c r="X63" s="6">
        <f t="shared" si="7"/>
        <v>14.357428649696743</v>
      </c>
      <c r="Y63" s="7"/>
      <c r="Z63" s="21">
        <v>37560</v>
      </c>
      <c r="AA63" s="9">
        <v>25185.309991449118</v>
      </c>
      <c r="AB63" s="9">
        <v>69648.868980407715</v>
      </c>
      <c r="AC63" s="6">
        <f t="shared" si="8"/>
        <v>36.160400535052148</v>
      </c>
      <c r="AD63" s="7"/>
    </row>
    <row r="64" spans="1:30">
      <c r="A64" s="21">
        <v>37590</v>
      </c>
      <c r="B64">
        <v>5</v>
      </c>
      <c r="C64">
        <v>217</v>
      </c>
      <c r="D64" s="7">
        <f t="shared" si="3"/>
        <v>2.3041474654377883</v>
      </c>
      <c r="F64" s="21">
        <v>37590</v>
      </c>
      <c r="G64">
        <v>19</v>
      </c>
      <c r="H64">
        <v>335</v>
      </c>
      <c r="I64" s="7">
        <f t="shared" si="4"/>
        <v>5.6716417910447765</v>
      </c>
      <c r="K64" s="21">
        <v>37590</v>
      </c>
      <c r="L64">
        <v>46</v>
      </c>
      <c r="M64">
        <v>193</v>
      </c>
      <c r="N64" s="7">
        <f t="shared" si="5"/>
        <v>23.834196891191709</v>
      </c>
      <c r="P64" s="21">
        <v>37590</v>
      </c>
      <c r="Q64" s="9">
        <v>2872.7899932861328</v>
      </c>
      <c r="R64" s="9">
        <v>121984.69701385498</v>
      </c>
      <c r="S64" s="6">
        <f t="shared" si="6"/>
        <v>2.3550412991228256</v>
      </c>
      <c r="T64" s="7"/>
      <c r="U64" s="21">
        <v>37590</v>
      </c>
      <c r="V64" s="9">
        <v>15666.080001831055</v>
      </c>
      <c r="W64" s="9">
        <v>130104.41090393066</v>
      </c>
      <c r="X64" s="6">
        <f t="shared" si="7"/>
        <v>12.041159783121355</v>
      </c>
      <c r="Y64" s="7"/>
      <c r="Z64" s="21">
        <v>37590</v>
      </c>
      <c r="AA64" s="9">
        <v>23635.250009149313</v>
      </c>
      <c r="AB64" s="9">
        <v>73269.881935119629</v>
      </c>
      <c r="AC64" s="6">
        <f t="shared" si="8"/>
        <v>32.257797317154527</v>
      </c>
      <c r="AD64" s="7"/>
    </row>
    <row r="65" spans="1:30">
      <c r="A65" s="21">
        <v>37621</v>
      </c>
      <c r="B65">
        <v>6</v>
      </c>
      <c r="C65">
        <v>218</v>
      </c>
      <c r="D65" s="7">
        <f t="shared" si="3"/>
        <v>2.7522935779816518</v>
      </c>
      <c r="F65" s="21">
        <v>37621</v>
      </c>
      <c r="G65">
        <v>18</v>
      </c>
      <c r="H65">
        <v>331</v>
      </c>
      <c r="I65" s="7">
        <f t="shared" si="4"/>
        <v>5.4380664652567976</v>
      </c>
      <c r="K65" s="21">
        <v>37621</v>
      </c>
      <c r="L65">
        <v>44</v>
      </c>
      <c r="M65">
        <v>195</v>
      </c>
      <c r="N65" s="7">
        <f t="shared" si="5"/>
        <v>22.564102564102566</v>
      </c>
      <c r="P65" s="21">
        <v>37621</v>
      </c>
      <c r="Q65" s="9">
        <v>2817.0700073242188</v>
      </c>
      <c r="R65" s="9">
        <v>125816.60203552246</v>
      </c>
      <c r="S65" s="6">
        <f t="shared" si="6"/>
        <v>2.2390288417810398</v>
      </c>
      <c r="T65" s="7"/>
      <c r="U65" s="21">
        <v>37621</v>
      </c>
      <c r="V65" s="9">
        <v>12894.169998168945</v>
      </c>
      <c r="W65" s="9">
        <v>126983.55090332031</v>
      </c>
      <c r="X65" s="6">
        <f t="shared" si="7"/>
        <v>10.154204939493304</v>
      </c>
      <c r="Y65" s="7"/>
      <c r="Z65" s="21">
        <v>37621</v>
      </c>
      <c r="AA65" s="9">
        <v>26127.570022583008</v>
      </c>
      <c r="AB65" s="9">
        <v>78153.046928405762</v>
      </c>
      <c r="AC65" s="6">
        <f t="shared" si="8"/>
        <v>33.431287773742056</v>
      </c>
      <c r="AD65" s="7"/>
    </row>
    <row r="66" spans="1:30">
      <c r="A66" s="21">
        <v>37652</v>
      </c>
      <c r="B66">
        <v>4</v>
      </c>
      <c r="C66">
        <v>220</v>
      </c>
      <c r="D66" s="7">
        <f t="shared" si="3"/>
        <v>1.8181818181818181</v>
      </c>
      <c r="F66" s="21">
        <v>37652</v>
      </c>
      <c r="G66">
        <v>19</v>
      </c>
      <c r="H66">
        <v>331</v>
      </c>
      <c r="I66" s="7">
        <f t="shared" si="4"/>
        <v>5.7401812688821749</v>
      </c>
      <c r="K66" s="21">
        <v>37652</v>
      </c>
      <c r="L66">
        <v>34</v>
      </c>
      <c r="M66">
        <v>191</v>
      </c>
      <c r="N66" s="7">
        <f t="shared" si="5"/>
        <v>17.801047120418847</v>
      </c>
      <c r="P66" s="21">
        <v>37652</v>
      </c>
      <c r="Q66" s="9">
        <v>882.07000732421875</v>
      </c>
      <c r="R66" s="9">
        <v>131889.45104217529</v>
      </c>
      <c r="S66" s="6">
        <f t="shared" si="6"/>
        <v>0.66879496453598286</v>
      </c>
      <c r="T66" s="7"/>
      <c r="U66" s="21">
        <v>37652</v>
      </c>
      <c r="V66" s="9">
        <v>11562.969985961914</v>
      </c>
      <c r="W66" s="9">
        <v>125337.07888793945</v>
      </c>
      <c r="X66" s="6">
        <f t="shared" si="7"/>
        <v>9.2254982233151122</v>
      </c>
      <c r="Y66" s="7"/>
      <c r="Z66" s="21">
        <v>37652</v>
      </c>
      <c r="AA66" s="9">
        <v>22358.770034790039</v>
      </c>
      <c r="AB66" s="9">
        <v>77789.642913818359</v>
      </c>
      <c r="AC66" s="6">
        <f t="shared" si="8"/>
        <v>28.742605310016511</v>
      </c>
      <c r="AD66" s="7"/>
    </row>
    <row r="67" spans="1:30">
      <c r="A67" s="21">
        <v>37680</v>
      </c>
      <c r="B67">
        <v>4</v>
      </c>
      <c r="C67">
        <v>221</v>
      </c>
      <c r="D67" s="7">
        <f t="shared" si="3"/>
        <v>1.809954751131222</v>
      </c>
      <c r="F67" s="21">
        <v>37680</v>
      </c>
      <c r="G67">
        <v>19</v>
      </c>
      <c r="H67">
        <v>332</v>
      </c>
      <c r="I67" s="7">
        <f t="shared" si="4"/>
        <v>5.7228915662650603</v>
      </c>
      <c r="K67" s="21">
        <v>37680</v>
      </c>
      <c r="L67">
        <v>32</v>
      </c>
      <c r="M67">
        <v>187</v>
      </c>
      <c r="N67" s="7">
        <f t="shared" si="5"/>
        <v>17.112299465240639</v>
      </c>
      <c r="P67" s="21">
        <v>37680</v>
      </c>
      <c r="Q67" s="9">
        <v>882.07000732421875</v>
      </c>
      <c r="R67" s="9">
        <v>132762.83407592773</v>
      </c>
      <c r="S67" s="6">
        <f t="shared" si="6"/>
        <v>0.66439528311045137</v>
      </c>
      <c r="T67" s="7"/>
      <c r="U67" s="21">
        <v>37680</v>
      </c>
      <c r="V67" s="9">
        <v>11312.969985961914</v>
      </c>
      <c r="W67" s="9">
        <v>128816.21685791016</v>
      </c>
      <c r="X67" s="6">
        <f t="shared" si="7"/>
        <v>8.7822560403560122</v>
      </c>
      <c r="Y67" s="7"/>
      <c r="Z67" s="21">
        <v>37680</v>
      </c>
      <c r="AA67" s="9">
        <v>20375.400009155273</v>
      </c>
      <c r="AB67" s="9">
        <v>72205.125915527344</v>
      </c>
      <c r="AC67" s="6">
        <f t="shared" si="8"/>
        <v>28.218772214305698</v>
      </c>
      <c r="AD67" s="7"/>
    </row>
    <row r="68" spans="1:30">
      <c r="A68" s="21">
        <v>37711</v>
      </c>
      <c r="B68">
        <v>5</v>
      </c>
      <c r="C68">
        <v>227</v>
      </c>
      <c r="D68" s="7">
        <f t="shared" si="3"/>
        <v>2.2026431718061676</v>
      </c>
      <c r="F68" s="21">
        <v>37711</v>
      </c>
      <c r="G68">
        <v>22</v>
      </c>
      <c r="H68">
        <v>331</v>
      </c>
      <c r="I68" s="7">
        <f t="shared" si="4"/>
        <v>6.6465256797583088</v>
      </c>
      <c r="K68" s="21">
        <v>37711</v>
      </c>
      <c r="L68">
        <v>25</v>
      </c>
      <c r="M68">
        <v>183</v>
      </c>
      <c r="N68" s="7">
        <f t="shared" si="5"/>
        <v>13.661202185792352</v>
      </c>
      <c r="P68" s="21">
        <v>37711</v>
      </c>
      <c r="Q68" s="9">
        <v>2707.0700073242188</v>
      </c>
      <c r="R68" s="9">
        <v>132807.62706756592</v>
      </c>
      <c r="S68" s="6">
        <f t="shared" si="6"/>
        <v>2.0383392634121802</v>
      </c>
      <c r="T68" s="7"/>
      <c r="U68" s="21">
        <v>37711</v>
      </c>
      <c r="V68" s="9">
        <v>12386.469985961914</v>
      </c>
      <c r="W68" s="9">
        <v>128178.83586883545</v>
      </c>
      <c r="X68" s="6">
        <f t="shared" si="7"/>
        <v>9.6634283670955679</v>
      </c>
      <c r="Y68" s="7"/>
      <c r="Z68" s="21">
        <v>37711</v>
      </c>
      <c r="AA68" s="9">
        <v>16210.500015258789</v>
      </c>
      <c r="AB68" s="9">
        <v>70508.003944396973</v>
      </c>
      <c r="AC68" s="6">
        <f t="shared" si="8"/>
        <v>22.991006848020383</v>
      </c>
      <c r="AD68" s="7"/>
    </row>
    <row r="69" spans="1:30">
      <c r="A69" s="21">
        <v>37741</v>
      </c>
      <c r="B69">
        <v>7</v>
      </c>
      <c r="C69">
        <v>237</v>
      </c>
      <c r="D69" s="7">
        <f t="shared" si="3"/>
        <v>2.9535864978902953</v>
      </c>
      <c r="F69" s="21">
        <v>37741</v>
      </c>
      <c r="G69">
        <v>17</v>
      </c>
      <c r="H69">
        <v>322</v>
      </c>
      <c r="I69" s="7">
        <f t="shared" si="4"/>
        <v>5.2795031055900621</v>
      </c>
      <c r="K69" s="21">
        <v>37741</v>
      </c>
      <c r="L69">
        <v>26</v>
      </c>
      <c r="M69">
        <v>188</v>
      </c>
      <c r="N69" s="7">
        <f t="shared" si="5"/>
        <v>13.829787234042554</v>
      </c>
      <c r="P69" s="21">
        <v>37741</v>
      </c>
      <c r="Q69" s="9">
        <v>3062.0700073242188</v>
      </c>
      <c r="R69" s="9">
        <v>132432.34303283691</v>
      </c>
      <c r="S69" s="6">
        <f t="shared" si="6"/>
        <v>2.3121768725068703</v>
      </c>
      <c r="T69" s="7"/>
      <c r="U69" s="21">
        <v>37741</v>
      </c>
      <c r="V69" s="9">
        <v>5932.8699798583984</v>
      </c>
      <c r="W69" s="9">
        <v>123427.93990325928</v>
      </c>
      <c r="X69" s="6">
        <f t="shared" si="7"/>
        <v>4.8067479571549852</v>
      </c>
      <c r="Y69" s="7"/>
      <c r="Z69" s="21">
        <v>37741</v>
      </c>
      <c r="AA69" s="9">
        <v>14832.769989013672</v>
      </c>
      <c r="AB69" s="9">
        <v>69424.876983642578</v>
      </c>
      <c r="AC69" s="6">
        <f t="shared" si="8"/>
        <v>21.365208889759312</v>
      </c>
      <c r="AD69" s="7"/>
    </row>
    <row r="70" spans="1:30">
      <c r="A70" s="21">
        <v>37772</v>
      </c>
      <c r="B70">
        <v>10</v>
      </c>
      <c r="C70">
        <v>250</v>
      </c>
      <c r="D70" s="7">
        <f t="shared" si="3"/>
        <v>4</v>
      </c>
      <c r="F70" s="21">
        <v>37772</v>
      </c>
      <c r="G70">
        <v>15</v>
      </c>
      <c r="H70">
        <v>319</v>
      </c>
      <c r="I70" s="7">
        <f t="shared" si="4"/>
        <v>4.7021943573667713</v>
      </c>
      <c r="K70" s="21">
        <v>37772</v>
      </c>
      <c r="L70">
        <v>23</v>
      </c>
      <c r="M70">
        <v>178</v>
      </c>
      <c r="N70" s="7">
        <f t="shared" si="5"/>
        <v>12.921348314606742</v>
      </c>
      <c r="P70" s="21">
        <v>37772</v>
      </c>
      <c r="Q70" s="9">
        <v>3062.0700073242188</v>
      </c>
      <c r="R70" s="9">
        <v>154967.73219299316</v>
      </c>
      <c r="S70" s="6">
        <f t="shared" si="6"/>
        <v>1.9759403870676695</v>
      </c>
      <c r="T70" s="7"/>
      <c r="U70" s="21">
        <v>37772</v>
      </c>
      <c r="V70" s="9">
        <v>5027.8699798583984</v>
      </c>
      <c r="W70" s="9">
        <v>123292.58890533447</v>
      </c>
      <c r="X70" s="6">
        <f t="shared" si="7"/>
        <v>4.0779985435449468</v>
      </c>
      <c r="Y70" s="7"/>
      <c r="Z70" s="21">
        <v>37772</v>
      </c>
      <c r="AA70" s="9">
        <v>9352.7699890136719</v>
      </c>
      <c r="AB70" s="9">
        <v>60256.88094329834</v>
      </c>
      <c r="AC70" s="6">
        <f t="shared" si="8"/>
        <v>15.521497035026785</v>
      </c>
      <c r="AD70" s="7"/>
    </row>
    <row r="71" spans="1:30">
      <c r="A71" s="21">
        <v>37802</v>
      </c>
      <c r="B71">
        <v>6</v>
      </c>
      <c r="C71">
        <v>269</v>
      </c>
      <c r="D71" s="7">
        <f t="shared" ref="D71:D134" si="9">B71/C71*100</f>
        <v>2.2304832713754648</v>
      </c>
      <c r="F71" s="21">
        <v>37802</v>
      </c>
      <c r="G71">
        <v>17</v>
      </c>
      <c r="H71">
        <v>399</v>
      </c>
      <c r="I71" s="7">
        <f t="shared" ref="I71:I134" si="10">G71/H71*100</f>
        <v>4.2606516290726812</v>
      </c>
      <c r="K71" s="21">
        <v>37802</v>
      </c>
      <c r="L71">
        <v>24</v>
      </c>
      <c r="M71">
        <v>182</v>
      </c>
      <c r="N71" s="7">
        <f t="shared" ref="N71:N134" si="11">L71/M71*100</f>
        <v>13.186813186813188</v>
      </c>
      <c r="P71" s="21">
        <v>37802</v>
      </c>
      <c r="Q71" s="9">
        <v>4260.0700073242188</v>
      </c>
      <c r="R71" s="9">
        <v>173024.42017364502</v>
      </c>
      <c r="S71" s="6">
        <f t="shared" si="6"/>
        <v>2.462120666579243</v>
      </c>
      <c r="T71" s="7"/>
      <c r="U71" s="21">
        <v>37802</v>
      </c>
      <c r="V71" s="9">
        <v>5484.5699920654297</v>
      </c>
      <c r="W71" s="9">
        <v>155513.9998550415</v>
      </c>
      <c r="X71" s="6">
        <f t="shared" si="7"/>
        <v>3.5267371408218775</v>
      </c>
      <c r="Y71" s="7"/>
      <c r="Z71" s="21">
        <v>37802</v>
      </c>
      <c r="AA71" s="9">
        <v>10627.330001831055</v>
      </c>
      <c r="AB71" s="9">
        <v>58558.908950805664</v>
      </c>
      <c r="AC71" s="6">
        <f t="shared" si="8"/>
        <v>18.148101104067514</v>
      </c>
      <c r="AD71" s="7"/>
    </row>
    <row r="72" spans="1:30">
      <c r="A72" s="21">
        <v>37833</v>
      </c>
      <c r="B72">
        <v>8</v>
      </c>
      <c r="C72">
        <v>265</v>
      </c>
      <c r="D72" s="7">
        <f t="shared" si="9"/>
        <v>3.0188679245283021</v>
      </c>
      <c r="F72" s="21">
        <v>37833</v>
      </c>
      <c r="G72">
        <v>13</v>
      </c>
      <c r="H72">
        <v>420</v>
      </c>
      <c r="I72" s="7">
        <f t="shared" si="10"/>
        <v>3.0952380952380953</v>
      </c>
      <c r="K72" s="21">
        <v>37833</v>
      </c>
      <c r="L72">
        <v>27</v>
      </c>
      <c r="M72">
        <v>180</v>
      </c>
      <c r="N72" s="7">
        <f t="shared" si="11"/>
        <v>15</v>
      </c>
      <c r="P72" s="21">
        <v>37833</v>
      </c>
      <c r="Q72" s="9">
        <v>9970</v>
      </c>
      <c r="R72" s="9">
        <v>154928.34705352783</v>
      </c>
      <c r="S72" s="6">
        <f t="shared" si="6"/>
        <v>6.4352329251633718</v>
      </c>
      <c r="T72" s="7"/>
      <c r="U72" s="21">
        <v>37833</v>
      </c>
      <c r="V72" s="9">
        <v>5600.5900115966797</v>
      </c>
      <c r="W72" s="9">
        <v>189021.29901885986</v>
      </c>
      <c r="X72" s="6">
        <f t="shared" si="7"/>
        <v>2.9629412350181092</v>
      </c>
      <c r="Y72" s="7"/>
      <c r="Z72" s="21">
        <v>37833</v>
      </c>
      <c r="AA72" s="9">
        <v>12096.529998779297</v>
      </c>
      <c r="AB72" s="9">
        <v>58506.677917480469</v>
      </c>
      <c r="AC72" s="6">
        <f t="shared" si="8"/>
        <v>20.675468902610735</v>
      </c>
      <c r="AD72" s="7"/>
    </row>
    <row r="73" spans="1:30">
      <c r="A73" s="21">
        <v>37864</v>
      </c>
      <c r="B73">
        <v>8</v>
      </c>
      <c r="C73">
        <v>276</v>
      </c>
      <c r="D73" s="7">
        <f t="shared" si="9"/>
        <v>2.8985507246376812</v>
      </c>
      <c r="F73" s="21">
        <v>37864</v>
      </c>
      <c r="G73">
        <v>10</v>
      </c>
      <c r="H73">
        <v>420</v>
      </c>
      <c r="I73" s="7">
        <f t="shared" si="10"/>
        <v>2.3809523809523809</v>
      </c>
      <c r="K73" s="21">
        <v>37864</v>
      </c>
      <c r="L73">
        <v>35</v>
      </c>
      <c r="M73">
        <v>188</v>
      </c>
      <c r="N73" s="7">
        <f t="shared" si="11"/>
        <v>18.617021276595743</v>
      </c>
      <c r="P73" s="21">
        <v>37864</v>
      </c>
      <c r="Q73" s="9">
        <v>9278.1699981689453</v>
      </c>
      <c r="R73" s="9">
        <v>156332.74710083008</v>
      </c>
      <c r="S73" s="6">
        <f t="shared" si="6"/>
        <v>5.9348857934318744</v>
      </c>
      <c r="T73" s="7"/>
      <c r="U73" s="21">
        <v>37864</v>
      </c>
      <c r="V73" s="9">
        <v>4258.5499877929688</v>
      </c>
      <c r="W73" s="9">
        <v>189840.3250579834</v>
      </c>
      <c r="X73" s="6">
        <f t="shared" si="7"/>
        <v>2.2432272945657195</v>
      </c>
      <c r="Y73" s="7"/>
      <c r="Z73" s="21">
        <v>37864</v>
      </c>
      <c r="AA73" s="9">
        <v>14044.460006713867</v>
      </c>
      <c r="AB73" s="9">
        <v>60148.360954284668</v>
      </c>
      <c r="AC73" s="6">
        <f t="shared" si="8"/>
        <v>23.349696955812743</v>
      </c>
      <c r="AD73" s="7"/>
    </row>
    <row r="74" spans="1:30">
      <c r="A74" s="21">
        <v>37894</v>
      </c>
      <c r="B74">
        <v>6</v>
      </c>
      <c r="C74">
        <v>278</v>
      </c>
      <c r="D74" s="7">
        <f t="shared" si="9"/>
        <v>2.1582733812949639</v>
      </c>
      <c r="F74" s="21">
        <v>37894</v>
      </c>
      <c r="G74">
        <v>8</v>
      </c>
      <c r="H74">
        <v>411</v>
      </c>
      <c r="I74" s="7">
        <f t="shared" si="10"/>
        <v>1.9464720194647203</v>
      </c>
      <c r="K74" s="21">
        <v>37894</v>
      </c>
      <c r="L74">
        <v>34</v>
      </c>
      <c r="M74">
        <v>202</v>
      </c>
      <c r="N74" s="7">
        <f t="shared" si="11"/>
        <v>16.831683168316832</v>
      </c>
      <c r="P74" s="21">
        <v>37894</v>
      </c>
      <c r="Q74" s="9">
        <v>7023.1699981689453</v>
      </c>
      <c r="R74" s="9">
        <v>152595.59303283691</v>
      </c>
      <c r="S74" s="6">
        <f t="shared" si="6"/>
        <v>4.6024723640987686</v>
      </c>
      <c r="T74" s="7"/>
      <c r="U74" s="21">
        <v>37894</v>
      </c>
      <c r="V74" s="9">
        <v>2703.5499877929688</v>
      </c>
      <c r="W74" s="9">
        <v>177187.82793426514</v>
      </c>
      <c r="X74" s="6">
        <f t="shared" si="7"/>
        <v>1.525810220325043</v>
      </c>
      <c r="Y74" s="7"/>
      <c r="Z74" s="21">
        <v>37894</v>
      </c>
      <c r="AA74" s="9">
        <v>12624.280014038086</v>
      </c>
      <c r="AB74" s="9">
        <v>78929.553047180176</v>
      </c>
      <c r="AC74" s="6">
        <f t="shared" si="8"/>
        <v>15.994363995057615</v>
      </c>
      <c r="AD74" s="7"/>
    </row>
    <row r="75" spans="1:30">
      <c r="A75" s="21">
        <v>37925</v>
      </c>
      <c r="B75">
        <v>5</v>
      </c>
      <c r="C75">
        <v>288</v>
      </c>
      <c r="D75" s="7">
        <f t="shared" si="9"/>
        <v>1.7361111111111112</v>
      </c>
      <c r="F75" s="21">
        <v>37925</v>
      </c>
      <c r="G75">
        <v>7</v>
      </c>
      <c r="H75">
        <v>414</v>
      </c>
      <c r="I75" s="7">
        <f t="shared" si="10"/>
        <v>1.6908212560386473</v>
      </c>
      <c r="K75" s="21">
        <v>37925</v>
      </c>
      <c r="L75">
        <v>35</v>
      </c>
      <c r="M75">
        <v>211</v>
      </c>
      <c r="N75" s="7">
        <f t="shared" si="11"/>
        <v>16.587677725118482</v>
      </c>
      <c r="P75" s="21">
        <v>37925</v>
      </c>
      <c r="Q75" s="9">
        <v>6054.5600051879883</v>
      </c>
      <c r="R75" s="9">
        <v>154823.40209960938</v>
      </c>
      <c r="S75" s="6">
        <f t="shared" si="6"/>
        <v>3.9106232798660767</v>
      </c>
      <c r="T75" s="7"/>
      <c r="U75" s="21">
        <v>37925</v>
      </c>
      <c r="V75" s="9">
        <v>3091.0499877929688</v>
      </c>
      <c r="W75" s="9">
        <v>180877.63993835449</v>
      </c>
      <c r="X75" s="6">
        <f t="shared" si="7"/>
        <v>1.708917690902225</v>
      </c>
      <c r="Y75" s="7"/>
      <c r="Z75" s="21">
        <v>37925</v>
      </c>
      <c r="AA75" s="9">
        <v>13024.870010375977</v>
      </c>
      <c r="AB75" s="9">
        <v>81674.46802520752</v>
      </c>
      <c r="AC75" s="6">
        <f t="shared" si="8"/>
        <v>15.947297025988657</v>
      </c>
      <c r="AD75" s="7"/>
    </row>
    <row r="76" spans="1:30">
      <c r="A76" s="21">
        <v>37955</v>
      </c>
      <c r="B76">
        <v>5</v>
      </c>
      <c r="C76">
        <v>288</v>
      </c>
      <c r="D76" s="7">
        <f t="shared" si="9"/>
        <v>1.7361111111111112</v>
      </c>
      <c r="F76" s="21">
        <v>37955</v>
      </c>
      <c r="G76">
        <v>5</v>
      </c>
      <c r="H76">
        <v>431</v>
      </c>
      <c r="I76" s="7">
        <f t="shared" si="10"/>
        <v>1.160092807424594</v>
      </c>
      <c r="K76" s="21">
        <v>37955</v>
      </c>
      <c r="L76">
        <v>35</v>
      </c>
      <c r="M76">
        <v>216</v>
      </c>
      <c r="N76" s="7">
        <f t="shared" si="11"/>
        <v>16.203703703703702</v>
      </c>
      <c r="P76" s="21">
        <v>37955</v>
      </c>
      <c r="Q76" s="9">
        <v>6054.5600051879883</v>
      </c>
      <c r="R76" s="9">
        <v>159865.39911651611</v>
      </c>
      <c r="S76" s="6">
        <f t="shared" si="6"/>
        <v>3.7872860785686275</v>
      </c>
      <c r="T76" s="7"/>
      <c r="U76" s="21">
        <v>37955</v>
      </c>
      <c r="V76" s="9">
        <v>1976.0499877929688</v>
      </c>
      <c r="W76" s="9">
        <v>181522.24588775635</v>
      </c>
      <c r="X76" s="6">
        <f t="shared" si="7"/>
        <v>1.08859934942346</v>
      </c>
      <c r="Y76" s="7"/>
      <c r="Z76" s="21">
        <v>37955</v>
      </c>
      <c r="AA76" s="9">
        <v>13564.870010375977</v>
      </c>
      <c r="AB76" s="9">
        <v>85358.083030700684</v>
      </c>
      <c r="AC76" s="6">
        <f t="shared" si="8"/>
        <v>15.891722879363526</v>
      </c>
      <c r="AD76" s="7"/>
    </row>
    <row r="77" spans="1:30">
      <c r="A77" s="21">
        <v>37986</v>
      </c>
      <c r="B77">
        <v>4</v>
      </c>
      <c r="C77">
        <v>302</v>
      </c>
      <c r="D77" s="7">
        <f t="shared" si="9"/>
        <v>1.3245033112582782</v>
      </c>
      <c r="F77" s="21">
        <v>37986</v>
      </c>
      <c r="G77">
        <v>7</v>
      </c>
      <c r="H77">
        <v>441</v>
      </c>
      <c r="I77" s="7">
        <f t="shared" si="10"/>
        <v>1.5873015873015872</v>
      </c>
      <c r="K77" s="21">
        <v>37986</v>
      </c>
      <c r="L77">
        <v>30</v>
      </c>
      <c r="M77">
        <v>219</v>
      </c>
      <c r="N77" s="7">
        <f t="shared" si="11"/>
        <v>13.698630136986301</v>
      </c>
      <c r="P77" s="21">
        <v>37986</v>
      </c>
      <c r="Q77" s="9">
        <v>5904.390007019043</v>
      </c>
      <c r="R77" s="9">
        <v>170904.14415740967</v>
      </c>
      <c r="S77" s="6">
        <f t="shared" si="6"/>
        <v>3.4547962754963155</v>
      </c>
      <c r="T77" s="7"/>
      <c r="U77" s="21">
        <v>37986</v>
      </c>
      <c r="V77" s="9">
        <v>3197.0499877929688</v>
      </c>
      <c r="W77" s="9">
        <v>177215.49380493164</v>
      </c>
      <c r="X77" s="6">
        <f t="shared" si="7"/>
        <v>1.804046541953094</v>
      </c>
      <c r="Y77" s="7"/>
      <c r="Z77" s="21">
        <v>37986</v>
      </c>
      <c r="AA77" s="9">
        <v>10389.469985961914</v>
      </c>
      <c r="AB77" s="9">
        <v>93671.451065063477</v>
      </c>
      <c r="AC77" s="6">
        <f t="shared" si="8"/>
        <v>11.091394301926066</v>
      </c>
      <c r="AD77" s="7"/>
    </row>
    <row r="78" spans="1:30">
      <c r="A78" s="21">
        <v>38017</v>
      </c>
      <c r="B78">
        <v>5</v>
      </c>
      <c r="C78">
        <v>305</v>
      </c>
      <c r="D78" s="7">
        <f t="shared" si="9"/>
        <v>1.639344262295082</v>
      </c>
      <c r="F78" s="21">
        <v>38017</v>
      </c>
      <c r="G78">
        <v>7</v>
      </c>
      <c r="H78">
        <v>443</v>
      </c>
      <c r="I78" s="7">
        <f t="shared" si="10"/>
        <v>1.5801354401805869</v>
      </c>
      <c r="K78" s="21">
        <v>38017</v>
      </c>
      <c r="L78">
        <v>29</v>
      </c>
      <c r="M78">
        <v>218</v>
      </c>
      <c r="N78" s="7">
        <f t="shared" si="11"/>
        <v>13.302752293577983</v>
      </c>
      <c r="P78" s="21">
        <v>38017</v>
      </c>
      <c r="Q78" s="9">
        <v>7066.4599914550781</v>
      </c>
      <c r="R78" s="9">
        <v>173743.70205688477</v>
      </c>
      <c r="S78" s="6">
        <f t="shared" si="6"/>
        <v>4.067174756723829</v>
      </c>
      <c r="T78" s="7"/>
      <c r="U78" s="21">
        <v>38017</v>
      </c>
      <c r="V78" s="9">
        <v>3197.0499877929688</v>
      </c>
      <c r="W78" s="9">
        <v>177044.72776031494</v>
      </c>
      <c r="X78" s="6">
        <f t="shared" si="7"/>
        <v>1.8057866101051985</v>
      </c>
      <c r="Y78" s="7"/>
      <c r="Z78" s="21">
        <v>38017</v>
      </c>
      <c r="AA78" s="9">
        <v>11211.72998046875</v>
      </c>
      <c r="AB78" s="9">
        <v>91447.029106140137</v>
      </c>
      <c r="AC78" s="6">
        <f t="shared" si="8"/>
        <v>12.260354535362318</v>
      </c>
      <c r="AD78" s="7"/>
    </row>
    <row r="79" spans="1:30">
      <c r="A79" s="21">
        <v>38046</v>
      </c>
      <c r="B79">
        <v>6</v>
      </c>
      <c r="C79">
        <v>289</v>
      </c>
      <c r="D79" s="7">
        <f t="shared" si="9"/>
        <v>2.0761245674740483</v>
      </c>
      <c r="F79" s="21">
        <v>38046</v>
      </c>
      <c r="G79">
        <v>5</v>
      </c>
      <c r="H79">
        <v>470</v>
      </c>
      <c r="I79" s="7">
        <f t="shared" si="10"/>
        <v>1.0638297872340425</v>
      </c>
      <c r="K79" s="21">
        <v>38046</v>
      </c>
      <c r="L79">
        <v>29</v>
      </c>
      <c r="M79">
        <v>219</v>
      </c>
      <c r="N79" s="7">
        <f t="shared" si="11"/>
        <v>13.24200913242009</v>
      </c>
      <c r="P79" s="21">
        <v>38046</v>
      </c>
      <c r="Q79" s="9">
        <v>7414.0999908447266</v>
      </c>
      <c r="R79" s="9">
        <v>160049.12206268311</v>
      </c>
      <c r="S79" s="6">
        <f t="shared" si="6"/>
        <v>4.6323902907389902</v>
      </c>
      <c r="T79" s="7"/>
      <c r="U79" s="21">
        <v>38046</v>
      </c>
      <c r="V79" s="9">
        <v>1575</v>
      </c>
      <c r="W79" s="9">
        <v>197996.15283966064</v>
      </c>
      <c r="X79" s="6">
        <f t="shared" si="7"/>
        <v>0.79547000151838876</v>
      </c>
      <c r="Y79" s="7"/>
      <c r="Z79" s="21">
        <v>38046</v>
      </c>
      <c r="AA79" s="9">
        <v>11717.609970092773</v>
      </c>
      <c r="AB79" s="9">
        <v>92792.684089660645</v>
      </c>
      <c r="AC79" s="6">
        <f t="shared" si="8"/>
        <v>12.62773039173074</v>
      </c>
      <c r="AD79" s="7"/>
    </row>
    <row r="80" spans="1:30">
      <c r="A80" s="21">
        <v>38077</v>
      </c>
      <c r="B80">
        <v>2</v>
      </c>
      <c r="C80">
        <v>289</v>
      </c>
      <c r="D80" s="7">
        <f t="shared" si="9"/>
        <v>0.69204152249134954</v>
      </c>
      <c r="F80" s="21">
        <v>38077</v>
      </c>
      <c r="G80">
        <v>6</v>
      </c>
      <c r="H80">
        <v>483</v>
      </c>
      <c r="I80" s="7">
        <f t="shared" si="10"/>
        <v>1.2422360248447204</v>
      </c>
      <c r="K80" s="21">
        <v>38077</v>
      </c>
      <c r="L80">
        <v>28</v>
      </c>
      <c r="M80">
        <v>223</v>
      </c>
      <c r="N80" s="7">
        <f t="shared" si="11"/>
        <v>12.556053811659194</v>
      </c>
      <c r="P80" s="21">
        <v>38077</v>
      </c>
      <c r="Q80" s="9">
        <v>1048</v>
      </c>
      <c r="R80" s="9">
        <v>153782.87300872803</v>
      </c>
      <c r="S80" s="6">
        <f t="shared" si="6"/>
        <v>0.68148031019066746</v>
      </c>
      <c r="T80" s="7"/>
      <c r="U80" s="21">
        <v>38077</v>
      </c>
      <c r="V80" s="9">
        <v>4080</v>
      </c>
      <c r="W80" s="9">
        <v>206538.6167755127</v>
      </c>
      <c r="X80" s="6">
        <f t="shared" si="7"/>
        <v>1.9754175096633679</v>
      </c>
      <c r="Y80" s="7"/>
      <c r="Z80" s="21">
        <v>38077</v>
      </c>
      <c r="AA80" s="9">
        <v>10310.109970092773</v>
      </c>
      <c r="AB80" s="9">
        <v>95209.411064147949</v>
      </c>
      <c r="AC80" s="6">
        <f t="shared" si="8"/>
        <v>10.828876951193692</v>
      </c>
      <c r="AD80" s="7"/>
    </row>
    <row r="81" spans="1:30">
      <c r="A81" s="21">
        <v>38107</v>
      </c>
      <c r="C81">
        <v>291</v>
      </c>
      <c r="D81" s="7">
        <f t="shared" si="9"/>
        <v>0</v>
      </c>
      <c r="F81" s="21">
        <v>38107</v>
      </c>
      <c r="G81">
        <v>7</v>
      </c>
      <c r="H81">
        <v>478</v>
      </c>
      <c r="I81" s="7">
        <f t="shared" si="10"/>
        <v>1.4644351464435146</v>
      </c>
      <c r="K81" s="21">
        <v>38107</v>
      </c>
      <c r="L81">
        <v>27</v>
      </c>
      <c r="M81">
        <v>223</v>
      </c>
      <c r="N81" s="7">
        <f t="shared" si="11"/>
        <v>12.107623318385651</v>
      </c>
      <c r="P81" s="21">
        <v>38107</v>
      </c>
      <c r="Q81" s="9"/>
      <c r="R81" s="9">
        <v>159117.78594207764</v>
      </c>
      <c r="S81" s="6">
        <f t="shared" si="6"/>
        <v>0</v>
      </c>
      <c r="T81" s="7"/>
      <c r="U81" s="21">
        <v>38107</v>
      </c>
      <c r="V81" s="9">
        <v>3910</v>
      </c>
      <c r="W81" s="9">
        <v>205618.04483795166</v>
      </c>
      <c r="X81" s="6">
        <f t="shared" si="7"/>
        <v>1.9015840769624501</v>
      </c>
      <c r="Y81" s="7"/>
      <c r="Z81" s="21">
        <v>38107</v>
      </c>
      <c r="AA81" s="9">
        <v>9676.3599853515625</v>
      </c>
      <c r="AB81" s="9">
        <v>93517.674057006836</v>
      </c>
      <c r="AC81" s="6">
        <f t="shared" si="8"/>
        <v>10.347092229275304</v>
      </c>
      <c r="AD81" s="7"/>
    </row>
    <row r="82" spans="1:30">
      <c r="A82" s="21">
        <v>38138</v>
      </c>
      <c r="C82">
        <v>286</v>
      </c>
      <c r="D82" s="7">
        <f t="shared" si="9"/>
        <v>0</v>
      </c>
      <c r="F82" s="21">
        <v>38138</v>
      </c>
      <c r="G82">
        <v>7</v>
      </c>
      <c r="H82">
        <v>494</v>
      </c>
      <c r="I82" s="7">
        <f t="shared" si="10"/>
        <v>1.417004048582996</v>
      </c>
      <c r="K82" s="21">
        <v>38138</v>
      </c>
      <c r="L82">
        <v>23</v>
      </c>
      <c r="M82">
        <v>228</v>
      </c>
      <c r="N82" s="7">
        <f t="shared" si="11"/>
        <v>10.087719298245613</v>
      </c>
      <c r="P82" s="21">
        <v>38138</v>
      </c>
      <c r="Q82" s="9"/>
      <c r="R82" s="9">
        <v>153867.40302276611</v>
      </c>
      <c r="S82" s="6">
        <f t="shared" ref="S82:S145" si="12">Q82/R82*100</f>
        <v>0</v>
      </c>
      <c r="T82" s="7"/>
      <c r="U82" s="21">
        <v>38138</v>
      </c>
      <c r="V82" s="9">
        <v>4060</v>
      </c>
      <c r="W82" s="9">
        <v>220798.58477783203</v>
      </c>
      <c r="X82" s="6">
        <f t="shared" ref="X82:X145" si="13">V82/W82*100</f>
        <v>1.8387799016398496</v>
      </c>
      <c r="Y82" s="7"/>
      <c r="Z82" s="21">
        <v>38138</v>
      </c>
      <c r="AA82" s="9">
        <v>8370.6299896240234</v>
      </c>
      <c r="AB82" s="9">
        <v>96314.302032470703</v>
      </c>
      <c r="AC82" s="6">
        <f t="shared" ref="AC82:AC145" si="14">AA82/AB82*100</f>
        <v>8.6909522396808843</v>
      </c>
      <c r="AD82" s="7"/>
    </row>
    <row r="83" spans="1:30">
      <c r="A83" s="21">
        <v>38168</v>
      </c>
      <c r="C83">
        <v>290</v>
      </c>
      <c r="D83" s="7">
        <f t="shared" si="9"/>
        <v>0</v>
      </c>
      <c r="F83" s="21">
        <v>38168</v>
      </c>
      <c r="G83">
        <v>6</v>
      </c>
      <c r="H83">
        <v>515</v>
      </c>
      <c r="I83" s="7">
        <f t="shared" si="10"/>
        <v>1.1650485436893203</v>
      </c>
      <c r="K83" s="21">
        <v>38168</v>
      </c>
      <c r="L83">
        <v>27</v>
      </c>
      <c r="M83">
        <v>222</v>
      </c>
      <c r="N83" s="7">
        <f t="shared" si="11"/>
        <v>12.162162162162163</v>
      </c>
      <c r="P83" s="21">
        <v>38168</v>
      </c>
      <c r="Q83" s="9"/>
      <c r="R83" s="9">
        <v>161147.2900390625</v>
      </c>
      <c r="S83" s="6">
        <f t="shared" si="12"/>
        <v>0</v>
      </c>
      <c r="T83" s="7"/>
      <c r="U83" s="21">
        <v>38168</v>
      </c>
      <c r="V83" s="9">
        <v>1560</v>
      </c>
      <c r="W83" s="9">
        <v>226803.61092376709</v>
      </c>
      <c r="X83" s="6">
        <f t="shared" si="13"/>
        <v>0.68781973692841469</v>
      </c>
      <c r="Y83" s="7"/>
      <c r="Z83" s="21">
        <v>38168</v>
      </c>
      <c r="AA83" s="9">
        <v>10902.059989929199</v>
      </c>
      <c r="AB83" s="9">
        <v>102604.58007049561</v>
      </c>
      <c r="AC83" s="6">
        <f t="shared" si="14"/>
        <v>10.625315149127669</v>
      </c>
      <c r="AD83" s="7"/>
    </row>
    <row r="84" spans="1:30">
      <c r="A84" s="21">
        <v>38199</v>
      </c>
      <c r="C84">
        <v>286</v>
      </c>
      <c r="D84" s="7">
        <f t="shared" si="9"/>
        <v>0</v>
      </c>
      <c r="F84" s="21">
        <v>38199</v>
      </c>
      <c r="G84">
        <v>6</v>
      </c>
      <c r="H84">
        <v>524</v>
      </c>
      <c r="I84" s="7">
        <f t="shared" si="10"/>
        <v>1.1450381679389312</v>
      </c>
      <c r="K84" s="21">
        <v>38199</v>
      </c>
      <c r="L84">
        <v>23</v>
      </c>
      <c r="M84">
        <v>214</v>
      </c>
      <c r="N84" s="7">
        <f t="shared" si="11"/>
        <v>10.747663551401869</v>
      </c>
      <c r="P84" s="21">
        <v>38199</v>
      </c>
      <c r="Q84" s="9"/>
      <c r="R84" s="9">
        <v>159456.94300079346</v>
      </c>
      <c r="S84" s="6">
        <f t="shared" si="12"/>
        <v>0</v>
      </c>
      <c r="T84" s="7"/>
      <c r="U84" s="21">
        <v>38199</v>
      </c>
      <c r="V84" s="9">
        <v>1585</v>
      </c>
      <c r="W84" s="9">
        <v>231545.85982513428</v>
      </c>
      <c r="X84" s="6">
        <f t="shared" si="13"/>
        <v>0.68452962242426085</v>
      </c>
      <c r="Y84" s="7"/>
      <c r="Z84" s="21">
        <v>38199</v>
      </c>
      <c r="AA84" s="9">
        <v>6677.0599899291992</v>
      </c>
      <c r="AB84" s="9">
        <v>96734.006042480469</v>
      </c>
      <c r="AC84" s="6">
        <f t="shared" si="14"/>
        <v>6.9024950615577589</v>
      </c>
      <c r="AD84" s="7"/>
    </row>
    <row r="85" spans="1:30">
      <c r="A85" s="21">
        <v>38230</v>
      </c>
      <c r="C85">
        <v>287</v>
      </c>
      <c r="D85" s="7">
        <f t="shared" si="9"/>
        <v>0</v>
      </c>
      <c r="F85" s="21">
        <v>38230</v>
      </c>
      <c r="G85">
        <v>4</v>
      </c>
      <c r="H85">
        <v>542</v>
      </c>
      <c r="I85" s="7">
        <f t="shared" si="10"/>
        <v>0.73800738007380073</v>
      </c>
      <c r="K85" s="21">
        <v>38230</v>
      </c>
      <c r="L85">
        <v>23</v>
      </c>
      <c r="M85">
        <v>211</v>
      </c>
      <c r="N85" s="7">
        <f t="shared" si="11"/>
        <v>10.900473933649289</v>
      </c>
      <c r="P85" s="21">
        <v>38230</v>
      </c>
      <c r="Q85" s="9"/>
      <c r="R85" s="9">
        <v>160867.21998596191</v>
      </c>
      <c r="S85" s="6">
        <f t="shared" si="12"/>
        <v>0</v>
      </c>
      <c r="T85" s="7"/>
      <c r="U85" s="21">
        <v>38230</v>
      </c>
      <c r="V85" s="9">
        <v>762</v>
      </c>
      <c r="W85" s="9">
        <v>237852.62183380127</v>
      </c>
      <c r="X85" s="6">
        <f t="shared" si="13"/>
        <v>0.32036644966328981</v>
      </c>
      <c r="Y85" s="7"/>
      <c r="Z85" s="21">
        <v>38230</v>
      </c>
      <c r="AA85" s="9">
        <v>6798.9699935913086</v>
      </c>
      <c r="AB85" s="9">
        <v>94878.643028259277</v>
      </c>
      <c r="AC85" s="6">
        <f t="shared" si="14"/>
        <v>7.1659646223716109</v>
      </c>
      <c r="AD85" s="7"/>
    </row>
    <row r="86" spans="1:30">
      <c r="A86" s="21">
        <v>38260</v>
      </c>
      <c r="C86">
        <v>292</v>
      </c>
      <c r="D86" s="7">
        <f t="shared" si="9"/>
        <v>0</v>
      </c>
      <c r="F86" s="21">
        <v>38260</v>
      </c>
      <c r="G86">
        <v>6</v>
      </c>
      <c r="H86">
        <v>542</v>
      </c>
      <c r="I86" s="7">
        <f t="shared" si="10"/>
        <v>1.107011070110701</v>
      </c>
      <c r="K86" s="21">
        <v>38260</v>
      </c>
      <c r="L86">
        <v>20</v>
      </c>
      <c r="M86">
        <v>212</v>
      </c>
      <c r="N86" s="7">
        <f t="shared" si="11"/>
        <v>9.433962264150944</v>
      </c>
      <c r="P86" s="21">
        <v>38260</v>
      </c>
      <c r="Q86" s="9"/>
      <c r="R86" s="9">
        <v>167110.34897613525</v>
      </c>
      <c r="S86" s="6">
        <f t="shared" si="12"/>
        <v>0</v>
      </c>
      <c r="T86" s="7"/>
      <c r="U86" s="21">
        <v>38260</v>
      </c>
      <c r="V86" s="9">
        <v>937</v>
      </c>
      <c r="W86" s="9">
        <v>236357.2068939209</v>
      </c>
      <c r="X86" s="6">
        <f t="shared" si="13"/>
        <v>0.39643386055942581</v>
      </c>
      <c r="Y86" s="7"/>
      <c r="Z86" s="21">
        <v>38260</v>
      </c>
      <c r="AA86" s="9">
        <v>5772.5499954223633</v>
      </c>
      <c r="AB86" s="9">
        <v>95931.367004394531</v>
      </c>
      <c r="AC86" s="6">
        <f t="shared" si="14"/>
        <v>6.017374895906495</v>
      </c>
      <c r="AD86" s="7"/>
    </row>
    <row r="87" spans="1:30">
      <c r="A87" s="21">
        <v>38291</v>
      </c>
      <c r="C87">
        <v>286</v>
      </c>
      <c r="D87" s="7">
        <f t="shared" si="9"/>
        <v>0</v>
      </c>
      <c r="F87" s="21">
        <v>38291</v>
      </c>
      <c r="G87">
        <v>4</v>
      </c>
      <c r="H87">
        <v>552</v>
      </c>
      <c r="I87" s="7">
        <f t="shared" si="10"/>
        <v>0.72463768115942029</v>
      </c>
      <c r="K87" s="21">
        <v>38291</v>
      </c>
      <c r="L87">
        <v>23</v>
      </c>
      <c r="M87">
        <v>217</v>
      </c>
      <c r="N87" s="7">
        <f t="shared" si="11"/>
        <v>10.599078341013826</v>
      </c>
      <c r="P87" s="21">
        <v>38291</v>
      </c>
      <c r="Q87" s="9"/>
      <c r="R87" s="9">
        <v>168770.90599822998</v>
      </c>
      <c r="S87" s="6">
        <f t="shared" si="12"/>
        <v>0</v>
      </c>
      <c r="T87" s="7"/>
      <c r="U87" s="21">
        <v>38291</v>
      </c>
      <c r="V87" s="9">
        <v>505</v>
      </c>
      <c r="W87" s="9">
        <v>234779.36782073975</v>
      </c>
      <c r="X87" s="6">
        <f t="shared" si="13"/>
        <v>0.21509556171289329</v>
      </c>
      <c r="Y87" s="7"/>
      <c r="Z87" s="21">
        <v>38291</v>
      </c>
      <c r="AA87" s="9">
        <v>6289.7600021362305</v>
      </c>
      <c r="AB87" s="9">
        <v>101205.59706115723</v>
      </c>
      <c r="AC87" s="6">
        <f t="shared" si="14"/>
        <v>6.214834144336316</v>
      </c>
      <c r="AD87" s="7"/>
    </row>
    <row r="88" spans="1:30">
      <c r="A88" s="21">
        <v>38321</v>
      </c>
      <c r="C88">
        <v>281</v>
      </c>
      <c r="D88" s="7">
        <f t="shared" si="9"/>
        <v>0</v>
      </c>
      <c r="F88" s="21">
        <v>38321</v>
      </c>
      <c r="G88">
        <v>5</v>
      </c>
      <c r="H88">
        <v>556</v>
      </c>
      <c r="I88" s="7">
        <f t="shared" si="10"/>
        <v>0.89928057553956831</v>
      </c>
      <c r="K88" s="21">
        <v>38321</v>
      </c>
      <c r="L88">
        <v>22</v>
      </c>
      <c r="M88">
        <v>224</v>
      </c>
      <c r="N88" s="7">
        <f t="shared" si="11"/>
        <v>9.8214285714285712</v>
      </c>
      <c r="P88" s="21">
        <v>38321</v>
      </c>
      <c r="Q88" s="9"/>
      <c r="R88" s="9">
        <v>161428.90596008301</v>
      </c>
      <c r="S88" s="6">
        <f t="shared" si="12"/>
        <v>0</v>
      </c>
      <c r="T88" s="7"/>
      <c r="U88" s="21">
        <v>38321</v>
      </c>
      <c r="V88" s="9">
        <v>930</v>
      </c>
      <c r="W88" s="9">
        <v>246750.14590454102</v>
      </c>
      <c r="X88" s="6">
        <f t="shared" si="13"/>
        <v>0.37689947318603995</v>
      </c>
      <c r="Y88" s="7"/>
      <c r="Z88" s="21">
        <v>38321</v>
      </c>
      <c r="AA88" s="9">
        <v>6739.7600021362305</v>
      </c>
      <c r="AB88" s="9">
        <v>102024.37506103516</v>
      </c>
      <c r="AC88" s="6">
        <f t="shared" si="14"/>
        <v>6.6060291945961245</v>
      </c>
      <c r="AD88" s="7"/>
    </row>
    <row r="89" spans="1:30">
      <c r="A89" s="21">
        <v>38352</v>
      </c>
      <c r="C89">
        <v>285</v>
      </c>
      <c r="D89" s="7">
        <f t="shared" si="9"/>
        <v>0</v>
      </c>
      <c r="F89" s="21">
        <v>38352</v>
      </c>
      <c r="G89">
        <v>5</v>
      </c>
      <c r="H89">
        <v>557</v>
      </c>
      <c r="I89" s="7">
        <f t="shared" si="10"/>
        <v>0.89766606822262118</v>
      </c>
      <c r="K89" s="21">
        <v>38352</v>
      </c>
      <c r="L89">
        <v>20</v>
      </c>
      <c r="M89">
        <v>233</v>
      </c>
      <c r="N89" s="7">
        <f t="shared" si="11"/>
        <v>8.5836909871244629</v>
      </c>
      <c r="P89" s="21">
        <v>38352</v>
      </c>
      <c r="Q89" s="9"/>
      <c r="R89" s="9">
        <v>158976.78008270264</v>
      </c>
      <c r="S89" s="6">
        <f t="shared" si="12"/>
        <v>0</v>
      </c>
      <c r="T89" s="7"/>
      <c r="U89" s="21">
        <v>38352</v>
      </c>
      <c r="V89" s="9">
        <v>930</v>
      </c>
      <c r="W89" s="9">
        <v>241086.06491851807</v>
      </c>
      <c r="X89" s="6">
        <f t="shared" si="13"/>
        <v>0.38575435718954559</v>
      </c>
      <c r="Y89" s="7"/>
      <c r="Z89" s="21">
        <v>38352</v>
      </c>
      <c r="AA89" s="9">
        <v>6875.6100082397461</v>
      </c>
      <c r="AB89" s="9">
        <v>107428.07306671143</v>
      </c>
      <c r="AC89" s="6">
        <f t="shared" si="14"/>
        <v>6.400198581212643</v>
      </c>
      <c r="AD89" s="7"/>
    </row>
    <row r="90" spans="1:30">
      <c r="A90" s="21">
        <v>38383</v>
      </c>
      <c r="C90">
        <v>284</v>
      </c>
      <c r="D90" s="7">
        <f t="shared" si="9"/>
        <v>0</v>
      </c>
      <c r="F90" s="21">
        <v>38383</v>
      </c>
      <c r="G90">
        <v>5</v>
      </c>
      <c r="H90">
        <v>556</v>
      </c>
      <c r="I90" s="7">
        <f t="shared" si="10"/>
        <v>0.89928057553956831</v>
      </c>
      <c r="K90" s="21">
        <v>38383</v>
      </c>
      <c r="L90">
        <v>19</v>
      </c>
      <c r="M90">
        <v>243</v>
      </c>
      <c r="N90" s="7">
        <f t="shared" si="11"/>
        <v>7.8189300411522638</v>
      </c>
      <c r="P90" s="21">
        <v>38383</v>
      </c>
      <c r="Q90" s="9"/>
      <c r="R90" s="9">
        <v>160067.76105499268</v>
      </c>
      <c r="S90" s="6">
        <f t="shared" si="12"/>
        <v>0</v>
      </c>
      <c r="T90" s="7"/>
      <c r="U90" s="21">
        <v>38383</v>
      </c>
      <c r="V90" s="9">
        <v>930</v>
      </c>
      <c r="W90" s="9">
        <v>242531.126953125</v>
      </c>
      <c r="X90" s="6">
        <f t="shared" si="13"/>
        <v>0.38345593478388651</v>
      </c>
      <c r="Y90" s="7"/>
      <c r="Z90" s="21">
        <v>38383</v>
      </c>
      <c r="AA90" s="9">
        <v>5624.150016784668</v>
      </c>
      <c r="AB90" s="9">
        <v>109884.99320220947</v>
      </c>
      <c r="AC90" s="6">
        <f t="shared" si="14"/>
        <v>5.118214828875816</v>
      </c>
      <c r="AD90" s="7"/>
    </row>
    <row r="91" spans="1:30">
      <c r="A91" s="21">
        <v>38411</v>
      </c>
      <c r="C91">
        <v>281</v>
      </c>
      <c r="D91" s="7">
        <f t="shared" si="9"/>
        <v>0</v>
      </c>
      <c r="F91" s="21">
        <v>38411</v>
      </c>
      <c r="G91">
        <v>7</v>
      </c>
      <c r="H91">
        <v>565</v>
      </c>
      <c r="I91" s="7">
        <f t="shared" si="10"/>
        <v>1.2389380530973451</v>
      </c>
      <c r="K91" s="21">
        <v>38411</v>
      </c>
      <c r="L91">
        <v>18</v>
      </c>
      <c r="M91">
        <v>252</v>
      </c>
      <c r="N91" s="7">
        <f t="shared" si="11"/>
        <v>7.1428571428571423</v>
      </c>
      <c r="P91" s="21">
        <v>38411</v>
      </c>
      <c r="Q91" s="9"/>
      <c r="R91" s="9">
        <v>158321.18701934814</v>
      </c>
      <c r="S91" s="6">
        <f t="shared" si="12"/>
        <v>0</v>
      </c>
      <c r="T91" s="7"/>
      <c r="U91" s="21">
        <v>38411</v>
      </c>
      <c r="V91" s="9">
        <v>1258.1000061035156</v>
      </c>
      <c r="W91" s="9">
        <v>244243.74398040771</v>
      </c>
      <c r="X91" s="6">
        <f t="shared" si="13"/>
        <v>0.51510019687727826</v>
      </c>
      <c r="Y91" s="7"/>
      <c r="Z91" s="21">
        <v>38411</v>
      </c>
      <c r="AA91" s="9">
        <v>5527.5300216674805</v>
      </c>
      <c r="AB91" s="9">
        <v>116355.07215881348</v>
      </c>
      <c r="AC91" s="6">
        <f t="shared" si="14"/>
        <v>4.7505707478939412</v>
      </c>
      <c r="AD91" s="7"/>
    </row>
    <row r="92" spans="1:30">
      <c r="A92" s="21">
        <v>38442</v>
      </c>
      <c r="C92">
        <v>274</v>
      </c>
      <c r="D92" s="7">
        <f t="shared" si="9"/>
        <v>0</v>
      </c>
      <c r="F92" s="21">
        <v>38442</v>
      </c>
      <c r="G92">
        <v>5</v>
      </c>
      <c r="H92">
        <v>565</v>
      </c>
      <c r="I92" s="7">
        <f t="shared" si="10"/>
        <v>0.88495575221238942</v>
      </c>
      <c r="K92" s="21">
        <v>38442</v>
      </c>
      <c r="L92">
        <v>18</v>
      </c>
      <c r="M92">
        <v>255</v>
      </c>
      <c r="N92" s="7">
        <f t="shared" si="11"/>
        <v>7.0588235294117645</v>
      </c>
      <c r="P92" s="21">
        <v>38442</v>
      </c>
      <c r="Q92" s="9"/>
      <c r="R92" s="9">
        <v>157415.46202850342</v>
      </c>
      <c r="S92" s="6">
        <f t="shared" si="12"/>
        <v>0</v>
      </c>
      <c r="T92" s="7"/>
      <c r="U92" s="21">
        <v>38442</v>
      </c>
      <c r="V92" s="9">
        <v>928.10000610351563</v>
      </c>
      <c r="W92" s="9">
        <v>243927.11002349854</v>
      </c>
      <c r="X92" s="6">
        <f t="shared" si="13"/>
        <v>0.3804825162787801</v>
      </c>
      <c r="Y92" s="7"/>
      <c r="Z92" s="21">
        <v>38442</v>
      </c>
      <c r="AA92" s="9">
        <v>5463.3300247192383</v>
      </c>
      <c r="AB92" s="9">
        <v>114865.24028778076</v>
      </c>
      <c r="AC92" s="6">
        <f t="shared" si="14"/>
        <v>4.7562952996324519</v>
      </c>
      <c r="AD92" s="7"/>
    </row>
    <row r="93" spans="1:30">
      <c r="A93" s="21">
        <v>38472</v>
      </c>
      <c r="C93">
        <v>275</v>
      </c>
      <c r="D93" s="7">
        <f t="shared" si="9"/>
        <v>0</v>
      </c>
      <c r="F93" s="21">
        <v>38472</v>
      </c>
      <c r="G93">
        <v>5</v>
      </c>
      <c r="H93">
        <v>570</v>
      </c>
      <c r="I93" s="7">
        <f t="shared" si="10"/>
        <v>0.8771929824561403</v>
      </c>
      <c r="K93" s="21">
        <v>38472</v>
      </c>
      <c r="L93">
        <v>16</v>
      </c>
      <c r="M93">
        <v>260</v>
      </c>
      <c r="N93" s="7">
        <f t="shared" si="11"/>
        <v>6.1538461538461542</v>
      </c>
      <c r="P93" s="21">
        <v>38472</v>
      </c>
      <c r="Q93" s="9"/>
      <c r="R93" s="9">
        <v>157923.10593414307</v>
      </c>
      <c r="S93" s="6">
        <f t="shared" si="12"/>
        <v>0</v>
      </c>
      <c r="T93" s="7"/>
      <c r="U93" s="21">
        <v>38472</v>
      </c>
      <c r="V93" s="9">
        <v>1178.1000061035156</v>
      </c>
      <c r="W93" s="9">
        <v>248250.49997711182</v>
      </c>
      <c r="X93" s="6">
        <f t="shared" si="13"/>
        <v>0.47456098022446447</v>
      </c>
      <c r="Y93" s="7"/>
      <c r="Z93" s="21">
        <v>38472</v>
      </c>
      <c r="AA93" s="9">
        <v>5115.2300186157227</v>
      </c>
      <c r="AB93" s="9">
        <v>113387.03125</v>
      </c>
      <c r="AC93" s="6">
        <f t="shared" si="14"/>
        <v>4.5113007741930122</v>
      </c>
      <c r="AD93" s="7"/>
    </row>
    <row r="94" spans="1:30">
      <c r="A94" s="21">
        <v>38503</v>
      </c>
      <c r="B94">
        <v>1</v>
      </c>
      <c r="C94">
        <v>275</v>
      </c>
      <c r="D94" s="7">
        <f t="shared" si="9"/>
        <v>0.36363636363636365</v>
      </c>
      <c r="F94" s="21">
        <v>38503</v>
      </c>
      <c r="G94">
        <v>6</v>
      </c>
      <c r="H94">
        <v>573</v>
      </c>
      <c r="I94" s="7">
        <f t="shared" si="10"/>
        <v>1.0471204188481675</v>
      </c>
      <c r="K94" s="21">
        <v>38503</v>
      </c>
      <c r="L94">
        <v>14</v>
      </c>
      <c r="M94">
        <v>262</v>
      </c>
      <c r="N94" s="7">
        <f t="shared" si="11"/>
        <v>5.343511450381679</v>
      </c>
      <c r="P94" s="21">
        <v>38503</v>
      </c>
      <c r="Q94" s="9"/>
      <c r="R94" s="9">
        <v>158663.44497680664</v>
      </c>
      <c r="S94" s="6">
        <f t="shared" si="12"/>
        <v>0</v>
      </c>
      <c r="T94" s="7"/>
      <c r="U94" s="21">
        <v>38503</v>
      </c>
      <c r="V94" s="9">
        <v>1678.1000061035156</v>
      </c>
      <c r="W94" s="9">
        <v>248158.42199707031</v>
      </c>
      <c r="X94" s="6">
        <f t="shared" si="13"/>
        <v>0.67622125922582099</v>
      </c>
      <c r="Y94" s="7"/>
      <c r="Z94" s="21">
        <v>38503</v>
      </c>
      <c r="AA94" s="9">
        <v>4653.4600143432617</v>
      </c>
      <c r="AB94" s="9">
        <v>113386.65223693848</v>
      </c>
      <c r="AC94" s="6">
        <f t="shared" si="14"/>
        <v>4.1040633289173725</v>
      </c>
      <c r="AD94" s="7"/>
    </row>
    <row r="95" spans="1:30">
      <c r="A95" s="21">
        <v>38533</v>
      </c>
      <c r="B95">
        <v>1</v>
      </c>
      <c r="C95">
        <v>282</v>
      </c>
      <c r="D95" s="7">
        <f t="shared" si="9"/>
        <v>0.3546099290780142</v>
      </c>
      <c r="F95" s="21">
        <v>38533</v>
      </c>
      <c r="G95">
        <v>6</v>
      </c>
      <c r="H95">
        <v>575</v>
      </c>
      <c r="I95" s="7">
        <f t="shared" si="10"/>
        <v>1.0434782608695654</v>
      </c>
      <c r="K95" s="21">
        <v>38533</v>
      </c>
      <c r="L95">
        <v>11</v>
      </c>
      <c r="M95">
        <v>260</v>
      </c>
      <c r="N95" s="7">
        <f t="shared" si="11"/>
        <v>4.2307692307692308</v>
      </c>
      <c r="P95" s="21">
        <v>38533</v>
      </c>
      <c r="Q95" s="9"/>
      <c r="R95" s="9">
        <v>167581.12186431885</v>
      </c>
      <c r="S95" s="6">
        <f t="shared" si="12"/>
        <v>0</v>
      </c>
      <c r="T95" s="7"/>
      <c r="U95" s="21">
        <v>38533</v>
      </c>
      <c r="V95" s="9">
        <v>1678.1000061035156</v>
      </c>
      <c r="W95" s="9">
        <v>246430.56307220459</v>
      </c>
      <c r="X95" s="6">
        <f t="shared" si="13"/>
        <v>0.6809626148570822</v>
      </c>
      <c r="Y95" s="7"/>
      <c r="Z95" s="21">
        <v>38533</v>
      </c>
      <c r="AA95" s="9">
        <v>4048.7300109863281</v>
      </c>
      <c r="AB95" s="9">
        <v>107110.02117919922</v>
      </c>
      <c r="AC95" s="6">
        <f t="shared" si="14"/>
        <v>3.7799731214809915</v>
      </c>
      <c r="AD95" s="7"/>
    </row>
    <row r="96" spans="1:30">
      <c r="A96" s="21">
        <v>38564</v>
      </c>
      <c r="B96">
        <v>1</v>
      </c>
      <c r="C96">
        <v>287</v>
      </c>
      <c r="D96" s="7">
        <f t="shared" si="9"/>
        <v>0.34843205574912894</v>
      </c>
      <c r="F96" s="21">
        <v>38564</v>
      </c>
      <c r="G96">
        <v>6</v>
      </c>
      <c r="H96">
        <v>568</v>
      </c>
      <c r="I96" s="7">
        <f t="shared" si="10"/>
        <v>1.056338028169014</v>
      </c>
      <c r="K96" s="21">
        <v>38564</v>
      </c>
      <c r="L96">
        <v>12</v>
      </c>
      <c r="M96">
        <v>250</v>
      </c>
      <c r="N96" s="7">
        <f t="shared" si="11"/>
        <v>4.8</v>
      </c>
      <c r="P96" s="21">
        <v>38564</v>
      </c>
      <c r="Q96" s="9"/>
      <c r="R96" s="9">
        <v>179762.47585296631</v>
      </c>
      <c r="S96" s="6">
        <f t="shared" si="12"/>
        <v>0</v>
      </c>
      <c r="T96" s="7"/>
      <c r="U96" s="21">
        <v>38564</v>
      </c>
      <c r="V96" s="9">
        <v>1678.1000061035156</v>
      </c>
      <c r="W96" s="9">
        <v>238262.04300689697</v>
      </c>
      <c r="X96" s="6">
        <f t="shared" si="13"/>
        <v>0.70430857761718246</v>
      </c>
      <c r="Y96" s="7"/>
      <c r="Z96" s="21">
        <v>38564</v>
      </c>
      <c r="AA96" s="9">
        <v>4119.0800094604492</v>
      </c>
      <c r="AB96" s="9">
        <v>105273.97513580322</v>
      </c>
      <c r="AC96" s="6">
        <f t="shared" si="14"/>
        <v>3.9127239226474009</v>
      </c>
      <c r="AD96" s="7"/>
    </row>
    <row r="97" spans="1:30">
      <c r="A97" s="21">
        <v>38595</v>
      </c>
      <c r="B97">
        <v>1</v>
      </c>
      <c r="C97">
        <v>290</v>
      </c>
      <c r="D97" s="7">
        <f t="shared" si="9"/>
        <v>0.34482758620689657</v>
      </c>
      <c r="F97" s="21">
        <v>38595</v>
      </c>
      <c r="G97">
        <v>8</v>
      </c>
      <c r="H97">
        <v>567</v>
      </c>
      <c r="I97" s="7">
        <f t="shared" si="10"/>
        <v>1.4109347442680775</v>
      </c>
      <c r="K97" s="21">
        <v>38595</v>
      </c>
      <c r="L97">
        <v>13</v>
      </c>
      <c r="M97">
        <v>258</v>
      </c>
      <c r="N97" s="7">
        <f t="shared" si="11"/>
        <v>5.0387596899224807</v>
      </c>
      <c r="P97" s="21">
        <v>38595</v>
      </c>
      <c r="Q97" s="9"/>
      <c r="R97" s="9">
        <v>192965.74090576172</v>
      </c>
      <c r="S97" s="6">
        <f t="shared" si="12"/>
        <v>0</v>
      </c>
      <c r="T97" s="7"/>
      <c r="U97" s="21">
        <v>38595</v>
      </c>
      <c r="V97" s="9">
        <v>2743.1000061035156</v>
      </c>
      <c r="W97" s="9">
        <v>238040.71800994873</v>
      </c>
      <c r="X97" s="6">
        <f t="shared" si="13"/>
        <v>1.1523658763240958</v>
      </c>
      <c r="Y97" s="7"/>
      <c r="Z97" s="21">
        <v>38595</v>
      </c>
      <c r="AA97" s="9">
        <v>4370.5800094604492</v>
      </c>
      <c r="AB97" s="9">
        <v>105955.94315338135</v>
      </c>
      <c r="AC97" s="6">
        <f t="shared" si="14"/>
        <v>4.1249031242481768</v>
      </c>
      <c r="AD97" s="7"/>
    </row>
    <row r="98" spans="1:30">
      <c r="A98" s="21">
        <v>38625</v>
      </c>
      <c r="B98">
        <v>2</v>
      </c>
      <c r="C98">
        <v>291</v>
      </c>
      <c r="D98" s="7">
        <f t="shared" si="9"/>
        <v>0.6872852233676976</v>
      </c>
      <c r="F98" s="21">
        <v>38625</v>
      </c>
      <c r="G98">
        <v>9</v>
      </c>
      <c r="H98">
        <v>569</v>
      </c>
      <c r="I98" s="7">
        <f t="shared" si="10"/>
        <v>1.5817223198594026</v>
      </c>
      <c r="K98" s="21">
        <v>38625</v>
      </c>
      <c r="L98">
        <v>16</v>
      </c>
      <c r="M98">
        <v>257</v>
      </c>
      <c r="N98" s="7">
        <f t="shared" si="11"/>
        <v>6.2256809338521402</v>
      </c>
      <c r="P98" s="21">
        <v>38625</v>
      </c>
      <c r="Q98" s="9">
        <v>95.080001831054688</v>
      </c>
      <c r="R98" s="9">
        <v>194106.68692016602</v>
      </c>
      <c r="S98" s="6">
        <f t="shared" si="12"/>
        <v>4.8983372669773123E-2</v>
      </c>
      <c r="T98" s="7"/>
      <c r="U98" s="21">
        <v>38625</v>
      </c>
      <c r="V98" s="9">
        <v>2666.3200073242188</v>
      </c>
      <c r="W98" s="9">
        <v>232272.34608459473</v>
      </c>
      <c r="X98" s="6">
        <f t="shared" si="13"/>
        <v>1.1479283058316085</v>
      </c>
      <c r="Y98" s="7"/>
      <c r="Z98" s="21">
        <v>38625</v>
      </c>
      <c r="AA98" s="9">
        <v>15213.02995300293</v>
      </c>
      <c r="AB98" s="9">
        <v>106152.29406738281</v>
      </c>
      <c r="AC98" s="6">
        <f t="shared" si="14"/>
        <v>14.331324712913016</v>
      </c>
      <c r="AD98" s="7"/>
    </row>
    <row r="99" spans="1:30">
      <c r="A99" s="21">
        <v>38656</v>
      </c>
      <c r="B99">
        <v>1</v>
      </c>
      <c r="C99">
        <v>285</v>
      </c>
      <c r="D99" s="7">
        <f t="shared" si="9"/>
        <v>0.35087719298245612</v>
      </c>
      <c r="F99" s="21">
        <v>38656</v>
      </c>
      <c r="G99">
        <v>9</v>
      </c>
      <c r="H99">
        <v>561</v>
      </c>
      <c r="I99" s="7">
        <f t="shared" si="10"/>
        <v>1.6042780748663104</v>
      </c>
      <c r="K99" s="21">
        <v>38656</v>
      </c>
      <c r="L99">
        <v>15</v>
      </c>
      <c r="M99">
        <v>260</v>
      </c>
      <c r="N99" s="7">
        <f t="shared" si="11"/>
        <v>5.7692307692307692</v>
      </c>
      <c r="P99" s="21">
        <v>38656</v>
      </c>
      <c r="Q99" s="9"/>
      <c r="R99" s="9">
        <v>189327.24890136719</v>
      </c>
      <c r="S99" s="6">
        <f t="shared" si="12"/>
        <v>0</v>
      </c>
      <c r="T99" s="7"/>
      <c r="U99" s="21">
        <v>38656</v>
      </c>
      <c r="V99" s="9">
        <v>2666.3200073242188</v>
      </c>
      <c r="W99" s="9">
        <v>233005.74504089355</v>
      </c>
      <c r="X99" s="6">
        <f t="shared" si="13"/>
        <v>1.1443151356015997</v>
      </c>
      <c r="Y99" s="7"/>
      <c r="Z99" s="21">
        <v>38656</v>
      </c>
      <c r="AA99" s="9">
        <v>15094.729949951172</v>
      </c>
      <c r="AB99" s="9">
        <v>108045.98411560059</v>
      </c>
      <c r="AC99" s="6">
        <f t="shared" si="14"/>
        <v>13.970653396799101</v>
      </c>
      <c r="AD99" s="7"/>
    </row>
    <row r="100" spans="1:30">
      <c r="A100" s="21">
        <v>38686</v>
      </c>
      <c r="B100">
        <v>1</v>
      </c>
      <c r="C100">
        <v>287</v>
      </c>
      <c r="D100" s="7">
        <f t="shared" si="9"/>
        <v>0.34843205574912894</v>
      </c>
      <c r="F100" s="21">
        <v>38686</v>
      </c>
      <c r="G100">
        <v>8</v>
      </c>
      <c r="H100">
        <v>550</v>
      </c>
      <c r="I100" s="7">
        <f t="shared" si="10"/>
        <v>1.4545454545454546</v>
      </c>
      <c r="K100" s="21">
        <v>38686</v>
      </c>
      <c r="L100">
        <v>13</v>
      </c>
      <c r="M100">
        <v>264</v>
      </c>
      <c r="N100" s="7">
        <f t="shared" si="11"/>
        <v>4.9242424242424239</v>
      </c>
      <c r="P100" s="21">
        <v>38686</v>
      </c>
      <c r="Q100" s="9"/>
      <c r="R100" s="9">
        <v>197589.89993286133</v>
      </c>
      <c r="S100" s="6">
        <f t="shared" si="12"/>
        <v>0</v>
      </c>
      <c r="T100" s="7"/>
      <c r="U100" s="21">
        <v>38686</v>
      </c>
      <c r="V100" s="9">
        <v>2366.3200073242188</v>
      </c>
      <c r="W100" s="9">
        <v>230808.77808380127</v>
      </c>
      <c r="X100" s="6">
        <f t="shared" si="13"/>
        <v>1.0252296411642816</v>
      </c>
      <c r="Y100" s="7"/>
      <c r="Z100" s="21">
        <v>38686</v>
      </c>
      <c r="AA100" s="9">
        <v>13509.449951171875</v>
      </c>
      <c r="AB100" s="9">
        <v>108971.23309326172</v>
      </c>
      <c r="AC100" s="6">
        <f t="shared" si="14"/>
        <v>12.397262623989924</v>
      </c>
      <c r="AD100" s="7"/>
    </row>
    <row r="101" spans="1:30">
      <c r="A101" s="21">
        <v>38717</v>
      </c>
      <c r="B101">
        <v>1</v>
      </c>
      <c r="C101">
        <v>269</v>
      </c>
      <c r="D101" s="7">
        <f t="shared" si="9"/>
        <v>0.37174721189591076</v>
      </c>
      <c r="F101" s="21">
        <v>38717</v>
      </c>
      <c r="G101">
        <v>11</v>
      </c>
      <c r="H101">
        <v>545</v>
      </c>
      <c r="I101" s="7">
        <f t="shared" si="10"/>
        <v>2.0183486238532113</v>
      </c>
      <c r="K101" s="21">
        <v>38717</v>
      </c>
      <c r="L101">
        <v>15</v>
      </c>
      <c r="M101">
        <v>263</v>
      </c>
      <c r="N101" s="7">
        <f t="shared" si="11"/>
        <v>5.7034220532319395</v>
      </c>
      <c r="P101" s="21">
        <v>38717</v>
      </c>
      <c r="Q101" s="9"/>
      <c r="R101" s="9">
        <v>188194.33692169189</v>
      </c>
      <c r="S101" s="6">
        <f t="shared" si="12"/>
        <v>0</v>
      </c>
      <c r="T101" s="7"/>
      <c r="U101" s="21">
        <v>38717</v>
      </c>
      <c r="V101" s="9">
        <v>4103.7200012207031</v>
      </c>
      <c r="W101" s="9">
        <v>230291.45397186279</v>
      </c>
      <c r="X101" s="6">
        <f t="shared" si="13"/>
        <v>1.7819679933594492</v>
      </c>
      <c r="Y101" s="7"/>
      <c r="Z101" s="21">
        <v>38717</v>
      </c>
      <c r="AA101" s="9">
        <v>14360.329917907715</v>
      </c>
      <c r="AB101" s="9">
        <v>100892.68106079102</v>
      </c>
      <c r="AC101" s="6">
        <f t="shared" si="14"/>
        <v>14.233272192712537</v>
      </c>
      <c r="AD101" s="7"/>
    </row>
    <row r="102" spans="1:30">
      <c r="A102" s="21">
        <v>38748</v>
      </c>
      <c r="B102">
        <v>1</v>
      </c>
      <c r="C102">
        <v>268</v>
      </c>
      <c r="D102" s="7">
        <f t="shared" si="9"/>
        <v>0.37313432835820892</v>
      </c>
      <c r="F102" s="21">
        <v>38748</v>
      </c>
      <c r="G102">
        <v>10</v>
      </c>
      <c r="H102">
        <v>545</v>
      </c>
      <c r="I102" s="7">
        <f t="shared" si="10"/>
        <v>1.834862385321101</v>
      </c>
      <c r="K102" s="21">
        <v>38748</v>
      </c>
      <c r="L102">
        <v>16</v>
      </c>
      <c r="M102">
        <v>266</v>
      </c>
      <c r="N102" s="7">
        <f t="shared" si="11"/>
        <v>6.0150375939849621</v>
      </c>
      <c r="P102" s="21">
        <v>38748</v>
      </c>
      <c r="Q102" s="9"/>
      <c r="R102" s="9">
        <v>187367.49588775635</v>
      </c>
      <c r="S102" s="6">
        <f t="shared" si="12"/>
        <v>0</v>
      </c>
      <c r="T102" s="7"/>
      <c r="U102" s="21">
        <v>38748</v>
      </c>
      <c r="V102" s="9">
        <v>3853.7200012207031</v>
      </c>
      <c r="W102" s="9">
        <v>232030.59698486328</v>
      </c>
      <c r="X102" s="6">
        <f t="shared" si="13"/>
        <v>1.6608671663556958</v>
      </c>
      <c r="Y102" s="7"/>
      <c r="Z102" s="21">
        <v>38748</v>
      </c>
      <c r="AA102" s="9">
        <v>14610.329917907715</v>
      </c>
      <c r="AB102" s="9">
        <v>100325.99209594727</v>
      </c>
      <c r="AC102" s="6">
        <f t="shared" si="14"/>
        <v>14.562856157888829</v>
      </c>
      <c r="AD102" s="7"/>
    </row>
    <row r="103" spans="1:30">
      <c r="A103" s="21">
        <v>38776</v>
      </c>
      <c r="B103">
        <v>1</v>
      </c>
      <c r="C103">
        <v>276</v>
      </c>
      <c r="D103" s="7">
        <f t="shared" si="9"/>
        <v>0.36231884057971014</v>
      </c>
      <c r="F103" s="21">
        <v>38776</v>
      </c>
      <c r="G103">
        <v>10</v>
      </c>
      <c r="H103">
        <v>548</v>
      </c>
      <c r="I103" s="7">
        <f t="shared" si="10"/>
        <v>1.824817518248175</v>
      </c>
      <c r="K103" s="21">
        <v>38776</v>
      </c>
      <c r="L103">
        <v>14</v>
      </c>
      <c r="M103">
        <v>261</v>
      </c>
      <c r="N103" s="7">
        <f t="shared" si="11"/>
        <v>5.3639846743295019</v>
      </c>
      <c r="P103" s="21">
        <v>38776</v>
      </c>
      <c r="Q103" s="9"/>
      <c r="R103" s="9">
        <v>189985.36389923096</v>
      </c>
      <c r="S103" s="6">
        <f t="shared" si="12"/>
        <v>0</v>
      </c>
      <c r="T103" s="7"/>
      <c r="U103" s="21">
        <v>38776</v>
      </c>
      <c r="V103" s="9">
        <v>3853.7200012207031</v>
      </c>
      <c r="W103" s="9">
        <v>232426.41706848145</v>
      </c>
      <c r="X103" s="6">
        <f t="shared" si="13"/>
        <v>1.658038724610746</v>
      </c>
      <c r="Y103" s="7"/>
      <c r="Z103" s="21">
        <v>38776</v>
      </c>
      <c r="AA103" s="9">
        <v>13967.229911804199</v>
      </c>
      <c r="AB103" s="9">
        <v>98197.350067138672</v>
      </c>
      <c r="AC103" s="6">
        <f t="shared" si="14"/>
        <v>14.223632208256781</v>
      </c>
      <c r="AD103" s="7"/>
    </row>
    <row r="104" spans="1:30">
      <c r="A104" s="21">
        <v>38807</v>
      </c>
      <c r="B104">
        <v>3</v>
      </c>
      <c r="C104">
        <v>280</v>
      </c>
      <c r="D104" s="7">
        <f t="shared" si="9"/>
        <v>1.0714285714285714</v>
      </c>
      <c r="F104" s="21">
        <v>38807</v>
      </c>
      <c r="G104">
        <v>9</v>
      </c>
      <c r="H104">
        <v>543</v>
      </c>
      <c r="I104" s="7">
        <f t="shared" si="10"/>
        <v>1.6574585635359116</v>
      </c>
      <c r="K104" s="21">
        <v>38807</v>
      </c>
      <c r="L104">
        <v>15</v>
      </c>
      <c r="M104">
        <v>264</v>
      </c>
      <c r="N104" s="7">
        <f t="shared" si="11"/>
        <v>5.6818181818181817</v>
      </c>
      <c r="P104" s="21">
        <v>38807</v>
      </c>
      <c r="Q104" s="9">
        <v>3499.0299911499023</v>
      </c>
      <c r="R104" s="9">
        <v>197103.56481933594</v>
      </c>
      <c r="S104" s="6">
        <f t="shared" si="12"/>
        <v>1.775224103306855</v>
      </c>
      <c r="T104" s="7"/>
      <c r="U104" s="21">
        <v>38807</v>
      </c>
      <c r="V104" s="9">
        <v>2938.7200012207031</v>
      </c>
      <c r="W104" s="9">
        <v>232589.42597961426</v>
      </c>
      <c r="X104" s="6">
        <f t="shared" si="13"/>
        <v>1.263479622447786</v>
      </c>
      <c r="Y104" s="7"/>
      <c r="Z104" s="21">
        <v>38807</v>
      </c>
      <c r="AA104" s="9">
        <v>14882.229911804199</v>
      </c>
      <c r="AB104" s="9">
        <v>98127.809120178223</v>
      </c>
      <c r="AC104" s="6">
        <f t="shared" si="14"/>
        <v>15.166169555031811</v>
      </c>
      <c r="AD104" s="7"/>
    </row>
    <row r="105" spans="1:30">
      <c r="A105" s="21">
        <v>38837</v>
      </c>
      <c r="B105">
        <v>4</v>
      </c>
      <c r="C105">
        <v>278</v>
      </c>
      <c r="D105" s="7">
        <f t="shared" si="9"/>
        <v>1.4388489208633095</v>
      </c>
      <c r="F105" s="21">
        <v>38837</v>
      </c>
      <c r="G105">
        <v>9</v>
      </c>
      <c r="H105">
        <v>540</v>
      </c>
      <c r="I105" s="7">
        <f t="shared" si="10"/>
        <v>1.6666666666666667</v>
      </c>
      <c r="K105" s="21">
        <v>38837</v>
      </c>
      <c r="L105">
        <v>14</v>
      </c>
      <c r="M105">
        <v>264</v>
      </c>
      <c r="N105" s="7">
        <f t="shared" si="11"/>
        <v>5.3030303030303028</v>
      </c>
      <c r="P105" s="21">
        <v>38837</v>
      </c>
      <c r="Q105" s="9">
        <v>3774.0299911499023</v>
      </c>
      <c r="R105" s="9">
        <v>196404.59400939941</v>
      </c>
      <c r="S105" s="6">
        <f t="shared" si="12"/>
        <v>1.9215589177966415</v>
      </c>
      <c r="T105" s="7"/>
      <c r="U105" s="21">
        <v>38837</v>
      </c>
      <c r="V105" s="9">
        <v>2938.7200012207031</v>
      </c>
      <c r="W105" s="9">
        <v>232585.08001708984</v>
      </c>
      <c r="X105" s="6">
        <f t="shared" si="13"/>
        <v>1.2635032311637411</v>
      </c>
      <c r="Y105" s="7"/>
      <c r="Z105" s="21">
        <v>38837</v>
      </c>
      <c r="AA105" s="9">
        <v>14520.629913330078</v>
      </c>
      <c r="AB105" s="9">
        <v>98746.952087402344</v>
      </c>
      <c r="AC105" s="6">
        <f t="shared" si="14"/>
        <v>14.704889220760617</v>
      </c>
      <c r="AD105" s="7"/>
    </row>
    <row r="106" spans="1:30">
      <c r="A106" s="21">
        <v>38868</v>
      </c>
      <c r="B106">
        <v>3</v>
      </c>
      <c r="C106">
        <v>284</v>
      </c>
      <c r="D106" s="7">
        <f t="shared" si="9"/>
        <v>1.056338028169014</v>
      </c>
      <c r="F106" s="21">
        <v>38868</v>
      </c>
      <c r="G106">
        <v>8</v>
      </c>
      <c r="H106">
        <v>541</v>
      </c>
      <c r="I106" s="7">
        <f t="shared" si="10"/>
        <v>1.478743068391867</v>
      </c>
      <c r="K106" s="21">
        <v>38868</v>
      </c>
      <c r="L106">
        <v>15</v>
      </c>
      <c r="M106">
        <v>268</v>
      </c>
      <c r="N106" s="7">
        <f t="shared" si="11"/>
        <v>5.5970149253731343</v>
      </c>
      <c r="P106" s="21">
        <v>38868</v>
      </c>
      <c r="Q106" s="9">
        <v>1774.0299911499023</v>
      </c>
      <c r="R106" s="9">
        <v>252373.39999389648</v>
      </c>
      <c r="S106" s="6">
        <f t="shared" si="12"/>
        <v>0.70293857878556387</v>
      </c>
      <c r="T106" s="7"/>
      <c r="U106" s="21">
        <v>38868</v>
      </c>
      <c r="V106" s="9">
        <v>4572.7200012207031</v>
      </c>
      <c r="W106" s="9">
        <v>233460.9400177002</v>
      </c>
      <c r="X106" s="6">
        <f t="shared" si="13"/>
        <v>1.958665976789957</v>
      </c>
      <c r="Y106" s="7"/>
      <c r="Z106" s="21">
        <v>38868</v>
      </c>
      <c r="AA106" s="9">
        <v>13893.929916381836</v>
      </c>
      <c r="AB106" s="9">
        <v>98086.661087036133</v>
      </c>
      <c r="AC106" s="6">
        <f t="shared" si="14"/>
        <v>14.164953483382625</v>
      </c>
      <c r="AD106" s="7"/>
    </row>
    <row r="107" spans="1:30">
      <c r="A107" s="21">
        <v>38898</v>
      </c>
      <c r="B107">
        <v>4</v>
      </c>
      <c r="C107">
        <v>279</v>
      </c>
      <c r="D107" s="7">
        <f t="shared" si="9"/>
        <v>1.4336917562724014</v>
      </c>
      <c r="F107" s="21">
        <v>38898</v>
      </c>
      <c r="G107">
        <v>5</v>
      </c>
      <c r="H107">
        <v>537</v>
      </c>
      <c r="I107" s="7">
        <f t="shared" si="10"/>
        <v>0.93109869646182497</v>
      </c>
      <c r="K107" s="21">
        <v>38898</v>
      </c>
      <c r="L107">
        <v>19</v>
      </c>
      <c r="M107">
        <v>269</v>
      </c>
      <c r="N107" s="7">
        <f t="shared" si="11"/>
        <v>7.0631970260223049</v>
      </c>
      <c r="P107" s="21">
        <v>38898</v>
      </c>
      <c r="Q107" s="9">
        <v>2293.6399917602539</v>
      </c>
      <c r="R107" s="9">
        <v>253513.88887786865</v>
      </c>
      <c r="S107" s="6">
        <f t="shared" si="12"/>
        <v>0.90473938209563909</v>
      </c>
      <c r="T107" s="7"/>
      <c r="U107" s="21">
        <v>38898</v>
      </c>
      <c r="V107" s="9">
        <v>2804.5</v>
      </c>
      <c r="W107" s="9">
        <v>233494.84385681152</v>
      </c>
      <c r="X107" s="6">
        <f t="shared" si="13"/>
        <v>1.2010971864200277</v>
      </c>
      <c r="Y107" s="7"/>
      <c r="Z107" s="21">
        <v>38898</v>
      </c>
      <c r="AA107" s="9">
        <v>15297.149917602539</v>
      </c>
      <c r="AB107" s="9">
        <v>97557.057197570801</v>
      </c>
      <c r="AC107" s="6">
        <f t="shared" si="14"/>
        <v>15.680208441120797</v>
      </c>
      <c r="AD107" s="7"/>
    </row>
    <row r="108" spans="1:30">
      <c r="A108" s="21">
        <v>38929</v>
      </c>
      <c r="B108">
        <v>4</v>
      </c>
      <c r="C108">
        <v>273</v>
      </c>
      <c r="D108" s="7">
        <f t="shared" si="9"/>
        <v>1.4652014652014651</v>
      </c>
      <c r="F108" s="21">
        <v>38929</v>
      </c>
      <c r="G108">
        <v>3</v>
      </c>
      <c r="H108">
        <v>534</v>
      </c>
      <c r="I108" s="7">
        <f t="shared" si="10"/>
        <v>0.5617977528089888</v>
      </c>
      <c r="K108" s="21">
        <v>38929</v>
      </c>
      <c r="L108">
        <v>17</v>
      </c>
      <c r="M108">
        <v>262</v>
      </c>
      <c r="N108" s="7">
        <f t="shared" si="11"/>
        <v>6.4885496183206106</v>
      </c>
      <c r="P108" s="21">
        <v>38929</v>
      </c>
      <c r="Q108" s="9">
        <v>2293.6399917602539</v>
      </c>
      <c r="R108" s="9">
        <v>250498.07490539551</v>
      </c>
      <c r="S108" s="6">
        <f t="shared" si="12"/>
        <v>0.91563178384763344</v>
      </c>
      <c r="T108" s="7"/>
      <c r="U108" s="21">
        <v>38929</v>
      </c>
      <c r="V108" s="9">
        <v>2154.5</v>
      </c>
      <c r="W108" s="9">
        <v>233284.51979064941</v>
      </c>
      <c r="X108" s="6">
        <f t="shared" si="13"/>
        <v>0.92355035041907541</v>
      </c>
      <c r="Y108" s="7"/>
      <c r="Z108" s="21">
        <v>38929</v>
      </c>
      <c r="AA108" s="9">
        <v>15503.579917907715</v>
      </c>
      <c r="AB108" s="9">
        <v>96882.44815826416</v>
      </c>
      <c r="AC108" s="6">
        <f t="shared" si="14"/>
        <v>16.002465062176739</v>
      </c>
      <c r="AD108" s="7"/>
    </row>
    <row r="109" spans="1:30">
      <c r="A109" s="21">
        <v>38960</v>
      </c>
      <c r="B109">
        <v>4</v>
      </c>
      <c r="C109">
        <v>286</v>
      </c>
      <c r="D109" s="7">
        <f t="shared" si="9"/>
        <v>1.3986013986013985</v>
      </c>
      <c r="F109" s="21">
        <v>38960</v>
      </c>
      <c r="G109">
        <v>3</v>
      </c>
      <c r="H109">
        <v>520</v>
      </c>
      <c r="I109" s="7">
        <f t="shared" si="10"/>
        <v>0.57692307692307698</v>
      </c>
      <c r="K109" s="21">
        <v>38960</v>
      </c>
      <c r="L109">
        <v>16</v>
      </c>
      <c r="M109">
        <v>266</v>
      </c>
      <c r="N109" s="7">
        <f t="shared" si="11"/>
        <v>6.0150375939849621</v>
      </c>
      <c r="P109" s="21">
        <v>38960</v>
      </c>
      <c r="Q109" s="9">
        <v>2293.6399917602539</v>
      </c>
      <c r="R109" s="9">
        <v>264859.42698669434</v>
      </c>
      <c r="S109" s="6">
        <f t="shared" si="12"/>
        <v>0.8659838986495576</v>
      </c>
      <c r="T109" s="7"/>
      <c r="U109" s="21">
        <v>38960</v>
      </c>
      <c r="V109" s="9">
        <v>754.5</v>
      </c>
      <c r="W109" s="9">
        <v>222617.32388305664</v>
      </c>
      <c r="X109" s="6">
        <f t="shared" si="13"/>
        <v>0.33892241036746418</v>
      </c>
      <c r="Y109" s="7"/>
      <c r="Z109" s="21">
        <v>38960</v>
      </c>
      <c r="AA109" s="9">
        <v>16090.079917907715</v>
      </c>
      <c r="AB109" s="9">
        <v>102571.60214233398</v>
      </c>
      <c r="AC109" s="6">
        <f t="shared" si="14"/>
        <v>15.68668089592696</v>
      </c>
      <c r="AD109" s="7"/>
    </row>
    <row r="110" spans="1:30">
      <c r="A110" s="21">
        <v>38990</v>
      </c>
      <c r="B110">
        <v>2</v>
      </c>
      <c r="C110">
        <v>277</v>
      </c>
      <c r="D110" s="7">
        <f t="shared" si="9"/>
        <v>0.72202166064981954</v>
      </c>
      <c r="F110" s="21">
        <v>38990</v>
      </c>
      <c r="G110">
        <v>4</v>
      </c>
      <c r="H110">
        <v>517</v>
      </c>
      <c r="I110" s="7">
        <f t="shared" si="10"/>
        <v>0.77369439071566737</v>
      </c>
      <c r="K110" s="21">
        <v>38990</v>
      </c>
      <c r="L110">
        <v>12</v>
      </c>
      <c r="M110">
        <v>261</v>
      </c>
      <c r="N110" s="7">
        <f t="shared" si="11"/>
        <v>4.5977011494252871</v>
      </c>
      <c r="P110" s="21">
        <v>38990</v>
      </c>
      <c r="Q110" s="9">
        <v>1774.0299911499023</v>
      </c>
      <c r="R110" s="9">
        <v>256588.13402557373</v>
      </c>
      <c r="S110" s="6">
        <f t="shared" si="12"/>
        <v>0.69139206218050897</v>
      </c>
      <c r="T110" s="7"/>
      <c r="U110" s="21">
        <v>38990</v>
      </c>
      <c r="V110" s="9">
        <v>914.5</v>
      </c>
      <c r="W110" s="9">
        <v>222174.35494232178</v>
      </c>
      <c r="X110" s="6">
        <f t="shared" si="13"/>
        <v>0.41161366271881894</v>
      </c>
      <c r="Y110" s="7"/>
      <c r="Z110" s="21">
        <v>38990</v>
      </c>
      <c r="AA110" s="9">
        <v>6196.2699871063232</v>
      </c>
      <c r="AB110" s="9">
        <v>95478.12508392334</v>
      </c>
      <c r="AC110" s="6">
        <f t="shared" si="14"/>
        <v>6.4897273398068167</v>
      </c>
      <c r="AD110" s="7"/>
    </row>
    <row r="111" spans="1:30">
      <c r="A111" s="21">
        <v>39021</v>
      </c>
      <c r="B111">
        <v>2</v>
      </c>
      <c r="C111">
        <v>272</v>
      </c>
      <c r="D111" s="7">
        <f t="shared" si="9"/>
        <v>0.73529411764705876</v>
      </c>
      <c r="F111" s="21">
        <v>39021</v>
      </c>
      <c r="G111">
        <v>4</v>
      </c>
      <c r="H111">
        <v>516</v>
      </c>
      <c r="I111" s="7">
        <f t="shared" si="10"/>
        <v>0.77519379844961245</v>
      </c>
      <c r="K111" s="21">
        <v>39021</v>
      </c>
      <c r="L111">
        <v>12</v>
      </c>
      <c r="M111">
        <v>259</v>
      </c>
      <c r="N111" s="7">
        <f t="shared" si="11"/>
        <v>4.6332046332046328</v>
      </c>
      <c r="P111" s="21">
        <v>39021</v>
      </c>
      <c r="Q111" s="9">
        <v>1774.0299911499023</v>
      </c>
      <c r="R111" s="9">
        <v>255982.12699127197</v>
      </c>
      <c r="S111" s="6">
        <f t="shared" si="12"/>
        <v>0.69302885010030013</v>
      </c>
      <c r="T111" s="7"/>
      <c r="U111" s="21">
        <v>39021</v>
      </c>
      <c r="V111" s="9">
        <v>914.5</v>
      </c>
      <c r="W111" s="9">
        <v>218810.52095031738</v>
      </c>
      <c r="X111" s="6">
        <f t="shared" si="13"/>
        <v>0.41794151214860659</v>
      </c>
      <c r="Y111" s="7"/>
      <c r="Z111" s="21">
        <v>39021</v>
      </c>
      <c r="AA111" s="9">
        <v>5580.5499858856201</v>
      </c>
      <c r="AB111" s="9">
        <v>94319.899070739746</v>
      </c>
      <c r="AC111" s="6">
        <f t="shared" si="14"/>
        <v>5.9166199718897268</v>
      </c>
      <c r="AD111" s="7"/>
    </row>
    <row r="112" spans="1:30">
      <c r="A112" s="21">
        <v>39051</v>
      </c>
      <c r="B112">
        <v>2</v>
      </c>
      <c r="C112">
        <v>263</v>
      </c>
      <c r="D112" s="7">
        <f t="shared" si="9"/>
        <v>0.76045627376425851</v>
      </c>
      <c r="F112" s="21">
        <v>39051</v>
      </c>
      <c r="G112">
        <v>4</v>
      </c>
      <c r="H112">
        <v>521</v>
      </c>
      <c r="I112" s="7">
        <f t="shared" si="10"/>
        <v>0.76775431861804222</v>
      </c>
      <c r="K112" s="21">
        <v>39051</v>
      </c>
      <c r="L112">
        <v>13</v>
      </c>
      <c r="M112">
        <v>256</v>
      </c>
      <c r="N112" s="7">
        <f t="shared" si="11"/>
        <v>5.078125</v>
      </c>
      <c r="P112" s="21">
        <v>39051</v>
      </c>
      <c r="Q112" s="9">
        <v>1774.0299911499023</v>
      </c>
      <c r="R112" s="9">
        <v>231295.95987701416</v>
      </c>
      <c r="S112" s="6">
        <f t="shared" si="12"/>
        <v>0.76699566740949499</v>
      </c>
      <c r="T112" s="7"/>
      <c r="U112" s="21">
        <v>39051</v>
      </c>
      <c r="V112" s="9">
        <v>914.5</v>
      </c>
      <c r="W112" s="9">
        <v>235515.91191864014</v>
      </c>
      <c r="X112" s="6">
        <f t="shared" si="13"/>
        <v>0.38829648177483544</v>
      </c>
      <c r="Y112" s="7"/>
      <c r="Z112" s="21">
        <v>39051</v>
      </c>
      <c r="AA112" s="9">
        <v>5730.5499858856201</v>
      </c>
      <c r="AB112" s="9">
        <v>92296.775047302246</v>
      </c>
      <c r="AC112" s="6">
        <f t="shared" si="14"/>
        <v>6.2088301383755864</v>
      </c>
      <c r="AD112" s="7"/>
    </row>
    <row r="113" spans="1:30">
      <c r="A113" s="21">
        <v>39082</v>
      </c>
      <c r="C113">
        <v>273</v>
      </c>
      <c r="D113" s="7">
        <f t="shared" si="9"/>
        <v>0</v>
      </c>
      <c r="F113" s="21">
        <v>39082</v>
      </c>
      <c r="G113">
        <v>5</v>
      </c>
      <c r="H113">
        <v>534</v>
      </c>
      <c r="I113" s="7">
        <f t="shared" si="10"/>
        <v>0.93632958801498134</v>
      </c>
      <c r="K113" s="21">
        <v>39082</v>
      </c>
      <c r="L113">
        <v>9</v>
      </c>
      <c r="M113">
        <v>252</v>
      </c>
      <c r="N113" s="7">
        <f t="shared" si="11"/>
        <v>3.5714285714285712</v>
      </c>
      <c r="P113" s="21">
        <v>39082</v>
      </c>
      <c r="Q113" s="9"/>
      <c r="R113" s="9">
        <v>268392.23400878906</v>
      </c>
      <c r="S113" s="6">
        <f t="shared" si="12"/>
        <v>0</v>
      </c>
      <c r="T113" s="7"/>
      <c r="U113" s="21">
        <v>39082</v>
      </c>
      <c r="V113" s="9">
        <v>2285.8299942016602</v>
      </c>
      <c r="W113" s="9">
        <v>246378.36806488037</v>
      </c>
      <c r="X113" s="6">
        <f t="shared" si="13"/>
        <v>0.92777219532508559</v>
      </c>
      <c r="Y113" s="7"/>
      <c r="Z113" s="21">
        <v>39082</v>
      </c>
      <c r="AA113" s="9">
        <v>2844.5000133514404</v>
      </c>
      <c r="AB113" s="9">
        <v>87504.802032470703</v>
      </c>
      <c r="AC113" s="6">
        <f t="shared" si="14"/>
        <v>3.2506787596592952</v>
      </c>
      <c r="AD113" s="7"/>
    </row>
    <row r="114" spans="1:30">
      <c r="A114" s="21">
        <v>39113</v>
      </c>
      <c r="C114">
        <v>273</v>
      </c>
      <c r="D114" s="7">
        <f t="shared" si="9"/>
        <v>0</v>
      </c>
      <c r="F114" s="21">
        <v>39113</v>
      </c>
      <c r="G114">
        <v>4</v>
      </c>
      <c r="H114">
        <v>531</v>
      </c>
      <c r="I114" s="7">
        <f t="shared" si="10"/>
        <v>0.75329566854990582</v>
      </c>
      <c r="K114" s="21">
        <v>39113</v>
      </c>
      <c r="L114">
        <v>11</v>
      </c>
      <c r="M114">
        <v>243</v>
      </c>
      <c r="N114" s="7">
        <f t="shared" si="11"/>
        <v>4.5267489711934159</v>
      </c>
      <c r="P114" s="21">
        <v>39113</v>
      </c>
      <c r="Q114" s="9"/>
      <c r="R114" s="9">
        <v>261634.09699249268</v>
      </c>
      <c r="S114" s="6">
        <f t="shared" si="12"/>
        <v>0</v>
      </c>
      <c r="T114" s="7"/>
      <c r="U114" s="21">
        <v>39113</v>
      </c>
      <c r="V114" s="9">
        <v>2125.8299942016602</v>
      </c>
      <c r="W114" s="9">
        <v>244939.18424224854</v>
      </c>
      <c r="X114" s="6">
        <f t="shared" si="13"/>
        <v>0.86790114892322923</v>
      </c>
      <c r="Y114" s="7"/>
      <c r="Z114" s="21">
        <v>39113</v>
      </c>
      <c r="AA114" s="9">
        <v>3741.8500194549561</v>
      </c>
      <c r="AB114" s="9">
        <v>85235.334037780762</v>
      </c>
      <c r="AC114" s="6">
        <f t="shared" si="14"/>
        <v>4.3900221213380508</v>
      </c>
      <c r="AD114" s="7"/>
    </row>
    <row r="115" spans="1:30">
      <c r="A115" s="21">
        <v>39141</v>
      </c>
      <c r="C115">
        <v>267</v>
      </c>
      <c r="D115" s="7">
        <f t="shared" si="9"/>
        <v>0</v>
      </c>
      <c r="F115" s="21">
        <v>39141</v>
      </c>
      <c r="G115">
        <v>4</v>
      </c>
      <c r="H115">
        <v>530</v>
      </c>
      <c r="I115" s="7">
        <f t="shared" si="10"/>
        <v>0.75471698113207553</v>
      </c>
      <c r="K115" s="21">
        <v>39141</v>
      </c>
      <c r="L115">
        <v>10</v>
      </c>
      <c r="M115">
        <v>241</v>
      </c>
      <c r="N115" s="7">
        <f t="shared" si="11"/>
        <v>4.1493775933609953</v>
      </c>
      <c r="P115" s="21">
        <v>39141</v>
      </c>
      <c r="Q115" s="9"/>
      <c r="R115" s="9">
        <v>256775.6439666748</v>
      </c>
      <c r="S115" s="6">
        <f t="shared" si="12"/>
        <v>0</v>
      </c>
      <c r="T115" s="7"/>
      <c r="U115" s="21">
        <v>39141</v>
      </c>
      <c r="V115" s="9">
        <v>2125.8299942016602</v>
      </c>
      <c r="W115" s="9">
        <v>244829.4221572876</v>
      </c>
      <c r="X115" s="6">
        <f t="shared" si="13"/>
        <v>0.8682902469278988</v>
      </c>
      <c r="Y115" s="7"/>
      <c r="Z115" s="21">
        <v>39141</v>
      </c>
      <c r="AA115" s="9">
        <v>3631.8500194549561</v>
      </c>
      <c r="AB115" s="9">
        <v>86514.532020568848</v>
      </c>
      <c r="AC115" s="6">
        <f t="shared" si="14"/>
        <v>4.1979652835566208</v>
      </c>
      <c r="AD115" s="7"/>
    </row>
    <row r="116" spans="1:30">
      <c r="A116" s="21">
        <v>39172</v>
      </c>
      <c r="C116">
        <v>262</v>
      </c>
      <c r="D116" s="7">
        <f t="shared" si="9"/>
        <v>0</v>
      </c>
      <c r="F116" s="21">
        <v>39172</v>
      </c>
      <c r="G116">
        <v>1</v>
      </c>
      <c r="H116">
        <v>520</v>
      </c>
      <c r="I116" s="7">
        <f t="shared" si="10"/>
        <v>0.19230769230769232</v>
      </c>
      <c r="K116" s="21">
        <v>39172</v>
      </c>
      <c r="L116">
        <v>12</v>
      </c>
      <c r="M116">
        <v>245</v>
      </c>
      <c r="N116" s="7">
        <f t="shared" si="11"/>
        <v>4.8979591836734695</v>
      </c>
      <c r="P116" s="21">
        <v>39172</v>
      </c>
      <c r="Q116" s="9"/>
      <c r="R116" s="9">
        <v>254245.70001220703</v>
      </c>
      <c r="S116" s="6">
        <f t="shared" si="12"/>
        <v>0</v>
      </c>
      <c r="T116" s="7"/>
      <c r="U116" s="21">
        <v>39172</v>
      </c>
      <c r="V116" s="9">
        <v>103</v>
      </c>
      <c r="W116" s="9">
        <v>241854.03417205811</v>
      </c>
      <c r="X116" s="6">
        <f t="shared" si="13"/>
        <v>4.2587670845599564E-2</v>
      </c>
      <c r="Y116" s="7"/>
      <c r="Z116" s="21">
        <v>39172</v>
      </c>
      <c r="AA116" s="9">
        <v>3880.6500225067139</v>
      </c>
      <c r="AB116" s="9">
        <v>87676.895034790039</v>
      </c>
      <c r="AC116" s="6">
        <f t="shared" si="14"/>
        <v>4.4260805779753936</v>
      </c>
      <c r="AD116" s="7"/>
    </row>
    <row r="117" spans="1:30">
      <c r="A117" s="21">
        <v>39202</v>
      </c>
      <c r="C117">
        <v>269</v>
      </c>
      <c r="D117" s="7">
        <f t="shared" si="9"/>
        <v>0</v>
      </c>
      <c r="F117" s="21">
        <v>39202</v>
      </c>
      <c r="G117">
        <v>1</v>
      </c>
      <c r="H117">
        <v>521</v>
      </c>
      <c r="I117" s="7">
        <f t="shared" si="10"/>
        <v>0.19193857965451055</v>
      </c>
      <c r="K117" s="21">
        <v>39202</v>
      </c>
      <c r="L117">
        <v>13</v>
      </c>
      <c r="M117">
        <v>255</v>
      </c>
      <c r="N117" s="7">
        <f t="shared" si="11"/>
        <v>5.0980392156862742</v>
      </c>
      <c r="P117" s="21">
        <v>39202</v>
      </c>
      <c r="Q117" s="9"/>
      <c r="R117" s="9">
        <v>272605.92398834229</v>
      </c>
      <c r="S117" s="6">
        <f t="shared" si="12"/>
        <v>0</v>
      </c>
      <c r="T117" s="7"/>
      <c r="U117" s="21">
        <v>39202</v>
      </c>
      <c r="V117" s="9">
        <v>103</v>
      </c>
      <c r="W117" s="9">
        <v>245054.74906158447</v>
      </c>
      <c r="X117" s="6">
        <f t="shared" si="13"/>
        <v>4.2031423750990102E-2</v>
      </c>
      <c r="Y117" s="7"/>
      <c r="Z117" s="21">
        <v>39202</v>
      </c>
      <c r="AA117" s="9">
        <v>4455.6500225067139</v>
      </c>
      <c r="AB117" s="9">
        <v>91490.224014282227</v>
      </c>
      <c r="AC117" s="6">
        <f t="shared" si="14"/>
        <v>4.8700831925071668</v>
      </c>
      <c r="AD117" s="7"/>
    </row>
    <row r="118" spans="1:30">
      <c r="A118" s="21">
        <v>39233</v>
      </c>
      <c r="C118">
        <v>267</v>
      </c>
      <c r="D118" s="7">
        <f t="shared" si="9"/>
        <v>0</v>
      </c>
      <c r="F118" s="21">
        <v>39233</v>
      </c>
      <c r="H118">
        <v>509</v>
      </c>
      <c r="I118" s="7">
        <f t="shared" si="10"/>
        <v>0</v>
      </c>
      <c r="K118" s="21">
        <v>39233</v>
      </c>
      <c r="L118">
        <v>14</v>
      </c>
      <c r="M118">
        <v>255</v>
      </c>
      <c r="N118" s="7">
        <f t="shared" si="11"/>
        <v>5.4901960784313726</v>
      </c>
      <c r="P118" s="21">
        <v>39233</v>
      </c>
      <c r="Q118" s="9"/>
      <c r="R118" s="9">
        <v>271477.69414520264</v>
      </c>
      <c r="S118" s="6">
        <f t="shared" si="12"/>
        <v>0</v>
      </c>
      <c r="T118" s="7"/>
      <c r="U118" s="21">
        <v>39233</v>
      </c>
      <c r="V118" s="9"/>
      <c r="W118" s="9">
        <v>243275.40233612061</v>
      </c>
      <c r="X118" s="6">
        <f t="shared" si="13"/>
        <v>0</v>
      </c>
      <c r="Y118" s="7"/>
      <c r="Z118" s="21">
        <v>39233</v>
      </c>
      <c r="AA118" s="9">
        <v>5027.1500225067139</v>
      </c>
      <c r="AB118" s="9">
        <v>92892.250968933105</v>
      </c>
      <c r="AC118" s="6">
        <f t="shared" si="14"/>
        <v>5.4118077343049791</v>
      </c>
      <c r="AD118" s="7"/>
    </row>
    <row r="119" spans="1:30">
      <c r="A119" s="21">
        <v>39263</v>
      </c>
      <c r="C119">
        <v>272</v>
      </c>
      <c r="D119" s="7">
        <f t="shared" si="9"/>
        <v>0</v>
      </c>
      <c r="F119" s="21">
        <v>39263</v>
      </c>
      <c r="H119">
        <v>503</v>
      </c>
      <c r="I119" s="7">
        <f t="shared" si="10"/>
        <v>0</v>
      </c>
      <c r="K119" s="21">
        <v>39263</v>
      </c>
      <c r="L119">
        <v>13</v>
      </c>
      <c r="M119">
        <v>249</v>
      </c>
      <c r="N119" s="7">
        <f t="shared" si="11"/>
        <v>5.2208835341365463</v>
      </c>
      <c r="P119" s="21">
        <v>39263</v>
      </c>
      <c r="Q119" s="9"/>
      <c r="R119" s="9">
        <v>274254.0859375</v>
      </c>
      <c r="S119" s="6">
        <f t="shared" si="12"/>
        <v>0</v>
      </c>
      <c r="T119" s="7"/>
      <c r="U119" s="21">
        <v>39263</v>
      </c>
      <c r="V119" s="9"/>
      <c r="W119" s="9">
        <v>243681.24624633789</v>
      </c>
      <c r="X119" s="6">
        <f t="shared" si="13"/>
        <v>0</v>
      </c>
      <c r="Y119" s="7"/>
      <c r="Z119" s="21">
        <v>39263</v>
      </c>
      <c r="AA119" s="9">
        <v>4622.1500225067139</v>
      </c>
      <c r="AB119" s="9">
        <v>83900.574951171875</v>
      </c>
      <c r="AC119" s="6">
        <f t="shared" si="14"/>
        <v>5.5090802717343648</v>
      </c>
      <c r="AD119" s="7"/>
    </row>
    <row r="120" spans="1:30">
      <c r="A120" s="21">
        <v>39294</v>
      </c>
      <c r="C120">
        <v>270</v>
      </c>
      <c r="D120" s="7">
        <f t="shared" si="9"/>
        <v>0</v>
      </c>
      <c r="F120" s="21">
        <v>39294</v>
      </c>
      <c r="G120">
        <v>1</v>
      </c>
      <c r="H120">
        <v>499</v>
      </c>
      <c r="I120" s="7">
        <f t="shared" si="10"/>
        <v>0.20040080160320639</v>
      </c>
      <c r="K120" s="21">
        <v>39294</v>
      </c>
      <c r="L120">
        <v>13</v>
      </c>
      <c r="M120">
        <v>247</v>
      </c>
      <c r="N120" s="7">
        <f t="shared" si="11"/>
        <v>5.2631578947368416</v>
      </c>
      <c r="P120" s="21">
        <v>39294</v>
      </c>
      <c r="Q120" s="9"/>
      <c r="R120" s="9">
        <v>267232.89981079102</v>
      </c>
      <c r="S120" s="6">
        <f t="shared" si="12"/>
        <v>0</v>
      </c>
      <c r="T120" s="7"/>
      <c r="U120" s="21">
        <v>39294</v>
      </c>
      <c r="V120" s="9">
        <v>125</v>
      </c>
      <c r="W120" s="9">
        <v>254188.36817169189</v>
      </c>
      <c r="X120" s="6">
        <f t="shared" si="13"/>
        <v>4.9176129064870733E-2</v>
      </c>
      <c r="Y120" s="7"/>
      <c r="Z120" s="21">
        <v>39294</v>
      </c>
      <c r="AA120" s="9">
        <v>4622.1500225067139</v>
      </c>
      <c r="AB120" s="9">
        <v>83010.532974243164</v>
      </c>
      <c r="AC120" s="6">
        <f t="shared" si="14"/>
        <v>5.5681488323185357</v>
      </c>
      <c r="AD120" s="7"/>
    </row>
    <row r="121" spans="1:30">
      <c r="A121" s="21">
        <v>39325</v>
      </c>
      <c r="C121">
        <v>272</v>
      </c>
      <c r="D121" s="7">
        <f t="shared" si="9"/>
        <v>0</v>
      </c>
      <c r="F121" s="21">
        <v>39325</v>
      </c>
      <c r="G121">
        <v>1</v>
      </c>
      <c r="H121">
        <v>493</v>
      </c>
      <c r="I121" s="7">
        <f t="shared" si="10"/>
        <v>0.20283975659229209</v>
      </c>
      <c r="K121" s="21">
        <v>39325</v>
      </c>
      <c r="L121">
        <v>12</v>
      </c>
      <c r="M121">
        <v>253</v>
      </c>
      <c r="N121" s="7">
        <f t="shared" si="11"/>
        <v>4.7430830039525684</v>
      </c>
      <c r="P121" s="21">
        <v>39325</v>
      </c>
      <c r="Q121" s="9"/>
      <c r="R121" s="9">
        <v>268574.45883178711</v>
      </c>
      <c r="S121" s="6">
        <f t="shared" si="12"/>
        <v>0</v>
      </c>
      <c r="T121" s="7"/>
      <c r="U121" s="21">
        <v>39325</v>
      </c>
      <c r="V121" s="9">
        <v>125</v>
      </c>
      <c r="W121" s="9">
        <v>252108.01921844482</v>
      </c>
      <c r="X121" s="6">
        <f t="shared" si="13"/>
        <v>4.9581921426978037E-2</v>
      </c>
      <c r="Y121" s="7"/>
      <c r="Z121" s="21">
        <v>39325</v>
      </c>
      <c r="AA121" s="9">
        <v>4542.1500225067139</v>
      </c>
      <c r="AB121" s="9">
        <v>84524.792938232422</v>
      </c>
      <c r="AC121" s="6">
        <f t="shared" si="14"/>
        <v>5.3737487719442836</v>
      </c>
      <c r="AD121" s="7"/>
    </row>
    <row r="122" spans="1:30">
      <c r="A122" s="21">
        <v>39355</v>
      </c>
      <c r="C122">
        <v>269</v>
      </c>
      <c r="D122" s="7">
        <f t="shared" si="9"/>
        <v>0</v>
      </c>
      <c r="F122" s="21">
        <v>39355</v>
      </c>
      <c r="G122">
        <v>1</v>
      </c>
      <c r="H122">
        <v>509</v>
      </c>
      <c r="I122" s="7">
        <f t="shared" si="10"/>
        <v>0.19646365422396855</v>
      </c>
      <c r="K122" s="21">
        <v>39355</v>
      </c>
      <c r="L122">
        <v>11</v>
      </c>
      <c r="M122">
        <v>244</v>
      </c>
      <c r="N122" s="7">
        <f t="shared" si="11"/>
        <v>4.5081967213114753</v>
      </c>
      <c r="P122" s="21">
        <v>39355</v>
      </c>
      <c r="Q122" s="9"/>
      <c r="R122" s="9">
        <v>233317.06604003906</v>
      </c>
      <c r="S122" s="6">
        <f t="shared" si="12"/>
        <v>0</v>
      </c>
      <c r="T122" s="7"/>
      <c r="U122" s="21">
        <v>39355</v>
      </c>
      <c r="V122" s="9">
        <v>125</v>
      </c>
      <c r="W122" s="9">
        <v>292613.52436065674</v>
      </c>
      <c r="X122" s="6">
        <f t="shared" si="13"/>
        <v>4.2718462953179492E-2</v>
      </c>
      <c r="Y122" s="7"/>
      <c r="Z122" s="21">
        <v>39355</v>
      </c>
      <c r="AA122" s="9">
        <v>3868.6999969482422</v>
      </c>
      <c r="AB122" s="9">
        <v>81937.261894226074</v>
      </c>
      <c r="AC122" s="6">
        <f t="shared" si="14"/>
        <v>4.7215392698164598</v>
      </c>
      <c r="AD122" s="7"/>
    </row>
    <row r="123" spans="1:30">
      <c r="A123" s="21">
        <v>39386</v>
      </c>
      <c r="C123">
        <v>271</v>
      </c>
      <c r="D123" s="7">
        <f t="shared" si="9"/>
        <v>0</v>
      </c>
      <c r="F123" s="21">
        <v>39386</v>
      </c>
      <c r="G123">
        <v>1</v>
      </c>
      <c r="H123">
        <v>515</v>
      </c>
      <c r="I123" s="7">
        <f t="shared" si="10"/>
        <v>0.1941747572815534</v>
      </c>
      <c r="K123" s="21">
        <v>39386</v>
      </c>
      <c r="L123">
        <v>9</v>
      </c>
      <c r="M123">
        <v>238</v>
      </c>
      <c r="N123" s="7">
        <f t="shared" si="11"/>
        <v>3.7815126050420167</v>
      </c>
      <c r="P123" s="21">
        <v>39386</v>
      </c>
      <c r="Q123" s="9"/>
      <c r="R123" s="9">
        <v>236781.08701324463</v>
      </c>
      <c r="S123" s="6">
        <f t="shared" si="12"/>
        <v>0</v>
      </c>
      <c r="T123" s="7"/>
      <c r="U123" s="21">
        <v>39386</v>
      </c>
      <c r="V123" s="9">
        <v>125</v>
      </c>
      <c r="W123" s="9">
        <v>289213.0532989502</v>
      </c>
      <c r="X123" s="6">
        <f t="shared" si="13"/>
        <v>4.3220732458016525E-2</v>
      </c>
      <c r="Y123" s="7"/>
      <c r="Z123" s="21">
        <v>39386</v>
      </c>
      <c r="AA123" s="9">
        <v>2732.6199951171875</v>
      </c>
      <c r="AB123" s="9">
        <v>87185.683959960938</v>
      </c>
      <c r="AC123" s="6">
        <f t="shared" si="14"/>
        <v>3.1342530917944202</v>
      </c>
      <c r="AD123" s="7"/>
    </row>
    <row r="124" spans="1:30">
      <c r="A124" s="21">
        <v>39416</v>
      </c>
      <c r="C124">
        <v>265</v>
      </c>
      <c r="D124" s="7">
        <f t="shared" si="9"/>
        <v>0</v>
      </c>
      <c r="F124" s="21">
        <v>39416</v>
      </c>
      <c r="H124">
        <v>509</v>
      </c>
      <c r="I124" s="7">
        <f t="shared" si="10"/>
        <v>0</v>
      </c>
      <c r="K124" s="21">
        <v>39416</v>
      </c>
      <c r="L124">
        <v>10</v>
      </c>
      <c r="M124">
        <v>247</v>
      </c>
      <c r="N124" s="7">
        <f t="shared" si="11"/>
        <v>4.048582995951417</v>
      </c>
      <c r="P124" s="21">
        <v>39416</v>
      </c>
      <c r="Q124" s="9"/>
      <c r="R124" s="9">
        <v>232976.14385223389</v>
      </c>
      <c r="S124" s="6">
        <f t="shared" si="12"/>
        <v>0</v>
      </c>
      <c r="T124" s="7"/>
      <c r="U124" s="21">
        <v>39416</v>
      </c>
      <c r="V124" s="9"/>
      <c r="W124" s="9">
        <v>301043.39110565186</v>
      </c>
      <c r="X124" s="6">
        <f t="shared" si="13"/>
        <v>0</v>
      </c>
      <c r="Y124" s="7"/>
      <c r="Z124" s="21">
        <v>39416</v>
      </c>
      <c r="AA124" s="9">
        <v>2987.6199951171875</v>
      </c>
      <c r="AB124" s="9">
        <v>96502.911949157715</v>
      </c>
      <c r="AC124" s="6">
        <f t="shared" si="14"/>
        <v>3.095885849217904</v>
      </c>
      <c r="AD124" s="7"/>
    </row>
    <row r="125" spans="1:30">
      <c r="A125" s="21">
        <v>39447</v>
      </c>
      <c r="C125">
        <v>267</v>
      </c>
      <c r="D125" s="7">
        <f t="shared" si="9"/>
        <v>0</v>
      </c>
      <c r="F125" s="21">
        <v>39447</v>
      </c>
      <c r="H125">
        <v>504</v>
      </c>
      <c r="I125" s="7">
        <f t="shared" si="10"/>
        <v>0</v>
      </c>
      <c r="K125" s="21">
        <v>39447</v>
      </c>
      <c r="L125">
        <v>9</v>
      </c>
      <c r="M125">
        <v>246</v>
      </c>
      <c r="N125" s="7">
        <f t="shared" si="11"/>
        <v>3.6585365853658534</v>
      </c>
      <c r="P125" s="21">
        <v>39447</v>
      </c>
      <c r="Q125" s="9"/>
      <c r="R125" s="9">
        <v>237067.4979019165</v>
      </c>
      <c r="S125" s="6">
        <f t="shared" si="12"/>
        <v>0</v>
      </c>
      <c r="T125" s="7"/>
      <c r="U125" s="21">
        <v>39447</v>
      </c>
      <c r="V125" s="9"/>
      <c r="W125" s="9">
        <v>290752.79039001465</v>
      </c>
      <c r="X125" s="6">
        <f t="shared" si="13"/>
        <v>0</v>
      </c>
      <c r="Y125" s="7"/>
      <c r="Z125" s="21">
        <v>39447</v>
      </c>
      <c r="AA125" s="9">
        <v>2847.6199951171875</v>
      </c>
      <c r="AB125" s="9">
        <v>106204.27997589111</v>
      </c>
      <c r="AC125" s="6">
        <f t="shared" si="14"/>
        <v>2.681266702023319</v>
      </c>
      <c r="AD125" s="7"/>
    </row>
    <row r="126" spans="1:30">
      <c r="A126" s="21">
        <v>39478</v>
      </c>
      <c r="C126">
        <v>267</v>
      </c>
      <c r="D126" s="7">
        <f t="shared" si="9"/>
        <v>0</v>
      </c>
      <c r="F126" s="21">
        <v>39478</v>
      </c>
      <c r="G126">
        <v>1</v>
      </c>
      <c r="H126">
        <v>502</v>
      </c>
      <c r="I126" s="7">
        <f t="shared" si="10"/>
        <v>0.19920318725099601</v>
      </c>
      <c r="K126" s="21">
        <v>39478</v>
      </c>
      <c r="L126">
        <v>13</v>
      </c>
      <c r="M126">
        <v>247</v>
      </c>
      <c r="N126" s="7">
        <f t="shared" si="11"/>
        <v>5.2631578947368416</v>
      </c>
      <c r="P126" s="21">
        <v>39478</v>
      </c>
      <c r="Q126" s="9"/>
      <c r="R126" s="9">
        <v>237548.74101257324</v>
      </c>
      <c r="S126" s="6">
        <f t="shared" si="12"/>
        <v>0</v>
      </c>
      <c r="T126" s="7"/>
      <c r="U126" s="21">
        <v>39478</v>
      </c>
      <c r="V126" s="9">
        <v>250</v>
      </c>
      <c r="W126" s="9">
        <v>290719.38642883301</v>
      </c>
      <c r="X126" s="6">
        <f t="shared" si="13"/>
        <v>8.5993577198608687E-2</v>
      </c>
      <c r="Y126" s="7"/>
      <c r="Z126" s="21">
        <v>39478</v>
      </c>
      <c r="AA126" s="9">
        <v>3475.2699890136719</v>
      </c>
      <c r="AB126" s="9">
        <v>106472.10395050049</v>
      </c>
      <c r="AC126" s="6">
        <f t="shared" si="14"/>
        <v>3.2640192689620795</v>
      </c>
      <c r="AD126" s="7"/>
    </row>
    <row r="127" spans="1:30">
      <c r="A127" s="21">
        <v>39507</v>
      </c>
      <c r="C127">
        <v>262</v>
      </c>
      <c r="D127" s="7">
        <f t="shared" si="9"/>
        <v>0</v>
      </c>
      <c r="F127" s="21">
        <v>39507</v>
      </c>
      <c r="G127">
        <v>1</v>
      </c>
      <c r="H127">
        <v>498</v>
      </c>
      <c r="I127" s="7">
        <f t="shared" si="10"/>
        <v>0.20080321285140559</v>
      </c>
      <c r="K127" s="21">
        <v>39507</v>
      </c>
      <c r="L127">
        <v>12</v>
      </c>
      <c r="M127">
        <v>251</v>
      </c>
      <c r="N127" s="7">
        <f t="shared" si="11"/>
        <v>4.7808764940239046</v>
      </c>
      <c r="P127" s="21">
        <v>39507</v>
      </c>
      <c r="Q127" s="9"/>
      <c r="R127" s="9">
        <v>237805.07604980469</v>
      </c>
      <c r="S127" s="6">
        <f t="shared" si="12"/>
        <v>0</v>
      </c>
      <c r="T127" s="7"/>
      <c r="U127" s="21">
        <v>39507</v>
      </c>
      <c r="V127" s="9">
        <v>250</v>
      </c>
      <c r="W127" s="9">
        <v>285489.35325622559</v>
      </c>
      <c r="X127" s="6">
        <f t="shared" si="13"/>
        <v>8.756893983910706E-2</v>
      </c>
      <c r="Y127" s="7"/>
      <c r="Z127" s="21">
        <v>39507</v>
      </c>
      <c r="AA127" s="9">
        <v>3475.2699890136719</v>
      </c>
      <c r="AB127" s="9">
        <v>108409.58101654053</v>
      </c>
      <c r="AC127" s="6">
        <f t="shared" si="14"/>
        <v>3.2056852876162618</v>
      </c>
      <c r="AD127" s="7"/>
    </row>
    <row r="128" spans="1:30">
      <c r="A128" s="21">
        <v>39538</v>
      </c>
      <c r="C128">
        <v>278</v>
      </c>
      <c r="D128" s="7">
        <f t="shared" si="9"/>
        <v>0</v>
      </c>
      <c r="F128" s="21">
        <v>39538</v>
      </c>
      <c r="G128">
        <v>1</v>
      </c>
      <c r="H128">
        <v>483</v>
      </c>
      <c r="I128" s="7">
        <f t="shared" si="10"/>
        <v>0.20703933747412009</v>
      </c>
      <c r="K128" s="21">
        <v>39538</v>
      </c>
      <c r="L128">
        <v>14</v>
      </c>
      <c r="M128">
        <v>253</v>
      </c>
      <c r="N128" s="7">
        <f t="shared" si="11"/>
        <v>5.5335968379446641</v>
      </c>
      <c r="P128" s="21">
        <v>39538</v>
      </c>
      <c r="Q128" s="9"/>
      <c r="R128" s="9">
        <v>258110.57598114014</v>
      </c>
      <c r="S128" s="6">
        <f t="shared" si="12"/>
        <v>0</v>
      </c>
      <c r="T128" s="7"/>
      <c r="U128" s="21">
        <v>39538</v>
      </c>
      <c r="V128" s="9">
        <v>250</v>
      </c>
      <c r="W128" s="9">
        <v>269617.81732940674</v>
      </c>
      <c r="X128" s="6">
        <f t="shared" si="13"/>
        <v>9.2723842391529129E-2</v>
      </c>
      <c r="Y128" s="7"/>
      <c r="Z128" s="21">
        <v>39538</v>
      </c>
      <c r="AA128" s="9">
        <v>3725.2699890136719</v>
      </c>
      <c r="AB128" s="9">
        <v>108237.00499725342</v>
      </c>
      <c r="AC128" s="6">
        <f t="shared" si="14"/>
        <v>3.4417711291144863</v>
      </c>
      <c r="AD128" s="7"/>
    </row>
    <row r="129" spans="1:30">
      <c r="A129" s="21">
        <v>39568</v>
      </c>
      <c r="C129">
        <v>269</v>
      </c>
      <c r="D129" s="7">
        <f t="shared" si="9"/>
        <v>0</v>
      </c>
      <c r="F129" s="21">
        <v>39568</v>
      </c>
      <c r="G129">
        <v>2</v>
      </c>
      <c r="H129">
        <v>479</v>
      </c>
      <c r="I129" s="7">
        <f t="shared" si="10"/>
        <v>0.41753653444676403</v>
      </c>
      <c r="K129" s="21">
        <v>39568</v>
      </c>
      <c r="L129">
        <v>15</v>
      </c>
      <c r="M129">
        <v>258</v>
      </c>
      <c r="N129" s="7">
        <f t="shared" si="11"/>
        <v>5.8139534883720927</v>
      </c>
      <c r="P129" s="21">
        <v>39568</v>
      </c>
      <c r="Q129" s="9"/>
      <c r="R129" s="9">
        <v>256569.01596832275</v>
      </c>
      <c r="S129" s="6">
        <f t="shared" si="12"/>
        <v>0</v>
      </c>
      <c r="T129" s="7"/>
      <c r="U129" s="21">
        <v>39568</v>
      </c>
      <c r="V129" s="9">
        <v>330.86000061035156</v>
      </c>
      <c r="W129" s="9">
        <v>264952.77933502197</v>
      </c>
      <c r="X129" s="6">
        <f t="shared" si="13"/>
        <v>0.12487508205829861</v>
      </c>
      <c r="Y129" s="7"/>
      <c r="Z129" s="21">
        <v>39568</v>
      </c>
      <c r="AA129" s="9">
        <v>3657.6199951171875</v>
      </c>
      <c r="AB129" s="9">
        <v>113855.41095733643</v>
      </c>
      <c r="AC129" s="6">
        <f t="shared" si="14"/>
        <v>3.2125131026822786</v>
      </c>
      <c r="AD129" s="7"/>
    </row>
    <row r="130" spans="1:30">
      <c r="A130" s="21">
        <v>39599</v>
      </c>
      <c r="C130">
        <v>272</v>
      </c>
      <c r="D130" s="7">
        <f t="shared" si="9"/>
        <v>0</v>
      </c>
      <c r="F130" s="21">
        <v>39599</v>
      </c>
      <c r="G130">
        <v>3</v>
      </c>
      <c r="H130">
        <v>479</v>
      </c>
      <c r="I130" s="7">
        <f t="shared" si="10"/>
        <v>0.62630480167014613</v>
      </c>
      <c r="K130" s="21">
        <v>39599</v>
      </c>
      <c r="L130">
        <v>16</v>
      </c>
      <c r="M130">
        <v>262</v>
      </c>
      <c r="N130" s="7">
        <f t="shared" si="11"/>
        <v>6.1068702290076331</v>
      </c>
      <c r="P130" s="21">
        <v>39599</v>
      </c>
      <c r="Q130" s="9"/>
      <c r="R130" s="9">
        <v>264420.40202331543</v>
      </c>
      <c r="S130" s="6">
        <f t="shared" si="12"/>
        <v>0</v>
      </c>
      <c r="T130" s="7"/>
      <c r="U130" s="21">
        <v>39599</v>
      </c>
      <c r="V130" s="9">
        <v>680.86000061035156</v>
      </c>
      <c r="W130" s="9">
        <v>266613.1012802124</v>
      </c>
      <c r="X130" s="6">
        <f t="shared" si="13"/>
        <v>0.25537379721439962</v>
      </c>
      <c r="Y130" s="7"/>
      <c r="Z130" s="21">
        <v>39599</v>
      </c>
      <c r="AA130" s="9">
        <v>4583.1199951171875</v>
      </c>
      <c r="AB130" s="9">
        <v>116220.11298370361</v>
      </c>
      <c r="AC130" s="6">
        <f t="shared" si="14"/>
        <v>3.9434826532648724</v>
      </c>
      <c r="AD130" s="7"/>
    </row>
    <row r="131" spans="1:30">
      <c r="A131" s="21">
        <v>39629</v>
      </c>
      <c r="C131">
        <v>273</v>
      </c>
      <c r="D131" s="7">
        <f t="shared" si="9"/>
        <v>0</v>
      </c>
      <c r="F131" s="21">
        <v>39629</v>
      </c>
      <c r="G131">
        <v>3</v>
      </c>
      <c r="H131">
        <v>458</v>
      </c>
      <c r="I131" s="7">
        <f t="shared" si="10"/>
        <v>0.65502183406113534</v>
      </c>
      <c r="K131" s="21">
        <v>39629</v>
      </c>
      <c r="L131">
        <v>18</v>
      </c>
      <c r="M131">
        <v>263</v>
      </c>
      <c r="N131" s="7">
        <f t="shared" si="11"/>
        <v>6.8441064638783269</v>
      </c>
      <c r="P131" s="21">
        <v>39629</v>
      </c>
      <c r="Q131" s="9"/>
      <c r="R131" s="9">
        <v>256103.89298248291</v>
      </c>
      <c r="S131" s="6">
        <f t="shared" si="12"/>
        <v>0</v>
      </c>
      <c r="T131" s="7"/>
      <c r="U131" s="21">
        <v>39629</v>
      </c>
      <c r="V131" s="9">
        <v>883</v>
      </c>
      <c r="W131" s="9">
        <v>262642.29419708252</v>
      </c>
      <c r="X131" s="6">
        <f t="shared" si="13"/>
        <v>0.33619870809436775</v>
      </c>
      <c r="Y131" s="7"/>
      <c r="Z131" s="21">
        <v>39629</v>
      </c>
      <c r="AA131" s="9">
        <v>5391.6799926757813</v>
      </c>
      <c r="AB131" s="9">
        <v>117958.70600128174</v>
      </c>
      <c r="AC131" s="6">
        <f t="shared" si="14"/>
        <v>4.5708198872724113</v>
      </c>
      <c r="AD131" s="7"/>
    </row>
    <row r="132" spans="1:30">
      <c r="A132" s="21">
        <v>39660</v>
      </c>
      <c r="C132">
        <v>269</v>
      </c>
      <c r="D132" s="7">
        <f t="shared" si="9"/>
        <v>0</v>
      </c>
      <c r="F132" s="21">
        <v>39660</v>
      </c>
      <c r="G132">
        <v>5</v>
      </c>
      <c r="H132">
        <v>451</v>
      </c>
      <c r="I132" s="7">
        <f t="shared" si="10"/>
        <v>1.1086474501108647</v>
      </c>
      <c r="K132" s="21">
        <v>39660</v>
      </c>
      <c r="L132">
        <v>18</v>
      </c>
      <c r="M132">
        <v>263</v>
      </c>
      <c r="N132" s="7">
        <f t="shared" si="11"/>
        <v>6.8441064638783269</v>
      </c>
      <c r="P132" s="21">
        <v>39660</v>
      </c>
      <c r="Q132" s="9"/>
      <c r="R132" s="9">
        <v>252260.32479095459</v>
      </c>
      <c r="S132" s="6">
        <f t="shared" si="12"/>
        <v>0</v>
      </c>
      <c r="T132" s="7"/>
      <c r="U132" s="21">
        <v>39660</v>
      </c>
      <c r="V132" s="9">
        <v>1608</v>
      </c>
      <c r="W132" s="9">
        <v>264071.83182525635</v>
      </c>
      <c r="X132" s="6">
        <f t="shared" si="13"/>
        <v>0.60892522647552128</v>
      </c>
      <c r="Y132" s="7"/>
      <c r="Z132" s="21">
        <v>39660</v>
      </c>
      <c r="AA132" s="9">
        <v>5440.6799926757813</v>
      </c>
      <c r="AB132" s="9">
        <v>118615.97399139404</v>
      </c>
      <c r="AC132" s="6">
        <f t="shared" si="14"/>
        <v>4.5868021056510644</v>
      </c>
      <c r="AD132" s="7"/>
    </row>
    <row r="133" spans="1:30">
      <c r="A133" s="21">
        <v>39691</v>
      </c>
      <c r="B133">
        <v>4</v>
      </c>
      <c r="C133">
        <v>275</v>
      </c>
      <c r="D133" s="7">
        <f t="shared" si="9"/>
        <v>1.4545454545454546</v>
      </c>
      <c r="F133" s="21">
        <v>39691</v>
      </c>
      <c r="G133">
        <v>4</v>
      </c>
      <c r="H133">
        <v>440</v>
      </c>
      <c r="I133" s="7">
        <f t="shared" si="10"/>
        <v>0.90909090909090906</v>
      </c>
      <c r="K133" s="21">
        <v>39691</v>
      </c>
      <c r="L133">
        <v>22</v>
      </c>
      <c r="M133">
        <v>259</v>
      </c>
      <c r="N133" s="7">
        <f t="shared" si="11"/>
        <v>8.4942084942084932</v>
      </c>
      <c r="P133" s="21">
        <v>39691</v>
      </c>
      <c r="Q133" s="9"/>
      <c r="R133" s="9">
        <v>251272.3529586792</v>
      </c>
      <c r="S133" s="6">
        <f t="shared" si="12"/>
        <v>0</v>
      </c>
      <c r="T133" s="7"/>
      <c r="U133" s="21">
        <v>39691</v>
      </c>
      <c r="V133" s="9">
        <v>1405</v>
      </c>
      <c r="W133" s="9">
        <v>261293.76923370361</v>
      </c>
      <c r="X133" s="6">
        <f t="shared" si="13"/>
        <v>0.53770895652064132</v>
      </c>
      <c r="Y133" s="7"/>
      <c r="Z133" s="21">
        <v>39691</v>
      </c>
      <c r="AA133" s="9">
        <v>6449.4299926757813</v>
      </c>
      <c r="AB133" s="9">
        <v>117420.3989944458</v>
      </c>
      <c r="AC133" s="6">
        <f t="shared" si="14"/>
        <v>5.4925975792169224</v>
      </c>
      <c r="AD133" s="7"/>
    </row>
    <row r="134" spans="1:30">
      <c r="A134" s="21">
        <v>39721</v>
      </c>
      <c r="B134">
        <v>4</v>
      </c>
      <c r="C134">
        <v>282</v>
      </c>
      <c r="D134" s="7">
        <f t="shared" si="9"/>
        <v>1.4184397163120568</v>
      </c>
      <c r="F134" s="21">
        <v>39721</v>
      </c>
      <c r="G134">
        <v>3</v>
      </c>
      <c r="H134">
        <v>434</v>
      </c>
      <c r="I134" s="7">
        <f t="shared" si="10"/>
        <v>0.69124423963133641</v>
      </c>
      <c r="K134" s="21">
        <v>39721</v>
      </c>
      <c r="L134">
        <v>23</v>
      </c>
      <c r="M134">
        <v>258</v>
      </c>
      <c r="N134" s="7">
        <f t="shared" si="11"/>
        <v>8.9147286821705425</v>
      </c>
      <c r="P134" s="21">
        <v>39721</v>
      </c>
      <c r="Q134" s="9"/>
      <c r="R134" s="9">
        <v>253076.81016540527</v>
      </c>
      <c r="S134" s="6">
        <f t="shared" si="12"/>
        <v>0</v>
      </c>
      <c r="T134" s="32"/>
      <c r="U134" s="21">
        <v>39721</v>
      </c>
      <c r="V134" s="9">
        <v>1280</v>
      </c>
      <c r="W134" s="9">
        <v>258569.05348968506</v>
      </c>
      <c r="X134" s="6">
        <f t="shared" si="13"/>
        <v>0.49503217137740818</v>
      </c>
      <c r="Y134" s="32"/>
      <c r="Z134" s="21">
        <v>39721</v>
      </c>
      <c r="AA134" s="9">
        <v>6352.6600036621094</v>
      </c>
      <c r="AB134" s="9">
        <v>118196.72699737549</v>
      </c>
      <c r="AC134" s="6">
        <f t="shared" si="14"/>
        <v>5.3746496752005388</v>
      </c>
      <c r="AD134" s="32"/>
    </row>
    <row r="135" spans="1:30">
      <c r="A135" s="21">
        <v>39752</v>
      </c>
      <c r="B135">
        <v>5</v>
      </c>
      <c r="C135">
        <v>278</v>
      </c>
      <c r="D135" s="7">
        <f t="shared" ref="D135:D184" si="15">B135/C135*100</f>
        <v>1.7985611510791366</v>
      </c>
      <c r="F135" s="21">
        <v>39752</v>
      </c>
      <c r="G135">
        <v>4</v>
      </c>
      <c r="H135">
        <v>434</v>
      </c>
      <c r="I135" s="7">
        <f t="shared" ref="I135:I184" si="16">G135/H135*100</f>
        <v>0.92165898617511521</v>
      </c>
      <c r="K135" s="21">
        <v>39752</v>
      </c>
      <c r="L135">
        <v>25</v>
      </c>
      <c r="M135">
        <v>265</v>
      </c>
      <c r="N135" s="7">
        <f t="shared" ref="N135:N184" si="17">L135/M135*100</f>
        <v>9.433962264150944</v>
      </c>
      <c r="P135" s="21">
        <v>39752</v>
      </c>
      <c r="Q135" s="9">
        <v>210</v>
      </c>
      <c r="R135" s="9">
        <v>246107.84495544434</v>
      </c>
      <c r="S135" s="6">
        <f t="shared" si="12"/>
        <v>8.5328446168799962E-2</v>
      </c>
      <c r="T135" s="7"/>
      <c r="U135" s="21">
        <v>39752</v>
      </c>
      <c r="V135" s="9">
        <v>1730</v>
      </c>
      <c r="W135" s="9">
        <v>264798.29424285889</v>
      </c>
      <c r="X135" s="6">
        <f t="shared" si="13"/>
        <v>0.65332747136706859</v>
      </c>
      <c r="Y135" s="7"/>
      <c r="Z135" s="21">
        <v>39752</v>
      </c>
      <c r="AA135" s="9">
        <v>6527.6600036621094</v>
      </c>
      <c r="AB135" s="9">
        <v>129148.58796691895</v>
      </c>
      <c r="AC135" s="6">
        <f t="shared" si="14"/>
        <v>5.0543796927413185</v>
      </c>
      <c r="AD135" s="7"/>
    </row>
    <row r="136" spans="1:30">
      <c r="A136" s="21">
        <v>39782</v>
      </c>
      <c r="B136">
        <v>5</v>
      </c>
      <c r="C136">
        <v>272</v>
      </c>
      <c r="D136" s="7">
        <f t="shared" si="15"/>
        <v>1.8382352941176472</v>
      </c>
      <c r="F136" s="21">
        <v>39782</v>
      </c>
      <c r="G136">
        <v>4</v>
      </c>
      <c r="H136">
        <v>436</v>
      </c>
      <c r="I136" s="7">
        <f t="shared" si="16"/>
        <v>0.91743119266055051</v>
      </c>
      <c r="K136" s="21">
        <v>39782</v>
      </c>
      <c r="L136">
        <v>29</v>
      </c>
      <c r="M136">
        <v>268</v>
      </c>
      <c r="N136" s="7">
        <f t="shared" si="17"/>
        <v>10.820895522388058</v>
      </c>
      <c r="P136" s="21">
        <v>39782</v>
      </c>
      <c r="Q136" s="9">
        <v>210</v>
      </c>
      <c r="R136" s="9">
        <v>233503.76089477539</v>
      </c>
      <c r="S136" s="6">
        <f t="shared" si="12"/>
        <v>8.9934311633906847E-2</v>
      </c>
      <c r="T136" s="7"/>
      <c r="U136" s="21">
        <v>39782</v>
      </c>
      <c r="V136" s="9">
        <v>1700</v>
      </c>
      <c r="W136" s="9">
        <v>273329.42967224121</v>
      </c>
      <c r="X136" s="6">
        <f t="shared" si="13"/>
        <v>0.62196010215165232</v>
      </c>
      <c r="Y136" s="7"/>
      <c r="Z136" s="21">
        <v>39782</v>
      </c>
      <c r="AA136" s="9">
        <v>7370.8200073242188</v>
      </c>
      <c r="AB136" s="9">
        <v>128437.57495117188</v>
      </c>
      <c r="AC136" s="6">
        <f t="shared" si="14"/>
        <v>5.7388346129443688</v>
      </c>
      <c r="AD136" s="7"/>
    </row>
    <row r="137" spans="1:30">
      <c r="A137" s="21">
        <v>39813</v>
      </c>
      <c r="B137">
        <v>11</v>
      </c>
      <c r="C137">
        <v>267</v>
      </c>
      <c r="D137" s="7">
        <f t="shared" si="15"/>
        <v>4.119850187265917</v>
      </c>
      <c r="F137" s="21">
        <v>39813</v>
      </c>
      <c r="G137">
        <v>10</v>
      </c>
      <c r="H137">
        <v>432</v>
      </c>
      <c r="I137" s="7">
        <f t="shared" si="16"/>
        <v>2.3148148148148149</v>
      </c>
      <c r="K137" s="21">
        <v>39813</v>
      </c>
      <c r="L137">
        <v>40</v>
      </c>
      <c r="M137">
        <v>281</v>
      </c>
      <c r="N137" s="7">
        <f t="shared" si="17"/>
        <v>14.23487544483986</v>
      </c>
      <c r="P137" s="21">
        <v>39813</v>
      </c>
      <c r="Q137" s="9">
        <v>17936.419921875</v>
      </c>
      <c r="R137" s="9">
        <v>231322.89212036133</v>
      </c>
      <c r="S137" s="6">
        <f t="shared" si="12"/>
        <v>7.7538456127127997</v>
      </c>
      <c r="T137" s="7"/>
      <c r="U137" s="21">
        <v>39813</v>
      </c>
      <c r="V137" s="9">
        <v>4283.7799682617188</v>
      </c>
      <c r="W137" s="9">
        <v>282704.67293548584</v>
      </c>
      <c r="X137" s="6">
        <f t="shared" si="13"/>
        <v>1.5152844570203803</v>
      </c>
      <c r="Y137" s="7"/>
      <c r="Z137" s="21">
        <v>39813</v>
      </c>
      <c r="AA137" s="9">
        <v>11179.870010375977</v>
      </c>
      <c r="AB137" s="9">
        <v>136334.75786590576</v>
      </c>
      <c r="AC137" s="6">
        <f t="shared" si="14"/>
        <v>8.200307966492387</v>
      </c>
      <c r="AD137" s="7"/>
    </row>
    <row r="138" spans="1:30">
      <c r="A138" s="21">
        <v>39844</v>
      </c>
      <c r="B138">
        <v>9</v>
      </c>
      <c r="C138">
        <v>262</v>
      </c>
      <c r="D138" s="7">
        <f t="shared" si="15"/>
        <v>3.4351145038167941</v>
      </c>
      <c r="F138" s="21">
        <v>39844</v>
      </c>
      <c r="G138">
        <v>20</v>
      </c>
      <c r="H138">
        <v>430</v>
      </c>
      <c r="I138" s="7">
        <f t="shared" si="16"/>
        <v>4.6511627906976747</v>
      </c>
      <c r="K138" s="21">
        <v>39844</v>
      </c>
      <c r="L138">
        <v>41</v>
      </c>
      <c r="M138">
        <v>285</v>
      </c>
      <c r="N138" s="7">
        <f t="shared" si="17"/>
        <v>14.385964912280702</v>
      </c>
      <c r="P138" s="21">
        <v>39844</v>
      </c>
      <c r="Q138" s="9">
        <v>16813.889934539795</v>
      </c>
      <c r="R138" s="9">
        <v>220560.99281311035</v>
      </c>
      <c r="S138" s="6">
        <f t="shared" si="12"/>
        <v>7.6232382345081477</v>
      </c>
      <c r="T138" s="7"/>
      <c r="U138" s="21">
        <v>39844</v>
      </c>
      <c r="V138" s="9">
        <v>7375.5799678564072</v>
      </c>
      <c r="W138" s="9">
        <v>282004.83986663818</v>
      </c>
      <c r="X138" s="6">
        <f t="shared" si="13"/>
        <v>2.6154090019676128</v>
      </c>
      <c r="Y138" s="7"/>
      <c r="Z138" s="21">
        <v>39844</v>
      </c>
      <c r="AA138" s="9">
        <v>10537.299996852875</v>
      </c>
      <c r="AB138" s="9">
        <v>141932.06091308594</v>
      </c>
      <c r="AC138" s="6">
        <f t="shared" si="14"/>
        <v>7.4241858598146733</v>
      </c>
      <c r="AD138" s="7"/>
    </row>
    <row r="139" spans="1:30">
      <c r="A139" s="21">
        <v>39872</v>
      </c>
      <c r="B139">
        <v>5</v>
      </c>
      <c r="C139">
        <v>252</v>
      </c>
      <c r="D139" s="7">
        <f t="shared" si="15"/>
        <v>1.984126984126984</v>
      </c>
      <c r="F139" s="21">
        <v>39872</v>
      </c>
      <c r="G139">
        <v>26</v>
      </c>
      <c r="H139">
        <v>430</v>
      </c>
      <c r="I139" s="7">
        <f t="shared" si="16"/>
        <v>6.0465116279069768</v>
      </c>
      <c r="K139" s="21">
        <v>39872</v>
      </c>
      <c r="L139">
        <v>49</v>
      </c>
      <c r="M139">
        <v>279</v>
      </c>
      <c r="N139" s="7">
        <f t="shared" si="17"/>
        <v>17.562724014336915</v>
      </c>
      <c r="P139" s="21">
        <v>39872</v>
      </c>
      <c r="Q139" s="9">
        <v>16813.889934539795</v>
      </c>
      <c r="R139" s="9">
        <v>218392.97080230713</v>
      </c>
      <c r="S139" s="6">
        <f t="shared" si="12"/>
        <v>7.6989153418129019</v>
      </c>
      <c r="T139" s="7"/>
      <c r="U139" s="21">
        <v>39872</v>
      </c>
      <c r="V139" s="9">
        <v>14687.940075278282</v>
      </c>
      <c r="W139" s="9">
        <v>286404.68059539795</v>
      </c>
      <c r="X139" s="6">
        <f t="shared" si="13"/>
        <v>5.128386884161241</v>
      </c>
      <c r="Y139" s="7"/>
      <c r="Z139" s="21">
        <v>39872</v>
      </c>
      <c r="AA139" s="9">
        <v>13671.599984645844</v>
      </c>
      <c r="AB139" s="9">
        <v>140891.74491882324</v>
      </c>
      <c r="AC139" s="6">
        <f t="shared" si="14"/>
        <v>9.7036203168063029</v>
      </c>
      <c r="AD139" s="7"/>
    </row>
    <row r="140" spans="1:30">
      <c r="A140" s="21">
        <v>39903</v>
      </c>
      <c r="B140">
        <v>9</v>
      </c>
      <c r="C140">
        <v>279</v>
      </c>
      <c r="D140" s="7">
        <f t="shared" si="15"/>
        <v>3.225806451612903</v>
      </c>
      <c r="F140" s="21">
        <v>39903</v>
      </c>
      <c r="G140">
        <v>33</v>
      </c>
      <c r="H140">
        <v>418</v>
      </c>
      <c r="I140" s="7">
        <f t="shared" si="16"/>
        <v>7.8947368421052628</v>
      </c>
      <c r="K140" s="21">
        <v>39903</v>
      </c>
      <c r="L140">
        <v>62</v>
      </c>
      <c r="M140">
        <v>268</v>
      </c>
      <c r="N140" s="7">
        <f t="shared" si="17"/>
        <v>23.134328358208954</v>
      </c>
      <c r="P140" s="21">
        <v>39903</v>
      </c>
      <c r="Q140" s="9">
        <v>19868.889934539795</v>
      </c>
      <c r="R140" s="9">
        <v>241198.52613830566</v>
      </c>
      <c r="S140" s="6">
        <f t="shared" si="12"/>
        <v>8.2375668925716301</v>
      </c>
      <c r="T140" s="7"/>
      <c r="U140" s="21">
        <v>39903</v>
      </c>
      <c r="V140" s="9">
        <v>24231.260122656822</v>
      </c>
      <c r="W140" s="9">
        <v>270364.08689880371</v>
      </c>
      <c r="X140" s="6">
        <f t="shared" si="13"/>
        <v>8.9624551842665756</v>
      </c>
      <c r="Y140" s="7"/>
      <c r="Z140" s="21">
        <v>39903</v>
      </c>
      <c r="AA140" s="9">
        <v>25555.92999792099</v>
      </c>
      <c r="AB140" s="9">
        <v>130643.98188018799</v>
      </c>
      <c r="AC140" s="6">
        <f t="shared" si="14"/>
        <v>19.561505727342286</v>
      </c>
      <c r="AD140" s="7"/>
    </row>
    <row r="141" spans="1:30">
      <c r="A141" s="21">
        <v>39933</v>
      </c>
      <c r="B141">
        <v>6</v>
      </c>
      <c r="C141">
        <v>270</v>
      </c>
      <c r="D141" s="7">
        <f t="shared" si="15"/>
        <v>2.2222222222222223</v>
      </c>
      <c r="F141" s="21">
        <v>39933</v>
      </c>
      <c r="G141">
        <v>37</v>
      </c>
      <c r="H141">
        <v>421</v>
      </c>
      <c r="I141" s="7">
        <f t="shared" si="16"/>
        <v>8.7885985748218527</v>
      </c>
      <c r="K141" s="21">
        <v>39933</v>
      </c>
      <c r="L141">
        <v>69</v>
      </c>
      <c r="M141">
        <v>263</v>
      </c>
      <c r="N141" s="7">
        <f t="shared" si="17"/>
        <v>26.235741444866921</v>
      </c>
      <c r="P141" s="21">
        <v>39933</v>
      </c>
      <c r="Q141" s="9">
        <v>3465</v>
      </c>
      <c r="R141" s="9">
        <v>205332.25712585449</v>
      </c>
      <c r="S141" s="6">
        <f t="shared" si="12"/>
        <v>1.6875088446898014</v>
      </c>
      <c r="T141" s="7"/>
      <c r="U141" s="21">
        <v>39933</v>
      </c>
      <c r="V141" s="9">
        <v>40992.020057559013</v>
      </c>
      <c r="W141" s="9">
        <v>304498.77228546143</v>
      </c>
      <c r="X141" s="6">
        <f t="shared" si="13"/>
        <v>13.462129830569506</v>
      </c>
      <c r="Y141" s="7"/>
      <c r="Z141" s="21">
        <v>39933</v>
      </c>
      <c r="AA141" s="9">
        <v>31545.834952831268</v>
      </c>
      <c r="AB141" s="9">
        <v>127870.16690063477</v>
      </c>
      <c r="AC141" s="6">
        <f t="shared" si="14"/>
        <v>24.670207068193537</v>
      </c>
      <c r="AD141" s="7"/>
    </row>
    <row r="142" spans="1:30">
      <c r="A142" s="21">
        <v>39964</v>
      </c>
      <c r="B142">
        <v>8</v>
      </c>
      <c r="C142">
        <v>284</v>
      </c>
      <c r="D142" s="7">
        <f t="shared" si="15"/>
        <v>2.8169014084507045</v>
      </c>
      <c r="F142" s="21">
        <v>39964</v>
      </c>
      <c r="G142">
        <v>33</v>
      </c>
      <c r="H142">
        <v>409</v>
      </c>
      <c r="I142" s="7">
        <f t="shared" si="16"/>
        <v>8.0684596577017107</v>
      </c>
      <c r="K142" s="21">
        <v>39964</v>
      </c>
      <c r="L142">
        <v>78</v>
      </c>
      <c r="M142">
        <v>269</v>
      </c>
      <c r="N142" s="7">
        <f t="shared" si="17"/>
        <v>28.996282527881039</v>
      </c>
      <c r="P142" s="21">
        <v>39964</v>
      </c>
      <c r="Q142" s="9">
        <v>3850</v>
      </c>
      <c r="R142" s="9">
        <v>239124.12804412842</v>
      </c>
      <c r="S142" s="6">
        <f t="shared" si="12"/>
        <v>1.6100424626700631</v>
      </c>
      <c r="T142" s="7"/>
      <c r="U142" s="21">
        <v>39964</v>
      </c>
      <c r="V142" s="9">
        <v>42834.290060043335</v>
      </c>
      <c r="W142" s="9">
        <v>302713.73297119141</v>
      </c>
      <c r="X142" s="6">
        <f t="shared" si="13"/>
        <v>14.150098061167174</v>
      </c>
      <c r="Y142" s="7"/>
      <c r="Z142" s="21">
        <v>39964</v>
      </c>
      <c r="AA142" s="9">
        <v>33698.304925322533</v>
      </c>
      <c r="AB142" s="9">
        <v>128313.93785858154</v>
      </c>
      <c r="AC142" s="6">
        <f t="shared" si="14"/>
        <v>26.262388550854389</v>
      </c>
      <c r="AD142" s="7"/>
    </row>
    <row r="143" spans="1:30">
      <c r="A143" s="21">
        <v>39994</v>
      </c>
      <c r="B143">
        <v>8</v>
      </c>
      <c r="C143">
        <v>285</v>
      </c>
      <c r="D143" s="7">
        <f t="shared" si="15"/>
        <v>2.807017543859649</v>
      </c>
      <c r="F143" s="21">
        <v>39994</v>
      </c>
      <c r="G143">
        <v>42</v>
      </c>
      <c r="H143">
        <v>409</v>
      </c>
      <c r="I143" s="7">
        <f t="shared" si="16"/>
        <v>10.268948655256724</v>
      </c>
      <c r="K143" s="21">
        <v>39994</v>
      </c>
      <c r="L143">
        <v>80</v>
      </c>
      <c r="M143">
        <v>271</v>
      </c>
      <c r="N143" s="7">
        <f t="shared" si="17"/>
        <v>29.520295202952028</v>
      </c>
      <c r="P143" s="21">
        <v>39994</v>
      </c>
      <c r="Q143" s="9">
        <v>3850</v>
      </c>
      <c r="R143" s="9">
        <v>236702.22611236572</v>
      </c>
      <c r="S143" s="6">
        <f t="shared" si="12"/>
        <v>1.6265161774069472</v>
      </c>
      <c r="T143" s="7"/>
      <c r="U143" s="21">
        <v>39994</v>
      </c>
      <c r="V143" s="9">
        <v>60120.740104436874</v>
      </c>
      <c r="W143" s="9">
        <v>304320.52400970459</v>
      </c>
      <c r="X143" s="6">
        <f t="shared" si="13"/>
        <v>19.755729686677213</v>
      </c>
      <c r="Y143" s="7"/>
      <c r="Z143" s="21">
        <v>39994</v>
      </c>
      <c r="AA143" s="9">
        <v>35202.374924063683</v>
      </c>
      <c r="AB143" s="9">
        <v>128386.79488372803</v>
      </c>
      <c r="AC143" s="6">
        <f t="shared" si="14"/>
        <v>27.418999715620519</v>
      </c>
      <c r="AD143" s="7"/>
    </row>
    <row r="144" spans="1:30">
      <c r="A144" s="21">
        <v>40025</v>
      </c>
      <c r="B144">
        <v>9</v>
      </c>
      <c r="C144">
        <v>284</v>
      </c>
      <c r="D144" s="7">
        <f t="shared" si="15"/>
        <v>3.169014084507042</v>
      </c>
      <c r="F144" s="21">
        <v>40025</v>
      </c>
      <c r="G144">
        <v>46</v>
      </c>
      <c r="H144">
        <v>411</v>
      </c>
      <c r="I144" s="7">
        <f t="shared" si="16"/>
        <v>11.192214111922141</v>
      </c>
      <c r="K144" s="21">
        <v>40025</v>
      </c>
      <c r="L144">
        <v>79</v>
      </c>
      <c r="M144">
        <v>270</v>
      </c>
      <c r="N144" s="7">
        <f t="shared" si="17"/>
        <v>29.259259259259256</v>
      </c>
      <c r="P144" s="21">
        <v>40025</v>
      </c>
      <c r="Q144" s="9">
        <v>3850</v>
      </c>
      <c r="R144" s="9">
        <v>230100.73112487793</v>
      </c>
      <c r="S144" s="6">
        <f t="shared" si="12"/>
        <v>1.6731802550903532</v>
      </c>
      <c r="T144" s="7"/>
      <c r="U144" s="21">
        <v>40025</v>
      </c>
      <c r="V144" s="9">
        <v>62735.200076818466</v>
      </c>
      <c r="W144" s="9">
        <v>313493.20501708984</v>
      </c>
      <c r="X144" s="6">
        <f t="shared" si="13"/>
        <v>20.011661839177187</v>
      </c>
      <c r="Y144" s="7"/>
      <c r="Z144" s="21">
        <v>40025</v>
      </c>
      <c r="AA144" s="9">
        <v>35529.964937567711</v>
      </c>
      <c r="AB144" s="9">
        <v>128117.20586395264</v>
      </c>
      <c r="AC144" s="6">
        <f t="shared" si="14"/>
        <v>27.732391366150228</v>
      </c>
      <c r="AD144" s="7"/>
    </row>
    <row r="145" spans="1:30">
      <c r="A145" s="21">
        <v>40056</v>
      </c>
      <c r="B145">
        <v>8</v>
      </c>
      <c r="C145">
        <v>276</v>
      </c>
      <c r="D145" s="7">
        <f t="shared" si="15"/>
        <v>2.8985507246376812</v>
      </c>
      <c r="F145" s="21">
        <v>40056</v>
      </c>
      <c r="G145">
        <v>46</v>
      </c>
      <c r="H145">
        <v>397</v>
      </c>
      <c r="I145" s="7">
        <f t="shared" si="16"/>
        <v>11.586901763224182</v>
      </c>
      <c r="K145" s="21">
        <v>40056</v>
      </c>
      <c r="L145">
        <v>83</v>
      </c>
      <c r="M145">
        <v>279</v>
      </c>
      <c r="N145" s="7">
        <f t="shared" si="17"/>
        <v>29.749103942652326</v>
      </c>
      <c r="P145" s="21">
        <v>40056</v>
      </c>
      <c r="Q145" s="9">
        <v>3650</v>
      </c>
      <c r="R145" s="9">
        <v>228540.17010498047</v>
      </c>
      <c r="S145" s="6">
        <f t="shared" si="12"/>
        <v>1.5970934117723652</v>
      </c>
      <c r="T145" s="7"/>
      <c r="U145" s="21">
        <v>40056</v>
      </c>
      <c r="V145" s="9">
        <v>46094.900077581406</v>
      </c>
      <c r="W145" s="9">
        <v>286112.63418579102</v>
      </c>
      <c r="X145" s="6">
        <f t="shared" si="13"/>
        <v>16.110753098602796</v>
      </c>
      <c r="Y145" s="7"/>
      <c r="Z145" s="21">
        <v>40056</v>
      </c>
      <c r="AA145" s="9">
        <v>51413.134935736656</v>
      </c>
      <c r="AB145" s="9">
        <v>152392.72682952881</v>
      </c>
      <c r="AC145" s="6">
        <f t="shared" si="14"/>
        <v>33.7372629293844</v>
      </c>
      <c r="AD145" s="7"/>
    </row>
    <row r="146" spans="1:30">
      <c r="A146" s="21">
        <v>40086</v>
      </c>
      <c r="B146">
        <v>7</v>
      </c>
      <c r="C146">
        <v>273</v>
      </c>
      <c r="D146" s="7">
        <f t="shared" si="15"/>
        <v>2.5641025641025639</v>
      </c>
      <c r="F146" s="21">
        <v>40086</v>
      </c>
      <c r="G146">
        <v>49</v>
      </c>
      <c r="H146">
        <v>390</v>
      </c>
      <c r="I146" s="7">
        <f t="shared" si="16"/>
        <v>12.564102564102564</v>
      </c>
      <c r="K146" s="21">
        <v>40086</v>
      </c>
      <c r="L146">
        <v>90</v>
      </c>
      <c r="M146">
        <v>283</v>
      </c>
      <c r="N146" s="7">
        <f t="shared" si="17"/>
        <v>31.802120141342755</v>
      </c>
      <c r="P146" s="21">
        <v>40086</v>
      </c>
      <c r="Q146" s="9">
        <v>3650</v>
      </c>
      <c r="R146" s="9">
        <v>229756.74810791016</v>
      </c>
      <c r="S146" s="6">
        <f t="shared" ref="S146:S209" si="18">Q146/R146*100</f>
        <v>1.5886366907864224</v>
      </c>
      <c r="T146" s="7"/>
      <c r="U146" s="21">
        <v>40086</v>
      </c>
      <c r="V146" s="9">
        <v>45638.290086507797</v>
      </c>
      <c r="W146" s="9">
        <v>279297.3431930542</v>
      </c>
      <c r="X146" s="6">
        <f t="shared" ref="X146:X209" si="19">V146/W146*100</f>
        <v>16.340395352404759</v>
      </c>
      <c r="Y146" s="7"/>
      <c r="Z146" s="21">
        <v>40086</v>
      </c>
      <c r="AA146" s="9">
        <v>55470.57498395443</v>
      </c>
      <c r="AB146" s="9">
        <v>151713.34095001221</v>
      </c>
      <c r="AC146" s="6">
        <f t="shared" ref="AC146:AC209" si="20">AA146/AB146*100</f>
        <v>36.562753569728152</v>
      </c>
      <c r="AD146" s="7"/>
    </row>
    <row r="147" spans="1:30">
      <c r="A147" s="21">
        <v>40117</v>
      </c>
      <c r="B147">
        <v>5</v>
      </c>
      <c r="C147">
        <v>264</v>
      </c>
      <c r="D147" s="7">
        <f t="shared" si="15"/>
        <v>1.893939393939394</v>
      </c>
      <c r="F147" s="21">
        <v>40117</v>
      </c>
      <c r="G147">
        <v>46</v>
      </c>
      <c r="H147">
        <v>393</v>
      </c>
      <c r="I147" s="7">
        <f t="shared" si="16"/>
        <v>11.704834605597965</v>
      </c>
      <c r="K147" s="21">
        <v>40117</v>
      </c>
      <c r="L147">
        <v>91</v>
      </c>
      <c r="M147">
        <v>277</v>
      </c>
      <c r="N147" s="7">
        <f t="shared" si="17"/>
        <v>32.851985559566785</v>
      </c>
      <c r="P147" s="21">
        <v>40117</v>
      </c>
      <c r="Q147" s="9">
        <v>2004.52001953125</v>
      </c>
      <c r="R147" s="9">
        <v>227910.82424926758</v>
      </c>
      <c r="S147" s="6">
        <f t="shared" si="18"/>
        <v>0.87951944631593848</v>
      </c>
      <c r="T147" s="7"/>
      <c r="U147" s="21">
        <v>40117</v>
      </c>
      <c r="V147" s="9">
        <v>44748.390085220337</v>
      </c>
      <c r="W147" s="9">
        <v>281974.77020263672</v>
      </c>
      <c r="X147" s="6">
        <f t="shared" si="19"/>
        <v>15.869643249664717</v>
      </c>
      <c r="Y147" s="7"/>
      <c r="Z147" s="21">
        <v>40117</v>
      </c>
      <c r="AA147" s="9">
        <v>58453.564976811409</v>
      </c>
      <c r="AB147" s="9">
        <v>154986.85984039307</v>
      </c>
      <c r="AC147" s="6">
        <f t="shared" si="20"/>
        <v>37.715174716751761</v>
      </c>
      <c r="AD147" s="7"/>
    </row>
    <row r="148" spans="1:30">
      <c r="A148" s="21">
        <v>40147</v>
      </c>
      <c r="B148">
        <v>1</v>
      </c>
      <c r="C148">
        <v>252</v>
      </c>
      <c r="D148" s="7">
        <f t="shared" si="15"/>
        <v>0.3968253968253968</v>
      </c>
      <c r="F148" s="21">
        <v>40147</v>
      </c>
      <c r="G148">
        <v>38</v>
      </c>
      <c r="H148">
        <v>381</v>
      </c>
      <c r="I148" s="7">
        <f t="shared" si="16"/>
        <v>9.9737532808398957</v>
      </c>
      <c r="K148" s="21">
        <v>40147</v>
      </c>
      <c r="L148">
        <v>98</v>
      </c>
      <c r="M148">
        <v>290</v>
      </c>
      <c r="N148" s="7">
        <f t="shared" si="17"/>
        <v>33.793103448275865</v>
      </c>
      <c r="P148" s="21">
        <v>40147</v>
      </c>
      <c r="Q148" s="9">
        <v>385</v>
      </c>
      <c r="R148" s="9">
        <v>224802.21319580078</v>
      </c>
      <c r="S148" s="6">
        <f t="shared" si="18"/>
        <v>0.17126165909437391</v>
      </c>
      <c r="T148" s="7"/>
      <c r="U148" s="21">
        <v>40147</v>
      </c>
      <c r="V148" s="9">
        <v>16661.900007247925</v>
      </c>
      <c r="W148" s="9">
        <v>236845.96620178223</v>
      </c>
      <c r="X148" s="6">
        <f t="shared" si="19"/>
        <v>7.0349097662287088</v>
      </c>
      <c r="Y148" s="7"/>
      <c r="Z148" s="21">
        <v>40147</v>
      </c>
      <c r="AA148" s="9">
        <v>87164.585071206093</v>
      </c>
      <c r="AB148" s="9">
        <v>197668.79476928711</v>
      </c>
      <c r="AC148" s="6">
        <f t="shared" si="20"/>
        <v>44.096279927715401</v>
      </c>
      <c r="AD148" s="7"/>
    </row>
    <row r="149" spans="1:30">
      <c r="A149" s="21">
        <v>40178</v>
      </c>
      <c r="B149">
        <v>2</v>
      </c>
      <c r="C149">
        <v>246</v>
      </c>
      <c r="D149" s="7">
        <f t="shared" si="15"/>
        <v>0.81300813008130091</v>
      </c>
      <c r="F149" s="21">
        <v>40178</v>
      </c>
      <c r="G149">
        <v>36</v>
      </c>
      <c r="H149">
        <v>374</v>
      </c>
      <c r="I149" s="7">
        <f t="shared" si="16"/>
        <v>9.6256684491978604</v>
      </c>
      <c r="K149" s="21">
        <v>40178</v>
      </c>
      <c r="L149">
        <v>82</v>
      </c>
      <c r="M149">
        <v>289</v>
      </c>
      <c r="N149" s="7">
        <f t="shared" si="17"/>
        <v>28.373702422145332</v>
      </c>
      <c r="P149" s="21">
        <v>40178</v>
      </c>
      <c r="Q149" s="9">
        <v>635</v>
      </c>
      <c r="R149" s="9">
        <v>216643.92426300049</v>
      </c>
      <c r="S149" s="6">
        <f t="shared" si="18"/>
        <v>0.29310768910792317</v>
      </c>
      <c r="T149" s="7"/>
      <c r="U149" s="21">
        <v>40178</v>
      </c>
      <c r="V149" s="9">
        <v>15214.810024261475</v>
      </c>
      <c r="W149" s="9">
        <v>208927.8871307373</v>
      </c>
      <c r="X149" s="6">
        <f t="shared" si="19"/>
        <v>7.2823260854309773</v>
      </c>
      <c r="Y149" s="7"/>
      <c r="Z149" s="21">
        <v>40178</v>
      </c>
      <c r="AA149" s="9">
        <v>64678.925168633461</v>
      </c>
      <c r="AB149" s="9">
        <v>220368.19596862793</v>
      </c>
      <c r="AC149" s="6">
        <f t="shared" si="20"/>
        <v>29.350390097961903</v>
      </c>
      <c r="AD149" s="7"/>
    </row>
    <row r="150" spans="1:30">
      <c r="A150" s="21">
        <v>40209</v>
      </c>
      <c r="B150">
        <v>3</v>
      </c>
      <c r="C150">
        <v>254</v>
      </c>
      <c r="D150" s="7">
        <f t="shared" si="15"/>
        <v>1.1811023622047243</v>
      </c>
      <c r="F150" s="21">
        <v>40209</v>
      </c>
      <c r="G150">
        <v>23</v>
      </c>
      <c r="H150">
        <v>355</v>
      </c>
      <c r="I150" s="7">
        <f t="shared" si="16"/>
        <v>6.4788732394366191</v>
      </c>
      <c r="K150" s="21">
        <v>40209</v>
      </c>
      <c r="L150">
        <v>85</v>
      </c>
      <c r="M150">
        <v>288</v>
      </c>
      <c r="N150" s="7">
        <f t="shared" si="17"/>
        <v>29.513888888888889</v>
      </c>
      <c r="P150" s="21">
        <v>40209</v>
      </c>
      <c r="Q150" s="9">
        <v>635</v>
      </c>
      <c r="R150" s="9">
        <v>222184.31415557861</v>
      </c>
      <c r="S150" s="6">
        <f t="shared" si="18"/>
        <v>0.28579875335184923</v>
      </c>
      <c r="T150" s="7"/>
      <c r="U150" s="21">
        <v>40209</v>
      </c>
      <c r="V150" s="9">
        <v>6969.4099998474121</v>
      </c>
      <c r="W150" s="9">
        <v>201653.05192565918</v>
      </c>
      <c r="X150" s="6">
        <f t="shared" si="19"/>
        <v>3.4561391128445376</v>
      </c>
      <c r="Y150" s="7"/>
      <c r="Z150" s="21">
        <v>40209</v>
      </c>
      <c r="AA150" s="9">
        <v>73367.995171308517</v>
      </c>
      <c r="AB150" s="9">
        <v>220745.8571472168</v>
      </c>
      <c r="AC150" s="6">
        <f t="shared" si="20"/>
        <v>33.236408655397298</v>
      </c>
      <c r="AD150" s="7"/>
    </row>
    <row r="151" spans="1:30">
      <c r="A151" s="21">
        <v>40237</v>
      </c>
      <c r="B151">
        <v>2</v>
      </c>
      <c r="C151">
        <v>253</v>
      </c>
      <c r="D151" s="7">
        <f t="shared" si="15"/>
        <v>0.79051383399209485</v>
      </c>
      <c r="F151" s="21">
        <v>40237</v>
      </c>
      <c r="G151">
        <v>14</v>
      </c>
      <c r="H151">
        <v>338</v>
      </c>
      <c r="I151" s="7">
        <f t="shared" si="16"/>
        <v>4.1420118343195274</v>
      </c>
      <c r="K151" s="21">
        <v>40237</v>
      </c>
      <c r="L151">
        <v>83</v>
      </c>
      <c r="M151">
        <v>302</v>
      </c>
      <c r="N151" s="7">
        <f t="shared" si="17"/>
        <v>27.483443708609272</v>
      </c>
      <c r="P151" s="21">
        <v>40237</v>
      </c>
      <c r="Q151" s="9">
        <v>250</v>
      </c>
      <c r="R151" s="9">
        <v>219244.79931640625</v>
      </c>
      <c r="S151" s="6">
        <f t="shared" si="18"/>
        <v>0.1140277902962747</v>
      </c>
      <c r="T151" s="7"/>
      <c r="U151" s="21">
        <v>40237</v>
      </c>
      <c r="V151" s="9">
        <v>3050.6200160980225</v>
      </c>
      <c r="W151" s="9">
        <v>199961.04099273682</v>
      </c>
      <c r="X151" s="6">
        <f t="shared" si="19"/>
        <v>1.5256071887567491</v>
      </c>
      <c r="Y151" s="7"/>
      <c r="Z151" s="21">
        <v>40237</v>
      </c>
      <c r="AA151" s="9">
        <v>69039.855082273483</v>
      </c>
      <c r="AB151" s="9">
        <v>233901.89504241943</v>
      </c>
      <c r="AC151" s="6">
        <f t="shared" si="20"/>
        <v>29.51658646021346</v>
      </c>
      <c r="AD151" s="7"/>
    </row>
    <row r="152" spans="1:30">
      <c r="A152" s="21">
        <v>40268</v>
      </c>
      <c r="B152">
        <v>2</v>
      </c>
      <c r="C152">
        <v>273</v>
      </c>
      <c r="D152" s="7">
        <f t="shared" si="15"/>
        <v>0.73260073260073255</v>
      </c>
      <c r="F152" s="21">
        <v>40268</v>
      </c>
      <c r="G152">
        <v>11</v>
      </c>
      <c r="H152">
        <v>332</v>
      </c>
      <c r="I152" s="7">
        <f t="shared" si="16"/>
        <v>3.3132530120481931</v>
      </c>
      <c r="K152" s="21">
        <v>40268</v>
      </c>
      <c r="L152">
        <v>60</v>
      </c>
      <c r="M152">
        <v>315</v>
      </c>
      <c r="N152" s="7">
        <f t="shared" si="17"/>
        <v>19.047619047619047</v>
      </c>
      <c r="P152" s="21">
        <v>40268</v>
      </c>
      <c r="Q152" s="9">
        <v>250</v>
      </c>
      <c r="R152" s="9">
        <v>236952.47804260254</v>
      </c>
      <c r="S152" s="6">
        <f t="shared" si="18"/>
        <v>0.10550638763737748</v>
      </c>
      <c r="T152" s="7"/>
      <c r="U152" s="21">
        <v>40268</v>
      </c>
      <c r="V152" s="9">
        <v>2658.6000156402588</v>
      </c>
      <c r="W152" s="9">
        <v>199079.37606811523</v>
      </c>
      <c r="X152" s="6">
        <f t="shared" si="19"/>
        <v>1.3354472312243011</v>
      </c>
      <c r="Y152" s="7"/>
      <c r="Z152" s="21">
        <v>40268</v>
      </c>
      <c r="AA152" s="9">
        <v>45635.144997358322</v>
      </c>
      <c r="AB152" s="9">
        <v>248383.49999237061</v>
      </c>
      <c r="AC152" s="6">
        <f t="shared" si="20"/>
        <v>18.372856892168787</v>
      </c>
      <c r="AD152" s="7"/>
    </row>
    <row r="153" spans="1:30">
      <c r="A153" s="21">
        <v>40298</v>
      </c>
      <c r="B153">
        <v>12</v>
      </c>
      <c r="C153">
        <v>300</v>
      </c>
      <c r="D153" s="7">
        <f t="shared" si="15"/>
        <v>4</v>
      </c>
      <c r="F153" s="21">
        <v>40298</v>
      </c>
      <c r="G153">
        <v>8</v>
      </c>
      <c r="H153">
        <v>327</v>
      </c>
      <c r="I153" s="7">
        <f t="shared" si="16"/>
        <v>2.4464831804281344</v>
      </c>
      <c r="K153" s="21">
        <v>40298</v>
      </c>
      <c r="L153">
        <v>49</v>
      </c>
      <c r="M153">
        <v>299</v>
      </c>
      <c r="N153" s="7">
        <f t="shared" si="17"/>
        <v>16.387959866220736</v>
      </c>
      <c r="P153" s="21">
        <v>40298</v>
      </c>
      <c r="Q153" s="9">
        <v>250</v>
      </c>
      <c r="R153" s="9">
        <v>257308.13805389404</v>
      </c>
      <c r="S153" s="6">
        <f t="shared" si="18"/>
        <v>9.7159771894830882E-2</v>
      </c>
      <c r="T153" s="7"/>
      <c r="U153" s="21">
        <v>40298</v>
      </c>
      <c r="V153" s="9">
        <v>2535.4000148773193</v>
      </c>
      <c r="W153" s="9">
        <v>183360.40100860596</v>
      </c>
      <c r="X153" s="6">
        <f t="shared" si="19"/>
        <v>1.3827413121540464</v>
      </c>
      <c r="Y153" s="7"/>
      <c r="Z153" s="21">
        <v>40298</v>
      </c>
      <c r="AA153" s="9">
        <v>36879.970045804977</v>
      </c>
      <c r="AB153" s="9">
        <v>233757.07102203369</v>
      </c>
      <c r="AC153" s="6">
        <f t="shared" si="20"/>
        <v>15.777050030853918</v>
      </c>
      <c r="AD153" s="7"/>
    </row>
    <row r="154" spans="1:30">
      <c r="A154" s="21">
        <v>40329</v>
      </c>
      <c r="B154">
        <v>12</v>
      </c>
      <c r="C154">
        <v>309</v>
      </c>
      <c r="D154" s="7">
        <f t="shared" si="15"/>
        <v>3.8834951456310676</v>
      </c>
      <c r="F154" s="21">
        <v>40329</v>
      </c>
      <c r="G154">
        <v>5</v>
      </c>
      <c r="H154">
        <v>324</v>
      </c>
      <c r="I154" s="7">
        <f t="shared" si="16"/>
        <v>1.5432098765432098</v>
      </c>
      <c r="K154" s="21">
        <v>40329</v>
      </c>
      <c r="L154">
        <v>42</v>
      </c>
      <c r="M154">
        <v>306</v>
      </c>
      <c r="N154" s="7">
        <f t="shared" si="17"/>
        <v>13.725490196078432</v>
      </c>
      <c r="P154" s="21">
        <v>40329</v>
      </c>
      <c r="Q154" s="9">
        <v>108</v>
      </c>
      <c r="R154" s="9">
        <v>284085.89992523193</v>
      </c>
      <c r="S154" s="6">
        <f t="shared" si="18"/>
        <v>3.8016670319936441E-2</v>
      </c>
      <c r="T154" s="7"/>
      <c r="U154" s="21">
        <v>40329</v>
      </c>
      <c r="V154" s="9">
        <v>1429.52001953125</v>
      </c>
      <c r="W154" s="9">
        <v>182863.59899902344</v>
      </c>
      <c r="X154" s="6">
        <f t="shared" si="19"/>
        <v>0.78174115972577141</v>
      </c>
      <c r="Y154" s="7"/>
      <c r="Z154" s="21">
        <v>40329</v>
      </c>
      <c r="AA154" s="9">
        <v>29168.130024671555</v>
      </c>
      <c r="AB154" s="9">
        <v>239500.81111907959</v>
      </c>
      <c r="AC154" s="6">
        <f t="shared" si="20"/>
        <v>12.178718680902165</v>
      </c>
      <c r="AD154" s="7"/>
    </row>
    <row r="155" spans="1:30">
      <c r="A155" s="21">
        <v>40359</v>
      </c>
      <c r="B155">
        <v>13</v>
      </c>
      <c r="C155">
        <v>315</v>
      </c>
      <c r="D155" s="7">
        <f t="shared" si="15"/>
        <v>4.1269841269841265</v>
      </c>
      <c r="F155" s="21">
        <v>40359</v>
      </c>
      <c r="G155">
        <v>5</v>
      </c>
      <c r="H155">
        <v>334</v>
      </c>
      <c r="I155" s="7">
        <f t="shared" si="16"/>
        <v>1.4970059880239521</v>
      </c>
      <c r="K155" s="21">
        <v>40359</v>
      </c>
      <c r="L155">
        <v>32</v>
      </c>
      <c r="M155">
        <v>298</v>
      </c>
      <c r="N155" s="7">
        <f t="shared" si="17"/>
        <v>10.738255033557047</v>
      </c>
      <c r="P155" s="21">
        <v>40359</v>
      </c>
      <c r="Q155" s="9">
        <v>358</v>
      </c>
      <c r="R155" s="9">
        <v>287945.24216461182</v>
      </c>
      <c r="S155" s="6">
        <f t="shared" si="18"/>
        <v>0.1243291944359822</v>
      </c>
      <c r="T155" s="7"/>
      <c r="U155" s="21">
        <v>40359</v>
      </c>
      <c r="V155" s="9">
        <v>1649.52001953125</v>
      </c>
      <c r="W155" s="9">
        <v>187343.61796569824</v>
      </c>
      <c r="X155" s="6">
        <f t="shared" si="19"/>
        <v>0.88047836240318023</v>
      </c>
      <c r="Y155" s="7"/>
      <c r="Z155" s="21">
        <v>40359</v>
      </c>
      <c r="AA155" s="9">
        <v>11126.390043258667</v>
      </c>
      <c r="AB155" s="9">
        <v>222284.15422821045</v>
      </c>
      <c r="AC155" s="6">
        <f t="shared" si="20"/>
        <v>5.0054805219429355</v>
      </c>
      <c r="AD155" s="7"/>
    </row>
    <row r="156" spans="1:30">
      <c r="A156" s="21">
        <v>40390</v>
      </c>
      <c r="B156">
        <v>2</v>
      </c>
      <c r="C156">
        <v>305</v>
      </c>
      <c r="D156" s="7">
        <f t="shared" si="15"/>
        <v>0.65573770491803274</v>
      </c>
      <c r="F156" s="21">
        <v>40390</v>
      </c>
      <c r="G156">
        <v>2</v>
      </c>
      <c r="H156">
        <v>337</v>
      </c>
      <c r="I156" s="7">
        <f t="shared" si="16"/>
        <v>0.59347181008902083</v>
      </c>
      <c r="K156" s="21">
        <v>40390</v>
      </c>
      <c r="L156">
        <v>38</v>
      </c>
      <c r="M156">
        <v>309</v>
      </c>
      <c r="N156" s="7">
        <f t="shared" si="17"/>
        <v>12.297734627831716</v>
      </c>
      <c r="P156" s="21">
        <v>40390</v>
      </c>
      <c r="Q156" s="9">
        <v>358</v>
      </c>
      <c r="R156" s="9">
        <v>283816.60598754883</v>
      </c>
      <c r="S156" s="6">
        <f t="shared" si="18"/>
        <v>0.12613779195700256</v>
      </c>
      <c r="T156" s="7"/>
      <c r="U156" s="21">
        <v>40390</v>
      </c>
      <c r="V156" s="9">
        <v>1649.52001953125</v>
      </c>
      <c r="W156" s="9">
        <v>191019.38592529297</v>
      </c>
      <c r="X156" s="6">
        <f t="shared" si="19"/>
        <v>0.86353540063015999</v>
      </c>
      <c r="Y156" s="7"/>
      <c r="Z156" s="21">
        <v>40390</v>
      </c>
      <c r="AA156" s="9">
        <v>8926.5300464630127</v>
      </c>
      <c r="AB156" s="9">
        <v>217528.40035247803</v>
      </c>
      <c r="AC156" s="6">
        <f t="shared" si="20"/>
        <v>4.1036159103816647</v>
      </c>
      <c r="AD156" s="7"/>
    </row>
    <row r="157" spans="1:30">
      <c r="A157" s="21">
        <v>40421</v>
      </c>
      <c r="C157">
        <v>312</v>
      </c>
      <c r="D157" s="7">
        <f t="shared" si="15"/>
        <v>0</v>
      </c>
      <c r="F157" s="21">
        <v>40421</v>
      </c>
      <c r="G157">
        <v>4</v>
      </c>
      <c r="H157">
        <v>341</v>
      </c>
      <c r="I157" s="7">
        <f t="shared" si="16"/>
        <v>1.1730205278592376</v>
      </c>
      <c r="K157" s="21">
        <v>40421</v>
      </c>
      <c r="L157">
        <v>24</v>
      </c>
      <c r="M157">
        <v>309</v>
      </c>
      <c r="N157" s="7">
        <f t="shared" si="17"/>
        <v>7.7669902912621351</v>
      </c>
      <c r="P157" s="21">
        <v>40421</v>
      </c>
      <c r="Q157" s="9"/>
      <c r="R157" s="9">
        <v>291147.36315917969</v>
      </c>
      <c r="S157" s="6">
        <f t="shared" si="18"/>
        <v>0</v>
      </c>
      <c r="T157" s="7"/>
      <c r="U157" s="21">
        <v>40421</v>
      </c>
      <c r="V157" s="9">
        <v>5101.199951171875</v>
      </c>
      <c r="W157" s="9">
        <v>213585.43781280518</v>
      </c>
      <c r="X157" s="6">
        <f t="shared" si="19"/>
        <v>2.3883650511992163</v>
      </c>
      <c r="Y157" s="7"/>
      <c r="Z157" s="21">
        <v>40421</v>
      </c>
      <c r="AA157" s="9">
        <v>8644.9100475311279</v>
      </c>
      <c r="AB157" s="9">
        <v>191535.74622344971</v>
      </c>
      <c r="AC157" s="6">
        <f t="shared" si="20"/>
        <v>4.5134708366373504</v>
      </c>
      <c r="AD157" s="7"/>
    </row>
    <row r="158" spans="1:30">
      <c r="A158" s="21">
        <v>40451</v>
      </c>
      <c r="C158">
        <v>308</v>
      </c>
      <c r="D158" s="7">
        <f t="shared" si="15"/>
        <v>0</v>
      </c>
      <c r="F158" s="21">
        <v>40451</v>
      </c>
      <c r="G158">
        <v>1</v>
      </c>
      <c r="H158">
        <v>348</v>
      </c>
      <c r="I158" s="7">
        <f t="shared" si="16"/>
        <v>0.28735632183908044</v>
      </c>
      <c r="K158" s="21">
        <v>40451</v>
      </c>
      <c r="L158">
        <v>18</v>
      </c>
      <c r="M158">
        <v>303</v>
      </c>
      <c r="N158" s="7">
        <f t="shared" si="17"/>
        <v>5.9405940594059405</v>
      </c>
      <c r="P158" s="21">
        <v>40451</v>
      </c>
      <c r="Q158" s="9"/>
      <c r="R158" s="9">
        <v>292512.01879119873</v>
      </c>
      <c r="S158" s="6">
        <f t="shared" si="18"/>
        <v>0</v>
      </c>
      <c r="T158" s="7"/>
      <c r="U158" s="21">
        <v>40451</v>
      </c>
      <c r="V158" s="9">
        <v>4193.199951171875</v>
      </c>
      <c r="W158" s="9">
        <v>215766.40882110596</v>
      </c>
      <c r="X158" s="6">
        <f t="shared" si="19"/>
        <v>1.9433979432120492</v>
      </c>
      <c r="Y158" s="7"/>
      <c r="Z158" s="21">
        <v>40451</v>
      </c>
      <c r="AA158" s="9">
        <v>4908.6900062561035</v>
      </c>
      <c r="AB158" s="9">
        <v>190537.85523223877</v>
      </c>
      <c r="AC158" s="6">
        <f t="shared" si="20"/>
        <v>2.5762282252380255</v>
      </c>
      <c r="AD158" s="7"/>
    </row>
    <row r="159" spans="1:30">
      <c r="A159" s="21">
        <v>40482</v>
      </c>
      <c r="C159">
        <v>310</v>
      </c>
      <c r="D159" s="7">
        <f t="shared" si="15"/>
        <v>0</v>
      </c>
      <c r="F159" s="21">
        <v>40482</v>
      </c>
      <c r="H159">
        <v>361</v>
      </c>
      <c r="I159" s="7">
        <f t="shared" si="16"/>
        <v>0</v>
      </c>
      <c r="K159" s="21">
        <v>40482</v>
      </c>
      <c r="L159">
        <v>18</v>
      </c>
      <c r="M159">
        <v>294</v>
      </c>
      <c r="N159" s="7">
        <f t="shared" si="17"/>
        <v>6.1224489795918364</v>
      </c>
      <c r="P159" s="21">
        <v>40482</v>
      </c>
      <c r="Q159" s="9"/>
      <c r="R159" s="9">
        <v>293038.24578094482</v>
      </c>
      <c r="S159" s="6">
        <f t="shared" si="18"/>
        <v>0</v>
      </c>
      <c r="T159" s="7"/>
      <c r="U159" s="21">
        <v>40482</v>
      </c>
      <c r="V159" s="9"/>
      <c r="W159" s="9">
        <v>218251.02193450928</v>
      </c>
      <c r="X159" s="6">
        <f t="shared" si="19"/>
        <v>0</v>
      </c>
      <c r="Y159" s="7"/>
      <c r="Z159" s="21">
        <v>40482</v>
      </c>
      <c r="AA159" s="9">
        <v>7470.9099464416504</v>
      </c>
      <c r="AB159" s="9">
        <v>192086.12114715576</v>
      </c>
      <c r="AC159" s="6">
        <f t="shared" si="20"/>
        <v>3.8893543697091166</v>
      </c>
      <c r="AD159" s="7"/>
    </row>
    <row r="160" spans="1:30">
      <c r="A160" s="21">
        <v>40512</v>
      </c>
      <c r="C160">
        <v>313</v>
      </c>
      <c r="D160" s="7">
        <f t="shared" si="15"/>
        <v>0</v>
      </c>
      <c r="F160" s="21">
        <v>40512</v>
      </c>
      <c r="G160">
        <v>2</v>
      </c>
      <c r="H160">
        <v>370</v>
      </c>
      <c r="I160" s="7">
        <f t="shared" si="16"/>
        <v>0.54054054054054057</v>
      </c>
      <c r="K160" s="21">
        <v>40512</v>
      </c>
      <c r="L160">
        <v>22</v>
      </c>
      <c r="M160">
        <v>283</v>
      </c>
      <c r="N160" s="7">
        <f t="shared" si="17"/>
        <v>7.7738515901060072</v>
      </c>
      <c r="P160" s="21">
        <v>40512</v>
      </c>
      <c r="Q160" s="9"/>
      <c r="R160" s="9">
        <v>296923.61267852783</v>
      </c>
      <c r="S160" s="6">
        <f t="shared" si="18"/>
        <v>0</v>
      </c>
      <c r="T160" s="7"/>
      <c r="U160" s="21">
        <v>40512</v>
      </c>
      <c r="V160" s="9">
        <v>630</v>
      </c>
      <c r="W160" s="9">
        <v>224643.98389434814</v>
      </c>
      <c r="X160" s="6">
        <f t="shared" si="19"/>
        <v>0.28044374439882352</v>
      </c>
      <c r="Y160" s="7"/>
      <c r="Z160" s="21">
        <v>40512</v>
      </c>
      <c r="AA160" s="9">
        <v>10463.219955444336</v>
      </c>
      <c r="AB160" s="9">
        <v>191673.92596435547</v>
      </c>
      <c r="AC160" s="6">
        <f t="shared" si="20"/>
        <v>5.4588645288092668</v>
      </c>
      <c r="AD160" s="7"/>
    </row>
    <row r="161" spans="1:30">
      <c r="A161" s="21">
        <v>40543</v>
      </c>
      <c r="C161">
        <v>315</v>
      </c>
      <c r="D161" s="7">
        <f t="shared" si="15"/>
        <v>0</v>
      </c>
      <c r="F161" s="21">
        <v>40543</v>
      </c>
      <c r="G161">
        <v>3</v>
      </c>
      <c r="H161">
        <v>388</v>
      </c>
      <c r="I161" s="7">
        <f t="shared" si="16"/>
        <v>0.77319587628865982</v>
      </c>
      <c r="K161" s="21">
        <v>40543</v>
      </c>
      <c r="L161">
        <v>19</v>
      </c>
      <c r="M161">
        <v>277</v>
      </c>
      <c r="N161" s="7">
        <f t="shared" si="17"/>
        <v>6.8592057761732859</v>
      </c>
      <c r="P161" s="21">
        <v>40543</v>
      </c>
      <c r="Q161" s="9"/>
      <c r="R161" s="9">
        <v>299955.60485839844</v>
      </c>
      <c r="S161" s="6">
        <f t="shared" si="18"/>
        <v>0</v>
      </c>
      <c r="T161" s="7"/>
      <c r="U161" s="21">
        <v>40543</v>
      </c>
      <c r="V161" s="9">
        <v>890</v>
      </c>
      <c r="W161" s="9">
        <v>237239.95695495605</v>
      </c>
      <c r="X161" s="6">
        <f t="shared" si="19"/>
        <v>0.37514759799462505</v>
      </c>
      <c r="Y161" s="7"/>
      <c r="Z161" s="21">
        <v>40543</v>
      </c>
      <c r="AA161" s="9">
        <v>10238.199951171875</v>
      </c>
      <c r="AB161" s="9">
        <v>188685.84684753418</v>
      </c>
      <c r="AC161" s="6">
        <f t="shared" si="20"/>
        <v>5.4260561256853332</v>
      </c>
      <c r="AD161" s="7"/>
    </row>
    <row r="162" spans="1:30">
      <c r="A162" s="21">
        <v>40574</v>
      </c>
      <c r="C162">
        <v>322</v>
      </c>
      <c r="D162" s="7">
        <f t="shared" si="15"/>
        <v>0</v>
      </c>
      <c r="F162" s="21">
        <v>40574</v>
      </c>
      <c r="G162">
        <v>2</v>
      </c>
      <c r="H162">
        <v>386</v>
      </c>
      <c r="I162" s="7">
        <f t="shared" si="16"/>
        <v>0.5181347150259068</v>
      </c>
      <c r="K162" s="21">
        <v>40574</v>
      </c>
      <c r="L162">
        <v>18</v>
      </c>
      <c r="M162">
        <v>277</v>
      </c>
      <c r="N162" s="7">
        <f t="shared" si="17"/>
        <v>6.4981949458483745</v>
      </c>
      <c r="P162" s="21">
        <v>40574</v>
      </c>
      <c r="Q162" s="9"/>
      <c r="R162" s="9">
        <v>316786.32998657227</v>
      </c>
      <c r="S162" s="6">
        <f t="shared" si="18"/>
        <v>0</v>
      </c>
      <c r="T162" s="7"/>
      <c r="U162" s="21">
        <v>40574</v>
      </c>
      <c r="V162" s="9">
        <v>630</v>
      </c>
      <c r="W162" s="9">
        <v>236868.52290344238</v>
      </c>
      <c r="X162" s="6">
        <f t="shared" si="19"/>
        <v>0.26597033336371778</v>
      </c>
      <c r="Y162" s="7"/>
      <c r="Z162" s="21">
        <v>40574</v>
      </c>
      <c r="AA162" s="9">
        <v>10173.199951171875</v>
      </c>
      <c r="AB162" s="9">
        <v>190276.3119430542</v>
      </c>
      <c r="AC162" s="6">
        <f t="shared" si="20"/>
        <v>5.3465404323248107</v>
      </c>
      <c r="AD162" s="7"/>
    </row>
    <row r="163" spans="1:30">
      <c r="A163" s="21">
        <v>40602</v>
      </c>
      <c r="C163">
        <v>324</v>
      </c>
      <c r="D163" s="7">
        <f t="shared" si="15"/>
        <v>0</v>
      </c>
      <c r="F163" s="21">
        <v>40602</v>
      </c>
      <c r="G163">
        <v>2</v>
      </c>
      <c r="H163">
        <v>405</v>
      </c>
      <c r="I163" s="7">
        <f t="shared" si="16"/>
        <v>0.49382716049382713</v>
      </c>
      <c r="K163" s="21">
        <v>40602</v>
      </c>
      <c r="L163">
        <v>18</v>
      </c>
      <c r="M163">
        <v>265</v>
      </c>
      <c r="N163" s="7">
        <f t="shared" si="17"/>
        <v>6.7924528301886795</v>
      </c>
      <c r="P163" s="21">
        <v>40602</v>
      </c>
      <c r="Q163" s="9"/>
      <c r="R163" s="9">
        <v>315878.41094970703</v>
      </c>
      <c r="S163" s="6">
        <f t="shared" si="18"/>
        <v>0</v>
      </c>
      <c r="T163" s="7"/>
      <c r="U163" s="21">
        <v>40602</v>
      </c>
      <c r="V163" s="9">
        <v>630</v>
      </c>
      <c r="W163" s="9">
        <v>265852.88590240479</v>
      </c>
      <c r="X163" s="6">
        <f t="shared" si="19"/>
        <v>0.23697316576479613</v>
      </c>
      <c r="Y163" s="7"/>
      <c r="Z163" s="21">
        <v>40602</v>
      </c>
      <c r="AA163" s="9">
        <v>10409.199951171875</v>
      </c>
      <c r="AB163" s="9">
        <v>168008.63391113281</v>
      </c>
      <c r="AC163" s="6">
        <f t="shared" si="20"/>
        <v>6.1956339438351486</v>
      </c>
      <c r="AD163" s="7"/>
    </row>
    <row r="164" spans="1:30">
      <c r="A164" s="21">
        <v>40633</v>
      </c>
      <c r="C164">
        <v>325</v>
      </c>
      <c r="D164" s="7">
        <f t="shared" si="15"/>
        <v>0</v>
      </c>
      <c r="F164" s="21">
        <v>40633</v>
      </c>
      <c r="G164">
        <v>1</v>
      </c>
      <c r="H164">
        <v>432</v>
      </c>
      <c r="I164" s="7">
        <f t="shared" si="16"/>
        <v>0.23148148148148145</v>
      </c>
      <c r="K164" s="21">
        <v>40633</v>
      </c>
      <c r="L164">
        <v>20</v>
      </c>
      <c r="M164">
        <v>261</v>
      </c>
      <c r="N164" s="7">
        <f t="shared" si="17"/>
        <v>7.6628352490421454</v>
      </c>
      <c r="P164" s="21">
        <v>40633</v>
      </c>
      <c r="Q164" s="9"/>
      <c r="R164" s="9">
        <v>303885.14996337891</v>
      </c>
      <c r="S164" s="6">
        <f t="shared" si="18"/>
        <v>0</v>
      </c>
      <c r="T164" s="7"/>
      <c r="U164" s="21">
        <v>40633</v>
      </c>
      <c r="V164" s="9"/>
      <c r="W164" s="9">
        <v>290865.55387115479</v>
      </c>
      <c r="X164" s="6">
        <f t="shared" si="19"/>
        <v>0</v>
      </c>
      <c r="Y164" s="7"/>
      <c r="Z164" s="21">
        <v>40633</v>
      </c>
      <c r="AA164" s="9">
        <v>11363.419952392578</v>
      </c>
      <c r="AB164" s="9">
        <v>166862.13572692871</v>
      </c>
      <c r="AC164" s="6">
        <f t="shared" si="20"/>
        <v>6.8100650293658651</v>
      </c>
      <c r="AD164" s="7"/>
    </row>
    <row r="165" spans="1:30">
      <c r="A165" s="21">
        <v>40663</v>
      </c>
      <c r="C165">
        <v>327</v>
      </c>
      <c r="D165" s="7">
        <f t="shared" si="15"/>
        <v>0</v>
      </c>
      <c r="F165" s="21">
        <v>40663</v>
      </c>
      <c r="G165">
        <v>1</v>
      </c>
      <c r="H165">
        <v>455</v>
      </c>
      <c r="I165" s="7">
        <f t="shared" si="16"/>
        <v>0.21978021978021978</v>
      </c>
      <c r="K165" s="21">
        <v>40663</v>
      </c>
      <c r="L165">
        <v>19</v>
      </c>
      <c r="M165">
        <v>265</v>
      </c>
      <c r="N165" s="7">
        <f t="shared" si="17"/>
        <v>7.1698113207547172</v>
      </c>
      <c r="P165" s="21">
        <v>40663</v>
      </c>
      <c r="Q165" s="9"/>
      <c r="R165" s="9">
        <v>314849.42501068115</v>
      </c>
      <c r="S165" s="6">
        <f t="shared" si="18"/>
        <v>0</v>
      </c>
      <c r="T165" s="7"/>
      <c r="U165" s="21">
        <v>40663</v>
      </c>
      <c r="V165" s="9"/>
      <c r="W165" s="9">
        <v>306336.35690307617</v>
      </c>
      <c r="X165" s="6">
        <f t="shared" si="19"/>
        <v>0</v>
      </c>
      <c r="Y165" s="7"/>
      <c r="Z165" s="21">
        <v>40663</v>
      </c>
      <c r="AA165" s="9">
        <v>11308.659942626953</v>
      </c>
      <c r="AB165" s="9">
        <v>168766.91886138916</v>
      </c>
      <c r="AC165" s="6">
        <f t="shared" si="20"/>
        <v>6.7007562968634442</v>
      </c>
      <c r="AD165" s="7"/>
    </row>
    <row r="166" spans="1:30">
      <c r="A166" s="21">
        <v>40694</v>
      </c>
      <c r="C166">
        <v>336</v>
      </c>
      <c r="D166" s="7">
        <f t="shared" si="15"/>
        <v>0</v>
      </c>
      <c r="F166" s="21">
        <v>40694</v>
      </c>
      <c r="G166">
        <v>1</v>
      </c>
      <c r="H166">
        <v>468</v>
      </c>
      <c r="I166" s="7">
        <f t="shared" si="16"/>
        <v>0.21367521367521369</v>
      </c>
      <c r="K166" s="21">
        <v>40694</v>
      </c>
      <c r="L166">
        <v>20</v>
      </c>
      <c r="M166">
        <v>265</v>
      </c>
      <c r="N166" s="7">
        <f t="shared" si="17"/>
        <v>7.5471698113207548</v>
      </c>
      <c r="P166" s="21">
        <v>40694</v>
      </c>
      <c r="Q166" s="9"/>
      <c r="R166" s="9">
        <v>321895.43901824951</v>
      </c>
      <c r="S166" s="6">
        <f t="shared" si="18"/>
        <v>0</v>
      </c>
      <c r="T166" s="7"/>
      <c r="U166" s="21">
        <v>40694</v>
      </c>
      <c r="V166" s="9"/>
      <c r="W166" s="9">
        <v>303227.66594696045</v>
      </c>
      <c r="X166" s="6">
        <f t="shared" si="19"/>
        <v>0</v>
      </c>
      <c r="Y166" s="7"/>
      <c r="Z166" s="21">
        <v>40694</v>
      </c>
      <c r="AA166" s="9">
        <v>11498.659942626953</v>
      </c>
      <c r="AB166" s="9">
        <v>167205.43578338623</v>
      </c>
      <c r="AC166" s="6">
        <f t="shared" si="20"/>
        <v>6.8769653861752476</v>
      </c>
      <c r="AD166" s="7"/>
    </row>
    <row r="167" spans="1:30">
      <c r="A167" s="21">
        <v>40724</v>
      </c>
      <c r="C167">
        <v>336</v>
      </c>
      <c r="D167" s="7">
        <f t="shared" si="15"/>
        <v>0</v>
      </c>
      <c r="F167" s="21">
        <v>40724</v>
      </c>
      <c r="G167">
        <v>2</v>
      </c>
      <c r="H167">
        <v>470</v>
      </c>
      <c r="I167" s="7">
        <f t="shared" si="16"/>
        <v>0.42553191489361702</v>
      </c>
      <c r="K167" s="21">
        <v>40724</v>
      </c>
      <c r="L167">
        <v>19</v>
      </c>
      <c r="M167">
        <v>258</v>
      </c>
      <c r="N167" s="7">
        <f t="shared" si="17"/>
        <v>7.3643410852713185</v>
      </c>
      <c r="P167" s="21">
        <v>40724</v>
      </c>
      <c r="Q167" s="9"/>
      <c r="R167" s="9">
        <v>322993.32506561279</v>
      </c>
      <c r="S167" s="6">
        <f t="shared" si="18"/>
        <v>0</v>
      </c>
      <c r="T167" s="7"/>
      <c r="U167" s="21">
        <v>40724</v>
      </c>
      <c r="V167" s="9">
        <v>200</v>
      </c>
      <c r="W167" s="9">
        <v>302244.04486846924</v>
      </c>
      <c r="X167" s="6">
        <f t="shared" si="19"/>
        <v>6.6171692509950406E-2</v>
      </c>
      <c r="Y167" s="7"/>
      <c r="Z167" s="21">
        <v>40724</v>
      </c>
      <c r="AA167" s="9">
        <v>11198.659942626953</v>
      </c>
      <c r="AB167" s="9">
        <v>164428.010887146</v>
      </c>
      <c r="AC167" s="6">
        <f t="shared" si="20"/>
        <v>6.8106765278046657</v>
      </c>
      <c r="AD167" s="7"/>
    </row>
    <row r="168" spans="1:30">
      <c r="A168" s="21">
        <v>40755</v>
      </c>
      <c r="C168">
        <v>341</v>
      </c>
      <c r="D168" s="7">
        <f t="shared" si="15"/>
        <v>0</v>
      </c>
      <c r="F168" s="21">
        <v>40755</v>
      </c>
      <c r="G168">
        <v>2</v>
      </c>
      <c r="H168">
        <v>478</v>
      </c>
      <c r="I168" s="7">
        <f t="shared" si="16"/>
        <v>0.41841004184100417</v>
      </c>
      <c r="K168" s="21">
        <v>40755</v>
      </c>
      <c r="L168">
        <v>18</v>
      </c>
      <c r="M168">
        <v>254</v>
      </c>
      <c r="N168" s="7">
        <f t="shared" si="17"/>
        <v>7.0866141732283463</v>
      </c>
      <c r="P168" s="21">
        <v>40755</v>
      </c>
      <c r="Q168" s="9"/>
      <c r="R168" s="9">
        <v>324035.36312103271</v>
      </c>
      <c r="S168" s="6">
        <f t="shared" si="18"/>
        <v>0</v>
      </c>
      <c r="T168" s="7"/>
      <c r="U168" s="21">
        <v>40755</v>
      </c>
      <c r="V168" s="9">
        <v>200</v>
      </c>
      <c r="W168" s="9">
        <v>311759.2479019165</v>
      </c>
      <c r="X168" s="6">
        <f t="shared" si="19"/>
        <v>6.4152066489114243E-2</v>
      </c>
      <c r="Y168" s="7"/>
      <c r="Z168" s="21">
        <v>40755</v>
      </c>
      <c r="AA168" s="9">
        <v>10268.659942626953</v>
      </c>
      <c r="AB168" s="9">
        <v>162194.14080047607</v>
      </c>
      <c r="AC168" s="6">
        <f t="shared" si="20"/>
        <v>6.3310917965026841</v>
      </c>
      <c r="AD168" s="7"/>
    </row>
    <row r="169" spans="1:30">
      <c r="A169" s="21">
        <v>40786</v>
      </c>
      <c r="C169">
        <v>349</v>
      </c>
      <c r="D169" s="7">
        <f t="shared" si="15"/>
        <v>0</v>
      </c>
      <c r="F169" s="21">
        <v>40786</v>
      </c>
      <c r="G169">
        <v>1</v>
      </c>
      <c r="H169">
        <v>485</v>
      </c>
      <c r="I169" s="7">
        <f t="shared" si="16"/>
        <v>0.2061855670103093</v>
      </c>
      <c r="K169" s="21">
        <v>40786</v>
      </c>
      <c r="L169">
        <v>15</v>
      </c>
      <c r="M169">
        <v>257</v>
      </c>
      <c r="N169" s="7">
        <f t="shared" si="17"/>
        <v>5.836575875486381</v>
      </c>
      <c r="P169" s="21">
        <v>40786</v>
      </c>
      <c r="Q169" s="9"/>
      <c r="R169" s="9">
        <v>359652.46692657471</v>
      </c>
      <c r="S169" s="6">
        <f t="shared" si="18"/>
        <v>0</v>
      </c>
      <c r="T169" s="7"/>
      <c r="U169" s="21">
        <v>40786</v>
      </c>
      <c r="V169" s="9">
        <v>200</v>
      </c>
      <c r="W169" s="9">
        <v>302671.5386505127</v>
      </c>
      <c r="X169" s="6">
        <f t="shared" si="19"/>
        <v>6.6078231501950052E-2</v>
      </c>
      <c r="Y169" s="7"/>
      <c r="Z169" s="21">
        <v>40786</v>
      </c>
      <c r="AA169" s="9">
        <v>5950.9800109863281</v>
      </c>
      <c r="AB169" s="9">
        <v>155168.06999969482</v>
      </c>
      <c r="AC169" s="6">
        <f t="shared" si="20"/>
        <v>3.8351833666539976</v>
      </c>
      <c r="AD169" s="7"/>
    </row>
    <row r="170" spans="1:30">
      <c r="A170" s="21">
        <v>40816</v>
      </c>
      <c r="C170">
        <v>353</v>
      </c>
      <c r="D170" s="7">
        <f t="shared" si="15"/>
        <v>0</v>
      </c>
      <c r="F170" s="21">
        <v>40816</v>
      </c>
      <c r="G170">
        <v>2</v>
      </c>
      <c r="H170">
        <v>492</v>
      </c>
      <c r="I170" s="7">
        <f t="shared" si="16"/>
        <v>0.40650406504065045</v>
      </c>
      <c r="K170" s="21">
        <v>40816</v>
      </c>
      <c r="L170">
        <v>15</v>
      </c>
      <c r="M170">
        <v>254</v>
      </c>
      <c r="N170" s="7">
        <f t="shared" si="17"/>
        <v>5.9055118110236222</v>
      </c>
      <c r="P170" s="21">
        <v>40816</v>
      </c>
      <c r="Q170" s="9"/>
      <c r="R170" s="9">
        <v>366625.94899749756</v>
      </c>
      <c r="S170" s="6">
        <f t="shared" si="18"/>
        <v>0</v>
      </c>
      <c r="T170" s="7"/>
      <c r="U170" s="21">
        <v>40816</v>
      </c>
      <c r="V170" s="9">
        <v>1970</v>
      </c>
      <c r="W170" s="9">
        <v>313370.44470214844</v>
      </c>
      <c r="X170" s="6">
        <f t="shared" si="19"/>
        <v>0.62864894673536953</v>
      </c>
      <c r="Y170" s="7"/>
      <c r="Z170" s="21">
        <v>40816</v>
      </c>
      <c r="AA170" s="9">
        <v>6659.9800109863281</v>
      </c>
      <c r="AB170" s="9">
        <v>151486.080909729</v>
      </c>
      <c r="AC170" s="6">
        <f t="shared" si="20"/>
        <v>4.3964303327346821</v>
      </c>
      <c r="AD170" s="7"/>
    </row>
    <row r="171" spans="1:30">
      <c r="A171" s="21">
        <v>40847</v>
      </c>
      <c r="C171">
        <v>357</v>
      </c>
      <c r="D171" s="7">
        <f t="shared" si="15"/>
        <v>0</v>
      </c>
      <c r="F171" s="21">
        <v>40847</v>
      </c>
      <c r="G171">
        <v>3</v>
      </c>
      <c r="H171">
        <v>496</v>
      </c>
      <c r="I171" s="7">
        <f t="shared" si="16"/>
        <v>0.60483870967741937</v>
      </c>
      <c r="K171" s="21">
        <v>40847</v>
      </c>
      <c r="L171">
        <v>14</v>
      </c>
      <c r="M171">
        <v>255</v>
      </c>
      <c r="N171" s="7">
        <f t="shared" si="17"/>
        <v>5.4901960784313726</v>
      </c>
      <c r="P171" s="21">
        <v>40847</v>
      </c>
      <c r="Q171" s="9"/>
      <c r="R171" s="9">
        <v>362873.00011444092</v>
      </c>
      <c r="S171" s="6">
        <f t="shared" si="18"/>
        <v>0</v>
      </c>
      <c r="T171" s="7"/>
      <c r="U171" s="21">
        <v>40847</v>
      </c>
      <c r="V171" s="9">
        <v>2100</v>
      </c>
      <c r="W171" s="9">
        <v>325856.03595733643</v>
      </c>
      <c r="X171" s="6">
        <f t="shared" si="19"/>
        <v>0.64445637590550819</v>
      </c>
      <c r="Y171" s="7"/>
      <c r="Z171" s="21">
        <v>40847</v>
      </c>
      <c r="AA171" s="9">
        <v>6499.9000091552734</v>
      </c>
      <c r="AB171" s="9">
        <v>153733.32109832764</v>
      </c>
      <c r="AC171" s="6">
        <f t="shared" si="20"/>
        <v>4.2280359018575711</v>
      </c>
      <c r="AD171" s="7"/>
    </row>
    <row r="172" spans="1:30">
      <c r="A172" s="21">
        <v>40877</v>
      </c>
      <c r="C172">
        <v>362</v>
      </c>
      <c r="D172" s="7">
        <f t="shared" si="15"/>
        <v>0</v>
      </c>
      <c r="F172" s="21">
        <v>40877</v>
      </c>
      <c r="G172">
        <v>7</v>
      </c>
      <c r="H172">
        <v>506</v>
      </c>
      <c r="I172" s="7">
        <f t="shared" si="16"/>
        <v>1.383399209486166</v>
      </c>
      <c r="K172" s="21">
        <v>40877</v>
      </c>
      <c r="L172">
        <v>16</v>
      </c>
      <c r="M172">
        <v>260</v>
      </c>
      <c r="N172" s="7">
        <f t="shared" si="17"/>
        <v>6.1538461538461542</v>
      </c>
      <c r="P172" s="21">
        <v>40877</v>
      </c>
      <c r="Q172" s="9"/>
      <c r="R172" s="9">
        <v>372087.20195007324</v>
      </c>
      <c r="S172" s="6">
        <f t="shared" si="18"/>
        <v>0</v>
      </c>
      <c r="T172" s="7"/>
      <c r="U172" s="21">
        <v>40877</v>
      </c>
      <c r="V172" s="9">
        <v>3156</v>
      </c>
      <c r="W172" s="9">
        <v>330903.5198059082</v>
      </c>
      <c r="X172" s="6">
        <f t="shared" si="19"/>
        <v>0.9537523208732126</v>
      </c>
      <c r="Y172" s="7"/>
      <c r="Z172" s="21">
        <v>40877</v>
      </c>
      <c r="AA172" s="9">
        <v>7473.9340181350708</v>
      </c>
      <c r="AB172" s="9">
        <v>159542.91623687744</v>
      </c>
      <c r="AC172" s="6">
        <f t="shared" si="20"/>
        <v>4.6845915785056418</v>
      </c>
      <c r="AD172" s="7"/>
    </row>
    <row r="173" spans="1:30">
      <c r="A173" s="21">
        <v>40908</v>
      </c>
      <c r="B173">
        <v>1</v>
      </c>
      <c r="C173">
        <v>344</v>
      </c>
      <c r="D173" s="7">
        <f t="shared" si="15"/>
        <v>0.29069767441860467</v>
      </c>
      <c r="F173" s="21">
        <v>40908</v>
      </c>
      <c r="G173">
        <v>7</v>
      </c>
      <c r="H173">
        <v>519</v>
      </c>
      <c r="I173" s="7">
        <f t="shared" si="16"/>
        <v>1.3487475915221581</v>
      </c>
      <c r="K173" s="21">
        <v>40908</v>
      </c>
      <c r="L173">
        <v>19</v>
      </c>
      <c r="M173">
        <v>252</v>
      </c>
      <c r="N173" s="7">
        <f t="shared" si="17"/>
        <v>7.5396825396825395</v>
      </c>
      <c r="P173" s="21">
        <v>40908</v>
      </c>
      <c r="Q173" s="9">
        <v>448.97354125976563</v>
      </c>
      <c r="R173" s="9">
        <v>357932.38130187988</v>
      </c>
      <c r="S173" s="6">
        <f t="shared" si="18"/>
        <v>0.12543529580272922</v>
      </c>
      <c r="T173" s="7"/>
      <c r="U173" s="21">
        <v>40908</v>
      </c>
      <c r="V173" s="9">
        <v>3156</v>
      </c>
      <c r="W173" s="9">
        <v>339998.67180633545</v>
      </c>
      <c r="X173" s="6">
        <f t="shared" si="19"/>
        <v>0.92823892023839139</v>
      </c>
      <c r="Y173" s="7"/>
      <c r="Z173" s="21">
        <v>40908</v>
      </c>
      <c r="AA173" s="9">
        <v>7886.6940126419067</v>
      </c>
      <c r="AB173" s="9">
        <v>151482.31507110596</v>
      </c>
      <c r="AC173" s="6">
        <f t="shared" si="20"/>
        <v>5.2063463704920832</v>
      </c>
      <c r="AD173" s="7"/>
    </row>
    <row r="174" spans="1:30">
      <c r="A174" s="21">
        <v>40939</v>
      </c>
      <c r="C174">
        <v>336</v>
      </c>
      <c r="D174" s="7">
        <f t="shared" si="15"/>
        <v>0</v>
      </c>
      <c r="F174" s="21">
        <v>40939</v>
      </c>
      <c r="G174">
        <v>9</v>
      </c>
      <c r="H174">
        <v>528</v>
      </c>
      <c r="I174" s="7">
        <f t="shared" si="16"/>
        <v>1.7045454545454544</v>
      </c>
      <c r="K174" s="21">
        <v>40939</v>
      </c>
      <c r="L174">
        <v>20</v>
      </c>
      <c r="M174">
        <v>259</v>
      </c>
      <c r="N174" s="7">
        <f t="shared" si="17"/>
        <v>7.7220077220077217</v>
      </c>
      <c r="P174" s="21">
        <v>40939</v>
      </c>
      <c r="Q174" s="9"/>
      <c r="R174" s="9">
        <v>337480.60213470459</v>
      </c>
      <c r="S174" s="6">
        <f t="shared" si="18"/>
        <v>0</v>
      </c>
      <c r="T174" s="7"/>
      <c r="U174" s="21">
        <v>40939</v>
      </c>
      <c r="V174" s="9">
        <v>4354.9735412597656</v>
      </c>
      <c r="W174" s="9">
        <v>349740.11679840088</v>
      </c>
      <c r="X174" s="6">
        <f t="shared" si="19"/>
        <v>1.2452027468642048</v>
      </c>
      <c r="Y174" s="7"/>
      <c r="Z174" s="21">
        <v>40939</v>
      </c>
      <c r="AA174" s="9">
        <v>8062.6940126419067</v>
      </c>
      <c r="AB174" s="9">
        <v>152163.72396850586</v>
      </c>
      <c r="AC174" s="6">
        <f t="shared" si="20"/>
        <v>5.2986965633876606</v>
      </c>
      <c r="AD174" s="7"/>
    </row>
    <row r="175" spans="1:30">
      <c r="A175" s="21">
        <v>40968</v>
      </c>
      <c r="B175">
        <v>1</v>
      </c>
      <c r="C175">
        <v>339</v>
      </c>
      <c r="D175" s="7">
        <f t="shared" si="15"/>
        <v>0.29498525073746312</v>
      </c>
      <c r="F175" s="21">
        <v>40968</v>
      </c>
      <c r="G175">
        <v>9</v>
      </c>
      <c r="H175">
        <v>530</v>
      </c>
      <c r="I175" s="7">
        <f t="shared" si="16"/>
        <v>1.6981132075471699</v>
      </c>
      <c r="K175" s="21">
        <v>40968</v>
      </c>
      <c r="L175">
        <v>23</v>
      </c>
      <c r="M175">
        <v>264</v>
      </c>
      <c r="N175" s="7">
        <f t="shared" si="17"/>
        <v>8.7121212121212128</v>
      </c>
      <c r="P175" s="21">
        <v>40968</v>
      </c>
      <c r="Q175" s="9">
        <v>150</v>
      </c>
      <c r="R175" s="9">
        <v>340702.47702026367</v>
      </c>
      <c r="S175" s="6">
        <f t="shared" si="18"/>
        <v>4.4026683137698051E-2</v>
      </c>
      <c r="T175" s="7"/>
      <c r="U175" s="21">
        <v>40968</v>
      </c>
      <c r="V175" s="9">
        <v>4241</v>
      </c>
      <c r="W175" s="9">
        <v>346627.31669616699</v>
      </c>
      <c r="X175" s="6">
        <f t="shared" si="19"/>
        <v>1.2235042640096971</v>
      </c>
      <c r="Y175" s="7"/>
      <c r="Z175" s="21">
        <v>40968</v>
      </c>
      <c r="AA175" s="9">
        <v>9548.0285539627075</v>
      </c>
      <c r="AB175" s="9">
        <v>156816.19498443604</v>
      </c>
      <c r="AC175" s="6">
        <f t="shared" si="20"/>
        <v>6.0886750599390238</v>
      </c>
      <c r="AD175" s="7"/>
    </row>
    <row r="176" spans="1:30">
      <c r="A176" s="21">
        <v>40999</v>
      </c>
      <c r="B176">
        <v>1</v>
      </c>
      <c r="C176">
        <v>354</v>
      </c>
      <c r="D176" s="7">
        <f t="shared" si="15"/>
        <v>0.2824858757062147</v>
      </c>
      <c r="F176" s="21">
        <v>40999</v>
      </c>
      <c r="G176">
        <v>8</v>
      </c>
      <c r="H176">
        <v>539</v>
      </c>
      <c r="I176" s="7">
        <f t="shared" si="16"/>
        <v>1.4842300556586272</v>
      </c>
      <c r="K176" s="21">
        <v>40999</v>
      </c>
      <c r="L176">
        <v>23</v>
      </c>
      <c r="M176">
        <v>263</v>
      </c>
      <c r="N176" s="7">
        <f t="shared" si="17"/>
        <v>8.7452471482889731</v>
      </c>
      <c r="P176" s="21">
        <v>40999</v>
      </c>
      <c r="Q176" s="9">
        <v>150</v>
      </c>
      <c r="R176" s="9">
        <v>365016.71718597412</v>
      </c>
      <c r="S176" s="6">
        <f t="shared" si="18"/>
        <v>4.1094008284441333E-2</v>
      </c>
      <c r="T176" s="7"/>
      <c r="U176" s="21">
        <v>40999</v>
      </c>
      <c r="V176" s="9">
        <v>5041</v>
      </c>
      <c r="W176" s="9">
        <v>348215.801902771</v>
      </c>
      <c r="X176" s="6">
        <f t="shared" si="19"/>
        <v>1.4476654914723113</v>
      </c>
      <c r="Y176" s="7"/>
      <c r="Z176" s="21">
        <v>40999</v>
      </c>
      <c r="AA176" s="9">
        <v>9748.1385545730591</v>
      </c>
      <c r="AB176" s="9">
        <v>146797.13200378418</v>
      </c>
      <c r="AC176" s="6">
        <f t="shared" si="20"/>
        <v>6.6405510935470922</v>
      </c>
      <c r="AD176" s="7"/>
    </row>
    <row r="177" spans="1:30">
      <c r="A177" s="21">
        <v>41029</v>
      </c>
      <c r="B177">
        <v>1</v>
      </c>
      <c r="C177">
        <v>354</v>
      </c>
      <c r="D177" s="7">
        <f t="shared" si="15"/>
        <v>0.2824858757062147</v>
      </c>
      <c r="F177" s="21">
        <v>41029</v>
      </c>
      <c r="G177">
        <v>9</v>
      </c>
      <c r="H177">
        <v>552</v>
      </c>
      <c r="I177" s="7">
        <f t="shared" si="16"/>
        <v>1.6304347826086956</v>
      </c>
      <c r="K177" s="21">
        <v>41029</v>
      </c>
      <c r="L177">
        <v>23</v>
      </c>
      <c r="M177">
        <v>264</v>
      </c>
      <c r="N177" s="7">
        <f t="shared" si="17"/>
        <v>8.7121212121212128</v>
      </c>
      <c r="P177" s="21">
        <v>41029</v>
      </c>
      <c r="Q177" s="9">
        <v>150</v>
      </c>
      <c r="R177" s="9">
        <v>364584.52699279785</v>
      </c>
      <c r="S177" s="6">
        <f t="shared" si="18"/>
        <v>4.1142722440045611E-2</v>
      </c>
      <c r="T177" s="7"/>
      <c r="U177" s="21">
        <v>41029</v>
      </c>
      <c r="V177" s="9">
        <v>5341</v>
      </c>
      <c r="W177" s="9">
        <v>358891.47386932373</v>
      </c>
      <c r="X177" s="6">
        <f t="shared" si="19"/>
        <v>1.4881936153057556</v>
      </c>
      <c r="Y177" s="7"/>
      <c r="Z177" s="21">
        <v>41029</v>
      </c>
      <c r="AA177" s="9">
        <v>9961.7385606765747</v>
      </c>
      <c r="AB177" s="9">
        <v>152099.56903076172</v>
      </c>
      <c r="AC177" s="6">
        <f t="shared" si="20"/>
        <v>6.5494850670233262</v>
      </c>
      <c r="AD177" s="7"/>
    </row>
    <row r="178" spans="1:30">
      <c r="A178" s="21">
        <v>41060</v>
      </c>
      <c r="B178">
        <v>1</v>
      </c>
      <c r="C178">
        <v>357</v>
      </c>
      <c r="D178" s="7">
        <f t="shared" si="15"/>
        <v>0.28011204481792717</v>
      </c>
      <c r="F178" s="21">
        <v>41060</v>
      </c>
      <c r="G178">
        <v>9</v>
      </c>
      <c r="H178">
        <v>548</v>
      </c>
      <c r="I178" s="7">
        <f t="shared" si="16"/>
        <v>1.6423357664233578</v>
      </c>
      <c r="K178" s="21">
        <v>41060</v>
      </c>
      <c r="L178">
        <v>28</v>
      </c>
      <c r="M178">
        <v>274</v>
      </c>
      <c r="N178" s="7">
        <f t="shared" si="17"/>
        <v>10.218978102189782</v>
      </c>
      <c r="P178" s="21">
        <v>41060</v>
      </c>
      <c r="Q178" s="9">
        <v>150</v>
      </c>
      <c r="R178" s="9">
        <v>397961.12796020508</v>
      </c>
      <c r="S178" s="6">
        <f t="shared" si="18"/>
        <v>3.7692123542025835E-2</v>
      </c>
      <c r="T178" s="7"/>
      <c r="U178" s="21">
        <v>41060</v>
      </c>
      <c r="V178" s="9">
        <v>5409.5</v>
      </c>
      <c r="W178" s="9">
        <v>332065.3518447876</v>
      </c>
      <c r="X178" s="6">
        <f t="shared" si="19"/>
        <v>1.6290468035727141</v>
      </c>
      <c r="Y178" s="7"/>
      <c r="Z178" s="21">
        <v>41060</v>
      </c>
      <c r="AA178" s="9">
        <v>10549.738560676575</v>
      </c>
      <c r="AB178" s="9">
        <v>156944.9100189209</v>
      </c>
      <c r="AC178" s="6">
        <f t="shared" si="20"/>
        <v>6.7219373724224152</v>
      </c>
      <c r="AD178" s="7"/>
    </row>
    <row r="179" spans="1:30">
      <c r="A179" s="21">
        <v>41090</v>
      </c>
      <c r="B179">
        <v>1</v>
      </c>
      <c r="C179">
        <v>356</v>
      </c>
      <c r="D179" s="7">
        <f t="shared" si="15"/>
        <v>0.2808988764044944</v>
      </c>
      <c r="F179" s="21">
        <v>41090</v>
      </c>
      <c r="G179">
        <v>9</v>
      </c>
      <c r="H179">
        <v>547</v>
      </c>
      <c r="I179" s="7">
        <f t="shared" si="16"/>
        <v>1.6453382084095063</v>
      </c>
      <c r="K179" s="21">
        <v>41090</v>
      </c>
      <c r="L179">
        <v>26</v>
      </c>
      <c r="M179">
        <v>273</v>
      </c>
      <c r="N179" s="7">
        <f t="shared" si="17"/>
        <v>9.5238095238095237</v>
      </c>
      <c r="P179" s="21">
        <v>41090</v>
      </c>
      <c r="Q179" s="9">
        <v>150</v>
      </c>
      <c r="R179" s="9">
        <v>406916.80698394775</v>
      </c>
      <c r="S179" s="6">
        <f t="shared" si="18"/>
        <v>3.6862571765416727E-2</v>
      </c>
      <c r="T179" s="7"/>
      <c r="U179" s="21">
        <v>41090</v>
      </c>
      <c r="V179" s="9">
        <v>5509.5</v>
      </c>
      <c r="W179" s="9">
        <v>329413.77391815186</v>
      </c>
      <c r="X179" s="6">
        <f t="shared" si="19"/>
        <v>1.6725165843760146</v>
      </c>
      <c r="Y179" s="7"/>
      <c r="Z179" s="21">
        <v>41090</v>
      </c>
      <c r="AA179" s="9">
        <v>10074.738560676575</v>
      </c>
      <c r="AB179" s="9">
        <v>156846.65299224854</v>
      </c>
      <c r="AC179" s="6">
        <f t="shared" si="20"/>
        <v>6.4233047811192208</v>
      </c>
      <c r="AD179" s="7"/>
    </row>
    <row r="180" spans="1:30">
      <c r="A180" s="21">
        <v>41121</v>
      </c>
      <c r="B180">
        <v>1</v>
      </c>
      <c r="C180">
        <v>358</v>
      </c>
      <c r="D180" s="7">
        <f t="shared" si="15"/>
        <v>0.27932960893854747</v>
      </c>
      <c r="F180" s="21">
        <v>41121</v>
      </c>
      <c r="G180">
        <v>10</v>
      </c>
      <c r="H180">
        <v>547</v>
      </c>
      <c r="I180" s="7">
        <f t="shared" si="16"/>
        <v>1.8281535648994516</v>
      </c>
      <c r="K180" s="21">
        <v>41121</v>
      </c>
      <c r="L180">
        <v>26</v>
      </c>
      <c r="M180">
        <v>277</v>
      </c>
      <c r="N180" s="7">
        <f t="shared" si="17"/>
        <v>9.3862815884476536</v>
      </c>
      <c r="P180" s="21">
        <v>41121</v>
      </c>
      <c r="Q180" s="9">
        <v>150</v>
      </c>
      <c r="R180" s="9">
        <v>402930.57607269287</v>
      </c>
      <c r="S180" s="6">
        <f t="shared" si="18"/>
        <v>3.7227256730434491E-2</v>
      </c>
      <c r="T180" s="7"/>
      <c r="U180" s="21">
        <v>41121</v>
      </c>
      <c r="V180" s="9">
        <v>5759.5</v>
      </c>
      <c r="W180" s="9">
        <v>325945.20702362061</v>
      </c>
      <c r="X180" s="6">
        <f t="shared" si="19"/>
        <v>1.7670147852742073</v>
      </c>
      <c r="Y180" s="7"/>
      <c r="Z180" s="21">
        <v>41121</v>
      </c>
      <c r="AA180" s="9">
        <v>10074.738560676575</v>
      </c>
      <c r="AB180" s="9">
        <v>159545.51202392578</v>
      </c>
      <c r="AC180" s="6">
        <f t="shared" si="20"/>
        <v>6.3146486747717141</v>
      </c>
      <c r="AD180" s="7"/>
    </row>
    <row r="181" spans="1:30">
      <c r="A181" s="21">
        <v>41152</v>
      </c>
      <c r="C181">
        <v>357</v>
      </c>
      <c r="D181" s="7">
        <f t="shared" si="15"/>
        <v>0</v>
      </c>
      <c r="F181" s="21">
        <v>41152</v>
      </c>
      <c r="G181">
        <v>9</v>
      </c>
      <c r="H181">
        <v>546</v>
      </c>
      <c r="I181" s="7">
        <f t="shared" si="16"/>
        <v>1.6483516483516485</v>
      </c>
      <c r="K181" s="21">
        <v>41152</v>
      </c>
      <c r="L181">
        <v>29</v>
      </c>
      <c r="M181">
        <v>278</v>
      </c>
      <c r="N181" s="7">
        <f t="shared" si="17"/>
        <v>10.431654676258994</v>
      </c>
      <c r="P181" s="21">
        <v>41152</v>
      </c>
      <c r="Q181" s="9"/>
      <c r="R181" s="9">
        <v>395423.61228179932</v>
      </c>
      <c r="S181" s="6">
        <f t="shared" si="18"/>
        <v>0</v>
      </c>
      <c r="T181" s="7"/>
      <c r="U181" s="21">
        <v>41152</v>
      </c>
      <c r="V181" s="9">
        <v>3989.5</v>
      </c>
      <c r="W181" s="9">
        <v>325127.4270401001</v>
      </c>
      <c r="X181" s="6">
        <f t="shared" si="19"/>
        <v>1.2270573529645497</v>
      </c>
      <c r="Y181" s="7"/>
      <c r="Z181" s="21">
        <v>41152</v>
      </c>
      <c r="AA181" s="9">
        <v>13794.738560676575</v>
      </c>
      <c r="AB181" s="9">
        <v>163010.52202606201</v>
      </c>
      <c r="AC181" s="6">
        <f t="shared" si="20"/>
        <v>8.4624835189909273</v>
      </c>
      <c r="AD181" s="7"/>
    </row>
    <row r="182" spans="1:30">
      <c r="A182" s="21">
        <v>41182</v>
      </c>
      <c r="C182">
        <v>351</v>
      </c>
      <c r="D182" s="7">
        <f t="shared" si="15"/>
        <v>0</v>
      </c>
      <c r="F182" s="21">
        <v>41182</v>
      </c>
      <c r="G182">
        <v>7</v>
      </c>
      <c r="H182">
        <v>543</v>
      </c>
      <c r="I182" s="7">
        <f t="shared" si="16"/>
        <v>1.2891344383057091</v>
      </c>
      <c r="K182" s="21">
        <v>41182</v>
      </c>
      <c r="L182">
        <v>29</v>
      </c>
      <c r="M182">
        <v>277</v>
      </c>
      <c r="N182" s="7">
        <f t="shared" si="17"/>
        <v>10.469314079422382</v>
      </c>
      <c r="P182" s="21">
        <v>41182</v>
      </c>
      <c r="Q182" s="9"/>
      <c r="R182" s="9">
        <v>388398.22318267822</v>
      </c>
      <c r="S182" s="6">
        <f t="shared" si="18"/>
        <v>0</v>
      </c>
      <c r="T182" s="7"/>
      <c r="U182" s="21">
        <v>41182</v>
      </c>
      <c r="V182" s="9">
        <v>2904.5</v>
      </c>
      <c r="W182" s="9">
        <v>321819.28494262695</v>
      </c>
      <c r="X182" s="6">
        <f t="shared" si="19"/>
        <v>0.90252515492283381</v>
      </c>
      <c r="Y182" s="7"/>
      <c r="Z182" s="21">
        <v>41182</v>
      </c>
      <c r="AA182" s="9">
        <v>12103.738560676575</v>
      </c>
      <c r="AB182" s="9">
        <v>161157.25005340576</v>
      </c>
      <c r="AC182" s="6">
        <f t="shared" si="20"/>
        <v>7.5105144550837943</v>
      </c>
      <c r="AD182" s="7"/>
    </row>
    <row r="183" spans="1:30">
      <c r="A183" s="21">
        <v>41213</v>
      </c>
      <c r="C183">
        <v>344</v>
      </c>
      <c r="D183" s="7">
        <f t="shared" si="15"/>
        <v>0</v>
      </c>
      <c r="F183" s="21">
        <v>41213</v>
      </c>
      <c r="G183">
        <v>5</v>
      </c>
      <c r="H183">
        <v>542</v>
      </c>
      <c r="I183" s="7">
        <f t="shared" si="16"/>
        <v>0.92250922509225086</v>
      </c>
      <c r="K183" s="21">
        <v>41213</v>
      </c>
      <c r="L183">
        <v>27</v>
      </c>
      <c r="M183">
        <v>274</v>
      </c>
      <c r="N183" s="7">
        <f t="shared" si="17"/>
        <v>9.8540145985401466</v>
      </c>
      <c r="P183" s="21">
        <v>41213</v>
      </c>
      <c r="Q183" s="9"/>
      <c r="R183" s="9">
        <v>370809.34635162354</v>
      </c>
      <c r="S183" s="6">
        <f t="shared" si="18"/>
        <v>0</v>
      </c>
      <c r="T183" s="7"/>
      <c r="U183" s="21">
        <v>41213</v>
      </c>
      <c r="V183" s="9">
        <v>2506</v>
      </c>
      <c r="W183" s="9">
        <v>335594.86103820801</v>
      </c>
      <c r="X183" s="6">
        <f t="shared" si="19"/>
        <v>0.74673372299186902</v>
      </c>
      <c r="Y183" s="7"/>
      <c r="Z183" s="21">
        <v>41213</v>
      </c>
      <c r="AA183" s="9">
        <v>12033.478566169739</v>
      </c>
      <c r="AB183" s="9">
        <v>163964.86504364014</v>
      </c>
      <c r="AC183" s="6">
        <f t="shared" si="20"/>
        <v>7.3390592325782507</v>
      </c>
      <c r="AD183" s="7"/>
    </row>
    <row r="184" spans="1:30">
      <c r="A184" s="21">
        <v>41243</v>
      </c>
      <c r="C184">
        <v>349</v>
      </c>
      <c r="D184" s="7">
        <f t="shared" si="15"/>
        <v>0</v>
      </c>
      <c r="F184" s="21">
        <v>41243</v>
      </c>
      <c r="G184">
        <v>4</v>
      </c>
      <c r="H184">
        <v>537</v>
      </c>
      <c r="I184" s="7">
        <f t="shared" si="16"/>
        <v>0.74487895716945995</v>
      </c>
      <c r="K184" s="21">
        <v>41243</v>
      </c>
      <c r="L184">
        <v>20</v>
      </c>
      <c r="M184">
        <v>268</v>
      </c>
      <c r="N184" s="7">
        <f t="shared" si="17"/>
        <v>7.4626865671641784</v>
      </c>
      <c r="P184" s="21">
        <v>41243</v>
      </c>
      <c r="Q184" s="9"/>
      <c r="R184" s="9">
        <v>386828.93431091309</v>
      </c>
      <c r="S184" s="6">
        <f t="shared" si="18"/>
        <v>0</v>
      </c>
      <c r="T184" s="7"/>
      <c r="U184" s="21">
        <v>41243</v>
      </c>
      <c r="V184" s="9">
        <v>701</v>
      </c>
      <c r="W184" s="9">
        <v>335563.87411499023</v>
      </c>
      <c r="X184" s="6">
        <f t="shared" si="19"/>
        <v>0.20890210599958178</v>
      </c>
      <c r="Y184" s="7"/>
      <c r="Z184" s="21">
        <v>41243</v>
      </c>
      <c r="AA184" s="9">
        <v>7813.8345489501953</v>
      </c>
      <c r="AB184" s="9">
        <v>157160.92095947266</v>
      </c>
      <c r="AC184" s="6">
        <f t="shared" si="20"/>
        <v>4.9718686434556858</v>
      </c>
      <c r="AD184" s="7"/>
    </row>
    <row r="185" spans="1:30">
      <c r="A185" s="21">
        <v>41274</v>
      </c>
      <c r="C185">
        <v>361</v>
      </c>
      <c r="D185" s="7">
        <f t="shared" ref="D185:D191" si="21">B185/C185*100</f>
        <v>0</v>
      </c>
      <c r="F185" s="21">
        <v>41274</v>
      </c>
      <c r="G185">
        <v>6</v>
      </c>
      <c r="H185">
        <v>533</v>
      </c>
      <c r="I185" s="7">
        <f t="shared" ref="I185:I191" si="22">G185/H185*100</f>
        <v>1.125703564727955</v>
      </c>
      <c r="K185" s="21">
        <v>41274</v>
      </c>
      <c r="L185">
        <v>21</v>
      </c>
      <c r="M185">
        <v>268</v>
      </c>
      <c r="N185" s="7">
        <f t="shared" ref="N185:N191" si="23">L185/M185*100</f>
        <v>7.8358208955223887</v>
      </c>
      <c r="P185" s="21">
        <v>41274</v>
      </c>
      <c r="Q185" s="9"/>
      <c r="R185" s="9">
        <v>386811.31420135498</v>
      </c>
      <c r="S185" s="6">
        <f t="shared" si="18"/>
        <v>0</v>
      </c>
      <c r="T185" s="7"/>
      <c r="U185" s="21">
        <v>41274</v>
      </c>
      <c r="V185" s="9">
        <v>701</v>
      </c>
      <c r="W185" s="9">
        <v>330266.25518798828</v>
      </c>
      <c r="X185" s="6">
        <f t="shared" si="19"/>
        <v>0.21225298951628868</v>
      </c>
      <c r="Y185" s="7"/>
      <c r="Z185" s="21">
        <v>41274</v>
      </c>
      <c r="AA185" s="9">
        <v>12392.761016845703</v>
      </c>
      <c r="AB185" s="9">
        <v>157017.29210662842</v>
      </c>
      <c r="AC185" s="6">
        <f t="shared" si="20"/>
        <v>7.8926090563515379</v>
      </c>
      <c r="AD185" s="7"/>
    </row>
    <row r="186" spans="1:30">
      <c r="A186" s="21">
        <v>41305</v>
      </c>
      <c r="C186">
        <v>365</v>
      </c>
      <c r="D186" s="7">
        <f t="shared" si="21"/>
        <v>0</v>
      </c>
      <c r="F186" s="21">
        <v>41305</v>
      </c>
      <c r="G186">
        <v>6</v>
      </c>
      <c r="H186">
        <v>531</v>
      </c>
      <c r="I186" s="7">
        <f t="shared" si="22"/>
        <v>1.1299435028248588</v>
      </c>
      <c r="K186" s="21">
        <v>41305</v>
      </c>
      <c r="L186">
        <v>21</v>
      </c>
      <c r="M186">
        <v>268</v>
      </c>
      <c r="N186" s="7">
        <f t="shared" si="23"/>
        <v>7.8358208955223887</v>
      </c>
      <c r="P186" s="21">
        <v>41305</v>
      </c>
      <c r="Q186" s="9"/>
      <c r="R186" s="9">
        <v>389218.80420684814</v>
      </c>
      <c r="S186" s="6">
        <f t="shared" si="18"/>
        <v>0</v>
      </c>
      <c r="T186" s="7"/>
      <c r="U186" s="21">
        <v>41305</v>
      </c>
      <c r="V186" s="9">
        <v>1565</v>
      </c>
      <c r="W186" s="9">
        <v>331215.50926208496</v>
      </c>
      <c r="X186" s="6">
        <f t="shared" si="19"/>
        <v>0.47250202850907064</v>
      </c>
      <c r="Y186" s="7"/>
      <c r="Z186" s="21">
        <v>41305</v>
      </c>
      <c r="AA186" s="9">
        <v>11927.037017822266</v>
      </c>
      <c r="AB186" s="9">
        <v>156029.65099334717</v>
      </c>
      <c r="AC186" s="6">
        <f t="shared" si="20"/>
        <v>7.6440836353154529</v>
      </c>
      <c r="AD186" s="7"/>
    </row>
    <row r="187" spans="1:30">
      <c r="A187" s="21">
        <v>41333</v>
      </c>
      <c r="C187">
        <v>356</v>
      </c>
      <c r="D187" s="7">
        <f t="shared" si="21"/>
        <v>0</v>
      </c>
      <c r="F187" s="21">
        <v>41333</v>
      </c>
      <c r="G187">
        <v>6</v>
      </c>
      <c r="H187">
        <v>533</v>
      </c>
      <c r="I187" s="7">
        <f t="shared" si="22"/>
        <v>1.125703564727955</v>
      </c>
      <c r="K187" s="21">
        <v>41333</v>
      </c>
      <c r="L187">
        <v>16</v>
      </c>
      <c r="M187">
        <v>270</v>
      </c>
      <c r="N187" s="7">
        <f t="shared" si="23"/>
        <v>5.9259259259259265</v>
      </c>
      <c r="P187" s="21">
        <v>41333</v>
      </c>
      <c r="Q187" s="9"/>
      <c r="R187" s="9">
        <v>375600.81106567383</v>
      </c>
      <c r="S187" s="6">
        <f t="shared" si="18"/>
        <v>0</v>
      </c>
      <c r="T187" s="7"/>
      <c r="U187" s="21">
        <v>41333</v>
      </c>
      <c r="V187" s="9">
        <v>1565</v>
      </c>
      <c r="W187" s="9">
        <v>347075.11318969727</v>
      </c>
      <c r="X187" s="6">
        <f t="shared" si="19"/>
        <v>0.4509110392898249</v>
      </c>
      <c r="Y187" s="7"/>
      <c r="Z187" s="21">
        <v>41333</v>
      </c>
      <c r="AA187" s="9">
        <v>10135.276016235352</v>
      </c>
      <c r="AB187" s="9">
        <v>164317.70490264893</v>
      </c>
      <c r="AC187" s="6">
        <f t="shared" si="20"/>
        <v>6.1680973588573798</v>
      </c>
      <c r="AD187" s="7"/>
    </row>
    <row r="188" spans="1:30">
      <c r="A188" s="21">
        <v>41364</v>
      </c>
      <c r="B188">
        <v>1</v>
      </c>
      <c r="C188">
        <v>377</v>
      </c>
      <c r="D188" s="7">
        <f t="shared" si="21"/>
        <v>0.2652519893899204</v>
      </c>
      <c r="F188" s="21">
        <v>41364</v>
      </c>
      <c r="G188">
        <v>5</v>
      </c>
      <c r="H188">
        <v>523</v>
      </c>
      <c r="I188" s="7">
        <f t="shared" si="22"/>
        <v>0.95602294455066927</v>
      </c>
      <c r="K188" s="21">
        <v>41364</v>
      </c>
      <c r="L188">
        <v>18</v>
      </c>
      <c r="M188">
        <v>272</v>
      </c>
      <c r="N188" s="7">
        <f t="shared" si="23"/>
        <v>6.6176470588235299</v>
      </c>
      <c r="P188" s="21">
        <v>41364</v>
      </c>
      <c r="Q188" s="9"/>
      <c r="R188" s="9">
        <v>405536.77001190186</v>
      </c>
      <c r="S188" s="6">
        <f t="shared" si="18"/>
        <v>0</v>
      </c>
      <c r="T188" s="7"/>
      <c r="U188" s="21">
        <v>41364</v>
      </c>
      <c r="V188" s="9">
        <v>775</v>
      </c>
      <c r="W188" s="9">
        <v>348085.54113769531</v>
      </c>
      <c r="X188" s="6">
        <f t="shared" si="19"/>
        <v>0.22264642118341432</v>
      </c>
      <c r="Y188" s="7"/>
      <c r="Z188" s="21">
        <v>41364</v>
      </c>
      <c r="AA188" s="9">
        <v>11657.553009033203</v>
      </c>
      <c r="AB188" s="9">
        <v>174574.73606872559</v>
      </c>
      <c r="AC188" s="6">
        <f t="shared" si="20"/>
        <v>6.677686171293379</v>
      </c>
      <c r="AD188" s="7"/>
    </row>
    <row r="189" spans="1:30">
      <c r="A189" s="21">
        <v>41394</v>
      </c>
      <c r="B189">
        <v>1</v>
      </c>
      <c r="C189">
        <v>376</v>
      </c>
      <c r="D189" s="7">
        <f t="shared" si="21"/>
        <v>0.26595744680851063</v>
      </c>
      <c r="F189" s="21">
        <v>41394</v>
      </c>
      <c r="G189">
        <v>4</v>
      </c>
      <c r="H189">
        <v>525</v>
      </c>
      <c r="I189" s="7">
        <f t="shared" si="22"/>
        <v>0.76190476190476186</v>
      </c>
      <c r="K189" s="21">
        <v>41394</v>
      </c>
      <c r="L189">
        <v>20</v>
      </c>
      <c r="M189">
        <v>274</v>
      </c>
      <c r="N189" s="7">
        <f t="shared" si="23"/>
        <v>7.2992700729926998</v>
      </c>
      <c r="P189" s="21">
        <v>41394</v>
      </c>
      <c r="Q189" s="9"/>
      <c r="R189" s="9">
        <v>404281.11416625977</v>
      </c>
      <c r="S189" s="6">
        <f t="shared" si="18"/>
        <v>0</v>
      </c>
      <c r="T189" s="7"/>
      <c r="U189" s="21">
        <v>41394</v>
      </c>
      <c r="V189" s="9">
        <v>775</v>
      </c>
      <c r="W189" s="9">
        <v>353912.22714233398</v>
      </c>
      <c r="X189" s="6">
        <f t="shared" si="19"/>
        <v>0.21898084908163282</v>
      </c>
      <c r="Y189" s="7"/>
      <c r="Z189" s="21">
        <v>41394</v>
      </c>
      <c r="AA189" s="9">
        <v>11244.925018310547</v>
      </c>
      <c r="AB189" s="9">
        <v>175264.10312652588</v>
      </c>
      <c r="AC189" s="6">
        <f t="shared" si="20"/>
        <v>6.4159886809181126</v>
      </c>
      <c r="AD189" s="7"/>
    </row>
    <row r="190" spans="1:30">
      <c r="A190" s="21">
        <v>41425</v>
      </c>
      <c r="C190">
        <v>366</v>
      </c>
      <c r="D190" s="7">
        <f t="shared" si="21"/>
        <v>0</v>
      </c>
      <c r="F190" s="21">
        <v>41425</v>
      </c>
      <c r="G190">
        <v>2</v>
      </c>
      <c r="H190">
        <v>524</v>
      </c>
      <c r="I190" s="7">
        <f t="shared" si="22"/>
        <v>0.38167938931297707</v>
      </c>
      <c r="K190" s="21">
        <v>41425</v>
      </c>
      <c r="L190">
        <v>17</v>
      </c>
      <c r="M190">
        <v>277</v>
      </c>
      <c r="N190" s="7">
        <f t="shared" si="23"/>
        <v>6.1371841155234659</v>
      </c>
      <c r="P190" s="21">
        <v>41425</v>
      </c>
      <c r="Q190" s="9"/>
      <c r="R190" s="9">
        <v>372077.74403381348</v>
      </c>
      <c r="S190" s="6">
        <f t="shared" si="18"/>
        <v>0</v>
      </c>
      <c r="T190" s="7"/>
      <c r="U190" s="21">
        <v>41425</v>
      </c>
      <c r="V190" s="9">
        <v>525</v>
      </c>
      <c r="W190" s="9">
        <v>351673.25194549561</v>
      </c>
      <c r="X190" s="6">
        <f t="shared" si="19"/>
        <v>0.14928630400397003</v>
      </c>
      <c r="Y190" s="7"/>
      <c r="Z190" s="21">
        <v>41425</v>
      </c>
      <c r="AA190" s="9">
        <v>11127.002014160156</v>
      </c>
      <c r="AB190" s="9">
        <v>177671.03001403809</v>
      </c>
      <c r="AC190" s="6">
        <f t="shared" si="20"/>
        <v>6.2626991092926039</v>
      </c>
      <c r="AD190" s="7"/>
    </row>
    <row r="191" spans="1:30">
      <c r="A191" s="21">
        <v>41455</v>
      </c>
      <c r="C191">
        <v>357</v>
      </c>
      <c r="D191" s="7">
        <f t="shared" si="21"/>
        <v>0</v>
      </c>
      <c r="F191" s="21">
        <v>41455</v>
      </c>
      <c r="G191">
        <v>4</v>
      </c>
      <c r="H191">
        <v>525</v>
      </c>
      <c r="I191" s="7">
        <f t="shared" si="22"/>
        <v>0.76190476190476186</v>
      </c>
      <c r="K191" s="21">
        <v>41455</v>
      </c>
      <c r="L191">
        <v>19</v>
      </c>
      <c r="M191">
        <v>283</v>
      </c>
      <c r="N191" s="7">
        <f t="shared" si="23"/>
        <v>6.7137809187279158</v>
      </c>
      <c r="P191" s="21">
        <v>41455</v>
      </c>
      <c r="Q191" s="9"/>
      <c r="R191" s="9">
        <v>364760.31008911133</v>
      </c>
      <c r="S191" s="6">
        <f t="shared" si="18"/>
        <v>0</v>
      </c>
      <c r="T191" s="7"/>
      <c r="U191" s="21">
        <v>41455</v>
      </c>
      <c r="V191" s="9">
        <v>1409.2000122070313</v>
      </c>
      <c r="W191" s="9">
        <v>352185.26401519775</v>
      </c>
      <c r="X191" s="6">
        <f t="shared" si="19"/>
        <v>0.40013031668077415</v>
      </c>
      <c r="Y191" s="7"/>
      <c r="Z191" s="21">
        <v>41455</v>
      </c>
      <c r="AA191" s="9">
        <v>11753.385009765625</v>
      </c>
      <c r="AB191" s="9">
        <v>178376.84516143799</v>
      </c>
      <c r="AC191" s="6">
        <f t="shared" si="20"/>
        <v>6.5890755042384317</v>
      </c>
      <c r="AD191" s="7"/>
    </row>
    <row r="192" spans="1:30">
      <c r="A192" s="21">
        <v>41486</v>
      </c>
      <c r="C192">
        <v>358</v>
      </c>
      <c r="D192" s="7">
        <f>B192/C192*100</f>
        <v>0</v>
      </c>
      <c r="F192" s="21">
        <v>41486</v>
      </c>
      <c r="G192">
        <v>5</v>
      </c>
      <c r="H192">
        <v>522</v>
      </c>
      <c r="I192" s="7">
        <f>G192/H192*100</f>
        <v>0.95785440613026818</v>
      </c>
      <c r="K192" s="21">
        <v>41486</v>
      </c>
      <c r="L192">
        <v>20</v>
      </c>
      <c r="M192">
        <v>292</v>
      </c>
      <c r="N192" s="7">
        <f>L192/M192*100</f>
        <v>6.8493150684931505</v>
      </c>
      <c r="P192" s="21">
        <v>41486</v>
      </c>
      <c r="Q192" s="9"/>
      <c r="R192" s="9">
        <v>367614.92303466797</v>
      </c>
      <c r="S192" s="6">
        <f t="shared" si="18"/>
        <v>0</v>
      </c>
      <c r="T192" s="7"/>
      <c r="U192" s="21">
        <v>41486</v>
      </c>
      <c r="V192" s="9">
        <v>2134.2000122070313</v>
      </c>
      <c r="W192" s="9">
        <v>351488.75004577637</v>
      </c>
      <c r="X192" s="6">
        <f t="shared" si="19"/>
        <v>0.60718871142506903</v>
      </c>
      <c r="Y192" s="7"/>
      <c r="Z192" s="21">
        <v>41486</v>
      </c>
      <c r="AA192" s="9">
        <v>12626.055130004883</v>
      </c>
      <c r="AB192" s="9">
        <v>184807.83818817139</v>
      </c>
      <c r="AC192" s="6">
        <f t="shared" si="20"/>
        <v>6.8319911394391353</v>
      </c>
      <c r="AD192" s="7"/>
    </row>
    <row r="193" spans="1:30">
      <c r="A193" s="21">
        <v>41517</v>
      </c>
      <c r="C193">
        <v>352</v>
      </c>
      <c r="D193" s="7">
        <f>B193/C193*100</f>
        <v>0</v>
      </c>
      <c r="F193" s="21">
        <v>41517</v>
      </c>
      <c r="G193">
        <v>4</v>
      </c>
      <c r="H193">
        <v>520</v>
      </c>
      <c r="I193" s="7">
        <f>G193/H193*100</f>
        <v>0.76923076923076927</v>
      </c>
      <c r="K193" s="21">
        <v>41517</v>
      </c>
      <c r="L193">
        <v>19</v>
      </c>
      <c r="M193">
        <v>294</v>
      </c>
      <c r="N193" s="7">
        <f>L193/M193*100</f>
        <v>6.462585034013606</v>
      </c>
      <c r="P193" s="21">
        <v>41517</v>
      </c>
      <c r="Q193" s="9"/>
      <c r="R193" s="9">
        <v>373139.49601745605</v>
      </c>
      <c r="S193" s="6">
        <f t="shared" si="18"/>
        <v>0</v>
      </c>
      <c r="T193" s="7"/>
      <c r="U193" s="21">
        <v>41517</v>
      </c>
      <c r="V193" s="9">
        <v>1614.2000122070313</v>
      </c>
      <c r="W193" s="9">
        <v>360675.17100524902</v>
      </c>
      <c r="X193" s="6">
        <f t="shared" si="19"/>
        <v>0.44754952432906431</v>
      </c>
      <c r="Y193" s="7"/>
      <c r="Z193" s="21">
        <v>41517</v>
      </c>
      <c r="AA193" s="9">
        <v>11534.755126953125</v>
      </c>
      <c r="AB193" s="9">
        <v>185880.4012298584</v>
      </c>
      <c r="AC193" s="6">
        <f t="shared" si="20"/>
        <v>6.2054713948509974</v>
      </c>
      <c r="AD193" s="7"/>
    </row>
    <row r="194" spans="1:30">
      <c r="A194" s="21">
        <v>41547</v>
      </c>
      <c r="C194">
        <v>352</v>
      </c>
      <c r="D194" s="7">
        <f t="shared" ref="D194:D266" si="24">B194/C194*100</f>
        <v>0</v>
      </c>
      <c r="F194" s="21">
        <v>41547</v>
      </c>
      <c r="G194">
        <v>4</v>
      </c>
      <c r="H194">
        <v>527</v>
      </c>
      <c r="I194" s="7">
        <f t="shared" ref="I194:I266" si="25">G194/H194*100</f>
        <v>0.75901328273244784</v>
      </c>
      <c r="K194" s="21">
        <v>41547</v>
      </c>
      <c r="L194">
        <v>19</v>
      </c>
      <c r="M194">
        <v>289</v>
      </c>
      <c r="N194" s="7">
        <f t="shared" ref="N194:N266" si="26">L194/M194*100</f>
        <v>6.5743944636678195</v>
      </c>
      <c r="P194" s="21">
        <v>41547</v>
      </c>
      <c r="Q194" s="9"/>
      <c r="R194" s="9">
        <v>368226.38697814941</v>
      </c>
      <c r="S194" s="6">
        <f t="shared" si="18"/>
        <v>0</v>
      </c>
      <c r="T194" s="7"/>
      <c r="U194" s="21">
        <v>41547</v>
      </c>
      <c r="V194" s="9">
        <v>1614.2000122070313</v>
      </c>
      <c r="W194" s="9">
        <v>380655.3258972168</v>
      </c>
      <c r="X194" s="6">
        <f t="shared" si="19"/>
        <v>0.42405817084059183</v>
      </c>
      <c r="Y194" s="7"/>
      <c r="Z194" s="21">
        <v>41547</v>
      </c>
      <c r="AA194" s="9">
        <v>11784.755126953125</v>
      </c>
      <c r="AB194" s="9">
        <v>184362.46020507813</v>
      </c>
      <c r="AC194" s="6">
        <f t="shared" si="20"/>
        <v>6.3921663411543701</v>
      </c>
      <c r="AD194" s="7"/>
    </row>
    <row r="195" spans="1:30">
      <c r="A195" s="21">
        <v>41578</v>
      </c>
      <c r="C195">
        <v>344</v>
      </c>
      <c r="D195" s="7">
        <f t="shared" si="24"/>
        <v>0</v>
      </c>
      <c r="F195" s="21">
        <v>41578</v>
      </c>
      <c r="G195">
        <v>4</v>
      </c>
      <c r="H195">
        <v>533</v>
      </c>
      <c r="I195" s="7">
        <f t="shared" si="25"/>
        <v>0.75046904315196994</v>
      </c>
      <c r="K195" s="21">
        <v>41578</v>
      </c>
      <c r="L195">
        <v>20</v>
      </c>
      <c r="M195">
        <v>299</v>
      </c>
      <c r="N195" s="7">
        <f t="shared" si="26"/>
        <v>6.6889632107023411</v>
      </c>
      <c r="P195" s="21">
        <v>41578</v>
      </c>
      <c r="Q195" s="9"/>
      <c r="R195" s="9">
        <v>362855.64694976807</v>
      </c>
      <c r="S195" s="6">
        <f t="shared" si="18"/>
        <v>0</v>
      </c>
      <c r="T195" s="7"/>
      <c r="U195" s="21">
        <v>41578</v>
      </c>
      <c r="V195" s="9">
        <v>1614.2000122070313</v>
      </c>
      <c r="W195" s="9">
        <v>397084.39797210693</v>
      </c>
      <c r="X195" s="6">
        <f t="shared" si="19"/>
        <v>0.40651307894510125</v>
      </c>
      <c r="Y195" s="7"/>
      <c r="Z195" s="21">
        <v>41578</v>
      </c>
      <c r="AA195" s="9">
        <v>12034.755126953125</v>
      </c>
      <c r="AB195" s="9">
        <v>195461.02033233643</v>
      </c>
      <c r="AC195" s="6">
        <f t="shared" si="20"/>
        <v>6.1571126081767087</v>
      </c>
      <c r="AD195" s="7"/>
    </row>
    <row r="196" spans="1:30">
      <c r="A196" s="21">
        <v>41608</v>
      </c>
      <c r="C196">
        <v>337</v>
      </c>
      <c r="D196" s="7">
        <f t="shared" si="24"/>
        <v>0</v>
      </c>
      <c r="F196" s="21">
        <v>41608</v>
      </c>
      <c r="G196">
        <v>2</v>
      </c>
      <c r="H196">
        <v>530</v>
      </c>
      <c r="I196" s="7">
        <f t="shared" si="25"/>
        <v>0.37735849056603776</v>
      </c>
      <c r="K196" s="21">
        <v>41608</v>
      </c>
      <c r="L196">
        <v>19</v>
      </c>
      <c r="M196">
        <v>299</v>
      </c>
      <c r="N196" s="7">
        <f t="shared" si="26"/>
        <v>6.3545150501672243</v>
      </c>
      <c r="P196" s="21">
        <v>41608</v>
      </c>
      <c r="Q196" s="9"/>
      <c r="R196" s="9">
        <v>357731.6208190918</v>
      </c>
      <c r="S196" s="6">
        <f t="shared" si="18"/>
        <v>0</v>
      </c>
      <c r="T196" s="7"/>
      <c r="U196" s="21">
        <v>41608</v>
      </c>
      <c r="V196" s="9">
        <v>884.20001220703125</v>
      </c>
      <c r="W196" s="9">
        <v>399692.89193725586</v>
      </c>
      <c r="X196" s="6">
        <f t="shared" si="19"/>
        <v>0.2212198490499635</v>
      </c>
      <c r="Y196" s="7"/>
      <c r="Z196" s="21">
        <v>41608</v>
      </c>
      <c r="AA196" s="9">
        <v>12313.755126953125</v>
      </c>
      <c r="AB196" s="9">
        <v>196447.18329620361</v>
      </c>
      <c r="AC196" s="6">
        <f t="shared" si="20"/>
        <v>6.2682268690950949</v>
      </c>
      <c r="AD196" s="7"/>
    </row>
    <row r="197" spans="1:30">
      <c r="A197" s="21">
        <v>41639</v>
      </c>
      <c r="C197">
        <v>324</v>
      </c>
      <c r="D197" s="7">
        <f t="shared" si="24"/>
        <v>0</v>
      </c>
      <c r="F197" s="21">
        <v>41639</v>
      </c>
      <c r="G197">
        <v>2</v>
      </c>
      <c r="H197">
        <v>536</v>
      </c>
      <c r="I197" s="7">
        <f t="shared" si="25"/>
        <v>0.37313432835820892</v>
      </c>
      <c r="K197" s="21">
        <v>41639</v>
      </c>
      <c r="L197">
        <v>13</v>
      </c>
      <c r="M197">
        <v>299</v>
      </c>
      <c r="N197" s="7">
        <f t="shared" si="26"/>
        <v>4.3478260869565215</v>
      </c>
      <c r="P197" s="21">
        <v>41639</v>
      </c>
      <c r="Q197" s="9"/>
      <c r="R197" s="9">
        <v>354042.8822479248</v>
      </c>
      <c r="S197" s="6">
        <f t="shared" si="18"/>
        <v>0</v>
      </c>
      <c r="T197" s="7"/>
      <c r="U197" s="21">
        <v>41639</v>
      </c>
      <c r="V197" s="9">
        <v>884.20001220703125</v>
      </c>
      <c r="W197" s="9">
        <v>410363.92485809326</v>
      </c>
      <c r="X197" s="6">
        <f t="shared" si="19"/>
        <v>0.2154672861443154</v>
      </c>
      <c r="Y197" s="7"/>
      <c r="Z197" s="21">
        <v>41639</v>
      </c>
      <c r="AA197" s="9">
        <v>6270.8791198730469</v>
      </c>
      <c r="AB197" s="9">
        <v>191903.57082366943</v>
      </c>
      <c r="AC197" s="6">
        <f t="shared" si="20"/>
        <v>3.2677240412764612</v>
      </c>
      <c r="AD197" s="7"/>
    </row>
    <row r="198" spans="1:30">
      <c r="A198" s="21">
        <v>41670</v>
      </c>
      <c r="C198">
        <v>333</v>
      </c>
      <c r="D198" s="7">
        <f t="shared" si="24"/>
        <v>0</v>
      </c>
      <c r="F198" s="21">
        <v>41670</v>
      </c>
      <c r="G198">
        <v>2</v>
      </c>
      <c r="H198">
        <v>533</v>
      </c>
      <c r="I198" s="7">
        <f t="shared" si="25"/>
        <v>0.37523452157598497</v>
      </c>
      <c r="K198" s="21">
        <v>41670</v>
      </c>
      <c r="L198">
        <v>11</v>
      </c>
      <c r="M198">
        <v>298</v>
      </c>
      <c r="N198" s="7">
        <f t="shared" si="26"/>
        <v>3.6912751677852351</v>
      </c>
      <c r="P198" s="21">
        <v>41670</v>
      </c>
      <c r="Q198" s="9"/>
      <c r="R198" s="9">
        <v>358523.20125579834</v>
      </c>
      <c r="S198" s="6">
        <f t="shared" si="18"/>
        <v>0</v>
      </c>
      <c r="T198" s="7"/>
      <c r="U198" s="21">
        <v>41670</v>
      </c>
      <c r="V198" s="9">
        <v>884.20001220703125</v>
      </c>
      <c r="W198" s="9">
        <v>408116.37783813477</v>
      </c>
      <c r="X198" s="6">
        <f t="shared" si="19"/>
        <v>0.21665389095404511</v>
      </c>
      <c r="Y198" s="7"/>
      <c r="Z198" s="21">
        <v>41670</v>
      </c>
      <c r="AA198" s="9">
        <v>4750.8791198730469</v>
      </c>
      <c r="AB198" s="9">
        <v>192053.4108581543</v>
      </c>
      <c r="AC198" s="6">
        <f t="shared" si="20"/>
        <v>2.4737280627532954</v>
      </c>
      <c r="AD198" s="7"/>
    </row>
    <row r="199" spans="1:30">
      <c r="A199" s="21">
        <v>41698</v>
      </c>
      <c r="C199">
        <v>334</v>
      </c>
      <c r="D199" s="7">
        <f t="shared" si="24"/>
        <v>0</v>
      </c>
      <c r="F199" s="21">
        <v>41698</v>
      </c>
      <c r="G199">
        <v>2</v>
      </c>
      <c r="H199">
        <v>535</v>
      </c>
      <c r="I199" s="7">
        <f t="shared" si="25"/>
        <v>0.37383177570093462</v>
      </c>
      <c r="K199" s="21">
        <v>41698</v>
      </c>
      <c r="L199">
        <v>11</v>
      </c>
      <c r="M199">
        <v>303</v>
      </c>
      <c r="N199" s="7">
        <f t="shared" si="26"/>
        <v>3.6303630363036308</v>
      </c>
      <c r="P199" s="21">
        <v>41698</v>
      </c>
      <c r="Q199" s="9"/>
      <c r="R199" s="9">
        <v>363789.04024505615</v>
      </c>
      <c r="S199" s="6">
        <f t="shared" si="18"/>
        <v>0</v>
      </c>
      <c r="T199" s="7"/>
      <c r="U199" s="21">
        <v>41698</v>
      </c>
      <c r="V199" s="9">
        <v>884.20001220703125</v>
      </c>
      <c r="W199" s="9">
        <v>409686.0538482666</v>
      </c>
      <c r="X199" s="6">
        <f t="shared" si="19"/>
        <v>0.21582380066432727</v>
      </c>
      <c r="Y199" s="7"/>
      <c r="Z199" s="21">
        <v>41698</v>
      </c>
      <c r="AA199" s="9">
        <v>4750.8791198730469</v>
      </c>
      <c r="AB199" s="9">
        <v>198195.90002441406</v>
      </c>
      <c r="AC199" s="6">
        <f t="shared" si="20"/>
        <v>2.3970622597580609</v>
      </c>
      <c r="AD199" s="7"/>
    </row>
    <row r="200" spans="1:30">
      <c r="A200" s="21">
        <v>41729</v>
      </c>
      <c r="C200">
        <v>326</v>
      </c>
      <c r="D200" s="7">
        <f t="shared" si="24"/>
        <v>0</v>
      </c>
      <c r="F200" s="21">
        <v>41729</v>
      </c>
      <c r="G200">
        <v>2</v>
      </c>
      <c r="H200">
        <v>536</v>
      </c>
      <c r="I200" s="7">
        <f t="shared" si="25"/>
        <v>0.37313432835820892</v>
      </c>
      <c r="K200" s="21">
        <v>41729</v>
      </c>
      <c r="L200">
        <v>10</v>
      </c>
      <c r="M200">
        <v>306</v>
      </c>
      <c r="N200" s="7">
        <f t="shared" si="26"/>
        <v>3.2679738562091507</v>
      </c>
      <c r="P200" s="21">
        <v>41729</v>
      </c>
      <c r="Q200" s="9"/>
      <c r="R200" s="9">
        <v>362392.45917510986</v>
      </c>
      <c r="S200" s="6">
        <f t="shared" si="18"/>
        <v>0</v>
      </c>
      <c r="T200" s="7"/>
      <c r="U200" s="21">
        <v>41729</v>
      </c>
      <c r="V200" s="9">
        <v>874.20001220703125</v>
      </c>
      <c r="W200" s="9">
        <v>411430.75885009766</v>
      </c>
      <c r="X200" s="6">
        <f t="shared" si="19"/>
        <v>0.21247803996237938</v>
      </c>
      <c r="Y200" s="7"/>
      <c r="Z200" s="21">
        <v>41729</v>
      </c>
      <c r="AA200" s="9">
        <v>4325.0251312255859</v>
      </c>
      <c r="AB200" s="9">
        <v>198987.19596862793</v>
      </c>
      <c r="AC200" s="6">
        <f t="shared" si="20"/>
        <v>2.1735193112161166</v>
      </c>
      <c r="AD200" s="7"/>
    </row>
    <row r="201" spans="1:30">
      <c r="A201" s="21">
        <v>41759</v>
      </c>
      <c r="C201">
        <v>321</v>
      </c>
      <c r="D201" s="7">
        <f t="shared" si="24"/>
        <v>0</v>
      </c>
      <c r="F201" s="21">
        <v>41759</v>
      </c>
      <c r="G201">
        <v>3</v>
      </c>
      <c r="H201">
        <v>530</v>
      </c>
      <c r="I201" s="7">
        <f t="shared" si="25"/>
        <v>0.56603773584905659</v>
      </c>
      <c r="K201" s="21">
        <v>41759</v>
      </c>
      <c r="L201">
        <v>12</v>
      </c>
      <c r="M201">
        <v>309</v>
      </c>
      <c r="N201" s="7">
        <f t="shared" si="26"/>
        <v>3.8834951456310676</v>
      </c>
      <c r="P201" s="21">
        <v>41759</v>
      </c>
      <c r="Q201" s="9"/>
      <c r="R201" s="9">
        <v>359445.6501083374</v>
      </c>
      <c r="S201" s="6">
        <f t="shared" si="18"/>
        <v>0</v>
      </c>
      <c r="T201" s="7"/>
      <c r="U201" s="21">
        <v>41759</v>
      </c>
      <c r="V201" s="9">
        <v>5959.0199584960938</v>
      </c>
      <c r="W201" s="9">
        <v>415080.8717880249</v>
      </c>
      <c r="X201" s="6">
        <f t="shared" si="19"/>
        <v>1.435628660223897</v>
      </c>
      <c r="Y201" s="7"/>
      <c r="Z201" s="21">
        <v>41759</v>
      </c>
      <c r="AA201" s="9">
        <v>17500.502944946289</v>
      </c>
      <c r="AB201" s="9">
        <v>196168.24586486816</v>
      </c>
      <c r="AC201" s="6">
        <f t="shared" si="20"/>
        <v>8.9211701250576656</v>
      </c>
      <c r="AD201" s="7"/>
    </row>
    <row r="202" spans="1:30">
      <c r="A202" s="21">
        <v>41790</v>
      </c>
      <c r="C202">
        <v>325</v>
      </c>
      <c r="D202" s="7">
        <f t="shared" si="24"/>
        <v>0</v>
      </c>
      <c r="F202" s="21">
        <v>41790</v>
      </c>
      <c r="G202">
        <v>2</v>
      </c>
      <c r="H202">
        <v>536</v>
      </c>
      <c r="I202" s="7">
        <f t="shared" si="25"/>
        <v>0.37313432835820892</v>
      </c>
      <c r="K202" s="21">
        <v>41790</v>
      </c>
      <c r="L202">
        <v>13</v>
      </c>
      <c r="M202">
        <v>319</v>
      </c>
      <c r="N202" s="7">
        <f t="shared" si="26"/>
        <v>4.0752351097178678</v>
      </c>
      <c r="P202" s="21">
        <v>41790</v>
      </c>
      <c r="Q202" s="9"/>
      <c r="R202" s="9">
        <v>375425.10818481445</v>
      </c>
      <c r="S202" s="6">
        <f t="shared" si="18"/>
        <v>0</v>
      </c>
      <c r="T202" s="7"/>
      <c r="U202" s="21">
        <v>41790</v>
      </c>
      <c r="V202" s="9">
        <v>5284.8199462890625</v>
      </c>
      <c r="W202" s="9">
        <v>416756.81674957275</v>
      </c>
      <c r="X202" s="6">
        <f t="shared" si="19"/>
        <v>1.2680824245436844</v>
      </c>
      <c r="Y202" s="7"/>
      <c r="Z202" s="21">
        <v>41790</v>
      </c>
      <c r="AA202" s="9">
        <v>18174.70295715332</v>
      </c>
      <c r="AB202" s="9">
        <v>202732.52583312988</v>
      </c>
      <c r="AC202" s="6">
        <f t="shared" si="20"/>
        <v>8.9648678141133633</v>
      </c>
      <c r="AD202" s="7"/>
    </row>
    <row r="203" spans="1:30">
      <c r="A203" s="21">
        <v>41820</v>
      </c>
      <c r="C203">
        <v>325</v>
      </c>
      <c r="D203" s="7">
        <f t="shared" si="24"/>
        <v>0</v>
      </c>
      <c r="F203" s="21">
        <v>41820</v>
      </c>
      <c r="G203">
        <v>2</v>
      </c>
      <c r="H203">
        <v>547</v>
      </c>
      <c r="I203" s="7">
        <f t="shared" si="25"/>
        <v>0.3656307129798903</v>
      </c>
      <c r="K203" s="21">
        <v>41820</v>
      </c>
      <c r="L203">
        <v>11</v>
      </c>
      <c r="M203">
        <v>310</v>
      </c>
      <c r="N203" s="7">
        <f t="shared" si="26"/>
        <v>3.5483870967741935</v>
      </c>
      <c r="P203" s="21">
        <v>41820</v>
      </c>
      <c r="Q203" s="9"/>
      <c r="R203" s="9">
        <v>382833.54721832275</v>
      </c>
      <c r="S203" s="6">
        <f t="shared" si="18"/>
        <v>0</v>
      </c>
      <c r="T203" s="7"/>
      <c r="U203" s="21">
        <v>41820</v>
      </c>
      <c r="V203" s="9">
        <v>5284.8199462890625</v>
      </c>
      <c r="W203" s="9">
        <v>424866.1955871582</v>
      </c>
      <c r="X203" s="6">
        <f t="shared" si="19"/>
        <v>1.2438786613713824</v>
      </c>
      <c r="Y203" s="7"/>
      <c r="Z203" s="21">
        <v>41820</v>
      </c>
      <c r="AA203" s="9">
        <v>17418.502944946289</v>
      </c>
      <c r="AB203" s="9">
        <v>201309.60289764404</v>
      </c>
      <c r="AC203" s="6">
        <f t="shared" si="20"/>
        <v>8.6525941605491798</v>
      </c>
      <c r="AD203" s="7"/>
    </row>
    <row r="204" spans="1:30">
      <c r="A204" s="21">
        <v>41851</v>
      </c>
      <c r="C204">
        <v>327</v>
      </c>
      <c r="D204" s="7">
        <f t="shared" si="24"/>
        <v>0</v>
      </c>
      <c r="F204" s="21">
        <v>41851</v>
      </c>
      <c r="G204">
        <v>3</v>
      </c>
      <c r="H204">
        <v>538</v>
      </c>
      <c r="I204" s="7">
        <f t="shared" si="25"/>
        <v>0.55762081784386619</v>
      </c>
      <c r="K204" s="21">
        <v>41851</v>
      </c>
      <c r="L204">
        <v>10</v>
      </c>
      <c r="M204">
        <v>311</v>
      </c>
      <c r="N204" s="7">
        <f t="shared" si="26"/>
        <v>3.215434083601286</v>
      </c>
      <c r="P204" s="21">
        <v>41851</v>
      </c>
      <c r="Q204" s="9"/>
      <c r="R204" s="9">
        <v>387524.97318267822</v>
      </c>
      <c r="S204" s="6">
        <f t="shared" si="18"/>
        <v>0</v>
      </c>
      <c r="T204" s="7"/>
      <c r="U204" s="21">
        <v>41851</v>
      </c>
      <c r="V204" s="9">
        <v>5284.8199462890625</v>
      </c>
      <c r="W204" s="9">
        <v>425546.9185333252</v>
      </c>
      <c r="X204" s="6">
        <f t="shared" si="19"/>
        <v>1.2418889001719327</v>
      </c>
      <c r="Y204" s="7"/>
      <c r="Z204" s="21">
        <v>41851</v>
      </c>
      <c r="AA204" s="9">
        <v>15972.168823242188</v>
      </c>
      <c r="AB204" s="9">
        <v>199706.74795532227</v>
      </c>
      <c r="AC204" s="6">
        <f t="shared" si="20"/>
        <v>7.9978112841812585</v>
      </c>
      <c r="AD204" s="7"/>
    </row>
    <row r="205" spans="1:30">
      <c r="A205" s="21">
        <v>41882</v>
      </c>
      <c r="C205">
        <v>331</v>
      </c>
      <c r="D205" s="7">
        <f t="shared" si="24"/>
        <v>0</v>
      </c>
      <c r="F205" s="21">
        <v>41882</v>
      </c>
      <c r="G205">
        <v>3</v>
      </c>
      <c r="H205">
        <v>549</v>
      </c>
      <c r="I205" s="7">
        <f t="shared" si="25"/>
        <v>0.54644808743169404</v>
      </c>
      <c r="K205" s="21">
        <v>41882</v>
      </c>
      <c r="L205">
        <v>9</v>
      </c>
      <c r="M205">
        <v>316</v>
      </c>
      <c r="N205" s="7">
        <f t="shared" si="26"/>
        <v>2.8481012658227849</v>
      </c>
      <c r="P205" s="21">
        <v>41882</v>
      </c>
      <c r="Q205" s="9"/>
      <c r="R205" s="9">
        <v>395822.39122772217</v>
      </c>
      <c r="S205" s="6">
        <f t="shared" si="18"/>
        <v>0</v>
      </c>
      <c r="T205" s="7"/>
      <c r="U205" s="21">
        <v>41882</v>
      </c>
      <c r="V205" s="9">
        <v>5284.8199462890625</v>
      </c>
      <c r="W205" s="9">
        <v>429689.20864868164</v>
      </c>
      <c r="X205" s="6">
        <f t="shared" si="19"/>
        <v>1.2299168422007047</v>
      </c>
      <c r="Y205" s="7"/>
      <c r="Z205" s="21">
        <v>41882</v>
      </c>
      <c r="AA205" s="9">
        <v>15664.168823242188</v>
      </c>
      <c r="AB205" s="9">
        <v>205023.34503173828</v>
      </c>
      <c r="AC205" s="6">
        <f t="shared" si="20"/>
        <v>7.6401879116826059</v>
      </c>
      <c r="AD205" s="7"/>
    </row>
    <row r="206" spans="1:30">
      <c r="A206" s="21">
        <v>41912</v>
      </c>
      <c r="C206">
        <v>331</v>
      </c>
      <c r="D206" s="7">
        <f t="shared" si="24"/>
        <v>0</v>
      </c>
      <c r="F206" s="21">
        <v>41912</v>
      </c>
      <c r="G206">
        <v>3</v>
      </c>
      <c r="H206">
        <v>548</v>
      </c>
      <c r="I206" s="7">
        <f t="shared" si="25"/>
        <v>0.54744525547445255</v>
      </c>
      <c r="K206" s="21">
        <v>41912</v>
      </c>
      <c r="L206">
        <v>12</v>
      </c>
      <c r="M206">
        <v>320</v>
      </c>
      <c r="N206" s="7">
        <f t="shared" si="26"/>
        <v>3.75</v>
      </c>
      <c r="P206" s="21">
        <v>41912</v>
      </c>
      <c r="Q206" s="9"/>
      <c r="R206" s="9">
        <v>406793.42024993896</v>
      </c>
      <c r="S206" s="6">
        <f t="shared" si="18"/>
        <v>0</v>
      </c>
      <c r="T206" s="7"/>
      <c r="U206" s="21">
        <v>41912</v>
      </c>
      <c r="V206" s="9">
        <v>6684.8199462890625</v>
      </c>
      <c r="W206" s="9">
        <v>437572.08065795898</v>
      </c>
      <c r="X206" s="6">
        <f t="shared" si="19"/>
        <v>1.5277071462688789</v>
      </c>
      <c r="Y206" s="7"/>
      <c r="Z206" s="21">
        <v>41912</v>
      </c>
      <c r="AA206" s="9">
        <v>18514.561820983887</v>
      </c>
      <c r="AB206" s="9">
        <v>209853.8310546875</v>
      </c>
      <c r="AC206" s="6">
        <f t="shared" si="20"/>
        <v>8.8225989146507544</v>
      </c>
      <c r="AD206" s="7"/>
    </row>
    <row r="207" spans="1:30">
      <c r="A207" s="21">
        <v>41943</v>
      </c>
      <c r="C207">
        <v>335</v>
      </c>
      <c r="D207" s="7">
        <f t="shared" si="24"/>
        <v>0</v>
      </c>
      <c r="F207" s="21">
        <v>41943</v>
      </c>
      <c r="G207">
        <v>2</v>
      </c>
      <c r="H207">
        <v>550</v>
      </c>
      <c r="I207" s="7">
        <f t="shared" si="25"/>
        <v>0.36363636363636365</v>
      </c>
      <c r="K207" s="21">
        <v>41943</v>
      </c>
      <c r="L207">
        <v>14</v>
      </c>
      <c r="M207">
        <v>313</v>
      </c>
      <c r="N207" s="7">
        <f t="shared" si="26"/>
        <v>4.4728434504792327</v>
      </c>
      <c r="P207" s="21">
        <v>41943</v>
      </c>
      <c r="Q207" s="9"/>
      <c r="R207" s="9">
        <v>413595.71823883057</v>
      </c>
      <c r="S207" s="6">
        <f t="shared" si="18"/>
        <v>0</v>
      </c>
      <c r="T207" s="7"/>
      <c r="U207" s="21">
        <v>41943</v>
      </c>
      <c r="V207" s="9">
        <v>2700</v>
      </c>
      <c r="W207" s="9">
        <v>439620.31962585449</v>
      </c>
      <c r="X207" s="6">
        <f t="shared" si="19"/>
        <v>0.61416633387143604</v>
      </c>
      <c r="Y207" s="7"/>
      <c r="Z207" s="21">
        <v>41943</v>
      </c>
      <c r="AA207" s="9">
        <v>23307.711936950684</v>
      </c>
      <c r="AB207" s="9">
        <v>209495.22501373291</v>
      </c>
      <c r="AC207" s="6">
        <f t="shared" si="20"/>
        <v>11.125653071769444</v>
      </c>
      <c r="AD207" s="7"/>
    </row>
    <row r="208" spans="1:30">
      <c r="A208" s="21">
        <v>41973</v>
      </c>
      <c r="C208">
        <v>333</v>
      </c>
      <c r="D208" s="7">
        <f t="shared" si="24"/>
        <v>0</v>
      </c>
      <c r="F208" s="21">
        <v>41973</v>
      </c>
      <c r="G208">
        <v>2</v>
      </c>
      <c r="H208">
        <v>538</v>
      </c>
      <c r="I208" s="7">
        <f t="shared" si="25"/>
        <v>0.37174721189591076</v>
      </c>
      <c r="K208" s="21">
        <v>41973</v>
      </c>
      <c r="L208">
        <v>15</v>
      </c>
      <c r="M208">
        <v>319</v>
      </c>
      <c r="N208" s="7">
        <f t="shared" si="26"/>
        <v>4.7021943573667713</v>
      </c>
      <c r="P208" s="21">
        <v>41973</v>
      </c>
      <c r="Q208" s="9"/>
      <c r="R208" s="9">
        <v>418547.651222229</v>
      </c>
      <c r="S208" s="6">
        <f t="shared" si="18"/>
        <v>0</v>
      </c>
      <c r="T208" s="7"/>
      <c r="U208" s="21">
        <v>41973</v>
      </c>
      <c r="V208" s="9">
        <v>1600</v>
      </c>
      <c r="W208" s="9">
        <v>440643.48077392578</v>
      </c>
      <c r="X208" s="6">
        <f t="shared" si="19"/>
        <v>0.36310533794573208</v>
      </c>
      <c r="Y208" s="7"/>
      <c r="Z208" s="21">
        <v>41973</v>
      </c>
      <c r="AA208" s="9">
        <v>24610.750617980957</v>
      </c>
      <c r="AB208" s="9">
        <v>212391.97389984131</v>
      </c>
      <c r="AC208" s="6">
        <f t="shared" si="20"/>
        <v>11.58742026174057</v>
      </c>
      <c r="AD208" s="7"/>
    </row>
    <row r="209" spans="1:30">
      <c r="A209" s="21">
        <v>42004</v>
      </c>
      <c r="C209">
        <v>335</v>
      </c>
      <c r="D209" s="7">
        <f t="shared" si="24"/>
        <v>0</v>
      </c>
      <c r="F209" s="21">
        <v>42004</v>
      </c>
      <c r="G209">
        <v>2</v>
      </c>
      <c r="H209">
        <v>540</v>
      </c>
      <c r="I209" s="7">
        <f t="shared" si="25"/>
        <v>0.37037037037037041</v>
      </c>
      <c r="K209" s="21">
        <v>42004</v>
      </c>
      <c r="L209">
        <v>15</v>
      </c>
      <c r="M209">
        <v>324</v>
      </c>
      <c r="N209" s="7">
        <f t="shared" si="26"/>
        <v>4.6296296296296298</v>
      </c>
      <c r="P209" s="21">
        <v>42004</v>
      </c>
      <c r="Q209" s="9"/>
      <c r="R209" s="9">
        <v>433458.29920196533</v>
      </c>
      <c r="S209" s="6">
        <f t="shared" si="18"/>
        <v>0</v>
      </c>
      <c r="T209" s="7"/>
      <c r="U209" s="21">
        <v>42004</v>
      </c>
      <c r="V209" s="9">
        <v>1600</v>
      </c>
      <c r="W209" s="9">
        <v>421375.93790435791</v>
      </c>
      <c r="X209" s="6">
        <f t="shared" si="19"/>
        <v>0.37970843991646269</v>
      </c>
      <c r="Y209" s="7"/>
      <c r="Z209" s="21">
        <v>42004</v>
      </c>
      <c r="AA209" s="9">
        <v>24610.750617980957</v>
      </c>
      <c r="AB209" s="9">
        <v>215547.1600112915</v>
      </c>
      <c r="AC209" s="6">
        <f t="shared" si="20"/>
        <v>11.41780323929655</v>
      </c>
      <c r="AD209" s="7"/>
    </row>
    <row r="210" spans="1:30">
      <c r="A210" s="21">
        <v>42035</v>
      </c>
      <c r="C210">
        <v>336</v>
      </c>
      <c r="D210" s="7">
        <f t="shared" si="24"/>
        <v>0</v>
      </c>
      <c r="F210" s="21">
        <v>42035</v>
      </c>
      <c r="G210">
        <v>2</v>
      </c>
      <c r="H210">
        <v>538</v>
      </c>
      <c r="I210" s="7">
        <f t="shared" si="25"/>
        <v>0.37174721189591076</v>
      </c>
      <c r="K210" s="21">
        <v>42035</v>
      </c>
      <c r="L210">
        <v>17</v>
      </c>
      <c r="M210">
        <v>326</v>
      </c>
      <c r="N210" s="7">
        <f t="shared" si="26"/>
        <v>5.2147239263803682</v>
      </c>
      <c r="P210" s="21">
        <v>42035</v>
      </c>
      <c r="Q210" s="9"/>
      <c r="R210" s="9">
        <v>436327.78116607666</v>
      </c>
      <c r="S210" s="6">
        <f t="shared" ref="S210:S266" si="27">Q210/R210*100</f>
        <v>0</v>
      </c>
      <c r="T210" s="7"/>
      <c r="U210" s="21">
        <v>42035</v>
      </c>
      <c r="V210" s="9">
        <v>6344.97509765625</v>
      </c>
      <c r="W210" s="9">
        <v>425139.02680206299</v>
      </c>
      <c r="X210" s="6">
        <f t="shared" ref="X210:X266" si="28">V210/W210*100</f>
        <v>1.4924471049820498</v>
      </c>
      <c r="Y210" s="7"/>
      <c r="Z210" s="21">
        <v>42035</v>
      </c>
      <c r="AA210" s="9">
        <v>32110.985908508301</v>
      </c>
      <c r="AB210" s="9">
        <v>219567.91600799561</v>
      </c>
      <c r="AC210" s="6">
        <f t="shared" ref="AC210:AC266" si="29">AA210/AB210*100</f>
        <v>14.624625715962514</v>
      </c>
      <c r="AD210" s="7"/>
    </row>
    <row r="211" spans="1:30">
      <c r="A211" s="21">
        <v>42063</v>
      </c>
      <c r="C211">
        <v>329</v>
      </c>
      <c r="D211" s="7">
        <f t="shared" si="24"/>
        <v>0</v>
      </c>
      <c r="F211" s="21">
        <v>42063</v>
      </c>
      <c r="G211">
        <v>2</v>
      </c>
      <c r="H211">
        <v>539</v>
      </c>
      <c r="I211" s="7">
        <f t="shared" si="25"/>
        <v>0.3710575139146568</v>
      </c>
      <c r="K211" s="21">
        <v>42063</v>
      </c>
      <c r="L211">
        <v>19</v>
      </c>
      <c r="M211">
        <v>333</v>
      </c>
      <c r="N211" s="7">
        <f t="shared" si="26"/>
        <v>5.7057057057057055</v>
      </c>
      <c r="P211" s="21">
        <v>42063</v>
      </c>
      <c r="Q211" s="9"/>
      <c r="R211" s="9">
        <v>433085.90908813477</v>
      </c>
      <c r="S211" s="6">
        <f t="shared" si="27"/>
        <v>0</v>
      </c>
      <c r="T211" s="7"/>
      <c r="U211" s="21">
        <v>42063</v>
      </c>
      <c r="V211" s="9">
        <v>6344.97509765625</v>
      </c>
      <c r="W211" s="9">
        <v>432284.59784698486</v>
      </c>
      <c r="X211" s="6">
        <f t="shared" si="28"/>
        <v>1.4677772766500858</v>
      </c>
      <c r="Y211" s="7"/>
      <c r="Z211" s="21">
        <v>42063</v>
      </c>
      <c r="AA211" s="9">
        <v>32435.78589630127</v>
      </c>
      <c r="AB211" s="9">
        <v>221242.17400360107</v>
      </c>
      <c r="AC211" s="6">
        <f t="shared" si="29"/>
        <v>14.660760789565069</v>
      </c>
      <c r="AD211" s="7"/>
    </row>
    <row r="212" spans="1:30">
      <c r="A212" s="21">
        <v>42094</v>
      </c>
      <c r="C212">
        <v>323</v>
      </c>
      <c r="D212" s="7">
        <f t="shared" si="24"/>
        <v>0</v>
      </c>
      <c r="F212" s="21">
        <v>42094</v>
      </c>
      <c r="G212">
        <v>2</v>
      </c>
      <c r="H212">
        <v>539</v>
      </c>
      <c r="I212" s="7">
        <f t="shared" si="25"/>
        <v>0.3710575139146568</v>
      </c>
      <c r="K212" s="21">
        <v>42094</v>
      </c>
      <c r="L212">
        <v>19</v>
      </c>
      <c r="M212">
        <v>324</v>
      </c>
      <c r="N212" s="7">
        <f t="shared" si="26"/>
        <v>5.8641975308641969</v>
      </c>
      <c r="P212" s="21">
        <v>42094</v>
      </c>
      <c r="Q212" s="9"/>
      <c r="R212" s="9">
        <v>435385.85195922852</v>
      </c>
      <c r="S212" s="6">
        <f t="shared" si="27"/>
        <v>0</v>
      </c>
      <c r="T212" s="7"/>
      <c r="U212" s="21">
        <v>42094</v>
      </c>
      <c r="V212" s="9">
        <v>6344.97509765625</v>
      </c>
      <c r="W212" s="9">
        <v>433413.78578186035</v>
      </c>
      <c r="X212" s="6">
        <f t="shared" si="28"/>
        <v>1.4639532257171239</v>
      </c>
      <c r="Y212" s="7"/>
      <c r="Z212" s="21">
        <v>42094</v>
      </c>
      <c r="AA212" s="9">
        <v>32813.955909729004</v>
      </c>
      <c r="AB212" s="9">
        <v>215678.76097869873</v>
      </c>
      <c r="AC212" s="6">
        <f t="shared" si="29"/>
        <v>15.214273190752351</v>
      </c>
      <c r="AD212" s="7"/>
    </row>
    <row r="213" spans="1:30">
      <c r="A213" s="21">
        <v>42124</v>
      </c>
      <c r="C213">
        <v>331</v>
      </c>
      <c r="D213" s="7">
        <f t="shared" si="24"/>
        <v>0</v>
      </c>
      <c r="F213" s="21">
        <v>42124</v>
      </c>
      <c r="G213">
        <v>1</v>
      </c>
      <c r="H213">
        <v>522</v>
      </c>
      <c r="I213" s="7">
        <f t="shared" si="25"/>
        <v>0.19157088122605362</v>
      </c>
      <c r="K213" s="21">
        <v>42124</v>
      </c>
      <c r="L213">
        <v>16</v>
      </c>
      <c r="M213">
        <v>327</v>
      </c>
      <c r="N213" s="7">
        <f t="shared" si="26"/>
        <v>4.8929663608562688</v>
      </c>
      <c r="P213" s="21">
        <v>42124</v>
      </c>
      <c r="Q213" s="9"/>
      <c r="R213" s="9">
        <v>449747.16398620605</v>
      </c>
      <c r="S213" s="6">
        <f t="shared" si="27"/>
        <v>0</v>
      </c>
      <c r="T213" s="7"/>
      <c r="U213" s="21">
        <v>42124</v>
      </c>
      <c r="V213" s="9"/>
      <c r="W213" s="9">
        <v>425566.48588562012</v>
      </c>
      <c r="X213" s="6">
        <f t="shared" si="28"/>
        <v>0</v>
      </c>
      <c r="Y213" s="7"/>
      <c r="Z213" s="21">
        <v>42124</v>
      </c>
      <c r="AA213" s="9">
        <v>20471.27823638916</v>
      </c>
      <c r="AB213" s="9">
        <v>223105.26675415039</v>
      </c>
      <c r="AC213" s="6">
        <f t="shared" si="29"/>
        <v>9.1756140651521996</v>
      </c>
      <c r="AD213" s="7"/>
    </row>
    <row r="214" spans="1:30">
      <c r="A214" s="21">
        <v>42155</v>
      </c>
      <c r="C214">
        <v>331</v>
      </c>
      <c r="D214" s="7">
        <f t="shared" si="24"/>
        <v>0</v>
      </c>
      <c r="F214" s="21">
        <v>42155</v>
      </c>
      <c r="G214">
        <v>3</v>
      </c>
      <c r="H214">
        <v>522</v>
      </c>
      <c r="I214" s="7">
        <f t="shared" si="25"/>
        <v>0.57471264367816088</v>
      </c>
      <c r="K214" s="21">
        <v>42155</v>
      </c>
      <c r="L214">
        <v>18</v>
      </c>
      <c r="M214">
        <v>321</v>
      </c>
      <c r="N214" s="7">
        <f t="shared" si="26"/>
        <v>5.6074766355140184</v>
      </c>
      <c r="P214" s="21">
        <v>42155</v>
      </c>
      <c r="Q214" s="9"/>
      <c r="R214" s="9">
        <v>449209.85398864746</v>
      </c>
      <c r="S214" s="6">
        <f t="shared" si="27"/>
        <v>0</v>
      </c>
      <c r="T214" s="7"/>
      <c r="U214" s="21">
        <v>42155</v>
      </c>
      <c r="V214" s="9">
        <v>473.82999992370605</v>
      </c>
      <c r="W214" s="9">
        <v>426514.02682495117</v>
      </c>
      <c r="X214" s="6">
        <f t="shared" si="28"/>
        <v>0.1110936499441727</v>
      </c>
      <c r="Y214" s="7"/>
      <c r="Z214" s="21">
        <v>42155</v>
      </c>
      <c r="AA214" s="9">
        <v>21575.509217739105</v>
      </c>
      <c r="AB214" s="9">
        <v>211107.09976196289</v>
      </c>
      <c r="AC214" s="6">
        <f t="shared" si="29"/>
        <v>10.220172245304354</v>
      </c>
      <c r="AD214" s="7"/>
    </row>
    <row r="215" spans="1:30">
      <c r="A215" s="21">
        <v>42185</v>
      </c>
      <c r="C215">
        <v>332</v>
      </c>
      <c r="D215" s="7">
        <f t="shared" si="24"/>
        <v>0</v>
      </c>
      <c r="F215" s="21">
        <v>42185</v>
      </c>
      <c r="G215">
        <v>2</v>
      </c>
      <c r="H215">
        <v>528</v>
      </c>
      <c r="I215" s="7">
        <f t="shared" si="25"/>
        <v>0.37878787878787878</v>
      </c>
      <c r="K215" s="21">
        <v>42185</v>
      </c>
      <c r="L215">
        <v>20</v>
      </c>
      <c r="M215">
        <v>320</v>
      </c>
      <c r="N215" s="7">
        <f t="shared" si="26"/>
        <v>6.25</v>
      </c>
      <c r="P215" s="21">
        <v>42185</v>
      </c>
      <c r="Q215" s="9"/>
      <c r="R215" s="9">
        <v>451015.6569442749</v>
      </c>
      <c r="S215" s="6">
        <f t="shared" si="27"/>
        <v>0</v>
      </c>
      <c r="T215" s="7"/>
      <c r="U215" s="21">
        <v>42185</v>
      </c>
      <c r="V215" s="9">
        <v>473.82999992370605</v>
      </c>
      <c r="W215" s="9">
        <v>433577.45079040527</v>
      </c>
      <c r="X215" s="6">
        <f t="shared" si="28"/>
        <v>0.10928381977889325</v>
      </c>
      <c r="Y215" s="7"/>
      <c r="Z215" s="21">
        <v>42185</v>
      </c>
      <c r="AA215" s="9">
        <v>22649.90921163559</v>
      </c>
      <c r="AB215" s="9">
        <v>212829.41777038574</v>
      </c>
      <c r="AC215" s="6">
        <f t="shared" si="29"/>
        <v>10.642283124634485</v>
      </c>
      <c r="AD215" s="7"/>
    </row>
    <row r="216" spans="1:30">
      <c r="A216" s="21">
        <v>42216</v>
      </c>
      <c r="C216">
        <v>334</v>
      </c>
      <c r="D216" s="7">
        <f t="shared" si="24"/>
        <v>0</v>
      </c>
      <c r="F216" s="21">
        <v>42216</v>
      </c>
      <c r="G216">
        <v>4</v>
      </c>
      <c r="H216">
        <v>527</v>
      </c>
      <c r="I216" s="7">
        <f t="shared" si="25"/>
        <v>0.75901328273244784</v>
      </c>
      <c r="K216" s="21">
        <v>42216</v>
      </c>
      <c r="L216">
        <v>23</v>
      </c>
      <c r="M216">
        <v>326</v>
      </c>
      <c r="N216" s="7">
        <f t="shared" si="26"/>
        <v>7.0552147239263796</v>
      </c>
      <c r="P216" s="21">
        <v>42216</v>
      </c>
      <c r="Q216" s="9"/>
      <c r="R216" s="9">
        <v>455997.73899078369</v>
      </c>
      <c r="S216" s="6">
        <f t="shared" si="27"/>
        <v>0</v>
      </c>
      <c r="T216" s="7"/>
      <c r="U216" s="21">
        <v>42216</v>
      </c>
      <c r="V216" s="9">
        <v>2268.8299999237061</v>
      </c>
      <c r="W216" s="9">
        <v>438282.2728729248</v>
      </c>
      <c r="X216" s="6">
        <f t="shared" si="28"/>
        <v>0.51766410378672301</v>
      </c>
      <c r="Y216" s="7"/>
      <c r="Z216" s="21">
        <v>42216</v>
      </c>
      <c r="AA216" s="9">
        <v>25151.45298910141</v>
      </c>
      <c r="AB216" s="9">
        <v>213403.07574462891</v>
      </c>
      <c r="AC216" s="6">
        <f t="shared" si="29"/>
        <v>11.785890574135477</v>
      </c>
      <c r="AD216" s="7"/>
    </row>
    <row r="217" spans="1:30">
      <c r="A217" s="21">
        <v>42247</v>
      </c>
      <c r="C217">
        <v>334</v>
      </c>
      <c r="D217" s="7">
        <f t="shared" si="24"/>
        <v>0</v>
      </c>
      <c r="F217" s="21">
        <v>42247</v>
      </c>
      <c r="G217">
        <v>6</v>
      </c>
      <c r="H217">
        <v>532</v>
      </c>
      <c r="I217" s="7">
        <f t="shared" si="25"/>
        <v>1.1278195488721803</v>
      </c>
      <c r="K217" s="21">
        <v>42247</v>
      </c>
      <c r="L217">
        <v>27</v>
      </c>
      <c r="M217">
        <v>325</v>
      </c>
      <c r="N217" s="7">
        <f t="shared" si="26"/>
        <v>8.3076923076923084</v>
      </c>
      <c r="P217" s="21">
        <v>42247</v>
      </c>
      <c r="Q217" s="9"/>
      <c r="R217" s="9">
        <v>445795.55104064941</v>
      </c>
      <c r="S217" s="6">
        <f t="shared" si="27"/>
        <v>0</v>
      </c>
      <c r="T217" s="7"/>
      <c r="U217" s="21">
        <v>42247</v>
      </c>
      <c r="V217" s="9">
        <v>4243.8300018310547</v>
      </c>
      <c r="W217" s="9">
        <v>450555.18788146973</v>
      </c>
      <c r="X217" s="6">
        <f t="shared" si="28"/>
        <v>0.94191124993715636</v>
      </c>
      <c r="Y217" s="7"/>
      <c r="Z217" s="21">
        <v>42247</v>
      </c>
      <c r="AA217" s="9">
        <v>26950.44004201889</v>
      </c>
      <c r="AB217" s="9">
        <v>211508.10585021973</v>
      </c>
      <c r="AC217" s="6">
        <f t="shared" si="29"/>
        <v>12.74203649722245</v>
      </c>
      <c r="AD217" s="7"/>
    </row>
    <row r="218" spans="1:30">
      <c r="A218" s="21">
        <v>42277</v>
      </c>
      <c r="C218">
        <v>337</v>
      </c>
      <c r="D218" s="7">
        <f t="shared" si="24"/>
        <v>0</v>
      </c>
      <c r="F218" s="21">
        <v>42277</v>
      </c>
      <c r="G218">
        <v>6</v>
      </c>
      <c r="H218">
        <v>530</v>
      </c>
      <c r="I218" s="7">
        <f t="shared" si="25"/>
        <v>1.1320754716981132</v>
      </c>
      <c r="K218" s="21">
        <v>42277</v>
      </c>
      <c r="L218">
        <v>25</v>
      </c>
      <c r="M218">
        <v>323</v>
      </c>
      <c r="N218" s="7">
        <f t="shared" si="26"/>
        <v>7.7399380804953566</v>
      </c>
      <c r="P218" s="21">
        <v>42277</v>
      </c>
      <c r="Q218" s="9"/>
      <c r="R218" s="9">
        <v>458026.41984558105</v>
      </c>
      <c r="S218" s="6">
        <f t="shared" si="27"/>
        <v>0</v>
      </c>
      <c r="T218" s="7"/>
      <c r="U218" s="21">
        <v>42277</v>
      </c>
      <c r="V218" s="9">
        <v>3698.8300018310547</v>
      </c>
      <c r="W218" s="9">
        <v>449868.53793334961</v>
      </c>
      <c r="X218" s="6">
        <f t="shared" si="28"/>
        <v>0.82220241913851189</v>
      </c>
      <c r="Y218" s="7"/>
      <c r="Z218" s="21">
        <v>42277</v>
      </c>
      <c r="AA218" s="9">
        <v>27349.83841085434</v>
      </c>
      <c r="AB218" s="9">
        <v>209813.93383789063</v>
      </c>
      <c r="AC218" s="6">
        <f t="shared" si="29"/>
        <v>13.035282219142678</v>
      </c>
      <c r="AD218" s="7"/>
    </row>
    <row r="219" spans="1:30">
      <c r="A219" s="21">
        <v>42308</v>
      </c>
      <c r="C219">
        <v>342</v>
      </c>
      <c r="D219" s="7">
        <f t="shared" si="24"/>
        <v>0</v>
      </c>
      <c r="F219" s="21">
        <v>42308</v>
      </c>
      <c r="G219">
        <v>6</v>
      </c>
      <c r="H219">
        <v>527</v>
      </c>
      <c r="I219" s="7">
        <f t="shared" si="25"/>
        <v>1.1385199240986716</v>
      </c>
      <c r="K219" s="21">
        <v>42308</v>
      </c>
      <c r="L219">
        <v>25</v>
      </c>
      <c r="M219">
        <v>320</v>
      </c>
      <c r="N219" s="7">
        <f t="shared" si="26"/>
        <v>7.8125</v>
      </c>
      <c r="P219" s="21">
        <v>42308</v>
      </c>
      <c r="Q219" s="9"/>
      <c r="R219" s="9">
        <v>465863.17893218994</v>
      </c>
      <c r="S219" s="6">
        <f t="shared" si="27"/>
        <v>0</v>
      </c>
      <c r="T219" s="7"/>
      <c r="U219" s="21">
        <v>42308</v>
      </c>
      <c r="V219" s="9">
        <v>3698.8300018310547</v>
      </c>
      <c r="W219" s="9">
        <v>456885.13502502441</v>
      </c>
      <c r="X219" s="6">
        <f t="shared" si="28"/>
        <v>0.80957547494480486</v>
      </c>
      <c r="Y219" s="7"/>
      <c r="Z219" s="21">
        <v>42308</v>
      </c>
      <c r="AA219" s="9">
        <v>28202.155778408051</v>
      </c>
      <c r="AB219" s="9">
        <v>206272.13380432129</v>
      </c>
      <c r="AC219" s="6">
        <f t="shared" si="29"/>
        <v>13.672305249511716</v>
      </c>
      <c r="AD219" s="7"/>
    </row>
    <row r="220" spans="1:30">
      <c r="A220" s="21">
        <v>42338</v>
      </c>
      <c r="C220">
        <v>340</v>
      </c>
      <c r="D220" s="7">
        <f t="shared" si="24"/>
        <v>0</v>
      </c>
      <c r="F220" s="21">
        <v>42338</v>
      </c>
      <c r="G220">
        <v>6</v>
      </c>
      <c r="H220">
        <v>527</v>
      </c>
      <c r="I220" s="7">
        <f t="shared" si="25"/>
        <v>1.1385199240986716</v>
      </c>
      <c r="K220" s="21">
        <v>42338</v>
      </c>
      <c r="L220">
        <v>25</v>
      </c>
      <c r="M220">
        <v>313</v>
      </c>
      <c r="N220" s="7">
        <f t="shared" si="26"/>
        <v>7.9872204472843444</v>
      </c>
      <c r="P220" s="21">
        <v>42338</v>
      </c>
      <c r="Q220" s="9"/>
      <c r="R220" s="9">
        <v>477347.94989776611</v>
      </c>
      <c r="S220" s="6">
        <f t="shared" si="27"/>
        <v>0</v>
      </c>
      <c r="T220" s="7"/>
      <c r="U220" s="21">
        <v>42338</v>
      </c>
      <c r="V220" s="9">
        <v>5706.1989898681641</v>
      </c>
      <c r="W220" s="9">
        <v>460879.72092437744</v>
      </c>
      <c r="X220" s="6">
        <f t="shared" si="28"/>
        <v>1.2381102337120307</v>
      </c>
      <c r="Y220" s="7"/>
      <c r="Z220" s="21">
        <v>42338</v>
      </c>
      <c r="AA220" s="9">
        <v>28054.355775356293</v>
      </c>
      <c r="AB220" s="9">
        <v>202331.83580780029</v>
      </c>
      <c r="AC220" s="6">
        <f t="shared" si="29"/>
        <v>13.865517338559503</v>
      </c>
      <c r="AD220" s="7"/>
    </row>
    <row r="221" spans="1:30">
      <c r="A221" s="21">
        <v>42369</v>
      </c>
      <c r="B221">
        <v>2</v>
      </c>
      <c r="C221">
        <v>342</v>
      </c>
      <c r="D221" s="7">
        <f t="shared" si="24"/>
        <v>0.58479532163742687</v>
      </c>
      <c r="F221" s="21">
        <v>42369</v>
      </c>
      <c r="G221">
        <v>8</v>
      </c>
      <c r="H221">
        <v>531</v>
      </c>
      <c r="I221" s="7">
        <f t="shared" si="25"/>
        <v>1.5065913370998116</v>
      </c>
      <c r="K221" s="21">
        <v>42369</v>
      </c>
      <c r="L221">
        <v>26</v>
      </c>
      <c r="M221">
        <v>312</v>
      </c>
      <c r="N221" s="7">
        <f t="shared" si="26"/>
        <v>8.3333333333333321</v>
      </c>
      <c r="P221" s="21">
        <v>42369</v>
      </c>
      <c r="Q221" s="9">
        <v>3454.9979782104492</v>
      </c>
      <c r="R221" s="9">
        <v>478792.09799957275</v>
      </c>
      <c r="S221" s="6">
        <f t="shared" si="27"/>
        <v>0.72160714277567972</v>
      </c>
      <c r="T221" s="7"/>
      <c r="U221" s="21">
        <v>42369</v>
      </c>
      <c r="V221" s="9">
        <v>8047.9699554443359</v>
      </c>
      <c r="W221" s="9">
        <v>464911.78594207764</v>
      </c>
      <c r="X221" s="6">
        <f t="shared" si="28"/>
        <v>1.731074625078878</v>
      </c>
      <c r="Y221" s="7"/>
      <c r="Z221" s="21">
        <v>42369</v>
      </c>
      <c r="AA221" s="9">
        <v>24491.185853481293</v>
      </c>
      <c r="AB221" s="9">
        <v>203934.18285369873</v>
      </c>
      <c r="AC221" s="6">
        <f t="shared" si="29"/>
        <v>12.009357877512441</v>
      </c>
      <c r="AD221" s="7"/>
    </row>
    <row r="222" spans="1:30">
      <c r="A222" s="21">
        <v>42400</v>
      </c>
      <c r="B222">
        <v>2</v>
      </c>
      <c r="C222">
        <v>342</v>
      </c>
      <c r="D222" s="7">
        <f t="shared" si="24"/>
        <v>0.58479532163742687</v>
      </c>
      <c r="F222" s="21">
        <v>42400</v>
      </c>
      <c r="G222">
        <v>10</v>
      </c>
      <c r="H222">
        <v>526</v>
      </c>
      <c r="I222" s="7">
        <f t="shared" si="25"/>
        <v>1.9011406844106464</v>
      </c>
      <c r="K222" s="21">
        <v>42400</v>
      </c>
      <c r="L222">
        <v>27</v>
      </c>
      <c r="M222">
        <v>313</v>
      </c>
      <c r="N222" s="7">
        <f t="shared" si="26"/>
        <v>8.6261980830670915</v>
      </c>
      <c r="P222" s="21">
        <v>42400</v>
      </c>
      <c r="Q222" s="9">
        <v>3454.9979782104492</v>
      </c>
      <c r="R222" s="9">
        <v>491337.03495788574</v>
      </c>
      <c r="S222" s="6">
        <f t="shared" si="27"/>
        <v>0.70318289328761663</v>
      </c>
      <c r="T222" s="7"/>
      <c r="U222" s="21">
        <v>42400</v>
      </c>
      <c r="V222" s="9">
        <v>8752.8809404373169</v>
      </c>
      <c r="W222" s="9">
        <v>454127.39287567139</v>
      </c>
      <c r="X222" s="6">
        <f t="shared" si="28"/>
        <v>1.9274065114221453</v>
      </c>
      <c r="Y222" s="7"/>
      <c r="Z222" s="21">
        <v>42400</v>
      </c>
      <c r="AA222" s="9">
        <v>20325.141740322113</v>
      </c>
      <c r="AB222" s="9">
        <v>195051.93285369873</v>
      </c>
      <c r="AC222" s="6">
        <f t="shared" si="29"/>
        <v>10.420374432058182</v>
      </c>
      <c r="AD222" s="7"/>
    </row>
    <row r="223" spans="1:30">
      <c r="A223" s="21">
        <v>42429</v>
      </c>
      <c r="B223">
        <v>2</v>
      </c>
      <c r="C223">
        <v>342</v>
      </c>
      <c r="D223" s="7">
        <f t="shared" si="24"/>
        <v>0.58479532163742687</v>
      </c>
      <c r="F223" s="21">
        <v>42429</v>
      </c>
      <c r="G223">
        <v>17</v>
      </c>
      <c r="H223">
        <v>527</v>
      </c>
      <c r="I223" s="7">
        <f t="shared" si="25"/>
        <v>3.225806451612903</v>
      </c>
      <c r="K223" s="21">
        <v>42429</v>
      </c>
      <c r="L223">
        <v>29</v>
      </c>
      <c r="M223">
        <v>313</v>
      </c>
      <c r="N223" s="7">
        <f t="shared" si="26"/>
        <v>9.2651757188498394</v>
      </c>
      <c r="P223" s="21">
        <v>42429</v>
      </c>
      <c r="Q223" s="9">
        <v>3454.9979782104492</v>
      </c>
      <c r="R223" s="9">
        <v>492272.02893066406</v>
      </c>
      <c r="S223" s="6">
        <f t="shared" si="27"/>
        <v>0.70184730700941</v>
      </c>
      <c r="T223" s="7"/>
      <c r="U223" s="21">
        <v>42429</v>
      </c>
      <c r="V223" s="9">
        <v>11298.489924430847</v>
      </c>
      <c r="W223" s="9">
        <v>463103.76085662842</v>
      </c>
      <c r="X223" s="6">
        <f t="shared" si="28"/>
        <v>2.4397318440108133</v>
      </c>
      <c r="Y223" s="7"/>
      <c r="Z223" s="21">
        <v>42429</v>
      </c>
      <c r="AA223" s="9">
        <v>19842.754991054535</v>
      </c>
      <c r="AB223" s="9">
        <v>196853.61081695557</v>
      </c>
      <c r="AC223" s="6">
        <f t="shared" si="29"/>
        <v>10.079954799257065</v>
      </c>
      <c r="AD223" s="7"/>
    </row>
    <row r="224" spans="1:30">
      <c r="A224" s="21">
        <v>42460</v>
      </c>
      <c r="B224">
        <v>3</v>
      </c>
      <c r="C224">
        <v>350</v>
      </c>
      <c r="D224" s="7">
        <f t="shared" si="24"/>
        <v>0.85714285714285721</v>
      </c>
      <c r="F224" s="21">
        <v>42460</v>
      </c>
      <c r="G224">
        <v>16</v>
      </c>
      <c r="H224">
        <v>528</v>
      </c>
      <c r="I224" s="7">
        <f t="shared" si="25"/>
        <v>3.0303030303030303</v>
      </c>
      <c r="K224" s="21">
        <v>42460</v>
      </c>
      <c r="L224">
        <v>35</v>
      </c>
      <c r="M224">
        <v>313</v>
      </c>
      <c r="N224" s="7">
        <f t="shared" si="26"/>
        <v>11.182108626198083</v>
      </c>
      <c r="P224" s="21">
        <v>42460</v>
      </c>
      <c r="Q224" s="9">
        <v>3454.9979782104492</v>
      </c>
      <c r="R224" s="9">
        <v>506761.88568115234</v>
      </c>
      <c r="S224" s="6">
        <f t="shared" si="27"/>
        <v>0.68177936735839806</v>
      </c>
      <c r="T224" s="7"/>
      <c r="U224" s="21">
        <v>42460</v>
      </c>
      <c r="V224" s="9">
        <v>10323.730931282043</v>
      </c>
      <c r="W224" s="9">
        <v>468465.0970993042</v>
      </c>
      <c r="X224" s="6">
        <f t="shared" si="28"/>
        <v>2.2037353466044114</v>
      </c>
      <c r="Y224" s="7"/>
      <c r="Z224" s="21">
        <v>42460</v>
      </c>
      <c r="AA224" s="9">
        <v>22076.829970836639</v>
      </c>
      <c r="AB224" s="9">
        <v>196824.33284759521</v>
      </c>
      <c r="AC224" s="6">
        <f t="shared" si="29"/>
        <v>11.216514569837837</v>
      </c>
      <c r="AD224" s="7"/>
    </row>
    <row r="225" spans="1:30">
      <c r="A225" s="21">
        <v>42490</v>
      </c>
      <c r="B225">
        <v>4</v>
      </c>
      <c r="C225">
        <v>356</v>
      </c>
      <c r="D225" s="7">
        <f t="shared" si="24"/>
        <v>1.1235955056179776</v>
      </c>
      <c r="F225" s="21">
        <v>42490</v>
      </c>
      <c r="G225">
        <v>17</v>
      </c>
      <c r="H225">
        <v>517</v>
      </c>
      <c r="I225" s="7">
        <f t="shared" si="25"/>
        <v>3.2882011605415857</v>
      </c>
      <c r="K225" s="21">
        <v>42490</v>
      </c>
      <c r="L225">
        <v>42</v>
      </c>
      <c r="M225">
        <v>309</v>
      </c>
      <c r="N225" s="7">
        <f t="shared" si="26"/>
        <v>13.592233009708737</v>
      </c>
      <c r="P225" s="21">
        <v>42490</v>
      </c>
      <c r="Q225" s="9">
        <v>4454.9979782104492</v>
      </c>
      <c r="R225" s="9">
        <v>511329.51773834229</v>
      </c>
      <c r="S225" s="6">
        <f t="shared" si="27"/>
        <v>0.87125773569953824</v>
      </c>
      <c r="T225" s="7"/>
      <c r="U225" s="21">
        <v>42490</v>
      </c>
      <c r="V225" s="9">
        <v>15890.191986083984</v>
      </c>
      <c r="W225" s="9">
        <v>458274.92302703857</v>
      </c>
      <c r="X225" s="6">
        <f t="shared" si="28"/>
        <v>3.4673928656459454</v>
      </c>
      <c r="Y225" s="7"/>
      <c r="Z225" s="21">
        <v>42490</v>
      </c>
      <c r="AA225" s="9">
        <v>26474.407962322235</v>
      </c>
      <c r="AB225" s="9">
        <v>191749.9768447876</v>
      </c>
      <c r="AC225" s="6">
        <f t="shared" si="29"/>
        <v>13.806733329491871</v>
      </c>
      <c r="AD225" s="7"/>
    </row>
    <row r="226" spans="1:30">
      <c r="A226" s="21">
        <v>42521</v>
      </c>
      <c r="B226">
        <v>5</v>
      </c>
      <c r="C226">
        <v>360</v>
      </c>
      <c r="D226" s="7">
        <f t="shared" si="24"/>
        <v>1.3888888888888888</v>
      </c>
      <c r="F226" s="21">
        <v>42521</v>
      </c>
      <c r="G226">
        <v>22</v>
      </c>
      <c r="H226">
        <v>507</v>
      </c>
      <c r="I226" s="7">
        <f t="shared" si="25"/>
        <v>4.3392504930966469</v>
      </c>
      <c r="K226" s="21">
        <v>42521</v>
      </c>
      <c r="L226">
        <v>43</v>
      </c>
      <c r="M226">
        <v>317</v>
      </c>
      <c r="N226" s="7">
        <f t="shared" si="26"/>
        <v>13.564668769716087</v>
      </c>
      <c r="P226" s="21">
        <v>42521</v>
      </c>
      <c r="Q226" s="9">
        <v>8390.6269454956055</v>
      </c>
      <c r="R226" s="9">
        <v>521236.32978820801</v>
      </c>
      <c r="S226" s="6">
        <f t="shared" si="27"/>
        <v>1.6097548206021897</v>
      </c>
      <c r="T226" s="7"/>
      <c r="U226" s="21">
        <v>42521</v>
      </c>
      <c r="V226" s="9">
        <v>21858.982925415039</v>
      </c>
      <c r="W226" s="9">
        <v>442508.23307037354</v>
      </c>
      <c r="X226" s="6">
        <f t="shared" si="28"/>
        <v>4.9397912381753883</v>
      </c>
      <c r="Y226" s="7"/>
      <c r="Z226" s="21">
        <v>42521</v>
      </c>
      <c r="AA226" s="9">
        <v>28856.230976104736</v>
      </c>
      <c r="AB226" s="9">
        <v>202423.42891693115</v>
      </c>
      <c r="AC226" s="6">
        <f t="shared" si="29"/>
        <v>14.255380975660934</v>
      </c>
      <c r="AD226" s="7"/>
    </row>
    <row r="227" spans="1:30">
      <c r="A227" s="21">
        <v>42551</v>
      </c>
      <c r="B227">
        <v>5</v>
      </c>
      <c r="C227">
        <v>364</v>
      </c>
      <c r="D227" s="7">
        <f t="shared" si="24"/>
        <v>1.3736263736263736</v>
      </c>
      <c r="F227" s="21">
        <v>42551</v>
      </c>
      <c r="G227">
        <v>25</v>
      </c>
      <c r="H227">
        <v>499</v>
      </c>
      <c r="I227" s="7">
        <f t="shared" si="25"/>
        <v>5.0100200400801604</v>
      </c>
      <c r="K227" s="21">
        <v>42551</v>
      </c>
      <c r="L227">
        <v>46</v>
      </c>
      <c r="M227">
        <v>318</v>
      </c>
      <c r="N227" s="7">
        <f t="shared" si="26"/>
        <v>14.465408805031446</v>
      </c>
      <c r="P227" s="21">
        <v>42551</v>
      </c>
      <c r="Q227" s="9">
        <v>8432.1269454956055</v>
      </c>
      <c r="R227" s="9">
        <v>501924.42677307129</v>
      </c>
      <c r="S227" s="6">
        <f t="shared" si="27"/>
        <v>1.6799594711312815</v>
      </c>
      <c r="T227" s="7"/>
      <c r="U227" s="21">
        <v>42551</v>
      </c>
      <c r="V227" s="9">
        <v>20841.782958984375</v>
      </c>
      <c r="W227" s="9">
        <v>442565.58706665039</v>
      </c>
      <c r="X227" s="6">
        <f t="shared" si="28"/>
        <v>4.7093094375287707</v>
      </c>
      <c r="Y227" s="7"/>
      <c r="Z227" s="21">
        <v>42551</v>
      </c>
      <c r="AA227" s="9">
        <v>32537.051944732666</v>
      </c>
      <c r="AB227" s="9">
        <v>203648.19288635254</v>
      </c>
      <c r="AC227" s="6">
        <f t="shared" si="29"/>
        <v>15.977088469864412</v>
      </c>
      <c r="AD227" s="7"/>
    </row>
    <row r="228" spans="1:30">
      <c r="A228" s="21">
        <v>42582</v>
      </c>
      <c r="B228">
        <v>4</v>
      </c>
      <c r="C228">
        <v>356</v>
      </c>
      <c r="D228" s="7">
        <f t="shared" si="24"/>
        <v>1.1235955056179776</v>
      </c>
      <c r="F228" s="21">
        <v>42582</v>
      </c>
      <c r="G228">
        <v>24</v>
      </c>
      <c r="H228">
        <v>490</v>
      </c>
      <c r="I228" s="7">
        <f t="shared" si="25"/>
        <v>4.8979591836734695</v>
      </c>
      <c r="K228" s="21">
        <v>42582</v>
      </c>
      <c r="L228">
        <v>51</v>
      </c>
      <c r="M228">
        <v>322</v>
      </c>
      <c r="N228" s="7">
        <f t="shared" si="26"/>
        <v>15.838509316770185</v>
      </c>
      <c r="P228" s="21">
        <v>42582</v>
      </c>
      <c r="Q228" s="9">
        <v>7432.1269454956055</v>
      </c>
      <c r="R228" s="9">
        <v>498143.7507019043</v>
      </c>
      <c r="S228" s="6">
        <f t="shared" si="27"/>
        <v>1.4919643044850897</v>
      </c>
      <c r="T228" s="7"/>
      <c r="U228" s="21">
        <v>42582</v>
      </c>
      <c r="V228" s="9">
        <v>18227.976898193359</v>
      </c>
      <c r="W228" s="9">
        <v>439747.89897155762</v>
      </c>
      <c r="X228" s="6">
        <f t="shared" si="28"/>
        <v>4.1450969841637209</v>
      </c>
      <c r="Y228" s="7"/>
      <c r="Z228" s="21">
        <v>42582</v>
      </c>
      <c r="AA228" s="9">
        <v>35572.396995544434</v>
      </c>
      <c r="AB228" s="9">
        <v>208254.75296020508</v>
      </c>
      <c r="AC228" s="6">
        <f t="shared" si="29"/>
        <v>17.081193341283253</v>
      </c>
      <c r="AD228" s="7"/>
    </row>
    <row r="229" spans="1:30">
      <c r="A229" s="21">
        <v>42613</v>
      </c>
      <c r="B229">
        <v>4</v>
      </c>
      <c r="C229">
        <v>356</v>
      </c>
      <c r="D229" s="7">
        <f t="shared" si="24"/>
        <v>1.1235955056179776</v>
      </c>
      <c r="F229" s="21">
        <v>42613</v>
      </c>
      <c r="G229">
        <v>25</v>
      </c>
      <c r="H229">
        <v>484</v>
      </c>
      <c r="I229" s="7">
        <f t="shared" si="25"/>
        <v>5.1652892561983474</v>
      </c>
      <c r="K229" s="21">
        <v>42613</v>
      </c>
      <c r="L229">
        <v>53</v>
      </c>
      <c r="M229">
        <v>322</v>
      </c>
      <c r="N229" s="7">
        <f t="shared" si="26"/>
        <v>16.459627329192546</v>
      </c>
      <c r="P229" s="21">
        <v>42613</v>
      </c>
      <c r="Q229" s="9">
        <v>8847.7599105834961</v>
      </c>
      <c r="R229" s="9">
        <v>494577.05683135986</v>
      </c>
      <c r="S229" s="6">
        <f t="shared" si="27"/>
        <v>1.7889547823485858</v>
      </c>
      <c r="T229" s="7"/>
      <c r="U229" s="21">
        <v>42613</v>
      </c>
      <c r="V229" s="9">
        <v>18346.996892929077</v>
      </c>
      <c r="W229" s="9">
        <v>442093.83796691895</v>
      </c>
      <c r="X229" s="6">
        <f t="shared" si="28"/>
        <v>4.1500232116562428</v>
      </c>
      <c r="Y229" s="7"/>
      <c r="Z229" s="21">
        <v>42613</v>
      </c>
      <c r="AA229" s="9">
        <v>31977.975975036621</v>
      </c>
      <c r="AB229" s="9">
        <v>205361.18388366699</v>
      </c>
      <c r="AC229" s="6">
        <f t="shared" si="29"/>
        <v>15.57157753490139</v>
      </c>
      <c r="AD229" s="7"/>
    </row>
    <row r="230" spans="1:30">
      <c r="A230" s="21">
        <v>42643</v>
      </c>
      <c r="B230">
        <v>3</v>
      </c>
      <c r="C230">
        <v>356</v>
      </c>
      <c r="D230" s="7">
        <f t="shared" si="24"/>
        <v>0.84269662921348309</v>
      </c>
      <c r="F230" s="21">
        <v>42643</v>
      </c>
      <c r="G230">
        <v>22</v>
      </c>
      <c r="H230">
        <v>468</v>
      </c>
      <c r="I230" s="7">
        <f t="shared" si="25"/>
        <v>4.700854700854701</v>
      </c>
      <c r="K230" s="21">
        <v>42643</v>
      </c>
      <c r="L230">
        <v>57</v>
      </c>
      <c r="M230">
        <v>325</v>
      </c>
      <c r="N230" s="7">
        <f t="shared" si="26"/>
        <v>17.53846153846154</v>
      </c>
      <c r="P230" s="21">
        <v>42643</v>
      </c>
      <c r="Q230" s="9">
        <v>4690.6539735794067</v>
      </c>
      <c r="R230" s="9">
        <v>499773.77687072754</v>
      </c>
      <c r="S230" s="6">
        <f t="shared" si="27"/>
        <v>0.93855544061342377</v>
      </c>
      <c r="T230" s="7"/>
      <c r="U230" s="21">
        <v>42643</v>
      </c>
      <c r="V230" s="9">
        <v>20365.19687461853</v>
      </c>
      <c r="W230" s="9">
        <v>435226.13693237305</v>
      </c>
      <c r="X230" s="6">
        <f t="shared" si="28"/>
        <v>4.6792219369359582</v>
      </c>
      <c r="Y230" s="7"/>
      <c r="Z230" s="21">
        <v>42643</v>
      </c>
      <c r="AA230" s="9">
        <v>36459.82190322876</v>
      </c>
      <c r="AB230" s="9">
        <v>205281.24687957764</v>
      </c>
      <c r="AC230" s="6">
        <f t="shared" si="29"/>
        <v>17.760912142460274</v>
      </c>
      <c r="AD230" s="7"/>
    </row>
    <row r="231" spans="1:30">
      <c r="A231" s="21">
        <v>42674</v>
      </c>
      <c r="B231">
        <v>2</v>
      </c>
      <c r="C231">
        <v>352</v>
      </c>
      <c r="D231" s="7">
        <f t="shared" si="24"/>
        <v>0.56818181818181823</v>
      </c>
      <c r="F231" s="21">
        <v>42674</v>
      </c>
      <c r="G231">
        <v>24</v>
      </c>
      <c r="H231">
        <v>465</v>
      </c>
      <c r="I231" s="7">
        <f t="shared" si="25"/>
        <v>5.161290322580645</v>
      </c>
      <c r="K231" s="21">
        <v>42674</v>
      </c>
      <c r="L231">
        <v>57</v>
      </c>
      <c r="M231">
        <v>327</v>
      </c>
      <c r="N231" s="7">
        <f t="shared" si="26"/>
        <v>17.431192660550458</v>
      </c>
      <c r="P231" s="21">
        <v>42674</v>
      </c>
      <c r="Q231" s="9">
        <v>3632.8569765090942</v>
      </c>
      <c r="R231" s="9">
        <v>493960.43686676025</v>
      </c>
      <c r="S231" s="6">
        <f t="shared" si="27"/>
        <v>0.73545504971059306</v>
      </c>
      <c r="T231" s="7"/>
      <c r="U231" s="21">
        <v>42674</v>
      </c>
      <c r="V231" s="9">
        <v>21794.491872787476</v>
      </c>
      <c r="W231" s="9">
        <v>437194.40493774414</v>
      </c>
      <c r="X231" s="6">
        <f t="shared" si="28"/>
        <v>4.9850802358486224</v>
      </c>
      <c r="Y231" s="7"/>
      <c r="Z231" s="21">
        <v>42674</v>
      </c>
      <c r="AA231" s="9">
        <v>36917.174365997314</v>
      </c>
      <c r="AB231" s="9">
        <v>206363.83193206787</v>
      </c>
      <c r="AC231" s="6">
        <f t="shared" si="29"/>
        <v>17.889362695179038</v>
      </c>
      <c r="AD231" s="7"/>
    </row>
    <row r="232" spans="1:30">
      <c r="A232" s="21">
        <v>42704</v>
      </c>
      <c r="B232">
        <v>2</v>
      </c>
      <c r="C232">
        <v>357</v>
      </c>
      <c r="D232" s="7">
        <f t="shared" si="24"/>
        <v>0.56022408963585435</v>
      </c>
      <c r="F232" s="21">
        <v>42704</v>
      </c>
      <c r="G232">
        <v>21</v>
      </c>
      <c r="H232">
        <v>464</v>
      </c>
      <c r="I232" s="7">
        <f t="shared" si="25"/>
        <v>4.5258620689655169</v>
      </c>
      <c r="K232" s="21">
        <v>42704</v>
      </c>
      <c r="L232">
        <v>58</v>
      </c>
      <c r="M232">
        <v>324</v>
      </c>
      <c r="N232" s="7">
        <f t="shared" si="26"/>
        <v>17.901234567901234</v>
      </c>
      <c r="P232" s="21">
        <v>42704</v>
      </c>
      <c r="Q232" s="9">
        <v>3632.8569765090942</v>
      </c>
      <c r="R232" s="9">
        <v>503268.14889526367</v>
      </c>
      <c r="S232" s="6">
        <f t="shared" si="27"/>
        <v>0.72185314816438673</v>
      </c>
      <c r="T232" s="7"/>
      <c r="U232" s="21">
        <v>42704</v>
      </c>
      <c r="V232" s="9">
        <v>16110.23593711853</v>
      </c>
      <c r="W232" s="9">
        <v>440451.48699951172</v>
      </c>
      <c r="X232" s="6">
        <f t="shared" si="28"/>
        <v>3.6576641043639819</v>
      </c>
      <c r="Y232" s="7"/>
      <c r="Z232" s="21">
        <v>42704</v>
      </c>
      <c r="AA232" s="9">
        <v>42246.359958648682</v>
      </c>
      <c r="AB232" s="9">
        <v>204391.71096801758</v>
      </c>
      <c r="AC232" s="6">
        <f t="shared" si="29"/>
        <v>20.66931176345954</v>
      </c>
      <c r="AD232" s="7"/>
    </row>
    <row r="233" spans="1:30">
      <c r="A233" s="21">
        <v>42735</v>
      </c>
      <c r="B233">
        <v>1</v>
      </c>
      <c r="C233">
        <v>356</v>
      </c>
      <c r="D233" s="7">
        <f t="shared" si="24"/>
        <v>0.2808988764044944</v>
      </c>
      <c r="F233" s="21">
        <v>42735</v>
      </c>
      <c r="G233">
        <v>17</v>
      </c>
      <c r="H233">
        <v>460</v>
      </c>
      <c r="I233" s="7">
        <f t="shared" si="25"/>
        <v>3.6956521739130435</v>
      </c>
      <c r="K233" s="21">
        <v>42735</v>
      </c>
      <c r="L233">
        <v>65</v>
      </c>
      <c r="M233">
        <v>327</v>
      </c>
      <c r="N233" s="7">
        <f t="shared" si="26"/>
        <v>19.877675840978593</v>
      </c>
      <c r="P233" s="21">
        <v>42735</v>
      </c>
      <c r="Q233" s="9"/>
      <c r="R233" s="9">
        <v>496344.83300018311</v>
      </c>
      <c r="S233" s="6">
        <f t="shared" si="27"/>
        <v>0</v>
      </c>
      <c r="T233" s="7"/>
      <c r="U233" s="21">
        <v>42735</v>
      </c>
      <c r="V233" s="9">
        <v>11730.084971427917</v>
      </c>
      <c r="W233" s="9">
        <v>442962.81806182861</v>
      </c>
      <c r="X233" s="6">
        <f t="shared" si="28"/>
        <v>2.648096971829955</v>
      </c>
      <c r="Y233" s="7"/>
      <c r="Z233" s="21">
        <v>42735</v>
      </c>
      <c r="AA233" s="9">
        <v>43657.072490692139</v>
      </c>
      <c r="AB233" s="9">
        <v>206164.2799987793</v>
      </c>
      <c r="AC233" s="6">
        <f t="shared" si="29"/>
        <v>21.175866396909608</v>
      </c>
      <c r="AD233" s="7"/>
    </row>
    <row r="234" spans="1:30">
      <c r="A234" s="21">
        <v>42766</v>
      </c>
      <c r="C234">
        <v>352</v>
      </c>
      <c r="D234" s="7">
        <f t="shared" si="24"/>
        <v>0</v>
      </c>
      <c r="F234" s="21">
        <v>42766</v>
      </c>
      <c r="G234">
        <v>17</v>
      </c>
      <c r="H234">
        <v>460</v>
      </c>
      <c r="I234" s="7">
        <f t="shared" si="25"/>
        <v>3.6956521739130435</v>
      </c>
      <c r="K234" s="21">
        <v>42766</v>
      </c>
      <c r="L234">
        <v>67</v>
      </c>
      <c r="M234">
        <v>322</v>
      </c>
      <c r="N234" s="7">
        <f t="shared" si="26"/>
        <v>20.80745341614907</v>
      </c>
      <c r="P234" s="21">
        <v>42766</v>
      </c>
      <c r="Q234" s="9"/>
      <c r="R234" s="9">
        <v>493714.27691650391</v>
      </c>
      <c r="S234" s="6">
        <f t="shared" si="27"/>
        <v>0</v>
      </c>
      <c r="T234" s="7"/>
      <c r="U234" s="21">
        <v>42766</v>
      </c>
      <c r="V234" s="9">
        <v>9869.4129943847656</v>
      </c>
      <c r="W234" s="9">
        <v>435278.02211761475</v>
      </c>
      <c r="X234" s="6">
        <f t="shared" si="28"/>
        <v>2.2673814189768557</v>
      </c>
      <c r="Y234" s="7"/>
      <c r="Z234" s="21">
        <v>42766</v>
      </c>
      <c r="AA234" s="9">
        <v>44620.9064245224</v>
      </c>
      <c r="AB234" s="9">
        <v>209111.13500976563</v>
      </c>
      <c r="AC234" s="6">
        <f t="shared" si="29"/>
        <v>21.338369390247237</v>
      </c>
      <c r="AD234" s="7"/>
    </row>
    <row r="235" spans="1:30">
      <c r="A235" s="21">
        <v>42794</v>
      </c>
      <c r="C235">
        <v>347</v>
      </c>
      <c r="D235" s="7">
        <f t="shared" si="24"/>
        <v>0</v>
      </c>
      <c r="F235" s="21">
        <v>42794</v>
      </c>
      <c r="G235">
        <v>8</v>
      </c>
      <c r="H235">
        <v>459</v>
      </c>
      <c r="I235" s="7">
        <f t="shared" si="25"/>
        <v>1.7429193899782136</v>
      </c>
      <c r="K235" s="21">
        <v>42794</v>
      </c>
      <c r="L235">
        <v>59</v>
      </c>
      <c r="M235">
        <v>326</v>
      </c>
      <c r="N235" s="7">
        <f t="shared" si="26"/>
        <v>18.098159509202453</v>
      </c>
      <c r="P235" s="21">
        <v>42794</v>
      </c>
      <c r="Q235" s="9"/>
      <c r="R235" s="9">
        <v>511893.38501739502</v>
      </c>
      <c r="S235" s="6">
        <f t="shared" si="27"/>
        <v>0</v>
      </c>
      <c r="T235" s="7"/>
      <c r="U235" s="21">
        <v>42794</v>
      </c>
      <c r="V235" s="9">
        <v>3831.2749938964844</v>
      </c>
      <c r="W235" s="9">
        <v>431766.36101531982</v>
      </c>
      <c r="X235" s="6">
        <f t="shared" si="28"/>
        <v>0.88734911744561407</v>
      </c>
      <c r="Y235" s="7"/>
      <c r="Z235" s="21">
        <v>42794</v>
      </c>
      <c r="AA235" s="9">
        <v>48044.392472267151</v>
      </c>
      <c r="AB235" s="9">
        <v>223827.93894195557</v>
      </c>
      <c r="AC235" s="6">
        <f t="shared" si="29"/>
        <v>21.464877306816607</v>
      </c>
      <c r="AD235" s="7"/>
    </row>
    <row r="236" spans="1:30">
      <c r="A236" s="21">
        <v>42825</v>
      </c>
      <c r="C236">
        <v>354</v>
      </c>
      <c r="D236" s="7">
        <f t="shared" si="24"/>
        <v>0</v>
      </c>
      <c r="F236" s="21">
        <v>42825</v>
      </c>
      <c r="G236">
        <v>6</v>
      </c>
      <c r="H236">
        <v>444</v>
      </c>
      <c r="I236" s="7">
        <f t="shared" si="25"/>
        <v>1.3513513513513513</v>
      </c>
      <c r="K236" s="21">
        <v>42825</v>
      </c>
      <c r="L236">
        <v>55</v>
      </c>
      <c r="M236">
        <v>328</v>
      </c>
      <c r="N236" s="7">
        <f t="shared" si="26"/>
        <v>16.76829268292683</v>
      </c>
      <c r="P236" s="21">
        <v>42825</v>
      </c>
      <c r="Q236" s="9"/>
      <c r="R236" s="9">
        <v>531898.85094451904</v>
      </c>
      <c r="S236" s="6">
        <f t="shared" si="27"/>
        <v>0</v>
      </c>
      <c r="T236" s="7"/>
      <c r="U236" s="21">
        <v>42825</v>
      </c>
      <c r="V236" s="9">
        <v>4667.6129913330078</v>
      </c>
      <c r="W236" s="9">
        <v>420748.46798706055</v>
      </c>
      <c r="X236" s="6">
        <f t="shared" si="28"/>
        <v>1.1093594740020665</v>
      </c>
      <c r="Y236" s="7"/>
      <c r="Z236" s="21">
        <v>42825</v>
      </c>
      <c r="AA236" s="9">
        <v>40287.507500648499</v>
      </c>
      <c r="AB236" s="9">
        <v>228232.32994842529</v>
      </c>
      <c r="AC236" s="6">
        <f t="shared" si="29"/>
        <v>17.651972229242215</v>
      </c>
      <c r="AD236" s="7"/>
    </row>
    <row r="237" spans="1:30">
      <c r="A237" s="21">
        <v>42855</v>
      </c>
      <c r="C237">
        <v>351</v>
      </c>
      <c r="D237" s="7">
        <f t="shared" si="24"/>
        <v>0</v>
      </c>
      <c r="F237" s="21">
        <v>42855</v>
      </c>
      <c r="G237">
        <v>5</v>
      </c>
      <c r="H237">
        <v>444</v>
      </c>
      <c r="I237" s="7">
        <f t="shared" si="25"/>
        <v>1.1261261261261262</v>
      </c>
      <c r="K237" s="21">
        <v>42855</v>
      </c>
      <c r="L237">
        <v>53</v>
      </c>
      <c r="M237">
        <v>326</v>
      </c>
      <c r="N237" s="7">
        <f t="shared" si="26"/>
        <v>16.257668711656443</v>
      </c>
      <c r="P237" s="21">
        <v>42855</v>
      </c>
      <c r="Q237" s="9"/>
      <c r="R237" s="9">
        <v>542850.69199371338</v>
      </c>
      <c r="S237" s="6">
        <f t="shared" si="27"/>
        <v>0</v>
      </c>
      <c r="T237" s="7"/>
      <c r="U237" s="21">
        <v>42855</v>
      </c>
      <c r="V237" s="9">
        <v>4312.6129913330078</v>
      </c>
      <c r="W237" s="9">
        <v>413218.78898620605</v>
      </c>
      <c r="X237" s="6">
        <f t="shared" si="28"/>
        <v>1.0436633343594088</v>
      </c>
      <c r="Y237" s="7"/>
      <c r="Z237" s="21">
        <v>42855</v>
      </c>
      <c r="AA237" s="9">
        <v>30864.87389087677</v>
      </c>
      <c r="AB237" s="9">
        <v>218880.69081878662</v>
      </c>
      <c r="AC237" s="6">
        <f t="shared" si="29"/>
        <v>14.101231943036074</v>
      </c>
      <c r="AD237" s="7"/>
    </row>
    <row r="238" spans="1:30">
      <c r="A238" s="21">
        <v>42886</v>
      </c>
      <c r="C238">
        <v>352</v>
      </c>
      <c r="D238" s="7">
        <f t="shared" si="24"/>
        <v>0</v>
      </c>
      <c r="F238" s="21">
        <v>42886</v>
      </c>
      <c r="G238">
        <v>3</v>
      </c>
      <c r="H238">
        <v>448</v>
      </c>
      <c r="I238" s="7">
        <f t="shared" si="25"/>
        <v>0.6696428571428571</v>
      </c>
      <c r="K238" s="21">
        <v>42886</v>
      </c>
      <c r="L238">
        <v>46</v>
      </c>
      <c r="M238">
        <v>312</v>
      </c>
      <c r="N238" s="7">
        <f t="shared" si="26"/>
        <v>14.743589743589745</v>
      </c>
      <c r="P238" s="21">
        <v>42886</v>
      </c>
      <c r="Q238" s="9"/>
      <c r="R238" s="9">
        <v>537024.45565032959</v>
      </c>
      <c r="S238" s="6">
        <f t="shared" si="27"/>
        <v>0</v>
      </c>
      <c r="T238" s="7"/>
      <c r="U238" s="21">
        <v>42886</v>
      </c>
      <c r="V238" s="9">
        <v>2377.6930084228516</v>
      </c>
      <c r="W238" s="9">
        <v>422228.36000823975</v>
      </c>
      <c r="X238" s="6">
        <f t="shared" si="28"/>
        <v>0.56312963164682994</v>
      </c>
      <c r="Y238" s="7"/>
      <c r="Z238" s="21">
        <v>42886</v>
      </c>
      <c r="AA238" s="9">
        <v>22248.88890171051</v>
      </c>
      <c r="AB238" s="9">
        <v>202439.69901275635</v>
      </c>
      <c r="AC238" s="6">
        <f t="shared" si="29"/>
        <v>10.990378374504765</v>
      </c>
      <c r="AD238" s="7"/>
    </row>
    <row r="239" spans="1:30">
      <c r="A239" s="21">
        <v>42916</v>
      </c>
      <c r="C239">
        <v>356</v>
      </c>
      <c r="D239" s="7">
        <f t="shared" si="24"/>
        <v>0</v>
      </c>
      <c r="F239" s="21">
        <v>42916</v>
      </c>
      <c r="G239">
        <v>3</v>
      </c>
      <c r="H239">
        <v>450</v>
      </c>
      <c r="I239" s="7">
        <f t="shared" si="25"/>
        <v>0.66666666666666674</v>
      </c>
      <c r="K239" s="21">
        <v>42916</v>
      </c>
      <c r="L239">
        <v>46</v>
      </c>
      <c r="M239">
        <v>310</v>
      </c>
      <c r="N239" s="7">
        <f t="shared" si="26"/>
        <v>14.838709677419354</v>
      </c>
      <c r="P239" s="21">
        <v>42916</v>
      </c>
      <c r="Q239" s="9"/>
      <c r="R239" s="9">
        <v>545432.62565612793</v>
      </c>
      <c r="S239" s="6">
        <f t="shared" si="27"/>
        <v>0</v>
      </c>
      <c r="T239" s="7"/>
      <c r="U239" s="21">
        <v>42916</v>
      </c>
      <c r="V239" s="9">
        <v>2377.6930084228516</v>
      </c>
      <c r="W239" s="9">
        <v>430780.57203674316</v>
      </c>
      <c r="X239" s="6">
        <f t="shared" si="28"/>
        <v>0.55194991667824045</v>
      </c>
      <c r="Y239" s="7"/>
      <c r="Z239" s="21">
        <v>42916</v>
      </c>
      <c r="AA239" s="9">
        <v>23834.133912086487</v>
      </c>
      <c r="AB239" s="9">
        <v>199036.16205596924</v>
      </c>
      <c r="AC239" s="6">
        <f t="shared" si="29"/>
        <v>11.974775671862229</v>
      </c>
      <c r="AD239" s="7"/>
    </row>
    <row r="240" spans="1:30">
      <c r="A240" s="21">
        <v>42947</v>
      </c>
      <c r="C240">
        <v>359</v>
      </c>
      <c r="D240" s="7">
        <f t="shared" si="24"/>
        <v>0</v>
      </c>
      <c r="F240" s="21">
        <v>42947</v>
      </c>
      <c r="G240">
        <v>3</v>
      </c>
      <c r="H240">
        <v>443</v>
      </c>
      <c r="I240" s="7">
        <f t="shared" si="25"/>
        <v>0.67720090293453727</v>
      </c>
      <c r="K240" s="21">
        <v>42947</v>
      </c>
      <c r="L240">
        <v>47</v>
      </c>
      <c r="M240">
        <v>307</v>
      </c>
      <c r="N240" s="7">
        <f t="shared" si="26"/>
        <v>15.309446254071663</v>
      </c>
      <c r="P240" s="21">
        <v>42947</v>
      </c>
      <c r="Q240" s="9"/>
      <c r="R240" s="9">
        <v>541468.98902893066</v>
      </c>
      <c r="S240" s="6">
        <f t="shared" si="27"/>
        <v>0</v>
      </c>
      <c r="T240" s="7"/>
      <c r="U240" s="21">
        <v>42947</v>
      </c>
      <c r="V240" s="9">
        <v>2377.6930084228516</v>
      </c>
      <c r="W240" s="9">
        <v>427892.70797729492</v>
      </c>
      <c r="X240" s="6">
        <f t="shared" si="28"/>
        <v>0.5556750475282739</v>
      </c>
      <c r="Y240" s="7"/>
      <c r="Z240" s="21">
        <v>42947</v>
      </c>
      <c r="AA240" s="9">
        <v>24174.976895332336</v>
      </c>
      <c r="AB240" s="9">
        <v>196070.43998718262</v>
      </c>
      <c r="AC240" s="6">
        <f t="shared" si="29"/>
        <v>12.329740728338594</v>
      </c>
      <c r="AD240" s="7"/>
    </row>
    <row r="241" spans="1:30">
      <c r="A241" s="21">
        <v>42978</v>
      </c>
      <c r="C241">
        <v>362</v>
      </c>
      <c r="D241" s="7">
        <f t="shared" si="24"/>
        <v>0</v>
      </c>
      <c r="F241" s="21">
        <v>42978</v>
      </c>
      <c r="G241">
        <v>3</v>
      </c>
      <c r="H241">
        <v>446</v>
      </c>
      <c r="I241" s="7">
        <f t="shared" si="25"/>
        <v>0.67264573991031396</v>
      </c>
      <c r="K241" s="21">
        <v>42978</v>
      </c>
      <c r="L241">
        <v>41</v>
      </c>
      <c r="M241">
        <v>297</v>
      </c>
      <c r="N241" s="7">
        <f t="shared" si="26"/>
        <v>13.804713804713806</v>
      </c>
      <c r="P241" s="21">
        <v>42978</v>
      </c>
      <c r="Q241" s="9"/>
      <c r="R241" s="9">
        <v>547032.25907897949</v>
      </c>
      <c r="S241" s="6">
        <f t="shared" si="27"/>
        <v>0</v>
      </c>
      <c r="T241" s="7"/>
      <c r="U241" s="21">
        <v>42978</v>
      </c>
      <c r="V241" s="9">
        <v>2377.6930084228516</v>
      </c>
      <c r="W241" s="9">
        <v>428209.32887268066</v>
      </c>
      <c r="X241" s="6">
        <f t="shared" si="28"/>
        <v>0.55526417761202262</v>
      </c>
      <c r="Y241" s="7"/>
      <c r="Z241" s="21">
        <v>42978</v>
      </c>
      <c r="AA241" s="9">
        <v>20251.055907249451</v>
      </c>
      <c r="AB241" s="9">
        <v>193249.52308654785</v>
      </c>
      <c r="AC241" s="6">
        <f t="shared" si="29"/>
        <v>10.479226848171782</v>
      </c>
      <c r="AD241" s="7"/>
    </row>
    <row r="242" spans="1:30">
      <c r="A242" s="21">
        <v>43008</v>
      </c>
      <c r="C242">
        <v>324</v>
      </c>
      <c r="D242" s="7">
        <f t="shared" si="24"/>
        <v>0</v>
      </c>
      <c r="F242" s="21">
        <v>43008</v>
      </c>
      <c r="G242">
        <v>2</v>
      </c>
      <c r="H242">
        <v>392</v>
      </c>
      <c r="I242" s="7">
        <f t="shared" si="25"/>
        <v>0.51020408163265307</v>
      </c>
      <c r="K242" s="21">
        <v>43008</v>
      </c>
      <c r="L242">
        <v>33</v>
      </c>
      <c r="M242">
        <v>238</v>
      </c>
      <c r="N242" s="7">
        <f t="shared" si="26"/>
        <v>13.865546218487395</v>
      </c>
      <c r="P242" s="21">
        <v>43008</v>
      </c>
      <c r="Q242" s="9"/>
      <c r="R242" s="9">
        <v>544387.81117248535</v>
      </c>
      <c r="S242" s="6">
        <f t="shared" si="27"/>
        <v>0</v>
      </c>
      <c r="T242" s="7"/>
      <c r="U242" s="21">
        <v>43008</v>
      </c>
      <c r="V242" s="9">
        <v>1299</v>
      </c>
      <c r="W242" s="9">
        <v>408263.07084655762</v>
      </c>
      <c r="X242" s="6">
        <f t="shared" si="28"/>
        <v>0.31817719817431606</v>
      </c>
      <c r="Y242" s="7"/>
      <c r="Z242" s="21">
        <v>43008</v>
      </c>
      <c r="AA242" s="9">
        <v>17486.879419326782</v>
      </c>
      <c r="AB242" s="9">
        <v>170622.31427001953</v>
      </c>
      <c r="AC242" s="6">
        <f t="shared" si="29"/>
        <v>10.248881861755081</v>
      </c>
      <c r="AD242" s="7"/>
    </row>
    <row r="243" spans="1:30">
      <c r="A243" s="21">
        <v>43039</v>
      </c>
      <c r="C243">
        <v>325</v>
      </c>
      <c r="D243" s="7">
        <f t="shared" si="24"/>
        <v>0</v>
      </c>
      <c r="F243" s="21">
        <v>43039</v>
      </c>
      <c r="G243">
        <v>2</v>
      </c>
      <c r="H243">
        <v>391</v>
      </c>
      <c r="I243" s="7">
        <f t="shared" si="25"/>
        <v>0.51150895140664965</v>
      </c>
      <c r="K243" s="21">
        <v>43039</v>
      </c>
      <c r="L243">
        <v>31</v>
      </c>
      <c r="M243">
        <v>237</v>
      </c>
      <c r="N243" s="7">
        <f t="shared" si="26"/>
        <v>13.080168776371309</v>
      </c>
      <c r="P243" s="21">
        <v>43039</v>
      </c>
      <c r="Q243" s="9"/>
      <c r="R243" s="9">
        <v>546478.4799041748</v>
      </c>
      <c r="S243" s="6">
        <f t="shared" si="27"/>
        <v>0</v>
      </c>
      <c r="T243" s="7"/>
      <c r="U243" s="21">
        <v>43039</v>
      </c>
      <c r="V243" s="9">
        <v>1299</v>
      </c>
      <c r="W243" s="9">
        <v>406951.35189819336</v>
      </c>
      <c r="X243" s="6">
        <f t="shared" si="28"/>
        <v>0.31920277299508015</v>
      </c>
      <c r="Y243" s="7"/>
      <c r="Z243" s="21">
        <v>43039</v>
      </c>
      <c r="AA243" s="9">
        <v>15778.973413467407</v>
      </c>
      <c r="AB243" s="9">
        <v>169079.28231811523</v>
      </c>
      <c r="AC243" s="6">
        <f t="shared" si="29"/>
        <v>9.3322926364094467</v>
      </c>
      <c r="AD243" s="7"/>
    </row>
    <row r="244" spans="1:30">
      <c r="A244" s="21">
        <v>43069</v>
      </c>
      <c r="C244">
        <v>321</v>
      </c>
      <c r="D244" s="7">
        <f t="shared" si="24"/>
        <v>0</v>
      </c>
      <c r="F244" s="21">
        <v>43069</v>
      </c>
      <c r="G244">
        <v>3</v>
      </c>
      <c r="H244">
        <v>388</v>
      </c>
      <c r="I244" s="7">
        <f t="shared" si="25"/>
        <v>0.77319587628865982</v>
      </c>
      <c r="K244" s="21">
        <v>43069</v>
      </c>
      <c r="L244">
        <v>33</v>
      </c>
      <c r="M244">
        <v>244</v>
      </c>
      <c r="N244" s="7">
        <f t="shared" si="26"/>
        <v>13.524590163934427</v>
      </c>
      <c r="P244" s="21">
        <v>43069</v>
      </c>
      <c r="Q244" s="9"/>
      <c r="R244" s="9">
        <v>538017.10124206543</v>
      </c>
      <c r="S244" s="6">
        <f t="shared" si="27"/>
        <v>0</v>
      </c>
      <c r="T244" s="7"/>
      <c r="U244" s="21">
        <v>43069</v>
      </c>
      <c r="V244" s="9">
        <v>1604</v>
      </c>
      <c r="W244" s="9">
        <v>381451.13586425781</v>
      </c>
      <c r="X244" s="6">
        <f t="shared" si="28"/>
        <v>0.42049946878931177</v>
      </c>
      <c r="Y244" s="7"/>
      <c r="Z244" s="21">
        <v>43069</v>
      </c>
      <c r="AA244" s="9">
        <v>17613.04238319397</v>
      </c>
      <c r="AB244" s="9">
        <v>193499.29730224609</v>
      </c>
      <c r="AC244" s="6">
        <f t="shared" si="29"/>
        <v>9.1023805402674824</v>
      </c>
      <c r="AD244" s="7"/>
    </row>
    <row r="245" spans="1:30">
      <c r="A245" s="21">
        <v>43100</v>
      </c>
      <c r="C245">
        <v>316</v>
      </c>
      <c r="D245" s="7">
        <f t="shared" si="24"/>
        <v>0</v>
      </c>
      <c r="F245" s="21">
        <v>43100</v>
      </c>
      <c r="G245">
        <v>5</v>
      </c>
      <c r="H245">
        <v>393</v>
      </c>
      <c r="I245" s="7">
        <f t="shared" si="25"/>
        <v>1.2722646310432568</v>
      </c>
      <c r="K245" s="21">
        <v>43100</v>
      </c>
      <c r="L245">
        <v>31</v>
      </c>
      <c r="M245">
        <v>243</v>
      </c>
      <c r="N245" s="7">
        <f t="shared" si="26"/>
        <v>12.757201646090536</v>
      </c>
      <c r="P245" s="21">
        <v>43100</v>
      </c>
      <c r="Q245" s="9"/>
      <c r="R245" s="9">
        <v>531227.29693603516</v>
      </c>
      <c r="S245" s="6">
        <f t="shared" si="27"/>
        <v>0</v>
      </c>
      <c r="T245" s="7"/>
      <c r="U245" s="21">
        <v>43100</v>
      </c>
      <c r="V245" s="9">
        <v>1604</v>
      </c>
      <c r="W245" s="9">
        <v>391091.85482788086</v>
      </c>
      <c r="X245" s="6">
        <f t="shared" si="28"/>
        <v>0.4101338292268753</v>
      </c>
      <c r="Y245" s="7"/>
      <c r="Z245" s="21">
        <v>43100</v>
      </c>
      <c r="AA245" s="9">
        <v>16786.658411026001</v>
      </c>
      <c r="AB245" s="9">
        <v>194463.63330078125</v>
      </c>
      <c r="AC245" s="6">
        <f t="shared" si="29"/>
        <v>8.632286729448122</v>
      </c>
      <c r="AD245" s="7"/>
    </row>
    <row r="246" spans="1:30">
      <c r="A246" s="21">
        <v>43131</v>
      </c>
      <c r="C246">
        <v>309</v>
      </c>
      <c r="D246" s="7">
        <f t="shared" si="24"/>
        <v>0</v>
      </c>
      <c r="F246" s="21">
        <v>43131</v>
      </c>
      <c r="G246">
        <v>5</v>
      </c>
      <c r="H246">
        <v>386</v>
      </c>
      <c r="I246" s="7">
        <f t="shared" si="25"/>
        <v>1.2953367875647668</v>
      </c>
      <c r="K246" s="21">
        <v>43131</v>
      </c>
      <c r="L246">
        <v>29</v>
      </c>
      <c r="M246">
        <v>241</v>
      </c>
      <c r="N246" s="7">
        <f t="shared" si="26"/>
        <v>12.033195020746888</v>
      </c>
      <c r="P246" s="21">
        <v>43131</v>
      </c>
      <c r="Q246" s="9"/>
      <c r="R246" s="9">
        <v>512132.54557800293</v>
      </c>
      <c r="S246" s="6">
        <f t="shared" si="27"/>
        <v>0</v>
      </c>
      <c r="T246" s="7"/>
      <c r="U246" s="21">
        <v>43131</v>
      </c>
      <c r="V246" s="9">
        <v>305</v>
      </c>
      <c r="W246" s="9">
        <v>388959.32269287109</v>
      </c>
      <c r="X246" s="6">
        <f t="shared" si="28"/>
        <v>7.8414369371172826E-2</v>
      </c>
      <c r="Y246" s="7"/>
      <c r="Z246" s="21">
        <v>43131</v>
      </c>
      <c r="AA246" s="9">
        <v>14618.611436843872</v>
      </c>
      <c r="AB246" s="9">
        <v>191031.51422119141</v>
      </c>
      <c r="AC246" s="6">
        <f t="shared" si="29"/>
        <v>7.6524606405607436</v>
      </c>
      <c r="AD246" s="7"/>
    </row>
    <row r="247" spans="1:30">
      <c r="A247" s="21">
        <v>43159</v>
      </c>
      <c r="C247">
        <v>314</v>
      </c>
      <c r="D247" s="7">
        <f t="shared" si="24"/>
        <v>0</v>
      </c>
      <c r="F247" s="21">
        <v>43159</v>
      </c>
      <c r="G247">
        <v>6</v>
      </c>
      <c r="H247">
        <v>390</v>
      </c>
      <c r="I247" s="7">
        <f t="shared" si="25"/>
        <v>1.5384615384615385</v>
      </c>
      <c r="K247" s="21">
        <v>43159</v>
      </c>
      <c r="L247">
        <v>31</v>
      </c>
      <c r="M247">
        <v>242</v>
      </c>
      <c r="N247" s="7">
        <f t="shared" si="26"/>
        <v>12.809917355371899</v>
      </c>
      <c r="P247" s="21">
        <v>43159</v>
      </c>
      <c r="Q247" s="9"/>
      <c r="R247" s="9">
        <v>518578.25779724121</v>
      </c>
      <c r="S247" s="6">
        <f t="shared" si="27"/>
        <v>0</v>
      </c>
      <c r="T247" s="7"/>
      <c r="U247" s="21">
        <v>43159</v>
      </c>
      <c r="V247" s="9">
        <v>845</v>
      </c>
      <c r="W247" s="9">
        <v>393500.84271240234</v>
      </c>
      <c r="X247" s="6">
        <f t="shared" si="28"/>
        <v>0.21473905727251125</v>
      </c>
      <c r="Y247" s="7"/>
      <c r="Z247" s="21">
        <v>43159</v>
      </c>
      <c r="AA247" s="9">
        <v>14730.71141242981</v>
      </c>
      <c r="AB247" s="9">
        <v>191798.91415405273</v>
      </c>
      <c r="AC247" s="6">
        <f t="shared" si="29"/>
        <v>7.6802892640977696</v>
      </c>
      <c r="AD247" s="7"/>
    </row>
    <row r="248" spans="1:30">
      <c r="A248" s="21">
        <v>43190</v>
      </c>
      <c r="C248">
        <v>320</v>
      </c>
      <c r="D248" s="7">
        <f t="shared" si="24"/>
        <v>0</v>
      </c>
      <c r="F248" s="21">
        <v>43190</v>
      </c>
      <c r="G248">
        <v>6</v>
      </c>
      <c r="H248">
        <v>393</v>
      </c>
      <c r="I248" s="7">
        <f t="shared" si="25"/>
        <v>1.5267175572519083</v>
      </c>
      <c r="K248" s="21">
        <v>43190</v>
      </c>
      <c r="L248">
        <v>33</v>
      </c>
      <c r="M248">
        <v>235</v>
      </c>
      <c r="N248" s="7">
        <f t="shared" si="26"/>
        <v>14.042553191489363</v>
      </c>
      <c r="P248" s="21">
        <v>43190</v>
      </c>
      <c r="Q248" s="9"/>
      <c r="R248" s="9">
        <v>514411.35888671875</v>
      </c>
      <c r="S248" s="6">
        <f t="shared" si="27"/>
        <v>0</v>
      </c>
      <c r="T248" s="7"/>
      <c r="U248" s="21">
        <v>43190</v>
      </c>
      <c r="V248" s="9">
        <v>845</v>
      </c>
      <c r="W248" s="9">
        <v>404639.18789672852</v>
      </c>
      <c r="X248" s="6">
        <f t="shared" si="28"/>
        <v>0.20882801895491637</v>
      </c>
      <c r="Y248" s="7"/>
      <c r="Z248" s="21">
        <v>43190</v>
      </c>
      <c r="AA248" s="9">
        <v>17138.966325759888</v>
      </c>
      <c r="AB248" s="9">
        <v>193890.93807983398</v>
      </c>
      <c r="AC248" s="6">
        <f t="shared" si="29"/>
        <v>8.8394880624606458</v>
      </c>
      <c r="AD248" s="7"/>
    </row>
    <row r="249" spans="1:30">
      <c r="A249" s="21">
        <v>43220</v>
      </c>
      <c r="C249">
        <v>325</v>
      </c>
      <c r="D249" s="7">
        <f t="shared" si="24"/>
        <v>0</v>
      </c>
      <c r="F249" s="21">
        <v>43220</v>
      </c>
      <c r="G249">
        <v>6</v>
      </c>
      <c r="H249">
        <v>398</v>
      </c>
      <c r="I249" s="7">
        <f t="shared" si="25"/>
        <v>1.5075376884422109</v>
      </c>
      <c r="K249" s="21">
        <v>43220</v>
      </c>
      <c r="L249">
        <v>32</v>
      </c>
      <c r="M249">
        <v>233</v>
      </c>
      <c r="N249" s="7">
        <f t="shared" si="26"/>
        <v>13.733905579399142</v>
      </c>
      <c r="P249" s="21">
        <v>43220</v>
      </c>
      <c r="Q249" s="9"/>
      <c r="R249" s="9">
        <v>518483.94650268555</v>
      </c>
      <c r="S249" s="6">
        <f t="shared" si="27"/>
        <v>0</v>
      </c>
      <c r="T249" s="7"/>
      <c r="U249" s="21">
        <v>43220</v>
      </c>
      <c r="V249" s="9">
        <v>845</v>
      </c>
      <c r="W249" s="9">
        <v>407371.58087158203</v>
      </c>
      <c r="X249" s="6">
        <f t="shared" si="28"/>
        <v>0.20742733162487687</v>
      </c>
      <c r="Y249" s="7"/>
      <c r="Z249" s="21">
        <v>43220</v>
      </c>
      <c r="AA249" s="9">
        <v>17011.250902175903</v>
      </c>
      <c r="AB249" s="9">
        <v>193595.83308410645</v>
      </c>
      <c r="AC249" s="6">
        <f t="shared" si="29"/>
        <v>8.7869922772487961</v>
      </c>
      <c r="AD249" s="7"/>
    </row>
    <row r="250" spans="1:30">
      <c r="A250" s="21">
        <v>43251</v>
      </c>
      <c r="C250">
        <v>327</v>
      </c>
      <c r="D250" s="7">
        <f t="shared" si="24"/>
        <v>0</v>
      </c>
      <c r="F250" s="21">
        <v>43251</v>
      </c>
      <c r="G250">
        <v>5</v>
      </c>
      <c r="H250">
        <v>399</v>
      </c>
      <c r="I250" s="7">
        <f t="shared" si="25"/>
        <v>1.2531328320802004</v>
      </c>
      <c r="K250" s="21">
        <v>43251</v>
      </c>
      <c r="L250">
        <v>26</v>
      </c>
      <c r="M250">
        <v>226</v>
      </c>
      <c r="N250" s="7">
        <f t="shared" si="26"/>
        <v>11.504424778761061</v>
      </c>
      <c r="P250" s="21">
        <v>43251</v>
      </c>
      <c r="Q250" s="9"/>
      <c r="R250" s="9">
        <v>515012.95077514648</v>
      </c>
      <c r="S250" s="6">
        <f t="shared" si="27"/>
        <v>0</v>
      </c>
      <c r="T250" s="7"/>
      <c r="U250" s="21">
        <v>43251</v>
      </c>
      <c r="V250" s="9">
        <v>845</v>
      </c>
      <c r="W250" s="9">
        <v>414013.83380126953</v>
      </c>
      <c r="X250" s="6">
        <f t="shared" si="28"/>
        <v>0.20409946021407774</v>
      </c>
      <c r="Y250" s="7"/>
      <c r="Z250" s="21">
        <v>43251</v>
      </c>
      <c r="AA250" s="9">
        <v>14855.552934646606</v>
      </c>
      <c r="AB250" s="9">
        <v>188732.90403747559</v>
      </c>
      <c r="AC250" s="6">
        <f t="shared" si="29"/>
        <v>7.8712045524911902</v>
      </c>
      <c r="AD250" s="7"/>
    </row>
    <row r="251" spans="1:30">
      <c r="A251" s="21">
        <v>43281</v>
      </c>
      <c r="C251">
        <v>323</v>
      </c>
      <c r="D251" s="7">
        <f t="shared" si="24"/>
        <v>0</v>
      </c>
      <c r="F251" s="21">
        <v>43281</v>
      </c>
      <c r="G251">
        <v>5</v>
      </c>
      <c r="H251">
        <v>399</v>
      </c>
      <c r="I251" s="7">
        <f t="shared" si="25"/>
        <v>1.2531328320802004</v>
      </c>
      <c r="K251" s="21">
        <v>43281</v>
      </c>
      <c r="L251">
        <v>24</v>
      </c>
      <c r="M251">
        <v>222</v>
      </c>
      <c r="N251" s="7">
        <f t="shared" si="26"/>
        <v>10.810810810810811</v>
      </c>
      <c r="P251" s="21">
        <v>43281</v>
      </c>
      <c r="Q251" s="9"/>
      <c r="R251" s="9">
        <v>511225.14691162109</v>
      </c>
      <c r="S251" s="6">
        <f t="shared" si="27"/>
        <v>0</v>
      </c>
      <c r="T251" s="7"/>
      <c r="U251" s="21">
        <v>43281</v>
      </c>
      <c r="V251" s="9">
        <v>845</v>
      </c>
      <c r="W251" s="9">
        <v>415700.546875</v>
      </c>
      <c r="X251" s="6">
        <f t="shared" si="28"/>
        <v>0.20327132267499498</v>
      </c>
      <c r="Y251" s="7"/>
      <c r="Z251" s="21">
        <v>43281</v>
      </c>
      <c r="AA251" s="9">
        <v>13025.527910232544</v>
      </c>
      <c r="AB251" s="9">
        <v>181946.26995849609</v>
      </c>
      <c r="AC251" s="6">
        <f t="shared" si="29"/>
        <v>7.1589969462983811</v>
      </c>
      <c r="AD251" s="7"/>
    </row>
    <row r="252" spans="1:30">
      <c r="A252" s="21">
        <v>43312</v>
      </c>
      <c r="C252">
        <v>320</v>
      </c>
      <c r="D252" s="7">
        <f t="shared" si="24"/>
        <v>0</v>
      </c>
      <c r="F252" s="21">
        <v>43312</v>
      </c>
      <c r="G252">
        <v>3</v>
      </c>
      <c r="H252">
        <v>394</v>
      </c>
      <c r="I252" s="7">
        <f t="shared" si="25"/>
        <v>0.76142131979695438</v>
      </c>
      <c r="K252" s="21">
        <v>43312</v>
      </c>
      <c r="L252">
        <v>23</v>
      </c>
      <c r="M252">
        <v>227</v>
      </c>
      <c r="N252" s="7">
        <f t="shared" si="26"/>
        <v>10.13215859030837</v>
      </c>
      <c r="P252" s="21">
        <v>43312</v>
      </c>
      <c r="Q252" s="9"/>
      <c r="R252" s="9">
        <v>510189.33869934082</v>
      </c>
      <c r="S252" s="6">
        <f t="shared" si="27"/>
        <v>0</v>
      </c>
      <c r="T252" s="7"/>
      <c r="U252" s="21">
        <v>43312</v>
      </c>
      <c r="V252" s="9">
        <v>305</v>
      </c>
      <c r="W252" s="9">
        <v>409706.32281494141</v>
      </c>
      <c r="X252" s="6">
        <f t="shared" si="28"/>
        <v>7.4443566773501862E-2</v>
      </c>
      <c r="Y252" s="7"/>
      <c r="Z252" s="21">
        <v>43312</v>
      </c>
      <c r="AA252" s="9">
        <v>12366.227922439575</v>
      </c>
      <c r="AB252" s="9">
        <v>185910.85104370117</v>
      </c>
      <c r="AC252" s="6">
        <f t="shared" si="29"/>
        <v>6.6516977642863377</v>
      </c>
      <c r="AD252" s="7"/>
    </row>
    <row r="253" spans="1:30">
      <c r="A253" s="21">
        <v>43343</v>
      </c>
      <c r="C253">
        <v>321</v>
      </c>
      <c r="D253" s="7">
        <f t="shared" si="24"/>
        <v>0</v>
      </c>
      <c r="F253" s="21">
        <v>43343</v>
      </c>
      <c r="G253">
        <v>3</v>
      </c>
      <c r="H253">
        <v>391</v>
      </c>
      <c r="I253" s="7">
        <f t="shared" si="25"/>
        <v>0.76726342710997442</v>
      </c>
      <c r="K253" s="21">
        <v>43343</v>
      </c>
      <c r="L253">
        <v>22</v>
      </c>
      <c r="M253">
        <v>228</v>
      </c>
      <c r="N253" s="7">
        <f t="shared" si="26"/>
        <v>9.6491228070175428</v>
      </c>
      <c r="P253" s="21">
        <v>43343</v>
      </c>
      <c r="Q253" s="9"/>
      <c r="R253" s="9">
        <v>515138.15586853027</v>
      </c>
      <c r="S253" s="6">
        <f t="shared" si="27"/>
        <v>0</v>
      </c>
      <c r="T253" s="7"/>
      <c r="U253" s="21">
        <v>43343</v>
      </c>
      <c r="V253" s="9">
        <v>305</v>
      </c>
      <c r="W253" s="9">
        <v>407272.01196289063</v>
      </c>
      <c r="X253" s="6">
        <f t="shared" si="28"/>
        <v>7.4888524386937411E-2</v>
      </c>
      <c r="Y253" s="7"/>
      <c r="Z253" s="21">
        <v>43343</v>
      </c>
      <c r="AA253" s="9">
        <v>12358.127922058105</v>
      </c>
      <c r="AB253" s="9">
        <v>189574.93409729004</v>
      </c>
      <c r="AC253" s="6">
        <f t="shared" si="29"/>
        <v>6.5188617793299102</v>
      </c>
      <c r="AD253" s="7"/>
    </row>
    <row r="254" spans="1:30">
      <c r="A254" s="21">
        <v>43373</v>
      </c>
      <c r="C254">
        <v>326</v>
      </c>
      <c r="D254" s="7">
        <f t="shared" si="24"/>
        <v>0</v>
      </c>
      <c r="F254" s="21">
        <v>43373</v>
      </c>
      <c r="G254">
        <v>3</v>
      </c>
      <c r="H254">
        <v>397</v>
      </c>
      <c r="I254" s="7">
        <f t="shared" si="25"/>
        <v>0.75566750629722923</v>
      </c>
      <c r="K254" s="21">
        <v>43373</v>
      </c>
      <c r="L254">
        <v>21</v>
      </c>
      <c r="M254">
        <v>223</v>
      </c>
      <c r="N254" s="7">
        <f t="shared" si="26"/>
        <v>9.4170403587443943</v>
      </c>
      <c r="P254" s="21">
        <v>43373</v>
      </c>
      <c r="Q254" s="9"/>
      <c r="R254" s="9">
        <v>522517.71536254883</v>
      </c>
      <c r="S254" s="6">
        <f t="shared" si="27"/>
        <v>0</v>
      </c>
      <c r="T254" s="7"/>
      <c r="U254" s="21">
        <v>43373</v>
      </c>
      <c r="V254" s="9">
        <v>305</v>
      </c>
      <c r="W254" s="9">
        <v>405801.35195922852</v>
      </c>
      <c r="X254" s="6">
        <f t="shared" si="28"/>
        <v>7.5159927025241602E-2</v>
      </c>
      <c r="Y254" s="7"/>
      <c r="Z254" s="21">
        <v>43373</v>
      </c>
      <c r="AA254" s="9">
        <v>11775.378898620605</v>
      </c>
      <c r="AB254" s="9">
        <v>186742.53312683105</v>
      </c>
      <c r="AC254" s="6">
        <f t="shared" si="29"/>
        <v>6.3056758958191113</v>
      </c>
      <c r="AD254" s="7"/>
    </row>
    <row r="255" spans="1:30">
      <c r="A255" s="21">
        <v>43404</v>
      </c>
      <c r="C255">
        <v>321</v>
      </c>
      <c r="D255" s="7">
        <f t="shared" si="24"/>
        <v>0</v>
      </c>
      <c r="F255" s="21">
        <v>43404</v>
      </c>
      <c r="G255">
        <v>3</v>
      </c>
      <c r="H255">
        <v>403</v>
      </c>
      <c r="I255" s="7">
        <f t="shared" si="25"/>
        <v>0.74441687344913154</v>
      </c>
      <c r="K255" s="21">
        <v>43404</v>
      </c>
      <c r="L255">
        <v>22</v>
      </c>
      <c r="M255">
        <v>221</v>
      </c>
      <c r="N255" s="7">
        <f t="shared" si="26"/>
        <v>9.9547511312217196</v>
      </c>
      <c r="P255" s="21">
        <v>43404</v>
      </c>
      <c r="Q255" s="9"/>
      <c r="R255" s="9">
        <v>515706.99742126465</v>
      </c>
      <c r="S255" s="6">
        <f t="shared" si="27"/>
        <v>0</v>
      </c>
      <c r="T255" s="7"/>
      <c r="U255" s="21">
        <v>43404</v>
      </c>
      <c r="V255" s="9">
        <v>305</v>
      </c>
      <c r="W255" s="9">
        <v>415540.65194702148</v>
      </c>
      <c r="X255" s="6">
        <f t="shared" si="28"/>
        <v>7.339835430563009E-2</v>
      </c>
      <c r="Y255" s="7"/>
      <c r="Z255" s="21">
        <v>43404</v>
      </c>
      <c r="AA255" s="9">
        <v>14434.86888885498</v>
      </c>
      <c r="AB255" s="9">
        <v>187941.93406677246</v>
      </c>
      <c r="AC255" s="6">
        <f t="shared" si="29"/>
        <v>7.6804939570998165</v>
      </c>
      <c r="AD255" s="7"/>
    </row>
    <row r="256" spans="1:30">
      <c r="A256" s="21">
        <v>43434</v>
      </c>
      <c r="C256">
        <v>333</v>
      </c>
      <c r="D256" s="7">
        <f t="shared" si="24"/>
        <v>0</v>
      </c>
      <c r="F256" s="21">
        <v>43434</v>
      </c>
      <c r="G256">
        <v>2</v>
      </c>
      <c r="H256">
        <v>406</v>
      </c>
      <c r="I256" s="7">
        <f t="shared" si="25"/>
        <v>0.49261083743842365</v>
      </c>
      <c r="K256" s="21">
        <v>43434</v>
      </c>
      <c r="L256">
        <v>20</v>
      </c>
      <c r="M256">
        <v>219</v>
      </c>
      <c r="N256" s="7">
        <f t="shared" si="26"/>
        <v>9.1324200913241995</v>
      </c>
      <c r="P256" s="21">
        <v>43434</v>
      </c>
      <c r="Q256" s="9"/>
      <c r="R256" s="9">
        <v>513083.52073669434</v>
      </c>
      <c r="S256" s="6">
        <f t="shared" si="27"/>
        <v>0</v>
      </c>
      <c r="T256" s="7"/>
      <c r="U256" s="21">
        <v>43434</v>
      </c>
      <c r="V256" s="9"/>
      <c r="W256" s="9">
        <v>426300.18499755859</v>
      </c>
      <c r="X256" s="6">
        <f t="shared" si="28"/>
        <v>0</v>
      </c>
      <c r="Y256" s="7"/>
      <c r="Z256" s="21">
        <v>43434</v>
      </c>
      <c r="AA256" s="9">
        <v>12245.799919128418</v>
      </c>
      <c r="AB256" s="9">
        <v>186946.61613464355</v>
      </c>
      <c r="AC256" s="6">
        <f t="shared" si="29"/>
        <v>6.550426090787699</v>
      </c>
      <c r="AD256" s="7"/>
    </row>
    <row r="257" spans="1:30">
      <c r="A257" s="21">
        <v>43465</v>
      </c>
      <c r="C257">
        <v>338</v>
      </c>
      <c r="D257" s="7">
        <f t="shared" si="24"/>
        <v>0</v>
      </c>
      <c r="F257" s="21">
        <v>43465</v>
      </c>
      <c r="H257">
        <v>409</v>
      </c>
      <c r="I257" s="7">
        <f t="shared" si="25"/>
        <v>0</v>
      </c>
      <c r="K257" s="21">
        <v>43465</v>
      </c>
      <c r="L257">
        <v>18</v>
      </c>
      <c r="M257">
        <v>217</v>
      </c>
      <c r="N257" s="7">
        <f t="shared" si="26"/>
        <v>8.2949308755760374</v>
      </c>
      <c r="P257" s="21">
        <v>43465</v>
      </c>
      <c r="Q257" s="9"/>
      <c r="R257" s="9">
        <v>524963.5472869873</v>
      </c>
      <c r="S257" s="6">
        <f t="shared" si="27"/>
        <v>0</v>
      </c>
      <c r="T257" s="7"/>
      <c r="U257" s="21">
        <v>43465</v>
      </c>
      <c r="V257" s="9"/>
      <c r="W257" s="9">
        <v>426727.35818481445</v>
      </c>
      <c r="X257" s="6">
        <f t="shared" si="28"/>
        <v>0</v>
      </c>
      <c r="Y257" s="7"/>
      <c r="Z257" s="21">
        <v>43465</v>
      </c>
      <c r="AA257" s="9">
        <v>10363.726921081543</v>
      </c>
      <c r="AB257" s="9">
        <v>189608.24015808105</v>
      </c>
      <c r="AC257" s="6">
        <f t="shared" si="29"/>
        <v>5.4658631462646605</v>
      </c>
      <c r="AD257" s="7"/>
    </row>
    <row r="258" spans="1:30">
      <c r="A258" s="21">
        <v>43496</v>
      </c>
      <c r="C258">
        <v>345</v>
      </c>
      <c r="D258" s="7">
        <f t="shared" si="24"/>
        <v>0</v>
      </c>
      <c r="F258" s="21">
        <v>43496</v>
      </c>
      <c r="H258">
        <v>408</v>
      </c>
      <c r="I258" s="7">
        <f t="shared" si="25"/>
        <v>0</v>
      </c>
      <c r="K258" s="21">
        <v>43496</v>
      </c>
      <c r="L258">
        <v>16</v>
      </c>
      <c r="M258">
        <v>214</v>
      </c>
      <c r="N258" s="7">
        <f t="shared" si="26"/>
        <v>7.4766355140186906</v>
      </c>
      <c r="P258" s="21">
        <v>43496</v>
      </c>
      <c r="Q258" s="9"/>
      <c r="R258" s="9">
        <v>539637.92683410645</v>
      </c>
      <c r="S258" s="6">
        <f t="shared" si="27"/>
        <v>0</v>
      </c>
      <c r="T258" s="7"/>
      <c r="U258" s="21">
        <v>43496</v>
      </c>
      <c r="V258" s="9"/>
      <c r="W258" s="9">
        <v>426438.51217651367</v>
      </c>
      <c r="X258" s="6">
        <f t="shared" si="28"/>
        <v>0</v>
      </c>
      <c r="Y258" s="7"/>
      <c r="Z258" s="21">
        <v>43496</v>
      </c>
      <c r="AA258" s="9">
        <v>9850.9839172363281</v>
      </c>
      <c r="AB258" s="9">
        <v>185376.62117004395</v>
      </c>
      <c r="AC258" s="6">
        <f t="shared" si="29"/>
        <v>5.3140379056753488</v>
      </c>
      <c r="AD258" s="7"/>
    </row>
    <row r="259" spans="1:30">
      <c r="A259" s="21">
        <v>43524</v>
      </c>
      <c r="B259">
        <v>1</v>
      </c>
      <c r="C259">
        <v>344</v>
      </c>
      <c r="D259" s="7">
        <f t="shared" si="24"/>
        <v>0.29069767441860467</v>
      </c>
      <c r="F259" s="21">
        <v>43524</v>
      </c>
      <c r="G259">
        <v>2</v>
      </c>
      <c r="H259">
        <v>414</v>
      </c>
      <c r="I259" s="7">
        <f t="shared" si="25"/>
        <v>0.48309178743961351</v>
      </c>
      <c r="K259" s="21">
        <v>43524</v>
      </c>
      <c r="L259">
        <v>12</v>
      </c>
      <c r="M259">
        <v>216</v>
      </c>
      <c r="N259" s="7">
        <f t="shared" si="26"/>
        <v>5.5555555555555554</v>
      </c>
      <c r="P259" s="21">
        <v>43524</v>
      </c>
      <c r="Q259" s="9">
        <v>599.99798583984375</v>
      </c>
      <c r="R259" s="9">
        <v>535891.83001708984</v>
      </c>
      <c r="S259" s="6">
        <f t="shared" si="27"/>
        <v>0.11196251785004999</v>
      </c>
      <c r="T259" s="7"/>
      <c r="U259" s="21">
        <v>43524</v>
      </c>
      <c r="V259" s="9">
        <v>1396.14697265625</v>
      </c>
      <c r="W259" s="9">
        <v>423633.17813110352</v>
      </c>
      <c r="X259" s="6">
        <f t="shared" si="28"/>
        <v>0.32956506825444598</v>
      </c>
      <c r="Y259" s="7"/>
      <c r="Z259" s="21">
        <v>43524</v>
      </c>
      <c r="AA259" s="9">
        <v>8135.9839172363281</v>
      </c>
      <c r="AB259" s="9">
        <v>188019.87715148926</v>
      </c>
      <c r="AC259" s="6">
        <f t="shared" si="29"/>
        <v>4.3271935076742416</v>
      </c>
      <c r="AD259" s="7"/>
    </row>
    <row r="260" spans="1:30">
      <c r="A260" s="21">
        <v>43555</v>
      </c>
      <c r="C260">
        <v>341</v>
      </c>
      <c r="D260" s="7">
        <f t="shared" si="24"/>
        <v>0</v>
      </c>
      <c r="F260" s="21">
        <v>43555</v>
      </c>
      <c r="G260">
        <v>3</v>
      </c>
      <c r="H260">
        <v>423</v>
      </c>
      <c r="I260" s="7">
        <f t="shared" si="25"/>
        <v>0.70921985815602839</v>
      </c>
      <c r="K260" s="21">
        <v>43555</v>
      </c>
      <c r="L260">
        <v>6</v>
      </c>
      <c r="M260">
        <v>203</v>
      </c>
      <c r="N260" s="7">
        <f t="shared" si="26"/>
        <v>2.9556650246305418</v>
      </c>
      <c r="P260" s="21">
        <v>43555</v>
      </c>
      <c r="Q260" s="9"/>
      <c r="R260" s="9">
        <v>517918.60377502441</v>
      </c>
      <c r="S260" s="6">
        <f t="shared" si="27"/>
        <v>0</v>
      </c>
      <c r="T260" s="7"/>
      <c r="U260" s="21">
        <v>43555</v>
      </c>
      <c r="V260" s="9">
        <v>2496.1449584960938</v>
      </c>
      <c r="W260" s="9">
        <v>454284.05499267578</v>
      </c>
      <c r="X260" s="6">
        <f t="shared" si="28"/>
        <v>0.54946787831598842</v>
      </c>
      <c r="Y260" s="7"/>
      <c r="Z260" s="21">
        <v>43555</v>
      </c>
      <c r="AA260" s="9">
        <v>4071.1689758300781</v>
      </c>
      <c r="AB260" s="9">
        <v>158652.79112243652</v>
      </c>
      <c r="AC260" s="6">
        <f t="shared" si="29"/>
        <v>2.5660872065517273</v>
      </c>
      <c r="AD260" s="7"/>
    </row>
    <row r="261" spans="1:30">
      <c r="A261" s="21">
        <v>43585</v>
      </c>
      <c r="C261">
        <v>344</v>
      </c>
      <c r="D261" s="7">
        <f t="shared" si="24"/>
        <v>0</v>
      </c>
      <c r="F261" s="21">
        <v>43585</v>
      </c>
      <c r="G261">
        <v>4</v>
      </c>
      <c r="H261">
        <v>430</v>
      </c>
      <c r="I261" s="7">
        <f t="shared" si="25"/>
        <v>0.93023255813953487</v>
      </c>
      <c r="K261" s="21">
        <v>43585</v>
      </c>
      <c r="L261">
        <v>10</v>
      </c>
      <c r="M261">
        <v>192</v>
      </c>
      <c r="N261" s="7">
        <f t="shared" si="26"/>
        <v>5.2083333333333339</v>
      </c>
      <c r="P261" s="21">
        <v>43585</v>
      </c>
      <c r="Q261" s="9"/>
      <c r="R261" s="9">
        <v>512667.50563049316</v>
      </c>
      <c r="S261" s="6">
        <f t="shared" si="27"/>
        <v>0</v>
      </c>
      <c r="T261" s="7"/>
      <c r="U261" s="21">
        <v>43585</v>
      </c>
      <c r="V261" s="9">
        <v>2946.1449584960938</v>
      </c>
      <c r="W261" s="9">
        <v>464770.87002563477</v>
      </c>
      <c r="X261" s="6">
        <f t="shared" si="28"/>
        <v>0.63389191287603652</v>
      </c>
      <c r="Y261" s="7"/>
      <c r="Z261" s="21">
        <v>43585</v>
      </c>
      <c r="AA261" s="9">
        <v>4849.010986328125</v>
      </c>
      <c r="AB261" s="9">
        <v>152477.76002502441</v>
      </c>
      <c r="AC261" s="6">
        <f t="shared" si="29"/>
        <v>3.1801431143350434</v>
      </c>
      <c r="AD261" s="7"/>
    </row>
    <row r="262" spans="1:30">
      <c r="A262" s="21">
        <v>43616</v>
      </c>
      <c r="B262">
        <v>1</v>
      </c>
      <c r="C262">
        <v>347</v>
      </c>
      <c r="D262" s="7">
        <f t="shared" si="24"/>
        <v>0.28818443804034583</v>
      </c>
      <c r="F262" s="21">
        <v>43616</v>
      </c>
      <c r="G262">
        <v>4</v>
      </c>
      <c r="H262">
        <v>436</v>
      </c>
      <c r="I262" s="7">
        <f t="shared" si="25"/>
        <v>0.91743119266055051</v>
      </c>
      <c r="K262" s="21">
        <v>43616</v>
      </c>
      <c r="L262">
        <v>14</v>
      </c>
      <c r="M262">
        <v>188</v>
      </c>
      <c r="N262" s="7">
        <f t="shared" si="26"/>
        <v>7.4468085106382977</v>
      </c>
      <c r="P262" s="21">
        <v>43616</v>
      </c>
      <c r="Q262" s="9"/>
      <c r="R262" s="9">
        <v>519452.48924255371</v>
      </c>
      <c r="S262" s="6">
        <f t="shared" si="27"/>
        <v>0</v>
      </c>
      <c r="T262" s="7"/>
      <c r="U262" s="21">
        <v>43616</v>
      </c>
      <c r="V262" s="9">
        <v>1899.9979858398438</v>
      </c>
      <c r="W262" s="9">
        <v>458854.86178588867</v>
      </c>
      <c r="X262" s="6">
        <f t="shared" si="28"/>
        <v>0.41407384863373703</v>
      </c>
      <c r="Y262" s="7"/>
      <c r="Z262" s="21">
        <v>43616</v>
      </c>
      <c r="AA262" s="9">
        <v>7686.6129760742188</v>
      </c>
      <c r="AB262" s="9">
        <v>147499.0951385498</v>
      </c>
      <c r="AC262" s="6">
        <f t="shared" si="29"/>
        <v>5.2112950041178081</v>
      </c>
      <c r="AD262" s="7"/>
    </row>
    <row r="263" spans="1:30">
      <c r="A263" s="21">
        <v>43646</v>
      </c>
      <c r="B263">
        <v>1</v>
      </c>
      <c r="C263">
        <v>348</v>
      </c>
      <c r="D263" s="7">
        <f t="shared" si="24"/>
        <v>0.28735632183908044</v>
      </c>
      <c r="F263" s="21">
        <v>43646</v>
      </c>
      <c r="G263">
        <v>5</v>
      </c>
      <c r="H263">
        <v>426</v>
      </c>
      <c r="I263" s="7">
        <f t="shared" si="25"/>
        <v>1.1737089201877933</v>
      </c>
      <c r="K263" s="21">
        <v>43646</v>
      </c>
      <c r="L263">
        <v>18</v>
      </c>
      <c r="M263">
        <v>194</v>
      </c>
      <c r="N263" s="7">
        <f t="shared" si="26"/>
        <v>9.2783505154639183</v>
      </c>
      <c r="P263" s="21">
        <v>43646</v>
      </c>
      <c r="Q263" s="9"/>
      <c r="R263" s="9">
        <v>522373.71653747559</v>
      </c>
      <c r="S263" s="6">
        <f t="shared" si="27"/>
        <v>0</v>
      </c>
      <c r="T263" s="7"/>
      <c r="U263" s="21">
        <v>43646</v>
      </c>
      <c r="V263" s="9">
        <v>1899.9979858398438</v>
      </c>
      <c r="W263" s="9">
        <v>449686.47994995117</v>
      </c>
      <c r="X263" s="6">
        <f t="shared" si="28"/>
        <v>0.42251614637186963</v>
      </c>
      <c r="Y263" s="7"/>
      <c r="Z263" s="21">
        <v>43646</v>
      </c>
      <c r="AA263" s="9">
        <v>8715.3555107116699</v>
      </c>
      <c r="AB263" s="9">
        <v>156606.24803161621</v>
      </c>
      <c r="AC263" s="6">
        <f t="shared" si="29"/>
        <v>5.565139079861094</v>
      </c>
      <c r="AD263" s="7"/>
    </row>
    <row r="264" spans="1:30">
      <c r="A264" s="21">
        <v>43677</v>
      </c>
      <c r="C264">
        <v>350</v>
      </c>
      <c r="D264" s="7">
        <f t="shared" si="24"/>
        <v>0</v>
      </c>
      <c r="F264" s="21">
        <v>43677</v>
      </c>
      <c r="G264">
        <v>4</v>
      </c>
      <c r="H264">
        <v>425</v>
      </c>
      <c r="I264" s="7">
        <f t="shared" si="25"/>
        <v>0.94117647058823517</v>
      </c>
      <c r="K264" s="21">
        <v>43677</v>
      </c>
      <c r="L264">
        <v>22</v>
      </c>
      <c r="M264">
        <v>197</v>
      </c>
      <c r="N264" s="7">
        <f t="shared" si="26"/>
        <v>11.167512690355331</v>
      </c>
      <c r="P264" s="21">
        <v>43677</v>
      </c>
      <c r="Q264" s="9"/>
      <c r="R264" s="9">
        <v>526896.75750732422</v>
      </c>
      <c r="S264" s="6">
        <f t="shared" si="27"/>
        <v>0</v>
      </c>
      <c r="T264" s="7"/>
      <c r="U264" s="21">
        <v>43677</v>
      </c>
      <c r="V264" s="9">
        <v>1399.9979858398438</v>
      </c>
      <c r="W264" s="9">
        <v>443777.90710449219</v>
      </c>
      <c r="X264" s="6">
        <f t="shared" si="28"/>
        <v>0.31547266401213603</v>
      </c>
      <c r="Y264" s="7"/>
      <c r="Z264" s="21">
        <v>43677</v>
      </c>
      <c r="AA264" s="9">
        <v>14277.12455368042</v>
      </c>
      <c r="AB264" s="9">
        <v>161468.89100646973</v>
      </c>
      <c r="AC264" s="6">
        <f t="shared" si="29"/>
        <v>8.8420279997515845</v>
      </c>
      <c r="AD264" s="7"/>
    </row>
    <row r="265" spans="1:30">
      <c r="A265" s="21">
        <v>43708</v>
      </c>
      <c r="C265">
        <v>350</v>
      </c>
      <c r="D265" s="7">
        <f t="shared" si="24"/>
        <v>0</v>
      </c>
      <c r="F265" s="21">
        <v>43708</v>
      </c>
      <c r="G265">
        <v>5</v>
      </c>
      <c r="H265">
        <v>425</v>
      </c>
      <c r="I265" s="7">
        <f t="shared" si="25"/>
        <v>1.1764705882352942</v>
      </c>
      <c r="K265" s="21">
        <v>43708</v>
      </c>
      <c r="L265">
        <v>24</v>
      </c>
      <c r="M265">
        <v>197</v>
      </c>
      <c r="N265" s="7">
        <f t="shared" si="26"/>
        <v>12.18274111675127</v>
      </c>
      <c r="P265" s="21">
        <v>43708</v>
      </c>
      <c r="Q265" s="9"/>
      <c r="R265" s="9">
        <v>520017.6540222168</v>
      </c>
      <c r="S265" s="6">
        <f t="shared" si="27"/>
        <v>0</v>
      </c>
      <c r="T265" s="7"/>
      <c r="U265" s="21">
        <v>43708</v>
      </c>
      <c r="V265" s="9">
        <v>3141.4360046386719</v>
      </c>
      <c r="W265" s="9">
        <v>449222.11813354492</v>
      </c>
      <c r="X265" s="6">
        <f t="shared" si="28"/>
        <v>0.69930572824216652</v>
      </c>
      <c r="Y265" s="7"/>
      <c r="Z265" s="21">
        <v>43708</v>
      </c>
      <c r="AA265" s="9">
        <v>15192.777568817139</v>
      </c>
      <c r="AB265" s="9">
        <v>162164.2811126709</v>
      </c>
      <c r="AC265" s="6">
        <f t="shared" si="29"/>
        <v>9.3687570805196465</v>
      </c>
      <c r="AD265" s="7"/>
    </row>
    <row r="266" spans="1:30">
      <c r="A266" s="21">
        <v>43738</v>
      </c>
      <c r="C266">
        <v>349</v>
      </c>
      <c r="D266" s="7">
        <f t="shared" si="24"/>
        <v>0</v>
      </c>
      <c r="F266" s="21">
        <v>43738</v>
      </c>
      <c r="G266">
        <v>6</v>
      </c>
      <c r="H266">
        <v>428</v>
      </c>
      <c r="I266" s="7">
        <f t="shared" si="25"/>
        <v>1.4018691588785046</v>
      </c>
      <c r="K266" s="21">
        <v>43738</v>
      </c>
      <c r="L266">
        <v>23</v>
      </c>
      <c r="M266">
        <v>195</v>
      </c>
      <c r="N266" s="7">
        <f t="shared" si="26"/>
        <v>11.794871794871794</v>
      </c>
      <c r="P266" s="21">
        <v>43738</v>
      </c>
      <c r="Q266" s="9"/>
      <c r="R266" s="9">
        <v>522366.12890625</v>
      </c>
      <c r="S266" s="6">
        <f t="shared" si="27"/>
        <v>0</v>
      </c>
      <c r="T266" s="7"/>
      <c r="U266" s="21">
        <v>43738</v>
      </c>
      <c r="V266" s="9">
        <v>3641.4360046386719</v>
      </c>
      <c r="W266" s="9">
        <v>442521.74298095703</v>
      </c>
      <c r="X266" s="6">
        <f t="shared" si="28"/>
        <v>0.82288295714214721</v>
      </c>
      <c r="Y266" s="7"/>
      <c r="Z266" s="21">
        <v>43738</v>
      </c>
      <c r="AA266" s="9">
        <v>14142.777568817139</v>
      </c>
      <c r="AB266" s="9">
        <v>161883.66902160645</v>
      </c>
      <c r="AC266" s="6">
        <f t="shared" si="29"/>
        <v>8.7363831412355228</v>
      </c>
      <c r="AD266" s="7"/>
    </row>
    <row r="267" spans="1:30">
      <c r="D267" s="7"/>
      <c r="I267" s="7"/>
      <c r="N267" s="7"/>
      <c r="Q267" s="9"/>
      <c r="R267" s="9"/>
      <c r="S267" s="6"/>
      <c r="T267" s="7"/>
      <c r="V267" s="9"/>
      <c r="W267" s="9"/>
      <c r="X267" s="6"/>
      <c r="Y267" s="7"/>
      <c r="AA267" s="9"/>
      <c r="AB267" s="9"/>
      <c r="AC267" s="6"/>
      <c r="AD267" s="7"/>
    </row>
    <row r="268" spans="1:30" ht="7.5" customHeight="1"/>
    <row r="321" spans="2:2">
      <c r="B321" s="24" t="s">
        <v>571</v>
      </c>
    </row>
  </sheetData>
  <mergeCells count="6">
    <mergeCell ref="Z4:AC4"/>
    <mergeCell ref="K4:N4"/>
    <mergeCell ref="F4:I4"/>
    <mergeCell ref="A4:D4"/>
    <mergeCell ref="P4:S4"/>
    <mergeCell ref="U4:X4"/>
  </mergeCells>
  <phoneticPr fontId="7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F215"/>
  <sheetViews>
    <sheetView zoomScale="85" workbookViewId="0">
      <pane ySplit="4" topLeftCell="A5" activePane="bottomLeft" state="frozen"/>
      <selection pane="bottomLeft" activeCell="A5" sqref="A5"/>
    </sheetView>
  </sheetViews>
  <sheetFormatPr defaultRowHeight="12.75"/>
  <cols>
    <col min="1" max="1" width="9.85546875" style="21" customWidth="1"/>
    <col min="2" max="2" width="5.85546875" customWidth="1"/>
    <col min="3" max="3" width="8.85546875" style="9" customWidth="1"/>
    <col min="4" max="4" width="6.5703125" style="7" customWidth="1"/>
    <col min="5" max="5" width="1" style="32" customWidth="1"/>
    <col min="6" max="7" width="6.5703125" style="9" customWidth="1"/>
    <col min="8" max="8" width="6.5703125" style="7" customWidth="1"/>
    <col min="9" max="9" width="1.140625" customWidth="1"/>
    <col min="10" max="10" width="6.140625" customWidth="1"/>
    <col min="11" max="11" width="6.7109375" customWidth="1"/>
    <col min="12" max="12" width="6.5703125" customWidth="1"/>
    <col min="13" max="13" width="1.28515625" customWidth="1"/>
    <col min="14" max="14" width="5.140625" customWidth="1"/>
    <col min="15" max="15" width="6.140625" customWidth="1"/>
    <col min="16" max="16" width="7.5703125" customWidth="1"/>
    <col min="17" max="17" width="1" customWidth="1"/>
    <col min="18" max="18" width="4.85546875" customWidth="1"/>
    <col min="19" max="19" width="6.5703125" customWidth="1"/>
    <col min="20" max="20" width="6.42578125" customWidth="1"/>
    <col min="21" max="21" width="1.140625" customWidth="1"/>
    <col min="23" max="23" width="1" style="32" customWidth="1"/>
    <col min="24" max="25" width="6.5703125" style="9" customWidth="1"/>
    <col min="26" max="26" width="6.5703125" style="7" customWidth="1"/>
    <col min="27" max="27" width="1" style="32" customWidth="1"/>
    <col min="28" max="29" width="6.5703125" style="9" customWidth="1"/>
    <col min="30" max="30" width="6.5703125" style="7" customWidth="1"/>
  </cols>
  <sheetData>
    <row r="1" spans="1:32" ht="16.5">
      <c r="A1" s="46" t="s">
        <v>540</v>
      </c>
      <c r="C1"/>
      <c r="D1"/>
      <c r="E1" s="7"/>
      <c r="G1"/>
      <c r="H1"/>
      <c r="K1" s="21"/>
      <c r="W1"/>
      <c r="X1"/>
      <c r="Y1"/>
      <c r="Z1"/>
      <c r="AA1"/>
      <c r="AB1"/>
      <c r="AC1"/>
      <c r="AD1"/>
    </row>
    <row r="2" spans="1:32" ht="16.5">
      <c r="A2" s="46"/>
      <c r="C2"/>
      <c r="D2"/>
      <c r="E2" s="7"/>
      <c r="G2"/>
      <c r="H2"/>
      <c r="K2" s="21"/>
      <c r="W2"/>
      <c r="X2"/>
      <c r="Y2"/>
      <c r="Z2"/>
      <c r="AA2"/>
      <c r="AB2"/>
      <c r="AC2"/>
      <c r="AD2"/>
    </row>
    <row r="3" spans="1:32">
      <c r="A3" s="30"/>
      <c r="B3" s="179" t="s">
        <v>438</v>
      </c>
      <c r="C3" s="179"/>
      <c r="D3" s="179"/>
      <c r="E3" s="37"/>
      <c r="F3" s="180" t="s">
        <v>439</v>
      </c>
      <c r="G3" s="180"/>
      <c r="H3" s="180"/>
      <c r="J3" s="179" t="s">
        <v>440</v>
      </c>
      <c r="K3" s="179"/>
      <c r="L3" s="179"/>
      <c r="N3" s="179" t="s">
        <v>441</v>
      </c>
      <c r="O3" s="179"/>
      <c r="P3" s="179"/>
      <c r="R3" s="179" t="s">
        <v>442</v>
      </c>
      <c r="S3" s="179"/>
      <c r="T3" s="179"/>
      <c r="W3" s="37"/>
      <c r="X3" s="180" t="s">
        <v>443</v>
      </c>
      <c r="Y3" s="180"/>
      <c r="Z3" s="180"/>
      <c r="AA3" s="37"/>
      <c r="AB3" s="186" t="s">
        <v>537</v>
      </c>
      <c r="AC3" s="186"/>
      <c r="AD3" s="186"/>
    </row>
    <row r="4" spans="1:32" s="3" customFormat="1">
      <c r="A4" s="29" t="s">
        <v>1</v>
      </c>
      <c r="B4" s="19" t="s">
        <v>435</v>
      </c>
      <c r="C4" s="19" t="s">
        <v>2</v>
      </c>
      <c r="D4" s="5" t="s">
        <v>444</v>
      </c>
      <c r="E4" s="38"/>
      <c r="F4" s="8" t="s">
        <v>352</v>
      </c>
      <c r="G4" s="8" t="s">
        <v>2</v>
      </c>
      <c r="H4" s="5" t="s">
        <v>536</v>
      </c>
      <c r="J4" s="8" t="s">
        <v>352</v>
      </c>
      <c r="K4" s="2" t="s">
        <v>2</v>
      </c>
      <c r="L4" s="5" t="s">
        <v>535</v>
      </c>
      <c r="N4" s="8" t="s">
        <v>352</v>
      </c>
      <c r="O4" s="2" t="s">
        <v>2</v>
      </c>
      <c r="P4" s="2" t="s">
        <v>441</v>
      </c>
      <c r="R4" s="8" t="s">
        <v>352</v>
      </c>
      <c r="S4" s="2" t="s">
        <v>2</v>
      </c>
      <c r="T4" s="2" t="s">
        <v>442</v>
      </c>
      <c r="W4" s="38"/>
      <c r="X4" s="8" t="s">
        <v>352</v>
      </c>
      <c r="Y4" s="8" t="s">
        <v>2</v>
      </c>
      <c r="Z4" s="5" t="s">
        <v>534</v>
      </c>
      <c r="AA4" s="38"/>
      <c r="AB4" s="8" t="s">
        <v>352</v>
      </c>
      <c r="AC4" s="8" t="s">
        <v>2</v>
      </c>
      <c r="AD4" s="72" t="s">
        <v>537</v>
      </c>
      <c r="AF4" s="66"/>
    </row>
    <row r="5" spans="1:32">
      <c r="A5" s="21">
        <v>35826</v>
      </c>
      <c r="C5">
        <v>56</v>
      </c>
      <c r="D5" s="7">
        <f>B5/C5*100</f>
        <v>0</v>
      </c>
      <c r="E5" s="33"/>
      <c r="F5" s="25">
        <v>3</v>
      </c>
      <c r="G5" s="25">
        <v>413</v>
      </c>
      <c r="H5" s="7">
        <f t="shared" ref="H5:H68" si="0">F5/G5*100</f>
        <v>0.72639225181598066</v>
      </c>
      <c r="I5" s="1"/>
      <c r="J5">
        <v>4</v>
      </c>
      <c r="K5">
        <v>57</v>
      </c>
      <c r="L5" s="7">
        <f t="shared" ref="L5:L68" si="1">J5/K5*100</f>
        <v>7.0175438596491224</v>
      </c>
      <c r="N5">
        <v>3</v>
      </c>
      <c r="O5">
        <v>21</v>
      </c>
      <c r="P5" s="7">
        <f t="shared" ref="P5:P68" si="2">N5/O5*100</f>
        <v>14.285714285714285</v>
      </c>
      <c r="Q5" s="1"/>
      <c r="R5">
        <v>2</v>
      </c>
      <c r="S5">
        <v>8</v>
      </c>
      <c r="T5" s="7">
        <f t="shared" ref="T5:T68" si="3">R5/S5*100</f>
        <v>25</v>
      </c>
      <c r="W5" s="33"/>
      <c r="X5" s="25">
        <v>2</v>
      </c>
      <c r="Y5" s="25">
        <v>117</v>
      </c>
      <c r="Z5" s="7">
        <f t="shared" ref="Z5:Z68" si="4">X5/Y5*100</f>
        <v>1.7094017094017095</v>
      </c>
      <c r="AA5" s="33"/>
      <c r="AB5" s="25">
        <v>1</v>
      </c>
      <c r="AC5" s="25">
        <v>378</v>
      </c>
      <c r="AD5" s="7">
        <f t="shared" ref="AD5:AD68" si="5">AB5/AC5*100</f>
        <v>0.26455026455026454</v>
      </c>
    </row>
    <row r="6" spans="1:32">
      <c r="A6" s="21">
        <v>35854</v>
      </c>
      <c r="C6">
        <v>75</v>
      </c>
      <c r="D6" s="7">
        <f t="shared" ref="D6:D69" si="6">B6/C6*100</f>
        <v>0</v>
      </c>
      <c r="E6" s="33"/>
      <c r="F6" s="25">
        <v>5</v>
      </c>
      <c r="G6" s="25">
        <v>410</v>
      </c>
      <c r="H6" s="7">
        <f t="shared" si="0"/>
        <v>1.2195121951219512</v>
      </c>
      <c r="J6">
        <v>6</v>
      </c>
      <c r="K6">
        <v>63</v>
      </c>
      <c r="L6" s="7">
        <f t="shared" si="1"/>
        <v>9.5238095238095237</v>
      </c>
      <c r="N6">
        <v>3</v>
      </c>
      <c r="O6">
        <v>16</v>
      </c>
      <c r="P6" s="7">
        <f t="shared" si="2"/>
        <v>18.75</v>
      </c>
      <c r="R6">
        <v>2</v>
      </c>
      <c r="S6">
        <v>7</v>
      </c>
      <c r="T6" s="7">
        <f t="shared" si="3"/>
        <v>28.571428571428569</v>
      </c>
      <c r="W6" s="33"/>
      <c r="X6" s="25">
        <v>2</v>
      </c>
      <c r="Y6" s="25">
        <v>106</v>
      </c>
      <c r="Z6" s="7">
        <f t="shared" si="4"/>
        <v>1.8867924528301887</v>
      </c>
      <c r="AA6" s="33"/>
      <c r="AB6" s="25">
        <v>3</v>
      </c>
      <c r="AC6" s="25">
        <v>403</v>
      </c>
      <c r="AD6" s="7">
        <f t="shared" si="5"/>
        <v>0.74441687344913154</v>
      </c>
    </row>
    <row r="7" spans="1:32">
      <c r="A7" s="21">
        <v>35885</v>
      </c>
      <c r="C7">
        <v>38</v>
      </c>
      <c r="D7" s="7">
        <f t="shared" si="6"/>
        <v>0</v>
      </c>
      <c r="E7" s="33"/>
      <c r="F7" s="25">
        <v>4</v>
      </c>
      <c r="G7" s="25">
        <v>442</v>
      </c>
      <c r="H7" s="7">
        <f t="shared" si="0"/>
        <v>0.90497737556561098</v>
      </c>
      <c r="J7">
        <v>8</v>
      </c>
      <c r="K7">
        <v>62</v>
      </c>
      <c r="L7" s="7">
        <f t="shared" si="1"/>
        <v>12.903225806451612</v>
      </c>
      <c r="N7">
        <v>2</v>
      </c>
      <c r="O7">
        <v>22</v>
      </c>
      <c r="P7" s="7">
        <f t="shared" si="2"/>
        <v>9.0909090909090917</v>
      </c>
      <c r="R7">
        <v>1</v>
      </c>
      <c r="S7">
        <v>8</v>
      </c>
      <c r="T7" s="7">
        <f t="shared" si="3"/>
        <v>12.5</v>
      </c>
      <c r="W7" s="33"/>
      <c r="X7" s="25">
        <v>2</v>
      </c>
      <c r="Y7" s="25">
        <v>170</v>
      </c>
      <c r="Z7" s="7">
        <f t="shared" si="4"/>
        <v>1.1764705882352942</v>
      </c>
      <c r="AA7" s="33"/>
      <c r="AB7" s="25">
        <v>2</v>
      </c>
      <c r="AC7" s="25">
        <v>356</v>
      </c>
      <c r="AD7" s="7">
        <f t="shared" si="5"/>
        <v>0.5617977528089888</v>
      </c>
    </row>
    <row r="8" spans="1:32">
      <c r="A8" s="21">
        <v>35915</v>
      </c>
      <c r="C8">
        <v>34</v>
      </c>
      <c r="D8" s="7">
        <f t="shared" si="6"/>
        <v>0</v>
      </c>
      <c r="E8" s="33"/>
      <c r="F8" s="25">
        <v>5</v>
      </c>
      <c r="G8" s="25">
        <v>455</v>
      </c>
      <c r="H8" s="7">
        <f t="shared" si="0"/>
        <v>1.098901098901099</v>
      </c>
      <c r="J8">
        <v>6</v>
      </c>
      <c r="K8">
        <v>57</v>
      </c>
      <c r="L8" s="7">
        <f t="shared" si="1"/>
        <v>10.526315789473683</v>
      </c>
      <c r="N8">
        <v>1</v>
      </c>
      <c r="O8">
        <v>16</v>
      </c>
      <c r="P8" s="7">
        <f t="shared" si="2"/>
        <v>6.25</v>
      </c>
      <c r="R8">
        <v>4</v>
      </c>
      <c r="S8">
        <v>11</v>
      </c>
      <c r="T8" s="7">
        <f t="shared" si="3"/>
        <v>36.363636363636367</v>
      </c>
      <c r="W8" s="33"/>
      <c r="X8" s="25">
        <v>3</v>
      </c>
      <c r="Y8" s="25">
        <v>172</v>
      </c>
      <c r="Z8" s="7">
        <f t="shared" si="4"/>
        <v>1.7441860465116279</v>
      </c>
      <c r="AA8" s="33"/>
      <c r="AB8" s="25">
        <v>2</v>
      </c>
      <c r="AC8" s="25">
        <v>366</v>
      </c>
      <c r="AD8" s="7">
        <f t="shared" si="5"/>
        <v>0.54644808743169404</v>
      </c>
    </row>
    <row r="9" spans="1:32">
      <c r="A9" s="21">
        <v>35946</v>
      </c>
      <c r="C9">
        <v>55</v>
      </c>
      <c r="D9" s="7">
        <f t="shared" si="6"/>
        <v>0</v>
      </c>
      <c r="E9" s="33"/>
      <c r="F9" s="25">
        <v>5</v>
      </c>
      <c r="G9" s="25">
        <v>434</v>
      </c>
      <c r="H9" s="7">
        <f t="shared" si="0"/>
        <v>1.1520737327188941</v>
      </c>
      <c r="J9">
        <v>6</v>
      </c>
      <c r="K9">
        <v>53</v>
      </c>
      <c r="L9" s="7">
        <f t="shared" si="1"/>
        <v>11.320754716981133</v>
      </c>
      <c r="N9">
        <v>1</v>
      </c>
      <c r="O9">
        <v>18</v>
      </c>
      <c r="P9" s="7">
        <f t="shared" si="2"/>
        <v>5.5555555555555554</v>
      </c>
      <c r="R9">
        <v>4</v>
      </c>
      <c r="S9">
        <v>8</v>
      </c>
      <c r="T9" s="7">
        <f t="shared" si="3"/>
        <v>50</v>
      </c>
      <c r="W9" s="33"/>
      <c r="X9" s="25">
        <v>2</v>
      </c>
      <c r="Y9" s="25">
        <v>120</v>
      </c>
      <c r="Z9" s="7">
        <f t="shared" si="4"/>
        <v>1.6666666666666667</v>
      </c>
      <c r="AA9" s="33"/>
      <c r="AB9" s="25">
        <v>3</v>
      </c>
      <c r="AC9" s="25">
        <v>405</v>
      </c>
      <c r="AD9" s="7">
        <f t="shared" si="5"/>
        <v>0.74074074074074081</v>
      </c>
    </row>
    <row r="10" spans="1:32">
      <c r="A10" s="21">
        <v>35976</v>
      </c>
      <c r="C10">
        <v>71</v>
      </c>
      <c r="D10" s="7">
        <f t="shared" si="6"/>
        <v>0</v>
      </c>
      <c r="E10" s="33"/>
      <c r="F10" s="25">
        <v>4</v>
      </c>
      <c r="G10" s="25">
        <v>424</v>
      </c>
      <c r="H10" s="7">
        <f t="shared" si="0"/>
        <v>0.94339622641509435</v>
      </c>
      <c r="J10">
        <v>5</v>
      </c>
      <c r="K10">
        <v>48</v>
      </c>
      <c r="L10" s="7">
        <f t="shared" si="1"/>
        <v>10.416666666666668</v>
      </c>
      <c r="N10">
        <v>1</v>
      </c>
      <c r="O10">
        <v>12</v>
      </c>
      <c r="P10" s="7">
        <f t="shared" si="2"/>
        <v>8.3333333333333321</v>
      </c>
      <c r="R10">
        <v>4</v>
      </c>
      <c r="S10">
        <v>8</v>
      </c>
      <c r="T10" s="7">
        <f t="shared" si="3"/>
        <v>50</v>
      </c>
      <c r="W10" s="33"/>
      <c r="X10" s="25">
        <v>2</v>
      </c>
      <c r="Y10" s="25">
        <v>98</v>
      </c>
      <c r="Z10" s="7">
        <f t="shared" si="4"/>
        <v>2.0408163265306123</v>
      </c>
      <c r="AA10" s="33"/>
      <c r="AB10" s="25">
        <v>2</v>
      </c>
      <c r="AC10" s="25">
        <v>425</v>
      </c>
      <c r="AD10" s="7">
        <f t="shared" si="5"/>
        <v>0.47058823529411759</v>
      </c>
    </row>
    <row r="11" spans="1:32">
      <c r="A11" s="21">
        <v>36007</v>
      </c>
      <c r="C11">
        <v>96</v>
      </c>
      <c r="D11" s="7">
        <f t="shared" si="6"/>
        <v>0</v>
      </c>
      <c r="E11" s="33"/>
      <c r="F11" s="25">
        <v>5</v>
      </c>
      <c r="G11" s="25">
        <v>417</v>
      </c>
      <c r="H11" s="7">
        <f t="shared" si="0"/>
        <v>1.1990407673860912</v>
      </c>
      <c r="J11">
        <v>2</v>
      </c>
      <c r="K11">
        <v>42</v>
      </c>
      <c r="L11" s="7">
        <f t="shared" si="1"/>
        <v>4.7619047619047619</v>
      </c>
      <c r="O11">
        <v>11</v>
      </c>
      <c r="P11" s="7">
        <f t="shared" si="2"/>
        <v>0</v>
      </c>
      <c r="R11">
        <v>5</v>
      </c>
      <c r="S11">
        <v>8</v>
      </c>
      <c r="T11" s="7">
        <f t="shared" si="3"/>
        <v>62.5</v>
      </c>
      <c r="W11" s="33"/>
      <c r="X11" s="25">
        <v>3</v>
      </c>
      <c r="Y11" s="25">
        <v>77</v>
      </c>
      <c r="Z11" s="7">
        <f t="shared" si="4"/>
        <v>3.8961038961038961</v>
      </c>
      <c r="AA11" s="33"/>
      <c r="AB11" s="25">
        <v>2</v>
      </c>
      <c r="AC11" s="25">
        <v>442</v>
      </c>
      <c r="AD11" s="7">
        <f t="shared" si="5"/>
        <v>0.45248868778280549</v>
      </c>
    </row>
    <row r="12" spans="1:32">
      <c r="A12" s="21">
        <v>36038</v>
      </c>
      <c r="C12">
        <v>82</v>
      </c>
      <c r="D12" s="7">
        <f t="shared" si="6"/>
        <v>0</v>
      </c>
      <c r="E12" s="33"/>
      <c r="F12" s="25">
        <v>2</v>
      </c>
      <c r="G12" s="25">
        <v>422</v>
      </c>
      <c r="H12" s="7">
        <f t="shared" si="0"/>
        <v>0.47393364928909953</v>
      </c>
      <c r="J12">
        <v>5</v>
      </c>
      <c r="K12">
        <v>45</v>
      </c>
      <c r="L12" s="7">
        <f t="shared" si="1"/>
        <v>11.111111111111111</v>
      </c>
      <c r="O12">
        <v>11</v>
      </c>
      <c r="P12" s="7">
        <f t="shared" si="2"/>
        <v>0</v>
      </c>
      <c r="R12">
        <v>5</v>
      </c>
      <c r="S12">
        <v>7</v>
      </c>
      <c r="T12" s="7">
        <f t="shared" si="3"/>
        <v>71.428571428571431</v>
      </c>
      <c r="W12" s="33"/>
      <c r="X12" s="25">
        <v>1</v>
      </c>
      <c r="Y12" s="25">
        <v>90</v>
      </c>
      <c r="Z12" s="7">
        <f t="shared" si="4"/>
        <v>1.1111111111111112</v>
      </c>
      <c r="AA12" s="33"/>
      <c r="AB12" s="25">
        <v>1</v>
      </c>
      <c r="AC12" s="25">
        <v>429</v>
      </c>
      <c r="AD12" s="7">
        <f t="shared" si="5"/>
        <v>0.23310023310023309</v>
      </c>
    </row>
    <row r="13" spans="1:32">
      <c r="A13" s="21">
        <v>36068</v>
      </c>
      <c r="B13">
        <v>1</v>
      </c>
      <c r="C13">
        <v>96</v>
      </c>
      <c r="D13" s="7">
        <f t="shared" si="6"/>
        <v>1.0416666666666665</v>
      </c>
      <c r="E13" s="33"/>
      <c r="F13" s="25">
        <v>5</v>
      </c>
      <c r="G13" s="25">
        <v>423</v>
      </c>
      <c r="H13" s="7">
        <f t="shared" si="0"/>
        <v>1.1820330969267139</v>
      </c>
      <c r="J13">
        <v>2</v>
      </c>
      <c r="K13">
        <v>42</v>
      </c>
      <c r="L13" s="7">
        <f t="shared" si="1"/>
        <v>4.7619047619047619</v>
      </c>
      <c r="N13">
        <v>2</v>
      </c>
      <c r="O13">
        <v>7</v>
      </c>
      <c r="P13" s="7">
        <f t="shared" si="2"/>
        <v>28.571428571428569</v>
      </c>
      <c r="R13">
        <v>4</v>
      </c>
      <c r="S13">
        <v>7</v>
      </c>
      <c r="T13" s="7">
        <f t="shared" si="3"/>
        <v>57.142857142857139</v>
      </c>
      <c r="W13" s="33"/>
      <c r="X13" s="25">
        <v>2</v>
      </c>
      <c r="Y13" s="25">
        <v>81</v>
      </c>
      <c r="Z13" s="7">
        <f t="shared" si="4"/>
        <v>2.4691358024691357</v>
      </c>
      <c r="AA13" s="33"/>
      <c r="AB13" s="25">
        <v>3</v>
      </c>
      <c r="AC13" s="25">
        <v>447</v>
      </c>
      <c r="AD13" s="7">
        <f t="shared" si="5"/>
        <v>0.67114093959731547</v>
      </c>
    </row>
    <row r="14" spans="1:32">
      <c r="A14" s="21">
        <v>36099</v>
      </c>
      <c r="B14">
        <v>1</v>
      </c>
      <c r="C14">
        <v>106</v>
      </c>
      <c r="D14" s="7">
        <f t="shared" si="6"/>
        <v>0.94339622641509435</v>
      </c>
      <c r="E14" s="33"/>
      <c r="F14" s="25">
        <v>4</v>
      </c>
      <c r="G14" s="25">
        <v>430</v>
      </c>
      <c r="H14" s="7">
        <f t="shared" si="0"/>
        <v>0.93023255813953487</v>
      </c>
      <c r="J14">
        <v>3</v>
      </c>
      <c r="K14">
        <v>39</v>
      </c>
      <c r="L14" s="7">
        <f t="shared" si="1"/>
        <v>7.6923076923076925</v>
      </c>
      <c r="N14">
        <v>2</v>
      </c>
      <c r="O14">
        <v>13</v>
      </c>
      <c r="P14" s="7">
        <f t="shared" si="2"/>
        <v>15.384615384615385</v>
      </c>
      <c r="R14">
        <v>4</v>
      </c>
      <c r="S14">
        <v>6</v>
      </c>
      <c r="T14" s="7">
        <f t="shared" si="3"/>
        <v>66.666666666666657</v>
      </c>
      <c r="W14" s="33"/>
      <c r="X14" s="25">
        <v>2</v>
      </c>
      <c r="Y14" s="25">
        <v>81</v>
      </c>
      <c r="Z14" s="7">
        <f t="shared" si="4"/>
        <v>2.4691358024691357</v>
      </c>
      <c r="AA14" s="33"/>
      <c r="AB14" s="25">
        <v>2</v>
      </c>
      <c r="AC14" s="25">
        <v>455</v>
      </c>
      <c r="AD14" s="7">
        <f t="shared" si="5"/>
        <v>0.43956043956043955</v>
      </c>
    </row>
    <row r="15" spans="1:32">
      <c r="A15" s="21">
        <v>36129</v>
      </c>
      <c r="B15">
        <v>1</v>
      </c>
      <c r="C15">
        <v>109</v>
      </c>
      <c r="D15" s="7">
        <f t="shared" si="6"/>
        <v>0.91743119266055051</v>
      </c>
      <c r="E15" s="33"/>
      <c r="F15" s="25">
        <v>5</v>
      </c>
      <c r="G15" s="25">
        <v>436</v>
      </c>
      <c r="H15" s="7">
        <f t="shared" si="0"/>
        <v>1.1467889908256881</v>
      </c>
      <c r="J15">
        <v>1</v>
      </c>
      <c r="K15">
        <v>35</v>
      </c>
      <c r="L15" s="7">
        <f t="shared" si="1"/>
        <v>2.8571428571428572</v>
      </c>
      <c r="N15">
        <v>3</v>
      </c>
      <c r="O15">
        <v>14</v>
      </c>
      <c r="P15" s="7">
        <f t="shared" si="2"/>
        <v>21.428571428571427</v>
      </c>
      <c r="R15">
        <v>5</v>
      </c>
      <c r="S15">
        <v>8</v>
      </c>
      <c r="T15" s="7">
        <f t="shared" si="3"/>
        <v>62.5</v>
      </c>
      <c r="W15" s="33"/>
      <c r="X15" s="25">
        <v>3</v>
      </c>
      <c r="Y15" s="25">
        <v>85</v>
      </c>
      <c r="Z15" s="7">
        <f t="shared" si="4"/>
        <v>3.5294117647058822</v>
      </c>
      <c r="AA15" s="33"/>
      <c r="AB15" s="25">
        <v>3</v>
      </c>
      <c r="AC15" s="25">
        <v>459</v>
      </c>
      <c r="AD15" s="7">
        <f t="shared" si="5"/>
        <v>0.65359477124183007</v>
      </c>
    </row>
    <row r="16" spans="1:32">
      <c r="A16" s="21">
        <v>36160</v>
      </c>
      <c r="C16">
        <v>120</v>
      </c>
      <c r="D16" s="7">
        <f t="shared" si="6"/>
        <v>0</v>
      </c>
      <c r="E16" s="33"/>
      <c r="F16" s="25">
        <v>8</v>
      </c>
      <c r="G16" s="25">
        <v>438</v>
      </c>
      <c r="H16" s="7">
        <f t="shared" si="0"/>
        <v>1.8264840182648401</v>
      </c>
      <c r="J16">
        <v>5</v>
      </c>
      <c r="K16">
        <v>34</v>
      </c>
      <c r="L16" s="7">
        <f t="shared" si="1"/>
        <v>14.705882352941178</v>
      </c>
      <c r="N16">
        <v>3</v>
      </c>
      <c r="O16">
        <v>11</v>
      </c>
      <c r="P16" s="7">
        <f t="shared" si="2"/>
        <v>27.27272727272727</v>
      </c>
      <c r="R16">
        <v>6</v>
      </c>
      <c r="S16">
        <v>9</v>
      </c>
      <c r="T16" s="7">
        <f t="shared" si="3"/>
        <v>66.666666666666657</v>
      </c>
      <c r="W16" s="33"/>
      <c r="X16" s="25">
        <v>5</v>
      </c>
      <c r="Y16" s="25">
        <v>84</v>
      </c>
      <c r="Z16" s="7">
        <f t="shared" si="4"/>
        <v>5.9523809523809517</v>
      </c>
      <c r="AA16" s="33"/>
      <c r="AB16" s="25">
        <v>3</v>
      </c>
      <c r="AC16" s="25">
        <v>461</v>
      </c>
      <c r="AD16" s="7">
        <f t="shared" si="5"/>
        <v>0.65075921908893708</v>
      </c>
    </row>
    <row r="17" spans="1:30">
      <c r="A17" s="21">
        <v>36191</v>
      </c>
      <c r="C17">
        <v>141</v>
      </c>
      <c r="D17" s="7">
        <f t="shared" si="6"/>
        <v>0</v>
      </c>
      <c r="E17" s="33"/>
      <c r="F17" s="25">
        <v>4</v>
      </c>
      <c r="G17" s="25">
        <v>436</v>
      </c>
      <c r="H17" s="7">
        <f t="shared" si="0"/>
        <v>0.91743119266055051</v>
      </c>
      <c r="J17">
        <v>5</v>
      </c>
      <c r="K17">
        <v>37</v>
      </c>
      <c r="L17" s="7">
        <f t="shared" si="1"/>
        <v>13.513513513513514</v>
      </c>
      <c r="N17">
        <v>1</v>
      </c>
      <c r="O17">
        <v>7</v>
      </c>
      <c r="P17" s="7">
        <f t="shared" si="2"/>
        <v>14.285714285714285</v>
      </c>
      <c r="R17">
        <v>7</v>
      </c>
      <c r="S17">
        <v>11</v>
      </c>
      <c r="T17" s="7">
        <f t="shared" si="3"/>
        <v>63.636363636363633</v>
      </c>
      <c r="W17" s="33"/>
      <c r="X17" s="25">
        <v>4</v>
      </c>
      <c r="Y17" s="25">
        <v>73</v>
      </c>
      <c r="Z17" s="7">
        <f t="shared" si="4"/>
        <v>5.4794520547945202</v>
      </c>
      <c r="AA17" s="33"/>
      <c r="AB17" s="25"/>
      <c r="AC17" s="25">
        <v>479</v>
      </c>
      <c r="AD17" s="7">
        <f t="shared" si="5"/>
        <v>0</v>
      </c>
    </row>
    <row r="18" spans="1:30">
      <c r="A18" s="21">
        <v>36219</v>
      </c>
      <c r="C18">
        <v>138</v>
      </c>
      <c r="D18" s="7">
        <f t="shared" si="6"/>
        <v>0</v>
      </c>
      <c r="E18" s="33"/>
      <c r="F18" s="25">
        <v>5</v>
      </c>
      <c r="G18" s="25">
        <v>449</v>
      </c>
      <c r="H18" s="7">
        <f t="shared" si="0"/>
        <v>1.1135857461024499</v>
      </c>
      <c r="J18">
        <v>4</v>
      </c>
      <c r="K18">
        <v>41</v>
      </c>
      <c r="L18" s="7">
        <f t="shared" si="1"/>
        <v>9.7560975609756095</v>
      </c>
      <c r="N18">
        <v>2</v>
      </c>
      <c r="O18">
        <v>11</v>
      </c>
      <c r="P18" s="7">
        <f t="shared" si="2"/>
        <v>18.181818181818183</v>
      </c>
      <c r="R18">
        <v>6</v>
      </c>
      <c r="S18">
        <v>8</v>
      </c>
      <c r="T18" s="7">
        <f t="shared" si="3"/>
        <v>75</v>
      </c>
      <c r="W18" s="33"/>
      <c r="X18" s="25">
        <v>4</v>
      </c>
      <c r="Y18" s="25">
        <v>82</v>
      </c>
      <c r="Z18" s="7">
        <f t="shared" si="4"/>
        <v>4.8780487804878048</v>
      </c>
      <c r="AA18" s="33"/>
      <c r="AB18" s="25">
        <v>1</v>
      </c>
      <c r="AC18" s="25">
        <v>493</v>
      </c>
      <c r="AD18" s="7">
        <f t="shared" si="5"/>
        <v>0.20283975659229209</v>
      </c>
    </row>
    <row r="19" spans="1:30">
      <c r="A19" s="21">
        <v>36250</v>
      </c>
      <c r="C19">
        <v>128</v>
      </c>
      <c r="D19" s="7">
        <f t="shared" si="6"/>
        <v>0</v>
      </c>
      <c r="E19" s="33"/>
      <c r="F19" s="25">
        <v>7</v>
      </c>
      <c r="G19" s="25">
        <v>463</v>
      </c>
      <c r="H19" s="7">
        <f t="shared" si="0"/>
        <v>1.5118790496760259</v>
      </c>
      <c r="J19">
        <v>3</v>
      </c>
      <c r="K19">
        <v>42</v>
      </c>
      <c r="L19" s="7">
        <f t="shared" si="1"/>
        <v>7.1428571428571423</v>
      </c>
      <c r="N19">
        <v>2</v>
      </c>
      <c r="O19">
        <v>12</v>
      </c>
      <c r="P19" s="7">
        <f t="shared" si="2"/>
        <v>16.666666666666664</v>
      </c>
      <c r="R19">
        <v>6</v>
      </c>
      <c r="S19">
        <v>9</v>
      </c>
      <c r="T19" s="7">
        <f t="shared" si="3"/>
        <v>66.666666666666657</v>
      </c>
      <c r="W19" s="33"/>
      <c r="X19" s="25">
        <v>7</v>
      </c>
      <c r="Y19" s="25">
        <v>84</v>
      </c>
      <c r="Z19" s="7">
        <f t="shared" si="4"/>
        <v>8.3333333333333321</v>
      </c>
      <c r="AA19" s="33"/>
      <c r="AB19" s="25">
        <v>2</v>
      </c>
      <c r="AC19" s="25">
        <v>497</v>
      </c>
      <c r="AD19" s="7">
        <f t="shared" si="5"/>
        <v>0.4024144869215292</v>
      </c>
    </row>
    <row r="20" spans="1:30">
      <c r="A20" s="21">
        <v>36280</v>
      </c>
      <c r="C20">
        <v>117</v>
      </c>
      <c r="D20" s="7">
        <f t="shared" si="6"/>
        <v>0</v>
      </c>
      <c r="E20" s="33"/>
      <c r="F20" s="25">
        <v>12</v>
      </c>
      <c r="G20" s="25">
        <v>478</v>
      </c>
      <c r="H20" s="7">
        <f t="shared" si="0"/>
        <v>2.510460251046025</v>
      </c>
      <c r="J20">
        <v>5</v>
      </c>
      <c r="K20">
        <v>40</v>
      </c>
      <c r="L20" s="7">
        <f t="shared" si="1"/>
        <v>12.5</v>
      </c>
      <c r="N20">
        <v>1</v>
      </c>
      <c r="O20">
        <v>13</v>
      </c>
      <c r="P20" s="7">
        <f t="shared" si="2"/>
        <v>7.6923076923076925</v>
      </c>
      <c r="R20">
        <v>5</v>
      </c>
      <c r="S20">
        <v>7</v>
      </c>
      <c r="T20" s="7">
        <f t="shared" si="3"/>
        <v>71.428571428571431</v>
      </c>
      <c r="W20" s="33"/>
      <c r="X20" s="25">
        <v>9</v>
      </c>
      <c r="Y20" s="25">
        <v>97</v>
      </c>
      <c r="Z20" s="7">
        <f t="shared" si="4"/>
        <v>9.2783505154639183</v>
      </c>
      <c r="AA20" s="33"/>
      <c r="AB20" s="25">
        <v>5</v>
      </c>
      <c r="AC20" s="25">
        <v>494</v>
      </c>
      <c r="AD20" s="7">
        <f t="shared" si="5"/>
        <v>1.0121457489878543</v>
      </c>
    </row>
    <row r="21" spans="1:30">
      <c r="A21" s="21">
        <v>36311</v>
      </c>
      <c r="C21">
        <v>118</v>
      </c>
      <c r="D21" s="7">
        <f t="shared" si="6"/>
        <v>0</v>
      </c>
      <c r="E21" s="33"/>
      <c r="F21" s="25">
        <v>15</v>
      </c>
      <c r="G21" s="25">
        <v>471</v>
      </c>
      <c r="H21" s="7">
        <f t="shared" si="0"/>
        <v>3.1847133757961785</v>
      </c>
      <c r="J21">
        <v>7</v>
      </c>
      <c r="K21">
        <v>36</v>
      </c>
      <c r="L21" s="7">
        <f t="shared" si="1"/>
        <v>19.444444444444446</v>
      </c>
      <c r="N21">
        <v>1</v>
      </c>
      <c r="O21">
        <v>18</v>
      </c>
      <c r="P21" s="7">
        <f t="shared" si="2"/>
        <v>5.5555555555555554</v>
      </c>
      <c r="R21">
        <v>4</v>
      </c>
      <c r="S21">
        <v>9</v>
      </c>
      <c r="T21" s="7">
        <f t="shared" si="3"/>
        <v>44.444444444444443</v>
      </c>
      <c r="W21" s="33"/>
      <c r="X21" s="25">
        <v>10</v>
      </c>
      <c r="Y21" s="25">
        <v>101</v>
      </c>
      <c r="Z21" s="7">
        <f t="shared" si="4"/>
        <v>9.9009900990099009</v>
      </c>
      <c r="AA21" s="33"/>
      <c r="AB21" s="25">
        <v>7</v>
      </c>
      <c r="AC21" s="25">
        <v>482</v>
      </c>
      <c r="AD21" s="7">
        <f t="shared" si="5"/>
        <v>1.4522821576763485</v>
      </c>
    </row>
    <row r="22" spans="1:30">
      <c r="A22" s="21">
        <v>36341</v>
      </c>
      <c r="C22">
        <v>110</v>
      </c>
      <c r="D22" s="7">
        <f t="shared" si="6"/>
        <v>0</v>
      </c>
      <c r="E22" s="33"/>
      <c r="F22" s="25">
        <v>17</v>
      </c>
      <c r="G22" s="25">
        <v>476</v>
      </c>
      <c r="H22" s="7">
        <f t="shared" si="0"/>
        <v>3.5714285714285712</v>
      </c>
      <c r="J22">
        <v>8</v>
      </c>
      <c r="K22">
        <v>37</v>
      </c>
      <c r="L22" s="7">
        <f t="shared" si="1"/>
        <v>21.621621621621621</v>
      </c>
      <c r="N22">
        <v>2</v>
      </c>
      <c r="O22">
        <v>20</v>
      </c>
      <c r="P22" s="7">
        <f t="shared" si="2"/>
        <v>10</v>
      </c>
      <c r="R22">
        <v>5</v>
      </c>
      <c r="S22">
        <v>8</v>
      </c>
      <c r="T22" s="7">
        <f t="shared" si="3"/>
        <v>62.5</v>
      </c>
      <c r="W22" s="33"/>
      <c r="X22" s="25">
        <v>12</v>
      </c>
      <c r="Y22" s="25">
        <v>121</v>
      </c>
      <c r="Z22" s="7">
        <f t="shared" si="4"/>
        <v>9.9173553719008272</v>
      </c>
      <c r="AA22" s="33"/>
      <c r="AB22" s="25">
        <v>8</v>
      </c>
      <c r="AC22" s="25">
        <v>466</v>
      </c>
      <c r="AD22" s="7">
        <f t="shared" si="5"/>
        <v>1.7167381974248928</v>
      </c>
    </row>
    <row r="23" spans="1:30">
      <c r="A23" s="21">
        <v>36372</v>
      </c>
      <c r="C23">
        <v>98</v>
      </c>
      <c r="D23" s="7">
        <f t="shared" si="6"/>
        <v>0</v>
      </c>
      <c r="E23" s="33"/>
      <c r="F23" s="25">
        <v>16</v>
      </c>
      <c r="G23" s="25">
        <v>482</v>
      </c>
      <c r="H23" s="7">
        <f t="shared" si="0"/>
        <v>3.3195020746887969</v>
      </c>
      <c r="J23">
        <v>12</v>
      </c>
      <c r="K23">
        <v>43</v>
      </c>
      <c r="L23" s="7">
        <f t="shared" si="1"/>
        <v>27.906976744186046</v>
      </c>
      <c r="N23">
        <v>2</v>
      </c>
      <c r="O23">
        <v>20</v>
      </c>
      <c r="P23" s="7">
        <f t="shared" si="2"/>
        <v>10</v>
      </c>
      <c r="R23">
        <v>4</v>
      </c>
      <c r="S23">
        <v>7</v>
      </c>
      <c r="T23" s="7">
        <f t="shared" si="3"/>
        <v>57.142857142857139</v>
      </c>
      <c r="W23" s="33"/>
      <c r="X23" s="25">
        <v>11</v>
      </c>
      <c r="Y23" s="25">
        <v>129</v>
      </c>
      <c r="Z23" s="7">
        <f t="shared" si="4"/>
        <v>8.5271317829457356</v>
      </c>
      <c r="AA23" s="33"/>
      <c r="AB23" s="25">
        <v>7</v>
      </c>
      <c r="AC23" s="25">
        <v>457</v>
      </c>
      <c r="AD23" s="7">
        <f t="shared" si="5"/>
        <v>1.5317286652078774</v>
      </c>
    </row>
    <row r="24" spans="1:30">
      <c r="A24" s="21">
        <v>36403</v>
      </c>
      <c r="C24">
        <v>59</v>
      </c>
      <c r="D24" s="7">
        <f t="shared" si="6"/>
        <v>0</v>
      </c>
      <c r="E24" s="33"/>
      <c r="F24" s="25">
        <v>8</v>
      </c>
      <c r="G24" s="25">
        <v>459</v>
      </c>
      <c r="H24" s="7">
        <f t="shared" si="0"/>
        <v>1.7429193899782136</v>
      </c>
      <c r="J24">
        <v>12</v>
      </c>
      <c r="K24">
        <v>81</v>
      </c>
      <c r="L24" s="7">
        <f t="shared" si="1"/>
        <v>14.814814814814813</v>
      </c>
      <c r="N24">
        <v>10</v>
      </c>
      <c r="O24">
        <v>33</v>
      </c>
      <c r="P24" s="7">
        <f t="shared" si="2"/>
        <v>30.303030303030305</v>
      </c>
      <c r="R24">
        <v>4</v>
      </c>
      <c r="S24">
        <v>15</v>
      </c>
      <c r="T24" s="7">
        <f t="shared" si="3"/>
        <v>26.666666666666668</v>
      </c>
      <c r="W24" s="33"/>
      <c r="X24" s="25">
        <v>6</v>
      </c>
      <c r="Y24" s="25">
        <v>242</v>
      </c>
      <c r="Z24" s="7">
        <f t="shared" si="4"/>
        <v>2.4793388429752068</v>
      </c>
      <c r="AA24" s="33"/>
      <c r="AB24" s="25">
        <v>2</v>
      </c>
      <c r="AC24" s="25">
        <v>300</v>
      </c>
      <c r="AD24" s="7">
        <f t="shared" si="5"/>
        <v>0.66666666666666674</v>
      </c>
    </row>
    <row r="25" spans="1:30">
      <c r="A25" s="21">
        <v>36433</v>
      </c>
      <c r="C25">
        <v>55</v>
      </c>
      <c r="D25" s="7">
        <f t="shared" si="6"/>
        <v>0</v>
      </c>
      <c r="E25" s="33"/>
      <c r="F25" s="25">
        <v>7</v>
      </c>
      <c r="G25" s="25">
        <v>444</v>
      </c>
      <c r="H25" s="7">
        <f t="shared" si="0"/>
        <v>1.5765765765765765</v>
      </c>
      <c r="J25">
        <v>10</v>
      </c>
      <c r="K25">
        <v>105</v>
      </c>
      <c r="L25" s="7">
        <f t="shared" si="1"/>
        <v>9.5238095238095237</v>
      </c>
      <c r="N25">
        <v>11</v>
      </c>
      <c r="O25">
        <v>37</v>
      </c>
      <c r="P25" s="7">
        <f t="shared" si="2"/>
        <v>29.72972972972973</v>
      </c>
      <c r="R25">
        <v>9</v>
      </c>
      <c r="S25">
        <v>22</v>
      </c>
      <c r="T25" s="7">
        <f t="shared" si="3"/>
        <v>40.909090909090914</v>
      </c>
      <c r="W25" s="33"/>
      <c r="X25" s="25">
        <v>7</v>
      </c>
      <c r="Y25" s="25">
        <v>249</v>
      </c>
      <c r="Z25" s="7">
        <f t="shared" si="4"/>
        <v>2.8112449799196786</v>
      </c>
      <c r="AA25" s="33"/>
      <c r="AB25" s="25">
        <v>2</v>
      </c>
      <c r="AC25" s="25">
        <v>287</v>
      </c>
      <c r="AD25" s="7">
        <f t="shared" si="5"/>
        <v>0.69686411149825789</v>
      </c>
    </row>
    <row r="26" spans="1:30">
      <c r="A26" s="21">
        <v>36464</v>
      </c>
      <c r="C26">
        <v>37</v>
      </c>
      <c r="D26" s="7">
        <f t="shared" si="6"/>
        <v>0</v>
      </c>
      <c r="E26" s="33"/>
      <c r="F26" s="25">
        <v>4</v>
      </c>
      <c r="G26" s="25">
        <v>405</v>
      </c>
      <c r="H26" s="7">
        <f t="shared" si="0"/>
        <v>0.98765432098765427</v>
      </c>
      <c r="J26">
        <v>14</v>
      </c>
      <c r="K26">
        <v>149</v>
      </c>
      <c r="L26" s="7">
        <f t="shared" si="1"/>
        <v>9.3959731543624159</v>
      </c>
      <c r="N26">
        <v>7</v>
      </c>
      <c r="O26">
        <v>40</v>
      </c>
      <c r="P26" s="7">
        <f t="shared" si="2"/>
        <v>17.5</v>
      </c>
      <c r="R26">
        <v>17</v>
      </c>
      <c r="S26">
        <v>42</v>
      </c>
      <c r="T26" s="7">
        <f t="shared" si="3"/>
        <v>40.476190476190474</v>
      </c>
      <c r="W26" s="33"/>
      <c r="X26" s="25">
        <v>4</v>
      </c>
      <c r="Y26" s="25">
        <v>232</v>
      </c>
      <c r="Z26" s="7">
        <f t="shared" si="4"/>
        <v>1.7241379310344827</v>
      </c>
      <c r="AA26" s="33"/>
      <c r="AB26" s="25">
        <v>1</v>
      </c>
      <c r="AC26" s="25">
        <v>240</v>
      </c>
      <c r="AD26" s="7">
        <f t="shared" si="5"/>
        <v>0.41666666666666669</v>
      </c>
    </row>
    <row r="27" spans="1:30">
      <c r="A27" s="21">
        <v>36494</v>
      </c>
      <c r="B27">
        <v>1</v>
      </c>
      <c r="C27">
        <v>53</v>
      </c>
      <c r="D27" s="7">
        <f t="shared" si="6"/>
        <v>1.8867924528301887</v>
      </c>
      <c r="E27" s="33"/>
      <c r="F27" s="25">
        <v>6</v>
      </c>
      <c r="G27" s="25">
        <v>448</v>
      </c>
      <c r="H27" s="7">
        <f t="shared" si="0"/>
        <v>1.3392857142857142</v>
      </c>
      <c r="J27">
        <v>13</v>
      </c>
      <c r="K27">
        <v>108</v>
      </c>
      <c r="L27" s="7">
        <f t="shared" si="1"/>
        <v>12.037037037037036</v>
      </c>
      <c r="N27">
        <v>9</v>
      </c>
      <c r="O27">
        <v>39</v>
      </c>
      <c r="P27" s="7">
        <f t="shared" si="2"/>
        <v>23.076923076923077</v>
      </c>
      <c r="R27" s="44">
        <v>15</v>
      </c>
      <c r="S27">
        <v>29</v>
      </c>
      <c r="T27" s="7">
        <f t="shared" si="3"/>
        <v>51.724137931034484</v>
      </c>
      <c r="W27" s="33"/>
      <c r="X27" s="25">
        <v>4</v>
      </c>
      <c r="Y27" s="25">
        <v>195</v>
      </c>
      <c r="Z27" s="7">
        <f t="shared" si="4"/>
        <v>2.0512820512820511</v>
      </c>
      <c r="AA27" s="33"/>
      <c r="AB27" s="25">
        <v>3</v>
      </c>
      <c r="AC27" s="25">
        <v>318</v>
      </c>
      <c r="AD27" s="7">
        <f t="shared" si="5"/>
        <v>0.94339622641509435</v>
      </c>
    </row>
    <row r="28" spans="1:30">
      <c r="A28" s="21">
        <v>36525</v>
      </c>
      <c r="B28">
        <v>1</v>
      </c>
      <c r="C28">
        <v>58</v>
      </c>
      <c r="D28" s="7">
        <f t="shared" si="6"/>
        <v>1.7241379310344827</v>
      </c>
      <c r="E28" s="33"/>
      <c r="F28" s="25">
        <v>6</v>
      </c>
      <c r="G28" s="25">
        <v>425</v>
      </c>
      <c r="H28" s="7">
        <f t="shared" si="0"/>
        <v>1.411764705882353</v>
      </c>
      <c r="J28">
        <v>15</v>
      </c>
      <c r="K28">
        <v>111</v>
      </c>
      <c r="L28" s="7">
        <f t="shared" si="1"/>
        <v>13.513513513513514</v>
      </c>
      <c r="M28" s="18"/>
      <c r="N28">
        <v>9</v>
      </c>
      <c r="O28">
        <v>48</v>
      </c>
      <c r="P28" s="7">
        <f t="shared" si="2"/>
        <v>18.75</v>
      </c>
      <c r="R28">
        <v>11</v>
      </c>
      <c r="S28">
        <v>27</v>
      </c>
      <c r="T28" s="7">
        <f t="shared" si="3"/>
        <v>40.74074074074074</v>
      </c>
      <c r="W28" s="33"/>
      <c r="X28" s="25">
        <v>5</v>
      </c>
      <c r="Y28" s="25">
        <v>190</v>
      </c>
      <c r="Z28" s="7">
        <f t="shared" si="4"/>
        <v>2.6315789473684208</v>
      </c>
      <c r="AA28" s="33"/>
      <c r="AB28" s="25">
        <v>2</v>
      </c>
      <c r="AC28" s="25">
        <v>297</v>
      </c>
      <c r="AD28" s="7">
        <f t="shared" si="5"/>
        <v>0.67340067340067333</v>
      </c>
    </row>
    <row r="29" spans="1:30">
      <c r="A29" s="21">
        <v>36556</v>
      </c>
      <c r="B29">
        <v>1</v>
      </c>
      <c r="C29">
        <v>55</v>
      </c>
      <c r="D29" s="7">
        <f t="shared" si="6"/>
        <v>1.8181818181818181</v>
      </c>
      <c r="E29" s="33"/>
      <c r="F29" s="25">
        <v>9</v>
      </c>
      <c r="G29" s="25">
        <v>430</v>
      </c>
      <c r="H29" s="7">
        <f t="shared" si="0"/>
        <v>2.0930232558139537</v>
      </c>
      <c r="J29">
        <v>13</v>
      </c>
      <c r="K29">
        <v>112</v>
      </c>
      <c r="L29" s="7">
        <f t="shared" si="1"/>
        <v>11.607142857142858</v>
      </c>
      <c r="N29">
        <v>12</v>
      </c>
      <c r="O29">
        <v>50</v>
      </c>
      <c r="P29" s="7">
        <f t="shared" si="2"/>
        <v>24</v>
      </c>
      <c r="R29">
        <v>11</v>
      </c>
      <c r="S29">
        <v>25</v>
      </c>
      <c r="T29" s="7">
        <f t="shared" si="3"/>
        <v>44</v>
      </c>
      <c r="W29" s="33"/>
      <c r="X29" s="25">
        <v>8</v>
      </c>
      <c r="Y29" s="25">
        <v>175</v>
      </c>
      <c r="Z29" s="7">
        <f t="shared" si="4"/>
        <v>4.5714285714285712</v>
      </c>
      <c r="AA29" s="33"/>
      <c r="AB29" s="25">
        <v>2</v>
      </c>
      <c r="AC29" s="25">
        <v>314</v>
      </c>
      <c r="AD29" s="7">
        <f t="shared" si="5"/>
        <v>0.63694267515923575</v>
      </c>
    </row>
    <row r="30" spans="1:30">
      <c r="A30" s="21">
        <v>36585</v>
      </c>
      <c r="B30">
        <v>1</v>
      </c>
      <c r="C30">
        <v>47</v>
      </c>
      <c r="D30" s="7">
        <f t="shared" si="6"/>
        <v>2.1276595744680851</v>
      </c>
      <c r="E30" s="33"/>
      <c r="F30" s="25">
        <v>7</v>
      </c>
      <c r="G30" s="25">
        <v>425</v>
      </c>
      <c r="H30" s="7">
        <f t="shared" si="0"/>
        <v>1.6470588235294119</v>
      </c>
      <c r="J30">
        <v>10</v>
      </c>
      <c r="K30">
        <v>118</v>
      </c>
      <c r="L30" s="7">
        <f t="shared" si="1"/>
        <v>8.4745762711864394</v>
      </c>
      <c r="N30">
        <v>12</v>
      </c>
      <c r="O30">
        <v>52</v>
      </c>
      <c r="P30" s="7">
        <f t="shared" si="2"/>
        <v>23.076923076923077</v>
      </c>
      <c r="R30">
        <v>14</v>
      </c>
      <c r="S30">
        <v>30</v>
      </c>
      <c r="T30" s="7">
        <f t="shared" si="3"/>
        <v>46.666666666666664</v>
      </c>
      <c r="W30" s="33"/>
      <c r="X30" s="25">
        <v>6</v>
      </c>
      <c r="Y30" s="25">
        <v>172</v>
      </c>
      <c r="Z30" s="7">
        <f t="shared" si="4"/>
        <v>3.4883720930232558</v>
      </c>
      <c r="AA30" s="33"/>
      <c r="AB30" s="25">
        <v>2</v>
      </c>
      <c r="AC30" s="25">
        <v>309</v>
      </c>
      <c r="AD30" s="7">
        <f t="shared" si="5"/>
        <v>0.64724919093851141</v>
      </c>
    </row>
    <row r="31" spans="1:30">
      <c r="A31" s="21">
        <v>36616</v>
      </c>
      <c r="B31">
        <v>1</v>
      </c>
      <c r="C31">
        <v>45</v>
      </c>
      <c r="D31" s="7">
        <f t="shared" si="6"/>
        <v>2.2222222222222223</v>
      </c>
      <c r="E31" s="33"/>
      <c r="F31" s="25">
        <v>8</v>
      </c>
      <c r="G31" s="25">
        <v>427</v>
      </c>
      <c r="H31" s="7">
        <f t="shared" si="0"/>
        <v>1.873536299765808</v>
      </c>
      <c r="J31">
        <v>14</v>
      </c>
      <c r="K31">
        <v>109</v>
      </c>
      <c r="L31" s="7">
        <f t="shared" si="1"/>
        <v>12.844036697247708</v>
      </c>
      <c r="N31">
        <v>12</v>
      </c>
      <c r="O31">
        <v>53</v>
      </c>
      <c r="P31" s="7">
        <f t="shared" si="2"/>
        <v>22.641509433962266</v>
      </c>
      <c r="R31">
        <v>13</v>
      </c>
      <c r="S31">
        <v>29</v>
      </c>
      <c r="T31" s="7">
        <f t="shared" si="3"/>
        <v>44.827586206896555</v>
      </c>
      <c r="W31" s="33"/>
      <c r="X31" s="25">
        <v>7</v>
      </c>
      <c r="Y31" s="25">
        <v>184</v>
      </c>
      <c r="Z31" s="7">
        <f t="shared" si="4"/>
        <v>3.804347826086957</v>
      </c>
      <c r="AA31" s="33"/>
      <c r="AB31" s="25">
        <v>1</v>
      </c>
      <c r="AC31" s="25">
        <v>301</v>
      </c>
      <c r="AD31" s="7">
        <f t="shared" si="5"/>
        <v>0.33222591362126247</v>
      </c>
    </row>
    <row r="32" spans="1:30">
      <c r="A32" s="21">
        <v>36646</v>
      </c>
      <c r="B32">
        <v>1</v>
      </c>
      <c r="C32">
        <v>46</v>
      </c>
      <c r="D32" s="7">
        <f t="shared" si="6"/>
        <v>2.1739130434782608</v>
      </c>
      <c r="E32" s="33"/>
      <c r="F32" s="25">
        <v>10</v>
      </c>
      <c r="G32" s="25">
        <v>449</v>
      </c>
      <c r="H32" s="7">
        <f t="shared" si="0"/>
        <v>2.2271714922048997</v>
      </c>
      <c r="J32">
        <v>15</v>
      </c>
      <c r="K32">
        <v>114</v>
      </c>
      <c r="L32" s="7">
        <f t="shared" si="1"/>
        <v>13.157894736842104</v>
      </c>
      <c r="N32">
        <v>9</v>
      </c>
      <c r="O32">
        <v>46</v>
      </c>
      <c r="P32" s="7">
        <f t="shared" si="2"/>
        <v>19.565217391304348</v>
      </c>
      <c r="R32">
        <v>12</v>
      </c>
      <c r="S32">
        <v>23</v>
      </c>
      <c r="T32" s="7">
        <f t="shared" si="3"/>
        <v>52.173913043478258</v>
      </c>
      <c r="W32" s="33"/>
      <c r="X32" s="25">
        <v>9</v>
      </c>
      <c r="Y32" s="25">
        <v>177</v>
      </c>
      <c r="Z32" s="7">
        <f t="shared" si="4"/>
        <v>5.0847457627118651</v>
      </c>
      <c r="AA32" s="33"/>
      <c r="AB32" s="25">
        <v>3</v>
      </c>
      <c r="AC32" s="25">
        <v>334</v>
      </c>
      <c r="AD32" s="7">
        <f t="shared" si="5"/>
        <v>0.89820359281437123</v>
      </c>
    </row>
    <row r="33" spans="1:30">
      <c r="A33" s="21">
        <v>36677</v>
      </c>
      <c r="C33">
        <v>37</v>
      </c>
      <c r="D33" s="7">
        <f t="shared" si="6"/>
        <v>0</v>
      </c>
      <c r="E33" s="33"/>
      <c r="F33" s="25">
        <v>9</v>
      </c>
      <c r="G33" s="25">
        <v>442</v>
      </c>
      <c r="H33" s="7">
        <f t="shared" si="0"/>
        <v>2.0361990950226243</v>
      </c>
      <c r="J33">
        <v>16</v>
      </c>
      <c r="K33">
        <v>114</v>
      </c>
      <c r="L33" s="7">
        <f t="shared" si="1"/>
        <v>14.035087719298245</v>
      </c>
      <c r="N33">
        <v>9</v>
      </c>
      <c r="O33">
        <v>50</v>
      </c>
      <c r="P33" s="7">
        <f t="shared" si="2"/>
        <v>18</v>
      </c>
      <c r="R33">
        <v>7</v>
      </c>
      <c r="S33">
        <v>22</v>
      </c>
      <c r="T33" s="7">
        <f t="shared" si="3"/>
        <v>31.818181818181817</v>
      </c>
      <c r="W33" s="33"/>
      <c r="X33" s="25">
        <v>7</v>
      </c>
      <c r="Y33" s="25">
        <v>216</v>
      </c>
      <c r="Z33" s="7">
        <f t="shared" si="4"/>
        <v>3.2407407407407405</v>
      </c>
      <c r="AA33" s="33"/>
      <c r="AB33" s="25">
        <v>3</v>
      </c>
      <c r="AC33" s="25">
        <v>288</v>
      </c>
      <c r="AD33" s="7">
        <f t="shared" si="5"/>
        <v>1.0416666666666665</v>
      </c>
    </row>
    <row r="34" spans="1:30">
      <c r="A34" s="21">
        <v>36707</v>
      </c>
      <c r="C34">
        <v>26</v>
      </c>
      <c r="D34" s="7">
        <f t="shared" si="6"/>
        <v>0</v>
      </c>
      <c r="E34" s="33"/>
      <c r="F34" s="25">
        <v>6</v>
      </c>
      <c r="G34" s="25">
        <v>440</v>
      </c>
      <c r="H34" s="7">
        <f t="shared" si="0"/>
        <v>1.3636363636363635</v>
      </c>
      <c r="J34">
        <v>17</v>
      </c>
      <c r="K34">
        <v>117</v>
      </c>
      <c r="L34" s="7">
        <f t="shared" si="1"/>
        <v>14.529914529914532</v>
      </c>
      <c r="N34">
        <v>7</v>
      </c>
      <c r="O34">
        <v>53</v>
      </c>
      <c r="P34" s="7">
        <f t="shared" si="2"/>
        <v>13.20754716981132</v>
      </c>
      <c r="R34">
        <v>8</v>
      </c>
      <c r="S34">
        <v>20</v>
      </c>
      <c r="T34" s="7">
        <f t="shared" si="3"/>
        <v>40</v>
      </c>
      <c r="W34" s="33"/>
      <c r="X34" s="25">
        <v>5</v>
      </c>
      <c r="Y34" s="25">
        <v>247</v>
      </c>
      <c r="Z34" s="7">
        <f t="shared" si="4"/>
        <v>2.0242914979757085</v>
      </c>
      <c r="AA34" s="33"/>
      <c r="AB34" s="25">
        <v>2</v>
      </c>
      <c r="AC34" s="25">
        <v>251</v>
      </c>
      <c r="AD34" s="7">
        <f t="shared" si="5"/>
        <v>0.79681274900398402</v>
      </c>
    </row>
    <row r="35" spans="1:30">
      <c r="A35" s="21">
        <v>36738</v>
      </c>
      <c r="C35">
        <v>21</v>
      </c>
      <c r="D35" s="7">
        <f t="shared" si="6"/>
        <v>0</v>
      </c>
      <c r="E35" s="33"/>
      <c r="F35" s="25">
        <v>6</v>
      </c>
      <c r="G35" s="25">
        <v>453</v>
      </c>
      <c r="H35" s="7">
        <f t="shared" si="0"/>
        <v>1.3245033112582782</v>
      </c>
      <c r="J35">
        <v>13</v>
      </c>
      <c r="K35">
        <v>117</v>
      </c>
      <c r="L35" s="7">
        <f t="shared" si="1"/>
        <v>11.111111111111111</v>
      </c>
      <c r="N35">
        <v>9</v>
      </c>
      <c r="O35">
        <v>60</v>
      </c>
      <c r="P35" s="7">
        <f t="shared" si="2"/>
        <v>15</v>
      </c>
      <c r="R35">
        <v>8</v>
      </c>
      <c r="S35">
        <v>14</v>
      </c>
      <c r="T35" s="7">
        <f t="shared" si="3"/>
        <v>57.142857142857139</v>
      </c>
      <c r="W35" s="33"/>
      <c r="X35" s="25">
        <v>6</v>
      </c>
      <c r="Y35" s="25">
        <v>267</v>
      </c>
      <c r="Z35" s="7">
        <f t="shared" si="4"/>
        <v>2.2471910112359552</v>
      </c>
      <c r="AA35" s="33"/>
      <c r="AB35" s="25">
        <v>1</v>
      </c>
      <c r="AC35" s="25">
        <v>244</v>
      </c>
      <c r="AD35" s="7">
        <f t="shared" si="5"/>
        <v>0.4098360655737705</v>
      </c>
    </row>
    <row r="36" spans="1:30">
      <c r="A36" s="21">
        <v>36769</v>
      </c>
      <c r="C36">
        <v>15</v>
      </c>
      <c r="D36" s="7">
        <f t="shared" si="6"/>
        <v>0</v>
      </c>
      <c r="E36" s="33"/>
      <c r="F36" s="25">
        <v>5</v>
      </c>
      <c r="G36" s="25">
        <v>430</v>
      </c>
      <c r="H36" s="7">
        <f t="shared" si="0"/>
        <v>1.1627906976744187</v>
      </c>
      <c r="J36">
        <v>13</v>
      </c>
      <c r="K36">
        <v>133</v>
      </c>
      <c r="L36" s="7">
        <f t="shared" si="1"/>
        <v>9.7744360902255636</v>
      </c>
      <c r="N36">
        <v>10</v>
      </c>
      <c r="O36">
        <v>64</v>
      </c>
      <c r="P36" s="7">
        <f t="shared" si="2"/>
        <v>15.625</v>
      </c>
      <c r="R36">
        <v>13</v>
      </c>
      <c r="S36">
        <v>21</v>
      </c>
      <c r="T36" s="7">
        <f t="shared" si="3"/>
        <v>61.904761904761905</v>
      </c>
      <c r="W36" s="33"/>
      <c r="X36" s="25">
        <v>5</v>
      </c>
      <c r="Y36" s="25">
        <v>290</v>
      </c>
      <c r="Z36" s="7">
        <f t="shared" si="4"/>
        <v>1.7241379310344827</v>
      </c>
      <c r="AA36" s="33"/>
      <c r="AB36" s="25">
        <v>1</v>
      </c>
      <c r="AC36" s="25">
        <v>197</v>
      </c>
      <c r="AD36" s="7">
        <f t="shared" si="5"/>
        <v>0.50761421319796951</v>
      </c>
    </row>
    <row r="37" spans="1:30">
      <c r="A37" s="21">
        <v>36799</v>
      </c>
      <c r="C37">
        <v>16</v>
      </c>
      <c r="D37" s="7">
        <f t="shared" si="6"/>
        <v>0</v>
      </c>
      <c r="E37" s="33"/>
      <c r="F37" s="25">
        <v>7</v>
      </c>
      <c r="G37" s="25">
        <v>423</v>
      </c>
      <c r="H37" s="7">
        <f t="shared" si="0"/>
        <v>1.6548463356973995</v>
      </c>
      <c r="J37">
        <v>11</v>
      </c>
      <c r="K37">
        <v>136</v>
      </c>
      <c r="L37" s="7">
        <f t="shared" si="1"/>
        <v>8.0882352941176467</v>
      </c>
      <c r="N37">
        <v>13</v>
      </c>
      <c r="O37">
        <v>74</v>
      </c>
      <c r="P37" s="7">
        <f t="shared" si="2"/>
        <v>17.567567567567568</v>
      </c>
      <c r="R37">
        <v>14</v>
      </c>
      <c r="S37">
        <v>25</v>
      </c>
      <c r="T37" s="7">
        <f t="shared" si="3"/>
        <v>56.000000000000007</v>
      </c>
      <c r="W37" s="33"/>
      <c r="X37" s="25">
        <v>5</v>
      </c>
      <c r="Y37" s="25">
        <v>299</v>
      </c>
      <c r="Z37" s="7">
        <f t="shared" si="4"/>
        <v>1.6722408026755853</v>
      </c>
      <c r="AA37" s="33"/>
      <c r="AB37" s="25">
        <v>3</v>
      </c>
      <c r="AC37" s="25">
        <v>179</v>
      </c>
      <c r="AD37" s="7">
        <f t="shared" si="5"/>
        <v>1.6759776536312849</v>
      </c>
    </row>
    <row r="38" spans="1:30">
      <c r="A38" s="21">
        <v>36830</v>
      </c>
      <c r="C38">
        <v>11</v>
      </c>
      <c r="D38" s="7">
        <f t="shared" si="6"/>
        <v>0</v>
      </c>
      <c r="E38" s="33"/>
      <c r="F38" s="25">
        <v>7</v>
      </c>
      <c r="G38" s="25">
        <v>421</v>
      </c>
      <c r="H38" s="7">
        <f t="shared" si="0"/>
        <v>1.66270783847981</v>
      </c>
      <c r="J38">
        <v>10</v>
      </c>
      <c r="K38">
        <v>164</v>
      </c>
      <c r="L38" s="7">
        <f t="shared" si="1"/>
        <v>6.0975609756097562</v>
      </c>
      <c r="N38">
        <v>10</v>
      </c>
      <c r="O38">
        <v>74</v>
      </c>
      <c r="P38" s="7">
        <f t="shared" si="2"/>
        <v>13.513513513513514</v>
      </c>
      <c r="R38">
        <v>14</v>
      </c>
      <c r="S38">
        <v>34</v>
      </c>
      <c r="T38" s="7">
        <f t="shared" si="3"/>
        <v>41.17647058823529</v>
      </c>
      <c r="W38" s="33"/>
      <c r="X38" s="25">
        <v>6</v>
      </c>
      <c r="Y38" s="25">
        <v>303</v>
      </c>
      <c r="Z38" s="7">
        <f t="shared" si="4"/>
        <v>1.9801980198019802</v>
      </c>
      <c r="AA38" s="33"/>
      <c r="AB38" s="25">
        <v>1</v>
      </c>
      <c r="AC38" s="25">
        <v>161</v>
      </c>
      <c r="AD38" s="7">
        <f t="shared" si="5"/>
        <v>0.6211180124223602</v>
      </c>
    </row>
    <row r="39" spans="1:30">
      <c r="A39" s="21">
        <v>36860</v>
      </c>
      <c r="C39">
        <v>15</v>
      </c>
      <c r="D39" s="7">
        <f t="shared" si="6"/>
        <v>0</v>
      </c>
      <c r="E39" s="33"/>
      <c r="F39" s="25">
        <v>7</v>
      </c>
      <c r="G39" s="25">
        <v>417</v>
      </c>
      <c r="H39" s="7">
        <f t="shared" si="0"/>
        <v>1.6786570743405276</v>
      </c>
      <c r="J39">
        <v>8</v>
      </c>
      <c r="K39">
        <v>151</v>
      </c>
      <c r="L39" s="7">
        <f t="shared" si="1"/>
        <v>5.298013245033113</v>
      </c>
      <c r="N39">
        <v>13</v>
      </c>
      <c r="O39">
        <v>80</v>
      </c>
      <c r="P39" s="7">
        <f t="shared" si="2"/>
        <v>16.25</v>
      </c>
      <c r="R39">
        <v>15</v>
      </c>
      <c r="S39">
        <v>30</v>
      </c>
      <c r="T39" s="7">
        <f t="shared" si="3"/>
        <v>50</v>
      </c>
      <c r="W39" s="33"/>
      <c r="X39" s="25">
        <v>6</v>
      </c>
      <c r="Y39" s="25">
        <v>294</v>
      </c>
      <c r="Z39" s="7">
        <f t="shared" si="4"/>
        <v>2.0408163265306123</v>
      </c>
      <c r="AA39" s="33"/>
      <c r="AB39" s="25">
        <v>1</v>
      </c>
      <c r="AC39" s="25">
        <v>174</v>
      </c>
      <c r="AD39" s="7">
        <f t="shared" si="5"/>
        <v>0.57471264367816088</v>
      </c>
    </row>
    <row r="40" spans="1:30">
      <c r="A40" s="21">
        <v>36891</v>
      </c>
      <c r="C40">
        <v>13</v>
      </c>
      <c r="D40" s="7">
        <f t="shared" si="6"/>
        <v>0</v>
      </c>
      <c r="E40" s="33"/>
      <c r="F40" s="25">
        <v>7</v>
      </c>
      <c r="G40" s="25">
        <v>414</v>
      </c>
      <c r="H40" s="7">
        <f t="shared" si="0"/>
        <v>1.6908212560386473</v>
      </c>
      <c r="J40">
        <v>7</v>
      </c>
      <c r="K40">
        <v>144</v>
      </c>
      <c r="L40" s="7">
        <f t="shared" si="1"/>
        <v>4.8611111111111116</v>
      </c>
      <c r="N40">
        <v>10</v>
      </c>
      <c r="O40">
        <v>83</v>
      </c>
      <c r="P40" s="7">
        <f t="shared" si="2"/>
        <v>12.048192771084338</v>
      </c>
      <c r="R40">
        <v>18</v>
      </c>
      <c r="S40">
        <v>33</v>
      </c>
      <c r="T40" s="7">
        <f t="shared" si="3"/>
        <v>54.54545454545454</v>
      </c>
      <c r="W40" s="33"/>
      <c r="X40" s="25">
        <v>6</v>
      </c>
      <c r="Y40" s="25">
        <v>297</v>
      </c>
      <c r="Z40" s="7">
        <f t="shared" si="4"/>
        <v>2.0202020202020203</v>
      </c>
      <c r="AA40" s="33"/>
      <c r="AB40" s="25">
        <v>1</v>
      </c>
      <c r="AC40" s="25">
        <v>170</v>
      </c>
      <c r="AD40" s="7">
        <f t="shared" si="5"/>
        <v>0.58823529411764708</v>
      </c>
    </row>
    <row r="41" spans="1:30">
      <c r="A41" s="21">
        <v>36922</v>
      </c>
      <c r="C41">
        <v>10</v>
      </c>
      <c r="D41" s="7">
        <f t="shared" si="6"/>
        <v>0</v>
      </c>
      <c r="E41" s="33"/>
      <c r="F41" s="25">
        <v>7</v>
      </c>
      <c r="G41" s="25">
        <v>398</v>
      </c>
      <c r="H41" s="7">
        <f t="shared" si="0"/>
        <v>1.7587939698492463</v>
      </c>
      <c r="J41">
        <v>11</v>
      </c>
      <c r="K41">
        <v>163</v>
      </c>
      <c r="L41" s="7">
        <f t="shared" si="1"/>
        <v>6.7484662576687118</v>
      </c>
      <c r="N41">
        <v>11</v>
      </c>
      <c r="O41">
        <v>79</v>
      </c>
      <c r="P41" s="7">
        <f t="shared" si="2"/>
        <v>13.924050632911392</v>
      </c>
      <c r="R41">
        <v>18</v>
      </c>
      <c r="S41">
        <v>36</v>
      </c>
      <c r="T41" s="7">
        <f t="shared" si="3"/>
        <v>50</v>
      </c>
      <c r="W41" s="33"/>
      <c r="X41" s="25">
        <v>6</v>
      </c>
      <c r="Y41" s="25">
        <v>297</v>
      </c>
      <c r="Z41" s="7">
        <f t="shared" si="4"/>
        <v>2.0202020202020203</v>
      </c>
      <c r="AA41" s="33"/>
      <c r="AB41" s="25">
        <v>1</v>
      </c>
      <c r="AC41" s="25">
        <v>139</v>
      </c>
      <c r="AD41" s="7">
        <f t="shared" si="5"/>
        <v>0.71942446043165476</v>
      </c>
    </row>
    <row r="42" spans="1:30">
      <c r="A42" s="21">
        <v>36950</v>
      </c>
      <c r="C42">
        <v>11</v>
      </c>
      <c r="D42" s="7">
        <f t="shared" si="6"/>
        <v>0</v>
      </c>
      <c r="E42" s="33"/>
      <c r="F42" s="25">
        <v>4</v>
      </c>
      <c r="G42" s="25">
        <v>388</v>
      </c>
      <c r="H42" s="7">
        <f t="shared" si="0"/>
        <v>1.0309278350515463</v>
      </c>
      <c r="J42">
        <v>15</v>
      </c>
      <c r="K42">
        <v>179</v>
      </c>
      <c r="L42" s="7">
        <f t="shared" si="1"/>
        <v>8.3798882681564244</v>
      </c>
      <c r="N42">
        <v>10</v>
      </c>
      <c r="O42">
        <v>79</v>
      </c>
      <c r="P42" s="7">
        <f t="shared" si="2"/>
        <v>12.658227848101266</v>
      </c>
      <c r="R42">
        <v>23</v>
      </c>
      <c r="S42">
        <v>38</v>
      </c>
      <c r="T42" s="7">
        <f t="shared" si="3"/>
        <v>60.526315789473685</v>
      </c>
      <c r="W42" s="33"/>
      <c r="X42" s="25">
        <v>3</v>
      </c>
      <c r="Y42" s="25">
        <v>294</v>
      </c>
      <c r="Z42" s="7">
        <f t="shared" si="4"/>
        <v>1.0204081632653061</v>
      </c>
      <c r="AA42" s="33"/>
      <c r="AB42" s="25">
        <v>1</v>
      </c>
      <c r="AC42" s="25">
        <v>138</v>
      </c>
      <c r="AD42" s="7">
        <f t="shared" si="5"/>
        <v>0.72463768115942029</v>
      </c>
    </row>
    <row r="43" spans="1:30">
      <c r="A43" s="21">
        <v>36981</v>
      </c>
      <c r="C43">
        <v>8</v>
      </c>
      <c r="D43" s="7">
        <f t="shared" si="6"/>
        <v>0</v>
      </c>
      <c r="E43" s="33"/>
      <c r="F43" s="25">
        <v>4</v>
      </c>
      <c r="G43" s="25">
        <v>397</v>
      </c>
      <c r="H43" s="7">
        <f t="shared" si="0"/>
        <v>1.0075566750629723</v>
      </c>
      <c r="J43">
        <v>10</v>
      </c>
      <c r="K43">
        <v>189</v>
      </c>
      <c r="L43" s="7">
        <f t="shared" si="1"/>
        <v>5.2910052910052912</v>
      </c>
      <c r="N43">
        <v>10</v>
      </c>
      <c r="O43">
        <v>93</v>
      </c>
      <c r="P43" s="7">
        <f t="shared" si="2"/>
        <v>10.75268817204301</v>
      </c>
      <c r="R43">
        <v>25</v>
      </c>
      <c r="S43">
        <v>46</v>
      </c>
      <c r="T43" s="7">
        <f t="shared" si="3"/>
        <v>54.347826086956516</v>
      </c>
      <c r="W43" s="33"/>
      <c r="X43" s="25">
        <v>3</v>
      </c>
      <c r="Y43" s="25">
        <v>317</v>
      </c>
      <c r="Z43" s="7">
        <f t="shared" si="4"/>
        <v>0.94637223974763407</v>
      </c>
      <c r="AA43" s="33"/>
      <c r="AB43" s="25">
        <v>1</v>
      </c>
      <c r="AC43" s="25">
        <v>115</v>
      </c>
      <c r="AD43" s="7">
        <f t="shared" si="5"/>
        <v>0.86956521739130432</v>
      </c>
    </row>
    <row r="44" spans="1:30">
      <c r="A44" s="21">
        <v>37011</v>
      </c>
      <c r="B44">
        <v>1</v>
      </c>
      <c r="C44">
        <v>7</v>
      </c>
      <c r="D44" s="7">
        <f t="shared" si="6"/>
        <v>14.285714285714285</v>
      </c>
      <c r="E44" s="33"/>
      <c r="F44" s="25">
        <v>7</v>
      </c>
      <c r="G44" s="25">
        <v>378</v>
      </c>
      <c r="H44" s="7">
        <f t="shared" si="0"/>
        <v>1.8518518518518516</v>
      </c>
      <c r="J44">
        <v>11</v>
      </c>
      <c r="K44">
        <v>205</v>
      </c>
      <c r="L44" s="7">
        <f t="shared" si="1"/>
        <v>5.3658536585365857</v>
      </c>
      <c r="N44">
        <v>13</v>
      </c>
      <c r="O44">
        <v>102</v>
      </c>
      <c r="P44" s="7">
        <f t="shared" si="2"/>
        <v>12.745098039215685</v>
      </c>
      <c r="R44">
        <v>22</v>
      </c>
      <c r="S44">
        <v>45</v>
      </c>
      <c r="T44" s="7">
        <f t="shared" si="3"/>
        <v>48.888888888888886</v>
      </c>
      <c r="W44" s="33"/>
      <c r="X44" s="25">
        <v>7</v>
      </c>
      <c r="Y44" s="25">
        <v>306</v>
      </c>
      <c r="Z44" s="7">
        <f t="shared" si="4"/>
        <v>2.2875816993464051</v>
      </c>
      <c r="AA44" s="33"/>
      <c r="AB44" s="25">
        <v>1</v>
      </c>
      <c r="AC44" s="25">
        <v>103</v>
      </c>
      <c r="AD44" s="7">
        <f t="shared" si="5"/>
        <v>0.97087378640776689</v>
      </c>
    </row>
    <row r="45" spans="1:30">
      <c r="A45" s="21">
        <v>37042</v>
      </c>
      <c r="B45">
        <v>1</v>
      </c>
      <c r="C45">
        <v>8</v>
      </c>
      <c r="D45" s="7">
        <f t="shared" si="6"/>
        <v>12.5</v>
      </c>
      <c r="E45" s="33"/>
      <c r="F45" s="25">
        <v>9</v>
      </c>
      <c r="G45" s="25">
        <v>346</v>
      </c>
      <c r="H45" s="7">
        <f t="shared" si="0"/>
        <v>2.601156069364162</v>
      </c>
      <c r="J45">
        <v>15</v>
      </c>
      <c r="K45">
        <v>233</v>
      </c>
      <c r="L45" s="7">
        <f t="shared" si="1"/>
        <v>6.4377682403433472</v>
      </c>
      <c r="N45">
        <v>12</v>
      </c>
      <c r="O45">
        <v>111</v>
      </c>
      <c r="P45" s="7">
        <f t="shared" si="2"/>
        <v>10.810810810810811</v>
      </c>
      <c r="R45">
        <v>22</v>
      </c>
      <c r="S45">
        <v>50</v>
      </c>
      <c r="T45" s="7">
        <f t="shared" si="3"/>
        <v>44</v>
      </c>
      <c r="W45" s="33"/>
      <c r="X45" s="25">
        <v>8</v>
      </c>
      <c r="Y45" s="25">
        <v>278</v>
      </c>
      <c r="Z45" s="7">
        <f t="shared" si="4"/>
        <v>2.877697841726619</v>
      </c>
      <c r="AA45" s="33"/>
      <c r="AB45" s="25">
        <v>2</v>
      </c>
      <c r="AC45" s="25">
        <v>92</v>
      </c>
      <c r="AD45" s="7">
        <f t="shared" si="5"/>
        <v>2.1739130434782608</v>
      </c>
    </row>
    <row r="46" spans="1:30">
      <c r="A46" s="21">
        <v>37072</v>
      </c>
      <c r="B46">
        <v>1</v>
      </c>
      <c r="C46">
        <v>6</v>
      </c>
      <c r="D46" s="7">
        <f t="shared" si="6"/>
        <v>16.666666666666664</v>
      </c>
      <c r="E46" s="33"/>
      <c r="F46" s="25">
        <v>7</v>
      </c>
      <c r="G46" s="25">
        <v>348</v>
      </c>
      <c r="H46" s="7">
        <f t="shared" si="0"/>
        <v>2.0114942528735633</v>
      </c>
      <c r="J46">
        <v>18</v>
      </c>
      <c r="K46">
        <v>212</v>
      </c>
      <c r="L46" s="7">
        <f t="shared" si="1"/>
        <v>8.4905660377358494</v>
      </c>
      <c r="N46">
        <v>13</v>
      </c>
      <c r="O46">
        <v>109</v>
      </c>
      <c r="P46" s="7">
        <f t="shared" si="2"/>
        <v>11.926605504587156</v>
      </c>
      <c r="R46">
        <v>23</v>
      </c>
      <c r="S46">
        <v>50</v>
      </c>
      <c r="T46" s="7">
        <f t="shared" si="3"/>
        <v>46</v>
      </c>
      <c r="W46" s="33"/>
      <c r="X46" s="25">
        <v>6</v>
      </c>
      <c r="Y46" s="25">
        <v>272</v>
      </c>
      <c r="Z46" s="7">
        <f t="shared" si="4"/>
        <v>2.2058823529411766</v>
      </c>
      <c r="AA46" s="33"/>
      <c r="AB46" s="25">
        <v>2</v>
      </c>
      <c r="AC46" s="25">
        <v>107</v>
      </c>
      <c r="AD46" s="7">
        <f t="shared" si="5"/>
        <v>1.8691588785046727</v>
      </c>
    </row>
    <row r="47" spans="1:30">
      <c r="A47" s="21">
        <v>37103</v>
      </c>
      <c r="B47">
        <v>1</v>
      </c>
      <c r="C47">
        <v>7</v>
      </c>
      <c r="D47" s="7">
        <f t="shared" si="6"/>
        <v>14.285714285714285</v>
      </c>
      <c r="E47" s="33"/>
      <c r="F47" s="25">
        <v>9</v>
      </c>
      <c r="G47" s="25">
        <v>361</v>
      </c>
      <c r="H47" s="7">
        <f t="shared" si="0"/>
        <v>2.4930747922437675</v>
      </c>
      <c r="J47">
        <v>22</v>
      </c>
      <c r="K47">
        <v>197</v>
      </c>
      <c r="L47" s="7">
        <f t="shared" si="1"/>
        <v>11.167512690355331</v>
      </c>
      <c r="N47">
        <v>13</v>
      </c>
      <c r="O47">
        <v>103</v>
      </c>
      <c r="P47" s="7">
        <f t="shared" si="2"/>
        <v>12.621359223300971</v>
      </c>
      <c r="R47">
        <v>30</v>
      </c>
      <c r="S47">
        <v>55</v>
      </c>
      <c r="T47" s="7">
        <f t="shared" si="3"/>
        <v>54.54545454545454</v>
      </c>
      <c r="W47" s="33"/>
      <c r="X47" s="25">
        <v>6</v>
      </c>
      <c r="Y47" s="25">
        <v>275</v>
      </c>
      <c r="Z47" s="7">
        <f t="shared" si="4"/>
        <v>2.1818181818181821</v>
      </c>
      <c r="AA47" s="33"/>
      <c r="AB47" s="25">
        <v>4</v>
      </c>
      <c r="AC47" s="25">
        <v>121</v>
      </c>
      <c r="AD47" s="7">
        <f t="shared" si="5"/>
        <v>3.3057851239669422</v>
      </c>
    </row>
    <row r="48" spans="1:30">
      <c r="A48" s="21">
        <v>37134</v>
      </c>
      <c r="B48">
        <v>1</v>
      </c>
      <c r="C48">
        <v>9</v>
      </c>
      <c r="D48" s="7">
        <f t="shared" si="6"/>
        <v>11.111111111111111</v>
      </c>
      <c r="E48" s="33"/>
      <c r="F48" s="25">
        <v>9</v>
      </c>
      <c r="G48" s="25">
        <v>364</v>
      </c>
      <c r="H48" s="7">
        <f t="shared" si="0"/>
        <v>2.4725274725274726</v>
      </c>
      <c r="J48">
        <v>22</v>
      </c>
      <c r="K48">
        <v>192</v>
      </c>
      <c r="L48" s="7">
        <f t="shared" si="1"/>
        <v>11.458333333333332</v>
      </c>
      <c r="N48">
        <v>15</v>
      </c>
      <c r="O48">
        <v>97</v>
      </c>
      <c r="P48" s="7">
        <f t="shared" si="2"/>
        <v>15.463917525773196</v>
      </c>
      <c r="R48">
        <v>32</v>
      </c>
      <c r="S48">
        <v>60</v>
      </c>
      <c r="T48" s="7">
        <f t="shared" si="3"/>
        <v>53.333333333333336</v>
      </c>
      <c r="W48" s="33"/>
      <c r="X48" s="25">
        <v>6</v>
      </c>
      <c r="Y48" s="25">
        <v>271</v>
      </c>
      <c r="Z48" s="7">
        <f t="shared" si="4"/>
        <v>2.214022140221402</v>
      </c>
      <c r="AA48" s="33"/>
      <c r="AB48" s="25">
        <v>4</v>
      </c>
      <c r="AC48" s="25">
        <v>136</v>
      </c>
      <c r="AD48" s="7">
        <f t="shared" si="5"/>
        <v>2.9411764705882351</v>
      </c>
    </row>
    <row r="49" spans="1:30">
      <c r="A49" s="21">
        <v>37164</v>
      </c>
      <c r="B49">
        <v>1</v>
      </c>
      <c r="C49">
        <v>8</v>
      </c>
      <c r="D49" s="7">
        <f t="shared" si="6"/>
        <v>12.5</v>
      </c>
      <c r="E49" s="33"/>
      <c r="F49" s="25">
        <v>10</v>
      </c>
      <c r="G49" s="25">
        <v>364</v>
      </c>
      <c r="H49" s="7">
        <f t="shared" si="0"/>
        <v>2.7472527472527473</v>
      </c>
      <c r="J49">
        <v>16</v>
      </c>
      <c r="K49">
        <v>198</v>
      </c>
      <c r="L49" s="7">
        <f t="shared" si="1"/>
        <v>8.0808080808080813</v>
      </c>
      <c r="N49">
        <v>20</v>
      </c>
      <c r="O49">
        <v>109</v>
      </c>
      <c r="P49" s="7">
        <f t="shared" si="2"/>
        <v>18.348623853211009</v>
      </c>
      <c r="R49">
        <v>34</v>
      </c>
      <c r="S49">
        <v>65</v>
      </c>
      <c r="T49" s="7">
        <f t="shared" si="3"/>
        <v>52.307692307692314</v>
      </c>
      <c r="W49" s="33"/>
      <c r="X49" s="25">
        <v>6</v>
      </c>
      <c r="Y49" s="25">
        <v>268</v>
      </c>
      <c r="Z49" s="7">
        <f t="shared" si="4"/>
        <v>2.2388059701492535</v>
      </c>
      <c r="AA49" s="33"/>
      <c r="AB49" s="25">
        <v>5</v>
      </c>
      <c r="AC49" s="25">
        <v>141</v>
      </c>
      <c r="AD49" s="7">
        <f t="shared" si="5"/>
        <v>3.5460992907801421</v>
      </c>
    </row>
    <row r="50" spans="1:30">
      <c r="A50" s="21">
        <v>37195</v>
      </c>
      <c r="B50">
        <v>1</v>
      </c>
      <c r="C50">
        <v>8</v>
      </c>
      <c r="D50" s="7">
        <f t="shared" si="6"/>
        <v>12.5</v>
      </c>
      <c r="E50" s="33"/>
      <c r="F50" s="25">
        <v>10</v>
      </c>
      <c r="G50" s="25">
        <v>368</v>
      </c>
      <c r="H50" s="7">
        <f t="shared" si="0"/>
        <v>2.7173913043478262</v>
      </c>
      <c r="J50">
        <v>14</v>
      </c>
      <c r="K50">
        <v>240</v>
      </c>
      <c r="L50" s="7">
        <f t="shared" si="1"/>
        <v>5.833333333333333</v>
      </c>
      <c r="N50">
        <v>23</v>
      </c>
      <c r="O50">
        <v>120</v>
      </c>
      <c r="P50" s="7">
        <f t="shared" si="2"/>
        <v>19.166666666666668</v>
      </c>
      <c r="R50">
        <v>48</v>
      </c>
      <c r="S50">
        <v>99</v>
      </c>
      <c r="T50" s="7">
        <f t="shared" si="3"/>
        <v>48.484848484848484</v>
      </c>
      <c r="W50" s="33"/>
      <c r="X50" s="25">
        <v>10</v>
      </c>
      <c r="Y50" s="25">
        <v>283</v>
      </c>
      <c r="Z50" s="7">
        <f t="shared" si="4"/>
        <v>3.5335689045936398</v>
      </c>
      <c r="AA50" s="33"/>
      <c r="AB50" s="25">
        <v>1</v>
      </c>
      <c r="AC50" s="25">
        <v>127</v>
      </c>
      <c r="AD50" s="7">
        <f t="shared" si="5"/>
        <v>0.78740157480314954</v>
      </c>
    </row>
    <row r="51" spans="1:30">
      <c r="A51" s="21">
        <v>37225</v>
      </c>
      <c r="C51">
        <v>9</v>
      </c>
      <c r="D51" s="7">
        <f t="shared" si="6"/>
        <v>0</v>
      </c>
      <c r="E51" s="33"/>
      <c r="F51" s="25">
        <v>7</v>
      </c>
      <c r="G51" s="25">
        <v>343</v>
      </c>
      <c r="H51" s="7">
        <f t="shared" si="0"/>
        <v>2.0408163265306123</v>
      </c>
      <c r="J51">
        <v>14</v>
      </c>
      <c r="K51">
        <v>233</v>
      </c>
      <c r="L51" s="7">
        <f t="shared" si="1"/>
        <v>6.0085836909871242</v>
      </c>
      <c r="N51">
        <v>20</v>
      </c>
      <c r="O51">
        <v>131</v>
      </c>
      <c r="P51" s="7">
        <f t="shared" si="2"/>
        <v>15.267175572519085</v>
      </c>
      <c r="R51">
        <v>55</v>
      </c>
      <c r="S51">
        <v>122</v>
      </c>
      <c r="T51" s="7">
        <f t="shared" si="3"/>
        <v>45.081967213114751</v>
      </c>
      <c r="W51" s="33"/>
      <c r="X51" s="25">
        <v>7</v>
      </c>
      <c r="Y51" s="25">
        <v>264</v>
      </c>
      <c r="Z51" s="7">
        <f t="shared" si="4"/>
        <v>2.6515151515151514</v>
      </c>
      <c r="AA51" s="33"/>
      <c r="AB51" s="25"/>
      <c r="AC51" s="25">
        <v>121</v>
      </c>
      <c r="AD51" s="7">
        <f t="shared" si="5"/>
        <v>0</v>
      </c>
    </row>
    <row r="52" spans="1:30">
      <c r="A52" s="21">
        <v>37256</v>
      </c>
      <c r="C52">
        <v>8</v>
      </c>
      <c r="D52" s="7">
        <f t="shared" si="6"/>
        <v>0</v>
      </c>
      <c r="E52" s="33"/>
      <c r="F52" s="25">
        <v>5</v>
      </c>
      <c r="G52" s="25">
        <v>333</v>
      </c>
      <c r="H52" s="7">
        <f t="shared" si="0"/>
        <v>1.5015015015015014</v>
      </c>
      <c r="J52">
        <v>17</v>
      </c>
      <c r="K52">
        <v>225</v>
      </c>
      <c r="L52" s="7">
        <f t="shared" si="1"/>
        <v>7.5555555555555554</v>
      </c>
      <c r="N52">
        <v>26</v>
      </c>
      <c r="O52">
        <v>137</v>
      </c>
      <c r="P52" s="7">
        <f t="shared" si="2"/>
        <v>18.978102189781019</v>
      </c>
      <c r="R52">
        <v>55</v>
      </c>
      <c r="S52">
        <v>124</v>
      </c>
      <c r="T52" s="7">
        <f t="shared" si="3"/>
        <v>44.354838709677416</v>
      </c>
      <c r="W52" s="33"/>
      <c r="X52" s="25">
        <v>5</v>
      </c>
      <c r="Y52" s="25">
        <v>246</v>
      </c>
      <c r="Z52" s="7">
        <f t="shared" si="4"/>
        <v>2.0325203252032518</v>
      </c>
      <c r="AA52" s="33"/>
      <c r="AB52" s="25"/>
      <c r="AC52" s="25">
        <v>129</v>
      </c>
      <c r="AD52" s="7">
        <f t="shared" si="5"/>
        <v>0</v>
      </c>
    </row>
    <row r="53" spans="1:30">
      <c r="A53" s="21">
        <v>37287</v>
      </c>
      <c r="C53">
        <v>9</v>
      </c>
      <c r="D53" s="7">
        <f t="shared" si="6"/>
        <v>0</v>
      </c>
      <c r="E53" s="33"/>
      <c r="F53" s="25">
        <v>14</v>
      </c>
      <c r="G53" s="25">
        <v>381</v>
      </c>
      <c r="H53" s="7">
        <f t="shared" si="0"/>
        <v>3.674540682414698</v>
      </c>
      <c r="J53">
        <v>21</v>
      </c>
      <c r="K53">
        <v>217</v>
      </c>
      <c r="L53" s="7">
        <f t="shared" si="1"/>
        <v>9.67741935483871</v>
      </c>
      <c r="N53">
        <v>25</v>
      </c>
      <c r="O53">
        <v>113</v>
      </c>
      <c r="P53" s="7">
        <f t="shared" si="2"/>
        <v>22.123893805309734</v>
      </c>
      <c r="R53">
        <v>48</v>
      </c>
      <c r="S53">
        <v>102</v>
      </c>
      <c r="T53" s="7">
        <f t="shared" si="3"/>
        <v>47.058823529411761</v>
      </c>
      <c r="W53" s="33"/>
      <c r="X53" s="25">
        <v>13</v>
      </c>
      <c r="Y53" s="25">
        <v>255</v>
      </c>
      <c r="Z53" s="7">
        <f t="shared" si="4"/>
        <v>5.0980392156862742</v>
      </c>
      <c r="AA53" s="33"/>
      <c r="AB53" s="25">
        <v>2</v>
      </c>
      <c r="AC53" s="25">
        <v>178</v>
      </c>
      <c r="AD53" s="7">
        <f t="shared" si="5"/>
        <v>1.1235955056179776</v>
      </c>
    </row>
    <row r="54" spans="1:30">
      <c r="A54" s="21">
        <v>37315</v>
      </c>
      <c r="C54">
        <v>10</v>
      </c>
      <c r="D54" s="7">
        <f t="shared" si="6"/>
        <v>0</v>
      </c>
      <c r="E54" s="33"/>
      <c r="F54" s="25">
        <v>13</v>
      </c>
      <c r="G54" s="25">
        <v>402</v>
      </c>
      <c r="H54" s="7">
        <f t="shared" si="0"/>
        <v>3.233830845771144</v>
      </c>
      <c r="J54">
        <v>19</v>
      </c>
      <c r="K54">
        <v>200</v>
      </c>
      <c r="L54" s="7">
        <f t="shared" si="1"/>
        <v>9.5</v>
      </c>
      <c r="N54">
        <v>25</v>
      </c>
      <c r="O54">
        <v>108</v>
      </c>
      <c r="P54" s="7">
        <f t="shared" si="2"/>
        <v>23.148148148148149</v>
      </c>
      <c r="R54">
        <v>49</v>
      </c>
      <c r="S54">
        <v>96</v>
      </c>
      <c r="T54" s="7">
        <f t="shared" si="3"/>
        <v>51.041666666666664</v>
      </c>
      <c r="W54" s="33"/>
      <c r="X54" s="25">
        <v>12</v>
      </c>
      <c r="Y54" s="25">
        <v>248</v>
      </c>
      <c r="Z54" s="7">
        <f t="shared" si="4"/>
        <v>4.838709677419355</v>
      </c>
      <c r="AA54" s="33"/>
      <c r="AB54" s="25">
        <v>3</v>
      </c>
      <c r="AC54" s="25">
        <v>205</v>
      </c>
      <c r="AD54" s="7">
        <f t="shared" si="5"/>
        <v>1.4634146341463417</v>
      </c>
    </row>
    <row r="55" spans="1:30">
      <c r="A55" s="21">
        <v>37346</v>
      </c>
      <c r="C55">
        <v>9</v>
      </c>
      <c r="D55" s="7">
        <f t="shared" si="6"/>
        <v>0</v>
      </c>
      <c r="E55" s="33"/>
      <c r="F55" s="25">
        <v>10</v>
      </c>
      <c r="G55" s="25">
        <v>403</v>
      </c>
      <c r="H55" s="7">
        <f t="shared" si="0"/>
        <v>2.481389578163772</v>
      </c>
      <c r="J55">
        <v>17</v>
      </c>
      <c r="K55">
        <v>200</v>
      </c>
      <c r="L55" s="7">
        <f t="shared" si="1"/>
        <v>8.5</v>
      </c>
      <c r="N55">
        <v>24</v>
      </c>
      <c r="O55">
        <v>101</v>
      </c>
      <c r="P55" s="7">
        <f t="shared" si="2"/>
        <v>23.762376237623762</v>
      </c>
      <c r="R55">
        <v>57</v>
      </c>
      <c r="S55">
        <v>107</v>
      </c>
      <c r="T55" s="7">
        <f t="shared" si="3"/>
        <v>53.271028037383175</v>
      </c>
      <c r="W55" s="33"/>
      <c r="X55" s="25">
        <v>10</v>
      </c>
      <c r="Y55" s="25">
        <v>245</v>
      </c>
      <c r="Z55" s="7">
        <f t="shared" si="4"/>
        <v>4.0816326530612246</v>
      </c>
      <c r="AA55" s="33"/>
      <c r="AB55" s="25">
        <v>1</v>
      </c>
      <c r="AC55" s="25">
        <v>209</v>
      </c>
      <c r="AD55" s="7">
        <f t="shared" si="5"/>
        <v>0.4784688995215311</v>
      </c>
    </row>
    <row r="56" spans="1:30">
      <c r="A56" s="21">
        <v>37376</v>
      </c>
      <c r="C56">
        <v>12</v>
      </c>
      <c r="D56" s="7">
        <f t="shared" si="6"/>
        <v>0</v>
      </c>
      <c r="E56" s="33"/>
      <c r="F56" s="25">
        <v>7</v>
      </c>
      <c r="G56" s="25">
        <v>413</v>
      </c>
      <c r="H56" s="7">
        <f t="shared" si="0"/>
        <v>1.6949152542372881</v>
      </c>
      <c r="J56">
        <v>23</v>
      </c>
      <c r="K56">
        <v>194</v>
      </c>
      <c r="L56" s="7">
        <f t="shared" si="1"/>
        <v>11.855670103092782</v>
      </c>
      <c r="N56">
        <v>21</v>
      </c>
      <c r="O56">
        <v>104</v>
      </c>
      <c r="P56" s="7">
        <f t="shared" si="2"/>
        <v>20.192307692307693</v>
      </c>
      <c r="R56">
        <v>63</v>
      </c>
      <c r="S56">
        <v>105</v>
      </c>
      <c r="T56" s="7">
        <f t="shared" si="3"/>
        <v>60</v>
      </c>
      <c r="W56" s="33"/>
      <c r="X56" s="25">
        <v>7</v>
      </c>
      <c r="Y56" s="25">
        <v>248</v>
      </c>
      <c r="Z56" s="7">
        <f t="shared" si="4"/>
        <v>2.82258064516129</v>
      </c>
      <c r="AA56" s="33"/>
      <c r="AB56" s="25">
        <v>1</v>
      </c>
      <c r="AC56" s="25">
        <v>220</v>
      </c>
      <c r="AD56" s="7">
        <f t="shared" si="5"/>
        <v>0.45454545454545453</v>
      </c>
    </row>
    <row r="57" spans="1:30">
      <c r="A57" s="21">
        <v>37407</v>
      </c>
      <c r="B57">
        <v>1</v>
      </c>
      <c r="C57">
        <v>16</v>
      </c>
      <c r="D57" s="7">
        <f t="shared" si="6"/>
        <v>6.25</v>
      </c>
      <c r="E57" s="33"/>
      <c r="F57" s="25">
        <v>9</v>
      </c>
      <c r="G57" s="25">
        <v>426</v>
      </c>
      <c r="H57" s="7">
        <f t="shared" si="0"/>
        <v>2.112676056338028</v>
      </c>
      <c r="J57">
        <v>20</v>
      </c>
      <c r="K57">
        <v>174</v>
      </c>
      <c r="L57" s="7">
        <f t="shared" si="1"/>
        <v>11.494252873563218</v>
      </c>
      <c r="N57">
        <v>30</v>
      </c>
      <c r="O57">
        <v>109</v>
      </c>
      <c r="P57" s="7">
        <f t="shared" si="2"/>
        <v>27.522935779816514</v>
      </c>
      <c r="R57">
        <v>55</v>
      </c>
      <c r="S57">
        <v>98</v>
      </c>
      <c r="T57" s="7">
        <f t="shared" si="3"/>
        <v>56.12244897959183</v>
      </c>
      <c r="W57" s="33"/>
      <c r="X57" s="25">
        <v>8</v>
      </c>
      <c r="Y57" s="25">
        <v>251</v>
      </c>
      <c r="Z57" s="7">
        <f t="shared" si="4"/>
        <v>3.1872509960159361</v>
      </c>
      <c r="AA57" s="33"/>
      <c r="AB57" s="25">
        <v>3</v>
      </c>
      <c r="AC57" s="25">
        <v>232</v>
      </c>
      <c r="AD57" s="7">
        <f t="shared" si="5"/>
        <v>1.2931034482758621</v>
      </c>
    </row>
    <row r="58" spans="1:30">
      <c r="A58" s="21">
        <v>37437</v>
      </c>
      <c r="C58">
        <v>10</v>
      </c>
      <c r="D58" s="7">
        <f t="shared" si="6"/>
        <v>0</v>
      </c>
      <c r="E58" s="33"/>
      <c r="F58" s="25">
        <v>11</v>
      </c>
      <c r="G58" s="25">
        <v>423</v>
      </c>
      <c r="H58" s="7">
        <f t="shared" si="0"/>
        <v>2.6004728132387704</v>
      </c>
      <c r="J58">
        <v>17</v>
      </c>
      <c r="K58">
        <v>178</v>
      </c>
      <c r="L58" s="7">
        <f t="shared" si="1"/>
        <v>9.5505617977528079</v>
      </c>
      <c r="N58">
        <v>23</v>
      </c>
      <c r="O58">
        <v>95</v>
      </c>
      <c r="P58" s="7">
        <f t="shared" si="2"/>
        <v>24.210526315789473</v>
      </c>
      <c r="R58">
        <v>57</v>
      </c>
      <c r="S58">
        <v>101</v>
      </c>
      <c r="T58" s="7">
        <f t="shared" si="3"/>
        <v>56.435643564356432</v>
      </c>
      <c r="W58" s="33"/>
      <c r="X58" s="25">
        <v>6</v>
      </c>
      <c r="Y58" s="25">
        <v>260</v>
      </c>
      <c r="Z58" s="7">
        <f t="shared" si="4"/>
        <v>2.3076923076923079</v>
      </c>
      <c r="AA58" s="33"/>
      <c r="AB58" s="25">
        <v>7</v>
      </c>
      <c r="AC58" s="25">
        <v>215</v>
      </c>
      <c r="AD58" s="7">
        <f t="shared" si="5"/>
        <v>3.2558139534883721</v>
      </c>
    </row>
    <row r="59" spans="1:30">
      <c r="A59" s="21">
        <v>37468</v>
      </c>
      <c r="C59">
        <v>12</v>
      </c>
      <c r="D59" s="7">
        <f t="shared" si="6"/>
        <v>0</v>
      </c>
      <c r="E59" s="33"/>
      <c r="F59" s="25">
        <v>12</v>
      </c>
      <c r="G59" s="25">
        <v>431</v>
      </c>
      <c r="H59" s="7">
        <f t="shared" si="0"/>
        <v>2.7842227378190252</v>
      </c>
      <c r="J59">
        <v>14</v>
      </c>
      <c r="K59">
        <v>169</v>
      </c>
      <c r="L59" s="7">
        <f t="shared" si="1"/>
        <v>8.2840236686390547</v>
      </c>
      <c r="N59">
        <v>24</v>
      </c>
      <c r="O59">
        <v>91</v>
      </c>
      <c r="P59" s="7">
        <f t="shared" si="2"/>
        <v>26.373626373626376</v>
      </c>
      <c r="R59">
        <v>53</v>
      </c>
      <c r="S59">
        <v>96</v>
      </c>
      <c r="T59" s="7">
        <f t="shared" si="3"/>
        <v>55.208333333333336</v>
      </c>
      <c r="W59" s="33"/>
      <c r="X59" s="25">
        <v>7</v>
      </c>
      <c r="Y59" s="25">
        <v>255</v>
      </c>
      <c r="Z59" s="7">
        <f t="shared" si="4"/>
        <v>2.7450980392156863</v>
      </c>
      <c r="AA59" s="33"/>
      <c r="AB59" s="25">
        <v>8</v>
      </c>
      <c r="AC59" s="25">
        <v>238</v>
      </c>
      <c r="AD59" s="7">
        <f t="shared" si="5"/>
        <v>3.3613445378151261</v>
      </c>
    </row>
    <row r="60" spans="1:30">
      <c r="A60" s="21">
        <v>37499</v>
      </c>
      <c r="C60">
        <v>19</v>
      </c>
      <c r="D60" s="7">
        <f t="shared" si="6"/>
        <v>0</v>
      </c>
      <c r="E60" s="33"/>
      <c r="F60" s="25">
        <v>11</v>
      </c>
      <c r="G60" s="25">
        <v>438</v>
      </c>
      <c r="H60" s="7">
        <f t="shared" si="0"/>
        <v>2.5114155251141552</v>
      </c>
      <c r="J60">
        <v>16</v>
      </c>
      <c r="K60">
        <v>168</v>
      </c>
      <c r="L60" s="7">
        <f t="shared" si="1"/>
        <v>9.5238095238095237</v>
      </c>
      <c r="N60">
        <v>24</v>
      </c>
      <c r="O60">
        <v>86</v>
      </c>
      <c r="P60" s="7">
        <f t="shared" si="2"/>
        <v>27.906976744186046</v>
      </c>
      <c r="R60">
        <v>48</v>
      </c>
      <c r="S60">
        <v>90</v>
      </c>
      <c r="T60" s="7">
        <f t="shared" si="3"/>
        <v>53.333333333333336</v>
      </c>
      <c r="W60" s="33"/>
      <c r="X60" s="25">
        <v>6</v>
      </c>
      <c r="Y60" s="25">
        <v>245</v>
      </c>
      <c r="Z60" s="7">
        <f t="shared" si="4"/>
        <v>2.4489795918367347</v>
      </c>
      <c r="AA60" s="33"/>
      <c r="AB60" s="25">
        <v>8</v>
      </c>
      <c r="AC60" s="25">
        <v>253</v>
      </c>
      <c r="AD60" s="7">
        <f t="shared" si="5"/>
        <v>3.1620553359683794</v>
      </c>
    </row>
    <row r="61" spans="1:30">
      <c r="A61" s="21">
        <v>37529</v>
      </c>
      <c r="C61">
        <v>11</v>
      </c>
      <c r="D61" s="7">
        <f t="shared" si="6"/>
        <v>0</v>
      </c>
      <c r="E61" s="33"/>
      <c r="F61" s="25">
        <v>8</v>
      </c>
      <c r="G61" s="25">
        <v>358</v>
      </c>
      <c r="H61" s="7">
        <f t="shared" si="0"/>
        <v>2.2346368715083798</v>
      </c>
      <c r="J61">
        <v>13</v>
      </c>
      <c r="K61">
        <v>229</v>
      </c>
      <c r="L61" s="7">
        <f t="shared" si="1"/>
        <v>5.6768558951965069</v>
      </c>
      <c r="N61">
        <v>16</v>
      </c>
      <c r="O61">
        <v>107</v>
      </c>
      <c r="P61" s="7">
        <f t="shared" si="2"/>
        <v>14.953271028037381</v>
      </c>
      <c r="R61">
        <v>53</v>
      </c>
      <c r="S61">
        <v>109</v>
      </c>
      <c r="T61" s="7">
        <f t="shared" si="3"/>
        <v>48.623853211009177</v>
      </c>
      <c r="W61" s="33"/>
      <c r="X61" s="25">
        <v>5</v>
      </c>
      <c r="Y61" s="25">
        <v>254</v>
      </c>
      <c r="Z61" s="7">
        <f t="shared" si="4"/>
        <v>1.9685039370078741</v>
      </c>
      <c r="AA61" s="33"/>
      <c r="AB61" s="25">
        <v>4</v>
      </c>
      <c r="AC61" s="25">
        <v>151</v>
      </c>
      <c r="AD61" s="7">
        <f t="shared" si="5"/>
        <v>2.6490066225165565</v>
      </c>
    </row>
    <row r="62" spans="1:30">
      <c r="A62" s="21">
        <v>37560</v>
      </c>
      <c r="C62">
        <v>17</v>
      </c>
      <c r="D62" s="7">
        <f t="shared" si="6"/>
        <v>0</v>
      </c>
      <c r="E62" s="33"/>
      <c r="F62" s="25">
        <v>7</v>
      </c>
      <c r="G62" s="25">
        <v>385</v>
      </c>
      <c r="H62" s="7">
        <f t="shared" si="0"/>
        <v>1.8181818181818181</v>
      </c>
      <c r="J62">
        <v>11</v>
      </c>
      <c r="K62">
        <v>212</v>
      </c>
      <c r="L62" s="7">
        <f t="shared" si="1"/>
        <v>5.1886792452830193</v>
      </c>
      <c r="N62">
        <v>17</v>
      </c>
      <c r="O62">
        <v>94</v>
      </c>
      <c r="P62" s="7">
        <f t="shared" si="2"/>
        <v>18.085106382978726</v>
      </c>
      <c r="R62">
        <v>50</v>
      </c>
      <c r="S62">
        <v>97</v>
      </c>
      <c r="T62" s="7">
        <f t="shared" si="3"/>
        <v>51.546391752577314</v>
      </c>
      <c r="W62" s="33"/>
      <c r="X62" s="25">
        <v>4</v>
      </c>
      <c r="Y62" s="25">
        <v>232</v>
      </c>
      <c r="Z62" s="7">
        <f t="shared" si="4"/>
        <v>1.7241379310344827</v>
      </c>
      <c r="AA62" s="33"/>
      <c r="AB62" s="25">
        <v>4</v>
      </c>
      <c r="AC62" s="25">
        <v>207</v>
      </c>
      <c r="AD62" s="7">
        <f t="shared" si="5"/>
        <v>1.932367149758454</v>
      </c>
    </row>
    <row r="63" spans="1:30">
      <c r="A63" s="21">
        <v>37590</v>
      </c>
      <c r="C63">
        <v>26</v>
      </c>
      <c r="D63" s="7">
        <f t="shared" si="6"/>
        <v>0</v>
      </c>
      <c r="E63" s="33"/>
      <c r="F63" s="25">
        <v>8</v>
      </c>
      <c r="G63" s="25">
        <v>420</v>
      </c>
      <c r="H63" s="7">
        <f t="shared" si="0"/>
        <v>1.9047619047619049</v>
      </c>
      <c r="J63">
        <v>8</v>
      </c>
      <c r="K63">
        <v>183</v>
      </c>
      <c r="L63" s="7">
        <f t="shared" si="1"/>
        <v>4.3715846994535523</v>
      </c>
      <c r="N63">
        <v>17</v>
      </c>
      <c r="O63">
        <v>73</v>
      </c>
      <c r="P63" s="7">
        <f t="shared" si="2"/>
        <v>23.287671232876711</v>
      </c>
      <c r="R63">
        <v>45</v>
      </c>
      <c r="S63">
        <v>102</v>
      </c>
      <c r="T63" s="7">
        <f t="shared" si="3"/>
        <v>44.117647058823529</v>
      </c>
      <c r="W63" s="33"/>
      <c r="X63" s="25">
        <v>4</v>
      </c>
      <c r="Y63" s="25">
        <v>214</v>
      </c>
      <c r="Z63" s="7">
        <f t="shared" si="4"/>
        <v>1.8691588785046727</v>
      </c>
      <c r="AA63" s="33"/>
      <c r="AB63" s="25">
        <v>6</v>
      </c>
      <c r="AC63" s="25">
        <v>270</v>
      </c>
      <c r="AD63" s="7">
        <f t="shared" si="5"/>
        <v>2.2222222222222223</v>
      </c>
    </row>
    <row r="64" spans="1:30">
      <c r="A64" s="21">
        <v>37621</v>
      </c>
      <c r="C64">
        <v>17</v>
      </c>
      <c r="D64" s="7">
        <f t="shared" si="6"/>
        <v>0</v>
      </c>
      <c r="E64" s="33"/>
      <c r="F64" s="25">
        <v>9</v>
      </c>
      <c r="G64" s="25">
        <v>438</v>
      </c>
      <c r="H64" s="7">
        <f t="shared" si="0"/>
        <v>2.054794520547945</v>
      </c>
      <c r="J64">
        <v>13</v>
      </c>
      <c r="K64">
        <v>185</v>
      </c>
      <c r="L64" s="7">
        <f t="shared" si="1"/>
        <v>7.0270270270270272</v>
      </c>
      <c r="N64">
        <v>18</v>
      </c>
      <c r="O64">
        <v>75</v>
      </c>
      <c r="P64" s="7">
        <f t="shared" si="2"/>
        <v>24</v>
      </c>
      <c r="R64">
        <v>38</v>
      </c>
      <c r="S64">
        <v>90</v>
      </c>
      <c r="T64" s="7">
        <f t="shared" si="3"/>
        <v>42.222222222222221</v>
      </c>
      <c r="W64" s="33"/>
      <c r="X64" s="25">
        <v>5</v>
      </c>
      <c r="Y64" s="25">
        <v>234</v>
      </c>
      <c r="Z64" s="7">
        <f t="shared" si="4"/>
        <v>2.1367521367521367</v>
      </c>
      <c r="AA64" s="33"/>
      <c r="AB64" s="25">
        <v>5</v>
      </c>
      <c r="AC64" s="25">
        <v>264</v>
      </c>
      <c r="AD64" s="7">
        <f t="shared" si="5"/>
        <v>1.893939393939394</v>
      </c>
    </row>
    <row r="65" spans="1:30">
      <c r="A65" s="21">
        <v>37652</v>
      </c>
      <c r="C65">
        <v>23</v>
      </c>
      <c r="D65" s="7">
        <f t="shared" si="6"/>
        <v>0</v>
      </c>
      <c r="E65" s="33"/>
      <c r="F65" s="25">
        <v>8</v>
      </c>
      <c r="G65" s="25">
        <v>442</v>
      </c>
      <c r="H65" s="7">
        <f t="shared" si="0"/>
        <v>1.809954751131222</v>
      </c>
      <c r="J65">
        <v>14</v>
      </c>
      <c r="K65">
        <v>182</v>
      </c>
      <c r="L65" s="7">
        <f t="shared" si="1"/>
        <v>7.6923076923076925</v>
      </c>
      <c r="N65">
        <v>14</v>
      </c>
      <c r="O65">
        <v>76</v>
      </c>
      <c r="P65" s="7">
        <f t="shared" si="2"/>
        <v>18.421052631578945</v>
      </c>
      <c r="R65">
        <v>28</v>
      </c>
      <c r="S65">
        <v>80</v>
      </c>
      <c r="T65" s="7">
        <f t="shared" si="3"/>
        <v>35</v>
      </c>
      <c r="W65" s="33"/>
      <c r="X65" s="25">
        <v>4</v>
      </c>
      <c r="Y65" s="25">
        <v>220</v>
      </c>
      <c r="Z65" s="7">
        <f t="shared" si="4"/>
        <v>1.8181818181818181</v>
      </c>
      <c r="AA65" s="33"/>
      <c r="AB65" s="25">
        <v>5</v>
      </c>
      <c r="AC65" s="25">
        <v>293</v>
      </c>
      <c r="AD65" s="7">
        <f t="shared" si="5"/>
        <v>1.7064846416382253</v>
      </c>
    </row>
    <row r="66" spans="1:30">
      <c r="A66" s="21">
        <v>37680</v>
      </c>
      <c r="C66">
        <v>26</v>
      </c>
      <c r="D66" s="7">
        <f t="shared" si="6"/>
        <v>0</v>
      </c>
      <c r="E66" s="33"/>
      <c r="F66" s="25">
        <v>9</v>
      </c>
      <c r="G66" s="25">
        <v>440</v>
      </c>
      <c r="H66" s="7">
        <f t="shared" si="0"/>
        <v>2.0454545454545454</v>
      </c>
      <c r="J66">
        <v>11</v>
      </c>
      <c r="K66">
        <v>176</v>
      </c>
      <c r="L66" s="7">
        <f t="shared" si="1"/>
        <v>6.25</v>
      </c>
      <c r="N66">
        <v>11</v>
      </c>
      <c r="O66">
        <v>76</v>
      </c>
      <c r="P66" s="7">
        <f t="shared" si="2"/>
        <v>14.473684210526317</v>
      </c>
      <c r="R66">
        <v>29</v>
      </c>
      <c r="S66">
        <v>77</v>
      </c>
      <c r="T66" s="7">
        <f t="shared" si="3"/>
        <v>37.662337662337663</v>
      </c>
      <c r="W66" s="33"/>
      <c r="X66" s="25">
        <v>6</v>
      </c>
      <c r="Y66" s="25">
        <v>218</v>
      </c>
      <c r="Z66" s="7">
        <f t="shared" si="4"/>
        <v>2.7522935779816518</v>
      </c>
      <c r="AA66" s="33"/>
      <c r="AB66" s="25">
        <v>4</v>
      </c>
      <c r="AC66" s="25">
        <v>291</v>
      </c>
      <c r="AD66" s="7">
        <f t="shared" si="5"/>
        <v>1.3745704467353952</v>
      </c>
    </row>
    <row r="67" spans="1:30">
      <c r="A67" s="21">
        <v>37711</v>
      </c>
      <c r="B67">
        <v>1</v>
      </c>
      <c r="C67">
        <v>29</v>
      </c>
      <c r="D67" s="7">
        <f t="shared" si="6"/>
        <v>3.4482758620689653</v>
      </c>
      <c r="E67" s="33"/>
      <c r="F67" s="25">
        <v>12</v>
      </c>
      <c r="G67" s="25">
        <v>477</v>
      </c>
      <c r="H67" s="7">
        <f t="shared" si="0"/>
        <v>2.5157232704402519</v>
      </c>
      <c r="J67">
        <v>12</v>
      </c>
      <c r="K67">
        <v>167</v>
      </c>
      <c r="L67" s="7">
        <f t="shared" si="1"/>
        <v>7.1856287425149699</v>
      </c>
      <c r="N67">
        <v>13</v>
      </c>
      <c r="O67">
        <v>65</v>
      </c>
      <c r="P67" s="7">
        <f t="shared" si="2"/>
        <v>20</v>
      </c>
      <c r="R67">
        <v>25</v>
      </c>
      <c r="S67">
        <v>65</v>
      </c>
      <c r="T67" s="7">
        <f t="shared" si="3"/>
        <v>38.461538461538467</v>
      </c>
      <c r="W67" s="33"/>
      <c r="X67" s="25">
        <v>9</v>
      </c>
      <c r="Y67" s="25">
        <v>229</v>
      </c>
      <c r="Z67" s="7">
        <f t="shared" si="4"/>
        <v>3.9301310043668125</v>
      </c>
      <c r="AA67" s="33"/>
      <c r="AB67" s="25">
        <v>5</v>
      </c>
      <c r="AC67" s="25">
        <v>316</v>
      </c>
      <c r="AD67" s="7">
        <f t="shared" si="5"/>
        <v>1.5822784810126582</v>
      </c>
    </row>
    <row r="68" spans="1:30">
      <c r="A68" s="21">
        <v>37741</v>
      </c>
      <c r="B68">
        <v>1</v>
      </c>
      <c r="C68">
        <v>36</v>
      </c>
      <c r="D68" s="7">
        <f t="shared" si="6"/>
        <v>2.7777777777777777</v>
      </c>
      <c r="E68" s="33"/>
      <c r="F68" s="25">
        <v>10</v>
      </c>
      <c r="G68" s="25">
        <v>493</v>
      </c>
      <c r="H68" s="7">
        <f t="shared" si="0"/>
        <v>2.028397565922921</v>
      </c>
      <c r="J68">
        <v>15</v>
      </c>
      <c r="K68">
        <v>162</v>
      </c>
      <c r="L68" s="7">
        <f t="shared" si="1"/>
        <v>9.2592592592592595</v>
      </c>
      <c r="N68">
        <v>16</v>
      </c>
      <c r="O68">
        <v>63</v>
      </c>
      <c r="P68" s="7">
        <f t="shared" si="2"/>
        <v>25.396825396825395</v>
      </c>
      <c r="R68">
        <v>15</v>
      </c>
      <c r="S68">
        <v>51</v>
      </c>
      <c r="T68" s="7">
        <f t="shared" si="3"/>
        <v>29.411764705882355</v>
      </c>
      <c r="W68" s="33"/>
      <c r="X68" s="25">
        <v>9</v>
      </c>
      <c r="Y68" s="25">
        <v>221</v>
      </c>
      <c r="Z68" s="7">
        <f t="shared" si="4"/>
        <v>4.0723981900452486</v>
      </c>
      <c r="AA68" s="33"/>
      <c r="AB68" s="25">
        <v>2</v>
      </c>
      <c r="AC68" s="25">
        <v>347</v>
      </c>
      <c r="AD68" s="7">
        <f t="shared" si="5"/>
        <v>0.57636887608069165</v>
      </c>
    </row>
    <row r="69" spans="1:30">
      <c r="A69" s="21">
        <v>37772</v>
      </c>
      <c r="B69">
        <v>1</v>
      </c>
      <c r="C69">
        <v>36</v>
      </c>
      <c r="D69" s="7">
        <f t="shared" si="6"/>
        <v>2.7777777777777777</v>
      </c>
      <c r="E69" s="33"/>
      <c r="F69" s="25">
        <v>7</v>
      </c>
      <c r="G69" s="25">
        <v>498</v>
      </c>
      <c r="H69" s="7">
        <f t="shared" ref="H69:H132" si="7">F69/G69*100</f>
        <v>1.4056224899598393</v>
      </c>
      <c r="J69">
        <v>14</v>
      </c>
      <c r="K69">
        <v>166</v>
      </c>
      <c r="L69" s="7">
        <f t="shared" ref="L69:L132" si="8">J69/K69*100</f>
        <v>8.4337349397590362</v>
      </c>
      <c r="N69">
        <v>20</v>
      </c>
      <c r="O69">
        <v>75</v>
      </c>
      <c r="P69" s="7">
        <f t="shared" ref="P69:P132" si="9">N69/O69*100</f>
        <v>26.666666666666668</v>
      </c>
      <c r="R69">
        <v>17</v>
      </c>
      <c r="S69">
        <v>41</v>
      </c>
      <c r="T69" s="7">
        <f t="shared" ref="T69:T132" si="10">R69/S69*100</f>
        <v>41.463414634146339</v>
      </c>
      <c r="W69" s="33"/>
      <c r="X69" s="25">
        <v>6</v>
      </c>
      <c r="Y69" s="25">
        <v>216</v>
      </c>
      <c r="Z69" s="7">
        <f t="shared" ref="Z69:Z132" si="11">X69/Y69*100</f>
        <v>2.7777777777777777</v>
      </c>
      <c r="AA69" s="33"/>
      <c r="AB69" s="25">
        <v>2</v>
      </c>
      <c r="AC69" s="25">
        <v>356</v>
      </c>
      <c r="AD69" s="7">
        <f t="shared" ref="AD69:AD132" si="12">AB69/AC69*100</f>
        <v>0.5617977528089888</v>
      </c>
    </row>
    <row r="70" spans="1:30">
      <c r="A70" s="21">
        <v>37802</v>
      </c>
      <c r="C70">
        <v>27</v>
      </c>
      <c r="D70" s="7">
        <f t="shared" ref="D70:D133" si="13">B70/C70*100</f>
        <v>0</v>
      </c>
      <c r="E70" s="33"/>
      <c r="F70" s="25">
        <v>4</v>
      </c>
      <c r="G70" s="25">
        <v>562</v>
      </c>
      <c r="H70" s="7">
        <f t="shared" si="7"/>
        <v>0.71174377224199281</v>
      </c>
      <c r="J70">
        <v>9</v>
      </c>
      <c r="K70">
        <v>175</v>
      </c>
      <c r="L70" s="7">
        <f t="shared" si="8"/>
        <v>5.1428571428571423</v>
      </c>
      <c r="N70">
        <v>15</v>
      </c>
      <c r="O70">
        <v>84</v>
      </c>
      <c r="P70" s="7">
        <f t="shared" si="9"/>
        <v>17.857142857142858</v>
      </c>
      <c r="R70">
        <v>23</v>
      </c>
      <c r="S70">
        <v>59</v>
      </c>
      <c r="T70" s="7">
        <f t="shared" si="10"/>
        <v>38.983050847457626</v>
      </c>
      <c r="W70" s="33"/>
      <c r="X70" s="25">
        <v>4</v>
      </c>
      <c r="Y70" s="25">
        <v>276</v>
      </c>
      <c r="Z70" s="7">
        <f t="shared" si="11"/>
        <v>1.4492753623188406</v>
      </c>
      <c r="AA70" s="33"/>
      <c r="AB70" s="25">
        <v>2</v>
      </c>
      <c r="AC70" s="25">
        <v>368</v>
      </c>
      <c r="AD70" s="7">
        <f t="shared" si="12"/>
        <v>0.54347826086956519</v>
      </c>
    </row>
    <row r="71" spans="1:30">
      <c r="A71" s="21">
        <v>37833</v>
      </c>
      <c r="C71">
        <v>17</v>
      </c>
      <c r="D71" s="7">
        <f t="shared" si="13"/>
        <v>0</v>
      </c>
      <c r="E71" s="33"/>
      <c r="F71" s="25">
        <v>5</v>
      </c>
      <c r="G71" s="25">
        <v>536</v>
      </c>
      <c r="H71" s="7">
        <f t="shared" si="7"/>
        <v>0.93283582089552231</v>
      </c>
      <c r="J71">
        <v>9</v>
      </c>
      <c r="K71">
        <v>211</v>
      </c>
      <c r="L71" s="7">
        <f t="shared" si="8"/>
        <v>4.2654028436018958</v>
      </c>
      <c r="N71">
        <v>17</v>
      </c>
      <c r="O71">
        <v>102</v>
      </c>
      <c r="P71" s="7">
        <f t="shared" si="9"/>
        <v>16.666666666666664</v>
      </c>
      <c r="R71">
        <v>25</v>
      </c>
      <c r="S71">
        <v>76</v>
      </c>
      <c r="T71" s="7">
        <f t="shared" si="10"/>
        <v>32.894736842105267</v>
      </c>
      <c r="W71" s="33"/>
      <c r="X71" s="25">
        <v>5</v>
      </c>
      <c r="Y71" s="25">
        <v>298</v>
      </c>
      <c r="Z71" s="7">
        <f t="shared" si="11"/>
        <v>1.6778523489932886</v>
      </c>
      <c r="AA71" s="33"/>
      <c r="AB71" s="25">
        <v>2</v>
      </c>
      <c r="AC71" s="25">
        <v>298</v>
      </c>
      <c r="AD71" s="7">
        <f t="shared" si="12"/>
        <v>0.67114093959731547</v>
      </c>
    </row>
    <row r="72" spans="1:30">
      <c r="A72" s="21">
        <v>37864</v>
      </c>
      <c r="C72">
        <v>15</v>
      </c>
      <c r="D72" s="7">
        <f t="shared" si="13"/>
        <v>0</v>
      </c>
      <c r="E72" s="33"/>
      <c r="F72" s="25">
        <v>4</v>
      </c>
      <c r="G72" s="25">
        <v>519</v>
      </c>
      <c r="H72" s="7">
        <f t="shared" si="7"/>
        <v>0.77071290944123316</v>
      </c>
      <c r="J72">
        <v>9</v>
      </c>
      <c r="K72">
        <v>232</v>
      </c>
      <c r="L72" s="7">
        <f t="shared" si="8"/>
        <v>3.8793103448275863</v>
      </c>
      <c r="N72">
        <v>18</v>
      </c>
      <c r="O72">
        <v>108</v>
      </c>
      <c r="P72" s="7">
        <f t="shared" si="9"/>
        <v>16.666666666666664</v>
      </c>
      <c r="R72">
        <v>27</v>
      </c>
      <c r="S72">
        <v>81</v>
      </c>
      <c r="T72" s="7">
        <f t="shared" si="10"/>
        <v>33.333333333333329</v>
      </c>
      <c r="W72" s="33"/>
      <c r="X72" s="25">
        <v>4</v>
      </c>
      <c r="Y72" s="25">
        <v>268</v>
      </c>
      <c r="Z72" s="7">
        <f t="shared" si="11"/>
        <v>1.4925373134328357</v>
      </c>
      <c r="AA72" s="33"/>
      <c r="AB72" s="25"/>
      <c r="AC72" s="25">
        <v>306</v>
      </c>
      <c r="AD72" s="7">
        <f t="shared" si="12"/>
        <v>0</v>
      </c>
    </row>
    <row r="73" spans="1:30">
      <c r="A73" s="21">
        <v>37894</v>
      </c>
      <c r="C73">
        <v>18</v>
      </c>
      <c r="D73" s="7">
        <f t="shared" si="13"/>
        <v>0</v>
      </c>
      <c r="E73" s="33"/>
      <c r="F73" s="25">
        <v>3</v>
      </c>
      <c r="G73" s="25">
        <v>507</v>
      </c>
      <c r="H73" s="7">
        <f t="shared" si="7"/>
        <v>0.59171597633136097</v>
      </c>
      <c r="J73">
        <v>8</v>
      </c>
      <c r="K73">
        <v>231</v>
      </c>
      <c r="L73" s="7">
        <f t="shared" si="8"/>
        <v>3.4632034632034632</v>
      </c>
      <c r="N73">
        <v>12</v>
      </c>
      <c r="O73">
        <v>105</v>
      </c>
      <c r="P73" s="7">
        <f t="shared" si="9"/>
        <v>11.428571428571429</v>
      </c>
      <c r="R73">
        <v>29</v>
      </c>
      <c r="S73">
        <v>95</v>
      </c>
      <c r="T73" s="7">
        <f t="shared" si="10"/>
        <v>30.526315789473685</v>
      </c>
      <c r="W73" s="33"/>
      <c r="X73" s="25">
        <v>3</v>
      </c>
      <c r="Y73" s="25">
        <v>258</v>
      </c>
      <c r="Z73" s="7">
        <f t="shared" si="11"/>
        <v>1.1627906976744187</v>
      </c>
      <c r="AA73" s="33"/>
      <c r="AB73" s="25"/>
      <c r="AC73" s="25">
        <v>305</v>
      </c>
      <c r="AD73" s="7">
        <f t="shared" si="12"/>
        <v>0</v>
      </c>
    </row>
    <row r="74" spans="1:30">
      <c r="A74" s="21">
        <v>37925</v>
      </c>
      <c r="C74">
        <v>17</v>
      </c>
      <c r="D74" s="7">
        <f t="shared" si="13"/>
        <v>0</v>
      </c>
      <c r="E74" s="33"/>
      <c r="F74" s="25">
        <v>2</v>
      </c>
      <c r="G74" s="25">
        <v>481</v>
      </c>
      <c r="H74" s="7">
        <f t="shared" si="7"/>
        <v>0.41580041580041582</v>
      </c>
      <c r="J74">
        <v>4</v>
      </c>
      <c r="K74">
        <v>260</v>
      </c>
      <c r="L74" s="7">
        <f t="shared" si="8"/>
        <v>1.5384615384615385</v>
      </c>
      <c r="N74">
        <v>9</v>
      </c>
      <c r="O74">
        <v>117</v>
      </c>
      <c r="P74" s="7">
        <f t="shared" si="9"/>
        <v>7.6923076923076925</v>
      </c>
      <c r="R74">
        <v>32</v>
      </c>
      <c r="S74">
        <v>114</v>
      </c>
      <c r="T74" s="7">
        <f t="shared" si="10"/>
        <v>28.07017543859649</v>
      </c>
      <c r="W74" s="33"/>
      <c r="X74" s="25">
        <v>2</v>
      </c>
      <c r="Y74" s="25">
        <v>240</v>
      </c>
      <c r="Z74" s="7">
        <f t="shared" si="11"/>
        <v>0.83333333333333337</v>
      </c>
      <c r="AA74" s="33"/>
      <c r="AB74" s="25"/>
      <c r="AC74" s="25">
        <v>286</v>
      </c>
      <c r="AD74" s="7">
        <f t="shared" si="12"/>
        <v>0</v>
      </c>
    </row>
    <row r="75" spans="1:30">
      <c r="A75" s="21">
        <v>37955</v>
      </c>
      <c r="C75">
        <v>27</v>
      </c>
      <c r="D75" s="7">
        <f t="shared" si="13"/>
        <v>0</v>
      </c>
      <c r="E75" s="33"/>
      <c r="F75" s="25">
        <v>1</v>
      </c>
      <c r="G75" s="25">
        <v>552</v>
      </c>
      <c r="H75" s="7">
        <f t="shared" si="7"/>
        <v>0.18115942028985507</v>
      </c>
      <c r="J75">
        <v>5</v>
      </c>
      <c r="K75">
        <v>230</v>
      </c>
      <c r="L75" s="7">
        <f t="shared" si="8"/>
        <v>2.1739130434782608</v>
      </c>
      <c r="N75">
        <v>7</v>
      </c>
      <c r="O75">
        <v>114</v>
      </c>
      <c r="P75" s="7">
        <f t="shared" si="9"/>
        <v>6.140350877192982</v>
      </c>
      <c r="R75">
        <v>31</v>
      </c>
      <c r="S75">
        <v>90</v>
      </c>
      <c r="T75" s="7">
        <f t="shared" si="10"/>
        <v>34.444444444444443</v>
      </c>
      <c r="W75" s="33"/>
      <c r="X75" s="25">
        <v>1</v>
      </c>
      <c r="Y75" s="25">
        <v>240</v>
      </c>
      <c r="Z75" s="7">
        <f t="shared" si="11"/>
        <v>0.41666666666666669</v>
      </c>
      <c r="AA75" s="33"/>
      <c r="AB75" s="25"/>
      <c r="AC75" s="25">
        <v>368</v>
      </c>
      <c r="AD75" s="7">
        <f t="shared" si="12"/>
        <v>0</v>
      </c>
    </row>
    <row r="76" spans="1:30">
      <c r="A76" s="21">
        <v>37986</v>
      </c>
      <c r="C76">
        <v>30</v>
      </c>
      <c r="D76" s="7">
        <f t="shared" si="13"/>
        <v>0</v>
      </c>
      <c r="E76" s="33"/>
      <c r="F76" s="25">
        <v>1</v>
      </c>
      <c r="G76" s="25">
        <v>571</v>
      </c>
      <c r="H76" s="7">
        <f t="shared" si="7"/>
        <v>0.17513134851138354</v>
      </c>
      <c r="J76">
        <v>6</v>
      </c>
      <c r="K76">
        <v>236</v>
      </c>
      <c r="L76" s="7">
        <f t="shared" si="8"/>
        <v>2.5423728813559325</v>
      </c>
      <c r="N76">
        <v>11</v>
      </c>
      <c r="O76">
        <v>116</v>
      </c>
      <c r="P76" s="7">
        <f t="shared" si="9"/>
        <v>9.4827586206896548</v>
      </c>
      <c r="R76">
        <v>25</v>
      </c>
      <c r="S76">
        <v>83</v>
      </c>
      <c r="T76" s="7">
        <f t="shared" si="10"/>
        <v>30.120481927710845</v>
      </c>
      <c r="W76" s="33"/>
      <c r="X76" s="25">
        <v>1</v>
      </c>
      <c r="Y76" s="25">
        <v>248</v>
      </c>
      <c r="Z76" s="7">
        <f t="shared" si="11"/>
        <v>0.40322580645161288</v>
      </c>
      <c r="AA76" s="33"/>
      <c r="AB76" s="25"/>
      <c r="AC76" s="25">
        <v>389</v>
      </c>
      <c r="AD76" s="7">
        <f t="shared" si="12"/>
        <v>0</v>
      </c>
    </row>
    <row r="77" spans="1:30">
      <c r="A77" s="21">
        <v>38017</v>
      </c>
      <c r="C77">
        <v>36</v>
      </c>
      <c r="D77" s="7">
        <f t="shared" si="13"/>
        <v>0</v>
      </c>
      <c r="E77" s="33"/>
      <c r="F77" s="25">
        <v>2</v>
      </c>
      <c r="G77" s="25">
        <v>593</v>
      </c>
      <c r="H77" s="7">
        <f t="shared" si="7"/>
        <v>0.33726812816188867</v>
      </c>
      <c r="J77">
        <v>9</v>
      </c>
      <c r="K77">
        <v>241</v>
      </c>
      <c r="L77" s="7">
        <f t="shared" si="8"/>
        <v>3.7344398340248963</v>
      </c>
      <c r="N77">
        <v>12</v>
      </c>
      <c r="O77">
        <v>106</v>
      </c>
      <c r="P77" s="7">
        <f t="shared" si="9"/>
        <v>11.320754716981133</v>
      </c>
      <c r="R77">
        <v>24</v>
      </c>
      <c r="S77">
        <v>74</v>
      </c>
      <c r="T77" s="7">
        <f t="shared" si="10"/>
        <v>32.432432432432435</v>
      </c>
      <c r="W77" s="33"/>
      <c r="X77" s="25">
        <v>2</v>
      </c>
      <c r="Y77" s="25">
        <v>267</v>
      </c>
      <c r="Z77" s="7">
        <f t="shared" si="11"/>
        <v>0.74906367041198507</v>
      </c>
      <c r="AA77" s="33"/>
      <c r="AB77" s="25"/>
      <c r="AC77" s="25">
        <v>399</v>
      </c>
      <c r="AD77" s="7">
        <f t="shared" si="12"/>
        <v>0</v>
      </c>
    </row>
    <row r="78" spans="1:30">
      <c r="A78" s="21">
        <v>38046</v>
      </c>
      <c r="C78">
        <v>41</v>
      </c>
      <c r="D78" s="7">
        <f t="shared" si="13"/>
        <v>0</v>
      </c>
      <c r="E78" s="33"/>
      <c r="F78" s="25">
        <v>2</v>
      </c>
      <c r="G78" s="25">
        <v>604</v>
      </c>
      <c r="H78" s="7">
        <f t="shared" si="7"/>
        <v>0.33112582781456956</v>
      </c>
      <c r="J78">
        <v>8</v>
      </c>
      <c r="K78">
        <v>246</v>
      </c>
      <c r="L78" s="7">
        <f t="shared" si="8"/>
        <v>3.2520325203252036</v>
      </c>
      <c r="N78">
        <v>13</v>
      </c>
      <c r="O78">
        <v>100</v>
      </c>
      <c r="P78" s="7">
        <f t="shared" si="9"/>
        <v>13</v>
      </c>
      <c r="R78">
        <v>22</v>
      </c>
      <c r="S78">
        <v>73</v>
      </c>
      <c r="T78" s="7">
        <f t="shared" si="10"/>
        <v>30.136986301369863</v>
      </c>
      <c r="W78" s="33"/>
      <c r="X78" s="25">
        <v>2</v>
      </c>
      <c r="Y78" s="25">
        <v>249</v>
      </c>
      <c r="Z78" s="7">
        <f t="shared" si="11"/>
        <v>0.80321285140562237</v>
      </c>
      <c r="AA78" s="33"/>
      <c r="AB78" s="25"/>
      <c r="AC78" s="25">
        <v>430</v>
      </c>
      <c r="AD78" s="7">
        <f t="shared" si="12"/>
        <v>0</v>
      </c>
    </row>
    <row r="79" spans="1:30">
      <c r="A79" s="21">
        <v>38077</v>
      </c>
      <c r="C79">
        <v>58</v>
      </c>
      <c r="D79" s="7">
        <f t="shared" si="13"/>
        <v>0</v>
      </c>
      <c r="E79" s="33"/>
      <c r="F79" s="25">
        <v>3</v>
      </c>
      <c r="G79" s="25">
        <v>621</v>
      </c>
      <c r="H79" s="7">
        <f t="shared" si="7"/>
        <v>0.48309178743961351</v>
      </c>
      <c r="J79">
        <v>4</v>
      </c>
      <c r="K79">
        <v>239</v>
      </c>
      <c r="L79" s="7">
        <f t="shared" si="8"/>
        <v>1.6736401673640167</v>
      </c>
      <c r="N79">
        <v>13</v>
      </c>
      <c r="O79">
        <v>81</v>
      </c>
      <c r="P79" s="7">
        <f t="shared" si="9"/>
        <v>16.049382716049383</v>
      </c>
      <c r="R79">
        <v>20</v>
      </c>
      <c r="S79">
        <v>68</v>
      </c>
      <c r="T79" s="7">
        <f t="shared" si="10"/>
        <v>29.411764705882355</v>
      </c>
      <c r="W79" s="33"/>
      <c r="X79" s="25">
        <v>3</v>
      </c>
      <c r="Y79" s="25">
        <v>253</v>
      </c>
      <c r="Z79" s="7">
        <f t="shared" si="11"/>
        <v>1.1857707509881421</v>
      </c>
      <c r="AA79" s="33"/>
      <c r="AB79" s="25"/>
      <c r="AC79" s="25">
        <v>466</v>
      </c>
      <c r="AD79" s="7">
        <f t="shared" si="12"/>
        <v>0</v>
      </c>
    </row>
    <row r="80" spans="1:30">
      <c r="A80" s="21">
        <v>38107</v>
      </c>
      <c r="C80">
        <v>116</v>
      </c>
      <c r="D80" s="7">
        <f t="shared" si="13"/>
        <v>0</v>
      </c>
      <c r="E80" s="33"/>
      <c r="F80" s="25">
        <v>5</v>
      </c>
      <c r="G80" s="25">
        <v>664</v>
      </c>
      <c r="H80" s="7">
        <f t="shared" si="7"/>
        <v>0.75301204819277112</v>
      </c>
      <c r="J80">
        <v>7</v>
      </c>
      <c r="K80">
        <v>186</v>
      </c>
      <c r="L80" s="7">
        <f t="shared" si="8"/>
        <v>3.763440860215054</v>
      </c>
      <c r="N80">
        <v>10</v>
      </c>
      <c r="O80">
        <v>61</v>
      </c>
      <c r="P80" s="7">
        <f t="shared" si="9"/>
        <v>16.393442622950818</v>
      </c>
      <c r="R80">
        <v>16</v>
      </c>
      <c r="S80">
        <v>51</v>
      </c>
      <c r="T80" s="7">
        <f t="shared" si="10"/>
        <v>31.372549019607842</v>
      </c>
      <c r="W80" s="33"/>
      <c r="X80" s="25">
        <v>3</v>
      </c>
      <c r="Y80" s="25">
        <v>233</v>
      </c>
      <c r="Z80" s="7">
        <f t="shared" si="11"/>
        <v>1.2875536480686696</v>
      </c>
      <c r="AA80" s="33"/>
      <c r="AB80" s="25">
        <v>2</v>
      </c>
      <c r="AC80" s="25">
        <v>546</v>
      </c>
      <c r="AD80" s="7">
        <f t="shared" si="12"/>
        <v>0.36630036630036628</v>
      </c>
    </row>
    <row r="81" spans="1:30">
      <c r="A81" s="21">
        <v>38138</v>
      </c>
      <c r="C81">
        <v>116</v>
      </c>
      <c r="D81" s="7">
        <f t="shared" si="13"/>
        <v>0</v>
      </c>
      <c r="E81" s="33"/>
      <c r="F81" s="25">
        <v>5</v>
      </c>
      <c r="G81" s="25">
        <v>691</v>
      </c>
      <c r="H81" s="7">
        <f t="shared" si="7"/>
        <v>0.72358900144717797</v>
      </c>
      <c r="J81">
        <v>7</v>
      </c>
      <c r="K81">
        <v>176</v>
      </c>
      <c r="L81" s="7">
        <f t="shared" si="8"/>
        <v>3.9772727272727271</v>
      </c>
      <c r="N81">
        <v>10</v>
      </c>
      <c r="O81">
        <v>65</v>
      </c>
      <c r="P81" s="7">
        <f t="shared" si="9"/>
        <v>15.384615384615385</v>
      </c>
      <c r="R81">
        <v>12</v>
      </c>
      <c r="S81">
        <v>43</v>
      </c>
      <c r="T81" s="7">
        <f t="shared" si="10"/>
        <v>27.906976744186046</v>
      </c>
      <c r="W81" s="33"/>
      <c r="X81" s="25">
        <v>2</v>
      </c>
      <c r="Y81" s="25">
        <v>247</v>
      </c>
      <c r="Z81" s="7">
        <f t="shared" si="11"/>
        <v>0.80971659919028338</v>
      </c>
      <c r="AA81" s="33"/>
      <c r="AB81" s="25">
        <v>3</v>
      </c>
      <c r="AC81" s="25">
        <v>580</v>
      </c>
      <c r="AD81" s="7">
        <f t="shared" si="12"/>
        <v>0.51724137931034486</v>
      </c>
    </row>
    <row r="82" spans="1:30">
      <c r="A82" s="21">
        <v>38168</v>
      </c>
      <c r="B82">
        <v>1</v>
      </c>
      <c r="C82">
        <v>173</v>
      </c>
      <c r="D82" s="7">
        <f t="shared" si="13"/>
        <v>0.57803468208092479</v>
      </c>
      <c r="E82" s="33"/>
      <c r="F82" s="25">
        <v>6</v>
      </c>
      <c r="G82" s="25">
        <v>715</v>
      </c>
      <c r="H82" s="7">
        <f t="shared" si="7"/>
        <v>0.83916083916083917</v>
      </c>
      <c r="J82">
        <v>8</v>
      </c>
      <c r="K82">
        <v>142</v>
      </c>
      <c r="L82" s="7">
        <f t="shared" si="8"/>
        <v>5.6338028169014089</v>
      </c>
      <c r="N82">
        <v>13</v>
      </c>
      <c r="O82">
        <v>58</v>
      </c>
      <c r="P82" s="7">
        <f t="shared" si="9"/>
        <v>22.413793103448278</v>
      </c>
      <c r="R82">
        <v>10</v>
      </c>
      <c r="S82">
        <v>39</v>
      </c>
      <c r="T82" s="7">
        <f t="shared" si="10"/>
        <v>25.641025641025639</v>
      </c>
      <c r="W82" s="33"/>
      <c r="X82" s="25">
        <v>5</v>
      </c>
      <c r="Y82" s="25">
        <v>252</v>
      </c>
      <c r="Z82" s="7">
        <f t="shared" si="11"/>
        <v>1.984126984126984</v>
      </c>
      <c r="AA82" s="33"/>
      <c r="AB82" s="25">
        <v>2</v>
      </c>
      <c r="AC82" s="25">
        <v>632</v>
      </c>
      <c r="AD82" s="7">
        <f t="shared" si="12"/>
        <v>0.31645569620253167</v>
      </c>
    </row>
    <row r="83" spans="1:30">
      <c r="A83" s="21">
        <v>38199</v>
      </c>
      <c r="B83">
        <v>1</v>
      </c>
      <c r="C83">
        <v>107</v>
      </c>
      <c r="D83" s="7">
        <f t="shared" si="13"/>
        <v>0.93457943925233633</v>
      </c>
      <c r="E83" s="33"/>
      <c r="F83" s="25">
        <v>4</v>
      </c>
      <c r="G83" s="25">
        <v>744</v>
      </c>
      <c r="H83" s="7">
        <f t="shared" si="7"/>
        <v>0.53763440860215062</v>
      </c>
      <c r="J83">
        <v>8</v>
      </c>
      <c r="K83">
        <v>163</v>
      </c>
      <c r="L83" s="7">
        <f t="shared" si="8"/>
        <v>4.9079754601226995</v>
      </c>
      <c r="N83">
        <v>10</v>
      </c>
      <c r="O83">
        <v>57</v>
      </c>
      <c r="P83" s="7">
        <f t="shared" si="9"/>
        <v>17.543859649122805</v>
      </c>
      <c r="R83">
        <v>9</v>
      </c>
      <c r="S83">
        <v>33</v>
      </c>
      <c r="T83" s="7">
        <f t="shared" si="10"/>
        <v>27.27272727272727</v>
      </c>
      <c r="W83" s="33"/>
      <c r="X83" s="25">
        <v>4</v>
      </c>
      <c r="Y83" s="25">
        <v>302</v>
      </c>
      <c r="Z83" s="7">
        <f t="shared" si="11"/>
        <v>1.3245033112582782</v>
      </c>
      <c r="AA83" s="33"/>
      <c r="AB83" s="25">
        <v>1</v>
      </c>
      <c r="AC83" s="25">
        <v>592</v>
      </c>
      <c r="AD83" s="7">
        <f t="shared" si="12"/>
        <v>0.16891891891891891</v>
      </c>
    </row>
    <row r="84" spans="1:30">
      <c r="A84" s="21">
        <v>38230</v>
      </c>
      <c r="C84">
        <v>106</v>
      </c>
      <c r="D84" s="7">
        <f t="shared" si="13"/>
        <v>0</v>
      </c>
      <c r="E84" s="33"/>
      <c r="F84" s="25">
        <v>4</v>
      </c>
      <c r="G84" s="25">
        <v>764</v>
      </c>
      <c r="H84" s="7">
        <f t="shared" si="7"/>
        <v>0.52356020942408377</v>
      </c>
      <c r="J84">
        <v>10</v>
      </c>
      <c r="K84">
        <v>168</v>
      </c>
      <c r="L84" s="7">
        <f t="shared" si="8"/>
        <v>5.9523809523809517</v>
      </c>
      <c r="N84">
        <v>10</v>
      </c>
      <c r="O84">
        <v>59</v>
      </c>
      <c r="P84" s="7">
        <f t="shared" si="9"/>
        <v>16.949152542372879</v>
      </c>
      <c r="R84">
        <v>6</v>
      </c>
      <c r="S84">
        <v>30</v>
      </c>
      <c r="T84" s="7">
        <f t="shared" si="10"/>
        <v>20</v>
      </c>
      <c r="W84" s="33"/>
      <c r="X84" s="25">
        <v>3</v>
      </c>
      <c r="Y84" s="25">
        <v>293</v>
      </c>
      <c r="Z84" s="7">
        <f t="shared" si="11"/>
        <v>1.0238907849829351</v>
      </c>
      <c r="AA84" s="33"/>
      <c r="AB84" s="25">
        <v>1</v>
      </c>
      <c r="AC84" s="25">
        <v>622</v>
      </c>
      <c r="AD84" s="7">
        <f t="shared" si="12"/>
        <v>0.16077170418006431</v>
      </c>
    </row>
    <row r="85" spans="1:30">
      <c r="A85" s="21">
        <v>38260</v>
      </c>
      <c r="B85">
        <v>1</v>
      </c>
      <c r="C85">
        <v>169</v>
      </c>
      <c r="D85" s="7">
        <f t="shared" si="13"/>
        <v>0.59171597633136097</v>
      </c>
      <c r="E85" s="33"/>
      <c r="F85" s="25">
        <v>3</v>
      </c>
      <c r="G85" s="25">
        <v>752</v>
      </c>
      <c r="H85" s="7">
        <f t="shared" si="7"/>
        <v>0.39893617021276595</v>
      </c>
      <c r="J85">
        <v>7</v>
      </c>
      <c r="K85">
        <v>151</v>
      </c>
      <c r="L85" s="7">
        <f t="shared" si="8"/>
        <v>4.6357615894039732</v>
      </c>
      <c r="N85">
        <v>12</v>
      </c>
      <c r="O85">
        <v>51</v>
      </c>
      <c r="P85" s="7">
        <f t="shared" si="9"/>
        <v>23.52941176470588</v>
      </c>
      <c r="R85">
        <v>5</v>
      </c>
      <c r="S85">
        <v>25</v>
      </c>
      <c r="T85" s="7">
        <f t="shared" si="10"/>
        <v>20</v>
      </c>
      <c r="W85" s="33"/>
      <c r="X85" s="25">
        <v>3</v>
      </c>
      <c r="Y85" s="25">
        <v>240</v>
      </c>
      <c r="Z85" s="7">
        <f t="shared" si="11"/>
        <v>1.25</v>
      </c>
      <c r="AA85" s="33"/>
      <c r="AB85" s="25">
        <v>1</v>
      </c>
      <c r="AC85" s="25">
        <v>684</v>
      </c>
      <c r="AD85" s="7">
        <f t="shared" si="12"/>
        <v>0.14619883040935672</v>
      </c>
    </row>
    <row r="86" spans="1:30">
      <c r="A86" s="21">
        <v>38291</v>
      </c>
      <c r="B86">
        <v>1</v>
      </c>
      <c r="C86">
        <v>223</v>
      </c>
      <c r="D86" s="7">
        <f t="shared" si="13"/>
        <v>0.44843049327354262</v>
      </c>
      <c r="E86" s="33"/>
      <c r="F86" s="25">
        <v>2</v>
      </c>
      <c r="G86" s="25">
        <v>736</v>
      </c>
      <c r="H86" s="7">
        <f t="shared" si="7"/>
        <v>0.27173913043478259</v>
      </c>
      <c r="J86">
        <v>9</v>
      </c>
      <c r="K86">
        <v>146</v>
      </c>
      <c r="L86" s="7">
        <f t="shared" si="8"/>
        <v>6.1643835616438354</v>
      </c>
      <c r="N86">
        <v>10</v>
      </c>
      <c r="O86">
        <v>44</v>
      </c>
      <c r="P86" s="7">
        <f t="shared" si="9"/>
        <v>22.727272727272727</v>
      </c>
      <c r="R86">
        <v>6</v>
      </c>
      <c r="S86">
        <v>23</v>
      </c>
      <c r="T86" s="7">
        <f t="shared" si="10"/>
        <v>26.086956521739129</v>
      </c>
      <c r="W86" s="33"/>
      <c r="X86" s="25">
        <v>1</v>
      </c>
      <c r="Y86" s="25">
        <v>211</v>
      </c>
      <c r="Z86" s="7">
        <f t="shared" si="11"/>
        <v>0.47393364928909953</v>
      </c>
      <c r="AA86" s="33"/>
      <c r="AB86" s="25">
        <v>2</v>
      </c>
      <c r="AC86" s="25">
        <v>727</v>
      </c>
      <c r="AD86" s="7">
        <f t="shared" si="12"/>
        <v>0.27510316368638238</v>
      </c>
    </row>
    <row r="87" spans="1:30">
      <c r="A87" s="21">
        <v>38321</v>
      </c>
      <c r="B87">
        <v>1</v>
      </c>
      <c r="C87">
        <v>237</v>
      </c>
      <c r="D87" s="7">
        <f t="shared" si="13"/>
        <v>0.42194092827004215</v>
      </c>
      <c r="E87" s="33"/>
      <c r="F87" s="25">
        <v>2</v>
      </c>
      <c r="G87" s="25">
        <v>748</v>
      </c>
      <c r="H87" s="7">
        <f t="shared" si="7"/>
        <v>0.26737967914438499</v>
      </c>
      <c r="J87">
        <v>8</v>
      </c>
      <c r="K87">
        <v>128</v>
      </c>
      <c r="L87" s="7">
        <f t="shared" si="8"/>
        <v>6.25</v>
      </c>
      <c r="N87">
        <v>12</v>
      </c>
      <c r="O87">
        <v>50</v>
      </c>
      <c r="P87" s="7">
        <f t="shared" si="9"/>
        <v>24</v>
      </c>
      <c r="R87">
        <v>6</v>
      </c>
      <c r="S87">
        <v>20</v>
      </c>
      <c r="T87" s="7">
        <f t="shared" si="10"/>
        <v>30</v>
      </c>
      <c r="W87" s="33"/>
      <c r="X87" s="25">
        <v>1</v>
      </c>
      <c r="Y87" s="25">
        <v>197</v>
      </c>
      <c r="Z87" s="7">
        <f t="shared" si="11"/>
        <v>0.50761421319796951</v>
      </c>
      <c r="AA87" s="33"/>
      <c r="AB87" s="25">
        <v>2</v>
      </c>
      <c r="AC87" s="25">
        <v>757</v>
      </c>
      <c r="AD87" s="7">
        <f t="shared" si="12"/>
        <v>0.26420079260237783</v>
      </c>
    </row>
    <row r="88" spans="1:30">
      <c r="A88" s="21">
        <v>38352</v>
      </c>
      <c r="B88">
        <v>1</v>
      </c>
      <c r="C88">
        <v>287</v>
      </c>
      <c r="D88" s="7">
        <f t="shared" si="13"/>
        <v>0.34843205574912894</v>
      </c>
      <c r="E88" s="33"/>
      <c r="F88" s="25">
        <v>5</v>
      </c>
      <c r="G88" s="25">
        <v>746</v>
      </c>
      <c r="H88" s="7">
        <f t="shared" si="7"/>
        <v>0.67024128686327078</v>
      </c>
      <c r="J88">
        <v>10</v>
      </c>
      <c r="K88">
        <v>103</v>
      </c>
      <c r="L88" s="7">
        <f t="shared" si="8"/>
        <v>9.7087378640776691</v>
      </c>
      <c r="N88">
        <v>8</v>
      </c>
      <c r="O88">
        <v>43</v>
      </c>
      <c r="P88" s="7">
        <f t="shared" si="9"/>
        <v>18.604651162790699</v>
      </c>
      <c r="R88">
        <v>3</v>
      </c>
      <c r="S88">
        <v>19</v>
      </c>
      <c r="T88" s="7">
        <f t="shared" si="10"/>
        <v>15.789473684210526</v>
      </c>
      <c r="W88" s="33"/>
      <c r="X88" s="25">
        <v>4</v>
      </c>
      <c r="Y88" s="25">
        <v>167</v>
      </c>
      <c r="Z88" s="7">
        <f t="shared" si="11"/>
        <v>2.3952095808383236</v>
      </c>
      <c r="AA88" s="33"/>
      <c r="AB88" s="25">
        <v>2</v>
      </c>
      <c r="AC88" s="25">
        <v>806</v>
      </c>
      <c r="AD88" s="7">
        <f t="shared" si="12"/>
        <v>0.24813895781637718</v>
      </c>
    </row>
    <row r="89" spans="1:30">
      <c r="A89" s="21">
        <v>38383</v>
      </c>
      <c r="B89">
        <v>1</v>
      </c>
      <c r="C89">
        <v>339</v>
      </c>
      <c r="D89" s="7">
        <f t="shared" si="13"/>
        <v>0.29498525073746312</v>
      </c>
      <c r="E89" s="33"/>
      <c r="F89" s="25">
        <v>7</v>
      </c>
      <c r="G89" s="25">
        <v>736</v>
      </c>
      <c r="H89" s="7">
        <f t="shared" si="7"/>
        <v>0.95108695652173925</v>
      </c>
      <c r="J89">
        <v>9</v>
      </c>
      <c r="K89">
        <v>92</v>
      </c>
      <c r="L89" s="7">
        <f t="shared" si="8"/>
        <v>9.7826086956521738</v>
      </c>
      <c r="N89">
        <v>5</v>
      </c>
      <c r="O89">
        <v>27</v>
      </c>
      <c r="P89" s="7">
        <f t="shared" si="9"/>
        <v>18.518518518518519</v>
      </c>
      <c r="R89">
        <v>2</v>
      </c>
      <c r="S89">
        <v>17</v>
      </c>
      <c r="T89" s="7">
        <f t="shared" si="10"/>
        <v>11.76470588235294</v>
      </c>
      <c r="W89" s="33"/>
      <c r="X89" s="25">
        <v>3</v>
      </c>
      <c r="Y89" s="25">
        <v>162</v>
      </c>
      <c r="Z89" s="7">
        <f t="shared" si="11"/>
        <v>1.8518518518518516</v>
      </c>
      <c r="AA89" s="33"/>
      <c r="AB89" s="25">
        <v>7</v>
      </c>
      <c r="AC89" s="25">
        <v>839</v>
      </c>
      <c r="AD89" s="7">
        <f t="shared" si="12"/>
        <v>0.83432657926102505</v>
      </c>
    </row>
    <row r="90" spans="1:30">
      <c r="A90" s="21">
        <v>38411</v>
      </c>
      <c r="C90">
        <v>313</v>
      </c>
      <c r="D90" s="7">
        <f t="shared" si="13"/>
        <v>0</v>
      </c>
      <c r="E90" s="33"/>
      <c r="F90" s="25">
        <v>6</v>
      </c>
      <c r="G90" s="25">
        <v>762</v>
      </c>
      <c r="H90" s="7">
        <f t="shared" si="7"/>
        <v>0.78740157480314954</v>
      </c>
      <c r="J90">
        <v>11</v>
      </c>
      <c r="K90">
        <v>95</v>
      </c>
      <c r="L90" s="7">
        <f t="shared" si="8"/>
        <v>11.578947368421053</v>
      </c>
      <c r="N90">
        <v>7</v>
      </c>
      <c r="O90">
        <v>34</v>
      </c>
      <c r="P90" s="7">
        <f t="shared" si="9"/>
        <v>20.588235294117645</v>
      </c>
      <c r="R90">
        <v>2</v>
      </c>
      <c r="S90">
        <v>16</v>
      </c>
      <c r="T90" s="7">
        <f t="shared" si="10"/>
        <v>12.5</v>
      </c>
      <c r="W90" s="33"/>
      <c r="X90" s="25">
        <v>4</v>
      </c>
      <c r="Y90" s="25">
        <v>187</v>
      </c>
      <c r="Z90" s="7">
        <f t="shared" si="11"/>
        <v>2.1390374331550799</v>
      </c>
      <c r="AA90" s="33"/>
      <c r="AB90" s="25">
        <v>2</v>
      </c>
      <c r="AC90" s="25">
        <v>832</v>
      </c>
      <c r="AD90" s="7">
        <f t="shared" si="12"/>
        <v>0.24038461538461539</v>
      </c>
    </row>
    <row r="91" spans="1:30">
      <c r="A91" s="21">
        <v>38442</v>
      </c>
      <c r="C91">
        <v>328</v>
      </c>
      <c r="D91" s="7">
        <f t="shared" si="13"/>
        <v>0</v>
      </c>
      <c r="E91" s="33"/>
      <c r="F91" s="25">
        <v>4</v>
      </c>
      <c r="G91" s="25">
        <v>737</v>
      </c>
      <c r="H91" s="7">
        <f t="shared" si="7"/>
        <v>0.54274084124830391</v>
      </c>
      <c r="J91">
        <v>13</v>
      </c>
      <c r="K91">
        <v>106</v>
      </c>
      <c r="L91" s="7">
        <f t="shared" si="8"/>
        <v>12.264150943396226</v>
      </c>
      <c r="N91">
        <v>5</v>
      </c>
      <c r="O91">
        <v>34</v>
      </c>
      <c r="P91" s="7">
        <f t="shared" si="9"/>
        <v>14.705882352941178</v>
      </c>
      <c r="R91">
        <v>1</v>
      </c>
      <c r="S91">
        <v>14</v>
      </c>
      <c r="T91" s="7">
        <f t="shared" si="10"/>
        <v>7.1428571428571423</v>
      </c>
      <c r="W91" s="33"/>
      <c r="X91" s="25">
        <v>3</v>
      </c>
      <c r="Y91" s="25">
        <v>190</v>
      </c>
      <c r="Z91" s="7">
        <f t="shared" si="11"/>
        <v>1.5789473684210527</v>
      </c>
      <c r="AA91" s="33"/>
      <c r="AB91" s="25">
        <v>1</v>
      </c>
      <c r="AC91" s="25">
        <v>822</v>
      </c>
      <c r="AD91" s="7">
        <f t="shared" si="12"/>
        <v>0.12165450121654502</v>
      </c>
    </row>
    <row r="92" spans="1:30">
      <c r="A92" s="21">
        <v>38472</v>
      </c>
      <c r="C92">
        <v>277</v>
      </c>
      <c r="D92" s="7">
        <f t="shared" si="13"/>
        <v>0</v>
      </c>
      <c r="E92" s="33"/>
      <c r="F92" s="25">
        <v>5</v>
      </c>
      <c r="G92" s="25">
        <v>784</v>
      </c>
      <c r="H92" s="7">
        <f t="shared" si="7"/>
        <v>0.63775510204081631</v>
      </c>
      <c r="J92">
        <v>10</v>
      </c>
      <c r="K92">
        <v>111</v>
      </c>
      <c r="L92" s="7">
        <f t="shared" si="8"/>
        <v>9.0090090090090094</v>
      </c>
      <c r="N92">
        <v>5</v>
      </c>
      <c r="O92">
        <v>35</v>
      </c>
      <c r="P92" s="7">
        <f t="shared" si="9"/>
        <v>14.285714285714285</v>
      </c>
      <c r="R92">
        <v>3</v>
      </c>
      <c r="S92">
        <v>13</v>
      </c>
      <c r="T92" s="7">
        <f t="shared" si="10"/>
        <v>23.076923076923077</v>
      </c>
      <c r="W92" s="33"/>
      <c r="X92" s="25">
        <v>3</v>
      </c>
      <c r="Y92" s="25">
        <v>251</v>
      </c>
      <c r="Z92" s="7">
        <f t="shared" si="11"/>
        <v>1.1952191235059761</v>
      </c>
      <c r="AA92" s="33"/>
      <c r="AB92" s="25">
        <v>2</v>
      </c>
      <c r="AC92" s="25">
        <v>808</v>
      </c>
      <c r="AD92" s="7">
        <f t="shared" si="12"/>
        <v>0.24752475247524752</v>
      </c>
    </row>
    <row r="93" spans="1:30">
      <c r="A93" s="21">
        <v>38503</v>
      </c>
      <c r="C93">
        <v>173</v>
      </c>
      <c r="D93" s="7">
        <f t="shared" si="13"/>
        <v>0</v>
      </c>
      <c r="E93" s="33"/>
      <c r="F93" s="25">
        <v>8</v>
      </c>
      <c r="G93" s="25">
        <v>848</v>
      </c>
      <c r="H93" s="7">
        <f t="shared" si="7"/>
        <v>0.94339622641509435</v>
      </c>
      <c r="J93">
        <v>7</v>
      </c>
      <c r="K93">
        <v>134</v>
      </c>
      <c r="L93" s="7">
        <f t="shared" si="8"/>
        <v>5.2238805970149249</v>
      </c>
      <c r="N93">
        <v>2</v>
      </c>
      <c r="O93">
        <v>32</v>
      </c>
      <c r="P93" s="7">
        <f t="shared" si="9"/>
        <v>6.25</v>
      </c>
      <c r="R93">
        <v>4</v>
      </c>
      <c r="S93">
        <v>17</v>
      </c>
      <c r="T93" s="7">
        <f t="shared" si="10"/>
        <v>23.52941176470588</v>
      </c>
      <c r="W93" s="33"/>
      <c r="X93" s="25">
        <v>6</v>
      </c>
      <c r="Y93" s="25">
        <v>360</v>
      </c>
      <c r="Z93" s="7">
        <f t="shared" si="11"/>
        <v>1.6666666666666667</v>
      </c>
      <c r="AA93" s="33"/>
      <c r="AB93" s="25">
        <v>2</v>
      </c>
      <c r="AC93" s="25">
        <v>725</v>
      </c>
      <c r="AD93" s="7">
        <f t="shared" si="12"/>
        <v>0.27586206896551724</v>
      </c>
    </row>
    <row r="94" spans="1:30">
      <c r="A94" s="21">
        <v>38533</v>
      </c>
      <c r="C94">
        <v>186</v>
      </c>
      <c r="D94" s="7">
        <f t="shared" si="13"/>
        <v>0</v>
      </c>
      <c r="E94" s="33"/>
      <c r="F94" s="25">
        <v>8</v>
      </c>
      <c r="G94" s="25">
        <v>856</v>
      </c>
      <c r="H94" s="7">
        <f t="shared" si="7"/>
        <v>0.93457943925233633</v>
      </c>
      <c r="J94">
        <v>6</v>
      </c>
      <c r="K94">
        <v>118</v>
      </c>
      <c r="L94" s="7">
        <f t="shared" si="8"/>
        <v>5.0847457627118651</v>
      </c>
      <c r="N94">
        <v>3</v>
      </c>
      <c r="O94">
        <v>31</v>
      </c>
      <c r="P94" s="7">
        <f t="shared" si="9"/>
        <v>9.67741935483871</v>
      </c>
      <c r="R94">
        <v>1</v>
      </c>
      <c r="S94">
        <v>9</v>
      </c>
      <c r="T94" s="7">
        <f t="shared" si="10"/>
        <v>11.111111111111111</v>
      </c>
      <c r="W94" s="33"/>
      <c r="X94" s="25">
        <v>6</v>
      </c>
      <c r="Y94" s="25">
        <v>332</v>
      </c>
      <c r="Z94" s="7">
        <f t="shared" si="11"/>
        <v>1.8072289156626504</v>
      </c>
      <c r="AA94" s="33"/>
      <c r="AB94" s="25">
        <v>3</v>
      </c>
      <c r="AC94" s="25">
        <v>761</v>
      </c>
      <c r="AD94" s="7">
        <f t="shared" si="12"/>
        <v>0.39421813403416556</v>
      </c>
    </row>
    <row r="95" spans="1:30">
      <c r="A95" s="21">
        <v>38564</v>
      </c>
      <c r="C95">
        <v>218</v>
      </c>
      <c r="D95" s="7">
        <f t="shared" si="13"/>
        <v>0</v>
      </c>
      <c r="E95" s="33"/>
      <c r="F95" s="25">
        <v>8</v>
      </c>
      <c r="G95" s="25">
        <v>829</v>
      </c>
      <c r="H95" s="7">
        <f t="shared" si="7"/>
        <v>0.96501809408926409</v>
      </c>
      <c r="J95">
        <v>9</v>
      </c>
      <c r="K95">
        <v>111</v>
      </c>
      <c r="L95" s="7">
        <f t="shared" si="8"/>
        <v>8.1081081081081088</v>
      </c>
      <c r="N95">
        <v>2</v>
      </c>
      <c r="O95">
        <v>35</v>
      </c>
      <c r="P95" s="7">
        <f t="shared" si="9"/>
        <v>5.7142857142857144</v>
      </c>
      <c r="R95">
        <v>1</v>
      </c>
      <c r="S95">
        <v>7</v>
      </c>
      <c r="T95" s="7">
        <f t="shared" si="10"/>
        <v>14.285714285714285</v>
      </c>
      <c r="W95" s="33"/>
      <c r="X95" s="25">
        <v>6</v>
      </c>
      <c r="Y95" s="25">
        <v>306</v>
      </c>
      <c r="Z95" s="7">
        <f t="shared" si="11"/>
        <v>1.9607843137254901</v>
      </c>
      <c r="AA95" s="33"/>
      <c r="AB95" s="25">
        <v>3</v>
      </c>
      <c r="AC95" s="25">
        <v>775</v>
      </c>
      <c r="AD95" s="7">
        <f t="shared" si="12"/>
        <v>0.38709677419354838</v>
      </c>
    </row>
    <row r="96" spans="1:30">
      <c r="A96" s="21">
        <v>38595</v>
      </c>
      <c r="B96">
        <v>1</v>
      </c>
      <c r="C96">
        <v>255</v>
      </c>
      <c r="D96" s="7">
        <f t="shared" si="13"/>
        <v>0.39215686274509803</v>
      </c>
      <c r="E96" s="33"/>
      <c r="F96" s="25">
        <v>7</v>
      </c>
      <c r="G96" s="25">
        <v>811</v>
      </c>
      <c r="H96" s="7">
        <f t="shared" si="7"/>
        <v>0.86313193588162751</v>
      </c>
      <c r="J96">
        <v>9</v>
      </c>
      <c r="K96">
        <v>106</v>
      </c>
      <c r="L96" s="7">
        <f t="shared" si="8"/>
        <v>8.4905660377358494</v>
      </c>
      <c r="N96">
        <v>4</v>
      </c>
      <c r="O96">
        <v>34</v>
      </c>
      <c r="P96" s="7">
        <f t="shared" si="9"/>
        <v>11.76470588235294</v>
      </c>
      <c r="R96">
        <v>3</v>
      </c>
      <c r="S96">
        <v>10</v>
      </c>
      <c r="T96" s="7">
        <f t="shared" si="10"/>
        <v>30</v>
      </c>
      <c r="W96" s="33"/>
      <c r="X96" s="25">
        <v>5</v>
      </c>
      <c r="Y96" s="25">
        <v>253</v>
      </c>
      <c r="Z96" s="7">
        <f t="shared" si="11"/>
        <v>1.9762845849802373</v>
      </c>
      <c r="AA96" s="33"/>
      <c r="AB96" s="25">
        <v>4</v>
      </c>
      <c r="AC96" s="25">
        <v>813</v>
      </c>
      <c r="AD96" s="7">
        <f t="shared" si="12"/>
        <v>0.49200492004920049</v>
      </c>
    </row>
    <row r="97" spans="1:30">
      <c r="A97" s="21">
        <v>38625</v>
      </c>
      <c r="B97">
        <v>1</v>
      </c>
      <c r="C97">
        <v>304</v>
      </c>
      <c r="D97" s="7">
        <f t="shared" si="13"/>
        <v>0.3289473684210526</v>
      </c>
      <c r="E97" s="33"/>
      <c r="F97" s="25">
        <v>6</v>
      </c>
      <c r="G97" s="25">
        <v>787</v>
      </c>
      <c r="H97" s="7">
        <f t="shared" si="7"/>
        <v>0.76238881829733163</v>
      </c>
      <c r="J97">
        <v>14</v>
      </c>
      <c r="K97">
        <v>100</v>
      </c>
      <c r="L97" s="7">
        <f t="shared" si="8"/>
        <v>14.000000000000002</v>
      </c>
      <c r="N97">
        <v>6</v>
      </c>
      <c r="O97">
        <v>37</v>
      </c>
      <c r="P97" s="7">
        <f t="shared" si="9"/>
        <v>16.216216216216218</v>
      </c>
      <c r="R97">
        <v>5</v>
      </c>
      <c r="S97">
        <v>10</v>
      </c>
      <c r="T97" s="7">
        <f t="shared" si="10"/>
        <v>50</v>
      </c>
      <c r="W97" s="33"/>
      <c r="X97" s="25">
        <v>4</v>
      </c>
      <c r="Y97" s="25">
        <v>201</v>
      </c>
      <c r="Z97" s="7">
        <f t="shared" si="11"/>
        <v>1.9900497512437811</v>
      </c>
      <c r="AA97" s="33"/>
      <c r="AB97" s="25">
        <v>4</v>
      </c>
      <c r="AC97" s="25">
        <v>843</v>
      </c>
      <c r="AD97" s="7">
        <f t="shared" si="12"/>
        <v>0.47449584816132861</v>
      </c>
    </row>
    <row r="98" spans="1:30">
      <c r="A98" s="21">
        <v>38656</v>
      </c>
      <c r="B98">
        <v>1</v>
      </c>
      <c r="C98">
        <v>314</v>
      </c>
      <c r="D98" s="7">
        <f t="shared" si="13"/>
        <v>0.31847133757961787</v>
      </c>
      <c r="E98" s="33"/>
      <c r="F98" s="25">
        <v>6</v>
      </c>
      <c r="G98" s="25">
        <v>764</v>
      </c>
      <c r="H98" s="7">
        <f t="shared" si="7"/>
        <v>0.78534031413612559</v>
      </c>
      <c r="J98">
        <v>15</v>
      </c>
      <c r="K98">
        <v>103</v>
      </c>
      <c r="L98" s="7">
        <f t="shared" si="8"/>
        <v>14.563106796116504</v>
      </c>
      <c r="N98">
        <v>7</v>
      </c>
      <c r="O98">
        <v>37</v>
      </c>
      <c r="P98" s="7">
        <f t="shared" si="9"/>
        <v>18.918918918918919</v>
      </c>
      <c r="R98">
        <v>5</v>
      </c>
      <c r="S98">
        <v>9</v>
      </c>
      <c r="T98" s="7">
        <f t="shared" si="10"/>
        <v>55.555555555555557</v>
      </c>
      <c r="W98" s="33"/>
      <c r="X98" s="25">
        <v>4</v>
      </c>
      <c r="Y98" s="25">
        <v>171</v>
      </c>
      <c r="Z98" s="7">
        <f t="shared" si="11"/>
        <v>2.3391812865497075</v>
      </c>
      <c r="AA98" s="33"/>
      <c r="AB98" s="25">
        <v>3</v>
      </c>
      <c r="AC98" s="25">
        <v>846</v>
      </c>
      <c r="AD98" s="7">
        <f t="shared" si="12"/>
        <v>0.3546099290780142</v>
      </c>
    </row>
    <row r="99" spans="1:30">
      <c r="A99" s="21">
        <v>38686</v>
      </c>
      <c r="C99">
        <v>314</v>
      </c>
      <c r="D99" s="7">
        <f t="shared" si="13"/>
        <v>0</v>
      </c>
      <c r="E99" s="33"/>
      <c r="F99" s="25">
        <v>8</v>
      </c>
      <c r="G99" s="25">
        <v>771</v>
      </c>
      <c r="H99" s="7">
        <f t="shared" si="7"/>
        <v>1.0376134889753565</v>
      </c>
      <c r="J99">
        <v>15</v>
      </c>
      <c r="K99">
        <v>100</v>
      </c>
      <c r="L99" s="7">
        <f t="shared" si="8"/>
        <v>15</v>
      </c>
      <c r="N99">
        <v>4</v>
      </c>
      <c r="O99">
        <v>32</v>
      </c>
      <c r="P99" s="7">
        <f t="shared" si="9"/>
        <v>12.5</v>
      </c>
      <c r="R99">
        <v>3</v>
      </c>
      <c r="S99">
        <v>6</v>
      </c>
      <c r="T99" s="7">
        <f t="shared" si="10"/>
        <v>50</v>
      </c>
      <c r="W99" s="33"/>
      <c r="X99" s="25">
        <v>5</v>
      </c>
      <c r="Y99" s="25">
        <v>180</v>
      </c>
      <c r="Z99" s="7">
        <f t="shared" si="11"/>
        <v>2.7777777777777777</v>
      </c>
      <c r="AA99" s="33"/>
      <c r="AB99" s="25">
        <v>3</v>
      </c>
      <c r="AC99" s="25">
        <v>862</v>
      </c>
      <c r="AD99" s="7">
        <f t="shared" si="12"/>
        <v>0.34802784222737815</v>
      </c>
    </row>
    <row r="100" spans="1:30">
      <c r="A100" s="21">
        <v>38717</v>
      </c>
      <c r="C100">
        <v>305</v>
      </c>
      <c r="D100" s="7">
        <f t="shared" si="13"/>
        <v>0</v>
      </c>
      <c r="E100" s="33"/>
      <c r="F100" s="25">
        <v>15</v>
      </c>
      <c r="G100" s="25">
        <v>762</v>
      </c>
      <c r="H100" s="7">
        <f t="shared" si="7"/>
        <v>1.9685039370078741</v>
      </c>
      <c r="J100">
        <v>14</v>
      </c>
      <c r="K100">
        <v>85</v>
      </c>
      <c r="L100" s="7">
        <f t="shared" si="8"/>
        <v>16.470588235294116</v>
      </c>
      <c r="N100">
        <v>4</v>
      </c>
      <c r="O100">
        <v>32</v>
      </c>
      <c r="P100" s="7">
        <f t="shared" si="9"/>
        <v>12.5</v>
      </c>
      <c r="R100">
        <v>3</v>
      </c>
      <c r="S100">
        <v>8</v>
      </c>
      <c r="T100" s="7">
        <f t="shared" si="10"/>
        <v>37.5</v>
      </c>
      <c r="W100" s="33"/>
      <c r="X100" s="25">
        <v>11</v>
      </c>
      <c r="Y100" s="25">
        <v>163</v>
      </c>
      <c r="Z100" s="7">
        <f t="shared" si="11"/>
        <v>6.7484662576687118</v>
      </c>
      <c r="AA100" s="33"/>
      <c r="AB100" s="25">
        <v>6</v>
      </c>
      <c r="AC100" s="25">
        <v>844</v>
      </c>
      <c r="AD100" s="7">
        <f t="shared" si="12"/>
        <v>0.7109004739336493</v>
      </c>
    </row>
    <row r="101" spans="1:30">
      <c r="A101" s="21">
        <v>38748</v>
      </c>
      <c r="C101">
        <v>289</v>
      </c>
      <c r="D101" s="7">
        <f t="shared" si="13"/>
        <v>0</v>
      </c>
      <c r="E101" s="33"/>
      <c r="F101" s="25">
        <v>12</v>
      </c>
      <c r="G101" s="25">
        <v>767</v>
      </c>
      <c r="H101" s="7">
        <f t="shared" si="7"/>
        <v>1.5645371577574969</v>
      </c>
      <c r="J101">
        <v>14</v>
      </c>
      <c r="K101">
        <v>87</v>
      </c>
      <c r="L101" s="7">
        <f t="shared" si="8"/>
        <v>16.091954022988507</v>
      </c>
      <c r="N101">
        <v>7</v>
      </c>
      <c r="O101">
        <v>38</v>
      </c>
      <c r="P101" s="7">
        <f t="shared" si="9"/>
        <v>18.421052631578945</v>
      </c>
      <c r="R101">
        <v>2</v>
      </c>
      <c r="S101">
        <v>5</v>
      </c>
      <c r="T101" s="7">
        <f t="shared" si="10"/>
        <v>40</v>
      </c>
      <c r="W101" s="33"/>
      <c r="X101" s="25">
        <v>10</v>
      </c>
      <c r="Y101" s="25">
        <v>184</v>
      </c>
      <c r="Z101" s="7">
        <f t="shared" si="11"/>
        <v>5.4347826086956523</v>
      </c>
      <c r="AA101" s="33"/>
      <c r="AB101" s="25">
        <v>3</v>
      </c>
      <c r="AC101" s="25">
        <v>825</v>
      </c>
      <c r="AD101" s="7">
        <f t="shared" si="12"/>
        <v>0.36363636363636365</v>
      </c>
    </row>
    <row r="102" spans="1:30">
      <c r="A102" s="21">
        <v>38776</v>
      </c>
      <c r="C102">
        <v>316</v>
      </c>
      <c r="D102" s="7">
        <f t="shared" si="13"/>
        <v>0</v>
      </c>
      <c r="E102" s="33"/>
      <c r="F102" s="25">
        <v>12</v>
      </c>
      <c r="G102" s="25">
        <v>755</v>
      </c>
      <c r="H102" s="7">
        <f t="shared" si="7"/>
        <v>1.5894039735099337</v>
      </c>
      <c r="J102">
        <v>13</v>
      </c>
      <c r="K102">
        <v>88</v>
      </c>
      <c r="L102" s="7">
        <f t="shared" si="8"/>
        <v>14.772727272727273</v>
      </c>
      <c r="N102">
        <v>4</v>
      </c>
      <c r="O102">
        <v>27</v>
      </c>
      <c r="P102" s="7">
        <f t="shared" si="9"/>
        <v>14.814814814814813</v>
      </c>
      <c r="R102">
        <v>2</v>
      </c>
      <c r="S102">
        <v>5</v>
      </c>
      <c r="T102" s="7">
        <f t="shared" si="10"/>
        <v>40</v>
      </c>
      <c r="W102" s="33"/>
      <c r="X102" s="25">
        <v>11</v>
      </c>
      <c r="Y102" s="25">
        <v>147</v>
      </c>
      <c r="Z102" s="7">
        <f t="shared" si="11"/>
        <v>7.4829931972789119</v>
      </c>
      <c r="AA102" s="33"/>
      <c r="AB102" s="25">
        <v>3</v>
      </c>
      <c r="AC102" s="25">
        <v>848</v>
      </c>
      <c r="AD102" s="7">
        <f t="shared" si="12"/>
        <v>0.35377358490566041</v>
      </c>
    </row>
    <row r="103" spans="1:30">
      <c r="A103" s="21">
        <v>38807</v>
      </c>
      <c r="C103">
        <v>180</v>
      </c>
      <c r="D103" s="7">
        <f t="shared" si="13"/>
        <v>0</v>
      </c>
      <c r="E103" s="33"/>
      <c r="F103" s="25">
        <v>10</v>
      </c>
      <c r="G103" s="25">
        <v>830</v>
      </c>
      <c r="H103" s="7">
        <f t="shared" si="7"/>
        <v>1.2048192771084338</v>
      </c>
      <c r="J103">
        <v>16</v>
      </c>
      <c r="K103">
        <v>109</v>
      </c>
      <c r="L103" s="7">
        <f t="shared" si="8"/>
        <v>14.678899082568808</v>
      </c>
      <c r="N103">
        <v>7</v>
      </c>
      <c r="O103">
        <v>37</v>
      </c>
      <c r="P103" s="7">
        <f t="shared" si="9"/>
        <v>18.918918918918919</v>
      </c>
      <c r="R103">
        <v>5</v>
      </c>
      <c r="S103">
        <v>10</v>
      </c>
      <c r="T103" s="7">
        <f t="shared" si="10"/>
        <v>50</v>
      </c>
      <c r="W103" s="33"/>
      <c r="X103" s="25">
        <v>10</v>
      </c>
      <c r="Y103" s="25">
        <v>309</v>
      </c>
      <c r="Z103" s="7">
        <f t="shared" si="11"/>
        <v>3.2362459546925564</v>
      </c>
      <c r="AA103" s="33"/>
      <c r="AB103" s="25">
        <v>3</v>
      </c>
      <c r="AC103" s="25">
        <v>742</v>
      </c>
      <c r="AD103" s="7">
        <f t="shared" si="12"/>
        <v>0.40431266846361186</v>
      </c>
    </row>
    <row r="104" spans="1:30">
      <c r="A104" s="21">
        <v>38837</v>
      </c>
      <c r="C104">
        <v>135</v>
      </c>
      <c r="D104" s="7">
        <f t="shared" si="13"/>
        <v>0</v>
      </c>
      <c r="E104" s="33"/>
      <c r="F104" s="25">
        <v>8</v>
      </c>
      <c r="G104" s="25">
        <v>827</v>
      </c>
      <c r="H104" s="7">
        <f t="shared" si="7"/>
        <v>0.96735187424425628</v>
      </c>
      <c r="J104">
        <v>16</v>
      </c>
      <c r="K104">
        <v>126</v>
      </c>
      <c r="L104" s="7">
        <f t="shared" si="8"/>
        <v>12.698412698412698</v>
      </c>
      <c r="N104">
        <v>8</v>
      </c>
      <c r="O104">
        <v>50</v>
      </c>
      <c r="P104" s="7">
        <f t="shared" si="9"/>
        <v>16</v>
      </c>
      <c r="R104">
        <v>6</v>
      </c>
      <c r="S104">
        <v>10</v>
      </c>
      <c r="T104" s="7">
        <f t="shared" si="10"/>
        <v>60</v>
      </c>
      <c r="W104" s="33"/>
      <c r="X104" s="25">
        <v>7</v>
      </c>
      <c r="Y104" s="25">
        <v>353</v>
      </c>
      <c r="Z104" s="7">
        <f t="shared" si="11"/>
        <v>1.9830028328611897</v>
      </c>
      <c r="AA104" s="33"/>
      <c r="AB104" s="25">
        <v>2</v>
      </c>
      <c r="AC104" s="25">
        <v>671</v>
      </c>
      <c r="AD104" s="7">
        <f t="shared" si="12"/>
        <v>0.29806259314456035</v>
      </c>
    </row>
    <row r="105" spans="1:30">
      <c r="A105" s="21">
        <v>38868</v>
      </c>
      <c r="C105">
        <v>143</v>
      </c>
      <c r="D105" s="7">
        <f t="shared" si="13"/>
        <v>0</v>
      </c>
      <c r="E105" s="33"/>
      <c r="F105" s="25">
        <v>9</v>
      </c>
      <c r="G105" s="25">
        <v>840</v>
      </c>
      <c r="H105" s="7">
        <f t="shared" si="7"/>
        <v>1.0714285714285714</v>
      </c>
      <c r="J105">
        <v>17</v>
      </c>
      <c r="K105">
        <v>131</v>
      </c>
      <c r="L105" s="7">
        <f t="shared" si="8"/>
        <v>12.977099236641221</v>
      </c>
      <c r="N105">
        <v>7</v>
      </c>
      <c r="O105">
        <v>45</v>
      </c>
      <c r="P105" s="7">
        <f t="shared" si="9"/>
        <v>15.555555555555555</v>
      </c>
      <c r="R105">
        <v>4</v>
      </c>
      <c r="S105">
        <v>15</v>
      </c>
      <c r="T105" s="7">
        <f t="shared" si="10"/>
        <v>26.666666666666668</v>
      </c>
      <c r="W105" s="33"/>
      <c r="X105" s="25">
        <v>8</v>
      </c>
      <c r="Y105" s="25">
        <v>346</v>
      </c>
      <c r="Z105" s="7">
        <f t="shared" si="11"/>
        <v>2.3121387283236992</v>
      </c>
      <c r="AA105" s="33"/>
      <c r="AB105" s="25">
        <v>2</v>
      </c>
      <c r="AC105" s="25">
        <v>680</v>
      </c>
      <c r="AD105" s="7">
        <f t="shared" si="12"/>
        <v>0.29411764705882354</v>
      </c>
    </row>
    <row r="106" spans="1:30">
      <c r="A106" s="21">
        <v>38898</v>
      </c>
      <c r="C106">
        <v>164</v>
      </c>
      <c r="D106" s="7">
        <f t="shared" si="13"/>
        <v>0</v>
      </c>
      <c r="E106" s="33"/>
      <c r="F106" s="25">
        <v>10</v>
      </c>
      <c r="G106" s="25">
        <v>831</v>
      </c>
      <c r="H106" s="7">
        <f t="shared" si="7"/>
        <v>1.2033694344163659</v>
      </c>
      <c r="J106">
        <v>15</v>
      </c>
      <c r="K106">
        <v>117</v>
      </c>
      <c r="L106" s="7">
        <f t="shared" si="8"/>
        <v>12.820512820512819</v>
      </c>
      <c r="N106">
        <v>6</v>
      </c>
      <c r="O106">
        <v>42</v>
      </c>
      <c r="P106" s="7">
        <f t="shared" si="9"/>
        <v>14.285714285714285</v>
      </c>
      <c r="R106">
        <v>7</v>
      </c>
      <c r="S106">
        <v>16</v>
      </c>
      <c r="T106" s="7">
        <f t="shared" si="10"/>
        <v>43.75</v>
      </c>
      <c r="W106" s="33"/>
      <c r="X106" s="25">
        <v>8</v>
      </c>
      <c r="Y106" s="25">
        <v>306</v>
      </c>
      <c r="Z106" s="7">
        <f t="shared" si="11"/>
        <v>2.6143790849673203</v>
      </c>
      <c r="AA106" s="33"/>
      <c r="AB106" s="25">
        <v>3</v>
      </c>
      <c r="AC106" s="25">
        <v>710</v>
      </c>
      <c r="AD106" s="7">
        <f t="shared" si="12"/>
        <v>0.42253521126760557</v>
      </c>
    </row>
    <row r="107" spans="1:30">
      <c r="A107" s="21">
        <v>38929</v>
      </c>
      <c r="C107">
        <v>170</v>
      </c>
      <c r="D107" s="7">
        <f t="shared" si="13"/>
        <v>0</v>
      </c>
      <c r="E107" s="33"/>
      <c r="F107" s="25">
        <v>10</v>
      </c>
      <c r="G107" s="25">
        <v>838</v>
      </c>
      <c r="H107" s="7">
        <f t="shared" si="7"/>
        <v>1.1933174224343674</v>
      </c>
      <c r="J107">
        <v>12</v>
      </c>
      <c r="K107">
        <v>106</v>
      </c>
      <c r="L107" s="7">
        <f t="shared" si="8"/>
        <v>11.320754716981133</v>
      </c>
      <c r="N107">
        <v>8</v>
      </c>
      <c r="O107">
        <v>39</v>
      </c>
      <c r="P107" s="7">
        <f t="shared" si="9"/>
        <v>20.512820512820511</v>
      </c>
      <c r="R107">
        <v>5</v>
      </c>
      <c r="S107">
        <v>11</v>
      </c>
      <c r="T107" s="7">
        <f t="shared" si="10"/>
        <v>45.454545454545453</v>
      </c>
      <c r="W107" s="33"/>
      <c r="X107" s="25">
        <v>7</v>
      </c>
      <c r="Y107" s="25">
        <v>269</v>
      </c>
      <c r="Z107" s="7">
        <f t="shared" si="11"/>
        <v>2.6022304832713754</v>
      </c>
      <c r="AA107" s="33"/>
      <c r="AB107" s="25">
        <v>4</v>
      </c>
      <c r="AC107" s="25">
        <v>740</v>
      </c>
      <c r="AD107" s="7">
        <f t="shared" si="12"/>
        <v>0.54054054054054057</v>
      </c>
    </row>
    <row r="108" spans="1:30">
      <c r="A108" s="21">
        <v>38960</v>
      </c>
      <c r="C108">
        <v>161</v>
      </c>
      <c r="D108" s="7">
        <f t="shared" si="13"/>
        <v>0</v>
      </c>
      <c r="E108" s="33"/>
      <c r="F108" s="25">
        <v>9</v>
      </c>
      <c r="G108" s="25">
        <v>840</v>
      </c>
      <c r="H108" s="7">
        <f t="shared" si="7"/>
        <v>1.0714285714285714</v>
      </c>
      <c r="J108">
        <v>10</v>
      </c>
      <c r="K108">
        <v>107</v>
      </c>
      <c r="L108" s="7">
        <f t="shared" si="8"/>
        <v>9.3457943925233646</v>
      </c>
      <c r="N108">
        <v>8</v>
      </c>
      <c r="O108">
        <v>33</v>
      </c>
      <c r="P108" s="7">
        <f t="shared" si="9"/>
        <v>24.242424242424242</v>
      </c>
      <c r="R108">
        <v>4</v>
      </c>
      <c r="S108">
        <v>11</v>
      </c>
      <c r="T108" s="7">
        <f t="shared" si="10"/>
        <v>36.363636363636367</v>
      </c>
      <c r="W108" s="33"/>
      <c r="X108" s="25">
        <v>6</v>
      </c>
      <c r="Y108" s="25">
        <v>261</v>
      </c>
      <c r="Z108" s="7">
        <f t="shared" si="11"/>
        <v>2.2988505747126435</v>
      </c>
      <c r="AA108" s="33"/>
      <c r="AB108" s="25">
        <v>4</v>
      </c>
      <c r="AC108" s="25">
        <v>752</v>
      </c>
      <c r="AD108" s="7">
        <f t="shared" si="12"/>
        <v>0.53191489361702127</v>
      </c>
    </row>
    <row r="109" spans="1:30">
      <c r="A109" s="21">
        <v>38990</v>
      </c>
      <c r="C109">
        <v>125</v>
      </c>
      <c r="D109" s="7">
        <f t="shared" si="13"/>
        <v>0</v>
      </c>
      <c r="E109" s="33"/>
      <c r="F109" s="25">
        <v>7</v>
      </c>
      <c r="G109" s="25">
        <v>836</v>
      </c>
      <c r="H109" s="7">
        <f t="shared" si="7"/>
        <v>0.83732057416267947</v>
      </c>
      <c r="J109">
        <v>7</v>
      </c>
      <c r="K109">
        <v>122</v>
      </c>
      <c r="L109" s="7">
        <f t="shared" si="8"/>
        <v>5.7377049180327866</v>
      </c>
      <c r="N109">
        <v>7</v>
      </c>
      <c r="O109">
        <v>41</v>
      </c>
      <c r="P109" s="7">
        <f t="shared" si="9"/>
        <v>17.073170731707318</v>
      </c>
      <c r="R109">
        <v>3</v>
      </c>
      <c r="S109">
        <v>9</v>
      </c>
      <c r="T109" s="7">
        <f t="shared" si="10"/>
        <v>33.333333333333329</v>
      </c>
      <c r="W109" s="33"/>
      <c r="X109" s="25">
        <v>5</v>
      </c>
      <c r="Y109" s="25">
        <v>332</v>
      </c>
      <c r="Z109" s="7">
        <f t="shared" si="11"/>
        <v>1.5060240963855422</v>
      </c>
      <c r="AA109" s="33"/>
      <c r="AB109" s="25">
        <v>3</v>
      </c>
      <c r="AC109" s="25">
        <v>663</v>
      </c>
      <c r="AD109" s="7">
        <f t="shared" si="12"/>
        <v>0.45248868778280549</v>
      </c>
    </row>
    <row r="110" spans="1:30">
      <c r="A110" s="21">
        <v>39021</v>
      </c>
      <c r="C110">
        <v>95</v>
      </c>
      <c r="D110" s="7">
        <f t="shared" si="13"/>
        <v>0</v>
      </c>
      <c r="E110" s="33"/>
      <c r="F110" s="25">
        <v>5</v>
      </c>
      <c r="G110" s="25">
        <v>820</v>
      </c>
      <c r="H110" s="7">
        <f t="shared" si="7"/>
        <v>0.6097560975609756</v>
      </c>
      <c r="J110">
        <v>11</v>
      </c>
      <c r="K110">
        <v>155</v>
      </c>
      <c r="L110" s="7">
        <f t="shared" si="8"/>
        <v>7.096774193548387</v>
      </c>
      <c r="N110">
        <v>4</v>
      </c>
      <c r="O110">
        <v>38</v>
      </c>
      <c r="P110" s="7">
        <f t="shared" si="9"/>
        <v>10.526315789473683</v>
      </c>
      <c r="R110">
        <v>5</v>
      </c>
      <c r="S110">
        <v>15</v>
      </c>
      <c r="T110" s="7">
        <f t="shared" si="10"/>
        <v>33.333333333333329</v>
      </c>
      <c r="W110" s="33"/>
      <c r="X110" s="25">
        <v>4</v>
      </c>
      <c r="Y110" s="25">
        <v>381</v>
      </c>
      <c r="Z110" s="7">
        <f t="shared" si="11"/>
        <v>1.0498687664041995</v>
      </c>
      <c r="AA110" s="33"/>
      <c r="AB110" s="25">
        <v>1</v>
      </c>
      <c r="AC110" s="25">
        <v>596</v>
      </c>
      <c r="AD110" s="7">
        <f t="shared" si="12"/>
        <v>0.16778523489932887</v>
      </c>
    </row>
    <row r="111" spans="1:30">
      <c r="A111" s="21">
        <v>39051</v>
      </c>
      <c r="C111">
        <v>91</v>
      </c>
      <c r="D111" s="7">
        <f t="shared" si="13"/>
        <v>0</v>
      </c>
      <c r="E111" s="33"/>
      <c r="F111" s="25">
        <v>6</v>
      </c>
      <c r="G111" s="25">
        <v>815</v>
      </c>
      <c r="H111" s="7">
        <f t="shared" si="7"/>
        <v>0.73619631901840488</v>
      </c>
      <c r="J111">
        <v>10</v>
      </c>
      <c r="K111">
        <v>150</v>
      </c>
      <c r="L111" s="7">
        <f t="shared" si="8"/>
        <v>6.666666666666667</v>
      </c>
      <c r="N111">
        <v>4</v>
      </c>
      <c r="O111">
        <v>39</v>
      </c>
      <c r="P111" s="7">
        <f t="shared" si="9"/>
        <v>10.256410256410255</v>
      </c>
      <c r="R111">
        <v>5</v>
      </c>
      <c r="S111">
        <v>11</v>
      </c>
      <c r="T111" s="7">
        <f t="shared" si="10"/>
        <v>45.454545454545453</v>
      </c>
      <c r="W111" s="33"/>
      <c r="X111" s="25">
        <v>4</v>
      </c>
      <c r="Y111" s="25">
        <v>365</v>
      </c>
      <c r="Z111" s="7">
        <f t="shared" si="11"/>
        <v>1.095890410958904</v>
      </c>
      <c r="AA111" s="33"/>
      <c r="AB111" s="25">
        <v>2</v>
      </c>
      <c r="AC111" s="25">
        <v>602</v>
      </c>
      <c r="AD111" s="7">
        <f t="shared" si="12"/>
        <v>0.33222591362126247</v>
      </c>
    </row>
    <row r="112" spans="1:30">
      <c r="A112" s="21">
        <v>39082</v>
      </c>
      <c r="C112">
        <v>92</v>
      </c>
      <c r="D112" s="7">
        <f t="shared" si="13"/>
        <v>0</v>
      </c>
      <c r="E112" s="33"/>
      <c r="F112" s="25">
        <v>6</v>
      </c>
      <c r="G112" s="25">
        <v>834</v>
      </c>
      <c r="H112" s="7">
        <f t="shared" si="7"/>
        <v>0.71942446043165476</v>
      </c>
      <c r="J112">
        <v>4</v>
      </c>
      <c r="K112">
        <v>154</v>
      </c>
      <c r="L112" s="7">
        <f t="shared" si="8"/>
        <v>2.5974025974025974</v>
      </c>
      <c r="N112">
        <v>5</v>
      </c>
      <c r="O112">
        <v>34</v>
      </c>
      <c r="P112" s="7">
        <f t="shared" si="9"/>
        <v>14.705882352941178</v>
      </c>
      <c r="R112">
        <v>3</v>
      </c>
      <c r="S112">
        <v>12</v>
      </c>
      <c r="T112" s="7">
        <f t="shared" si="10"/>
        <v>25</v>
      </c>
      <c r="W112" s="33"/>
      <c r="X112" s="25">
        <v>5</v>
      </c>
      <c r="Y112" s="25">
        <v>363</v>
      </c>
      <c r="Z112" s="7">
        <f t="shared" si="11"/>
        <v>1.3774104683195594</v>
      </c>
      <c r="AA112" s="33"/>
      <c r="AB112" s="25">
        <v>1</v>
      </c>
      <c r="AC112" s="25">
        <v>618</v>
      </c>
      <c r="AD112" s="7">
        <f t="shared" si="12"/>
        <v>0.16181229773462785</v>
      </c>
    </row>
    <row r="113" spans="1:30">
      <c r="A113" s="21">
        <v>39113</v>
      </c>
      <c r="C113">
        <v>96</v>
      </c>
      <c r="D113" s="7">
        <f t="shared" si="13"/>
        <v>0</v>
      </c>
      <c r="E113" s="33"/>
      <c r="F113" s="25">
        <v>6</v>
      </c>
      <c r="G113" s="25">
        <v>839</v>
      </c>
      <c r="H113" s="7">
        <f t="shared" si="7"/>
        <v>0.71513706793802145</v>
      </c>
      <c r="J113">
        <v>6</v>
      </c>
      <c r="K113">
        <v>135</v>
      </c>
      <c r="L113" s="7">
        <f t="shared" si="8"/>
        <v>4.4444444444444446</v>
      </c>
      <c r="N113">
        <v>6</v>
      </c>
      <c r="O113">
        <v>33</v>
      </c>
      <c r="P113" s="7">
        <f t="shared" si="9"/>
        <v>18.181818181818183</v>
      </c>
      <c r="R113">
        <v>3</v>
      </c>
      <c r="S113">
        <v>10</v>
      </c>
      <c r="T113" s="7">
        <f t="shared" si="10"/>
        <v>30</v>
      </c>
      <c r="W113" s="33"/>
      <c r="X113" s="25">
        <v>5</v>
      </c>
      <c r="Y113" s="25">
        <v>348</v>
      </c>
      <c r="Z113" s="7">
        <f t="shared" si="11"/>
        <v>1.4367816091954022</v>
      </c>
      <c r="AA113" s="33"/>
      <c r="AB113" s="25">
        <v>1</v>
      </c>
      <c r="AC113" s="25">
        <v>637</v>
      </c>
      <c r="AD113" s="7">
        <f t="shared" si="12"/>
        <v>0.15698587127158556</v>
      </c>
    </row>
    <row r="114" spans="1:30">
      <c r="A114" s="21">
        <v>39141</v>
      </c>
      <c r="C114">
        <v>93</v>
      </c>
      <c r="D114" s="7">
        <f t="shared" si="13"/>
        <v>0</v>
      </c>
      <c r="E114" s="33"/>
      <c r="F114" s="25">
        <v>6</v>
      </c>
      <c r="G114" s="25">
        <v>832</v>
      </c>
      <c r="H114" s="7">
        <f t="shared" si="7"/>
        <v>0.72115384615384615</v>
      </c>
      <c r="J114">
        <v>5</v>
      </c>
      <c r="K114">
        <v>128</v>
      </c>
      <c r="L114" s="7">
        <f t="shared" si="8"/>
        <v>3.90625</v>
      </c>
      <c r="N114">
        <v>5</v>
      </c>
      <c r="O114">
        <v>28</v>
      </c>
      <c r="P114" s="7">
        <f t="shared" si="9"/>
        <v>17.857142857142858</v>
      </c>
      <c r="R114">
        <v>4</v>
      </c>
      <c r="S114">
        <v>13</v>
      </c>
      <c r="T114" s="7">
        <f t="shared" si="10"/>
        <v>30.76923076923077</v>
      </c>
      <c r="W114" s="33"/>
      <c r="X114" s="25">
        <v>5</v>
      </c>
      <c r="Y114" s="25">
        <v>314</v>
      </c>
      <c r="Z114" s="7">
        <f t="shared" si="11"/>
        <v>1.5923566878980893</v>
      </c>
      <c r="AA114" s="33"/>
      <c r="AB114" s="25">
        <v>2</v>
      </c>
      <c r="AC114" s="25">
        <v>662</v>
      </c>
      <c r="AD114" s="7">
        <f t="shared" si="12"/>
        <v>0.30211480362537763</v>
      </c>
    </row>
    <row r="115" spans="1:30">
      <c r="A115" s="21">
        <v>39172</v>
      </c>
      <c r="C115">
        <v>82</v>
      </c>
      <c r="D115" s="7">
        <f t="shared" si="13"/>
        <v>0</v>
      </c>
      <c r="E115" s="33"/>
      <c r="F115" s="25">
        <v>7</v>
      </c>
      <c r="G115" s="25">
        <v>845</v>
      </c>
      <c r="H115" s="7">
        <f t="shared" si="7"/>
        <v>0.82840236686390534</v>
      </c>
      <c r="J115">
        <v>2</v>
      </c>
      <c r="K115">
        <v>117</v>
      </c>
      <c r="L115" s="7">
        <f t="shared" si="8"/>
        <v>1.7094017094017095</v>
      </c>
      <c r="N115">
        <v>4</v>
      </c>
      <c r="O115">
        <v>25</v>
      </c>
      <c r="P115" s="7">
        <f t="shared" si="9"/>
        <v>16</v>
      </c>
      <c r="R115">
        <v>4</v>
      </c>
      <c r="S115">
        <v>12</v>
      </c>
      <c r="T115" s="7">
        <f t="shared" si="10"/>
        <v>33.333333333333329</v>
      </c>
      <c r="W115" s="33"/>
      <c r="X115" s="25">
        <v>6</v>
      </c>
      <c r="Y115" s="25">
        <v>356</v>
      </c>
      <c r="Z115" s="7">
        <f t="shared" si="11"/>
        <v>1.6853932584269662</v>
      </c>
      <c r="AA115" s="33"/>
      <c r="AB115" s="25">
        <v>1</v>
      </c>
      <c r="AC115" s="25">
        <v>646</v>
      </c>
      <c r="AD115" s="7">
        <f t="shared" si="12"/>
        <v>0.15479876160990713</v>
      </c>
    </row>
    <row r="116" spans="1:30">
      <c r="A116" s="21">
        <v>39202</v>
      </c>
      <c r="C116">
        <v>70</v>
      </c>
      <c r="D116" s="7">
        <f t="shared" si="13"/>
        <v>0</v>
      </c>
      <c r="E116" s="33"/>
      <c r="F116" s="25">
        <v>7</v>
      </c>
      <c r="G116" s="25">
        <v>874</v>
      </c>
      <c r="H116" s="7">
        <f t="shared" si="7"/>
        <v>0.8009153318077803</v>
      </c>
      <c r="J116">
        <v>4</v>
      </c>
      <c r="K116">
        <v>117</v>
      </c>
      <c r="L116" s="7">
        <f t="shared" si="8"/>
        <v>3.4188034188034191</v>
      </c>
      <c r="N116">
        <v>5</v>
      </c>
      <c r="O116">
        <v>24</v>
      </c>
      <c r="P116" s="7">
        <f t="shared" si="9"/>
        <v>20.833333333333336</v>
      </c>
      <c r="R116">
        <v>2</v>
      </c>
      <c r="S116">
        <v>8</v>
      </c>
      <c r="T116" s="7">
        <f t="shared" si="10"/>
        <v>25</v>
      </c>
      <c r="W116" s="33"/>
      <c r="X116" s="25">
        <v>5</v>
      </c>
      <c r="Y116" s="25">
        <v>377</v>
      </c>
      <c r="Z116" s="7">
        <f t="shared" si="11"/>
        <v>1.3262599469496021</v>
      </c>
      <c r="AA116" s="33"/>
      <c r="AB116" s="25">
        <v>3</v>
      </c>
      <c r="AC116" s="25">
        <v>656</v>
      </c>
      <c r="AD116" s="7">
        <f t="shared" si="12"/>
        <v>0.45731707317073167</v>
      </c>
    </row>
    <row r="117" spans="1:30">
      <c r="A117" s="21">
        <v>39233</v>
      </c>
      <c r="C117">
        <v>63</v>
      </c>
      <c r="D117" s="7">
        <f t="shared" si="13"/>
        <v>0</v>
      </c>
      <c r="E117" s="33"/>
      <c r="F117" s="25">
        <v>8</v>
      </c>
      <c r="G117" s="25">
        <v>863</v>
      </c>
      <c r="H117" s="7">
        <f t="shared" si="7"/>
        <v>0.92699884125144838</v>
      </c>
      <c r="J117">
        <v>4</v>
      </c>
      <c r="K117">
        <v>129</v>
      </c>
      <c r="L117" s="7">
        <f t="shared" si="8"/>
        <v>3.1007751937984498</v>
      </c>
      <c r="N117">
        <v>6</v>
      </c>
      <c r="O117">
        <v>19</v>
      </c>
      <c r="P117" s="7">
        <f t="shared" si="9"/>
        <v>31.578947368421051</v>
      </c>
      <c r="R117">
        <v>1</v>
      </c>
      <c r="S117">
        <v>7</v>
      </c>
      <c r="T117" s="7">
        <f t="shared" si="10"/>
        <v>14.285714285714285</v>
      </c>
      <c r="W117" s="33"/>
      <c r="X117" s="25">
        <v>6</v>
      </c>
      <c r="Y117" s="25">
        <v>424</v>
      </c>
      <c r="Z117" s="7">
        <f t="shared" si="11"/>
        <v>1.4150943396226416</v>
      </c>
      <c r="AA117" s="33"/>
      <c r="AB117" s="25">
        <v>3</v>
      </c>
      <c r="AC117" s="25">
        <v>602</v>
      </c>
      <c r="AD117" s="7">
        <f t="shared" si="12"/>
        <v>0.49833887043189368</v>
      </c>
    </row>
    <row r="118" spans="1:30">
      <c r="A118" s="21">
        <v>39263</v>
      </c>
      <c r="C118">
        <v>41</v>
      </c>
      <c r="D118" s="7">
        <f t="shared" si="13"/>
        <v>0</v>
      </c>
      <c r="E118" s="33"/>
      <c r="F118" s="25">
        <v>7</v>
      </c>
      <c r="G118" s="25">
        <v>855</v>
      </c>
      <c r="H118" s="7">
        <f t="shared" si="7"/>
        <v>0.81871345029239773</v>
      </c>
      <c r="J118">
        <v>4</v>
      </c>
      <c r="K118">
        <v>144</v>
      </c>
      <c r="L118" s="7">
        <f t="shared" si="8"/>
        <v>2.7777777777777777</v>
      </c>
      <c r="N118">
        <v>5</v>
      </c>
      <c r="O118">
        <v>19</v>
      </c>
      <c r="P118" s="7">
        <f t="shared" si="9"/>
        <v>26.315789473684209</v>
      </c>
      <c r="R118">
        <v>2</v>
      </c>
      <c r="S118">
        <v>7</v>
      </c>
      <c r="T118" s="7">
        <f t="shared" si="10"/>
        <v>28.571428571428569</v>
      </c>
      <c r="W118" s="33"/>
      <c r="X118" s="25">
        <v>5</v>
      </c>
      <c r="Y118" s="25">
        <v>500</v>
      </c>
      <c r="Z118" s="7">
        <f t="shared" si="11"/>
        <v>1</v>
      </c>
      <c r="AA118" s="33"/>
      <c r="AB118" s="25">
        <v>3</v>
      </c>
      <c r="AC118" s="25">
        <v>509</v>
      </c>
      <c r="AD118" s="7">
        <f t="shared" si="12"/>
        <v>0.58939096267190572</v>
      </c>
    </row>
    <row r="119" spans="1:30">
      <c r="A119" s="21">
        <v>39294</v>
      </c>
      <c r="C119">
        <v>35</v>
      </c>
      <c r="D119" s="7">
        <f t="shared" si="13"/>
        <v>0</v>
      </c>
      <c r="E119" s="33"/>
      <c r="F119" s="25">
        <v>8</v>
      </c>
      <c r="G119" s="25">
        <v>861</v>
      </c>
      <c r="H119" s="7">
        <f t="shared" si="7"/>
        <v>0.92915214866434381</v>
      </c>
      <c r="J119">
        <v>4</v>
      </c>
      <c r="K119">
        <v>145</v>
      </c>
      <c r="L119" s="7">
        <f t="shared" si="8"/>
        <v>2.7586206896551726</v>
      </c>
      <c r="N119">
        <v>4</v>
      </c>
      <c r="O119">
        <v>17</v>
      </c>
      <c r="P119" s="7">
        <f t="shared" si="9"/>
        <v>23.52941176470588</v>
      </c>
      <c r="R119">
        <v>3</v>
      </c>
      <c r="S119">
        <v>7</v>
      </c>
      <c r="T119" s="7">
        <f t="shared" si="10"/>
        <v>42.857142857142854</v>
      </c>
      <c r="W119" s="33"/>
      <c r="X119" s="25">
        <v>5</v>
      </c>
      <c r="Y119" s="25">
        <v>488</v>
      </c>
      <c r="Z119" s="7">
        <f t="shared" si="11"/>
        <v>1.0245901639344261</v>
      </c>
      <c r="AA119" s="33"/>
      <c r="AB119" s="25">
        <v>4</v>
      </c>
      <c r="AC119" s="25">
        <v>511</v>
      </c>
      <c r="AD119" s="7">
        <f t="shared" si="12"/>
        <v>0.78277886497064575</v>
      </c>
    </row>
    <row r="120" spans="1:30">
      <c r="A120" s="21">
        <v>39325</v>
      </c>
      <c r="C120">
        <v>44</v>
      </c>
      <c r="D120" s="7">
        <f t="shared" si="13"/>
        <v>0</v>
      </c>
      <c r="E120" s="33"/>
      <c r="F120" s="25">
        <v>7</v>
      </c>
      <c r="G120" s="25">
        <v>855</v>
      </c>
      <c r="H120" s="7">
        <f t="shared" si="7"/>
        <v>0.81871345029239773</v>
      </c>
      <c r="J120">
        <v>4</v>
      </c>
      <c r="K120">
        <v>138</v>
      </c>
      <c r="L120" s="7">
        <f t="shared" si="8"/>
        <v>2.8985507246376812</v>
      </c>
      <c r="N120">
        <v>5</v>
      </c>
      <c r="O120">
        <v>20</v>
      </c>
      <c r="P120" s="7">
        <f t="shared" si="9"/>
        <v>25</v>
      </c>
      <c r="R120">
        <v>2</v>
      </c>
      <c r="S120">
        <v>7</v>
      </c>
      <c r="T120" s="7">
        <f t="shared" si="10"/>
        <v>28.571428571428569</v>
      </c>
      <c r="W120" s="33"/>
      <c r="X120" s="25">
        <v>5</v>
      </c>
      <c r="Y120" s="25">
        <v>463</v>
      </c>
      <c r="Z120" s="7">
        <f t="shared" si="11"/>
        <v>1.079913606911447</v>
      </c>
      <c r="AA120" s="33"/>
      <c r="AB120" s="25">
        <v>2</v>
      </c>
      <c r="AC120" s="25">
        <v>532</v>
      </c>
      <c r="AD120" s="7">
        <f t="shared" si="12"/>
        <v>0.37593984962406013</v>
      </c>
    </row>
    <row r="121" spans="1:30">
      <c r="A121" s="21">
        <v>39355</v>
      </c>
      <c r="C121">
        <v>51</v>
      </c>
      <c r="D121" s="7">
        <f t="shared" si="13"/>
        <v>0</v>
      </c>
      <c r="E121" s="33"/>
      <c r="F121" s="25">
        <v>5</v>
      </c>
      <c r="G121" s="25">
        <v>865</v>
      </c>
      <c r="H121" s="7">
        <f t="shared" si="7"/>
        <v>0.57803468208092479</v>
      </c>
      <c r="J121">
        <v>4</v>
      </c>
      <c r="K121">
        <v>117</v>
      </c>
      <c r="L121" s="7">
        <f t="shared" si="8"/>
        <v>3.4188034188034191</v>
      </c>
      <c r="N121">
        <v>3</v>
      </c>
      <c r="O121">
        <v>17</v>
      </c>
      <c r="P121" s="7">
        <f t="shared" si="9"/>
        <v>17.647058823529413</v>
      </c>
      <c r="R121">
        <v>3</v>
      </c>
      <c r="S121">
        <v>7</v>
      </c>
      <c r="T121" s="7">
        <f t="shared" si="10"/>
        <v>42.857142857142854</v>
      </c>
      <c r="W121" s="33"/>
      <c r="X121" s="25">
        <v>4</v>
      </c>
      <c r="Y121" s="25">
        <v>431</v>
      </c>
      <c r="Z121" s="7">
        <f t="shared" si="11"/>
        <v>0.92807424593967514</v>
      </c>
      <c r="AA121" s="33"/>
      <c r="AB121" s="25">
        <v>1</v>
      </c>
      <c r="AC121" s="25">
        <v>576</v>
      </c>
      <c r="AD121" s="7">
        <f t="shared" si="12"/>
        <v>0.1736111111111111</v>
      </c>
    </row>
    <row r="122" spans="1:30">
      <c r="A122" s="21">
        <v>39386</v>
      </c>
      <c r="C122">
        <v>55</v>
      </c>
      <c r="D122" s="7">
        <f t="shared" si="13"/>
        <v>0</v>
      </c>
      <c r="E122" s="33"/>
      <c r="F122" s="25">
        <v>5</v>
      </c>
      <c r="G122" s="25">
        <v>875</v>
      </c>
      <c r="H122" s="7">
        <f t="shared" si="7"/>
        <v>0.5714285714285714</v>
      </c>
      <c r="J122">
        <v>2</v>
      </c>
      <c r="K122">
        <v>101</v>
      </c>
      <c r="L122" s="7">
        <f t="shared" si="8"/>
        <v>1.9801980198019802</v>
      </c>
      <c r="N122">
        <v>3</v>
      </c>
      <c r="O122">
        <v>16</v>
      </c>
      <c r="P122" s="7">
        <f t="shared" si="9"/>
        <v>18.75</v>
      </c>
      <c r="R122">
        <v>2</v>
      </c>
      <c r="S122">
        <v>6</v>
      </c>
      <c r="T122" s="7">
        <f t="shared" si="10"/>
        <v>33.333333333333329</v>
      </c>
      <c r="W122" s="33"/>
      <c r="X122" s="25">
        <v>3</v>
      </c>
      <c r="Y122" s="25">
        <v>405</v>
      </c>
      <c r="Z122" s="7">
        <f t="shared" si="11"/>
        <v>0.74074074074074081</v>
      </c>
      <c r="AA122" s="33"/>
      <c r="AB122" s="25">
        <v>2</v>
      </c>
      <c r="AC122" s="25">
        <v>612</v>
      </c>
      <c r="AD122" s="7">
        <f t="shared" si="12"/>
        <v>0.32679738562091504</v>
      </c>
    </row>
    <row r="123" spans="1:30">
      <c r="A123" s="21">
        <v>39416</v>
      </c>
      <c r="C123">
        <v>60</v>
      </c>
      <c r="D123" s="7">
        <f t="shared" si="13"/>
        <v>0</v>
      </c>
      <c r="E123" s="33"/>
      <c r="F123" s="25">
        <v>2</v>
      </c>
      <c r="G123" s="25">
        <v>871</v>
      </c>
      <c r="H123" s="7">
        <f t="shared" si="7"/>
        <v>0.22962112514351321</v>
      </c>
      <c r="J123">
        <v>4</v>
      </c>
      <c r="K123">
        <v>92</v>
      </c>
      <c r="L123" s="7">
        <f t="shared" si="8"/>
        <v>4.3478260869565215</v>
      </c>
      <c r="N123">
        <v>2</v>
      </c>
      <c r="O123">
        <v>14</v>
      </c>
      <c r="P123" s="7">
        <f t="shared" si="9"/>
        <v>14.285714285714285</v>
      </c>
      <c r="R123">
        <v>3</v>
      </c>
      <c r="S123">
        <v>6</v>
      </c>
      <c r="T123" s="7">
        <f t="shared" si="10"/>
        <v>50</v>
      </c>
      <c r="W123" s="33"/>
      <c r="X123" s="25">
        <v>2</v>
      </c>
      <c r="Y123" s="25">
        <v>364</v>
      </c>
      <c r="Z123" s="7">
        <f t="shared" si="11"/>
        <v>0.5494505494505495</v>
      </c>
      <c r="AA123" s="33"/>
      <c r="AB123" s="25"/>
      <c r="AC123" s="25">
        <v>642</v>
      </c>
      <c r="AD123" s="7">
        <f t="shared" si="12"/>
        <v>0</v>
      </c>
    </row>
    <row r="124" spans="1:30">
      <c r="A124" s="21">
        <v>39447</v>
      </c>
      <c r="C124">
        <v>57</v>
      </c>
      <c r="D124" s="7">
        <f t="shared" si="13"/>
        <v>0</v>
      </c>
      <c r="E124" s="33"/>
      <c r="F124" s="25">
        <v>2</v>
      </c>
      <c r="G124" s="25">
        <v>876</v>
      </c>
      <c r="H124" s="7">
        <f t="shared" si="7"/>
        <v>0.22831050228310501</v>
      </c>
      <c r="J124">
        <v>5</v>
      </c>
      <c r="K124">
        <v>88</v>
      </c>
      <c r="L124" s="7">
        <f t="shared" si="8"/>
        <v>5.6818181818181817</v>
      </c>
      <c r="N124">
        <v>1</v>
      </c>
      <c r="O124">
        <v>11</v>
      </c>
      <c r="P124" s="7">
        <f t="shared" si="9"/>
        <v>9.0909090909090917</v>
      </c>
      <c r="R124">
        <v>2</v>
      </c>
      <c r="S124">
        <v>6</v>
      </c>
      <c r="T124" s="7">
        <f t="shared" si="10"/>
        <v>33.333333333333329</v>
      </c>
      <c r="W124" s="33"/>
      <c r="X124" s="25">
        <v>2</v>
      </c>
      <c r="Y124" s="25">
        <v>350</v>
      </c>
      <c r="Z124" s="7">
        <f t="shared" si="11"/>
        <v>0.5714285714285714</v>
      </c>
      <c r="AA124" s="33"/>
      <c r="AB124" s="25"/>
      <c r="AC124" s="25">
        <v>659</v>
      </c>
      <c r="AD124" s="7">
        <f t="shared" si="12"/>
        <v>0</v>
      </c>
    </row>
    <row r="125" spans="1:30">
      <c r="A125" s="21">
        <v>39478</v>
      </c>
      <c r="B125">
        <v>1</v>
      </c>
      <c r="C125">
        <v>63</v>
      </c>
      <c r="D125" s="7">
        <f t="shared" si="13"/>
        <v>1.5873015873015872</v>
      </c>
      <c r="E125" s="33"/>
      <c r="F125" s="25">
        <v>5</v>
      </c>
      <c r="G125" s="25">
        <v>886</v>
      </c>
      <c r="H125" s="7">
        <f t="shared" si="7"/>
        <v>0.56433408577878108</v>
      </c>
      <c r="J125">
        <v>7</v>
      </c>
      <c r="K125">
        <v>75</v>
      </c>
      <c r="L125" s="7">
        <f t="shared" si="8"/>
        <v>9.3333333333333339</v>
      </c>
      <c r="N125">
        <v>1</v>
      </c>
      <c r="O125">
        <v>7</v>
      </c>
      <c r="P125" s="7">
        <f t="shared" si="9"/>
        <v>14.285714285714285</v>
      </c>
      <c r="R125">
        <v>2</v>
      </c>
      <c r="S125">
        <v>5</v>
      </c>
      <c r="T125" s="7">
        <f t="shared" si="10"/>
        <v>40</v>
      </c>
      <c r="W125" s="33"/>
      <c r="X125" s="25">
        <v>4</v>
      </c>
      <c r="Y125" s="25">
        <v>341</v>
      </c>
      <c r="Z125" s="7">
        <f t="shared" si="11"/>
        <v>1.1730205278592376</v>
      </c>
      <c r="AA125" s="33"/>
      <c r="AB125" s="25">
        <v>2</v>
      </c>
      <c r="AC125" s="25">
        <v>681</v>
      </c>
      <c r="AD125" s="7">
        <f t="shared" si="12"/>
        <v>0.29368575624082233</v>
      </c>
    </row>
    <row r="126" spans="1:30">
      <c r="A126" s="21">
        <v>39507</v>
      </c>
      <c r="B126">
        <v>1</v>
      </c>
      <c r="C126">
        <v>67</v>
      </c>
      <c r="D126" s="7">
        <f t="shared" si="13"/>
        <v>1.4925373134328357</v>
      </c>
      <c r="E126" s="33"/>
      <c r="F126" s="25">
        <v>6</v>
      </c>
      <c r="G126" s="25">
        <v>890</v>
      </c>
      <c r="H126" s="7">
        <f t="shared" si="7"/>
        <v>0.6741573033707865</v>
      </c>
      <c r="J126">
        <v>5</v>
      </c>
      <c r="K126">
        <v>62</v>
      </c>
      <c r="L126" s="7">
        <f t="shared" si="8"/>
        <v>8.064516129032258</v>
      </c>
      <c r="N126">
        <v>1</v>
      </c>
      <c r="O126">
        <v>6</v>
      </c>
      <c r="P126" s="7">
        <f t="shared" si="9"/>
        <v>16.666666666666664</v>
      </c>
      <c r="R126">
        <v>2</v>
      </c>
      <c r="S126">
        <v>5</v>
      </c>
      <c r="T126" s="7">
        <f t="shared" si="10"/>
        <v>40</v>
      </c>
      <c r="W126" s="33"/>
      <c r="X126" s="25">
        <v>5</v>
      </c>
      <c r="Y126" s="25">
        <v>277</v>
      </c>
      <c r="Z126" s="7">
        <f t="shared" si="11"/>
        <v>1.8050541516245486</v>
      </c>
      <c r="AA126" s="33"/>
      <c r="AB126" s="25">
        <v>2</v>
      </c>
      <c r="AC126" s="25">
        <v>739</v>
      </c>
      <c r="AD126" s="7">
        <f t="shared" si="12"/>
        <v>0.2706359945872801</v>
      </c>
    </row>
    <row r="127" spans="1:30">
      <c r="A127" s="21">
        <v>39538</v>
      </c>
      <c r="B127">
        <v>1</v>
      </c>
      <c r="C127">
        <v>59</v>
      </c>
      <c r="D127" s="7">
        <f t="shared" si="13"/>
        <v>1.6949152542372881</v>
      </c>
      <c r="E127" s="33"/>
      <c r="F127" s="25">
        <v>6</v>
      </c>
      <c r="G127" s="25">
        <v>892</v>
      </c>
      <c r="H127" s="7">
        <f t="shared" si="7"/>
        <v>0.67264573991031396</v>
      </c>
      <c r="J127">
        <v>8</v>
      </c>
      <c r="K127">
        <v>76</v>
      </c>
      <c r="L127" s="7">
        <f t="shared" si="8"/>
        <v>10.526315789473683</v>
      </c>
      <c r="N127">
        <v>1</v>
      </c>
      <c r="O127">
        <v>5</v>
      </c>
      <c r="P127" s="7">
        <f t="shared" si="9"/>
        <v>20</v>
      </c>
      <c r="R127">
        <v>2</v>
      </c>
      <c r="S127">
        <v>5</v>
      </c>
      <c r="T127" s="7">
        <f t="shared" si="10"/>
        <v>40</v>
      </c>
      <c r="W127" s="33"/>
      <c r="X127" s="25">
        <v>5</v>
      </c>
      <c r="Y127" s="25">
        <v>304</v>
      </c>
      <c r="Z127" s="7">
        <f t="shared" si="11"/>
        <v>1.6447368421052631</v>
      </c>
      <c r="AA127" s="33"/>
      <c r="AB127" s="25">
        <v>2</v>
      </c>
      <c r="AC127" s="25">
        <v>715</v>
      </c>
      <c r="AD127" s="7">
        <f t="shared" si="12"/>
        <v>0.27972027972027974</v>
      </c>
    </row>
    <row r="128" spans="1:30">
      <c r="A128" s="21">
        <v>39568</v>
      </c>
      <c r="B128">
        <v>1</v>
      </c>
      <c r="C128">
        <v>70</v>
      </c>
      <c r="D128" s="7">
        <f t="shared" si="13"/>
        <v>1.4285714285714286</v>
      </c>
      <c r="E128" s="33"/>
      <c r="F128" s="25">
        <v>9</v>
      </c>
      <c r="G128" s="25">
        <v>881</v>
      </c>
      <c r="H128" s="7">
        <f t="shared" si="7"/>
        <v>1.0215664018161181</v>
      </c>
      <c r="J128">
        <v>7</v>
      </c>
      <c r="K128">
        <v>62</v>
      </c>
      <c r="L128" s="7">
        <f t="shared" si="8"/>
        <v>11.29032258064516</v>
      </c>
      <c r="O128">
        <v>4</v>
      </c>
      <c r="P128" s="7">
        <f t="shared" si="9"/>
        <v>0</v>
      </c>
      <c r="R128">
        <v>3</v>
      </c>
      <c r="S128">
        <v>5</v>
      </c>
      <c r="T128" s="7">
        <f t="shared" si="10"/>
        <v>60</v>
      </c>
      <c r="W128" s="33"/>
      <c r="X128" s="25">
        <v>8</v>
      </c>
      <c r="Y128" s="25">
        <v>268</v>
      </c>
      <c r="Z128" s="7">
        <f t="shared" si="11"/>
        <v>2.9850746268656714</v>
      </c>
      <c r="AA128" s="33"/>
      <c r="AB128" s="25">
        <v>2</v>
      </c>
      <c r="AC128" s="25">
        <v>738</v>
      </c>
      <c r="AD128" s="7">
        <f t="shared" si="12"/>
        <v>0.27100271002710025</v>
      </c>
    </row>
    <row r="129" spans="1:30">
      <c r="A129" s="21">
        <v>39599</v>
      </c>
      <c r="B129">
        <v>1</v>
      </c>
      <c r="C129">
        <v>65</v>
      </c>
      <c r="D129" s="7">
        <f t="shared" si="13"/>
        <v>1.5384615384615385</v>
      </c>
      <c r="E129" s="33"/>
      <c r="F129" s="25">
        <v>10</v>
      </c>
      <c r="G129" s="25">
        <v>890</v>
      </c>
      <c r="H129" s="7">
        <f t="shared" si="7"/>
        <v>1.1235955056179776</v>
      </c>
      <c r="J129">
        <v>8</v>
      </c>
      <c r="K129">
        <v>58</v>
      </c>
      <c r="L129" s="7">
        <f t="shared" si="8"/>
        <v>13.793103448275861</v>
      </c>
      <c r="N129">
        <v>1</v>
      </c>
      <c r="O129">
        <v>7</v>
      </c>
      <c r="P129" s="7">
        <f t="shared" si="9"/>
        <v>14.285714285714285</v>
      </c>
      <c r="R129">
        <v>1</v>
      </c>
      <c r="S129">
        <v>4</v>
      </c>
      <c r="T129" s="7">
        <f t="shared" si="10"/>
        <v>25</v>
      </c>
      <c r="W129" s="33"/>
      <c r="X129" s="25">
        <v>6</v>
      </c>
      <c r="Y129" s="25">
        <v>291</v>
      </c>
      <c r="Z129" s="7">
        <f t="shared" si="11"/>
        <v>2.0618556701030926</v>
      </c>
      <c r="AA129" s="33"/>
      <c r="AB129" s="25">
        <v>5</v>
      </c>
      <c r="AC129" s="25">
        <v>740</v>
      </c>
      <c r="AD129" s="7">
        <f t="shared" si="12"/>
        <v>0.67567567567567566</v>
      </c>
    </row>
    <row r="130" spans="1:30">
      <c r="A130" s="21">
        <v>39629</v>
      </c>
      <c r="B130">
        <v>1</v>
      </c>
      <c r="C130">
        <v>40</v>
      </c>
      <c r="D130" s="7">
        <f t="shared" si="13"/>
        <v>2.5</v>
      </c>
      <c r="E130" s="33"/>
      <c r="F130" s="25">
        <v>11</v>
      </c>
      <c r="G130" s="25">
        <v>877</v>
      </c>
      <c r="H130" s="7">
        <f t="shared" si="7"/>
        <v>1.2542759407069555</v>
      </c>
      <c r="J130">
        <v>10</v>
      </c>
      <c r="K130">
        <v>87</v>
      </c>
      <c r="L130" s="7">
        <f t="shared" si="8"/>
        <v>11.494252873563218</v>
      </c>
      <c r="N130">
        <v>2</v>
      </c>
      <c r="O130">
        <v>7</v>
      </c>
      <c r="P130" s="7">
        <f t="shared" si="9"/>
        <v>28.571428571428569</v>
      </c>
      <c r="R130">
        <v>1</v>
      </c>
      <c r="S130">
        <v>4</v>
      </c>
      <c r="T130" s="7">
        <f t="shared" si="10"/>
        <v>25</v>
      </c>
      <c r="W130" s="33"/>
      <c r="X130" s="25">
        <v>10</v>
      </c>
      <c r="Y130" s="25">
        <v>427</v>
      </c>
      <c r="Z130" s="7">
        <f t="shared" si="11"/>
        <v>2.3419203747072603</v>
      </c>
      <c r="AA130" s="33"/>
      <c r="AB130" s="25">
        <v>4</v>
      </c>
      <c r="AC130" s="25">
        <v>594</v>
      </c>
      <c r="AD130" s="7">
        <f t="shared" si="12"/>
        <v>0.67340067340067333</v>
      </c>
    </row>
    <row r="131" spans="1:30">
      <c r="A131" s="21">
        <v>39660</v>
      </c>
      <c r="C131">
        <v>25</v>
      </c>
      <c r="D131" s="7">
        <f t="shared" si="13"/>
        <v>0</v>
      </c>
      <c r="E131" s="33"/>
      <c r="F131" s="25">
        <v>6</v>
      </c>
      <c r="G131" s="25">
        <v>816</v>
      </c>
      <c r="H131" s="7">
        <f t="shared" si="7"/>
        <v>0.73529411764705876</v>
      </c>
      <c r="J131">
        <v>16</v>
      </c>
      <c r="K131">
        <v>179</v>
      </c>
      <c r="L131" s="7">
        <f t="shared" si="8"/>
        <v>8.938547486033519</v>
      </c>
      <c r="N131">
        <v>1</v>
      </c>
      <c r="O131">
        <v>12</v>
      </c>
      <c r="P131" s="7">
        <f t="shared" si="9"/>
        <v>8.3333333333333321</v>
      </c>
      <c r="R131">
        <v>3</v>
      </c>
      <c r="S131">
        <v>5</v>
      </c>
      <c r="T131" s="7">
        <f t="shared" si="10"/>
        <v>60</v>
      </c>
      <c r="W131" s="33"/>
      <c r="X131" s="25">
        <v>5</v>
      </c>
      <c r="Y131" s="25">
        <v>549</v>
      </c>
      <c r="Z131" s="7">
        <f t="shared" si="11"/>
        <v>0.91074681238615673</v>
      </c>
      <c r="AA131" s="33"/>
      <c r="AB131" s="25">
        <v>2</v>
      </c>
      <c r="AC131" s="25">
        <v>375</v>
      </c>
      <c r="AD131" s="7">
        <f t="shared" si="12"/>
        <v>0.53333333333333333</v>
      </c>
    </row>
    <row r="132" spans="1:30">
      <c r="A132" s="21">
        <v>39691</v>
      </c>
      <c r="C132">
        <v>19</v>
      </c>
      <c r="D132" s="7">
        <f t="shared" si="13"/>
        <v>0</v>
      </c>
      <c r="E132" s="33"/>
      <c r="F132" s="25">
        <v>6</v>
      </c>
      <c r="G132" s="25">
        <v>794</v>
      </c>
      <c r="H132" s="7">
        <f t="shared" si="7"/>
        <v>0.75566750629722923</v>
      </c>
      <c r="J132">
        <v>22</v>
      </c>
      <c r="K132">
        <v>182</v>
      </c>
      <c r="L132" s="7">
        <f t="shared" si="8"/>
        <v>12.087912087912088</v>
      </c>
      <c r="N132">
        <v>2</v>
      </c>
      <c r="O132">
        <v>10</v>
      </c>
      <c r="P132" s="7">
        <f t="shared" si="9"/>
        <v>20</v>
      </c>
      <c r="R132">
        <v>2</v>
      </c>
      <c r="S132">
        <v>5</v>
      </c>
      <c r="T132" s="7">
        <f t="shared" si="10"/>
        <v>40</v>
      </c>
      <c r="W132" s="33"/>
      <c r="X132" s="25">
        <v>4</v>
      </c>
      <c r="Y132" s="25">
        <v>540</v>
      </c>
      <c r="Z132" s="7">
        <f t="shared" si="11"/>
        <v>0.74074074074074081</v>
      </c>
      <c r="AA132" s="33"/>
      <c r="AB132" s="25">
        <v>2</v>
      </c>
      <c r="AC132" s="25">
        <v>356</v>
      </c>
      <c r="AD132" s="7">
        <f t="shared" si="12"/>
        <v>0.5617977528089888</v>
      </c>
    </row>
    <row r="133" spans="1:30">
      <c r="A133" s="21">
        <v>39721</v>
      </c>
      <c r="C133">
        <v>24</v>
      </c>
      <c r="D133" s="7">
        <f t="shared" si="13"/>
        <v>0</v>
      </c>
      <c r="E133" s="33"/>
      <c r="F133" s="25">
        <v>8</v>
      </c>
      <c r="G133" s="25">
        <v>814</v>
      </c>
      <c r="H133" s="7">
        <f t="shared" ref="H133:H196" si="14">F133/G133*100</f>
        <v>0.98280098280098283</v>
      </c>
      <c r="J133">
        <v>18</v>
      </c>
      <c r="K133">
        <v>148</v>
      </c>
      <c r="L133" s="7">
        <f t="shared" ref="L133:L196" si="15">J133/K133*100</f>
        <v>12.162162162162163</v>
      </c>
      <c r="N133">
        <v>6</v>
      </c>
      <c r="O133">
        <v>21</v>
      </c>
      <c r="P133" s="7">
        <f t="shared" ref="P133:P196" si="16">N133/O133*100</f>
        <v>28.571428571428569</v>
      </c>
      <c r="R133">
        <v>1</v>
      </c>
      <c r="S133">
        <v>4</v>
      </c>
      <c r="T133" s="7">
        <f t="shared" ref="T133:T196" si="17">R133/S133*100</f>
        <v>25</v>
      </c>
      <c r="W133" s="33"/>
      <c r="X133" s="25">
        <v>8</v>
      </c>
      <c r="Y133" s="25">
        <v>487</v>
      </c>
      <c r="Z133" s="7">
        <f t="shared" ref="Z133:Z196" si="18">X133/Y133*100</f>
        <v>1.6427104722792609</v>
      </c>
      <c r="AA133" s="33"/>
      <c r="AB133" s="25">
        <v>2</v>
      </c>
      <c r="AC133" s="25">
        <v>443</v>
      </c>
      <c r="AD133" s="7">
        <f t="shared" ref="AD133:AD196" si="19">AB133/AC133*100</f>
        <v>0.45146726862302478</v>
      </c>
    </row>
    <row r="134" spans="1:30">
      <c r="A134" s="21">
        <v>39752</v>
      </c>
      <c r="C134">
        <v>26</v>
      </c>
      <c r="D134" s="7">
        <f t="shared" ref="D134:D197" si="20">B134/C134*100</f>
        <v>0</v>
      </c>
      <c r="E134" s="33"/>
      <c r="F134" s="25">
        <v>8</v>
      </c>
      <c r="G134" s="25">
        <v>812</v>
      </c>
      <c r="H134" s="7">
        <f t="shared" si="14"/>
        <v>0.98522167487684731</v>
      </c>
      <c r="J134">
        <v>16</v>
      </c>
      <c r="K134">
        <v>142</v>
      </c>
      <c r="L134" s="7">
        <f t="shared" si="15"/>
        <v>11.267605633802818</v>
      </c>
      <c r="N134">
        <v>12</v>
      </c>
      <c r="O134">
        <v>27</v>
      </c>
      <c r="P134" s="7">
        <f t="shared" si="16"/>
        <v>44.444444444444443</v>
      </c>
      <c r="R134">
        <v>1</v>
      </c>
      <c r="S134">
        <v>3</v>
      </c>
      <c r="T134" s="7">
        <f t="shared" si="17"/>
        <v>33.333333333333329</v>
      </c>
      <c r="W134" s="33"/>
      <c r="X134" s="25">
        <v>8</v>
      </c>
      <c r="Y134" s="25">
        <v>468</v>
      </c>
      <c r="Z134" s="7">
        <f t="shared" si="18"/>
        <v>1.7094017094017095</v>
      </c>
      <c r="AA134" s="33"/>
      <c r="AB134" s="25">
        <v>2</v>
      </c>
      <c r="AC134" s="25">
        <v>462</v>
      </c>
      <c r="AD134" s="7">
        <f t="shared" si="19"/>
        <v>0.4329004329004329</v>
      </c>
    </row>
    <row r="135" spans="1:30">
      <c r="A135" s="21">
        <v>39782</v>
      </c>
      <c r="C135">
        <v>17</v>
      </c>
      <c r="D135" s="7">
        <f t="shared" si="20"/>
        <v>0</v>
      </c>
      <c r="E135" s="33"/>
      <c r="F135" s="25">
        <v>10</v>
      </c>
      <c r="G135" s="25">
        <v>753</v>
      </c>
      <c r="H135" s="7">
        <f t="shared" si="14"/>
        <v>1.3280212483399734</v>
      </c>
      <c r="J135">
        <v>14</v>
      </c>
      <c r="K135">
        <v>202</v>
      </c>
      <c r="L135" s="7">
        <f t="shared" si="15"/>
        <v>6.9306930693069315</v>
      </c>
      <c r="N135">
        <v>13</v>
      </c>
      <c r="O135">
        <v>44</v>
      </c>
      <c r="P135" s="7">
        <f t="shared" si="16"/>
        <v>29.545454545454547</v>
      </c>
      <c r="R135">
        <v>6</v>
      </c>
      <c r="S135">
        <v>10</v>
      </c>
      <c r="T135" s="7">
        <f t="shared" si="17"/>
        <v>60</v>
      </c>
      <c r="W135" s="33"/>
      <c r="X135" s="25">
        <v>10</v>
      </c>
      <c r="Y135" s="25">
        <v>507</v>
      </c>
      <c r="Z135" s="7">
        <f t="shared" si="18"/>
        <v>1.9723865877712032</v>
      </c>
      <c r="AA135" s="33"/>
      <c r="AB135" s="25">
        <v>1</v>
      </c>
      <c r="AC135" s="25">
        <v>349</v>
      </c>
      <c r="AD135" s="7">
        <f t="shared" si="19"/>
        <v>0.28653295128939826</v>
      </c>
    </row>
    <row r="136" spans="1:30">
      <c r="A136" s="21">
        <v>39813</v>
      </c>
      <c r="B136">
        <v>1</v>
      </c>
      <c r="C136">
        <v>18</v>
      </c>
      <c r="D136" s="7">
        <f t="shared" si="20"/>
        <v>5.5555555555555554</v>
      </c>
      <c r="E136" s="33"/>
      <c r="F136" s="25">
        <v>17</v>
      </c>
      <c r="G136" s="25">
        <v>740</v>
      </c>
      <c r="H136" s="7">
        <f t="shared" si="14"/>
        <v>2.2972972972972974</v>
      </c>
      <c r="J136">
        <v>20</v>
      </c>
      <c r="K136">
        <v>212</v>
      </c>
      <c r="L136" s="7">
        <f t="shared" si="15"/>
        <v>9.433962264150944</v>
      </c>
      <c r="N136">
        <v>26</v>
      </c>
      <c r="O136">
        <v>53</v>
      </c>
      <c r="P136" s="7">
        <f t="shared" si="16"/>
        <v>49.056603773584904</v>
      </c>
      <c r="R136">
        <v>7</v>
      </c>
      <c r="S136">
        <v>10</v>
      </c>
      <c r="T136" s="7">
        <f t="shared" si="17"/>
        <v>70</v>
      </c>
      <c r="W136" s="33"/>
      <c r="X136" s="25">
        <v>16</v>
      </c>
      <c r="Y136" s="25">
        <v>501</v>
      </c>
      <c r="Z136" s="7">
        <f t="shared" si="18"/>
        <v>3.1936127744510974</v>
      </c>
      <c r="AA136" s="33"/>
      <c r="AB136" s="25">
        <v>5</v>
      </c>
      <c r="AC136" s="25">
        <v>347</v>
      </c>
      <c r="AD136" s="7">
        <f t="shared" si="19"/>
        <v>1.4409221902017291</v>
      </c>
    </row>
    <row r="137" spans="1:30">
      <c r="A137" s="21">
        <v>39844</v>
      </c>
      <c r="C137">
        <v>14</v>
      </c>
      <c r="D137" s="7">
        <f t="shared" si="20"/>
        <v>0</v>
      </c>
      <c r="E137" s="33"/>
      <c r="F137" s="25">
        <v>19</v>
      </c>
      <c r="G137" s="25">
        <v>654</v>
      </c>
      <c r="H137" s="7">
        <f t="shared" si="14"/>
        <v>2.90519877675841</v>
      </c>
      <c r="J137">
        <v>22</v>
      </c>
      <c r="K137">
        <v>296</v>
      </c>
      <c r="L137" s="7">
        <f t="shared" si="15"/>
        <v>7.4324324324324325</v>
      </c>
      <c r="N137">
        <v>24</v>
      </c>
      <c r="O137">
        <v>63</v>
      </c>
      <c r="P137" s="7">
        <f t="shared" si="16"/>
        <v>38.095238095238095</v>
      </c>
      <c r="R137">
        <v>15</v>
      </c>
      <c r="S137">
        <v>22</v>
      </c>
      <c r="T137" s="7">
        <f t="shared" si="17"/>
        <v>68.181818181818173</v>
      </c>
      <c r="W137" s="33"/>
      <c r="X137" s="25">
        <v>18</v>
      </c>
      <c r="Y137" s="25">
        <v>472</v>
      </c>
      <c r="Z137" s="7">
        <f t="shared" si="18"/>
        <v>3.8135593220338984</v>
      </c>
      <c r="AA137" s="33"/>
      <c r="AB137" s="25">
        <v>3</v>
      </c>
      <c r="AC137" s="25">
        <v>267</v>
      </c>
      <c r="AD137" s="7">
        <f t="shared" si="19"/>
        <v>1.1235955056179776</v>
      </c>
    </row>
    <row r="138" spans="1:30">
      <c r="A138" s="21">
        <v>39872</v>
      </c>
      <c r="C138">
        <v>13</v>
      </c>
      <c r="D138" s="7">
        <f t="shared" si="20"/>
        <v>0</v>
      </c>
      <c r="E138" s="33"/>
      <c r="F138" s="25">
        <v>13</v>
      </c>
      <c r="G138" s="25">
        <v>593</v>
      </c>
      <c r="H138" s="7">
        <f t="shared" si="14"/>
        <v>2.1922428330522767</v>
      </c>
      <c r="J138">
        <v>29</v>
      </c>
      <c r="K138">
        <v>330</v>
      </c>
      <c r="L138" s="7">
        <f t="shared" si="15"/>
        <v>8.7878787878787872</v>
      </c>
      <c r="N138">
        <v>32</v>
      </c>
      <c r="O138">
        <v>76</v>
      </c>
      <c r="P138" s="7">
        <f t="shared" si="16"/>
        <v>42.105263157894733</v>
      </c>
      <c r="R138">
        <v>18</v>
      </c>
      <c r="S138">
        <v>28</v>
      </c>
      <c r="T138" s="7">
        <f t="shared" si="17"/>
        <v>64.285714285714292</v>
      </c>
      <c r="W138" s="33"/>
      <c r="X138" s="25">
        <v>12</v>
      </c>
      <c r="Y138" s="25">
        <v>429</v>
      </c>
      <c r="Z138" s="7">
        <f t="shared" si="18"/>
        <v>2.7972027972027971</v>
      </c>
      <c r="AA138" s="33"/>
      <c r="AB138" s="25">
        <v>1</v>
      </c>
      <c r="AC138" s="25">
        <v>243</v>
      </c>
      <c r="AD138" s="7">
        <f t="shared" si="19"/>
        <v>0.41152263374485598</v>
      </c>
    </row>
    <row r="139" spans="1:30">
      <c r="A139" s="21">
        <v>39903</v>
      </c>
      <c r="C139">
        <v>11</v>
      </c>
      <c r="D139" s="7">
        <f t="shared" si="20"/>
        <v>0</v>
      </c>
      <c r="E139" s="33"/>
      <c r="F139" s="25">
        <v>17</v>
      </c>
      <c r="G139" s="25">
        <v>560</v>
      </c>
      <c r="H139" s="7">
        <f t="shared" si="14"/>
        <v>3.0357142857142856</v>
      </c>
      <c r="J139">
        <v>41</v>
      </c>
      <c r="K139">
        <v>334</v>
      </c>
      <c r="L139" s="7">
        <f t="shared" si="15"/>
        <v>12.275449101796406</v>
      </c>
      <c r="N139">
        <v>37</v>
      </c>
      <c r="O139">
        <v>91</v>
      </c>
      <c r="P139" s="7">
        <f t="shared" si="16"/>
        <v>40.659340659340657</v>
      </c>
      <c r="R139">
        <v>27</v>
      </c>
      <c r="S139">
        <v>38</v>
      </c>
      <c r="T139" s="7">
        <f t="shared" si="17"/>
        <v>71.05263157894737</v>
      </c>
      <c r="W139" s="33"/>
      <c r="X139" s="25">
        <v>15</v>
      </c>
      <c r="Y139" s="25">
        <v>406</v>
      </c>
      <c r="Z139" s="7">
        <f t="shared" si="18"/>
        <v>3.6945812807881775</v>
      </c>
      <c r="AA139" s="33"/>
      <c r="AB139" s="25">
        <v>3</v>
      </c>
      <c r="AC139" s="25">
        <v>227</v>
      </c>
      <c r="AD139" s="7">
        <f t="shared" si="19"/>
        <v>1.3215859030837005</v>
      </c>
    </row>
    <row r="140" spans="1:30">
      <c r="A140" s="21">
        <v>39933</v>
      </c>
      <c r="C140">
        <v>13</v>
      </c>
      <c r="D140" s="7">
        <f t="shared" si="20"/>
        <v>0</v>
      </c>
      <c r="E140" s="33"/>
      <c r="F140" s="25">
        <v>24</v>
      </c>
      <c r="G140" s="25">
        <v>611</v>
      </c>
      <c r="H140" s="7">
        <f t="shared" si="14"/>
        <v>3.927986906710311</v>
      </c>
      <c r="J140">
        <v>50</v>
      </c>
      <c r="K140">
        <v>288</v>
      </c>
      <c r="L140" s="7">
        <f t="shared" si="15"/>
        <v>17.361111111111111</v>
      </c>
      <c r="N140">
        <v>30</v>
      </c>
      <c r="O140">
        <v>67</v>
      </c>
      <c r="P140" s="7">
        <f t="shared" si="16"/>
        <v>44.776119402985074</v>
      </c>
      <c r="R140">
        <v>23</v>
      </c>
      <c r="S140">
        <v>32</v>
      </c>
      <c r="T140" s="7">
        <f t="shared" si="17"/>
        <v>71.875</v>
      </c>
      <c r="W140" s="33"/>
      <c r="X140" s="25">
        <v>21</v>
      </c>
      <c r="Y140" s="25">
        <v>406</v>
      </c>
      <c r="Z140" s="7">
        <f t="shared" si="18"/>
        <v>5.1724137931034484</v>
      </c>
      <c r="AA140" s="33"/>
      <c r="AB140" s="25">
        <v>5</v>
      </c>
      <c r="AC140" s="25">
        <v>288</v>
      </c>
      <c r="AD140" s="7">
        <f t="shared" si="19"/>
        <v>1.7361111111111112</v>
      </c>
    </row>
    <row r="141" spans="1:30">
      <c r="A141" s="21">
        <v>39964</v>
      </c>
      <c r="C141">
        <v>9</v>
      </c>
      <c r="D141" s="7">
        <f t="shared" si="20"/>
        <v>0</v>
      </c>
      <c r="E141" s="33"/>
      <c r="F141" s="25">
        <v>31</v>
      </c>
      <c r="G141" s="25">
        <v>637</v>
      </c>
      <c r="H141" s="7">
        <f t="shared" si="14"/>
        <v>4.8665620094191526</v>
      </c>
      <c r="J141">
        <v>51</v>
      </c>
      <c r="K141">
        <v>282</v>
      </c>
      <c r="L141" s="7">
        <f t="shared" si="15"/>
        <v>18.085106382978726</v>
      </c>
      <c r="N141">
        <v>35</v>
      </c>
      <c r="O141">
        <v>68</v>
      </c>
      <c r="P141" s="7">
        <f t="shared" si="16"/>
        <v>51.470588235294116</v>
      </c>
      <c r="R141">
        <v>19</v>
      </c>
      <c r="S141">
        <v>29</v>
      </c>
      <c r="T141" s="7">
        <f t="shared" si="17"/>
        <v>65.517241379310349</v>
      </c>
      <c r="W141" s="33"/>
      <c r="X141" s="25">
        <v>27</v>
      </c>
      <c r="Y141" s="25">
        <v>429</v>
      </c>
      <c r="Z141" s="7">
        <f t="shared" si="18"/>
        <v>6.2937062937062942</v>
      </c>
      <c r="AA141" s="33"/>
      <c r="AB141" s="25">
        <v>8</v>
      </c>
      <c r="AC141" s="25">
        <v>286</v>
      </c>
      <c r="AD141" s="7">
        <f t="shared" si="19"/>
        <v>2.7972027972027971</v>
      </c>
    </row>
    <row r="142" spans="1:30">
      <c r="A142" s="21">
        <v>39994</v>
      </c>
      <c r="C142">
        <v>9</v>
      </c>
      <c r="D142" s="7">
        <f t="shared" si="20"/>
        <v>0</v>
      </c>
      <c r="E142" s="33"/>
      <c r="F142" s="25">
        <v>27</v>
      </c>
      <c r="G142" s="25">
        <v>584</v>
      </c>
      <c r="H142" s="7">
        <f t="shared" si="14"/>
        <v>4.6232876712328768</v>
      </c>
      <c r="J142">
        <v>56</v>
      </c>
      <c r="K142">
        <v>324</v>
      </c>
      <c r="L142" s="7">
        <f t="shared" si="15"/>
        <v>17.283950617283949</v>
      </c>
      <c r="N142">
        <v>47</v>
      </c>
      <c r="O142">
        <v>79</v>
      </c>
      <c r="P142" s="7">
        <f t="shared" si="16"/>
        <v>59.493670886075947</v>
      </c>
      <c r="R142">
        <v>17</v>
      </c>
      <c r="S142">
        <v>35</v>
      </c>
      <c r="T142" s="7">
        <f t="shared" si="17"/>
        <v>48.571428571428569</v>
      </c>
      <c r="W142" s="33"/>
      <c r="X142" s="25">
        <v>23</v>
      </c>
      <c r="Y142" s="25">
        <v>430</v>
      </c>
      <c r="Z142" s="7">
        <f t="shared" si="18"/>
        <v>5.3488372093023253</v>
      </c>
      <c r="AA142" s="33"/>
      <c r="AB142" s="25">
        <v>5</v>
      </c>
      <c r="AC142" s="25">
        <v>235</v>
      </c>
      <c r="AD142" s="7">
        <f t="shared" si="19"/>
        <v>2.1276595744680851</v>
      </c>
    </row>
    <row r="143" spans="1:30">
      <c r="A143" s="21">
        <v>40025</v>
      </c>
      <c r="C143">
        <v>7</v>
      </c>
      <c r="D143" s="7">
        <f t="shared" si="20"/>
        <v>0</v>
      </c>
      <c r="E143" s="33"/>
      <c r="F143" s="25">
        <v>23</v>
      </c>
      <c r="G143" s="25">
        <v>548</v>
      </c>
      <c r="H143" s="7">
        <f t="shared" si="14"/>
        <v>4.1970802919708028</v>
      </c>
      <c r="J143">
        <v>56</v>
      </c>
      <c r="K143">
        <v>344</v>
      </c>
      <c r="L143" s="7">
        <f t="shared" si="15"/>
        <v>16.279069767441861</v>
      </c>
      <c r="N143">
        <v>50</v>
      </c>
      <c r="O143">
        <v>88</v>
      </c>
      <c r="P143" s="7">
        <f t="shared" si="16"/>
        <v>56.81818181818182</v>
      </c>
      <c r="R143">
        <v>27</v>
      </c>
      <c r="S143">
        <v>51</v>
      </c>
      <c r="T143" s="7">
        <f t="shared" si="17"/>
        <v>52.941176470588239</v>
      </c>
      <c r="W143" s="33"/>
      <c r="X143" s="25">
        <v>19</v>
      </c>
      <c r="Y143" s="25">
        <v>405</v>
      </c>
      <c r="Z143" s="7">
        <f t="shared" si="18"/>
        <v>4.6913580246913584</v>
      </c>
      <c r="AA143" s="33"/>
      <c r="AB143" s="25">
        <v>6</v>
      </c>
      <c r="AC143" s="25">
        <v>216</v>
      </c>
      <c r="AD143" s="7">
        <f t="shared" si="19"/>
        <v>2.7777777777777777</v>
      </c>
    </row>
    <row r="144" spans="1:30">
      <c r="A144" s="21">
        <v>40056</v>
      </c>
      <c r="C144">
        <v>8</v>
      </c>
      <c r="D144" s="7">
        <f t="shared" si="20"/>
        <v>0</v>
      </c>
      <c r="E144" s="33"/>
      <c r="F144" s="25">
        <v>26</v>
      </c>
      <c r="G144" s="25">
        <v>533</v>
      </c>
      <c r="H144" s="7">
        <f t="shared" si="14"/>
        <v>4.8780487804878048</v>
      </c>
      <c r="J144">
        <v>60</v>
      </c>
      <c r="K144">
        <v>350</v>
      </c>
      <c r="L144" s="7">
        <f t="shared" si="15"/>
        <v>17.142857142857142</v>
      </c>
      <c r="N144">
        <v>48</v>
      </c>
      <c r="O144">
        <v>90</v>
      </c>
      <c r="P144" s="7">
        <f t="shared" si="16"/>
        <v>53.333333333333336</v>
      </c>
      <c r="R144">
        <v>32</v>
      </c>
      <c r="S144">
        <v>60</v>
      </c>
      <c r="T144" s="7">
        <f t="shared" si="17"/>
        <v>53.333333333333336</v>
      </c>
      <c r="W144" s="33"/>
      <c r="X144" s="25">
        <v>22</v>
      </c>
      <c r="Y144" s="25">
        <v>394</v>
      </c>
      <c r="Z144" s="7">
        <f t="shared" si="18"/>
        <v>5.5837563451776653</v>
      </c>
      <c r="AA144" s="33"/>
      <c r="AB144" s="25">
        <v>7</v>
      </c>
      <c r="AC144" s="25">
        <v>212</v>
      </c>
      <c r="AD144" s="7">
        <f t="shared" si="19"/>
        <v>3.3018867924528301</v>
      </c>
    </row>
    <row r="145" spans="1:30">
      <c r="A145" s="21">
        <v>40086</v>
      </c>
      <c r="C145">
        <v>3</v>
      </c>
      <c r="D145" s="7">
        <f t="shared" si="20"/>
        <v>0</v>
      </c>
      <c r="E145" s="33"/>
      <c r="F145" s="25">
        <v>18</v>
      </c>
      <c r="G145" s="25">
        <v>415</v>
      </c>
      <c r="H145" s="7">
        <f t="shared" si="14"/>
        <v>4.3373493975903612</v>
      </c>
      <c r="J145">
        <v>49</v>
      </c>
      <c r="K145">
        <v>414</v>
      </c>
      <c r="L145" s="7">
        <f t="shared" si="15"/>
        <v>11.835748792270531</v>
      </c>
      <c r="N145">
        <v>56</v>
      </c>
      <c r="O145">
        <v>140</v>
      </c>
      <c r="P145" s="7">
        <f t="shared" si="16"/>
        <v>40</v>
      </c>
      <c r="R145">
        <v>53</v>
      </c>
      <c r="S145">
        <v>89</v>
      </c>
      <c r="T145" s="7">
        <f t="shared" si="17"/>
        <v>59.550561797752813</v>
      </c>
      <c r="W145" s="33"/>
      <c r="X145" s="25">
        <v>17</v>
      </c>
      <c r="Y145" s="25">
        <v>352</v>
      </c>
      <c r="Z145" s="7">
        <f t="shared" si="18"/>
        <v>4.8295454545454541</v>
      </c>
      <c r="AA145" s="33"/>
      <c r="AB145" s="25">
        <v>1</v>
      </c>
      <c r="AC145" s="25">
        <v>85</v>
      </c>
      <c r="AD145" s="7">
        <f t="shared" si="19"/>
        <v>1.1764705882352942</v>
      </c>
    </row>
    <row r="146" spans="1:30">
      <c r="A146" s="21">
        <v>40117</v>
      </c>
      <c r="C146">
        <v>2</v>
      </c>
      <c r="D146" s="7">
        <f t="shared" si="20"/>
        <v>0</v>
      </c>
      <c r="E146" s="33"/>
      <c r="F146" s="25">
        <v>5</v>
      </c>
      <c r="G146" s="25">
        <v>135</v>
      </c>
      <c r="H146" s="7">
        <f t="shared" si="14"/>
        <v>3.7037037037037033</v>
      </c>
      <c r="J146">
        <v>16</v>
      </c>
      <c r="K146">
        <v>436</v>
      </c>
      <c r="L146" s="7">
        <f t="shared" si="15"/>
        <v>3.669724770642202</v>
      </c>
      <c r="N146">
        <v>44</v>
      </c>
      <c r="O146">
        <v>320</v>
      </c>
      <c r="P146" s="7">
        <f t="shared" si="16"/>
        <v>13.750000000000002</v>
      </c>
      <c r="R146">
        <v>93</v>
      </c>
      <c r="S146">
        <v>183</v>
      </c>
      <c r="T146" s="7">
        <f t="shared" si="17"/>
        <v>50.819672131147541</v>
      </c>
      <c r="W146" s="33"/>
      <c r="X146" s="25">
        <v>5</v>
      </c>
      <c r="Y146" s="25">
        <v>126</v>
      </c>
      <c r="Z146" s="7">
        <f t="shared" si="18"/>
        <v>3.9682539682539679</v>
      </c>
      <c r="AA146" s="33"/>
      <c r="AB146" s="25"/>
      <c r="AC146" s="25">
        <v>11</v>
      </c>
      <c r="AD146" s="7">
        <f t="shared" si="19"/>
        <v>0</v>
      </c>
    </row>
    <row r="147" spans="1:30">
      <c r="A147" s="21">
        <v>40147</v>
      </c>
      <c r="C147">
        <v>1</v>
      </c>
      <c r="D147" s="7">
        <f t="shared" si="20"/>
        <v>0</v>
      </c>
      <c r="E147" s="33"/>
      <c r="F147" s="25">
        <v>1</v>
      </c>
      <c r="G147" s="25">
        <v>98</v>
      </c>
      <c r="H147" s="7">
        <f t="shared" si="14"/>
        <v>1.0204081632653061</v>
      </c>
      <c r="J147">
        <v>14</v>
      </c>
      <c r="K147">
        <v>380</v>
      </c>
      <c r="L147" s="7">
        <f t="shared" si="15"/>
        <v>3.6842105263157889</v>
      </c>
      <c r="N147">
        <v>25</v>
      </c>
      <c r="O147">
        <v>321</v>
      </c>
      <c r="P147" s="7">
        <f t="shared" si="16"/>
        <v>7.7881619937694699</v>
      </c>
      <c r="R147">
        <v>104</v>
      </c>
      <c r="S147">
        <v>255</v>
      </c>
      <c r="T147" s="7">
        <f t="shared" si="17"/>
        <v>40.784313725490193</v>
      </c>
      <c r="W147" s="33"/>
      <c r="X147" s="25">
        <v>1</v>
      </c>
      <c r="Y147" s="25">
        <v>90</v>
      </c>
      <c r="Z147" s="7">
        <f t="shared" si="18"/>
        <v>1.1111111111111112</v>
      </c>
      <c r="AA147" s="33"/>
      <c r="AB147" s="25"/>
      <c r="AC147" s="25">
        <v>9</v>
      </c>
      <c r="AD147" s="7">
        <f t="shared" si="19"/>
        <v>0</v>
      </c>
    </row>
    <row r="148" spans="1:30">
      <c r="A148" s="21">
        <v>40178</v>
      </c>
      <c r="C148">
        <v>1</v>
      </c>
      <c r="D148" s="7">
        <f t="shared" si="20"/>
        <v>0</v>
      </c>
      <c r="E148" s="33"/>
      <c r="F148" s="25"/>
      <c r="G148" s="25">
        <v>129</v>
      </c>
      <c r="H148" s="7">
        <f t="shared" si="14"/>
        <v>0</v>
      </c>
      <c r="J148">
        <v>7</v>
      </c>
      <c r="K148">
        <v>341</v>
      </c>
      <c r="L148" s="7">
        <f t="shared" si="15"/>
        <v>2.0527859237536656</v>
      </c>
      <c r="N148">
        <v>21</v>
      </c>
      <c r="O148">
        <v>292</v>
      </c>
      <c r="P148" s="7">
        <f t="shared" si="16"/>
        <v>7.1917808219178081</v>
      </c>
      <c r="R148">
        <v>92</v>
      </c>
      <c r="S148">
        <v>271</v>
      </c>
      <c r="T148" s="7">
        <f t="shared" si="17"/>
        <v>33.948339483394832</v>
      </c>
      <c r="W148" s="33"/>
      <c r="X148" s="25"/>
      <c r="Y148" s="25">
        <v>116</v>
      </c>
      <c r="Z148" s="7">
        <f t="shared" si="18"/>
        <v>0</v>
      </c>
      <c r="AA148" s="33"/>
      <c r="AB148" s="25"/>
      <c r="AC148" s="25">
        <v>14</v>
      </c>
      <c r="AD148" s="7">
        <f t="shared" si="19"/>
        <v>0</v>
      </c>
    </row>
    <row r="149" spans="1:30">
      <c r="A149" s="21">
        <v>40209</v>
      </c>
      <c r="C149">
        <v>2</v>
      </c>
      <c r="D149" s="7">
        <f t="shared" si="20"/>
        <v>0</v>
      </c>
      <c r="E149" s="33"/>
      <c r="F149" s="25">
        <v>1</v>
      </c>
      <c r="G149" s="25">
        <v>204</v>
      </c>
      <c r="H149" s="7">
        <f t="shared" si="14"/>
        <v>0.49019607843137253</v>
      </c>
      <c r="J149">
        <v>7</v>
      </c>
      <c r="K149">
        <v>347</v>
      </c>
      <c r="L149" s="7">
        <f t="shared" si="15"/>
        <v>2.0172910662824206</v>
      </c>
      <c r="N149">
        <v>23</v>
      </c>
      <c r="O149">
        <v>235</v>
      </c>
      <c r="P149" s="7">
        <f t="shared" si="16"/>
        <v>9.787234042553191</v>
      </c>
      <c r="R149">
        <v>87</v>
      </c>
      <c r="S149">
        <v>236</v>
      </c>
      <c r="T149" s="7">
        <f t="shared" si="17"/>
        <v>36.864406779661017</v>
      </c>
      <c r="W149" s="33"/>
      <c r="X149" s="25">
        <v>1</v>
      </c>
      <c r="Y149" s="25">
        <v>188</v>
      </c>
      <c r="Z149" s="7">
        <f t="shared" si="18"/>
        <v>0.53191489361702127</v>
      </c>
      <c r="AA149" s="33"/>
      <c r="AB149" s="25"/>
      <c r="AC149" s="25">
        <v>32</v>
      </c>
      <c r="AD149" s="7">
        <f t="shared" si="19"/>
        <v>0</v>
      </c>
    </row>
    <row r="150" spans="1:30">
      <c r="A150" s="21">
        <v>40237</v>
      </c>
      <c r="C150">
        <v>1</v>
      </c>
      <c r="D150" s="7">
        <f t="shared" si="20"/>
        <v>0</v>
      </c>
      <c r="E150" s="33"/>
      <c r="F150" s="25">
        <v>2</v>
      </c>
      <c r="G150" s="25">
        <v>214</v>
      </c>
      <c r="H150" s="7">
        <f t="shared" si="14"/>
        <v>0.93457943925233633</v>
      </c>
      <c r="J150">
        <v>6</v>
      </c>
      <c r="K150">
        <v>311</v>
      </c>
      <c r="L150" s="7">
        <f t="shared" si="15"/>
        <v>1.929260450160772</v>
      </c>
      <c r="N150">
        <v>11</v>
      </c>
      <c r="O150">
        <v>226</v>
      </c>
      <c r="P150" s="7">
        <f t="shared" si="16"/>
        <v>4.8672566371681416</v>
      </c>
      <c r="R150">
        <v>83</v>
      </c>
      <c r="S150">
        <v>249</v>
      </c>
      <c r="T150" s="7">
        <f t="shared" si="17"/>
        <v>33.333333333333329</v>
      </c>
      <c r="W150" s="33"/>
      <c r="X150" s="25">
        <v>2</v>
      </c>
      <c r="Y150" s="25">
        <v>193</v>
      </c>
      <c r="Z150" s="7">
        <f t="shared" si="18"/>
        <v>1.0362694300518136</v>
      </c>
      <c r="AA150" s="33"/>
      <c r="AB150" s="25"/>
      <c r="AC150" s="25">
        <v>37</v>
      </c>
      <c r="AD150" s="7">
        <f t="shared" si="19"/>
        <v>0</v>
      </c>
    </row>
    <row r="151" spans="1:30">
      <c r="A151" s="21">
        <v>40268</v>
      </c>
      <c r="C151">
        <v>1</v>
      </c>
      <c r="D151" s="7">
        <f t="shared" si="20"/>
        <v>0</v>
      </c>
      <c r="E151" s="33"/>
      <c r="F151" s="25">
        <v>2</v>
      </c>
      <c r="G151" s="25">
        <v>223</v>
      </c>
      <c r="H151" s="7">
        <f t="shared" si="14"/>
        <v>0.89686098654708524</v>
      </c>
      <c r="J151">
        <v>3</v>
      </c>
      <c r="K151">
        <v>310</v>
      </c>
      <c r="L151" s="7">
        <f t="shared" si="15"/>
        <v>0.967741935483871</v>
      </c>
      <c r="N151">
        <v>8</v>
      </c>
      <c r="O151">
        <v>225</v>
      </c>
      <c r="P151" s="7">
        <f t="shared" si="16"/>
        <v>3.5555555555555554</v>
      </c>
      <c r="R151">
        <v>68</v>
      </c>
      <c r="S151">
        <v>293</v>
      </c>
      <c r="T151" s="7">
        <f t="shared" si="17"/>
        <v>23.208191126279864</v>
      </c>
      <c r="W151" s="33"/>
      <c r="X151" s="25">
        <v>2</v>
      </c>
      <c r="Y151" s="25">
        <v>200</v>
      </c>
      <c r="Z151" s="7">
        <f t="shared" si="18"/>
        <v>1</v>
      </c>
      <c r="AA151" s="33"/>
      <c r="AB151" s="25"/>
      <c r="AC151" s="25">
        <v>42</v>
      </c>
      <c r="AD151" s="7">
        <f t="shared" si="19"/>
        <v>0</v>
      </c>
    </row>
    <row r="152" spans="1:30">
      <c r="A152" s="21">
        <v>40298</v>
      </c>
      <c r="C152">
        <v>1</v>
      </c>
      <c r="D152" s="7">
        <f t="shared" si="20"/>
        <v>0</v>
      </c>
      <c r="E152" s="33"/>
      <c r="F152" s="25">
        <v>2</v>
      </c>
      <c r="G152" s="25">
        <v>296</v>
      </c>
      <c r="H152" s="7">
        <f t="shared" si="14"/>
        <v>0.67567567567567566</v>
      </c>
      <c r="J152">
        <v>8</v>
      </c>
      <c r="K152">
        <v>329</v>
      </c>
      <c r="L152" s="7">
        <f t="shared" si="15"/>
        <v>2.43161094224924</v>
      </c>
      <c r="N152">
        <v>15</v>
      </c>
      <c r="O152">
        <v>226</v>
      </c>
      <c r="P152" s="7">
        <f t="shared" si="16"/>
        <v>6.6371681415929213</v>
      </c>
      <c r="R152">
        <v>63</v>
      </c>
      <c r="S152">
        <v>221</v>
      </c>
      <c r="T152" s="7">
        <f t="shared" si="17"/>
        <v>28.50678733031674</v>
      </c>
      <c r="W152" s="33"/>
      <c r="X152" s="25">
        <v>2</v>
      </c>
      <c r="Y152" s="25">
        <v>252</v>
      </c>
      <c r="Z152" s="7">
        <f t="shared" si="18"/>
        <v>0.79365079365079361</v>
      </c>
      <c r="AA152" s="33"/>
      <c r="AB152" s="25"/>
      <c r="AC152" s="25">
        <v>88</v>
      </c>
      <c r="AD152" s="7">
        <f t="shared" si="19"/>
        <v>0</v>
      </c>
    </row>
    <row r="153" spans="1:30">
      <c r="A153" s="21">
        <v>40329</v>
      </c>
      <c r="C153">
        <v>2</v>
      </c>
      <c r="D153" s="7">
        <f t="shared" si="20"/>
        <v>0</v>
      </c>
      <c r="E153" s="33"/>
      <c r="F153" s="25">
        <v>3</v>
      </c>
      <c r="G153" s="25">
        <v>354</v>
      </c>
      <c r="H153" s="7">
        <f t="shared" si="14"/>
        <v>0.84745762711864403</v>
      </c>
      <c r="J153">
        <v>12</v>
      </c>
      <c r="K153">
        <v>387</v>
      </c>
      <c r="L153" s="7">
        <f t="shared" si="15"/>
        <v>3.1007751937984498</v>
      </c>
      <c r="N153">
        <v>20</v>
      </c>
      <c r="O153">
        <v>183</v>
      </c>
      <c r="P153" s="7">
        <f t="shared" si="16"/>
        <v>10.928961748633879</v>
      </c>
      <c r="R153">
        <v>39</v>
      </c>
      <c r="S153">
        <v>159</v>
      </c>
      <c r="T153" s="7">
        <f t="shared" si="17"/>
        <v>24.528301886792452</v>
      </c>
      <c r="W153" s="33"/>
      <c r="X153" s="25">
        <v>3</v>
      </c>
      <c r="Y153" s="25">
        <v>306</v>
      </c>
      <c r="Z153" s="7">
        <f t="shared" si="18"/>
        <v>0.98039215686274506</v>
      </c>
      <c r="AA153" s="33"/>
      <c r="AB153" s="25"/>
      <c r="AC153" s="25">
        <v>89</v>
      </c>
      <c r="AD153" s="7">
        <f t="shared" si="19"/>
        <v>0</v>
      </c>
    </row>
    <row r="154" spans="1:30">
      <c r="A154" s="21">
        <v>40359</v>
      </c>
      <c r="B154">
        <v>1</v>
      </c>
      <c r="C154">
        <v>5</v>
      </c>
      <c r="D154" s="7">
        <f t="shared" si="20"/>
        <v>20</v>
      </c>
      <c r="E154" s="33"/>
      <c r="F154" s="25">
        <v>2</v>
      </c>
      <c r="G154" s="25">
        <v>413</v>
      </c>
      <c r="H154" s="7">
        <f t="shared" si="14"/>
        <v>0.48426150121065376</v>
      </c>
      <c r="J154">
        <v>13</v>
      </c>
      <c r="K154">
        <v>388</v>
      </c>
      <c r="L154" s="7">
        <f t="shared" si="15"/>
        <v>3.3505154639175259</v>
      </c>
      <c r="N154">
        <v>23</v>
      </c>
      <c r="O154">
        <v>175</v>
      </c>
      <c r="P154" s="7">
        <f t="shared" si="16"/>
        <v>13.142857142857142</v>
      </c>
      <c r="R154">
        <v>28</v>
      </c>
      <c r="S154">
        <v>116</v>
      </c>
      <c r="T154" s="7">
        <f t="shared" si="17"/>
        <v>24.137931034482758</v>
      </c>
      <c r="W154" s="33"/>
      <c r="X154" s="25">
        <v>2</v>
      </c>
      <c r="Y154" s="25">
        <v>359</v>
      </c>
      <c r="Z154" s="7">
        <f t="shared" si="18"/>
        <v>0.55710306406685239</v>
      </c>
      <c r="AA154" s="33"/>
      <c r="AB154" s="25">
        <v>1</v>
      </c>
      <c r="AC154" s="25">
        <v>110</v>
      </c>
      <c r="AD154" s="7">
        <f t="shared" si="19"/>
        <v>0.90909090909090906</v>
      </c>
    </row>
    <row r="155" spans="1:30">
      <c r="A155" s="21">
        <v>40390</v>
      </c>
      <c r="B155">
        <v>1</v>
      </c>
      <c r="C155">
        <v>14</v>
      </c>
      <c r="D155" s="7">
        <f t="shared" si="20"/>
        <v>7.1428571428571423</v>
      </c>
      <c r="E155" s="33"/>
      <c r="F155" s="25">
        <v>2</v>
      </c>
      <c r="G155" s="25">
        <v>494</v>
      </c>
      <c r="H155" s="7">
        <f t="shared" si="14"/>
        <v>0.40485829959514169</v>
      </c>
      <c r="J155">
        <v>11</v>
      </c>
      <c r="K155">
        <v>333</v>
      </c>
      <c r="L155" s="7">
        <f t="shared" si="15"/>
        <v>3.303303303303303</v>
      </c>
      <c r="N155">
        <v>10</v>
      </c>
      <c r="O155">
        <v>126</v>
      </c>
      <c r="P155" s="7">
        <f t="shared" si="16"/>
        <v>7.9365079365079358</v>
      </c>
      <c r="R155">
        <v>28</v>
      </c>
      <c r="S155">
        <v>103</v>
      </c>
      <c r="T155" s="7">
        <f t="shared" si="17"/>
        <v>27.184466019417474</v>
      </c>
      <c r="W155" s="33"/>
      <c r="X155" s="25">
        <v>2</v>
      </c>
      <c r="Y155" s="25">
        <v>358</v>
      </c>
      <c r="Z155" s="7">
        <f t="shared" si="18"/>
        <v>0.55865921787709494</v>
      </c>
      <c r="AA155" s="33"/>
      <c r="AB155" s="25">
        <v>1</v>
      </c>
      <c r="AC155" s="25">
        <v>234</v>
      </c>
      <c r="AD155" s="7">
        <f t="shared" si="19"/>
        <v>0.42735042735042739</v>
      </c>
    </row>
    <row r="156" spans="1:30">
      <c r="A156" s="21">
        <v>40421</v>
      </c>
      <c r="C156">
        <v>14</v>
      </c>
      <c r="D156" s="7">
        <f t="shared" si="20"/>
        <v>0</v>
      </c>
      <c r="E156" s="33"/>
      <c r="F156" s="25">
        <v>1</v>
      </c>
      <c r="G156" s="25">
        <v>554</v>
      </c>
      <c r="H156" s="7">
        <f t="shared" si="14"/>
        <v>0.18050541516245489</v>
      </c>
      <c r="J156">
        <v>8</v>
      </c>
      <c r="K156">
        <v>297</v>
      </c>
      <c r="L156" s="7">
        <f t="shared" si="15"/>
        <v>2.6936026936026933</v>
      </c>
      <c r="N156">
        <v>9</v>
      </c>
      <c r="O156">
        <v>130</v>
      </c>
      <c r="P156" s="7">
        <f t="shared" si="16"/>
        <v>6.9230769230769234</v>
      </c>
      <c r="R156">
        <v>16</v>
      </c>
      <c r="S156">
        <v>74</v>
      </c>
      <c r="T156" s="7">
        <f t="shared" si="17"/>
        <v>21.621621621621621</v>
      </c>
      <c r="W156" s="33"/>
      <c r="X156" s="25">
        <v>1</v>
      </c>
      <c r="Y156" s="25">
        <v>413</v>
      </c>
      <c r="Z156" s="7">
        <f t="shared" si="18"/>
        <v>0.24213075060532688</v>
      </c>
      <c r="AA156" s="33"/>
      <c r="AB156" s="25"/>
      <c r="AC156" s="25">
        <v>244</v>
      </c>
      <c r="AD156" s="7">
        <f t="shared" si="19"/>
        <v>0</v>
      </c>
    </row>
    <row r="157" spans="1:30">
      <c r="A157" s="21">
        <v>40451</v>
      </c>
      <c r="C157">
        <v>23</v>
      </c>
      <c r="D157" s="7">
        <f t="shared" si="20"/>
        <v>0</v>
      </c>
      <c r="E157" s="33"/>
      <c r="F157" s="25">
        <v>1</v>
      </c>
      <c r="G157" s="25">
        <v>640</v>
      </c>
      <c r="H157" s="7">
        <f t="shared" si="14"/>
        <v>0.15625</v>
      </c>
      <c r="J157">
        <v>5</v>
      </c>
      <c r="K157">
        <v>247</v>
      </c>
      <c r="L157" s="7">
        <f t="shared" si="15"/>
        <v>2.0242914979757085</v>
      </c>
      <c r="N157">
        <v>10</v>
      </c>
      <c r="O157">
        <v>105</v>
      </c>
      <c r="P157" s="7">
        <f t="shared" si="16"/>
        <v>9.5238095238095237</v>
      </c>
      <c r="R157">
        <v>8</v>
      </c>
      <c r="S157">
        <v>46</v>
      </c>
      <c r="T157" s="7">
        <f t="shared" si="17"/>
        <v>17.391304347826086</v>
      </c>
      <c r="W157" s="33"/>
      <c r="X157" s="25"/>
      <c r="Y157" s="25">
        <v>419</v>
      </c>
      <c r="Z157" s="7">
        <f t="shared" si="18"/>
        <v>0</v>
      </c>
      <c r="AA157" s="33"/>
      <c r="AB157" s="25">
        <v>1</v>
      </c>
      <c r="AC157" s="25">
        <v>346</v>
      </c>
      <c r="AD157" s="7">
        <f t="shared" si="19"/>
        <v>0.28901734104046239</v>
      </c>
    </row>
    <row r="158" spans="1:30">
      <c r="A158" s="21">
        <v>40482</v>
      </c>
      <c r="C158">
        <v>30</v>
      </c>
      <c r="D158" s="7">
        <f t="shared" si="20"/>
        <v>0</v>
      </c>
      <c r="E158" s="33"/>
      <c r="F158" s="25">
        <v>1</v>
      </c>
      <c r="G158" s="25">
        <v>675</v>
      </c>
      <c r="H158" s="7">
        <f t="shared" si="14"/>
        <v>0.14814814814814814</v>
      </c>
      <c r="J158">
        <v>6</v>
      </c>
      <c r="K158">
        <v>225</v>
      </c>
      <c r="L158" s="7">
        <f t="shared" si="15"/>
        <v>2.666666666666667</v>
      </c>
      <c r="N158">
        <v>9</v>
      </c>
      <c r="O158">
        <v>85</v>
      </c>
      <c r="P158" s="7">
        <f t="shared" si="16"/>
        <v>10.588235294117647</v>
      </c>
      <c r="R158">
        <v>4</v>
      </c>
      <c r="S158">
        <v>32</v>
      </c>
      <c r="T158" s="7">
        <f t="shared" si="17"/>
        <v>12.5</v>
      </c>
      <c r="W158" s="33"/>
      <c r="X158" s="25">
        <v>1</v>
      </c>
      <c r="Y158" s="25">
        <v>423</v>
      </c>
      <c r="Z158" s="7">
        <f t="shared" si="18"/>
        <v>0.2364066193853428</v>
      </c>
      <c r="AA158" s="33"/>
      <c r="AB158" s="25"/>
      <c r="AC158" s="25">
        <v>384</v>
      </c>
      <c r="AD158" s="7">
        <f t="shared" si="19"/>
        <v>0</v>
      </c>
    </row>
    <row r="159" spans="1:30">
      <c r="A159" s="21">
        <v>40512</v>
      </c>
      <c r="C159">
        <v>37</v>
      </c>
      <c r="D159" s="7">
        <f t="shared" si="20"/>
        <v>0</v>
      </c>
      <c r="E159" s="33"/>
      <c r="F159" s="25">
        <v>4</v>
      </c>
      <c r="G159" s="25">
        <v>692</v>
      </c>
      <c r="H159" s="7">
        <f t="shared" si="14"/>
        <v>0.57803468208092479</v>
      </c>
      <c r="J159">
        <v>5</v>
      </c>
      <c r="K159">
        <v>209</v>
      </c>
      <c r="L159" s="7">
        <f t="shared" si="15"/>
        <v>2.3923444976076556</v>
      </c>
      <c r="N159">
        <v>16</v>
      </c>
      <c r="O159">
        <v>74</v>
      </c>
      <c r="P159" s="7">
        <f t="shared" si="16"/>
        <v>21.621621621621621</v>
      </c>
      <c r="R159">
        <v>5</v>
      </c>
      <c r="S159">
        <v>28</v>
      </c>
      <c r="T159" s="7">
        <f t="shared" si="17"/>
        <v>17.857142857142858</v>
      </c>
      <c r="W159" s="33"/>
      <c r="X159" s="25">
        <v>4</v>
      </c>
      <c r="Y159" s="25">
        <v>430</v>
      </c>
      <c r="Z159" s="7">
        <f t="shared" si="18"/>
        <v>0.93023255813953487</v>
      </c>
      <c r="AA159" s="33"/>
      <c r="AB159" s="25"/>
      <c r="AC159" s="25">
        <v>409</v>
      </c>
      <c r="AD159" s="7">
        <f t="shared" si="19"/>
        <v>0</v>
      </c>
    </row>
    <row r="160" spans="1:30">
      <c r="A160" s="21">
        <v>40543</v>
      </c>
      <c r="C160">
        <v>58</v>
      </c>
      <c r="D160" s="7">
        <f t="shared" si="20"/>
        <v>0</v>
      </c>
      <c r="E160" s="33"/>
      <c r="F160" s="25">
        <v>5</v>
      </c>
      <c r="G160" s="25">
        <v>728</v>
      </c>
      <c r="H160" s="7">
        <f t="shared" si="14"/>
        <v>0.68681318681318682</v>
      </c>
      <c r="J160">
        <v>4</v>
      </c>
      <c r="K160">
        <v>183</v>
      </c>
      <c r="L160" s="7">
        <f t="shared" si="15"/>
        <v>2.1857923497267762</v>
      </c>
      <c r="N160">
        <v>11</v>
      </c>
      <c r="O160">
        <v>63</v>
      </c>
      <c r="P160" s="7">
        <f t="shared" si="16"/>
        <v>17.460317460317459</v>
      </c>
      <c r="R160">
        <v>4</v>
      </c>
      <c r="S160">
        <v>21</v>
      </c>
      <c r="T160" s="7">
        <f t="shared" si="17"/>
        <v>19.047619047619047</v>
      </c>
      <c r="W160" s="33"/>
      <c r="X160" s="25">
        <v>4</v>
      </c>
      <c r="Y160" s="25">
        <v>388</v>
      </c>
      <c r="Z160" s="7">
        <f t="shared" si="18"/>
        <v>1.0309278350515463</v>
      </c>
      <c r="AA160" s="33"/>
      <c r="AB160" s="25">
        <v>1</v>
      </c>
      <c r="AC160" s="25">
        <v>484</v>
      </c>
      <c r="AD160" s="7">
        <f t="shared" si="19"/>
        <v>0.20661157024793389</v>
      </c>
    </row>
    <row r="161" spans="1:30">
      <c r="A161" s="21">
        <v>40574</v>
      </c>
      <c r="C161">
        <v>58</v>
      </c>
      <c r="D161" s="7">
        <f t="shared" si="20"/>
        <v>0</v>
      </c>
      <c r="E161" s="33"/>
      <c r="F161" s="25">
        <v>4</v>
      </c>
      <c r="G161" s="25">
        <v>756</v>
      </c>
      <c r="H161" s="7">
        <f t="shared" si="14"/>
        <v>0.52910052910052907</v>
      </c>
      <c r="J161">
        <v>7</v>
      </c>
      <c r="K161">
        <v>162</v>
      </c>
      <c r="L161" s="7">
        <f t="shared" si="15"/>
        <v>4.3209876543209873</v>
      </c>
      <c r="N161">
        <v>7</v>
      </c>
      <c r="O161">
        <v>48</v>
      </c>
      <c r="P161" s="7">
        <f t="shared" si="16"/>
        <v>14.583333333333334</v>
      </c>
      <c r="R161">
        <v>4</v>
      </c>
      <c r="S161">
        <v>18</v>
      </c>
      <c r="T161" s="7">
        <f t="shared" si="17"/>
        <v>22.222222222222221</v>
      </c>
      <c r="W161" s="33"/>
      <c r="X161" s="25">
        <v>3</v>
      </c>
      <c r="Y161" s="25">
        <v>377</v>
      </c>
      <c r="Z161" s="7">
        <f t="shared" si="18"/>
        <v>0.79575596816976124</v>
      </c>
      <c r="AA161" s="33"/>
      <c r="AB161" s="25">
        <v>1</v>
      </c>
      <c r="AC161" s="25">
        <v>525</v>
      </c>
      <c r="AD161" s="7">
        <f t="shared" si="19"/>
        <v>0.19047619047619047</v>
      </c>
    </row>
    <row r="162" spans="1:30">
      <c r="A162" s="21">
        <v>40602</v>
      </c>
      <c r="C162">
        <v>55</v>
      </c>
      <c r="D162" s="7">
        <f t="shared" si="20"/>
        <v>0</v>
      </c>
      <c r="E162" s="33"/>
      <c r="F162" s="25">
        <v>4</v>
      </c>
      <c r="G162" s="25">
        <v>755</v>
      </c>
      <c r="H162" s="7">
        <f t="shared" si="14"/>
        <v>0.5298013245033113</v>
      </c>
      <c r="J162">
        <v>7</v>
      </c>
      <c r="K162">
        <v>179</v>
      </c>
      <c r="L162" s="7">
        <f t="shared" si="15"/>
        <v>3.9106145251396649</v>
      </c>
      <c r="N162">
        <v>7</v>
      </c>
      <c r="O162">
        <v>49</v>
      </c>
      <c r="P162" s="7">
        <f t="shared" si="16"/>
        <v>14.285714285714285</v>
      </c>
      <c r="R162">
        <v>4</v>
      </c>
      <c r="S162">
        <v>18</v>
      </c>
      <c r="T162" s="7">
        <f t="shared" si="17"/>
        <v>22.222222222222221</v>
      </c>
      <c r="W162" s="33"/>
      <c r="X162" s="25">
        <v>2</v>
      </c>
      <c r="Y162" s="25">
        <v>402</v>
      </c>
      <c r="Z162" s="7">
        <f t="shared" si="18"/>
        <v>0.49751243781094528</v>
      </c>
      <c r="AA162" s="33"/>
      <c r="AB162" s="25">
        <v>2</v>
      </c>
      <c r="AC162" s="25">
        <v>497</v>
      </c>
      <c r="AD162" s="7">
        <f t="shared" si="19"/>
        <v>0.4024144869215292</v>
      </c>
    </row>
    <row r="163" spans="1:30">
      <c r="A163" s="21">
        <v>40633</v>
      </c>
      <c r="C163">
        <v>76</v>
      </c>
      <c r="D163" s="7">
        <f t="shared" si="20"/>
        <v>0</v>
      </c>
      <c r="E163" s="33"/>
      <c r="F163" s="25">
        <v>4</v>
      </c>
      <c r="G163" s="25">
        <v>784</v>
      </c>
      <c r="H163" s="7">
        <f t="shared" si="14"/>
        <v>0.51020408163265307</v>
      </c>
      <c r="J163">
        <v>9</v>
      </c>
      <c r="K163">
        <v>159</v>
      </c>
      <c r="L163" s="7">
        <f t="shared" si="15"/>
        <v>5.6603773584905666</v>
      </c>
      <c r="N163">
        <v>9</v>
      </c>
      <c r="O163">
        <v>35</v>
      </c>
      <c r="P163" s="7">
        <f t="shared" si="16"/>
        <v>25.714285714285712</v>
      </c>
      <c r="R163">
        <v>4</v>
      </c>
      <c r="S163">
        <v>12</v>
      </c>
      <c r="T163" s="7">
        <f t="shared" si="17"/>
        <v>33.333333333333329</v>
      </c>
      <c r="W163" s="33"/>
      <c r="X163" s="25">
        <v>4</v>
      </c>
      <c r="Y163" s="25">
        <v>338</v>
      </c>
      <c r="Z163" s="7">
        <f t="shared" si="18"/>
        <v>1.1834319526627219</v>
      </c>
      <c r="AA163" s="33"/>
      <c r="AB163" s="25">
        <v>1</v>
      </c>
      <c r="AC163" s="25">
        <v>595</v>
      </c>
      <c r="AD163" s="7">
        <f t="shared" si="19"/>
        <v>0.16806722689075632</v>
      </c>
    </row>
    <row r="164" spans="1:30">
      <c r="A164" s="21">
        <v>40663</v>
      </c>
      <c r="C164">
        <v>94</v>
      </c>
      <c r="D164" s="7">
        <f t="shared" si="20"/>
        <v>0</v>
      </c>
      <c r="E164" s="33"/>
      <c r="F164" s="25">
        <v>3</v>
      </c>
      <c r="G164" s="25">
        <v>836</v>
      </c>
      <c r="H164" s="7">
        <f t="shared" si="14"/>
        <v>0.35885167464114831</v>
      </c>
      <c r="J164">
        <v>13</v>
      </c>
      <c r="K164">
        <v>125</v>
      </c>
      <c r="L164" s="7">
        <f t="shared" si="15"/>
        <v>10.4</v>
      </c>
      <c r="N164">
        <v>5</v>
      </c>
      <c r="O164">
        <v>25</v>
      </c>
      <c r="P164" s="7">
        <f t="shared" si="16"/>
        <v>20</v>
      </c>
      <c r="R164">
        <v>4</v>
      </c>
      <c r="S164">
        <v>10</v>
      </c>
      <c r="T164" s="7">
        <f t="shared" si="17"/>
        <v>40</v>
      </c>
      <c r="W164" s="33"/>
      <c r="X164" s="25">
        <v>2</v>
      </c>
      <c r="Y164" s="25">
        <v>313</v>
      </c>
      <c r="Z164" s="7">
        <f t="shared" si="18"/>
        <v>0.63897763578274758</v>
      </c>
      <c r="AA164" s="33"/>
      <c r="AB164" s="25">
        <v>1</v>
      </c>
      <c r="AC164" s="25">
        <v>668</v>
      </c>
      <c r="AD164" s="7">
        <f t="shared" si="19"/>
        <v>0.14970059880239522</v>
      </c>
    </row>
    <row r="165" spans="1:30">
      <c r="A165" s="21">
        <v>40694</v>
      </c>
      <c r="C165">
        <v>44</v>
      </c>
      <c r="D165" s="7">
        <f t="shared" si="20"/>
        <v>0</v>
      </c>
      <c r="E165" s="33"/>
      <c r="F165" s="25">
        <v>3</v>
      </c>
      <c r="G165" s="25">
        <v>840</v>
      </c>
      <c r="H165" s="7">
        <f t="shared" si="14"/>
        <v>0.35714285714285715</v>
      </c>
      <c r="J165">
        <v>9</v>
      </c>
      <c r="K165">
        <v>169</v>
      </c>
      <c r="L165" s="7">
        <f t="shared" si="15"/>
        <v>5.3254437869822491</v>
      </c>
      <c r="N165">
        <v>9</v>
      </c>
      <c r="O165">
        <v>42</v>
      </c>
      <c r="P165" s="7">
        <f t="shared" si="16"/>
        <v>21.428571428571427</v>
      </c>
      <c r="R165">
        <v>5</v>
      </c>
      <c r="S165">
        <v>12</v>
      </c>
      <c r="T165" s="7">
        <f t="shared" si="17"/>
        <v>41.666666666666671</v>
      </c>
      <c r="W165" s="33"/>
      <c r="X165" s="25">
        <v>3</v>
      </c>
      <c r="Y165" s="25">
        <v>529</v>
      </c>
      <c r="Z165" s="7">
        <f t="shared" si="18"/>
        <v>0.56710775047258988</v>
      </c>
      <c r="AA165" s="33"/>
      <c r="AB165" s="25"/>
      <c r="AC165" s="25">
        <v>476</v>
      </c>
      <c r="AD165" s="7">
        <f t="shared" si="19"/>
        <v>0</v>
      </c>
    </row>
    <row r="166" spans="1:30">
      <c r="A166" s="21">
        <v>40724</v>
      </c>
      <c r="C166">
        <v>53</v>
      </c>
      <c r="D166" s="7">
        <f t="shared" si="20"/>
        <v>0</v>
      </c>
      <c r="E166" s="33"/>
      <c r="F166" s="25">
        <v>3</v>
      </c>
      <c r="G166" s="25">
        <v>836</v>
      </c>
      <c r="H166" s="7">
        <f t="shared" si="14"/>
        <v>0.35885167464114831</v>
      </c>
      <c r="J166">
        <v>9</v>
      </c>
      <c r="K166">
        <v>167</v>
      </c>
      <c r="L166" s="7">
        <f t="shared" si="15"/>
        <v>5.3892215568862278</v>
      </c>
      <c r="N166">
        <v>6</v>
      </c>
      <c r="O166">
        <v>42</v>
      </c>
      <c r="P166" s="7">
        <f t="shared" si="16"/>
        <v>14.285714285714285</v>
      </c>
      <c r="R166">
        <v>8</v>
      </c>
      <c r="S166">
        <v>14</v>
      </c>
      <c r="T166" s="7">
        <f t="shared" si="17"/>
        <v>57.142857142857139</v>
      </c>
      <c r="W166" s="33"/>
      <c r="X166" s="25">
        <v>3</v>
      </c>
      <c r="Y166" s="25">
        <v>468</v>
      </c>
      <c r="Z166" s="7">
        <f t="shared" si="18"/>
        <v>0.64102564102564097</v>
      </c>
      <c r="AA166" s="33"/>
      <c r="AB166" s="25">
        <v>1</v>
      </c>
      <c r="AC166" s="25">
        <v>521</v>
      </c>
      <c r="AD166" s="7">
        <f t="shared" si="19"/>
        <v>0.19193857965451055</v>
      </c>
    </row>
    <row r="167" spans="1:30">
      <c r="A167" s="21">
        <v>40755</v>
      </c>
      <c r="C167">
        <v>93</v>
      </c>
      <c r="D167" s="7">
        <f t="shared" si="20"/>
        <v>0</v>
      </c>
      <c r="E167" s="33"/>
      <c r="F167" s="25">
        <v>3</v>
      </c>
      <c r="G167" s="25">
        <v>836</v>
      </c>
      <c r="H167" s="7">
        <f t="shared" si="14"/>
        <v>0.35885167464114831</v>
      </c>
      <c r="J167">
        <v>7</v>
      </c>
      <c r="K167">
        <v>145</v>
      </c>
      <c r="L167" s="7">
        <f t="shared" si="15"/>
        <v>4.8275862068965516</v>
      </c>
      <c r="N167">
        <v>7</v>
      </c>
      <c r="O167">
        <v>40</v>
      </c>
      <c r="P167" s="7">
        <f t="shared" si="16"/>
        <v>17.5</v>
      </c>
      <c r="R167">
        <v>7</v>
      </c>
      <c r="S167">
        <v>13</v>
      </c>
      <c r="T167" s="7">
        <f t="shared" si="17"/>
        <v>53.846153846153847</v>
      </c>
      <c r="W167" s="33"/>
      <c r="X167" s="25">
        <v>3</v>
      </c>
      <c r="Y167" s="25">
        <v>317</v>
      </c>
      <c r="Z167" s="7">
        <f t="shared" si="18"/>
        <v>0.94637223974763407</v>
      </c>
      <c r="AA167" s="33"/>
      <c r="AB167" s="25">
        <v>2</v>
      </c>
      <c r="AC167" s="25">
        <v>655</v>
      </c>
      <c r="AD167" s="7">
        <f t="shared" si="19"/>
        <v>0.30534351145038169</v>
      </c>
    </row>
    <row r="168" spans="1:30">
      <c r="A168" s="21">
        <v>40786</v>
      </c>
      <c r="C168">
        <v>92</v>
      </c>
      <c r="D168" s="7">
        <f t="shared" si="20"/>
        <v>0</v>
      </c>
      <c r="E168" s="33"/>
      <c r="F168" s="25">
        <v>1</v>
      </c>
      <c r="G168" s="25">
        <v>851</v>
      </c>
      <c r="H168" s="7">
        <f t="shared" si="14"/>
        <v>0.11750881316098707</v>
      </c>
      <c r="J168">
        <v>5</v>
      </c>
      <c r="K168">
        <v>152</v>
      </c>
      <c r="L168" s="7">
        <f t="shared" si="15"/>
        <v>3.2894736842105261</v>
      </c>
      <c r="N168">
        <v>4</v>
      </c>
      <c r="O168">
        <v>37</v>
      </c>
      <c r="P168" s="7">
        <f t="shared" si="16"/>
        <v>10.810810810810811</v>
      </c>
      <c r="R168">
        <v>7</v>
      </c>
      <c r="S168">
        <v>17</v>
      </c>
      <c r="T168" s="7">
        <f t="shared" si="17"/>
        <v>41.17647058823529</v>
      </c>
      <c r="W168" s="33"/>
      <c r="X168" s="25">
        <v>1</v>
      </c>
      <c r="Y168" s="25">
        <v>310</v>
      </c>
      <c r="Z168" s="7">
        <f t="shared" si="18"/>
        <v>0.32258064516129031</v>
      </c>
      <c r="AA168" s="33"/>
      <c r="AB168" s="25">
        <v>1</v>
      </c>
      <c r="AC168" s="25">
        <v>668</v>
      </c>
      <c r="AD168" s="7">
        <f t="shared" si="19"/>
        <v>0.14970059880239522</v>
      </c>
    </row>
    <row r="169" spans="1:30">
      <c r="A169" s="21">
        <v>40816</v>
      </c>
      <c r="C169">
        <v>136</v>
      </c>
      <c r="D169" s="7">
        <f t="shared" si="20"/>
        <v>0</v>
      </c>
      <c r="E169" s="33"/>
      <c r="F169" s="25">
        <v>2</v>
      </c>
      <c r="G169" s="25">
        <v>859</v>
      </c>
      <c r="H169" s="7">
        <f t="shared" si="14"/>
        <v>0.23282887077997672</v>
      </c>
      <c r="J169">
        <v>4</v>
      </c>
      <c r="K169">
        <v>125</v>
      </c>
      <c r="L169" s="7">
        <f t="shared" si="15"/>
        <v>3.2</v>
      </c>
      <c r="N169">
        <v>5</v>
      </c>
      <c r="O169">
        <v>31</v>
      </c>
      <c r="P169" s="7">
        <f t="shared" si="16"/>
        <v>16.129032258064516</v>
      </c>
      <c r="R169">
        <v>8</v>
      </c>
      <c r="S169">
        <v>14</v>
      </c>
      <c r="T169" s="7">
        <f t="shared" si="17"/>
        <v>57.142857142857139</v>
      </c>
      <c r="W169" s="33"/>
      <c r="X169" s="25">
        <v>2</v>
      </c>
      <c r="Y169" s="25">
        <v>248</v>
      </c>
      <c r="Z169" s="7">
        <f t="shared" si="18"/>
        <v>0.80645161290322576</v>
      </c>
      <c r="AA169" s="33"/>
      <c r="AB169" s="25">
        <v>1</v>
      </c>
      <c r="AC169" s="25">
        <v>744</v>
      </c>
      <c r="AD169" s="7">
        <f t="shared" si="19"/>
        <v>0.13440860215053765</v>
      </c>
    </row>
    <row r="170" spans="1:30">
      <c r="A170" s="21">
        <v>40847</v>
      </c>
      <c r="C170">
        <v>200</v>
      </c>
      <c r="D170" s="7">
        <f t="shared" si="20"/>
        <v>0</v>
      </c>
      <c r="E170" s="33"/>
      <c r="F170" s="25">
        <v>4</v>
      </c>
      <c r="G170" s="25">
        <v>852</v>
      </c>
      <c r="H170" s="7">
        <f t="shared" si="14"/>
        <v>0.46948356807511737</v>
      </c>
      <c r="J170">
        <v>5</v>
      </c>
      <c r="K170">
        <v>108</v>
      </c>
      <c r="L170" s="7">
        <f t="shared" si="15"/>
        <v>4.6296296296296298</v>
      </c>
      <c r="N170">
        <v>5</v>
      </c>
      <c r="O170">
        <v>29</v>
      </c>
      <c r="P170" s="7">
        <f t="shared" si="16"/>
        <v>17.241379310344829</v>
      </c>
      <c r="R170">
        <v>7</v>
      </c>
      <c r="S170">
        <v>11</v>
      </c>
      <c r="T170" s="7">
        <f t="shared" si="17"/>
        <v>63.636363636363633</v>
      </c>
      <c r="W170" s="33"/>
      <c r="X170" s="25">
        <v>2</v>
      </c>
      <c r="Y170" s="25">
        <v>210</v>
      </c>
      <c r="Z170" s="7">
        <f t="shared" si="18"/>
        <v>0.95238095238095244</v>
      </c>
      <c r="AA170" s="33"/>
      <c r="AB170" s="25">
        <v>2</v>
      </c>
      <c r="AC170" s="25">
        <v>804</v>
      </c>
      <c r="AD170" s="7">
        <f t="shared" si="19"/>
        <v>0.24875621890547264</v>
      </c>
    </row>
    <row r="171" spans="1:30">
      <c r="A171" s="21">
        <v>40877</v>
      </c>
      <c r="B171">
        <v>1</v>
      </c>
      <c r="C171">
        <v>143</v>
      </c>
      <c r="D171" s="7">
        <f t="shared" si="20"/>
        <v>0.69930069930069927</v>
      </c>
      <c r="E171" s="33"/>
      <c r="F171" s="25">
        <v>8</v>
      </c>
      <c r="G171" s="25">
        <v>909</v>
      </c>
      <c r="H171" s="7">
        <f t="shared" si="14"/>
        <v>0.88008800880088001</v>
      </c>
      <c r="J171">
        <v>7</v>
      </c>
      <c r="K171">
        <v>106</v>
      </c>
      <c r="L171" s="7">
        <f t="shared" si="15"/>
        <v>6.6037735849056602</v>
      </c>
      <c r="N171">
        <v>6</v>
      </c>
      <c r="O171">
        <v>30</v>
      </c>
      <c r="P171" s="7">
        <f t="shared" si="16"/>
        <v>20</v>
      </c>
      <c r="R171">
        <v>6</v>
      </c>
      <c r="S171">
        <v>11</v>
      </c>
      <c r="T171" s="7">
        <f t="shared" si="17"/>
        <v>54.54545454545454</v>
      </c>
      <c r="W171" s="33"/>
      <c r="X171" s="25">
        <v>4</v>
      </c>
      <c r="Y171" s="25">
        <v>297</v>
      </c>
      <c r="Z171" s="7">
        <f t="shared" si="18"/>
        <v>1.3468013468013467</v>
      </c>
      <c r="AA171" s="33"/>
      <c r="AB171" s="25">
        <v>4</v>
      </c>
      <c r="AC171" s="25">
        <v>778</v>
      </c>
      <c r="AD171" s="7">
        <f t="shared" si="19"/>
        <v>0.51413881748071977</v>
      </c>
    </row>
    <row r="172" spans="1:30">
      <c r="A172" s="21">
        <v>40908</v>
      </c>
      <c r="B172">
        <v>1</v>
      </c>
      <c r="C172">
        <v>149</v>
      </c>
      <c r="D172" s="7">
        <f t="shared" si="20"/>
        <v>0.67114093959731547</v>
      </c>
      <c r="E172" s="33"/>
      <c r="F172" s="25">
        <v>9</v>
      </c>
      <c r="G172" s="25">
        <v>901</v>
      </c>
      <c r="H172" s="7">
        <f t="shared" si="14"/>
        <v>0.99889012208657058</v>
      </c>
      <c r="J172">
        <v>8</v>
      </c>
      <c r="K172">
        <v>103</v>
      </c>
      <c r="L172" s="7">
        <f t="shared" si="15"/>
        <v>7.7669902912621351</v>
      </c>
      <c r="N172">
        <v>7</v>
      </c>
      <c r="O172">
        <v>27</v>
      </c>
      <c r="P172" s="7">
        <f t="shared" si="16"/>
        <v>25.925925925925924</v>
      </c>
      <c r="R172">
        <v>6</v>
      </c>
      <c r="S172">
        <v>10</v>
      </c>
      <c r="T172" s="7">
        <f t="shared" si="17"/>
        <v>60</v>
      </c>
      <c r="W172" s="33"/>
      <c r="X172" s="25">
        <v>4</v>
      </c>
      <c r="Y172" s="25">
        <v>246</v>
      </c>
      <c r="Z172" s="7">
        <f t="shared" si="18"/>
        <v>1.6260162601626018</v>
      </c>
      <c r="AA172" s="33"/>
      <c r="AB172" s="25">
        <v>5</v>
      </c>
      <c r="AC172" s="25">
        <v>811</v>
      </c>
      <c r="AD172" s="7">
        <f t="shared" si="19"/>
        <v>0.61652281134401976</v>
      </c>
    </row>
    <row r="173" spans="1:30">
      <c r="A173" s="21">
        <v>40939</v>
      </c>
      <c r="B173">
        <v>1</v>
      </c>
      <c r="C173">
        <v>216</v>
      </c>
      <c r="D173" s="7">
        <f t="shared" si="20"/>
        <v>0.46296296296296291</v>
      </c>
      <c r="E173" s="33"/>
      <c r="F173" s="25">
        <v>10</v>
      </c>
      <c r="G173" s="25">
        <v>882</v>
      </c>
      <c r="H173" s="7">
        <f t="shared" si="14"/>
        <v>1.1337868480725624</v>
      </c>
      <c r="J173">
        <v>7</v>
      </c>
      <c r="K173">
        <v>88</v>
      </c>
      <c r="L173" s="7">
        <f t="shared" si="15"/>
        <v>7.9545454545454541</v>
      </c>
      <c r="N173">
        <v>7</v>
      </c>
      <c r="O173">
        <v>26</v>
      </c>
      <c r="P173" s="7">
        <f t="shared" si="16"/>
        <v>26.923076923076923</v>
      </c>
      <c r="R173">
        <v>6</v>
      </c>
      <c r="S173">
        <v>7</v>
      </c>
      <c r="T173" s="7">
        <f t="shared" si="17"/>
        <v>85.714285714285708</v>
      </c>
      <c r="W173" s="33"/>
      <c r="X173" s="25">
        <v>4</v>
      </c>
      <c r="Y173" s="25">
        <v>198</v>
      </c>
      <c r="Z173" s="7">
        <f t="shared" si="18"/>
        <v>2.0202020202020203</v>
      </c>
      <c r="AA173" s="33"/>
      <c r="AB173" s="25">
        <v>7</v>
      </c>
      <c r="AC173" s="25">
        <v>859</v>
      </c>
      <c r="AD173" s="7">
        <f t="shared" si="19"/>
        <v>0.81490104772991845</v>
      </c>
    </row>
    <row r="174" spans="1:30">
      <c r="A174" s="21">
        <v>40968</v>
      </c>
      <c r="B174">
        <v>2</v>
      </c>
      <c r="C174">
        <v>249</v>
      </c>
      <c r="D174" s="7">
        <f t="shared" si="20"/>
        <v>0.80321285140562237</v>
      </c>
      <c r="E174" s="33"/>
      <c r="F174" s="25">
        <v>13</v>
      </c>
      <c r="G174" s="25">
        <v>877</v>
      </c>
      <c r="H174" s="7">
        <f t="shared" si="14"/>
        <v>1.4823261117445838</v>
      </c>
      <c r="J174">
        <v>12</v>
      </c>
      <c r="K174">
        <v>75</v>
      </c>
      <c r="L174" s="7">
        <f t="shared" si="15"/>
        <v>16</v>
      </c>
      <c r="N174">
        <v>4</v>
      </c>
      <c r="O174">
        <v>21</v>
      </c>
      <c r="P174" s="7">
        <f t="shared" si="16"/>
        <v>19.047619047619047</v>
      </c>
      <c r="R174">
        <v>6</v>
      </c>
      <c r="S174">
        <v>7</v>
      </c>
      <c r="T174" s="7">
        <f t="shared" si="17"/>
        <v>85.714285714285708</v>
      </c>
      <c r="W174" s="33"/>
      <c r="X174" s="25">
        <v>9</v>
      </c>
      <c r="Y174" s="25">
        <v>178</v>
      </c>
      <c r="Z174" s="7">
        <f t="shared" si="18"/>
        <v>5.0561797752808983</v>
      </c>
      <c r="AA174" s="33"/>
      <c r="AB174" s="25">
        <v>8</v>
      </c>
      <c r="AC174" s="25">
        <v>897</v>
      </c>
      <c r="AD174" s="7">
        <f t="shared" si="19"/>
        <v>0.89186176142697882</v>
      </c>
    </row>
    <row r="175" spans="1:30">
      <c r="A175" s="21">
        <v>40999</v>
      </c>
      <c r="B175">
        <v>2</v>
      </c>
      <c r="C175">
        <v>229</v>
      </c>
      <c r="D175" s="7">
        <f t="shared" si="20"/>
        <v>0.87336244541484709</v>
      </c>
      <c r="E175" s="33"/>
      <c r="F175" s="25">
        <v>12</v>
      </c>
      <c r="G175" s="25">
        <v>905</v>
      </c>
      <c r="H175" s="7">
        <f t="shared" si="14"/>
        <v>1.3259668508287292</v>
      </c>
      <c r="J175">
        <v>16</v>
      </c>
      <c r="K175">
        <v>83</v>
      </c>
      <c r="L175" s="7">
        <f t="shared" si="15"/>
        <v>19.277108433734941</v>
      </c>
      <c r="N175">
        <v>4</v>
      </c>
      <c r="O175">
        <v>21</v>
      </c>
      <c r="P175" s="7">
        <f t="shared" si="16"/>
        <v>19.047619047619047</v>
      </c>
      <c r="R175">
        <v>2</v>
      </c>
      <c r="S175">
        <v>4</v>
      </c>
      <c r="T175" s="7">
        <f t="shared" si="17"/>
        <v>50</v>
      </c>
      <c r="W175" s="33"/>
      <c r="X175" s="25">
        <v>8</v>
      </c>
      <c r="Y175" s="25">
        <v>204</v>
      </c>
      <c r="Z175" s="7">
        <f t="shared" si="18"/>
        <v>3.9215686274509802</v>
      </c>
      <c r="AA175" s="33"/>
      <c r="AB175" s="25">
        <v>9</v>
      </c>
      <c r="AC175" s="25">
        <v>898</v>
      </c>
      <c r="AD175" s="7">
        <f t="shared" si="19"/>
        <v>1.0022271714922049</v>
      </c>
    </row>
    <row r="176" spans="1:30">
      <c r="A176" s="21">
        <v>41029</v>
      </c>
      <c r="B176">
        <v>2</v>
      </c>
      <c r="C176">
        <v>248</v>
      </c>
      <c r="D176" s="7">
        <f t="shared" si="20"/>
        <v>0.80645161290322576</v>
      </c>
      <c r="E176" s="33"/>
      <c r="F176" s="25">
        <v>14</v>
      </c>
      <c r="G176" s="25">
        <v>922</v>
      </c>
      <c r="H176" s="7">
        <f t="shared" si="14"/>
        <v>1.5184381778741864</v>
      </c>
      <c r="J176">
        <v>14</v>
      </c>
      <c r="K176">
        <v>78</v>
      </c>
      <c r="L176" s="7">
        <f t="shared" si="15"/>
        <v>17.948717948717949</v>
      </c>
      <c r="N176">
        <v>6</v>
      </c>
      <c r="O176">
        <v>22</v>
      </c>
      <c r="P176" s="7">
        <f t="shared" si="16"/>
        <v>27.27272727272727</v>
      </c>
      <c r="R176">
        <v>2</v>
      </c>
      <c r="S176">
        <v>2</v>
      </c>
      <c r="T176" s="7">
        <f t="shared" si="17"/>
        <v>100</v>
      </c>
      <c r="W176" s="33"/>
      <c r="X176" s="25">
        <v>10</v>
      </c>
      <c r="Y176" s="25">
        <v>173</v>
      </c>
      <c r="Z176" s="7">
        <f t="shared" si="18"/>
        <v>5.7803468208092488</v>
      </c>
      <c r="AA176" s="33"/>
      <c r="AB176" s="25">
        <v>8</v>
      </c>
      <c r="AC176" s="25">
        <v>926</v>
      </c>
      <c r="AD176" s="7">
        <f t="shared" si="19"/>
        <v>0.86393088552915775</v>
      </c>
    </row>
    <row r="177" spans="1:30">
      <c r="A177" s="21">
        <v>41060</v>
      </c>
      <c r="B177">
        <v>1</v>
      </c>
      <c r="C177">
        <v>237</v>
      </c>
      <c r="D177" s="7">
        <f t="shared" si="20"/>
        <v>0.42194092827004215</v>
      </c>
      <c r="E177" s="33"/>
      <c r="F177" s="25">
        <v>18</v>
      </c>
      <c r="G177" s="25">
        <v>927</v>
      </c>
      <c r="H177" s="7">
        <f t="shared" si="14"/>
        <v>1.9417475728155338</v>
      </c>
      <c r="J177">
        <v>13</v>
      </c>
      <c r="K177">
        <v>71</v>
      </c>
      <c r="L177" s="7">
        <f t="shared" si="15"/>
        <v>18.30985915492958</v>
      </c>
      <c r="N177">
        <v>6</v>
      </c>
      <c r="O177">
        <v>19</v>
      </c>
      <c r="P177" s="7">
        <f t="shared" si="16"/>
        <v>31.578947368421051</v>
      </c>
      <c r="R177">
        <v>2</v>
      </c>
      <c r="S177">
        <v>4</v>
      </c>
      <c r="T177" s="7">
        <f t="shared" si="17"/>
        <v>50</v>
      </c>
      <c r="W177" s="33"/>
      <c r="X177" s="25">
        <v>11</v>
      </c>
      <c r="Y177" s="25">
        <v>192</v>
      </c>
      <c r="Z177" s="7">
        <f t="shared" si="18"/>
        <v>5.7291666666666661</v>
      </c>
      <c r="AA177" s="33"/>
      <c r="AB177" s="25">
        <v>9</v>
      </c>
      <c r="AC177" s="25">
        <v>929</v>
      </c>
      <c r="AD177" s="7">
        <f t="shared" si="19"/>
        <v>0.96878363832077508</v>
      </c>
    </row>
    <row r="178" spans="1:30">
      <c r="A178" s="21">
        <v>41090</v>
      </c>
      <c r="B178">
        <v>1</v>
      </c>
      <c r="C178">
        <v>156</v>
      </c>
      <c r="D178" s="7">
        <f t="shared" si="20"/>
        <v>0.64102564102564097</v>
      </c>
      <c r="E178" s="33"/>
      <c r="F178" s="25">
        <v>15</v>
      </c>
      <c r="G178" s="25">
        <v>962</v>
      </c>
      <c r="H178" s="7">
        <f t="shared" si="14"/>
        <v>1.5592515592515594</v>
      </c>
      <c r="J178">
        <v>13</v>
      </c>
      <c r="K178">
        <v>85</v>
      </c>
      <c r="L178" s="7">
        <f t="shared" si="15"/>
        <v>15.294117647058824</v>
      </c>
      <c r="N178">
        <v>7</v>
      </c>
      <c r="O178">
        <v>25</v>
      </c>
      <c r="P178" s="7">
        <f t="shared" si="16"/>
        <v>28.000000000000004</v>
      </c>
      <c r="R178">
        <v>3</v>
      </c>
      <c r="S178">
        <v>5</v>
      </c>
      <c r="T178" s="7">
        <f t="shared" si="17"/>
        <v>60</v>
      </c>
      <c r="W178" s="33"/>
      <c r="X178" s="25">
        <v>14</v>
      </c>
      <c r="Y178" s="25">
        <v>300</v>
      </c>
      <c r="Z178" s="7">
        <f t="shared" si="18"/>
        <v>4.666666666666667</v>
      </c>
      <c r="AA178" s="33"/>
      <c r="AB178" s="25">
        <v>4</v>
      </c>
      <c r="AC178" s="25">
        <v>853</v>
      </c>
      <c r="AD178" s="7">
        <f t="shared" si="19"/>
        <v>0.46893317702227427</v>
      </c>
    </row>
    <row r="179" spans="1:30">
      <c r="A179" s="21">
        <v>41121</v>
      </c>
      <c r="B179">
        <v>1</v>
      </c>
      <c r="C179">
        <v>191</v>
      </c>
      <c r="D179" s="7">
        <f t="shared" si="20"/>
        <v>0.52356020942408377</v>
      </c>
      <c r="E179" s="33"/>
      <c r="F179" s="25">
        <v>15</v>
      </c>
      <c r="G179" s="25">
        <v>952</v>
      </c>
      <c r="H179" s="7">
        <f t="shared" si="14"/>
        <v>1.5756302521008403</v>
      </c>
      <c r="J179">
        <v>10</v>
      </c>
      <c r="K179">
        <v>80</v>
      </c>
      <c r="L179" s="7">
        <f t="shared" si="15"/>
        <v>12.5</v>
      </c>
      <c r="N179">
        <v>9</v>
      </c>
      <c r="O179">
        <v>29</v>
      </c>
      <c r="P179" s="7">
        <f t="shared" si="16"/>
        <v>31.03448275862069</v>
      </c>
      <c r="R179">
        <v>4</v>
      </c>
      <c r="S179">
        <v>7</v>
      </c>
      <c r="T179" s="7">
        <f t="shared" si="17"/>
        <v>57.142857142857139</v>
      </c>
      <c r="W179" s="33"/>
      <c r="X179" s="25">
        <v>12</v>
      </c>
      <c r="Y179" s="25">
        <v>241</v>
      </c>
      <c r="Z179" s="7">
        <f t="shared" si="18"/>
        <v>4.9792531120331951</v>
      </c>
      <c r="AA179" s="33"/>
      <c r="AB179" s="25">
        <v>6</v>
      </c>
      <c r="AC179" s="25">
        <v>876</v>
      </c>
      <c r="AD179" s="7">
        <f t="shared" si="19"/>
        <v>0.68493150684931503</v>
      </c>
    </row>
    <row r="180" spans="1:30">
      <c r="A180" s="21">
        <v>41152</v>
      </c>
      <c r="C180">
        <v>89</v>
      </c>
      <c r="D180" s="7">
        <f t="shared" si="20"/>
        <v>0</v>
      </c>
      <c r="E180" s="33"/>
      <c r="F180" s="25">
        <v>5</v>
      </c>
      <c r="G180" s="25">
        <v>917</v>
      </c>
      <c r="H180" s="7">
        <f t="shared" si="14"/>
        <v>0.54525627044711011</v>
      </c>
      <c r="J180">
        <v>20</v>
      </c>
      <c r="K180">
        <v>169</v>
      </c>
      <c r="L180" s="7">
        <f t="shared" si="15"/>
        <v>11.834319526627219</v>
      </c>
      <c r="N180">
        <v>9</v>
      </c>
      <c r="O180">
        <v>35</v>
      </c>
      <c r="P180" s="7">
        <f t="shared" si="16"/>
        <v>25.714285714285712</v>
      </c>
      <c r="R180">
        <v>7</v>
      </c>
      <c r="S180">
        <v>13</v>
      </c>
      <c r="T180" s="7">
        <f t="shared" si="17"/>
        <v>53.846153846153847</v>
      </c>
      <c r="W180" s="33"/>
      <c r="X180" s="25">
        <v>5</v>
      </c>
      <c r="Y180" s="25">
        <v>477</v>
      </c>
      <c r="Z180" s="7">
        <f t="shared" si="18"/>
        <v>1.0482180293501049</v>
      </c>
      <c r="AA180" s="33"/>
      <c r="AB180" s="25">
        <v>1</v>
      </c>
      <c r="AC180" s="25">
        <v>614</v>
      </c>
      <c r="AD180" s="7">
        <f t="shared" si="19"/>
        <v>0.16286644951140067</v>
      </c>
    </row>
    <row r="181" spans="1:30">
      <c r="A181" s="21">
        <v>41182</v>
      </c>
      <c r="C181">
        <v>65</v>
      </c>
      <c r="D181" s="7">
        <f t="shared" si="20"/>
        <v>0</v>
      </c>
      <c r="E181" s="33"/>
      <c r="F181" s="25">
        <v>4</v>
      </c>
      <c r="G181" s="25">
        <v>854</v>
      </c>
      <c r="H181" s="7">
        <f t="shared" si="14"/>
        <v>0.46838407494145201</v>
      </c>
      <c r="J181">
        <v>15</v>
      </c>
      <c r="K181">
        <v>238</v>
      </c>
      <c r="L181" s="7">
        <f t="shared" si="15"/>
        <v>6.3025210084033612</v>
      </c>
      <c r="N181">
        <v>12</v>
      </c>
      <c r="O181">
        <v>50</v>
      </c>
      <c r="P181" s="7">
        <f t="shared" si="16"/>
        <v>24</v>
      </c>
      <c r="R181">
        <v>10</v>
      </c>
      <c r="S181">
        <v>24</v>
      </c>
      <c r="T181" s="7">
        <f t="shared" si="17"/>
        <v>41.666666666666671</v>
      </c>
      <c r="W181" s="33"/>
      <c r="X181" s="25">
        <v>3</v>
      </c>
      <c r="Y181" s="25">
        <v>534</v>
      </c>
      <c r="Z181" s="7">
        <f t="shared" si="18"/>
        <v>0.5617977528089888</v>
      </c>
      <c r="AA181" s="33"/>
      <c r="AB181" s="25">
        <v>1</v>
      </c>
      <c r="AC181" s="25">
        <v>482</v>
      </c>
      <c r="AD181" s="7">
        <f t="shared" si="19"/>
        <v>0.2074688796680498</v>
      </c>
    </row>
    <row r="182" spans="1:30">
      <c r="A182" s="21">
        <v>41213</v>
      </c>
      <c r="C182">
        <v>107</v>
      </c>
      <c r="D182" s="7">
        <f t="shared" si="20"/>
        <v>0</v>
      </c>
      <c r="E182" s="33"/>
      <c r="F182" s="25">
        <v>5</v>
      </c>
      <c r="G182" s="25">
        <v>897</v>
      </c>
      <c r="H182" s="7">
        <f t="shared" si="14"/>
        <v>0.55741360089186176</v>
      </c>
      <c r="J182">
        <v>14</v>
      </c>
      <c r="K182">
        <v>164</v>
      </c>
      <c r="L182" s="7">
        <f t="shared" si="15"/>
        <v>8.536585365853659</v>
      </c>
      <c r="N182">
        <v>11</v>
      </c>
      <c r="O182">
        <v>42</v>
      </c>
      <c r="P182" s="7">
        <f t="shared" si="16"/>
        <v>26.190476190476193</v>
      </c>
      <c r="R182">
        <v>8</v>
      </c>
      <c r="S182">
        <v>21</v>
      </c>
      <c r="T182" s="7">
        <f t="shared" si="17"/>
        <v>38.095238095238095</v>
      </c>
      <c r="W182" s="33"/>
      <c r="X182" s="25">
        <v>5</v>
      </c>
      <c r="Y182" s="25">
        <v>365</v>
      </c>
      <c r="Z182" s="7">
        <f t="shared" si="18"/>
        <v>1.3698630136986301</v>
      </c>
      <c r="AA182" s="33"/>
      <c r="AB182" s="25">
        <v>1</v>
      </c>
      <c r="AC182" s="25">
        <v>673</v>
      </c>
      <c r="AD182" s="7">
        <f t="shared" si="19"/>
        <v>0.14858841010401189</v>
      </c>
    </row>
    <row r="183" spans="1:30" s="22" customFormat="1">
      <c r="A183" s="21">
        <v>41243</v>
      </c>
      <c r="B183"/>
      <c r="C183">
        <v>79</v>
      </c>
      <c r="D183" s="7">
        <f t="shared" si="20"/>
        <v>0</v>
      </c>
      <c r="E183" s="32"/>
      <c r="F183" s="31">
        <v>3</v>
      </c>
      <c r="G183" s="31">
        <v>875</v>
      </c>
      <c r="H183" s="7">
        <f t="shared" si="14"/>
        <v>0.34285714285714286</v>
      </c>
      <c r="J183" s="22">
        <v>9</v>
      </c>
      <c r="K183" s="22">
        <v>187</v>
      </c>
      <c r="L183" s="7">
        <f t="shared" si="15"/>
        <v>4.8128342245989302</v>
      </c>
      <c r="N183" s="22">
        <v>13</v>
      </c>
      <c r="O183" s="22">
        <v>54</v>
      </c>
      <c r="P183" s="7">
        <f t="shared" si="16"/>
        <v>24.074074074074073</v>
      </c>
      <c r="R183" s="22">
        <v>6</v>
      </c>
      <c r="S183" s="22">
        <v>26</v>
      </c>
      <c r="T183" s="7">
        <f t="shared" si="17"/>
        <v>23.076923076923077</v>
      </c>
      <c r="W183" s="32"/>
      <c r="X183" s="31">
        <v>3</v>
      </c>
      <c r="Y183" s="31">
        <v>438</v>
      </c>
      <c r="Z183" s="7">
        <f t="shared" si="18"/>
        <v>0.68493150684931503</v>
      </c>
      <c r="AA183" s="32"/>
      <c r="AB183" s="31"/>
      <c r="AC183" s="31">
        <v>589</v>
      </c>
      <c r="AD183" s="7">
        <f t="shared" si="19"/>
        <v>0</v>
      </c>
    </row>
    <row r="184" spans="1:30" s="22" customFormat="1">
      <c r="A184" s="30">
        <v>41274</v>
      </c>
      <c r="C184" s="31">
        <v>102</v>
      </c>
      <c r="D184" s="7">
        <f t="shared" si="20"/>
        <v>0</v>
      </c>
      <c r="E184" s="32"/>
      <c r="F184" s="31">
        <v>5</v>
      </c>
      <c r="G184" s="31">
        <v>885</v>
      </c>
      <c r="H184" s="7">
        <f t="shared" si="14"/>
        <v>0.56497175141242939</v>
      </c>
      <c r="J184" s="22">
        <v>12</v>
      </c>
      <c r="K184" s="22">
        <v>173</v>
      </c>
      <c r="L184" s="32">
        <f t="shared" si="15"/>
        <v>6.9364161849710975</v>
      </c>
      <c r="N184" s="22">
        <v>12</v>
      </c>
      <c r="O184" s="22">
        <v>49</v>
      </c>
      <c r="P184" s="32">
        <f t="shared" si="16"/>
        <v>24.489795918367346</v>
      </c>
      <c r="R184" s="22">
        <v>7</v>
      </c>
      <c r="S184" s="22">
        <v>24</v>
      </c>
      <c r="T184" s="32">
        <f t="shared" si="17"/>
        <v>29.166666666666668</v>
      </c>
      <c r="W184" s="32"/>
      <c r="X184" s="31">
        <v>4</v>
      </c>
      <c r="Y184" s="31">
        <v>355</v>
      </c>
      <c r="Z184" s="32">
        <f t="shared" si="18"/>
        <v>1.1267605633802817</v>
      </c>
      <c r="AA184" s="32"/>
      <c r="AB184" s="31">
        <v>1</v>
      </c>
      <c r="AC184" s="31">
        <v>669</v>
      </c>
      <c r="AD184" s="7">
        <f t="shared" si="19"/>
        <v>0.14947683109118087</v>
      </c>
    </row>
    <row r="185" spans="1:30" s="22" customFormat="1">
      <c r="A185" s="30">
        <v>41305</v>
      </c>
      <c r="C185" s="31">
        <v>162</v>
      </c>
      <c r="D185" s="7">
        <f t="shared" si="20"/>
        <v>0</v>
      </c>
      <c r="E185" s="32"/>
      <c r="F185" s="31">
        <v>5</v>
      </c>
      <c r="G185" s="31">
        <v>894</v>
      </c>
      <c r="H185" s="7">
        <f t="shared" si="14"/>
        <v>0.5592841163310962</v>
      </c>
      <c r="J185" s="22">
        <v>10</v>
      </c>
      <c r="K185" s="22">
        <v>139</v>
      </c>
      <c r="L185" s="32">
        <f t="shared" si="15"/>
        <v>7.1942446043165464</v>
      </c>
      <c r="N185" s="22">
        <v>15</v>
      </c>
      <c r="O185" s="22">
        <v>43</v>
      </c>
      <c r="P185" s="32">
        <f t="shared" si="16"/>
        <v>34.883720930232556</v>
      </c>
      <c r="R185" s="22">
        <v>5</v>
      </c>
      <c r="S185" s="22">
        <v>18</v>
      </c>
      <c r="T185" s="32">
        <f t="shared" si="17"/>
        <v>27.777777777777779</v>
      </c>
      <c r="W185" s="32"/>
      <c r="X185" s="31">
        <v>3</v>
      </c>
      <c r="Y185" s="31">
        <v>276</v>
      </c>
      <c r="Z185" s="32">
        <f t="shared" si="18"/>
        <v>1.0869565217391304</v>
      </c>
      <c r="AA185" s="32"/>
      <c r="AB185" s="31">
        <v>2</v>
      </c>
      <c r="AC185" s="31">
        <v>757</v>
      </c>
      <c r="AD185" s="7">
        <f t="shared" si="19"/>
        <v>0.26420079260237783</v>
      </c>
    </row>
    <row r="186" spans="1:30" s="22" customFormat="1">
      <c r="A186" s="30">
        <v>41333</v>
      </c>
      <c r="C186" s="31">
        <v>218</v>
      </c>
      <c r="D186" s="7">
        <f t="shared" si="20"/>
        <v>0</v>
      </c>
      <c r="E186" s="32"/>
      <c r="F186" s="31">
        <v>5</v>
      </c>
      <c r="G186" s="31">
        <v>864</v>
      </c>
      <c r="H186" s="7">
        <f t="shared" si="14"/>
        <v>0.57870370370370372</v>
      </c>
      <c r="J186" s="22">
        <v>8</v>
      </c>
      <c r="K186" s="22">
        <v>122</v>
      </c>
      <c r="L186" s="32">
        <f t="shared" si="15"/>
        <v>6.557377049180328</v>
      </c>
      <c r="N186" s="22">
        <v>8</v>
      </c>
      <c r="O186" s="22">
        <v>30</v>
      </c>
      <c r="P186" s="32">
        <f t="shared" si="16"/>
        <v>26.666666666666668</v>
      </c>
      <c r="R186" s="22">
        <v>6</v>
      </c>
      <c r="S186" s="22">
        <v>17</v>
      </c>
      <c r="T186" s="32">
        <f t="shared" si="17"/>
        <v>35.294117647058826</v>
      </c>
      <c r="W186" s="32"/>
      <c r="X186" s="31">
        <v>3</v>
      </c>
      <c r="Y186" s="31">
        <v>215</v>
      </c>
      <c r="Z186" s="32">
        <f t="shared" si="18"/>
        <v>1.3953488372093024</v>
      </c>
      <c r="AA186" s="32"/>
      <c r="AB186" s="31">
        <v>2</v>
      </c>
      <c r="AC186" s="31">
        <v>816</v>
      </c>
      <c r="AD186" s="7">
        <f t="shared" si="19"/>
        <v>0.24509803921568626</v>
      </c>
    </row>
    <row r="187" spans="1:30" s="22" customFormat="1">
      <c r="A187" s="30">
        <v>41364</v>
      </c>
      <c r="C187" s="31">
        <v>192</v>
      </c>
      <c r="D187" s="7">
        <f t="shared" si="20"/>
        <v>0</v>
      </c>
      <c r="E187" s="32"/>
      <c r="F187" s="31">
        <v>5</v>
      </c>
      <c r="G187" s="31">
        <v>894</v>
      </c>
      <c r="H187" s="7">
        <f t="shared" si="14"/>
        <v>0.5592841163310962</v>
      </c>
      <c r="J187" s="22">
        <v>11</v>
      </c>
      <c r="K187" s="22">
        <v>121</v>
      </c>
      <c r="L187" s="32">
        <f t="shared" si="15"/>
        <v>9.0909090909090917</v>
      </c>
      <c r="N187" s="22">
        <v>8</v>
      </c>
      <c r="O187" s="22">
        <v>29</v>
      </c>
      <c r="P187" s="32">
        <f t="shared" si="16"/>
        <v>27.586206896551722</v>
      </c>
      <c r="R187" s="22">
        <v>6</v>
      </c>
      <c r="S187" s="22">
        <v>15</v>
      </c>
      <c r="T187" s="32">
        <f t="shared" si="17"/>
        <v>40</v>
      </c>
      <c r="W187" s="32"/>
      <c r="X187" s="31">
        <v>2</v>
      </c>
      <c r="Y187" s="31">
        <v>237</v>
      </c>
      <c r="Z187" s="32">
        <f t="shared" si="18"/>
        <v>0.8438818565400843</v>
      </c>
      <c r="AA187" s="32"/>
      <c r="AB187" s="31">
        <v>3</v>
      </c>
      <c r="AC187" s="31">
        <v>839</v>
      </c>
      <c r="AD187" s="7">
        <f t="shared" si="19"/>
        <v>0.35756853396901073</v>
      </c>
    </row>
    <row r="188" spans="1:30" s="22" customFormat="1">
      <c r="A188" s="30">
        <v>41394</v>
      </c>
      <c r="C188" s="31">
        <v>209</v>
      </c>
      <c r="D188" s="7">
        <f t="shared" si="20"/>
        <v>0</v>
      </c>
      <c r="E188" s="32"/>
      <c r="F188" s="31">
        <v>5</v>
      </c>
      <c r="G188" s="31">
        <v>895</v>
      </c>
      <c r="H188" s="7">
        <f t="shared" si="14"/>
        <v>0.55865921787709494</v>
      </c>
      <c r="J188" s="22">
        <v>11</v>
      </c>
      <c r="K188" s="22">
        <v>122</v>
      </c>
      <c r="L188" s="32">
        <f t="shared" si="15"/>
        <v>9.0163934426229506</v>
      </c>
      <c r="N188" s="22">
        <v>10</v>
      </c>
      <c r="O188" s="22">
        <v>31</v>
      </c>
      <c r="P188" s="32">
        <f t="shared" si="16"/>
        <v>32.258064516129032</v>
      </c>
      <c r="R188" s="22">
        <v>6</v>
      </c>
      <c r="S188" s="22">
        <v>15</v>
      </c>
      <c r="T188" s="32">
        <f t="shared" si="17"/>
        <v>40</v>
      </c>
      <c r="W188" s="32"/>
      <c r="X188" s="31">
        <v>1</v>
      </c>
      <c r="Y188" s="31">
        <v>207</v>
      </c>
      <c r="Z188" s="32">
        <f t="shared" si="18"/>
        <v>0.48309178743961351</v>
      </c>
      <c r="AA188" s="32"/>
      <c r="AB188" s="31">
        <v>4</v>
      </c>
      <c r="AC188" s="31">
        <v>857</v>
      </c>
      <c r="AD188" s="7">
        <f t="shared" si="19"/>
        <v>0.46674445740956821</v>
      </c>
    </row>
    <row r="189" spans="1:30" s="22" customFormat="1">
      <c r="A189" s="30">
        <v>41425</v>
      </c>
      <c r="C189" s="31">
        <v>139</v>
      </c>
      <c r="D189" s="7">
        <f t="shared" si="20"/>
        <v>0</v>
      </c>
      <c r="E189" s="32"/>
      <c r="F189" s="31">
        <v>3</v>
      </c>
      <c r="G189" s="31">
        <v>909</v>
      </c>
      <c r="H189" s="7">
        <f t="shared" si="14"/>
        <v>0.33003300330033003</v>
      </c>
      <c r="J189" s="22">
        <v>8</v>
      </c>
      <c r="K189" s="22">
        <v>138</v>
      </c>
      <c r="L189" s="32">
        <f t="shared" si="15"/>
        <v>5.7971014492753623</v>
      </c>
      <c r="N189" s="22">
        <v>8</v>
      </c>
      <c r="O189" s="22">
        <v>30</v>
      </c>
      <c r="P189" s="32">
        <f t="shared" si="16"/>
        <v>26.666666666666668</v>
      </c>
      <c r="R189" s="22">
        <v>6</v>
      </c>
      <c r="S189" s="22">
        <v>18</v>
      </c>
      <c r="T189" s="32">
        <f t="shared" si="17"/>
        <v>33.333333333333329</v>
      </c>
      <c r="W189" s="32"/>
      <c r="X189" s="31">
        <v>1</v>
      </c>
      <c r="Y189" s="31">
        <v>287</v>
      </c>
      <c r="Z189" s="32">
        <f t="shared" si="18"/>
        <v>0.34843205574912894</v>
      </c>
      <c r="AA189" s="32"/>
      <c r="AB189" s="31">
        <v>2</v>
      </c>
      <c r="AC189" s="31">
        <v>787</v>
      </c>
      <c r="AD189" s="7">
        <f t="shared" si="19"/>
        <v>0.25412960609911056</v>
      </c>
    </row>
    <row r="190" spans="1:30" s="22" customFormat="1">
      <c r="A190" s="30">
        <v>41455</v>
      </c>
      <c r="C190" s="31">
        <v>177</v>
      </c>
      <c r="D190" s="7">
        <f t="shared" si="20"/>
        <v>0</v>
      </c>
      <c r="E190" s="32"/>
      <c r="F190" s="31">
        <v>4</v>
      </c>
      <c r="G190" s="31">
        <v>888</v>
      </c>
      <c r="H190" s="7">
        <f t="shared" si="14"/>
        <v>0.45045045045045046</v>
      </c>
      <c r="J190" s="22">
        <v>9</v>
      </c>
      <c r="K190" s="22">
        <v>133</v>
      </c>
      <c r="L190" s="32">
        <f t="shared" si="15"/>
        <v>6.7669172932330826</v>
      </c>
      <c r="N190" s="22">
        <v>7</v>
      </c>
      <c r="O190" s="22">
        <v>31</v>
      </c>
      <c r="P190" s="32">
        <f t="shared" si="16"/>
        <v>22.58064516129032</v>
      </c>
      <c r="R190" s="22">
        <v>8</v>
      </c>
      <c r="S190" s="22">
        <v>16</v>
      </c>
      <c r="T190" s="32">
        <f t="shared" si="17"/>
        <v>50</v>
      </c>
      <c r="W190" s="32"/>
      <c r="X190" s="31">
        <v>1</v>
      </c>
      <c r="Y190" s="31">
        <v>239</v>
      </c>
      <c r="Z190" s="32">
        <f t="shared" si="18"/>
        <v>0.41841004184100417</v>
      </c>
      <c r="AA190" s="32"/>
      <c r="AB190" s="31">
        <v>3</v>
      </c>
      <c r="AC190" s="31">
        <v>801</v>
      </c>
      <c r="AD190" s="7">
        <f t="shared" si="19"/>
        <v>0.37453183520599254</v>
      </c>
    </row>
    <row r="191" spans="1:30" s="22" customFormat="1">
      <c r="A191" s="30">
        <v>41486</v>
      </c>
      <c r="C191" s="31">
        <v>233</v>
      </c>
      <c r="D191" s="7">
        <f t="shared" si="20"/>
        <v>0</v>
      </c>
      <c r="E191" s="32"/>
      <c r="F191" s="31">
        <v>5</v>
      </c>
      <c r="G191" s="31">
        <v>876</v>
      </c>
      <c r="H191" s="7">
        <f t="shared" si="14"/>
        <v>0.57077625570776247</v>
      </c>
      <c r="J191" s="22">
        <v>8</v>
      </c>
      <c r="K191" s="22">
        <v>116</v>
      </c>
      <c r="L191" s="32">
        <f t="shared" si="15"/>
        <v>6.8965517241379306</v>
      </c>
      <c r="N191" s="22">
        <v>10</v>
      </c>
      <c r="O191" s="22">
        <v>36</v>
      </c>
      <c r="P191" s="32">
        <f t="shared" si="16"/>
        <v>27.777777777777779</v>
      </c>
      <c r="R191" s="22">
        <v>7</v>
      </c>
      <c r="S191" s="22">
        <v>16</v>
      </c>
      <c r="T191" s="32">
        <f t="shared" si="17"/>
        <v>43.75</v>
      </c>
      <c r="W191" s="32"/>
      <c r="X191" s="31">
        <v>1</v>
      </c>
      <c r="Y191" s="31">
        <v>203</v>
      </c>
      <c r="Z191" s="32">
        <f t="shared" si="18"/>
        <v>0.49261083743842365</v>
      </c>
      <c r="AA191" s="32"/>
      <c r="AB191" s="31">
        <v>4</v>
      </c>
      <c r="AC191" s="31">
        <v>843</v>
      </c>
      <c r="AD191" s="7">
        <f t="shared" si="19"/>
        <v>0.47449584816132861</v>
      </c>
    </row>
    <row r="192" spans="1:30" s="22" customFormat="1">
      <c r="A192" s="30">
        <v>41517</v>
      </c>
      <c r="B192" s="22">
        <v>1</v>
      </c>
      <c r="C192" s="31">
        <v>250</v>
      </c>
      <c r="D192" s="7">
        <f t="shared" si="20"/>
        <v>0.4</v>
      </c>
      <c r="E192" s="32"/>
      <c r="F192" s="31">
        <v>8</v>
      </c>
      <c r="G192" s="31">
        <v>882</v>
      </c>
      <c r="H192" s="7">
        <f t="shared" si="14"/>
        <v>0.90702947845804993</v>
      </c>
      <c r="J192" s="22">
        <v>7</v>
      </c>
      <c r="K192" s="22">
        <v>103</v>
      </c>
      <c r="L192" s="32">
        <f t="shared" si="15"/>
        <v>6.7961165048543686</v>
      </c>
      <c r="N192" s="22">
        <v>8</v>
      </c>
      <c r="O192" s="22">
        <v>42</v>
      </c>
      <c r="P192" s="32">
        <f t="shared" si="16"/>
        <v>19.047619047619047</v>
      </c>
      <c r="R192" s="22">
        <v>6</v>
      </c>
      <c r="S192" s="22">
        <v>13</v>
      </c>
      <c r="T192" s="32">
        <f t="shared" si="17"/>
        <v>46.153846153846153</v>
      </c>
      <c r="W192" s="32"/>
      <c r="X192" s="31">
        <v>5</v>
      </c>
      <c r="Y192" s="31">
        <v>190</v>
      </c>
      <c r="Z192" s="32">
        <f t="shared" si="18"/>
        <v>2.6315789473684208</v>
      </c>
      <c r="AA192" s="32"/>
      <c r="AB192" s="31">
        <v>4</v>
      </c>
      <c r="AC192" s="31">
        <v>866</v>
      </c>
      <c r="AD192" s="7">
        <f t="shared" si="19"/>
        <v>0.46189376443418012</v>
      </c>
    </row>
    <row r="193" spans="1:30" s="22" customFormat="1">
      <c r="A193" s="30">
        <v>41547</v>
      </c>
      <c r="B193" s="22">
        <v>1</v>
      </c>
      <c r="C193" s="31">
        <v>261</v>
      </c>
      <c r="D193" s="7">
        <f t="shared" si="20"/>
        <v>0.38314176245210724</v>
      </c>
      <c r="E193" s="32"/>
      <c r="F193" s="31">
        <v>8</v>
      </c>
      <c r="G193" s="31">
        <v>887</v>
      </c>
      <c r="H193" s="7">
        <f t="shared" si="14"/>
        <v>0.90191657271702363</v>
      </c>
      <c r="J193" s="22">
        <v>5</v>
      </c>
      <c r="K193" s="22">
        <v>97</v>
      </c>
      <c r="L193" s="32">
        <f t="shared" si="15"/>
        <v>5.1546391752577314</v>
      </c>
      <c r="N193" s="22">
        <v>7</v>
      </c>
      <c r="O193" s="22">
        <v>32</v>
      </c>
      <c r="P193" s="32">
        <f t="shared" si="16"/>
        <v>21.875</v>
      </c>
      <c r="R193" s="22">
        <v>7</v>
      </c>
      <c r="S193" s="22">
        <v>12</v>
      </c>
      <c r="T193" s="32">
        <f t="shared" si="17"/>
        <v>58.333333333333336</v>
      </c>
      <c r="W193" s="32"/>
      <c r="X193" s="31">
        <v>6</v>
      </c>
      <c r="Y193" s="31">
        <v>166</v>
      </c>
      <c r="Z193" s="32">
        <f t="shared" si="18"/>
        <v>3.6144578313253009</v>
      </c>
      <c r="AA193" s="32"/>
      <c r="AB193" s="31">
        <v>4</v>
      </c>
      <c r="AC193" s="31">
        <v>892</v>
      </c>
      <c r="AD193" s="7">
        <f t="shared" si="19"/>
        <v>0.44843049327354262</v>
      </c>
    </row>
    <row r="194" spans="1:30" s="22" customFormat="1">
      <c r="A194" s="30">
        <v>41578</v>
      </c>
      <c r="C194" s="31">
        <v>260</v>
      </c>
      <c r="D194" s="7">
        <f t="shared" si="20"/>
        <v>0</v>
      </c>
      <c r="E194" s="32"/>
      <c r="F194" s="31">
        <v>9</v>
      </c>
      <c r="G194" s="31">
        <v>912</v>
      </c>
      <c r="H194" s="7">
        <f t="shared" si="14"/>
        <v>0.98684210526315785</v>
      </c>
      <c r="J194" s="22">
        <v>5</v>
      </c>
      <c r="K194" s="22">
        <v>89</v>
      </c>
      <c r="L194" s="32">
        <f t="shared" si="15"/>
        <v>5.6179775280898872</v>
      </c>
      <c r="N194" s="22">
        <v>6</v>
      </c>
      <c r="O194" s="22">
        <v>26</v>
      </c>
      <c r="P194" s="32">
        <f t="shared" si="16"/>
        <v>23.076923076923077</v>
      </c>
      <c r="R194" s="22">
        <v>10</v>
      </c>
      <c r="S194" s="22">
        <v>17</v>
      </c>
      <c r="T194" s="32">
        <f t="shared" si="17"/>
        <v>58.82352941176471</v>
      </c>
      <c r="W194" s="32"/>
      <c r="X194" s="31">
        <v>5</v>
      </c>
      <c r="Y194" s="31">
        <v>189</v>
      </c>
      <c r="Z194" s="32">
        <f t="shared" si="18"/>
        <v>2.6455026455026456</v>
      </c>
      <c r="AA194" s="32"/>
      <c r="AB194" s="31">
        <v>5</v>
      </c>
      <c r="AC194" s="31">
        <v>888</v>
      </c>
      <c r="AD194" s="7">
        <f t="shared" si="19"/>
        <v>0.56306306306306309</v>
      </c>
    </row>
    <row r="195" spans="1:30" s="22" customFormat="1">
      <c r="A195" s="30">
        <v>41608</v>
      </c>
      <c r="C195" s="31">
        <v>266</v>
      </c>
      <c r="D195" s="7">
        <f t="shared" si="20"/>
        <v>0</v>
      </c>
      <c r="E195" s="32"/>
      <c r="F195" s="31">
        <v>8</v>
      </c>
      <c r="G195" s="31">
        <v>901</v>
      </c>
      <c r="H195" s="7">
        <f t="shared" si="14"/>
        <v>0.88790233074361824</v>
      </c>
      <c r="J195" s="22">
        <v>5</v>
      </c>
      <c r="K195" s="22">
        <v>91</v>
      </c>
      <c r="L195" s="32">
        <f t="shared" si="15"/>
        <v>5.4945054945054945</v>
      </c>
      <c r="N195" s="22">
        <v>5</v>
      </c>
      <c r="O195" s="22">
        <v>27</v>
      </c>
      <c r="P195" s="32">
        <f t="shared" si="16"/>
        <v>18.518518518518519</v>
      </c>
      <c r="R195" s="22">
        <v>10</v>
      </c>
      <c r="S195" s="22">
        <v>17</v>
      </c>
      <c r="T195" s="32">
        <f t="shared" si="17"/>
        <v>58.82352941176471</v>
      </c>
      <c r="W195" s="32"/>
      <c r="X195" s="31">
        <v>5</v>
      </c>
      <c r="Y195" s="31">
        <v>176</v>
      </c>
      <c r="Z195" s="32">
        <f t="shared" si="18"/>
        <v>2.8409090909090908</v>
      </c>
      <c r="AA195" s="32"/>
      <c r="AB195" s="31">
        <v>3</v>
      </c>
      <c r="AC195" s="31">
        <v>881</v>
      </c>
      <c r="AD195" s="7">
        <f t="shared" si="19"/>
        <v>0.34052213393870601</v>
      </c>
    </row>
    <row r="196" spans="1:30" s="22" customFormat="1">
      <c r="A196" s="30">
        <v>41639</v>
      </c>
      <c r="B196" s="22">
        <v>1</v>
      </c>
      <c r="C196" s="31">
        <v>277</v>
      </c>
      <c r="D196" s="7">
        <f t="shared" si="20"/>
        <v>0.36101083032490977</v>
      </c>
      <c r="E196" s="32"/>
      <c r="F196" s="31">
        <v>4</v>
      </c>
      <c r="G196" s="31">
        <v>892</v>
      </c>
      <c r="H196" s="7">
        <f t="shared" si="14"/>
        <v>0.44843049327354262</v>
      </c>
      <c r="J196" s="22">
        <v>5</v>
      </c>
      <c r="K196" s="22">
        <v>86</v>
      </c>
      <c r="L196" s="32">
        <f t="shared" si="15"/>
        <v>5.8139534883720927</v>
      </c>
      <c r="N196" s="22">
        <v>2</v>
      </c>
      <c r="O196" s="22">
        <v>22</v>
      </c>
      <c r="P196" s="32">
        <f t="shared" si="16"/>
        <v>9.0909090909090917</v>
      </c>
      <c r="R196" s="22">
        <v>6</v>
      </c>
      <c r="S196" s="22">
        <v>13</v>
      </c>
      <c r="T196" s="32">
        <f t="shared" si="17"/>
        <v>46.153846153846153</v>
      </c>
      <c r="W196" s="32"/>
      <c r="X196" s="31">
        <v>3</v>
      </c>
      <c r="Y196" s="31">
        <v>168</v>
      </c>
      <c r="Z196" s="32">
        <f t="shared" si="18"/>
        <v>1.7857142857142856</v>
      </c>
      <c r="AA196" s="32"/>
      <c r="AB196" s="31">
        <v>2</v>
      </c>
      <c r="AC196" s="31">
        <v>891</v>
      </c>
      <c r="AD196" s="7">
        <f t="shared" si="19"/>
        <v>0.22446689113355783</v>
      </c>
    </row>
    <row r="197" spans="1:30" s="22" customFormat="1">
      <c r="A197" s="30">
        <v>41670</v>
      </c>
      <c r="C197" s="31">
        <v>317</v>
      </c>
      <c r="D197" s="7">
        <f t="shared" si="20"/>
        <v>0</v>
      </c>
      <c r="E197" s="32"/>
      <c r="F197" s="31">
        <v>6</v>
      </c>
      <c r="G197" s="31">
        <v>887</v>
      </c>
      <c r="H197" s="7">
        <f t="shared" ref="H197:H212" si="21">F197/G197*100</f>
        <v>0.67643742953776775</v>
      </c>
      <c r="J197" s="22">
        <v>3</v>
      </c>
      <c r="K197" s="22">
        <v>71</v>
      </c>
      <c r="L197" s="32">
        <f t="shared" ref="L197:L212" si="22">J197/K197*100</f>
        <v>4.225352112676056</v>
      </c>
      <c r="N197" s="22">
        <v>3</v>
      </c>
      <c r="O197" s="22">
        <v>22</v>
      </c>
      <c r="P197" s="32">
        <f t="shared" ref="P197:P212" si="23">N197/O197*100</f>
        <v>13.636363636363635</v>
      </c>
      <c r="R197" s="22">
        <v>4</v>
      </c>
      <c r="S197" s="22">
        <v>8</v>
      </c>
      <c r="T197" s="32">
        <f t="shared" ref="T197:T212" si="24">R197/S197*100</f>
        <v>50</v>
      </c>
      <c r="W197" s="32"/>
      <c r="X197" s="31">
        <v>2</v>
      </c>
      <c r="Y197" s="31">
        <v>155</v>
      </c>
      <c r="Z197" s="32">
        <f t="shared" ref="Z197:Z212" si="25">X197/Y197*100</f>
        <v>1.2903225806451613</v>
      </c>
      <c r="AA197" s="32"/>
      <c r="AB197" s="31">
        <v>4</v>
      </c>
      <c r="AC197" s="31">
        <v>927</v>
      </c>
      <c r="AD197" s="7">
        <f t="shared" ref="AD197:AD212" si="26">AB197/AC197*100</f>
        <v>0.43149946062567418</v>
      </c>
    </row>
    <row r="198" spans="1:30" s="22" customFormat="1">
      <c r="A198" s="30">
        <v>41698</v>
      </c>
      <c r="C198" s="31">
        <v>304</v>
      </c>
      <c r="D198" s="7">
        <f t="shared" ref="D198:D212" si="27">B198/C198*100</f>
        <v>0</v>
      </c>
      <c r="E198" s="32"/>
      <c r="F198" s="31">
        <v>7</v>
      </c>
      <c r="G198" s="31">
        <v>906</v>
      </c>
      <c r="H198" s="7">
        <f t="shared" si="21"/>
        <v>0.77262693156732898</v>
      </c>
      <c r="J198" s="22">
        <v>3</v>
      </c>
      <c r="K198" s="22">
        <v>69</v>
      </c>
      <c r="L198" s="32">
        <f t="shared" si="22"/>
        <v>4.3478260869565215</v>
      </c>
      <c r="N198" s="22">
        <v>3</v>
      </c>
      <c r="O198" s="22">
        <v>19</v>
      </c>
      <c r="P198" s="32">
        <f t="shared" si="23"/>
        <v>15.789473684210526</v>
      </c>
      <c r="R198" s="22">
        <v>3</v>
      </c>
      <c r="S198" s="22">
        <v>7</v>
      </c>
      <c r="T198" s="32">
        <f t="shared" si="24"/>
        <v>42.857142857142854</v>
      </c>
      <c r="W198" s="32"/>
      <c r="X198" s="31">
        <v>5</v>
      </c>
      <c r="Y198" s="31">
        <v>162</v>
      </c>
      <c r="Z198" s="32">
        <f t="shared" si="25"/>
        <v>3.0864197530864197</v>
      </c>
      <c r="AA198" s="32"/>
      <c r="AB198" s="31">
        <v>2</v>
      </c>
      <c r="AC198" s="31">
        <v>939</v>
      </c>
      <c r="AD198" s="7">
        <f t="shared" si="26"/>
        <v>0.21299254526091588</v>
      </c>
    </row>
    <row r="199" spans="1:30" s="22" customFormat="1">
      <c r="A199" s="30">
        <v>41729</v>
      </c>
      <c r="C199" s="31">
        <v>323</v>
      </c>
      <c r="D199" s="7">
        <f t="shared" si="27"/>
        <v>0</v>
      </c>
      <c r="E199" s="32"/>
      <c r="F199" s="31">
        <v>5</v>
      </c>
      <c r="G199" s="31">
        <v>896</v>
      </c>
      <c r="H199" s="7">
        <f t="shared" si="21"/>
        <v>0.5580357142857143</v>
      </c>
      <c r="J199" s="22">
        <v>5</v>
      </c>
      <c r="K199" s="22">
        <v>62</v>
      </c>
      <c r="L199" s="32">
        <f t="shared" si="22"/>
        <v>8.064516129032258</v>
      </c>
      <c r="N199" s="22">
        <v>2</v>
      </c>
      <c r="O199" s="22">
        <v>16</v>
      </c>
      <c r="P199" s="32">
        <f t="shared" si="23"/>
        <v>12.5</v>
      </c>
      <c r="R199" s="22">
        <v>2</v>
      </c>
      <c r="S199" s="22">
        <v>7</v>
      </c>
      <c r="T199" s="32">
        <f t="shared" si="24"/>
        <v>28.571428571428569</v>
      </c>
      <c r="W199" s="32"/>
      <c r="X199" s="31">
        <v>1</v>
      </c>
      <c r="Y199" s="31">
        <v>157</v>
      </c>
      <c r="Z199" s="32">
        <f t="shared" si="25"/>
        <v>0.63694267515923575</v>
      </c>
      <c r="AA199" s="32"/>
      <c r="AB199" s="31">
        <v>4</v>
      </c>
      <c r="AC199" s="31">
        <v>951</v>
      </c>
      <c r="AD199" s="7">
        <f t="shared" si="26"/>
        <v>0.4206098843322818</v>
      </c>
    </row>
    <row r="200" spans="1:30" s="22" customFormat="1">
      <c r="A200" s="30">
        <v>41759</v>
      </c>
      <c r="B200" s="22">
        <v>1</v>
      </c>
      <c r="C200" s="31">
        <v>381</v>
      </c>
      <c r="D200" s="7">
        <f t="shared" si="27"/>
        <v>0.26246719160104987</v>
      </c>
      <c r="E200" s="32"/>
      <c r="F200" s="31">
        <v>5</v>
      </c>
      <c r="G200" s="31">
        <v>853</v>
      </c>
      <c r="H200" s="7">
        <f t="shared" si="21"/>
        <v>0.58616647127784294</v>
      </c>
      <c r="J200" s="22">
        <v>8</v>
      </c>
      <c r="K200" s="22">
        <v>53</v>
      </c>
      <c r="L200" s="32">
        <f t="shared" si="22"/>
        <v>15.09433962264151</v>
      </c>
      <c r="N200" s="22">
        <v>3</v>
      </c>
      <c r="O200" s="22">
        <v>16</v>
      </c>
      <c r="P200" s="32">
        <f t="shared" si="23"/>
        <v>18.75</v>
      </c>
      <c r="R200" s="22">
        <v>4</v>
      </c>
      <c r="S200" s="22">
        <v>6</v>
      </c>
      <c r="T200" s="32">
        <f t="shared" si="24"/>
        <v>66.666666666666657</v>
      </c>
      <c r="W200" s="32"/>
      <c r="X200" s="31">
        <v>1</v>
      </c>
      <c r="Y200" s="31">
        <v>104</v>
      </c>
      <c r="Z200" s="32">
        <f t="shared" si="25"/>
        <v>0.96153846153846156</v>
      </c>
      <c r="AA200" s="32"/>
      <c r="AB200" s="31">
        <v>5</v>
      </c>
      <c r="AC200" s="31">
        <v>974</v>
      </c>
      <c r="AD200" s="7">
        <f t="shared" si="26"/>
        <v>0.51334702258726894</v>
      </c>
    </row>
    <row r="201" spans="1:30" s="22" customFormat="1">
      <c r="A201" s="30">
        <v>41790</v>
      </c>
      <c r="B201" s="22">
        <v>1</v>
      </c>
      <c r="C201" s="31">
        <v>318</v>
      </c>
      <c r="D201" s="7">
        <f t="shared" si="27"/>
        <v>0.31446540880503149</v>
      </c>
      <c r="E201" s="32"/>
      <c r="F201" s="31">
        <v>4</v>
      </c>
      <c r="G201" s="31">
        <v>901</v>
      </c>
      <c r="H201" s="7">
        <f t="shared" si="21"/>
        <v>0.44395116537180912</v>
      </c>
      <c r="J201" s="22">
        <v>8</v>
      </c>
      <c r="K201" s="22">
        <v>57</v>
      </c>
      <c r="L201" s="32">
        <f t="shared" si="22"/>
        <v>14.035087719298245</v>
      </c>
      <c r="N201" s="22">
        <v>3</v>
      </c>
      <c r="O201" s="22">
        <v>14</v>
      </c>
      <c r="P201" s="32">
        <f t="shared" si="23"/>
        <v>21.428571428571427</v>
      </c>
      <c r="R201" s="22">
        <v>3</v>
      </c>
      <c r="S201" s="22">
        <v>5</v>
      </c>
      <c r="T201" s="32">
        <f t="shared" si="24"/>
        <v>60</v>
      </c>
      <c r="W201" s="32"/>
      <c r="X201" s="31">
        <v>3</v>
      </c>
      <c r="Y201" s="31">
        <v>171</v>
      </c>
      <c r="Z201" s="32">
        <f t="shared" si="25"/>
        <v>1.7543859649122806</v>
      </c>
      <c r="AA201" s="32"/>
      <c r="AB201" s="31">
        <v>4</v>
      </c>
      <c r="AC201" s="31">
        <v>965</v>
      </c>
      <c r="AD201" s="7">
        <f t="shared" si="26"/>
        <v>0.41450777202072536</v>
      </c>
    </row>
    <row r="202" spans="1:30" s="22" customFormat="1">
      <c r="A202" s="30">
        <v>41820</v>
      </c>
      <c r="B202" s="22">
        <v>1</v>
      </c>
      <c r="C202" s="31">
        <v>156</v>
      </c>
      <c r="D202" s="7">
        <f t="shared" si="27"/>
        <v>0.64102564102564097</v>
      </c>
      <c r="E202" s="32"/>
      <c r="F202" s="31">
        <v>4</v>
      </c>
      <c r="G202" s="31">
        <v>996</v>
      </c>
      <c r="H202" s="7">
        <f t="shared" si="21"/>
        <v>0.40160642570281119</v>
      </c>
      <c r="J202" s="22">
        <v>7</v>
      </c>
      <c r="K202" s="22">
        <v>71</v>
      </c>
      <c r="L202" s="32">
        <f t="shared" si="22"/>
        <v>9.8591549295774641</v>
      </c>
      <c r="N202" s="22">
        <v>2</v>
      </c>
      <c r="O202" s="22">
        <v>19</v>
      </c>
      <c r="P202" s="32">
        <f t="shared" si="23"/>
        <v>10.526315789473683</v>
      </c>
      <c r="R202" s="22">
        <v>4</v>
      </c>
      <c r="S202" s="22">
        <v>6</v>
      </c>
      <c r="T202" s="32">
        <f t="shared" si="24"/>
        <v>66.666666666666657</v>
      </c>
      <c r="W202" s="32"/>
      <c r="X202" s="31">
        <v>1</v>
      </c>
      <c r="Y202" s="31">
        <v>361</v>
      </c>
      <c r="Z202" s="32">
        <f t="shared" si="25"/>
        <v>0.2770083102493075</v>
      </c>
      <c r="AA202" s="32"/>
      <c r="AB202" s="31">
        <v>4</v>
      </c>
      <c r="AC202" s="31">
        <v>848</v>
      </c>
      <c r="AD202" s="7">
        <f t="shared" si="26"/>
        <v>0.47169811320754718</v>
      </c>
    </row>
    <row r="203" spans="1:30" s="22" customFormat="1">
      <c r="A203" s="30">
        <v>41851</v>
      </c>
      <c r="B203" s="22">
        <v>1</v>
      </c>
      <c r="C203" s="31">
        <v>221</v>
      </c>
      <c r="D203" s="7">
        <f t="shared" si="27"/>
        <v>0.45248868778280549</v>
      </c>
      <c r="E203" s="32"/>
      <c r="F203" s="31">
        <v>6</v>
      </c>
      <c r="G203" s="31">
        <v>960</v>
      </c>
      <c r="H203" s="7">
        <f t="shared" si="21"/>
        <v>0.625</v>
      </c>
      <c r="J203" s="22">
        <v>4</v>
      </c>
      <c r="K203" s="22">
        <v>59</v>
      </c>
      <c r="L203" s="32">
        <f t="shared" si="22"/>
        <v>6.7796610169491522</v>
      </c>
      <c r="N203" s="22">
        <v>4</v>
      </c>
      <c r="O203" s="22">
        <v>20</v>
      </c>
      <c r="P203" s="32">
        <f t="shared" si="23"/>
        <v>20</v>
      </c>
      <c r="R203" s="22">
        <v>3</v>
      </c>
      <c r="S203" s="22">
        <v>5</v>
      </c>
      <c r="T203" s="32">
        <f t="shared" si="24"/>
        <v>60</v>
      </c>
      <c r="W203" s="32"/>
      <c r="X203" s="31">
        <v>3</v>
      </c>
      <c r="Y203" s="31">
        <v>286</v>
      </c>
      <c r="Z203" s="32">
        <f t="shared" si="25"/>
        <v>1.048951048951049</v>
      </c>
      <c r="AA203" s="32"/>
      <c r="AB203" s="31">
        <v>5</v>
      </c>
      <c r="AC203" s="31">
        <v>906</v>
      </c>
      <c r="AD203" s="7">
        <f t="shared" si="26"/>
        <v>0.55187637969094927</v>
      </c>
    </row>
    <row r="204" spans="1:30" s="22" customFormat="1">
      <c r="A204" s="30">
        <v>41882</v>
      </c>
      <c r="B204" s="22">
        <v>1</v>
      </c>
      <c r="C204" s="31">
        <v>181</v>
      </c>
      <c r="D204" s="7">
        <f t="shared" si="27"/>
        <v>0.55248618784530379</v>
      </c>
      <c r="E204" s="32"/>
      <c r="F204" s="31">
        <v>5</v>
      </c>
      <c r="G204" s="31">
        <v>992</v>
      </c>
      <c r="H204" s="7">
        <f t="shared" si="21"/>
        <v>0.50403225806451613</v>
      </c>
      <c r="J204" s="22">
        <v>4</v>
      </c>
      <c r="K204" s="22">
        <v>80</v>
      </c>
      <c r="L204" s="32">
        <f t="shared" si="22"/>
        <v>5</v>
      </c>
      <c r="N204" s="22">
        <v>4</v>
      </c>
      <c r="O204" s="22">
        <v>20</v>
      </c>
      <c r="P204" s="32">
        <f t="shared" si="23"/>
        <v>20</v>
      </c>
      <c r="R204" s="22">
        <v>4</v>
      </c>
      <c r="S204" s="22">
        <v>5</v>
      </c>
      <c r="T204" s="32">
        <f t="shared" si="24"/>
        <v>80</v>
      </c>
      <c r="W204" s="32"/>
      <c r="X204" s="31">
        <v>2</v>
      </c>
      <c r="Y204" s="31">
        <v>362</v>
      </c>
      <c r="Z204" s="32">
        <f t="shared" si="25"/>
        <v>0.55248618784530379</v>
      </c>
      <c r="AA204" s="32"/>
      <c r="AB204" s="31">
        <v>4</v>
      </c>
      <c r="AC204" s="31">
        <v>878</v>
      </c>
      <c r="AD204" s="7">
        <f t="shared" si="26"/>
        <v>0.45558086560364464</v>
      </c>
    </row>
    <row r="205" spans="1:30" s="22" customFormat="1">
      <c r="A205" s="30">
        <v>41912</v>
      </c>
      <c r="B205" s="22">
        <v>1</v>
      </c>
      <c r="C205" s="31">
        <v>188</v>
      </c>
      <c r="D205" s="7">
        <f t="shared" si="27"/>
        <v>0.53191489361702127</v>
      </c>
      <c r="E205" s="32"/>
      <c r="F205" s="31">
        <v>6</v>
      </c>
      <c r="G205" s="31">
        <v>995</v>
      </c>
      <c r="H205" s="7">
        <f t="shared" si="21"/>
        <v>0.60301507537688437</v>
      </c>
      <c r="J205" s="22">
        <v>5</v>
      </c>
      <c r="K205" s="22">
        <v>76</v>
      </c>
      <c r="L205" s="32">
        <f t="shared" si="22"/>
        <v>6.5789473684210522</v>
      </c>
      <c r="N205" s="22">
        <v>5</v>
      </c>
      <c r="O205" s="22">
        <v>19</v>
      </c>
      <c r="P205" s="32">
        <f t="shared" si="23"/>
        <v>26.315789473684209</v>
      </c>
      <c r="R205" s="22">
        <v>4</v>
      </c>
      <c r="S205" s="22">
        <v>5</v>
      </c>
      <c r="T205" s="32">
        <f t="shared" si="24"/>
        <v>80</v>
      </c>
      <c r="W205" s="32"/>
      <c r="X205" s="31">
        <v>3</v>
      </c>
      <c r="Y205" s="31">
        <v>338</v>
      </c>
      <c r="Z205" s="32">
        <f t="shared" si="25"/>
        <v>0.8875739644970414</v>
      </c>
      <c r="AA205" s="32"/>
      <c r="AB205" s="31">
        <v>5</v>
      </c>
      <c r="AC205" s="31">
        <v>895</v>
      </c>
      <c r="AD205" s="7">
        <f t="shared" si="26"/>
        <v>0.55865921787709494</v>
      </c>
    </row>
    <row r="206" spans="1:30" s="22" customFormat="1">
      <c r="A206" s="30">
        <v>41943</v>
      </c>
      <c r="B206" s="22">
        <v>1</v>
      </c>
      <c r="C206" s="31">
        <v>244</v>
      </c>
      <c r="D206" s="7">
        <f t="shared" si="27"/>
        <v>0.4098360655737705</v>
      </c>
      <c r="E206" s="32"/>
      <c r="F206" s="31">
        <v>6</v>
      </c>
      <c r="G206" s="31">
        <v>973</v>
      </c>
      <c r="H206" s="7">
        <f t="shared" si="21"/>
        <v>0.61664953751284679</v>
      </c>
      <c r="J206" s="22">
        <v>7</v>
      </c>
      <c r="K206" s="22">
        <v>64</v>
      </c>
      <c r="L206" s="32">
        <f t="shared" si="22"/>
        <v>10.9375</v>
      </c>
      <c r="N206" s="22">
        <v>6</v>
      </c>
      <c r="O206" s="22">
        <v>21</v>
      </c>
      <c r="P206" s="32">
        <f t="shared" si="23"/>
        <v>28.571428571428569</v>
      </c>
      <c r="R206" s="22">
        <v>4</v>
      </c>
      <c r="S206" s="22">
        <v>5</v>
      </c>
      <c r="T206" s="32">
        <f t="shared" si="24"/>
        <v>80</v>
      </c>
      <c r="W206" s="32"/>
      <c r="X206" s="31">
        <v>2</v>
      </c>
      <c r="Y206" s="31">
        <v>256</v>
      </c>
      <c r="Z206" s="32">
        <f t="shared" si="25"/>
        <v>0.78125</v>
      </c>
      <c r="AA206" s="32"/>
      <c r="AB206" s="31">
        <v>5</v>
      </c>
      <c r="AC206" s="31">
        <v>946</v>
      </c>
      <c r="AD206" s="7">
        <f t="shared" si="26"/>
        <v>0.52854122621564481</v>
      </c>
    </row>
    <row r="207" spans="1:30" s="22" customFormat="1">
      <c r="A207" s="30">
        <v>41973</v>
      </c>
      <c r="B207" s="22">
        <v>1</v>
      </c>
      <c r="C207" s="31">
        <v>238</v>
      </c>
      <c r="D207" s="7">
        <f t="shared" si="27"/>
        <v>0.42016806722689076</v>
      </c>
      <c r="E207" s="32"/>
      <c r="F207" s="31">
        <v>6</v>
      </c>
      <c r="G207" s="31">
        <v>962</v>
      </c>
      <c r="H207" s="7">
        <f t="shared" si="21"/>
        <v>0.62370062370062374</v>
      </c>
      <c r="J207" s="22">
        <v>6</v>
      </c>
      <c r="K207" s="22">
        <v>76</v>
      </c>
      <c r="L207" s="32">
        <f t="shared" si="22"/>
        <v>7.8947368421052628</v>
      </c>
      <c r="N207" s="22">
        <v>5</v>
      </c>
      <c r="O207" s="22">
        <v>16</v>
      </c>
      <c r="P207" s="32">
        <f t="shared" si="23"/>
        <v>31.25</v>
      </c>
      <c r="R207" s="22">
        <v>6</v>
      </c>
      <c r="S207" s="22">
        <v>7</v>
      </c>
      <c r="T207" s="32">
        <f t="shared" si="24"/>
        <v>85.714285714285708</v>
      </c>
      <c r="W207" s="32"/>
      <c r="X207" s="31">
        <v>1</v>
      </c>
      <c r="Y207" s="31">
        <v>265</v>
      </c>
      <c r="Z207" s="32">
        <f t="shared" si="25"/>
        <v>0.37735849056603776</v>
      </c>
      <c r="AA207" s="32"/>
      <c r="AB207" s="31">
        <v>6</v>
      </c>
      <c r="AC207" s="31">
        <v>935</v>
      </c>
      <c r="AD207" s="7">
        <f t="shared" si="26"/>
        <v>0.64171122994652408</v>
      </c>
    </row>
    <row r="208" spans="1:30" s="22" customFormat="1">
      <c r="A208" s="30">
        <v>42004</v>
      </c>
      <c r="B208" s="22">
        <v>1</v>
      </c>
      <c r="C208" s="31">
        <v>232</v>
      </c>
      <c r="D208" s="7">
        <f t="shared" si="27"/>
        <v>0.43103448275862066</v>
      </c>
      <c r="E208" s="32"/>
      <c r="F208" s="31">
        <v>6</v>
      </c>
      <c r="G208" s="31">
        <v>973</v>
      </c>
      <c r="H208" s="7">
        <f t="shared" si="21"/>
        <v>0.61664953751284679</v>
      </c>
      <c r="J208" s="22">
        <v>6</v>
      </c>
      <c r="K208" s="22">
        <v>78</v>
      </c>
      <c r="L208" s="32">
        <f t="shared" si="22"/>
        <v>7.6923076923076925</v>
      </c>
      <c r="N208" s="22">
        <v>5</v>
      </c>
      <c r="O208" s="22">
        <v>15</v>
      </c>
      <c r="P208" s="32">
        <f t="shared" si="23"/>
        <v>33.333333333333329</v>
      </c>
      <c r="R208" s="22">
        <v>7</v>
      </c>
      <c r="S208" s="22">
        <v>8</v>
      </c>
      <c r="T208" s="32">
        <f t="shared" si="24"/>
        <v>87.5</v>
      </c>
      <c r="W208" s="32"/>
      <c r="X208" s="31">
        <v>1</v>
      </c>
      <c r="Y208" s="31">
        <v>255</v>
      </c>
      <c r="Z208" s="32">
        <f t="shared" si="25"/>
        <v>0.39215686274509803</v>
      </c>
      <c r="AA208" s="32"/>
      <c r="AB208" s="31">
        <v>6</v>
      </c>
      <c r="AC208" s="31">
        <v>946</v>
      </c>
      <c r="AD208" s="7">
        <f t="shared" si="26"/>
        <v>0.63424947145877375</v>
      </c>
    </row>
    <row r="209" spans="1:30" s="22" customFormat="1">
      <c r="A209" s="30">
        <v>42035</v>
      </c>
      <c r="B209" s="22">
        <v>1</v>
      </c>
      <c r="C209" s="31">
        <v>232</v>
      </c>
      <c r="D209" s="7">
        <f t="shared" si="27"/>
        <v>0.43103448275862066</v>
      </c>
      <c r="E209" s="32"/>
      <c r="F209" s="31">
        <v>8</v>
      </c>
      <c r="G209" s="31">
        <v>965</v>
      </c>
      <c r="H209" s="7">
        <f t="shared" si="21"/>
        <v>0.82901554404145072</v>
      </c>
      <c r="J209" s="22">
        <v>6</v>
      </c>
      <c r="K209" s="22">
        <v>76</v>
      </c>
      <c r="L209" s="32">
        <f t="shared" si="22"/>
        <v>7.8947368421052628</v>
      </c>
      <c r="N209" s="22">
        <v>5</v>
      </c>
      <c r="O209" s="22">
        <v>17</v>
      </c>
      <c r="P209" s="32">
        <f t="shared" si="23"/>
        <v>29.411764705882355</v>
      </c>
      <c r="R209" s="22">
        <v>6</v>
      </c>
      <c r="S209" s="22">
        <v>6</v>
      </c>
      <c r="T209" s="32">
        <f t="shared" si="24"/>
        <v>100</v>
      </c>
      <c r="W209" s="32"/>
      <c r="X209" s="31">
        <v>4</v>
      </c>
      <c r="Y209" s="31">
        <v>245</v>
      </c>
      <c r="Z209" s="32">
        <f t="shared" si="25"/>
        <v>1.6326530612244898</v>
      </c>
      <c r="AA209" s="32"/>
      <c r="AB209" s="31">
        <v>7</v>
      </c>
      <c r="AC209" s="31">
        <v>957</v>
      </c>
      <c r="AD209" s="7">
        <f t="shared" si="26"/>
        <v>0.73145245559038663</v>
      </c>
    </row>
    <row r="210" spans="1:30" s="22" customFormat="1">
      <c r="A210" s="30">
        <v>42063</v>
      </c>
      <c r="B210" s="22">
        <v>1</v>
      </c>
      <c r="C210" s="31">
        <v>276</v>
      </c>
      <c r="D210" s="7">
        <f t="shared" si="27"/>
        <v>0.36231884057971014</v>
      </c>
      <c r="E210" s="32"/>
      <c r="F210" s="31">
        <v>8</v>
      </c>
      <c r="G210" s="31">
        <v>955</v>
      </c>
      <c r="H210" s="7">
        <f t="shared" si="21"/>
        <v>0.83769633507853414</v>
      </c>
      <c r="J210" s="22">
        <v>7</v>
      </c>
      <c r="K210" s="22">
        <v>59</v>
      </c>
      <c r="L210" s="32">
        <f t="shared" si="22"/>
        <v>11.864406779661017</v>
      </c>
      <c r="N210" s="22">
        <v>7</v>
      </c>
      <c r="O210" s="22">
        <v>13</v>
      </c>
      <c r="P210" s="32">
        <f t="shared" si="23"/>
        <v>53.846153846153847</v>
      </c>
      <c r="R210" s="22">
        <v>6</v>
      </c>
      <c r="S210" s="22">
        <v>7</v>
      </c>
      <c r="T210" s="32">
        <f t="shared" si="24"/>
        <v>85.714285714285708</v>
      </c>
      <c r="W210" s="32"/>
      <c r="X210" s="31">
        <v>3</v>
      </c>
      <c r="Y210" s="31">
        <v>177</v>
      </c>
      <c r="Z210" s="32">
        <f t="shared" si="25"/>
        <v>1.6949152542372881</v>
      </c>
      <c r="AA210" s="32"/>
      <c r="AB210" s="31">
        <v>6</v>
      </c>
      <c r="AC210" s="31">
        <v>999</v>
      </c>
      <c r="AD210" s="7">
        <f t="shared" si="26"/>
        <v>0.60060060060060061</v>
      </c>
    </row>
    <row r="211" spans="1:30" s="22" customFormat="1">
      <c r="A211" s="30">
        <v>42094</v>
      </c>
      <c r="B211" s="22">
        <v>1</v>
      </c>
      <c r="C211" s="31">
        <v>262</v>
      </c>
      <c r="D211" s="7">
        <f t="shared" si="27"/>
        <v>0.38167938931297707</v>
      </c>
      <c r="E211" s="32"/>
      <c r="F211" s="31">
        <v>8</v>
      </c>
      <c r="G211" s="31">
        <v>956</v>
      </c>
      <c r="H211" s="7">
        <f t="shared" si="21"/>
        <v>0.83682008368200833</v>
      </c>
      <c r="J211" s="22">
        <v>9</v>
      </c>
      <c r="K211" s="22">
        <v>56</v>
      </c>
      <c r="L211" s="32">
        <f t="shared" si="22"/>
        <v>16.071428571428573</v>
      </c>
      <c r="N211" s="22">
        <v>5</v>
      </c>
      <c r="O211" s="22">
        <v>11</v>
      </c>
      <c r="P211" s="32">
        <f t="shared" si="23"/>
        <v>45.454545454545453</v>
      </c>
      <c r="R211" s="22">
        <v>6</v>
      </c>
      <c r="S211" s="22">
        <v>7</v>
      </c>
      <c r="T211" s="32">
        <f t="shared" si="24"/>
        <v>85.714285714285708</v>
      </c>
      <c r="W211" s="32"/>
      <c r="X211" s="31">
        <v>4</v>
      </c>
      <c r="Y211" s="31">
        <v>174</v>
      </c>
      <c r="Z211" s="32">
        <f t="shared" si="25"/>
        <v>2.2988505747126435</v>
      </c>
      <c r="AA211" s="32"/>
      <c r="AB211" s="31">
        <v>6</v>
      </c>
      <c r="AC211" s="31">
        <v>989</v>
      </c>
      <c r="AD211" s="7">
        <f t="shared" si="26"/>
        <v>0.60667340748230536</v>
      </c>
    </row>
    <row r="212" spans="1:30" s="22" customFormat="1">
      <c r="A212" s="30">
        <v>42124</v>
      </c>
      <c r="C212" s="31">
        <v>262</v>
      </c>
      <c r="D212" s="7">
        <f t="shared" si="27"/>
        <v>0</v>
      </c>
      <c r="E212" s="32"/>
      <c r="F212" s="31">
        <v>8</v>
      </c>
      <c r="G212" s="31">
        <v>962</v>
      </c>
      <c r="H212" s="7">
        <f t="shared" si="21"/>
        <v>0.83160083160083165</v>
      </c>
      <c r="J212" s="22">
        <v>6</v>
      </c>
      <c r="K212" s="22">
        <v>50</v>
      </c>
      <c r="L212" s="32">
        <f t="shared" si="22"/>
        <v>12</v>
      </c>
      <c r="N212" s="22">
        <v>3</v>
      </c>
      <c r="O212" s="22">
        <v>10</v>
      </c>
      <c r="P212" s="32">
        <f t="shared" si="23"/>
        <v>30</v>
      </c>
      <c r="R212" s="22">
        <v>4</v>
      </c>
      <c r="S212" s="22">
        <v>7</v>
      </c>
      <c r="T212" s="32">
        <f t="shared" si="24"/>
        <v>57.142857142857139</v>
      </c>
      <c r="W212" s="32"/>
      <c r="X212" s="31">
        <v>7</v>
      </c>
      <c r="Y212" s="31">
        <v>195</v>
      </c>
      <c r="Z212" s="32">
        <f t="shared" si="25"/>
        <v>3.5897435897435894</v>
      </c>
      <c r="AA212" s="32"/>
      <c r="AB212" s="31">
        <v>3</v>
      </c>
      <c r="AC212" s="31">
        <v>980</v>
      </c>
      <c r="AD212" s="7">
        <f t="shared" si="26"/>
        <v>0.30612244897959184</v>
      </c>
    </row>
    <row r="213" spans="1:30" s="22" customFormat="1">
      <c r="A213" s="30"/>
      <c r="C213" s="31"/>
      <c r="D213" s="32"/>
      <c r="E213" s="32"/>
      <c r="F213" s="31"/>
      <c r="G213" s="31"/>
      <c r="H213" s="32"/>
      <c r="W213" s="32"/>
      <c r="X213" s="31"/>
      <c r="Y213" s="31"/>
      <c r="Z213" s="32"/>
      <c r="AA213" s="32"/>
      <c r="AB213" s="31"/>
      <c r="AC213" s="31"/>
      <c r="AD213" s="32"/>
    </row>
    <row r="214" spans="1:30" s="22" customFormat="1">
      <c r="A214" s="30"/>
      <c r="C214" s="31"/>
      <c r="D214" s="32"/>
      <c r="E214" s="32"/>
      <c r="F214" s="31"/>
      <c r="G214" s="31"/>
      <c r="H214" s="32"/>
      <c r="W214" s="32"/>
      <c r="X214" s="31"/>
      <c r="Y214" s="31"/>
      <c r="Z214" s="32"/>
      <c r="AA214" s="32"/>
      <c r="AB214" s="31"/>
      <c r="AC214" s="31"/>
      <c r="AD214" s="32"/>
    </row>
    <row r="215" spans="1:30" s="22" customFormat="1">
      <c r="A215" s="30"/>
      <c r="C215" s="31"/>
      <c r="D215" s="32"/>
      <c r="E215" s="32"/>
      <c r="F215" s="31"/>
      <c r="G215" s="31"/>
      <c r="H215" s="32"/>
      <c r="W215" s="32"/>
      <c r="X215" s="31"/>
      <c r="Y215" s="31"/>
      <c r="Z215" s="32"/>
      <c r="AA215" s="32"/>
      <c r="AB215" s="31"/>
      <c r="AC215" s="31"/>
      <c r="AD215" s="32"/>
    </row>
  </sheetData>
  <mergeCells count="7">
    <mergeCell ref="AB3:AD3"/>
    <mergeCell ref="X3:Z3"/>
    <mergeCell ref="B3:D3"/>
    <mergeCell ref="F3:H3"/>
    <mergeCell ref="J3:L3"/>
    <mergeCell ref="N3:P3"/>
    <mergeCell ref="R3:T3"/>
  </mergeCells>
  <phoneticPr fontId="7" type="noConversion"/>
  <conditionalFormatting sqref="AC1:AC2 Y1:Y2 AA1:AA2 W1:W2 O1:O2 L1:L2 G1:G2 B1:B2 E1:E2">
    <cfRule type="cellIs" dxfId="2" priority="1" stopIfTrue="1" operator="equal">
      <formula>0</formula>
    </cfRule>
  </conditionalFormatting>
  <pageMargins left="0.75" right="0.75" top="1" bottom="1" header="0.5" footer="0.5"/>
  <pageSetup scale="67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FFC000"/>
    <pageSetUpPr fitToPage="1"/>
  </sheetPr>
  <dimension ref="A1:AF310"/>
  <sheetViews>
    <sheetView zoomScale="85" zoomScaleNormal="85" workbookViewId="0">
      <pane ySplit="5" topLeftCell="A237" activePane="bottomLeft" state="frozen"/>
      <selection activeCell="U219" sqref="U219"/>
      <selection pane="bottomLeft" activeCell="AD266" sqref="AD266"/>
    </sheetView>
  </sheetViews>
  <sheetFormatPr defaultRowHeight="12.75"/>
  <cols>
    <col min="1" max="1" width="10.28515625" style="21" customWidth="1"/>
    <col min="2" max="2" width="5.85546875" customWidth="1"/>
    <col min="3" max="3" width="8.85546875" style="9" customWidth="1"/>
    <col min="4" max="4" width="6.5703125" style="7" customWidth="1"/>
    <col min="5" max="5" width="1" style="32" customWidth="1"/>
    <col min="6" max="7" width="6.5703125" style="9" customWidth="1"/>
    <col min="8" max="8" width="6.5703125" style="7" customWidth="1"/>
    <col min="9" max="9" width="1.140625" customWidth="1"/>
    <col min="10" max="10" width="6.140625" customWidth="1"/>
    <col min="11" max="11" width="6.7109375" customWidth="1"/>
    <col min="12" max="12" width="6.5703125" customWidth="1"/>
    <col min="13" max="13" width="1.28515625" customWidth="1"/>
    <col min="14" max="14" width="5.140625" customWidth="1"/>
    <col min="15" max="15" width="6.140625" customWidth="1"/>
    <col min="16" max="16" width="7.5703125" customWidth="1"/>
    <col min="17" max="17" width="1" customWidth="1"/>
    <col min="18" max="18" width="4.85546875" customWidth="1"/>
    <col min="19" max="19" width="6.5703125" customWidth="1"/>
    <col min="20" max="20" width="6.42578125" customWidth="1"/>
    <col min="21" max="21" width="1.140625" customWidth="1"/>
    <col min="23" max="23" width="1" style="32" customWidth="1"/>
    <col min="24" max="25" width="6.5703125" style="9" customWidth="1"/>
    <col min="26" max="26" width="6.5703125" style="7" customWidth="1"/>
    <col min="27" max="27" width="1" style="32" customWidth="1"/>
    <col min="28" max="29" width="6.5703125" style="9" customWidth="1"/>
    <col min="30" max="30" width="6.5703125" style="7" customWidth="1"/>
  </cols>
  <sheetData>
    <row r="1" spans="1:32" ht="18">
      <c r="A1" s="162" t="s">
        <v>1284</v>
      </c>
      <c r="C1"/>
      <c r="D1"/>
      <c r="E1" s="7"/>
      <c r="G1"/>
      <c r="H1"/>
      <c r="K1" s="21"/>
      <c r="W1"/>
      <c r="X1"/>
      <c r="Y1"/>
      <c r="Z1"/>
      <c r="AA1"/>
      <c r="AB1"/>
      <c r="AC1"/>
      <c r="AD1"/>
    </row>
    <row r="2" spans="1:32" ht="12" customHeight="1">
      <c r="A2" s="165" t="s">
        <v>1237</v>
      </c>
      <c r="C2"/>
      <c r="D2"/>
      <c r="E2" s="7"/>
      <c r="G2"/>
      <c r="H2"/>
      <c r="K2" s="21"/>
      <c r="W2"/>
      <c r="X2"/>
      <c r="Y2"/>
      <c r="Z2"/>
      <c r="AA2"/>
      <c r="AB2"/>
      <c r="AC2"/>
      <c r="AD2"/>
    </row>
    <row r="3" spans="1:32" ht="12" customHeight="1">
      <c r="A3" s="74"/>
      <c r="C3"/>
      <c r="D3"/>
      <c r="E3" s="7"/>
      <c r="G3"/>
      <c r="H3"/>
      <c r="K3" s="21"/>
      <c r="W3"/>
      <c r="X3"/>
      <c r="Y3"/>
      <c r="Z3"/>
      <c r="AA3"/>
      <c r="AB3"/>
      <c r="AC3"/>
      <c r="AD3"/>
    </row>
    <row r="4" spans="1:32">
      <c r="A4" s="30"/>
      <c r="B4" s="179" t="s">
        <v>438</v>
      </c>
      <c r="C4" s="179"/>
      <c r="D4" s="179"/>
      <c r="E4" s="37"/>
      <c r="F4" s="180" t="s">
        <v>439</v>
      </c>
      <c r="G4" s="180"/>
      <c r="H4" s="180"/>
      <c r="J4" s="179" t="s">
        <v>440</v>
      </c>
      <c r="K4" s="179"/>
      <c r="L4" s="179"/>
      <c r="N4" s="179" t="s">
        <v>441</v>
      </c>
      <c r="O4" s="179"/>
      <c r="P4" s="179"/>
      <c r="R4" s="179" t="s">
        <v>442</v>
      </c>
      <c r="S4" s="179"/>
      <c r="T4" s="179"/>
      <c r="W4" s="37"/>
      <c r="X4" s="180" t="s">
        <v>443</v>
      </c>
      <c r="Y4" s="180"/>
      <c r="Z4" s="180"/>
      <c r="AA4" s="37"/>
      <c r="AB4" s="186" t="s">
        <v>537</v>
      </c>
      <c r="AC4" s="186"/>
      <c r="AD4" s="186"/>
    </row>
    <row r="5" spans="1:32" s="3" customFormat="1">
      <c r="A5" s="29" t="s">
        <v>1</v>
      </c>
      <c r="B5" s="2" t="s">
        <v>541</v>
      </c>
      <c r="C5" s="19" t="s">
        <v>2</v>
      </c>
      <c r="D5" s="5" t="s">
        <v>444</v>
      </c>
      <c r="E5" s="38"/>
      <c r="F5" s="76" t="s">
        <v>541</v>
      </c>
      <c r="G5" s="8" t="s">
        <v>2</v>
      </c>
      <c r="H5" s="5" t="s">
        <v>536</v>
      </c>
      <c r="J5" s="76" t="s">
        <v>541</v>
      </c>
      <c r="K5" s="2" t="s">
        <v>2</v>
      </c>
      <c r="L5" s="5" t="s">
        <v>535</v>
      </c>
      <c r="N5" s="76" t="s">
        <v>541</v>
      </c>
      <c r="O5" s="2" t="s">
        <v>2</v>
      </c>
      <c r="P5" s="2" t="s">
        <v>441</v>
      </c>
      <c r="R5" s="76" t="s">
        <v>541</v>
      </c>
      <c r="S5" s="2" t="s">
        <v>2</v>
      </c>
      <c r="T5" s="2" t="s">
        <v>442</v>
      </c>
      <c r="W5" s="38"/>
      <c r="X5" s="76" t="s">
        <v>541</v>
      </c>
      <c r="Y5" s="8" t="s">
        <v>2</v>
      </c>
      <c r="Z5" s="5" t="s">
        <v>534</v>
      </c>
      <c r="AA5" s="38"/>
      <c r="AB5" s="76" t="s">
        <v>541</v>
      </c>
      <c r="AC5" s="8" t="s">
        <v>2</v>
      </c>
      <c r="AD5" s="72" t="s">
        <v>537</v>
      </c>
      <c r="AF5" s="66"/>
    </row>
    <row r="6" spans="1:32">
      <c r="A6" s="21">
        <v>35826</v>
      </c>
      <c r="C6">
        <v>46</v>
      </c>
      <c r="D6" s="7">
        <f t="shared" ref="D6:D37" si="0">B6/C6*100</f>
        <v>0</v>
      </c>
      <c r="E6" s="33"/>
      <c r="F6" s="25">
        <v>2</v>
      </c>
      <c r="G6" s="25">
        <v>401</v>
      </c>
      <c r="H6" s="7">
        <f t="shared" ref="H6:H37" si="1">F6/G6*100</f>
        <v>0.49875311720698251</v>
      </c>
      <c r="I6" s="1"/>
      <c r="J6">
        <v>4</v>
      </c>
      <c r="K6">
        <v>47</v>
      </c>
      <c r="L6" s="7">
        <f t="shared" ref="L6:L37" si="2">J6/K6*100</f>
        <v>8.5106382978723403</v>
      </c>
      <c r="N6">
        <v>4</v>
      </c>
      <c r="O6">
        <v>15</v>
      </c>
      <c r="P6" s="7">
        <f t="shared" ref="P6:P37" si="3">N6/O6*100</f>
        <v>26.666666666666668</v>
      </c>
      <c r="Q6" s="1"/>
      <c r="R6">
        <v>1</v>
      </c>
      <c r="S6">
        <v>6</v>
      </c>
      <c r="T6" s="7">
        <f t="shared" ref="T6:T37" si="4">R6/S6*100</f>
        <v>16.666666666666664</v>
      </c>
      <c r="W6" s="33"/>
      <c r="X6" s="25">
        <v>1</v>
      </c>
      <c r="Y6" s="25">
        <v>97</v>
      </c>
      <c r="Z6" s="7">
        <f t="shared" ref="Z6:Z37" si="5">X6/Y6*100</f>
        <v>1.0309278350515463</v>
      </c>
      <c r="AA6" s="33"/>
      <c r="AB6" s="25">
        <v>1</v>
      </c>
      <c r="AC6" s="25">
        <v>350</v>
      </c>
      <c r="AD6" s="7">
        <f t="shared" ref="AD6:AD37" si="6">AB6/AC6*100</f>
        <v>0.2857142857142857</v>
      </c>
    </row>
    <row r="7" spans="1:32">
      <c r="A7" s="21">
        <v>35854</v>
      </c>
      <c r="C7">
        <v>59</v>
      </c>
      <c r="D7" s="7">
        <f t="shared" si="0"/>
        <v>0</v>
      </c>
      <c r="E7" s="33"/>
      <c r="F7" s="25">
        <v>4</v>
      </c>
      <c r="G7" s="25">
        <v>402</v>
      </c>
      <c r="H7" s="7">
        <f t="shared" si="1"/>
        <v>0.99502487562189057</v>
      </c>
      <c r="J7">
        <v>6</v>
      </c>
      <c r="K7">
        <v>52</v>
      </c>
      <c r="L7" s="7">
        <f t="shared" si="2"/>
        <v>11.538461538461538</v>
      </c>
      <c r="N7">
        <v>4</v>
      </c>
      <c r="O7">
        <v>12</v>
      </c>
      <c r="P7" s="7">
        <f t="shared" si="3"/>
        <v>33.333333333333329</v>
      </c>
      <c r="R7">
        <v>1</v>
      </c>
      <c r="S7">
        <v>5</v>
      </c>
      <c r="T7" s="7">
        <f t="shared" si="4"/>
        <v>20</v>
      </c>
      <c r="W7" s="33"/>
      <c r="X7" s="25">
        <v>1</v>
      </c>
      <c r="Y7" s="25">
        <v>85</v>
      </c>
      <c r="Z7" s="7">
        <f t="shared" si="5"/>
        <v>1.1764705882352942</v>
      </c>
      <c r="AA7" s="33"/>
      <c r="AB7" s="25">
        <v>3</v>
      </c>
      <c r="AC7" s="25">
        <v>376</v>
      </c>
      <c r="AD7" s="7">
        <f t="shared" si="6"/>
        <v>0.7978723404255319</v>
      </c>
    </row>
    <row r="8" spans="1:32">
      <c r="A8" s="21">
        <v>35885</v>
      </c>
      <c r="C8">
        <v>31</v>
      </c>
      <c r="D8" s="7">
        <f t="shared" si="0"/>
        <v>0</v>
      </c>
      <c r="E8" s="33"/>
      <c r="F8" s="25">
        <v>4</v>
      </c>
      <c r="G8" s="25">
        <v>429</v>
      </c>
      <c r="H8" s="7">
        <f t="shared" si="1"/>
        <v>0.93240093240093236</v>
      </c>
      <c r="J8">
        <v>8</v>
      </c>
      <c r="K8">
        <v>55</v>
      </c>
      <c r="L8" s="7">
        <f t="shared" si="2"/>
        <v>14.545454545454545</v>
      </c>
      <c r="N8">
        <v>2</v>
      </c>
      <c r="O8">
        <v>10</v>
      </c>
      <c r="P8" s="7">
        <f t="shared" si="3"/>
        <v>20</v>
      </c>
      <c r="R8">
        <v>1</v>
      </c>
      <c r="S8">
        <v>7</v>
      </c>
      <c r="T8" s="7">
        <f t="shared" si="4"/>
        <v>14.285714285714285</v>
      </c>
      <c r="W8" s="33"/>
      <c r="X8" s="25">
        <v>2</v>
      </c>
      <c r="Y8" s="25">
        <v>146</v>
      </c>
      <c r="Z8" s="7">
        <f t="shared" si="5"/>
        <v>1.3698630136986301</v>
      </c>
      <c r="AA8" s="33"/>
      <c r="AB8" s="25">
        <v>2</v>
      </c>
      <c r="AC8" s="25">
        <v>314</v>
      </c>
      <c r="AD8" s="7">
        <f t="shared" si="6"/>
        <v>0.63694267515923575</v>
      </c>
    </row>
    <row r="9" spans="1:32">
      <c r="A9" s="21">
        <v>35915</v>
      </c>
      <c r="C9">
        <v>24</v>
      </c>
      <c r="D9" s="7">
        <f t="shared" si="0"/>
        <v>0</v>
      </c>
      <c r="E9" s="33"/>
      <c r="F9" s="25">
        <v>5</v>
      </c>
      <c r="G9" s="25">
        <v>443</v>
      </c>
      <c r="H9" s="7">
        <f t="shared" si="1"/>
        <v>1.1286681715575622</v>
      </c>
      <c r="J9">
        <v>6</v>
      </c>
      <c r="K9">
        <v>52</v>
      </c>
      <c r="L9" s="7">
        <f t="shared" si="2"/>
        <v>11.538461538461538</v>
      </c>
      <c r="N9">
        <v>1</v>
      </c>
      <c r="O9">
        <v>8</v>
      </c>
      <c r="P9" s="7">
        <f t="shared" si="3"/>
        <v>12.5</v>
      </c>
      <c r="R9">
        <v>4</v>
      </c>
      <c r="S9">
        <v>10</v>
      </c>
      <c r="T9" s="7">
        <f t="shared" si="4"/>
        <v>40</v>
      </c>
      <c r="W9" s="33"/>
      <c r="X9" s="25">
        <v>3</v>
      </c>
      <c r="Y9" s="25">
        <v>138</v>
      </c>
      <c r="Z9" s="7">
        <f t="shared" si="5"/>
        <v>2.1739130434782608</v>
      </c>
      <c r="AA9" s="33"/>
      <c r="AB9" s="25">
        <v>2</v>
      </c>
      <c r="AC9" s="25">
        <v>329</v>
      </c>
      <c r="AD9" s="7">
        <f t="shared" si="6"/>
        <v>0.60790273556231</v>
      </c>
    </row>
    <row r="10" spans="1:32">
      <c r="A10" s="21">
        <v>35946</v>
      </c>
      <c r="C10">
        <v>42</v>
      </c>
      <c r="D10" s="7">
        <f t="shared" si="0"/>
        <v>0</v>
      </c>
      <c r="E10" s="33"/>
      <c r="F10" s="25">
        <v>5</v>
      </c>
      <c r="G10" s="25">
        <v>427</v>
      </c>
      <c r="H10" s="7">
        <f t="shared" si="1"/>
        <v>1.1709601873536302</v>
      </c>
      <c r="J10">
        <v>6</v>
      </c>
      <c r="K10">
        <v>44</v>
      </c>
      <c r="L10" s="7">
        <f t="shared" si="2"/>
        <v>13.636363636363635</v>
      </c>
      <c r="N10">
        <v>1</v>
      </c>
      <c r="O10">
        <v>12</v>
      </c>
      <c r="P10" s="7">
        <f t="shared" si="3"/>
        <v>8.3333333333333321</v>
      </c>
      <c r="R10">
        <v>4</v>
      </c>
      <c r="S10">
        <v>7</v>
      </c>
      <c r="T10" s="7">
        <f t="shared" si="4"/>
        <v>57.142857142857139</v>
      </c>
      <c r="W10" s="33"/>
      <c r="X10" s="25">
        <v>2</v>
      </c>
      <c r="Y10" s="25">
        <v>92</v>
      </c>
      <c r="Z10" s="7">
        <f t="shared" si="5"/>
        <v>2.1739130434782608</v>
      </c>
      <c r="AA10" s="33"/>
      <c r="AB10" s="25">
        <v>3</v>
      </c>
      <c r="AC10" s="25">
        <v>377</v>
      </c>
      <c r="AD10" s="7">
        <f t="shared" si="6"/>
        <v>0.79575596816976124</v>
      </c>
    </row>
    <row r="11" spans="1:32">
      <c r="A11" s="21">
        <v>35976</v>
      </c>
      <c r="C11">
        <v>57</v>
      </c>
      <c r="D11" s="7">
        <f t="shared" si="0"/>
        <v>0</v>
      </c>
      <c r="E11" s="33"/>
      <c r="F11" s="25">
        <v>4</v>
      </c>
      <c r="G11" s="25">
        <v>416</v>
      </c>
      <c r="H11" s="7">
        <f t="shared" si="1"/>
        <v>0.96153846153846156</v>
      </c>
      <c r="J11">
        <v>5</v>
      </c>
      <c r="K11">
        <v>42</v>
      </c>
      <c r="L11" s="7">
        <f t="shared" si="2"/>
        <v>11.904761904761903</v>
      </c>
      <c r="N11">
        <v>1</v>
      </c>
      <c r="O11">
        <v>9</v>
      </c>
      <c r="P11" s="7">
        <f t="shared" si="3"/>
        <v>11.111111111111111</v>
      </c>
      <c r="R11">
        <v>4</v>
      </c>
      <c r="S11">
        <v>7</v>
      </c>
      <c r="T11" s="7">
        <f t="shared" si="4"/>
        <v>57.142857142857139</v>
      </c>
      <c r="W11" s="33"/>
      <c r="X11" s="25">
        <v>2</v>
      </c>
      <c r="Y11" s="25">
        <v>71</v>
      </c>
      <c r="Z11" s="7">
        <f t="shared" si="5"/>
        <v>2.8169014084507045</v>
      </c>
      <c r="AA11" s="33"/>
      <c r="AB11" s="25">
        <v>2</v>
      </c>
      <c r="AC11" s="25">
        <v>402</v>
      </c>
      <c r="AD11" s="7">
        <f t="shared" si="6"/>
        <v>0.49751243781094528</v>
      </c>
    </row>
    <row r="12" spans="1:32">
      <c r="A12" s="21">
        <v>36007</v>
      </c>
      <c r="C12">
        <v>68</v>
      </c>
      <c r="D12" s="7">
        <f t="shared" si="0"/>
        <v>0</v>
      </c>
      <c r="E12" s="33"/>
      <c r="F12" s="25">
        <v>5</v>
      </c>
      <c r="G12" s="25">
        <v>415</v>
      </c>
      <c r="H12" s="7">
        <f t="shared" si="1"/>
        <v>1.2048192771084338</v>
      </c>
      <c r="J12">
        <v>2</v>
      </c>
      <c r="K12">
        <v>35</v>
      </c>
      <c r="L12" s="7">
        <f t="shared" si="2"/>
        <v>5.7142857142857144</v>
      </c>
      <c r="O12">
        <v>8</v>
      </c>
      <c r="P12" s="7">
        <f t="shared" si="3"/>
        <v>0</v>
      </c>
      <c r="R12">
        <v>5</v>
      </c>
      <c r="S12">
        <v>8</v>
      </c>
      <c r="T12" s="7">
        <f t="shared" si="4"/>
        <v>62.5</v>
      </c>
      <c r="W12" s="33"/>
      <c r="X12" s="25">
        <v>3</v>
      </c>
      <c r="Y12" s="25">
        <v>58</v>
      </c>
      <c r="Z12" s="7">
        <f t="shared" si="5"/>
        <v>5.1724137931034484</v>
      </c>
      <c r="AA12" s="33"/>
      <c r="AB12" s="25">
        <v>2</v>
      </c>
      <c r="AC12" s="25">
        <v>425</v>
      </c>
      <c r="AD12" s="7">
        <f t="shared" si="6"/>
        <v>0.47058823529411759</v>
      </c>
    </row>
    <row r="13" spans="1:32">
      <c r="A13" s="21">
        <v>36038</v>
      </c>
      <c r="C13">
        <v>61</v>
      </c>
      <c r="D13" s="7">
        <f t="shared" si="0"/>
        <v>0</v>
      </c>
      <c r="E13" s="33"/>
      <c r="F13" s="25">
        <v>2</v>
      </c>
      <c r="G13" s="25">
        <v>418</v>
      </c>
      <c r="H13" s="7">
        <f t="shared" si="1"/>
        <v>0.4784688995215311</v>
      </c>
      <c r="J13">
        <v>5</v>
      </c>
      <c r="K13">
        <v>35</v>
      </c>
      <c r="L13" s="7">
        <f t="shared" si="2"/>
        <v>14.285714285714285</v>
      </c>
      <c r="O13">
        <v>8</v>
      </c>
      <c r="P13" s="7">
        <f t="shared" si="3"/>
        <v>0</v>
      </c>
      <c r="R13">
        <v>5</v>
      </c>
      <c r="S13">
        <v>7</v>
      </c>
      <c r="T13" s="7">
        <f t="shared" si="4"/>
        <v>71.428571428571431</v>
      </c>
      <c r="W13" s="33"/>
      <c r="X13" s="25">
        <v>1</v>
      </c>
      <c r="Y13" s="25">
        <v>70</v>
      </c>
      <c r="Z13" s="7">
        <f t="shared" si="5"/>
        <v>1.4285714285714286</v>
      </c>
      <c r="AA13" s="33"/>
      <c r="AB13" s="25">
        <v>1</v>
      </c>
      <c r="AC13" s="25">
        <v>409</v>
      </c>
      <c r="AD13" s="7">
        <f t="shared" si="6"/>
        <v>0.24449877750611246</v>
      </c>
    </row>
    <row r="14" spans="1:32">
      <c r="A14" s="21">
        <v>36068</v>
      </c>
      <c r="B14">
        <v>1</v>
      </c>
      <c r="C14">
        <v>71</v>
      </c>
      <c r="D14" s="7">
        <f t="shared" si="0"/>
        <v>1.4084507042253522</v>
      </c>
      <c r="E14" s="33"/>
      <c r="F14" s="25">
        <v>4</v>
      </c>
      <c r="G14" s="25">
        <v>421</v>
      </c>
      <c r="H14" s="7">
        <f t="shared" si="1"/>
        <v>0.95011876484560576</v>
      </c>
      <c r="J14">
        <v>2</v>
      </c>
      <c r="K14">
        <v>32</v>
      </c>
      <c r="L14" s="7">
        <f t="shared" si="2"/>
        <v>6.25</v>
      </c>
      <c r="N14">
        <v>2</v>
      </c>
      <c r="O14">
        <v>5</v>
      </c>
      <c r="P14" s="7">
        <f t="shared" si="3"/>
        <v>40</v>
      </c>
      <c r="R14">
        <v>4</v>
      </c>
      <c r="S14">
        <v>7</v>
      </c>
      <c r="T14" s="7">
        <f t="shared" si="4"/>
        <v>57.142857142857139</v>
      </c>
      <c r="W14" s="33"/>
      <c r="X14" s="25">
        <v>2</v>
      </c>
      <c r="Y14" s="25">
        <v>64</v>
      </c>
      <c r="Z14" s="7">
        <f t="shared" si="5"/>
        <v>3.125</v>
      </c>
      <c r="AA14" s="33"/>
      <c r="AB14" s="25">
        <v>3</v>
      </c>
      <c r="AC14" s="25">
        <v>428</v>
      </c>
      <c r="AD14" s="7">
        <f t="shared" si="6"/>
        <v>0.7009345794392523</v>
      </c>
    </row>
    <row r="15" spans="1:32">
      <c r="A15" s="21">
        <v>36099</v>
      </c>
      <c r="B15">
        <v>1</v>
      </c>
      <c r="C15">
        <v>76</v>
      </c>
      <c r="D15" s="7">
        <f t="shared" si="0"/>
        <v>1.3157894736842104</v>
      </c>
      <c r="E15" s="33"/>
      <c r="F15" s="25">
        <v>3</v>
      </c>
      <c r="G15" s="25">
        <v>424</v>
      </c>
      <c r="H15" s="7">
        <f t="shared" si="1"/>
        <v>0.70754716981132082</v>
      </c>
      <c r="J15">
        <v>3</v>
      </c>
      <c r="K15">
        <v>34</v>
      </c>
      <c r="L15" s="7">
        <f t="shared" si="2"/>
        <v>8.8235294117647065</v>
      </c>
      <c r="N15">
        <v>2</v>
      </c>
      <c r="O15">
        <v>8</v>
      </c>
      <c r="P15" s="7">
        <f t="shared" si="3"/>
        <v>25</v>
      </c>
      <c r="R15">
        <v>4</v>
      </c>
      <c r="S15">
        <v>6</v>
      </c>
      <c r="T15" s="7">
        <f t="shared" si="4"/>
        <v>66.666666666666657</v>
      </c>
      <c r="W15" s="33"/>
      <c r="X15" s="25">
        <v>2</v>
      </c>
      <c r="Y15" s="25">
        <v>63</v>
      </c>
      <c r="Z15" s="7">
        <f t="shared" si="5"/>
        <v>3.1746031746031744</v>
      </c>
      <c r="AA15" s="33"/>
      <c r="AB15" s="25">
        <v>2</v>
      </c>
      <c r="AC15" s="25">
        <v>437</v>
      </c>
      <c r="AD15" s="7">
        <f t="shared" si="6"/>
        <v>0.45766590389016021</v>
      </c>
    </row>
    <row r="16" spans="1:32">
      <c r="A16" s="21">
        <v>36129</v>
      </c>
      <c r="B16">
        <v>1</v>
      </c>
      <c r="C16">
        <v>81</v>
      </c>
      <c r="D16" s="7">
        <f t="shared" si="0"/>
        <v>1.2345679012345678</v>
      </c>
      <c r="E16" s="33"/>
      <c r="F16" s="25">
        <v>5</v>
      </c>
      <c r="G16" s="25">
        <v>431</v>
      </c>
      <c r="H16" s="7">
        <f t="shared" si="1"/>
        <v>1.160092807424594</v>
      </c>
      <c r="J16">
        <v>1</v>
      </c>
      <c r="K16">
        <v>25</v>
      </c>
      <c r="L16" s="7">
        <f t="shared" si="2"/>
        <v>4</v>
      </c>
      <c r="N16">
        <v>3</v>
      </c>
      <c r="O16">
        <v>11</v>
      </c>
      <c r="P16" s="7">
        <f t="shared" si="3"/>
        <v>27.27272727272727</v>
      </c>
      <c r="R16">
        <v>5</v>
      </c>
      <c r="S16">
        <v>8</v>
      </c>
      <c r="T16" s="7">
        <f t="shared" si="4"/>
        <v>62.5</v>
      </c>
      <c r="W16" s="33"/>
      <c r="X16" s="25">
        <v>3</v>
      </c>
      <c r="Y16" s="25">
        <v>70</v>
      </c>
      <c r="Z16" s="7">
        <f t="shared" si="5"/>
        <v>4.2857142857142856</v>
      </c>
      <c r="AA16" s="33"/>
      <c r="AB16" s="25">
        <v>3</v>
      </c>
      <c r="AC16" s="25">
        <v>442</v>
      </c>
      <c r="AD16" s="7">
        <f t="shared" si="6"/>
        <v>0.67873303167420818</v>
      </c>
    </row>
    <row r="17" spans="1:30">
      <c r="A17" s="21">
        <v>36160</v>
      </c>
      <c r="C17">
        <v>84</v>
      </c>
      <c r="D17" s="7">
        <f t="shared" si="0"/>
        <v>0</v>
      </c>
      <c r="E17" s="33"/>
      <c r="F17" s="25">
        <v>6</v>
      </c>
      <c r="G17" s="25">
        <v>432</v>
      </c>
      <c r="H17" s="7">
        <f t="shared" si="1"/>
        <v>1.3888888888888888</v>
      </c>
      <c r="J17">
        <v>5</v>
      </c>
      <c r="K17">
        <v>26</v>
      </c>
      <c r="L17" s="7">
        <f t="shared" si="2"/>
        <v>19.230769230769234</v>
      </c>
      <c r="N17">
        <v>2</v>
      </c>
      <c r="O17">
        <v>7</v>
      </c>
      <c r="P17" s="7">
        <f t="shared" si="3"/>
        <v>28.571428571428569</v>
      </c>
      <c r="R17">
        <v>6</v>
      </c>
      <c r="S17">
        <v>9</v>
      </c>
      <c r="T17" s="7">
        <f t="shared" si="4"/>
        <v>66.666666666666657</v>
      </c>
      <c r="W17" s="33"/>
      <c r="X17" s="25">
        <v>3</v>
      </c>
      <c r="Y17" s="25">
        <v>71</v>
      </c>
      <c r="Z17" s="7">
        <f t="shared" si="5"/>
        <v>4.225352112676056</v>
      </c>
      <c r="AA17" s="33"/>
      <c r="AB17" s="25">
        <v>3</v>
      </c>
      <c r="AC17" s="25">
        <v>445</v>
      </c>
      <c r="AD17" s="7">
        <f t="shared" si="6"/>
        <v>0.6741573033707865</v>
      </c>
    </row>
    <row r="18" spans="1:30">
      <c r="A18" s="21">
        <v>36191</v>
      </c>
      <c r="C18">
        <v>98</v>
      </c>
      <c r="D18" s="7">
        <f t="shared" si="0"/>
        <v>0</v>
      </c>
      <c r="E18" s="33"/>
      <c r="F18" s="25">
        <v>2</v>
      </c>
      <c r="G18" s="25">
        <v>425</v>
      </c>
      <c r="H18" s="7">
        <f t="shared" si="1"/>
        <v>0.47058823529411759</v>
      </c>
      <c r="J18">
        <v>5</v>
      </c>
      <c r="K18">
        <v>32</v>
      </c>
      <c r="L18" s="7">
        <f t="shared" si="2"/>
        <v>15.625</v>
      </c>
      <c r="O18">
        <v>2</v>
      </c>
      <c r="P18" s="7">
        <f t="shared" si="3"/>
        <v>0</v>
      </c>
      <c r="R18">
        <v>7</v>
      </c>
      <c r="S18">
        <v>11</v>
      </c>
      <c r="T18" s="7">
        <f t="shared" si="4"/>
        <v>63.636363636363633</v>
      </c>
      <c r="W18" s="33"/>
      <c r="X18" s="25">
        <v>2</v>
      </c>
      <c r="Y18" s="25">
        <v>57</v>
      </c>
      <c r="Z18" s="7">
        <f t="shared" si="5"/>
        <v>3.5087719298245612</v>
      </c>
      <c r="AA18" s="33"/>
      <c r="AB18" s="25"/>
      <c r="AC18" s="25">
        <v>466</v>
      </c>
      <c r="AD18" s="7">
        <f t="shared" si="6"/>
        <v>0</v>
      </c>
    </row>
    <row r="19" spans="1:30">
      <c r="A19" s="21">
        <v>36219</v>
      </c>
      <c r="C19">
        <v>99</v>
      </c>
      <c r="D19" s="7">
        <f t="shared" si="0"/>
        <v>0</v>
      </c>
      <c r="E19" s="33"/>
      <c r="F19" s="25">
        <v>3</v>
      </c>
      <c r="G19" s="25">
        <v>438</v>
      </c>
      <c r="H19" s="7">
        <f t="shared" si="1"/>
        <v>0.68493150684931503</v>
      </c>
      <c r="J19">
        <v>4</v>
      </c>
      <c r="K19">
        <v>32</v>
      </c>
      <c r="L19" s="7">
        <f t="shared" si="2"/>
        <v>12.5</v>
      </c>
      <c r="N19">
        <v>2</v>
      </c>
      <c r="O19">
        <v>5</v>
      </c>
      <c r="P19" s="7">
        <f t="shared" si="3"/>
        <v>40</v>
      </c>
      <c r="R19">
        <v>5</v>
      </c>
      <c r="S19">
        <v>7</v>
      </c>
      <c r="T19" s="7">
        <f t="shared" si="4"/>
        <v>71.428571428571431</v>
      </c>
      <c r="W19" s="33"/>
      <c r="X19" s="25">
        <v>2</v>
      </c>
      <c r="Y19" s="25">
        <v>64</v>
      </c>
      <c r="Z19" s="7">
        <f t="shared" si="5"/>
        <v>3.125</v>
      </c>
      <c r="AA19" s="33"/>
      <c r="AB19" s="25">
        <v>1</v>
      </c>
      <c r="AC19" s="25">
        <v>473</v>
      </c>
      <c r="AD19" s="7">
        <f t="shared" si="6"/>
        <v>0.21141649048625794</v>
      </c>
    </row>
    <row r="20" spans="1:30">
      <c r="A20" s="21">
        <v>36250</v>
      </c>
      <c r="C20">
        <v>87</v>
      </c>
      <c r="D20" s="7">
        <f t="shared" si="0"/>
        <v>0</v>
      </c>
      <c r="E20" s="33"/>
      <c r="F20" s="25">
        <v>6</v>
      </c>
      <c r="G20" s="25">
        <v>460</v>
      </c>
      <c r="H20" s="7">
        <f t="shared" si="1"/>
        <v>1.3043478260869565</v>
      </c>
      <c r="J20">
        <v>2</v>
      </c>
      <c r="K20">
        <v>29</v>
      </c>
      <c r="L20" s="7">
        <f t="shared" si="2"/>
        <v>6.8965517241379306</v>
      </c>
      <c r="N20">
        <v>2</v>
      </c>
      <c r="O20">
        <v>6</v>
      </c>
      <c r="P20" s="7">
        <f t="shared" si="3"/>
        <v>33.333333333333329</v>
      </c>
      <c r="R20">
        <v>5</v>
      </c>
      <c r="S20">
        <v>8</v>
      </c>
      <c r="T20" s="7">
        <f t="shared" si="4"/>
        <v>62.5</v>
      </c>
      <c r="W20" s="33"/>
      <c r="X20" s="25">
        <v>5</v>
      </c>
      <c r="Y20" s="25">
        <v>71</v>
      </c>
      <c r="Z20" s="7">
        <f t="shared" si="5"/>
        <v>7.042253521126761</v>
      </c>
      <c r="AA20" s="33"/>
      <c r="AB20" s="25">
        <v>1</v>
      </c>
      <c r="AC20" s="25">
        <v>476</v>
      </c>
      <c r="AD20" s="7">
        <f t="shared" si="6"/>
        <v>0.21008403361344538</v>
      </c>
    </row>
    <row r="21" spans="1:30">
      <c r="A21" s="21">
        <v>36280</v>
      </c>
      <c r="C21">
        <v>78</v>
      </c>
      <c r="D21" s="7">
        <f t="shared" si="0"/>
        <v>0</v>
      </c>
      <c r="E21" s="33"/>
      <c r="F21" s="25">
        <v>10</v>
      </c>
      <c r="G21" s="25">
        <v>469</v>
      </c>
      <c r="H21" s="7">
        <f t="shared" si="1"/>
        <v>2.1321961620469083</v>
      </c>
      <c r="J21">
        <v>4</v>
      </c>
      <c r="K21">
        <v>34</v>
      </c>
      <c r="L21" s="7">
        <f t="shared" si="2"/>
        <v>11.76470588235294</v>
      </c>
      <c r="N21">
        <v>1</v>
      </c>
      <c r="O21">
        <v>5</v>
      </c>
      <c r="P21" s="7">
        <f t="shared" si="3"/>
        <v>20</v>
      </c>
      <c r="R21">
        <v>4</v>
      </c>
      <c r="S21">
        <v>6</v>
      </c>
      <c r="T21" s="7">
        <f t="shared" si="4"/>
        <v>66.666666666666657</v>
      </c>
      <c r="W21" s="33"/>
      <c r="X21" s="25">
        <v>8</v>
      </c>
      <c r="Y21" s="25">
        <v>81</v>
      </c>
      <c r="Z21" s="7">
        <f t="shared" si="5"/>
        <v>9.8765432098765427</v>
      </c>
      <c r="AA21" s="33"/>
      <c r="AB21" s="25">
        <v>2</v>
      </c>
      <c r="AC21" s="25">
        <v>466</v>
      </c>
      <c r="AD21" s="7">
        <f t="shared" si="6"/>
        <v>0.42918454935622319</v>
      </c>
    </row>
    <row r="22" spans="1:30">
      <c r="A22" s="21">
        <v>36311</v>
      </c>
      <c r="C22">
        <v>85</v>
      </c>
      <c r="D22" s="7">
        <f t="shared" si="0"/>
        <v>0</v>
      </c>
      <c r="E22" s="33"/>
      <c r="F22" s="25">
        <v>12</v>
      </c>
      <c r="G22" s="25">
        <v>456</v>
      </c>
      <c r="H22" s="7">
        <f t="shared" si="1"/>
        <v>2.6315789473684208</v>
      </c>
      <c r="J22">
        <v>8</v>
      </c>
      <c r="K22">
        <v>35</v>
      </c>
      <c r="L22" s="7">
        <f t="shared" si="2"/>
        <v>22.857142857142858</v>
      </c>
      <c r="O22">
        <v>8</v>
      </c>
      <c r="P22" s="7">
        <f t="shared" si="3"/>
        <v>0</v>
      </c>
      <c r="R22">
        <v>3</v>
      </c>
      <c r="S22">
        <v>7</v>
      </c>
      <c r="T22" s="7">
        <f t="shared" si="4"/>
        <v>42.857142857142854</v>
      </c>
      <c r="W22" s="33"/>
      <c r="X22" s="25">
        <v>6</v>
      </c>
      <c r="Y22" s="25">
        <v>84</v>
      </c>
      <c r="Z22" s="7">
        <f t="shared" si="5"/>
        <v>7.1428571428571423</v>
      </c>
      <c r="AA22" s="33"/>
      <c r="AB22" s="25">
        <v>6</v>
      </c>
      <c r="AC22" s="25">
        <v>457</v>
      </c>
      <c r="AD22" s="7">
        <f t="shared" si="6"/>
        <v>1.3129102844638949</v>
      </c>
    </row>
    <row r="23" spans="1:30">
      <c r="A23" s="21">
        <v>36341</v>
      </c>
      <c r="C23">
        <v>79</v>
      </c>
      <c r="D23" s="7">
        <f t="shared" si="0"/>
        <v>0</v>
      </c>
      <c r="E23" s="33"/>
      <c r="F23" s="25">
        <v>14</v>
      </c>
      <c r="G23" s="25">
        <v>461</v>
      </c>
      <c r="H23" s="7">
        <f t="shared" si="1"/>
        <v>3.0368763557483729</v>
      </c>
      <c r="J23">
        <v>9</v>
      </c>
      <c r="K23">
        <v>35</v>
      </c>
      <c r="L23" s="7">
        <f t="shared" si="2"/>
        <v>25.714285714285712</v>
      </c>
      <c r="N23">
        <v>1</v>
      </c>
      <c r="O23">
        <v>8</v>
      </c>
      <c r="P23" s="7">
        <f t="shared" si="3"/>
        <v>12.5</v>
      </c>
      <c r="R23">
        <v>4</v>
      </c>
      <c r="S23">
        <v>6</v>
      </c>
      <c r="T23" s="7">
        <f t="shared" si="4"/>
        <v>66.666666666666657</v>
      </c>
      <c r="W23" s="33"/>
      <c r="X23" s="25">
        <v>10</v>
      </c>
      <c r="Y23" s="25">
        <v>106</v>
      </c>
      <c r="Z23" s="7">
        <f t="shared" si="5"/>
        <v>9.433962264150944</v>
      </c>
      <c r="AA23" s="33"/>
      <c r="AB23" s="25">
        <v>4</v>
      </c>
      <c r="AC23" s="25">
        <v>434</v>
      </c>
      <c r="AD23" s="7">
        <f t="shared" si="6"/>
        <v>0.92165898617511521</v>
      </c>
    </row>
    <row r="24" spans="1:30">
      <c r="A24" s="21">
        <v>36372</v>
      </c>
      <c r="C24">
        <v>73</v>
      </c>
      <c r="D24" s="7">
        <f t="shared" si="0"/>
        <v>0</v>
      </c>
      <c r="E24" s="33"/>
      <c r="F24" s="25">
        <v>13</v>
      </c>
      <c r="G24" s="25">
        <v>466</v>
      </c>
      <c r="H24" s="7">
        <f t="shared" si="1"/>
        <v>2.7896995708154506</v>
      </c>
      <c r="J24">
        <v>13</v>
      </c>
      <c r="K24">
        <v>39</v>
      </c>
      <c r="L24" s="7">
        <f t="shared" si="2"/>
        <v>33.333333333333329</v>
      </c>
      <c r="N24">
        <v>1</v>
      </c>
      <c r="O24">
        <v>10</v>
      </c>
      <c r="P24" s="7">
        <f t="shared" si="3"/>
        <v>10</v>
      </c>
      <c r="R24">
        <v>3</v>
      </c>
      <c r="S24">
        <v>5</v>
      </c>
      <c r="T24" s="7">
        <f t="shared" si="4"/>
        <v>60</v>
      </c>
      <c r="W24" s="33"/>
      <c r="X24" s="25">
        <v>8</v>
      </c>
      <c r="Y24" s="25">
        <v>107</v>
      </c>
      <c r="Z24" s="7">
        <f t="shared" si="5"/>
        <v>7.4766355140186906</v>
      </c>
      <c r="AA24" s="33"/>
      <c r="AB24" s="25">
        <v>5</v>
      </c>
      <c r="AC24" s="25">
        <v>432</v>
      </c>
      <c r="AD24" s="7">
        <f t="shared" si="6"/>
        <v>1.1574074074074074</v>
      </c>
    </row>
    <row r="25" spans="1:30">
      <c r="A25" s="21">
        <v>36403</v>
      </c>
      <c r="C25">
        <v>43</v>
      </c>
      <c r="D25" s="7">
        <f t="shared" si="0"/>
        <v>0</v>
      </c>
      <c r="E25" s="33"/>
      <c r="F25" s="25">
        <v>6</v>
      </c>
      <c r="G25" s="25">
        <v>433</v>
      </c>
      <c r="H25" s="7">
        <f t="shared" si="1"/>
        <v>1.3856812933025404</v>
      </c>
      <c r="J25">
        <v>13</v>
      </c>
      <c r="K25">
        <v>80</v>
      </c>
      <c r="L25" s="7">
        <f t="shared" si="2"/>
        <v>16.25</v>
      </c>
      <c r="N25">
        <v>9</v>
      </c>
      <c r="O25">
        <v>19</v>
      </c>
      <c r="P25" s="7">
        <f t="shared" si="3"/>
        <v>47.368421052631575</v>
      </c>
      <c r="R25">
        <v>3</v>
      </c>
      <c r="S25">
        <v>12</v>
      </c>
      <c r="T25" s="7">
        <f t="shared" si="4"/>
        <v>25</v>
      </c>
      <c r="W25" s="33"/>
      <c r="X25" s="25">
        <v>5</v>
      </c>
      <c r="Y25" s="25">
        <v>206</v>
      </c>
      <c r="Z25" s="7">
        <f t="shared" si="5"/>
        <v>2.4271844660194173</v>
      </c>
      <c r="AA25" s="33"/>
      <c r="AB25" s="25">
        <v>1</v>
      </c>
      <c r="AC25" s="25">
        <v>270</v>
      </c>
      <c r="AD25" s="7">
        <f t="shared" si="6"/>
        <v>0.37037037037037041</v>
      </c>
    </row>
    <row r="26" spans="1:30">
      <c r="A26" s="21">
        <v>36433</v>
      </c>
      <c r="C26">
        <v>40</v>
      </c>
      <c r="D26" s="7">
        <f t="shared" si="0"/>
        <v>0</v>
      </c>
      <c r="E26" s="33"/>
      <c r="F26" s="25">
        <v>5</v>
      </c>
      <c r="G26" s="25">
        <v>420</v>
      </c>
      <c r="H26" s="7">
        <f t="shared" si="1"/>
        <v>1.1904761904761905</v>
      </c>
      <c r="J26">
        <v>11</v>
      </c>
      <c r="K26">
        <v>99</v>
      </c>
      <c r="L26" s="7">
        <f t="shared" si="2"/>
        <v>11.111111111111111</v>
      </c>
      <c r="N26">
        <v>8</v>
      </c>
      <c r="O26">
        <v>25</v>
      </c>
      <c r="P26" s="7">
        <f t="shared" si="3"/>
        <v>32</v>
      </c>
      <c r="R26">
        <v>7</v>
      </c>
      <c r="S26">
        <v>17</v>
      </c>
      <c r="T26" s="7">
        <f t="shared" si="4"/>
        <v>41.17647058823529</v>
      </c>
      <c r="W26" s="33"/>
      <c r="X26" s="25">
        <v>5</v>
      </c>
      <c r="Y26" s="25">
        <v>205</v>
      </c>
      <c r="Z26" s="7">
        <f t="shared" si="5"/>
        <v>2.4390243902439024</v>
      </c>
      <c r="AA26" s="33"/>
      <c r="AB26" s="25"/>
      <c r="AC26" s="25">
        <v>255</v>
      </c>
      <c r="AD26" s="7">
        <f t="shared" si="6"/>
        <v>0</v>
      </c>
    </row>
    <row r="27" spans="1:30">
      <c r="A27" s="21">
        <v>36464</v>
      </c>
      <c r="C27">
        <v>26</v>
      </c>
      <c r="D27" s="7">
        <f t="shared" si="0"/>
        <v>0</v>
      </c>
      <c r="E27" s="33"/>
      <c r="F27" s="25">
        <v>4</v>
      </c>
      <c r="G27" s="25">
        <v>379</v>
      </c>
      <c r="H27" s="7">
        <f t="shared" si="1"/>
        <v>1.0554089709762533</v>
      </c>
      <c r="J27">
        <v>12</v>
      </c>
      <c r="K27">
        <v>136</v>
      </c>
      <c r="L27" s="7">
        <f t="shared" si="2"/>
        <v>8.8235294117647065</v>
      </c>
      <c r="N27">
        <v>5</v>
      </c>
      <c r="O27">
        <v>34</v>
      </c>
      <c r="P27" s="7">
        <f t="shared" si="3"/>
        <v>14.705882352941178</v>
      </c>
      <c r="R27">
        <v>16</v>
      </c>
      <c r="S27">
        <v>33</v>
      </c>
      <c r="T27" s="7">
        <f t="shared" si="4"/>
        <v>48.484848484848484</v>
      </c>
      <c r="W27" s="33"/>
      <c r="X27" s="25">
        <v>3</v>
      </c>
      <c r="Y27" s="25">
        <v>194</v>
      </c>
      <c r="Z27" s="7">
        <f t="shared" si="5"/>
        <v>1.5463917525773196</v>
      </c>
      <c r="AA27" s="33"/>
      <c r="AB27" s="25">
        <v>1</v>
      </c>
      <c r="AC27" s="25">
        <v>211</v>
      </c>
      <c r="AD27" s="7">
        <f t="shared" si="6"/>
        <v>0.47393364928909953</v>
      </c>
    </row>
    <row r="28" spans="1:30">
      <c r="A28" s="21">
        <v>36494</v>
      </c>
      <c r="C28">
        <v>35</v>
      </c>
      <c r="D28" s="7">
        <f t="shared" si="0"/>
        <v>0</v>
      </c>
      <c r="E28" s="33"/>
      <c r="F28" s="25">
        <v>5</v>
      </c>
      <c r="G28" s="25">
        <v>422</v>
      </c>
      <c r="H28" s="7">
        <f t="shared" si="1"/>
        <v>1.1848341232227488</v>
      </c>
      <c r="J28">
        <v>12</v>
      </c>
      <c r="K28">
        <v>98</v>
      </c>
      <c r="L28" s="7">
        <f t="shared" si="2"/>
        <v>12.244897959183673</v>
      </c>
      <c r="N28">
        <v>7</v>
      </c>
      <c r="O28">
        <v>29</v>
      </c>
      <c r="P28" s="7">
        <f t="shared" si="3"/>
        <v>24.137931034482758</v>
      </c>
      <c r="R28" s="75">
        <v>14</v>
      </c>
      <c r="S28">
        <v>26</v>
      </c>
      <c r="T28" s="7">
        <f t="shared" si="4"/>
        <v>53.846153846153847</v>
      </c>
      <c r="W28" s="33"/>
      <c r="X28" s="25">
        <v>3</v>
      </c>
      <c r="Y28" s="25">
        <v>168</v>
      </c>
      <c r="Z28" s="7">
        <f t="shared" si="5"/>
        <v>1.7857142857142856</v>
      </c>
      <c r="AA28" s="33"/>
      <c r="AB28" s="25">
        <v>2</v>
      </c>
      <c r="AC28" s="25">
        <v>289</v>
      </c>
      <c r="AD28" s="7">
        <f t="shared" si="6"/>
        <v>0.69204152249134954</v>
      </c>
    </row>
    <row r="29" spans="1:30">
      <c r="A29" s="21">
        <v>36525</v>
      </c>
      <c r="C29">
        <v>43</v>
      </c>
      <c r="D29" s="7">
        <f t="shared" si="0"/>
        <v>0</v>
      </c>
      <c r="E29" s="33"/>
      <c r="F29" s="25">
        <v>5</v>
      </c>
      <c r="G29" s="25">
        <v>401</v>
      </c>
      <c r="H29" s="7">
        <f t="shared" si="1"/>
        <v>1.2468827930174564</v>
      </c>
      <c r="J29">
        <v>14</v>
      </c>
      <c r="K29">
        <v>101</v>
      </c>
      <c r="L29" s="7">
        <f t="shared" si="2"/>
        <v>13.861386138613863</v>
      </c>
      <c r="M29" s="18"/>
      <c r="N29">
        <v>8</v>
      </c>
      <c r="O29">
        <v>37</v>
      </c>
      <c r="P29" s="7">
        <f t="shared" si="3"/>
        <v>21.621621621621621</v>
      </c>
      <c r="R29">
        <v>10</v>
      </c>
      <c r="S29">
        <v>23</v>
      </c>
      <c r="T29" s="7">
        <f t="shared" si="4"/>
        <v>43.478260869565219</v>
      </c>
      <c r="W29" s="33"/>
      <c r="X29" s="25">
        <v>3</v>
      </c>
      <c r="Y29" s="25">
        <v>168</v>
      </c>
      <c r="Z29" s="7">
        <f t="shared" si="5"/>
        <v>1.7857142857142856</v>
      </c>
      <c r="AA29" s="33"/>
      <c r="AB29" s="25">
        <v>2</v>
      </c>
      <c r="AC29" s="25">
        <v>276</v>
      </c>
      <c r="AD29" s="7">
        <f t="shared" si="6"/>
        <v>0.72463768115942029</v>
      </c>
    </row>
    <row r="30" spans="1:30">
      <c r="A30" s="21">
        <v>36556</v>
      </c>
      <c r="C30">
        <v>37</v>
      </c>
      <c r="D30" s="7">
        <f t="shared" si="0"/>
        <v>0</v>
      </c>
      <c r="E30" s="33"/>
      <c r="F30" s="25">
        <v>7</v>
      </c>
      <c r="G30" s="25">
        <v>407</v>
      </c>
      <c r="H30" s="7">
        <f t="shared" si="1"/>
        <v>1.7199017199017199</v>
      </c>
      <c r="J30">
        <v>11</v>
      </c>
      <c r="K30">
        <v>100</v>
      </c>
      <c r="L30" s="7">
        <f t="shared" si="2"/>
        <v>11</v>
      </c>
      <c r="N30">
        <v>11</v>
      </c>
      <c r="O30">
        <v>38</v>
      </c>
      <c r="P30" s="7">
        <f t="shared" si="3"/>
        <v>28.947368421052634</v>
      </c>
      <c r="R30">
        <v>10</v>
      </c>
      <c r="S30">
        <v>21</v>
      </c>
      <c r="T30" s="7">
        <f t="shared" si="4"/>
        <v>47.619047619047613</v>
      </c>
      <c r="W30" s="33"/>
      <c r="X30" s="25">
        <v>6</v>
      </c>
      <c r="Y30" s="25">
        <v>155</v>
      </c>
      <c r="Z30" s="7">
        <f t="shared" si="5"/>
        <v>3.870967741935484</v>
      </c>
      <c r="AA30" s="33"/>
      <c r="AB30" s="25">
        <v>1</v>
      </c>
      <c r="AC30" s="25">
        <v>289</v>
      </c>
      <c r="AD30" s="7">
        <f t="shared" si="6"/>
        <v>0.34602076124567477</v>
      </c>
    </row>
    <row r="31" spans="1:30">
      <c r="A31" s="21">
        <v>36585</v>
      </c>
      <c r="C31">
        <v>31</v>
      </c>
      <c r="D31" s="7">
        <f t="shared" si="0"/>
        <v>0</v>
      </c>
      <c r="E31" s="33"/>
      <c r="F31" s="25">
        <v>5</v>
      </c>
      <c r="G31" s="25">
        <v>403</v>
      </c>
      <c r="H31" s="7">
        <f t="shared" si="1"/>
        <v>1.240694789081886</v>
      </c>
      <c r="J31">
        <v>10</v>
      </c>
      <c r="K31">
        <v>101</v>
      </c>
      <c r="L31" s="7">
        <f t="shared" si="2"/>
        <v>9.9009900990099009</v>
      </c>
      <c r="N31">
        <v>11</v>
      </c>
      <c r="O31">
        <v>37</v>
      </c>
      <c r="P31" s="7">
        <f t="shared" si="3"/>
        <v>29.72972972972973</v>
      </c>
      <c r="R31">
        <v>13</v>
      </c>
      <c r="S31">
        <v>29</v>
      </c>
      <c r="T31" s="7">
        <f t="shared" si="4"/>
        <v>44.827586206896555</v>
      </c>
      <c r="W31" s="33"/>
      <c r="X31" s="25">
        <v>4</v>
      </c>
      <c r="Y31" s="25">
        <v>155</v>
      </c>
      <c r="Z31" s="7">
        <f t="shared" si="5"/>
        <v>2.5806451612903225</v>
      </c>
      <c r="AA31" s="33"/>
      <c r="AB31" s="25">
        <v>1</v>
      </c>
      <c r="AC31" s="25">
        <v>279</v>
      </c>
      <c r="AD31" s="7">
        <f t="shared" si="6"/>
        <v>0.35842293906810035</v>
      </c>
    </row>
    <row r="32" spans="1:30">
      <c r="A32" s="21">
        <v>36616</v>
      </c>
      <c r="C32">
        <v>27</v>
      </c>
      <c r="D32" s="7">
        <f t="shared" si="0"/>
        <v>0</v>
      </c>
      <c r="E32" s="33"/>
      <c r="F32" s="25">
        <v>5</v>
      </c>
      <c r="G32" s="25">
        <v>404</v>
      </c>
      <c r="H32" s="7">
        <f t="shared" si="1"/>
        <v>1.2376237623762376</v>
      </c>
      <c r="J32">
        <v>12</v>
      </c>
      <c r="K32">
        <v>98</v>
      </c>
      <c r="L32" s="7">
        <f t="shared" si="2"/>
        <v>12.244897959183673</v>
      </c>
      <c r="N32">
        <v>12</v>
      </c>
      <c r="O32">
        <v>40</v>
      </c>
      <c r="P32" s="7">
        <f t="shared" si="3"/>
        <v>30</v>
      </c>
      <c r="R32">
        <v>13</v>
      </c>
      <c r="S32">
        <v>28</v>
      </c>
      <c r="T32" s="7">
        <f t="shared" si="4"/>
        <v>46.428571428571431</v>
      </c>
      <c r="W32" s="33"/>
      <c r="X32" s="25">
        <v>4</v>
      </c>
      <c r="Y32" s="25">
        <v>162</v>
      </c>
      <c r="Z32" s="7">
        <f t="shared" si="5"/>
        <v>2.4691358024691357</v>
      </c>
      <c r="AA32" s="33"/>
      <c r="AB32" s="25">
        <v>1</v>
      </c>
      <c r="AC32" s="25">
        <v>269</v>
      </c>
      <c r="AD32" s="7">
        <f t="shared" si="6"/>
        <v>0.37174721189591076</v>
      </c>
    </row>
    <row r="33" spans="1:30">
      <c r="A33" s="21">
        <v>36646</v>
      </c>
      <c r="C33">
        <v>30</v>
      </c>
      <c r="D33" s="7">
        <f t="shared" si="0"/>
        <v>0</v>
      </c>
      <c r="E33" s="33"/>
      <c r="F33" s="25">
        <v>6</v>
      </c>
      <c r="G33" s="25">
        <v>420</v>
      </c>
      <c r="H33" s="7">
        <f t="shared" si="1"/>
        <v>1.4285714285714286</v>
      </c>
      <c r="J33">
        <v>14</v>
      </c>
      <c r="K33">
        <v>102</v>
      </c>
      <c r="L33" s="7">
        <f t="shared" si="2"/>
        <v>13.725490196078432</v>
      </c>
      <c r="N33">
        <v>7</v>
      </c>
      <c r="O33">
        <v>34</v>
      </c>
      <c r="P33" s="7">
        <f t="shared" si="3"/>
        <v>20.588235294117645</v>
      </c>
      <c r="R33">
        <v>12</v>
      </c>
      <c r="S33">
        <v>21</v>
      </c>
      <c r="T33" s="7">
        <f t="shared" si="4"/>
        <v>57.142857142857139</v>
      </c>
      <c r="W33" s="33"/>
      <c r="X33" s="25">
        <v>4</v>
      </c>
      <c r="Y33" s="25">
        <v>151</v>
      </c>
      <c r="Z33" s="7">
        <f t="shared" si="5"/>
        <v>2.6490066225165565</v>
      </c>
      <c r="AA33" s="33"/>
      <c r="AB33" s="25">
        <v>2</v>
      </c>
      <c r="AC33" s="25">
        <v>299</v>
      </c>
      <c r="AD33" s="7">
        <f t="shared" si="6"/>
        <v>0.66889632107023411</v>
      </c>
    </row>
    <row r="34" spans="1:30">
      <c r="A34" s="21">
        <v>36677</v>
      </c>
      <c r="C34">
        <v>22</v>
      </c>
      <c r="D34" s="7">
        <f t="shared" si="0"/>
        <v>0</v>
      </c>
      <c r="E34" s="33"/>
      <c r="F34" s="25">
        <v>5</v>
      </c>
      <c r="G34" s="25">
        <v>415</v>
      </c>
      <c r="H34" s="7">
        <f t="shared" si="1"/>
        <v>1.2048192771084338</v>
      </c>
      <c r="J34">
        <v>16</v>
      </c>
      <c r="K34">
        <v>105</v>
      </c>
      <c r="L34" s="7">
        <f t="shared" si="2"/>
        <v>15.238095238095239</v>
      </c>
      <c r="N34">
        <v>8</v>
      </c>
      <c r="O34">
        <v>38</v>
      </c>
      <c r="P34" s="7">
        <f t="shared" si="3"/>
        <v>21.052631578947366</v>
      </c>
      <c r="R34">
        <v>7</v>
      </c>
      <c r="S34">
        <v>19</v>
      </c>
      <c r="T34" s="7">
        <f t="shared" si="4"/>
        <v>36.84210526315789</v>
      </c>
      <c r="W34" s="33"/>
      <c r="X34" s="25">
        <v>3</v>
      </c>
      <c r="Y34" s="25">
        <v>182</v>
      </c>
      <c r="Z34" s="7">
        <f t="shared" si="5"/>
        <v>1.6483516483516485</v>
      </c>
      <c r="AA34" s="33"/>
      <c r="AB34" s="25">
        <v>2</v>
      </c>
      <c r="AC34" s="25">
        <v>255</v>
      </c>
      <c r="AD34" s="7">
        <f t="shared" si="6"/>
        <v>0.78431372549019607</v>
      </c>
    </row>
    <row r="35" spans="1:30">
      <c r="A35" s="21">
        <v>36707</v>
      </c>
      <c r="C35">
        <v>16</v>
      </c>
      <c r="D35" s="7">
        <f t="shared" si="0"/>
        <v>0</v>
      </c>
      <c r="E35" s="33"/>
      <c r="F35" s="25">
        <v>4</v>
      </c>
      <c r="G35" s="25">
        <v>415</v>
      </c>
      <c r="H35" s="7">
        <f t="shared" si="1"/>
        <v>0.96385542168674709</v>
      </c>
      <c r="J35">
        <v>16</v>
      </c>
      <c r="K35">
        <v>103</v>
      </c>
      <c r="L35" s="7">
        <f t="shared" si="2"/>
        <v>15.53398058252427</v>
      </c>
      <c r="N35">
        <v>6</v>
      </c>
      <c r="O35">
        <v>40</v>
      </c>
      <c r="P35" s="7">
        <f t="shared" si="3"/>
        <v>15</v>
      </c>
      <c r="R35">
        <v>7</v>
      </c>
      <c r="S35">
        <v>17</v>
      </c>
      <c r="T35" s="7">
        <f t="shared" si="4"/>
        <v>41.17647058823529</v>
      </c>
      <c r="W35" s="33"/>
      <c r="X35" s="25">
        <v>2</v>
      </c>
      <c r="Y35" s="25">
        <v>216</v>
      </c>
      <c r="Z35" s="7">
        <f t="shared" si="5"/>
        <v>0.92592592592592582</v>
      </c>
      <c r="AA35" s="33"/>
      <c r="AB35" s="25">
        <v>2</v>
      </c>
      <c r="AC35" s="25">
        <v>215</v>
      </c>
      <c r="AD35" s="7">
        <f t="shared" si="6"/>
        <v>0.93023255813953487</v>
      </c>
    </row>
    <row r="36" spans="1:30">
      <c r="A36" s="21">
        <v>36738</v>
      </c>
      <c r="C36">
        <v>14</v>
      </c>
      <c r="D36" s="7">
        <f t="shared" si="0"/>
        <v>0</v>
      </c>
      <c r="E36" s="33"/>
      <c r="F36" s="25">
        <v>6</v>
      </c>
      <c r="G36" s="25">
        <v>424</v>
      </c>
      <c r="H36" s="7">
        <f t="shared" si="1"/>
        <v>1.4150943396226416</v>
      </c>
      <c r="J36">
        <v>11</v>
      </c>
      <c r="K36">
        <v>108</v>
      </c>
      <c r="L36" s="7">
        <f t="shared" si="2"/>
        <v>10.185185185185185</v>
      </c>
      <c r="N36">
        <v>9</v>
      </c>
      <c r="O36">
        <v>44</v>
      </c>
      <c r="P36" s="7">
        <f t="shared" si="3"/>
        <v>20.454545454545457</v>
      </c>
      <c r="R36">
        <v>6</v>
      </c>
      <c r="S36">
        <v>11</v>
      </c>
      <c r="T36" s="7">
        <f t="shared" si="4"/>
        <v>54.54545454545454</v>
      </c>
      <c r="W36" s="33"/>
      <c r="X36" s="25">
        <v>5</v>
      </c>
      <c r="Y36" s="25">
        <v>230</v>
      </c>
      <c r="Z36" s="7">
        <f t="shared" si="5"/>
        <v>2.1739130434782608</v>
      </c>
      <c r="AA36" s="33"/>
      <c r="AB36" s="25">
        <v>1</v>
      </c>
      <c r="AC36" s="25">
        <v>208</v>
      </c>
      <c r="AD36" s="7">
        <f t="shared" si="6"/>
        <v>0.48076923076923078</v>
      </c>
    </row>
    <row r="37" spans="1:30">
      <c r="A37" s="21">
        <v>36769</v>
      </c>
      <c r="C37">
        <v>10</v>
      </c>
      <c r="D37" s="7">
        <f t="shared" si="0"/>
        <v>0</v>
      </c>
      <c r="E37" s="33"/>
      <c r="F37" s="25">
        <v>5</v>
      </c>
      <c r="G37" s="25">
        <v>401</v>
      </c>
      <c r="H37" s="7">
        <f t="shared" si="1"/>
        <v>1.2468827930174564</v>
      </c>
      <c r="J37">
        <v>10</v>
      </c>
      <c r="K37">
        <v>122</v>
      </c>
      <c r="L37" s="7">
        <f t="shared" si="2"/>
        <v>8.1967213114754092</v>
      </c>
      <c r="N37">
        <v>11</v>
      </c>
      <c r="O37">
        <v>49</v>
      </c>
      <c r="P37" s="7">
        <f t="shared" si="3"/>
        <v>22.448979591836736</v>
      </c>
      <c r="R37">
        <v>10</v>
      </c>
      <c r="S37">
        <v>17</v>
      </c>
      <c r="T37" s="7">
        <f t="shared" si="4"/>
        <v>58.82352941176471</v>
      </c>
      <c r="W37" s="33"/>
      <c r="X37" s="25">
        <v>5</v>
      </c>
      <c r="Y37" s="25">
        <v>253</v>
      </c>
      <c r="Z37" s="7">
        <f t="shared" si="5"/>
        <v>1.9762845849802373</v>
      </c>
      <c r="AA37" s="33"/>
      <c r="AB37" s="25"/>
      <c r="AC37" s="25">
        <v>158</v>
      </c>
      <c r="AD37" s="7">
        <f t="shared" si="6"/>
        <v>0</v>
      </c>
    </row>
    <row r="38" spans="1:30">
      <c r="A38" s="21">
        <v>36799</v>
      </c>
      <c r="C38">
        <v>10</v>
      </c>
      <c r="D38" s="7">
        <f t="shared" ref="D38:D69" si="7">B38/C38*100</f>
        <v>0</v>
      </c>
      <c r="E38" s="33"/>
      <c r="F38" s="25">
        <v>7</v>
      </c>
      <c r="G38" s="25">
        <v>395</v>
      </c>
      <c r="H38" s="7">
        <f t="shared" ref="H38:H69" si="8">F38/G38*100</f>
        <v>1.7721518987341773</v>
      </c>
      <c r="J38">
        <v>7</v>
      </c>
      <c r="K38">
        <v>118</v>
      </c>
      <c r="L38" s="7">
        <f t="shared" ref="L38:L69" si="9">J38/K38*100</f>
        <v>5.9322033898305087</v>
      </c>
      <c r="N38">
        <v>13</v>
      </c>
      <c r="O38">
        <v>60</v>
      </c>
      <c r="P38" s="7">
        <f t="shared" ref="P38:P69" si="10">N38/O38*100</f>
        <v>21.666666666666668</v>
      </c>
      <c r="R38">
        <v>11</v>
      </c>
      <c r="S38">
        <v>21</v>
      </c>
      <c r="T38" s="7">
        <f t="shared" ref="T38:T69" si="11">R38/S38*100</f>
        <v>52.380952380952387</v>
      </c>
      <c r="W38" s="33"/>
      <c r="X38" s="25">
        <v>5</v>
      </c>
      <c r="Y38" s="25">
        <v>264</v>
      </c>
      <c r="Z38" s="7">
        <f t="shared" ref="Z38:Z69" si="12">X38/Y38*100</f>
        <v>1.893939393939394</v>
      </c>
      <c r="AA38" s="33"/>
      <c r="AB38" s="25">
        <v>2</v>
      </c>
      <c r="AC38" s="25">
        <v>141</v>
      </c>
      <c r="AD38" s="7">
        <f t="shared" ref="AD38:AD69" si="13">AB38/AC38*100</f>
        <v>1.4184397163120568</v>
      </c>
    </row>
    <row r="39" spans="1:30">
      <c r="A39" s="21">
        <v>36830</v>
      </c>
      <c r="C39">
        <v>5</v>
      </c>
      <c r="D39" s="7">
        <f t="shared" si="7"/>
        <v>0</v>
      </c>
      <c r="E39" s="33"/>
      <c r="F39" s="25">
        <v>7</v>
      </c>
      <c r="G39" s="25">
        <v>387</v>
      </c>
      <c r="H39" s="7">
        <f t="shared" si="8"/>
        <v>1.8087855297157622</v>
      </c>
      <c r="J39">
        <v>9</v>
      </c>
      <c r="K39">
        <v>143</v>
      </c>
      <c r="L39" s="7">
        <f t="shared" si="9"/>
        <v>6.2937062937062942</v>
      </c>
      <c r="N39">
        <v>7</v>
      </c>
      <c r="O39">
        <v>55</v>
      </c>
      <c r="P39" s="7">
        <f t="shared" si="10"/>
        <v>12.727272727272727</v>
      </c>
      <c r="R39">
        <v>14</v>
      </c>
      <c r="S39">
        <v>28</v>
      </c>
      <c r="T39" s="7">
        <f t="shared" si="11"/>
        <v>50</v>
      </c>
      <c r="W39" s="33"/>
      <c r="X39" s="25">
        <v>6</v>
      </c>
      <c r="Y39" s="25">
        <v>265</v>
      </c>
      <c r="Z39" s="7">
        <f t="shared" si="12"/>
        <v>2.2641509433962264</v>
      </c>
      <c r="AA39" s="33"/>
      <c r="AB39" s="25">
        <v>1</v>
      </c>
      <c r="AC39" s="25">
        <v>127</v>
      </c>
      <c r="AD39" s="7">
        <f t="shared" si="13"/>
        <v>0.78740157480314954</v>
      </c>
    </row>
    <row r="40" spans="1:30">
      <c r="A40" s="21">
        <v>36860</v>
      </c>
      <c r="C40">
        <v>6</v>
      </c>
      <c r="D40" s="7">
        <f t="shared" si="7"/>
        <v>0</v>
      </c>
      <c r="E40" s="33"/>
      <c r="F40" s="25">
        <v>7</v>
      </c>
      <c r="G40" s="25">
        <v>387</v>
      </c>
      <c r="H40" s="7">
        <f t="shared" si="8"/>
        <v>1.8087855297157622</v>
      </c>
      <c r="J40">
        <v>8</v>
      </c>
      <c r="K40">
        <v>132</v>
      </c>
      <c r="L40" s="7">
        <f t="shared" si="9"/>
        <v>6.0606060606060606</v>
      </c>
      <c r="N40">
        <v>11</v>
      </c>
      <c r="O40">
        <v>62</v>
      </c>
      <c r="P40" s="7">
        <f t="shared" si="10"/>
        <v>17.741935483870968</v>
      </c>
      <c r="R40">
        <v>14</v>
      </c>
      <c r="S40">
        <v>24</v>
      </c>
      <c r="T40" s="7">
        <f t="shared" si="11"/>
        <v>58.333333333333336</v>
      </c>
      <c r="W40" s="33"/>
      <c r="X40" s="25">
        <v>6</v>
      </c>
      <c r="Y40" s="25">
        <v>261</v>
      </c>
      <c r="Z40" s="7">
        <f t="shared" si="12"/>
        <v>2.2988505747126435</v>
      </c>
      <c r="AA40" s="33"/>
      <c r="AB40" s="25">
        <v>1</v>
      </c>
      <c r="AC40" s="25">
        <v>132</v>
      </c>
      <c r="AD40" s="7">
        <f t="shared" si="13"/>
        <v>0.75757575757575757</v>
      </c>
    </row>
    <row r="41" spans="1:30">
      <c r="A41" s="21">
        <v>36891</v>
      </c>
      <c r="C41">
        <v>4</v>
      </c>
      <c r="D41" s="7">
        <f t="shared" si="7"/>
        <v>0</v>
      </c>
      <c r="E41" s="33"/>
      <c r="F41" s="25">
        <v>7</v>
      </c>
      <c r="G41" s="25">
        <v>383</v>
      </c>
      <c r="H41" s="7">
        <f t="shared" si="8"/>
        <v>1.8276762402088773</v>
      </c>
      <c r="J41">
        <v>6</v>
      </c>
      <c r="K41">
        <v>128</v>
      </c>
      <c r="L41" s="7">
        <f t="shared" si="9"/>
        <v>4.6875</v>
      </c>
      <c r="N41">
        <v>8</v>
      </c>
      <c r="O41">
        <v>63</v>
      </c>
      <c r="P41" s="7">
        <f t="shared" si="10"/>
        <v>12.698412698412698</v>
      </c>
      <c r="R41">
        <v>18</v>
      </c>
      <c r="S41">
        <v>28</v>
      </c>
      <c r="T41" s="7">
        <f t="shared" si="11"/>
        <v>64.285714285714292</v>
      </c>
      <c r="W41" s="33"/>
      <c r="X41" s="25">
        <v>6</v>
      </c>
      <c r="Y41" s="25">
        <v>261</v>
      </c>
      <c r="Z41" s="7">
        <f t="shared" si="12"/>
        <v>2.2988505747126435</v>
      </c>
      <c r="AA41" s="33"/>
      <c r="AB41" s="25">
        <v>1</v>
      </c>
      <c r="AC41" s="25">
        <v>126</v>
      </c>
      <c r="AD41" s="7">
        <f t="shared" si="13"/>
        <v>0.79365079365079361</v>
      </c>
    </row>
    <row r="42" spans="1:30">
      <c r="A42" s="21">
        <v>36922</v>
      </c>
      <c r="C42">
        <v>3</v>
      </c>
      <c r="D42" s="7">
        <f t="shared" si="7"/>
        <v>0</v>
      </c>
      <c r="E42" s="33"/>
      <c r="F42" s="25">
        <v>6</v>
      </c>
      <c r="G42" s="25">
        <v>362</v>
      </c>
      <c r="H42" s="7">
        <f t="shared" si="8"/>
        <v>1.6574585635359116</v>
      </c>
      <c r="J42">
        <v>10</v>
      </c>
      <c r="K42">
        <v>146</v>
      </c>
      <c r="L42" s="7">
        <f t="shared" si="9"/>
        <v>6.8493150684931505</v>
      </c>
      <c r="N42">
        <v>10</v>
      </c>
      <c r="O42">
        <v>61</v>
      </c>
      <c r="P42" s="7">
        <f t="shared" si="10"/>
        <v>16.393442622950818</v>
      </c>
      <c r="R42">
        <v>17</v>
      </c>
      <c r="S42">
        <v>30</v>
      </c>
      <c r="T42" s="7">
        <f t="shared" si="11"/>
        <v>56.666666666666664</v>
      </c>
      <c r="W42" s="33"/>
      <c r="X42" s="25">
        <v>5</v>
      </c>
      <c r="Y42" s="25">
        <v>263</v>
      </c>
      <c r="Z42" s="7">
        <f t="shared" si="12"/>
        <v>1.9011406844106464</v>
      </c>
      <c r="AA42" s="33"/>
      <c r="AB42" s="25">
        <v>1</v>
      </c>
      <c r="AC42" s="25">
        <v>102</v>
      </c>
      <c r="AD42" s="7">
        <f t="shared" si="13"/>
        <v>0.98039215686274506</v>
      </c>
    </row>
    <row r="43" spans="1:30">
      <c r="A43" s="21">
        <v>36950</v>
      </c>
      <c r="C43">
        <v>5</v>
      </c>
      <c r="D43" s="7">
        <f t="shared" si="7"/>
        <v>0</v>
      </c>
      <c r="E43" s="33"/>
      <c r="F43" s="25">
        <v>3</v>
      </c>
      <c r="G43" s="25">
        <v>349</v>
      </c>
      <c r="H43" s="7">
        <f t="shared" si="8"/>
        <v>0.8595988538681949</v>
      </c>
      <c r="J43">
        <v>13</v>
      </c>
      <c r="K43">
        <v>158</v>
      </c>
      <c r="L43" s="7">
        <f t="shared" si="9"/>
        <v>8.2278481012658222</v>
      </c>
      <c r="N43">
        <v>8</v>
      </c>
      <c r="O43">
        <v>63</v>
      </c>
      <c r="P43" s="7">
        <f t="shared" si="10"/>
        <v>12.698412698412698</v>
      </c>
      <c r="R43">
        <v>22</v>
      </c>
      <c r="S43">
        <v>34</v>
      </c>
      <c r="T43" s="7">
        <f t="shared" si="11"/>
        <v>64.705882352941174</v>
      </c>
      <c r="W43" s="33"/>
      <c r="X43" s="25">
        <v>2</v>
      </c>
      <c r="Y43" s="25">
        <v>257</v>
      </c>
      <c r="Z43" s="7">
        <f t="shared" si="12"/>
        <v>0.77821011673151752</v>
      </c>
      <c r="AA43" s="33"/>
      <c r="AB43" s="25">
        <v>1</v>
      </c>
      <c r="AC43" s="25">
        <v>97</v>
      </c>
      <c r="AD43" s="7">
        <f t="shared" si="13"/>
        <v>1.0309278350515463</v>
      </c>
    </row>
    <row r="44" spans="1:30">
      <c r="A44" s="21">
        <v>36981</v>
      </c>
      <c r="C44">
        <v>3</v>
      </c>
      <c r="D44" s="7">
        <f t="shared" si="7"/>
        <v>0</v>
      </c>
      <c r="E44" s="33"/>
      <c r="F44" s="25">
        <v>3</v>
      </c>
      <c r="G44" s="25">
        <v>357</v>
      </c>
      <c r="H44" s="7">
        <f t="shared" si="8"/>
        <v>0.84033613445378152</v>
      </c>
      <c r="J44">
        <v>9</v>
      </c>
      <c r="K44">
        <v>159</v>
      </c>
      <c r="L44" s="7">
        <f t="shared" si="9"/>
        <v>5.6603773584905666</v>
      </c>
      <c r="N44">
        <v>8</v>
      </c>
      <c r="O44">
        <v>75</v>
      </c>
      <c r="P44" s="7">
        <f t="shared" si="10"/>
        <v>10.666666666666668</v>
      </c>
      <c r="R44">
        <v>25</v>
      </c>
      <c r="S44">
        <v>41</v>
      </c>
      <c r="T44" s="7">
        <f t="shared" si="11"/>
        <v>60.975609756097562</v>
      </c>
      <c r="W44" s="33"/>
      <c r="X44" s="25">
        <v>2</v>
      </c>
      <c r="Y44" s="25">
        <v>276</v>
      </c>
      <c r="Z44" s="7">
        <f t="shared" si="12"/>
        <v>0.72463768115942029</v>
      </c>
      <c r="AA44" s="33"/>
      <c r="AB44" s="25">
        <v>1</v>
      </c>
      <c r="AC44" s="25">
        <v>84</v>
      </c>
      <c r="AD44" s="7">
        <f t="shared" si="13"/>
        <v>1.1904761904761905</v>
      </c>
    </row>
    <row r="45" spans="1:30">
      <c r="A45" s="21">
        <v>37011</v>
      </c>
      <c r="C45">
        <v>2</v>
      </c>
      <c r="D45" s="7">
        <f t="shared" si="7"/>
        <v>0</v>
      </c>
      <c r="E45" s="33"/>
      <c r="F45" s="25">
        <v>5</v>
      </c>
      <c r="G45" s="25">
        <v>335</v>
      </c>
      <c r="H45" s="7">
        <f t="shared" si="8"/>
        <v>1.4925373134328357</v>
      </c>
      <c r="J45">
        <v>10</v>
      </c>
      <c r="K45">
        <v>170</v>
      </c>
      <c r="L45" s="7">
        <f t="shared" si="9"/>
        <v>5.8823529411764701</v>
      </c>
      <c r="N45">
        <v>10</v>
      </c>
      <c r="O45">
        <v>80</v>
      </c>
      <c r="P45" s="7">
        <f t="shared" si="10"/>
        <v>12.5</v>
      </c>
      <c r="R45">
        <v>21</v>
      </c>
      <c r="S45">
        <v>42</v>
      </c>
      <c r="T45" s="7">
        <f t="shared" si="11"/>
        <v>50</v>
      </c>
      <c r="W45" s="33"/>
      <c r="X45" s="25">
        <v>4</v>
      </c>
      <c r="Y45" s="25">
        <v>263</v>
      </c>
      <c r="Z45" s="7">
        <f t="shared" si="12"/>
        <v>1.520912547528517</v>
      </c>
      <c r="AA45" s="33"/>
      <c r="AB45" s="25">
        <v>1</v>
      </c>
      <c r="AC45" s="25">
        <v>74</v>
      </c>
      <c r="AD45" s="7">
        <f t="shared" si="13"/>
        <v>1.3513513513513513</v>
      </c>
    </row>
    <row r="46" spans="1:30">
      <c r="A46" s="21">
        <v>37042</v>
      </c>
      <c r="C46">
        <v>2</v>
      </c>
      <c r="D46" s="7">
        <f t="shared" si="7"/>
        <v>0</v>
      </c>
      <c r="E46" s="33"/>
      <c r="F46" s="25">
        <v>5</v>
      </c>
      <c r="G46" s="25">
        <v>305</v>
      </c>
      <c r="H46" s="7">
        <f t="shared" si="8"/>
        <v>1.639344262295082</v>
      </c>
      <c r="J46">
        <v>14</v>
      </c>
      <c r="K46">
        <v>194</v>
      </c>
      <c r="L46" s="7">
        <f t="shared" si="9"/>
        <v>7.216494845360824</v>
      </c>
      <c r="N46">
        <v>10</v>
      </c>
      <c r="O46">
        <v>88</v>
      </c>
      <c r="P46" s="7">
        <f t="shared" si="10"/>
        <v>11.363636363636363</v>
      </c>
      <c r="R46">
        <v>20</v>
      </c>
      <c r="S46">
        <v>44</v>
      </c>
      <c r="T46" s="7">
        <f t="shared" si="11"/>
        <v>45.454545454545453</v>
      </c>
      <c r="W46" s="33"/>
      <c r="X46" s="25">
        <v>3</v>
      </c>
      <c r="Y46" s="25">
        <v>239</v>
      </c>
      <c r="Z46" s="7">
        <f t="shared" si="12"/>
        <v>1.2552301255230125</v>
      </c>
      <c r="AA46" s="33"/>
      <c r="AB46" s="25">
        <v>2</v>
      </c>
      <c r="AC46" s="25">
        <v>68</v>
      </c>
      <c r="AD46" s="7">
        <f t="shared" si="13"/>
        <v>2.9411764705882351</v>
      </c>
    </row>
    <row r="47" spans="1:30">
      <c r="A47" s="21">
        <v>37072</v>
      </c>
      <c r="C47">
        <v>2</v>
      </c>
      <c r="D47" s="7">
        <f t="shared" si="7"/>
        <v>0</v>
      </c>
      <c r="E47" s="33"/>
      <c r="F47" s="25">
        <v>5</v>
      </c>
      <c r="G47" s="25">
        <v>312</v>
      </c>
      <c r="H47" s="7">
        <f t="shared" si="8"/>
        <v>1.6025641025641024</v>
      </c>
      <c r="J47">
        <v>15</v>
      </c>
      <c r="K47">
        <v>174</v>
      </c>
      <c r="L47" s="7">
        <f t="shared" si="9"/>
        <v>8.6206896551724146</v>
      </c>
      <c r="N47">
        <v>12</v>
      </c>
      <c r="O47">
        <v>84</v>
      </c>
      <c r="P47" s="7">
        <f t="shared" si="10"/>
        <v>14.285714285714285</v>
      </c>
      <c r="R47">
        <v>20</v>
      </c>
      <c r="S47">
        <v>45</v>
      </c>
      <c r="T47" s="7">
        <f t="shared" si="11"/>
        <v>44.444444444444443</v>
      </c>
      <c r="W47" s="33"/>
      <c r="X47" s="25">
        <v>3</v>
      </c>
      <c r="Y47" s="25">
        <v>242</v>
      </c>
      <c r="Z47" s="7">
        <f t="shared" si="12"/>
        <v>1.2396694214876034</v>
      </c>
      <c r="AA47" s="33"/>
      <c r="AB47" s="25">
        <v>2</v>
      </c>
      <c r="AC47" s="25">
        <v>72</v>
      </c>
      <c r="AD47" s="7">
        <f t="shared" si="13"/>
        <v>2.7777777777777777</v>
      </c>
    </row>
    <row r="48" spans="1:30">
      <c r="A48" s="21">
        <v>37103</v>
      </c>
      <c r="C48">
        <v>3</v>
      </c>
      <c r="D48" s="7">
        <f t="shared" si="7"/>
        <v>0</v>
      </c>
      <c r="E48" s="33"/>
      <c r="F48" s="25">
        <v>7</v>
      </c>
      <c r="G48" s="25">
        <v>327</v>
      </c>
      <c r="H48" s="7">
        <f t="shared" si="8"/>
        <v>2.1406727828746175</v>
      </c>
      <c r="J48">
        <v>18</v>
      </c>
      <c r="K48">
        <v>170</v>
      </c>
      <c r="L48" s="7">
        <f t="shared" si="9"/>
        <v>10.588235294117647</v>
      </c>
      <c r="N48">
        <v>10</v>
      </c>
      <c r="O48">
        <v>81</v>
      </c>
      <c r="P48" s="7">
        <f t="shared" si="10"/>
        <v>12.345679012345679</v>
      </c>
      <c r="R48">
        <v>26</v>
      </c>
      <c r="S48">
        <v>46</v>
      </c>
      <c r="T48" s="7">
        <f t="shared" si="11"/>
        <v>56.521739130434781</v>
      </c>
      <c r="W48" s="33"/>
      <c r="X48" s="25">
        <v>4</v>
      </c>
      <c r="Y48" s="25">
        <v>246</v>
      </c>
      <c r="Z48" s="7">
        <f t="shared" si="12"/>
        <v>1.6260162601626018</v>
      </c>
      <c r="AA48" s="33"/>
      <c r="AB48" s="25">
        <v>3</v>
      </c>
      <c r="AC48" s="25">
        <v>84</v>
      </c>
      <c r="AD48" s="7">
        <f t="shared" si="13"/>
        <v>3.5714285714285712</v>
      </c>
    </row>
    <row r="49" spans="1:30">
      <c r="A49" s="21">
        <v>37134</v>
      </c>
      <c r="C49">
        <v>4</v>
      </c>
      <c r="D49" s="7">
        <f t="shared" si="7"/>
        <v>0</v>
      </c>
      <c r="E49" s="33"/>
      <c r="F49" s="25">
        <v>8</v>
      </c>
      <c r="G49" s="25">
        <v>333</v>
      </c>
      <c r="H49" s="7">
        <f t="shared" si="8"/>
        <v>2.4024024024024024</v>
      </c>
      <c r="J49">
        <v>17</v>
      </c>
      <c r="K49">
        <v>165</v>
      </c>
      <c r="L49" s="7">
        <f t="shared" si="9"/>
        <v>10.303030303030303</v>
      </c>
      <c r="N49">
        <v>12</v>
      </c>
      <c r="O49">
        <v>79</v>
      </c>
      <c r="P49" s="7">
        <f t="shared" si="10"/>
        <v>15.18987341772152</v>
      </c>
      <c r="R49">
        <v>28</v>
      </c>
      <c r="S49">
        <v>52</v>
      </c>
      <c r="T49" s="7">
        <f t="shared" si="11"/>
        <v>53.846153846153847</v>
      </c>
      <c r="W49" s="33"/>
      <c r="X49" s="25">
        <v>5</v>
      </c>
      <c r="Y49" s="25">
        <v>243</v>
      </c>
      <c r="Z49" s="7">
        <f t="shared" si="12"/>
        <v>2.0576131687242798</v>
      </c>
      <c r="AA49" s="33"/>
      <c r="AB49" s="25">
        <v>3</v>
      </c>
      <c r="AC49" s="25">
        <v>94</v>
      </c>
      <c r="AD49" s="7">
        <f t="shared" si="13"/>
        <v>3.1914893617021276</v>
      </c>
    </row>
    <row r="50" spans="1:30">
      <c r="A50" s="21">
        <v>37164</v>
      </c>
      <c r="C50">
        <v>3</v>
      </c>
      <c r="D50" s="7">
        <f t="shared" si="7"/>
        <v>0</v>
      </c>
      <c r="E50" s="33"/>
      <c r="F50" s="25">
        <v>8</v>
      </c>
      <c r="G50" s="25">
        <v>333</v>
      </c>
      <c r="H50" s="7">
        <f t="shared" si="8"/>
        <v>2.4024024024024024</v>
      </c>
      <c r="J50">
        <v>13</v>
      </c>
      <c r="K50">
        <v>161</v>
      </c>
      <c r="L50" s="7">
        <f t="shared" si="9"/>
        <v>8.0745341614906838</v>
      </c>
      <c r="N50">
        <v>16</v>
      </c>
      <c r="O50">
        <v>90</v>
      </c>
      <c r="P50" s="7">
        <f t="shared" si="10"/>
        <v>17.777777777777779</v>
      </c>
      <c r="R50">
        <v>31</v>
      </c>
      <c r="S50">
        <v>58</v>
      </c>
      <c r="T50" s="7">
        <f t="shared" si="11"/>
        <v>53.448275862068961</v>
      </c>
      <c r="W50" s="33"/>
      <c r="X50" s="25">
        <v>5</v>
      </c>
      <c r="Y50" s="25">
        <v>236</v>
      </c>
      <c r="Z50" s="7">
        <f t="shared" si="12"/>
        <v>2.1186440677966099</v>
      </c>
      <c r="AA50" s="33"/>
      <c r="AB50" s="25">
        <v>3</v>
      </c>
      <c r="AC50" s="25">
        <v>100</v>
      </c>
      <c r="AD50" s="7">
        <f t="shared" si="13"/>
        <v>3</v>
      </c>
    </row>
    <row r="51" spans="1:30">
      <c r="A51" s="21">
        <v>37195</v>
      </c>
      <c r="C51">
        <v>5</v>
      </c>
      <c r="D51" s="7">
        <f t="shared" si="7"/>
        <v>0</v>
      </c>
      <c r="E51" s="33"/>
      <c r="F51" s="25">
        <v>8</v>
      </c>
      <c r="G51" s="25">
        <v>337</v>
      </c>
      <c r="H51" s="7">
        <f t="shared" si="8"/>
        <v>2.3738872403560833</v>
      </c>
      <c r="J51">
        <v>11</v>
      </c>
      <c r="K51">
        <v>210</v>
      </c>
      <c r="L51" s="7">
        <f t="shared" si="9"/>
        <v>5.2380952380952381</v>
      </c>
      <c r="N51">
        <v>21</v>
      </c>
      <c r="O51">
        <v>102</v>
      </c>
      <c r="P51" s="7">
        <f t="shared" si="10"/>
        <v>20.588235294117645</v>
      </c>
      <c r="R51">
        <v>43</v>
      </c>
      <c r="S51">
        <v>86</v>
      </c>
      <c r="T51" s="7">
        <f t="shared" si="11"/>
        <v>50</v>
      </c>
      <c r="W51" s="33"/>
      <c r="X51" s="25">
        <v>8</v>
      </c>
      <c r="Y51" s="25">
        <v>251</v>
      </c>
      <c r="Z51" s="7">
        <f t="shared" si="12"/>
        <v>3.1872509960159361</v>
      </c>
      <c r="AA51" s="33"/>
      <c r="AB51" s="25"/>
      <c r="AC51" s="25">
        <v>91</v>
      </c>
      <c r="AD51" s="7">
        <f t="shared" si="13"/>
        <v>0</v>
      </c>
    </row>
    <row r="52" spans="1:30">
      <c r="A52" s="21">
        <v>37225</v>
      </c>
      <c r="C52">
        <v>6</v>
      </c>
      <c r="D52" s="7">
        <f t="shared" si="7"/>
        <v>0</v>
      </c>
      <c r="E52" s="33"/>
      <c r="F52" s="25">
        <v>4</v>
      </c>
      <c r="G52" s="25">
        <v>319</v>
      </c>
      <c r="H52" s="7">
        <f t="shared" si="8"/>
        <v>1.2539184952978055</v>
      </c>
      <c r="J52">
        <v>13</v>
      </c>
      <c r="K52">
        <v>201</v>
      </c>
      <c r="L52" s="7">
        <f t="shared" si="9"/>
        <v>6.467661691542288</v>
      </c>
      <c r="N52">
        <v>21</v>
      </c>
      <c r="O52">
        <v>114</v>
      </c>
      <c r="P52" s="7">
        <f t="shared" si="10"/>
        <v>18.421052631578945</v>
      </c>
      <c r="R52">
        <v>49</v>
      </c>
      <c r="S52">
        <v>106</v>
      </c>
      <c r="T52" s="7">
        <f t="shared" si="11"/>
        <v>46.226415094339622</v>
      </c>
      <c r="W52" s="33"/>
      <c r="X52" s="25">
        <v>4</v>
      </c>
      <c r="Y52" s="25">
        <v>240</v>
      </c>
      <c r="Z52" s="7">
        <f t="shared" si="12"/>
        <v>1.6666666666666667</v>
      </c>
      <c r="AA52" s="33"/>
      <c r="AB52" s="25"/>
      <c r="AC52" s="25">
        <v>85</v>
      </c>
      <c r="AD52" s="7">
        <f t="shared" si="13"/>
        <v>0</v>
      </c>
    </row>
    <row r="53" spans="1:30">
      <c r="A53" s="21">
        <v>37256</v>
      </c>
      <c r="C53">
        <v>3</v>
      </c>
      <c r="D53" s="7">
        <f t="shared" si="7"/>
        <v>0</v>
      </c>
      <c r="E53" s="33"/>
      <c r="F53" s="25">
        <v>2</v>
      </c>
      <c r="G53" s="25">
        <v>317</v>
      </c>
      <c r="H53" s="7">
        <f t="shared" si="8"/>
        <v>0.63091482649842268</v>
      </c>
      <c r="J53">
        <v>13</v>
      </c>
      <c r="K53">
        <v>192</v>
      </c>
      <c r="L53" s="7">
        <f t="shared" si="9"/>
        <v>6.770833333333333</v>
      </c>
      <c r="N53">
        <v>27</v>
      </c>
      <c r="O53">
        <v>120</v>
      </c>
      <c r="P53" s="7">
        <f t="shared" si="10"/>
        <v>22.5</v>
      </c>
      <c r="R53">
        <v>50</v>
      </c>
      <c r="S53">
        <v>111</v>
      </c>
      <c r="T53" s="7">
        <f t="shared" si="11"/>
        <v>45.045045045045043</v>
      </c>
      <c r="W53" s="33"/>
      <c r="X53" s="25">
        <v>2</v>
      </c>
      <c r="Y53" s="25">
        <v>223</v>
      </c>
      <c r="Z53" s="7">
        <f t="shared" si="12"/>
        <v>0.89686098654708524</v>
      </c>
      <c r="AA53" s="33"/>
      <c r="AB53" s="25"/>
      <c r="AC53" s="25">
        <v>97</v>
      </c>
      <c r="AD53" s="7">
        <f t="shared" si="13"/>
        <v>0</v>
      </c>
    </row>
    <row r="54" spans="1:30">
      <c r="A54" s="21">
        <v>37287</v>
      </c>
      <c r="C54">
        <v>4</v>
      </c>
      <c r="D54" s="7">
        <f t="shared" si="7"/>
        <v>0</v>
      </c>
      <c r="E54" s="33"/>
      <c r="F54" s="25">
        <v>8</v>
      </c>
      <c r="G54" s="25">
        <v>357</v>
      </c>
      <c r="H54" s="7">
        <f t="shared" si="8"/>
        <v>2.2408963585434174</v>
      </c>
      <c r="J54">
        <v>20</v>
      </c>
      <c r="K54">
        <v>188</v>
      </c>
      <c r="L54" s="7">
        <f t="shared" si="9"/>
        <v>10.638297872340425</v>
      </c>
      <c r="N54">
        <v>21</v>
      </c>
      <c r="O54">
        <v>96</v>
      </c>
      <c r="P54" s="7">
        <f t="shared" si="10"/>
        <v>21.875</v>
      </c>
      <c r="R54">
        <v>46</v>
      </c>
      <c r="S54">
        <v>96</v>
      </c>
      <c r="T54" s="7">
        <f t="shared" si="11"/>
        <v>47.916666666666671</v>
      </c>
      <c r="W54" s="33"/>
      <c r="X54" s="25">
        <v>7</v>
      </c>
      <c r="Y54" s="25">
        <v>222</v>
      </c>
      <c r="Z54" s="7">
        <f t="shared" si="12"/>
        <v>3.1531531531531529</v>
      </c>
      <c r="AA54" s="33"/>
      <c r="AB54" s="25">
        <v>1</v>
      </c>
      <c r="AC54" s="25">
        <v>139</v>
      </c>
      <c r="AD54" s="7">
        <f t="shared" si="13"/>
        <v>0.71942446043165476</v>
      </c>
    </row>
    <row r="55" spans="1:30">
      <c r="A55" s="21">
        <v>37315</v>
      </c>
      <c r="C55">
        <v>6</v>
      </c>
      <c r="D55" s="7">
        <f t="shared" si="7"/>
        <v>0</v>
      </c>
      <c r="E55" s="33"/>
      <c r="F55" s="25">
        <v>8</v>
      </c>
      <c r="G55" s="25">
        <v>381</v>
      </c>
      <c r="H55" s="7">
        <f t="shared" si="8"/>
        <v>2.0997375328083989</v>
      </c>
      <c r="J55">
        <v>17</v>
      </c>
      <c r="K55">
        <v>174</v>
      </c>
      <c r="L55" s="7">
        <f t="shared" si="9"/>
        <v>9.7701149425287355</v>
      </c>
      <c r="N55">
        <v>21</v>
      </c>
      <c r="O55">
        <v>89</v>
      </c>
      <c r="P55" s="7">
        <f t="shared" si="10"/>
        <v>23.595505617977526</v>
      </c>
      <c r="R55">
        <v>47</v>
      </c>
      <c r="S55">
        <v>88</v>
      </c>
      <c r="T55" s="7">
        <f t="shared" si="11"/>
        <v>53.409090909090907</v>
      </c>
      <c r="W55" s="33"/>
      <c r="X55" s="25">
        <v>7</v>
      </c>
      <c r="Y55" s="25">
        <v>216</v>
      </c>
      <c r="Z55" s="7">
        <f t="shared" si="12"/>
        <v>3.2407407407407405</v>
      </c>
      <c r="AA55" s="33"/>
      <c r="AB55" s="25">
        <v>1</v>
      </c>
      <c r="AC55" s="25">
        <v>171</v>
      </c>
      <c r="AD55" s="7">
        <f t="shared" si="13"/>
        <v>0.58479532163742687</v>
      </c>
    </row>
    <row r="56" spans="1:30">
      <c r="A56" s="21">
        <v>37346</v>
      </c>
      <c r="C56">
        <v>4</v>
      </c>
      <c r="D56" s="7">
        <f t="shared" si="7"/>
        <v>0</v>
      </c>
      <c r="E56" s="33"/>
      <c r="F56" s="25">
        <v>4</v>
      </c>
      <c r="G56" s="25">
        <v>382</v>
      </c>
      <c r="H56" s="7">
        <f t="shared" si="8"/>
        <v>1.0471204188481675</v>
      </c>
      <c r="J56">
        <v>17</v>
      </c>
      <c r="K56">
        <v>176</v>
      </c>
      <c r="L56" s="7">
        <f t="shared" si="9"/>
        <v>9.6590909090909083</v>
      </c>
      <c r="N56">
        <v>23</v>
      </c>
      <c r="O56">
        <v>85</v>
      </c>
      <c r="P56" s="7">
        <f t="shared" si="10"/>
        <v>27.058823529411764</v>
      </c>
      <c r="R56">
        <v>52</v>
      </c>
      <c r="S56">
        <v>98</v>
      </c>
      <c r="T56" s="7">
        <f t="shared" si="11"/>
        <v>53.061224489795919</v>
      </c>
      <c r="W56" s="33"/>
      <c r="X56" s="25">
        <v>4</v>
      </c>
      <c r="Y56" s="25">
        <v>211</v>
      </c>
      <c r="Z56" s="7">
        <f t="shared" si="12"/>
        <v>1.8957345971563981</v>
      </c>
      <c r="AA56" s="33"/>
      <c r="AB56" s="25"/>
      <c r="AC56" s="25">
        <v>175</v>
      </c>
      <c r="AD56" s="7">
        <f t="shared" si="13"/>
        <v>0</v>
      </c>
    </row>
    <row r="57" spans="1:30">
      <c r="A57" s="21">
        <v>37376</v>
      </c>
      <c r="C57">
        <v>6</v>
      </c>
      <c r="D57" s="7">
        <f t="shared" si="7"/>
        <v>0</v>
      </c>
      <c r="E57" s="33"/>
      <c r="F57" s="25">
        <v>4</v>
      </c>
      <c r="G57" s="25">
        <v>392</v>
      </c>
      <c r="H57" s="7">
        <f t="shared" si="8"/>
        <v>1.0204081632653061</v>
      </c>
      <c r="J57">
        <v>18</v>
      </c>
      <c r="K57">
        <v>168</v>
      </c>
      <c r="L57" s="7">
        <f t="shared" si="9"/>
        <v>10.714285714285714</v>
      </c>
      <c r="N57">
        <v>20</v>
      </c>
      <c r="O57">
        <v>82</v>
      </c>
      <c r="P57" s="7">
        <f t="shared" si="10"/>
        <v>24.390243902439025</v>
      </c>
      <c r="R57">
        <v>59</v>
      </c>
      <c r="S57">
        <v>97</v>
      </c>
      <c r="T57" s="7">
        <f t="shared" si="11"/>
        <v>60.824742268041234</v>
      </c>
      <c r="W57" s="33"/>
      <c r="X57" s="25">
        <v>4</v>
      </c>
      <c r="Y57" s="25">
        <v>217</v>
      </c>
      <c r="Z57" s="7">
        <f t="shared" si="12"/>
        <v>1.8433179723502304</v>
      </c>
      <c r="AA57" s="33"/>
      <c r="AB57" s="25"/>
      <c r="AC57" s="25">
        <v>181</v>
      </c>
      <c r="AD57" s="7">
        <f t="shared" si="13"/>
        <v>0</v>
      </c>
    </row>
    <row r="58" spans="1:30">
      <c r="A58" s="21">
        <v>37407</v>
      </c>
      <c r="C58">
        <v>8</v>
      </c>
      <c r="D58" s="7">
        <f t="shared" si="7"/>
        <v>0</v>
      </c>
      <c r="E58" s="33"/>
      <c r="F58" s="25">
        <v>6</v>
      </c>
      <c r="G58" s="25">
        <v>402</v>
      </c>
      <c r="H58" s="7">
        <f t="shared" si="8"/>
        <v>1.4925373134328357</v>
      </c>
      <c r="J58">
        <v>14</v>
      </c>
      <c r="K58">
        <v>147</v>
      </c>
      <c r="L58" s="7">
        <f t="shared" si="9"/>
        <v>9.5238095238095237</v>
      </c>
      <c r="N58">
        <v>28</v>
      </c>
      <c r="O58">
        <v>89</v>
      </c>
      <c r="P58" s="7">
        <f t="shared" si="10"/>
        <v>31.460674157303369</v>
      </c>
      <c r="R58">
        <v>50</v>
      </c>
      <c r="S58">
        <v>90</v>
      </c>
      <c r="T58" s="7">
        <f t="shared" si="11"/>
        <v>55.555555555555557</v>
      </c>
      <c r="W58" s="33"/>
      <c r="X58" s="25">
        <v>5</v>
      </c>
      <c r="Y58" s="25">
        <v>216</v>
      </c>
      <c r="Z58" s="7">
        <f t="shared" si="12"/>
        <v>2.3148148148148149</v>
      </c>
      <c r="AA58" s="33"/>
      <c r="AB58" s="25">
        <v>1</v>
      </c>
      <c r="AC58" s="25">
        <v>194</v>
      </c>
      <c r="AD58" s="7">
        <f t="shared" si="13"/>
        <v>0.51546391752577314</v>
      </c>
    </row>
    <row r="59" spans="1:30">
      <c r="A59" s="21">
        <v>37437</v>
      </c>
      <c r="C59">
        <v>7</v>
      </c>
      <c r="D59" s="7">
        <f t="shared" si="7"/>
        <v>0</v>
      </c>
      <c r="E59" s="33"/>
      <c r="F59" s="25">
        <v>9</v>
      </c>
      <c r="G59" s="25">
        <v>396</v>
      </c>
      <c r="H59" s="7">
        <f t="shared" si="8"/>
        <v>2.2727272727272729</v>
      </c>
      <c r="J59">
        <v>12</v>
      </c>
      <c r="K59">
        <v>154</v>
      </c>
      <c r="L59" s="7">
        <f t="shared" si="9"/>
        <v>7.7922077922077921</v>
      </c>
      <c r="N59">
        <v>22</v>
      </c>
      <c r="O59">
        <v>76</v>
      </c>
      <c r="P59" s="7">
        <f t="shared" si="10"/>
        <v>28.947368421052634</v>
      </c>
      <c r="R59">
        <v>52</v>
      </c>
      <c r="S59">
        <v>95</v>
      </c>
      <c r="T59" s="7">
        <f t="shared" si="11"/>
        <v>54.736842105263165</v>
      </c>
      <c r="W59" s="33"/>
      <c r="X59" s="25">
        <v>4</v>
      </c>
      <c r="Y59" s="25">
        <v>223</v>
      </c>
      <c r="Z59" s="7">
        <f t="shared" si="12"/>
        <v>1.7937219730941705</v>
      </c>
      <c r="AA59" s="33"/>
      <c r="AB59" s="25">
        <v>5</v>
      </c>
      <c r="AC59" s="25">
        <v>180</v>
      </c>
      <c r="AD59" s="7">
        <f t="shared" si="13"/>
        <v>2.7777777777777777</v>
      </c>
    </row>
    <row r="60" spans="1:30">
      <c r="A60" s="21">
        <v>37468</v>
      </c>
      <c r="C60">
        <v>8</v>
      </c>
      <c r="D60" s="7">
        <f t="shared" si="7"/>
        <v>0</v>
      </c>
      <c r="E60" s="33"/>
      <c r="F60" s="25">
        <v>9</v>
      </c>
      <c r="G60" s="25">
        <v>403</v>
      </c>
      <c r="H60" s="7">
        <f t="shared" si="8"/>
        <v>2.2332506203473943</v>
      </c>
      <c r="J60">
        <v>12</v>
      </c>
      <c r="K60">
        <v>151</v>
      </c>
      <c r="L60" s="7">
        <f t="shared" si="9"/>
        <v>7.9470198675496695</v>
      </c>
      <c r="N60">
        <v>21</v>
      </c>
      <c r="O60">
        <v>72</v>
      </c>
      <c r="P60" s="7">
        <f t="shared" si="10"/>
        <v>29.166666666666668</v>
      </c>
      <c r="R60">
        <v>47</v>
      </c>
      <c r="S60">
        <v>88</v>
      </c>
      <c r="T60" s="7">
        <f t="shared" si="11"/>
        <v>53.409090909090907</v>
      </c>
      <c r="W60" s="33"/>
      <c r="X60" s="25">
        <v>4</v>
      </c>
      <c r="Y60" s="25">
        <v>204</v>
      </c>
      <c r="Z60" s="7">
        <f t="shared" si="12"/>
        <v>1.9607843137254901</v>
      </c>
      <c r="AA60" s="33"/>
      <c r="AB60" s="25">
        <v>5</v>
      </c>
      <c r="AC60" s="25">
        <v>207</v>
      </c>
      <c r="AD60" s="7">
        <f t="shared" si="13"/>
        <v>2.4154589371980677</v>
      </c>
    </row>
    <row r="61" spans="1:30">
      <c r="A61" s="21">
        <v>37499</v>
      </c>
      <c r="C61">
        <v>11</v>
      </c>
      <c r="D61" s="7">
        <f t="shared" si="7"/>
        <v>0</v>
      </c>
      <c r="E61" s="33"/>
      <c r="F61" s="25">
        <v>9</v>
      </c>
      <c r="G61" s="25">
        <v>410</v>
      </c>
      <c r="H61" s="7">
        <f t="shared" si="8"/>
        <v>2.1951219512195119</v>
      </c>
      <c r="J61">
        <v>9</v>
      </c>
      <c r="K61">
        <v>145</v>
      </c>
      <c r="L61" s="7">
        <f t="shared" si="9"/>
        <v>6.2068965517241379</v>
      </c>
      <c r="N61">
        <v>23</v>
      </c>
      <c r="O61">
        <v>71</v>
      </c>
      <c r="P61" s="7">
        <f t="shared" si="10"/>
        <v>32.394366197183103</v>
      </c>
      <c r="R61">
        <v>42</v>
      </c>
      <c r="S61">
        <v>82</v>
      </c>
      <c r="T61" s="7">
        <f t="shared" si="11"/>
        <v>51.219512195121951</v>
      </c>
      <c r="W61" s="33"/>
      <c r="X61" s="25">
        <v>4</v>
      </c>
      <c r="Y61" s="25">
        <v>195</v>
      </c>
      <c r="Z61" s="7">
        <f t="shared" si="12"/>
        <v>2.0512820512820511</v>
      </c>
      <c r="AA61" s="33"/>
      <c r="AB61" s="25">
        <v>5</v>
      </c>
      <c r="AC61" s="25">
        <v>226</v>
      </c>
      <c r="AD61" s="7">
        <f t="shared" si="13"/>
        <v>2.2123893805309733</v>
      </c>
    </row>
    <row r="62" spans="1:30">
      <c r="A62" s="21">
        <v>37529</v>
      </c>
      <c r="C62">
        <v>8</v>
      </c>
      <c r="D62" s="7">
        <f t="shared" si="7"/>
        <v>0</v>
      </c>
      <c r="E62" s="33"/>
      <c r="F62" s="25">
        <v>5</v>
      </c>
      <c r="G62" s="25">
        <v>326</v>
      </c>
      <c r="H62" s="7">
        <f t="shared" si="8"/>
        <v>1.5337423312883436</v>
      </c>
      <c r="J62">
        <v>9</v>
      </c>
      <c r="K62">
        <v>204</v>
      </c>
      <c r="L62" s="7">
        <f t="shared" si="9"/>
        <v>4.4117647058823533</v>
      </c>
      <c r="N62">
        <v>14</v>
      </c>
      <c r="O62">
        <v>83</v>
      </c>
      <c r="P62" s="7">
        <f t="shared" si="10"/>
        <v>16.867469879518072</v>
      </c>
      <c r="R62">
        <v>51</v>
      </c>
      <c r="S62">
        <v>103</v>
      </c>
      <c r="T62" s="7">
        <f t="shared" si="11"/>
        <v>49.514563106796118</v>
      </c>
      <c r="W62" s="33"/>
      <c r="X62" s="25">
        <v>2</v>
      </c>
      <c r="Y62" s="25">
        <v>210</v>
      </c>
      <c r="Z62" s="7">
        <f t="shared" si="12"/>
        <v>0.95238095238095244</v>
      </c>
      <c r="AA62" s="33"/>
      <c r="AB62" s="25">
        <v>3</v>
      </c>
      <c r="AC62" s="25">
        <v>124</v>
      </c>
      <c r="AD62" s="7">
        <f t="shared" si="13"/>
        <v>2.4193548387096775</v>
      </c>
    </row>
    <row r="63" spans="1:30">
      <c r="A63" s="21">
        <v>37560</v>
      </c>
      <c r="C63">
        <v>10</v>
      </c>
      <c r="D63" s="7">
        <f t="shared" si="7"/>
        <v>0</v>
      </c>
      <c r="E63" s="33"/>
      <c r="F63" s="25">
        <v>5</v>
      </c>
      <c r="G63" s="25">
        <v>362</v>
      </c>
      <c r="H63" s="7">
        <f t="shared" si="8"/>
        <v>1.3812154696132597</v>
      </c>
      <c r="J63">
        <v>7</v>
      </c>
      <c r="K63">
        <v>181</v>
      </c>
      <c r="L63" s="7">
        <f t="shared" si="9"/>
        <v>3.867403314917127</v>
      </c>
      <c r="N63">
        <v>14</v>
      </c>
      <c r="O63">
        <v>77</v>
      </c>
      <c r="P63" s="7">
        <f t="shared" si="10"/>
        <v>18.181818181818183</v>
      </c>
      <c r="R63">
        <v>47</v>
      </c>
      <c r="S63">
        <v>91</v>
      </c>
      <c r="T63" s="7">
        <f t="shared" si="11"/>
        <v>51.648351648351657</v>
      </c>
      <c r="W63" s="33"/>
      <c r="X63" s="25">
        <v>2</v>
      </c>
      <c r="Y63" s="25">
        <v>195</v>
      </c>
      <c r="Z63" s="7">
        <f t="shared" si="12"/>
        <v>1.0256410256410255</v>
      </c>
      <c r="AA63" s="33"/>
      <c r="AB63" s="25">
        <v>3</v>
      </c>
      <c r="AC63" s="25">
        <v>177</v>
      </c>
      <c r="AD63" s="7">
        <f t="shared" si="13"/>
        <v>1.6949152542372881</v>
      </c>
    </row>
    <row r="64" spans="1:30">
      <c r="A64" s="21">
        <v>37590</v>
      </c>
      <c r="C64">
        <v>15</v>
      </c>
      <c r="D64" s="7">
        <f t="shared" si="7"/>
        <v>0</v>
      </c>
      <c r="E64" s="33"/>
      <c r="F64" s="25">
        <v>5</v>
      </c>
      <c r="G64" s="25">
        <v>400</v>
      </c>
      <c r="H64" s="7">
        <f t="shared" si="8"/>
        <v>1.25</v>
      </c>
      <c r="J64">
        <v>7</v>
      </c>
      <c r="K64">
        <v>152</v>
      </c>
      <c r="L64" s="7">
        <f t="shared" si="9"/>
        <v>4.6052631578947363</v>
      </c>
      <c r="N64">
        <v>14</v>
      </c>
      <c r="O64">
        <v>61</v>
      </c>
      <c r="P64" s="7">
        <f t="shared" si="10"/>
        <v>22.950819672131146</v>
      </c>
      <c r="R64">
        <v>43</v>
      </c>
      <c r="S64">
        <v>96</v>
      </c>
      <c r="T64" s="7">
        <f t="shared" si="11"/>
        <v>44.791666666666671</v>
      </c>
      <c r="W64" s="33"/>
      <c r="X64" s="25">
        <v>1</v>
      </c>
      <c r="Y64" s="25">
        <v>179</v>
      </c>
      <c r="Z64" s="7">
        <f t="shared" si="12"/>
        <v>0.55865921787709494</v>
      </c>
      <c r="AA64" s="33"/>
      <c r="AB64" s="25">
        <v>4</v>
      </c>
      <c r="AC64" s="25">
        <v>236</v>
      </c>
      <c r="AD64" s="7">
        <f t="shared" si="13"/>
        <v>1.6949152542372881</v>
      </c>
    </row>
    <row r="65" spans="1:30">
      <c r="A65" s="21">
        <v>37621</v>
      </c>
      <c r="C65">
        <v>11</v>
      </c>
      <c r="D65" s="7">
        <f t="shared" si="7"/>
        <v>0</v>
      </c>
      <c r="E65" s="33"/>
      <c r="F65" s="25">
        <v>6</v>
      </c>
      <c r="G65" s="25">
        <v>411</v>
      </c>
      <c r="H65" s="7">
        <f t="shared" si="8"/>
        <v>1.4598540145985401</v>
      </c>
      <c r="J65">
        <v>10</v>
      </c>
      <c r="K65">
        <v>158</v>
      </c>
      <c r="L65" s="7">
        <f t="shared" si="9"/>
        <v>6.3291139240506329</v>
      </c>
      <c r="N65">
        <v>13</v>
      </c>
      <c r="O65">
        <v>59</v>
      </c>
      <c r="P65" s="7">
        <f t="shared" si="10"/>
        <v>22.033898305084744</v>
      </c>
      <c r="R65">
        <v>37</v>
      </c>
      <c r="S65">
        <v>83</v>
      </c>
      <c r="T65" s="7">
        <f t="shared" si="11"/>
        <v>44.578313253012048</v>
      </c>
      <c r="W65" s="33"/>
      <c r="X65" s="25">
        <v>2</v>
      </c>
      <c r="Y65" s="25">
        <v>187</v>
      </c>
      <c r="Z65" s="7">
        <f t="shared" si="12"/>
        <v>1.0695187165775399</v>
      </c>
      <c r="AA65" s="33"/>
      <c r="AB65" s="25">
        <v>4</v>
      </c>
      <c r="AC65" s="25">
        <v>235</v>
      </c>
      <c r="AD65" s="7">
        <f t="shared" si="13"/>
        <v>1.7021276595744681</v>
      </c>
    </row>
    <row r="66" spans="1:30">
      <c r="A66" s="21">
        <v>37652</v>
      </c>
      <c r="C66">
        <v>15</v>
      </c>
      <c r="D66" s="7">
        <f t="shared" si="7"/>
        <v>0</v>
      </c>
      <c r="E66" s="33"/>
      <c r="F66" s="25">
        <v>7</v>
      </c>
      <c r="G66" s="25">
        <v>421</v>
      </c>
      <c r="H66" s="7">
        <f t="shared" si="8"/>
        <v>1.66270783847981</v>
      </c>
      <c r="J66">
        <v>11</v>
      </c>
      <c r="K66">
        <v>148</v>
      </c>
      <c r="L66" s="7">
        <f t="shared" si="9"/>
        <v>7.4324324324324325</v>
      </c>
      <c r="N66">
        <v>11</v>
      </c>
      <c r="O66">
        <v>63</v>
      </c>
      <c r="P66" s="7">
        <f t="shared" si="10"/>
        <v>17.460317460317459</v>
      </c>
      <c r="R66">
        <v>27</v>
      </c>
      <c r="S66">
        <v>73</v>
      </c>
      <c r="T66" s="7">
        <f t="shared" si="11"/>
        <v>36.986301369863014</v>
      </c>
      <c r="W66" s="33"/>
      <c r="X66" s="25">
        <v>3</v>
      </c>
      <c r="Y66" s="25">
        <v>177</v>
      </c>
      <c r="Z66" s="7">
        <f t="shared" si="12"/>
        <v>1.6949152542372881</v>
      </c>
      <c r="AA66" s="33"/>
      <c r="AB66" s="25">
        <v>4</v>
      </c>
      <c r="AC66" s="25">
        <v>259</v>
      </c>
      <c r="AD66" s="7">
        <f t="shared" si="13"/>
        <v>1.5444015444015444</v>
      </c>
    </row>
    <row r="67" spans="1:30">
      <c r="A67" s="21">
        <v>37680</v>
      </c>
      <c r="C67">
        <v>16</v>
      </c>
      <c r="D67" s="7">
        <f t="shared" si="7"/>
        <v>0</v>
      </c>
      <c r="E67" s="33"/>
      <c r="F67" s="25">
        <v>8</v>
      </c>
      <c r="G67" s="25">
        <v>422</v>
      </c>
      <c r="H67" s="7">
        <f t="shared" si="8"/>
        <v>1.8957345971563981</v>
      </c>
      <c r="J67">
        <v>9</v>
      </c>
      <c r="K67">
        <v>143</v>
      </c>
      <c r="L67" s="7">
        <f t="shared" si="9"/>
        <v>6.2937062937062942</v>
      </c>
      <c r="N67">
        <v>10</v>
      </c>
      <c r="O67">
        <v>67</v>
      </c>
      <c r="P67" s="7">
        <f t="shared" si="10"/>
        <v>14.925373134328357</v>
      </c>
      <c r="R67">
        <v>27</v>
      </c>
      <c r="S67">
        <v>69</v>
      </c>
      <c r="T67" s="7">
        <f t="shared" si="11"/>
        <v>39.130434782608695</v>
      </c>
      <c r="W67" s="33"/>
      <c r="X67" s="25">
        <v>5</v>
      </c>
      <c r="Y67" s="25">
        <v>178</v>
      </c>
      <c r="Z67" s="7">
        <f t="shared" si="12"/>
        <v>2.8089887640449436</v>
      </c>
      <c r="AA67" s="33"/>
      <c r="AB67" s="25">
        <v>3</v>
      </c>
      <c r="AC67" s="25">
        <v>260</v>
      </c>
      <c r="AD67" s="7">
        <f t="shared" si="13"/>
        <v>1.153846153846154</v>
      </c>
    </row>
    <row r="68" spans="1:30">
      <c r="A68" s="21">
        <v>37711</v>
      </c>
      <c r="C68">
        <v>20</v>
      </c>
      <c r="D68" s="7">
        <f t="shared" si="7"/>
        <v>0</v>
      </c>
      <c r="E68" s="33"/>
      <c r="F68" s="25">
        <v>8</v>
      </c>
      <c r="G68" s="25">
        <v>452</v>
      </c>
      <c r="H68" s="7">
        <f t="shared" si="8"/>
        <v>1.7699115044247788</v>
      </c>
      <c r="J68">
        <v>13</v>
      </c>
      <c r="K68">
        <v>137</v>
      </c>
      <c r="L68" s="7">
        <f t="shared" si="9"/>
        <v>9.4890510948905096</v>
      </c>
      <c r="N68">
        <v>8</v>
      </c>
      <c r="O68">
        <v>52</v>
      </c>
      <c r="P68" s="7">
        <f t="shared" si="10"/>
        <v>15.384615384615385</v>
      </c>
      <c r="R68">
        <v>22</v>
      </c>
      <c r="S68">
        <v>59</v>
      </c>
      <c r="T68" s="7">
        <f t="shared" si="11"/>
        <v>37.288135593220339</v>
      </c>
      <c r="W68" s="33"/>
      <c r="X68" s="25">
        <v>4</v>
      </c>
      <c r="Y68" s="25">
        <v>186</v>
      </c>
      <c r="Z68" s="7">
        <f t="shared" si="12"/>
        <v>2.1505376344086025</v>
      </c>
      <c r="AA68" s="33"/>
      <c r="AB68" s="25">
        <v>4</v>
      </c>
      <c r="AC68" s="25">
        <v>286</v>
      </c>
      <c r="AD68" s="7">
        <f t="shared" si="13"/>
        <v>1.3986013986013985</v>
      </c>
    </row>
    <row r="69" spans="1:30">
      <c r="A69" s="21">
        <v>37741</v>
      </c>
      <c r="C69">
        <v>23</v>
      </c>
      <c r="D69" s="7">
        <f t="shared" si="7"/>
        <v>0</v>
      </c>
      <c r="E69" s="33"/>
      <c r="F69" s="25">
        <v>9</v>
      </c>
      <c r="G69" s="25">
        <v>476</v>
      </c>
      <c r="H69" s="7">
        <f t="shared" si="8"/>
        <v>1.8907563025210083</v>
      </c>
      <c r="J69">
        <v>13</v>
      </c>
      <c r="K69">
        <v>126</v>
      </c>
      <c r="L69" s="7">
        <f t="shared" si="9"/>
        <v>10.317460317460316</v>
      </c>
      <c r="N69">
        <v>11</v>
      </c>
      <c r="O69">
        <v>51</v>
      </c>
      <c r="P69" s="7">
        <f t="shared" si="10"/>
        <v>21.568627450980394</v>
      </c>
      <c r="R69">
        <v>13</v>
      </c>
      <c r="S69">
        <v>47</v>
      </c>
      <c r="T69" s="7">
        <f t="shared" si="11"/>
        <v>27.659574468085108</v>
      </c>
      <c r="W69" s="33"/>
      <c r="X69" s="25">
        <v>7</v>
      </c>
      <c r="Y69" s="25">
        <v>186</v>
      </c>
      <c r="Z69" s="7">
        <f t="shared" si="12"/>
        <v>3.763440860215054</v>
      </c>
      <c r="AA69" s="33"/>
      <c r="AB69" s="25">
        <v>2</v>
      </c>
      <c r="AC69" s="25">
        <v>313</v>
      </c>
      <c r="AD69" s="7">
        <f t="shared" si="13"/>
        <v>0.63897763578274758</v>
      </c>
    </row>
    <row r="70" spans="1:30">
      <c r="A70" s="21">
        <v>37772</v>
      </c>
      <c r="C70">
        <v>19</v>
      </c>
      <c r="D70" s="7">
        <f t="shared" ref="D70:D101" si="14">B70/C70*100</f>
        <v>0</v>
      </c>
      <c r="E70" s="33"/>
      <c r="F70" s="25">
        <v>7</v>
      </c>
      <c r="G70" s="25">
        <v>482</v>
      </c>
      <c r="H70" s="7">
        <f t="shared" ref="H70:H101" si="15">F70/G70*100</f>
        <v>1.4522821576763485</v>
      </c>
      <c r="J70">
        <v>9</v>
      </c>
      <c r="K70">
        <v>126</v>
      </c>
      <c r="L70" s="7">
        <f t="shared" ref="L70:L101" si="16">J70/K70*100</f>
        <v>7.1428571428571423</v>
      </c>
      <c r="N70">
        <v>17</v>
      </c>
      <c r="O70">
        <v>67</v>
      </c>
      <c r="P70" s="7">
        <f t="shared" ref="P70:P101" si="17">N70/O70*100</f>
        <v>25.373134328358208</v>
      </c>
      <c r="R70">
        <v>12</v>
      </c>
      <c r="S70">
        <v>32</v>
      </c>
      <c r="T70" s="7">
        <f t="shared" ref="T70:T101" si="18">R70/S70*100</f>
        <v>37.5</v>
      </c>
      <c r="W70" s="33"/>
      <c r="X70" s="25">
        <v>5</v>
      </c>
      <c r="Y70" s="25">
        <v>182</v>
      </c>
      <c r="Z70" s="7">
        <f t="shared" ref="Z70:Z101" si="19">X70/Y70*100</f>
        <v>2.7472527472527473</v>
      </c>
      <c r="AA70" s="33"/>
      <c r="AB70" s="25">
        <v>2</v>
      </c>
      <c r="AC70" s="25">
        <v>319</v>
      </c>
      <c r="AD70" s="7">
        <f t="shared" ref="AD70:AD101" si="20">AB70/AC70*100</f>
        <v>0.62695924764890276</v>
      </c>
    </row>
    <row r="71" spans="1:30">
      <c r="A71" s="21">
        <v>37802</v>
      </c>
      <c r="C71">
        <v>17</v>
      </c>
      <c r="D71" s="7">
        <f t="shared" si="14"/>
        <v>0</v>
      </c>
      <c r="E71" s="33"/>
      <c r="F71" s="25">
        <v>4</v>
      </c>
      <c r="G71" s="25">
        <v>542</v>
      </c>
      <c r="H71" s="7">
        <f t="shared" si="15"/>
        <v>0.73800738007380073</v>
      </c>
      <c r="J71">
        <v>6</v>
      </c>
      <c r="K71">
        <v>139</v>
      </c>
      <c r="L71" s="7">
        <f t="shared" si="16"/>
        <v>4.3165467625899279</v>
      </c>
      <c r="N71">
        <v>13</v>
      </c>
      <c r="O71">
        <v>70</v>
      </c>
      <c r="P71" s="7">
        <f t="shared" si="17"/>
        <v>18.571428571428573</v>
      </c>
      <c r="R71">
        <v>20</v>
      </c>
      <c r="S71">
        <v>50</v>
      </c>
      <c r="T71" s="7">
        <f t="shared" si="18"/>
        <v>40</v>
      </c>
      <c r="W71" s="33"/>
      <c r="X71" s="25">
        <v>3</v>
      </c>
      <c r="Y71" s="25">
        <v>231</v>
      </c>
      <c r="Z71" s="7">
        <f t="shared" si="19"/>
        <v>1.2987012987012987</v>
      </c>
      <c r="AA71" s="33"/>
      <c r="AB71" s="25">
        <v>1</v>
      </c>
      <c r="AC71" s="25">
        <v>328</v>
      </c>
      <c r="AD71" s="7">
        <f t="shared" si="20"/>
        <v>0.3048780487804878</v>
      </c>
    </row>
    <row r="72" spans="1:30">
      <c r="A72" s="21">
        <v>37833</v>
      </c>
      <c r="C72">
        <v>10</v>
      </c>
      <c r="D72" s="7">
        <f t="shared" si="14"/>
        <v>0</v>
      </c>
      <c r="E72" s="33"/>
      <c r="F72" s="25">
        <v>3</v>
      </c>
      <c r="G72" s="25">
        <v>500</v>
      </c>
      <c r="H72" s="7">
        <f t="shared" si="15"/>
        <v>0.6</v>
      </c>
      <c r="J72">
        <v>8</v>
      </c>
      <c r="K72">
        <v>181</v>
      </c>
      <c r="L72" s="7">
        <f t="shared" si="16"/>
        <v>4.4198895027624303</v>
      </c>
      <c r="N72">
        <v>12</v>
      </c>
      <c r="O72">
        <v>77</v>
      </c>
      <c r="P72" s="7">
        <f t="shared" si="17"/>
        <v>15.584415584415584</v>
      </c>
      <c r="R72">
        <v>22</v>
      </c>
      <c r="S72">
        <v>67</v>
      </c>
      <c r="T72" s="7">
        <f t="shared" si="18"/>
        <v>32.835820895522389</v>
      </c>
      <c r="W72" s="33"/>
      <c r="X72" s="25">
        <v>3</v>
      </c>
      <c r="Y72" s="25">
        <v>248</v>
      </c>
      <c r="Z72" s="7">
        <f t="shared" si="19"/>
        <v>1.2096774193548387</v>
      </c>
      <c r="AA72" s="33"/>
      <c r="AB72" s="25"/>
      <c r="AC72" s="25">
        <v>262</v>
      </c>
      <c r="AD72" s="7">
        <f t="shared" si="20"/>
        <v>0</v>
      </c>
    </row>
    <row r="73" spans="1:30">
      <c r="A73" s="21">
        <v>37864</v>
      </c>
      <c r="C73">
        <v>9</v>
      </c>
      <c r="D73" s="7">
        <f t="shared" si="14"/>
        <v>0</v>
      </c>
      <c r="E73" s="33"/>
      <c r="F73" s="25">
        <v>4</v>
      </c>
      <c r="G73" s="25">
        <v>484</v>
      </c>
      <c r="H73" s="7">
        <f t="shared" si="15"/>
        <v>0.82644628099173556</v>
      </c>
      <c r="J73">
        <v>5</v>
      </c>
      <c r="K73">
        <v>199</v>
      </c>
      <c r="L73" s="7">
        <f t="shared" si="16"/>
        <v>2.512562814070352</v>
      </c>
      <c r="N73">
        <v>14</v>
      </c>
      <c r="O73">
        <v>89</v>
      </c>
      <c r="P73" s="7">
        <f t="shared" si="17"/>
        <v>15.730337078651685</v>
      </c>
      <c r="R73">
        <v>26</v>
      </c>
      <c r="S73">
        <v>71</v>
      </c>
      <c r="T73" s="7">
        <f t="shared" si="18"/>
        <v>36.619718309859159</v>
      </c>
      <c r="W73" s="33"/>
      <c r="X73" s="25">
        <v>4</v>
      </c>
      <c r="Y73" s="25">
        <v>221</v>
      </c>
      <c r="Z73" s="7">
        <f t="shared" si="19"/>
        <v>1.809954751131222</v>
      </c>
      <c r="AA73" s="33"/>
      <c r="AB73" s="25"/>
      <c r="AC73" s="25">
        <v>272</v>
      </c>
      <c r="AD73" s="7">
        <f t="shared" si="20"/>
        <v>0</v>
      </c>
    </row>
    <row r="74" spans="1:30">
      <c r="A74" s="21">
        <v>37894</v>
      </c>
      <c r="C74">
        <v>12</v>
      </c>
      <c r="D74" s="7">
        <f t="shared" si="14"/>
        <v>0</v>
      </c>
      <c r="E74" s="33"/>
      <c r="F74" s="25">
        <v>3</v>
      </c>
      <c r="G74" s="25">
        <v>480</v>
      </c>
      <c r="H74" s="7">
        <f t="shared" si="15"/>
        <v>0.625</v>
      </c>
      <c r="J74">
        <v>6</v>
      </c>
      <c r="K74">
        <v>195</v>
      </c>
      <c r="L74" s="7">
        <f t="shared" si="16"/>
        <v>3.0769230769230771</v>
      </c>
      <c r="N74">
        <v>11</v>
      </c>
      <c r="O74">
        <v>92</v>
      </c>
      <c r="P74" s="7">
        <f t="shared" si="17"/>
        <v>11.956521739130435</v>
      </c>
      <c r="R74">
        <v>25</v>
      </c>
      <c r="S74">
        <v>83</v>
      </c>
      <c r="T74" s="7">
        <f t="shared" si="18"/>
        <v>30.120481927710845</v>
      </c>
      <c r="W74" s="33"/>
      <c r="X74" s="25">
        <v>3</v>
      </c>
      <c r="Y74" s="25">
        <v>215</v>
      </c>
      <c r="Z74" s="7">
        <f t="shared" si="19"/>
        <v>1.3953488372093024</v>
      </c>
      <c r="AA74" s="33"/>
      <c r="AB74" s="25"/>
      <c r="AC74" s="25">
        <v>277</v>
      </c>
      <c r="AD74" s="7">
        <f t="shared" si="20"/>
        <v>0</v>
      </c>
    </row>
    <row r="75" spans="1:30">
      <c r="A75" s="21">
        <v>37925</v>
      </c>
      <c r="C75">
        <v>8</v>
      </c>
      <c r="D75" s="7">
        <f t="shared" si="14"/>
        <v>0</v>
      </c>
      <c r="E75" s="33"/>
      <c r="F75" s="25">
        <v>2</v>
      </c>
      <c r="G75" s="25">
        <v>445</v>
      </c>
      <c r="H75" s="7">
        <f t="shared" si="15"/>
        <v>0.44943820224719105</v>
      </c>
      <c r="J75">
        <v>4</v>
      </c>
      <c r="K75">
        <v>224</v>
      </c>
      <c r="L75" s="7">
        <f t="shared" si="16"/>
        <v>1.7857142857142856</v>
      </c>
      <c r="N75">
        <v>5</v>
      </c>
      <c r="O75">
        <v>100</v>
      </c>
      <c r="P75" s="7">
        <f t="shared" si="17"/>
        <v>5</v>
      </c>
      <c r="R75">
        <v>32</v>
      </c>
      <c r="S75">
        <v>104</v>
      </c>
      <c r="T75" s="7">
        <f t="shared" si="18"/>
        <v>30.76923076923077</v>
      </c>
      <c r="W75" s="33"/>
      <c r="X75" s="25">
        <v>2</v>
      </c>
      <c r="Y75" s="25">
        <v>194</v>
      </c>
      <c r="Z75" s="7">
        <f t="shared" si="19"/>
        <v>1.0309278350515463</v>
      </c>
      <c r="AA75" s="33"/>
      <c r="AB75" s="25"/>
      <c r="AC75" s="25">
        <v>259</v>
      </c>
      <c r="AD75" s="7">
        <f t="shared" si="20"/>
        <v>0</v>
      </c>
    </row>
    <row r="76" spans="1:30">
      <c r="A76" s="21">
        <v>37955</v>
      </c>
      <c r="C76">
        <v>12</v>
      </c>
      <c r="D76" s="7">
        <f t="shared" si="14"/>
        <v>0</v>
      </c>
      <c r="E76" s="33"/>
      <c r="F76" s="25">
        <v>1</v>
      </c>
      <c r="G76" s="25">
        <v>526</v>
      </c>
      <c r="H76" s="7">
        <f t="shared" si="15"/>
        <v>0.19011406844106463</v>
      </c>
      <c r="J76">
        <v>4</v>
      </c>
      <c r="K76">
        <v>182</v>
      </c>
      <c r="L76" s="7">
        <f t="shared" si="16"/>
        <v>2.197802197802198</v>
      </c>
      <c r="N76">
        <v>5</v>
      </c>
      <c r="O76">
        <v>97</v>
      </c>
      <c r="P76" s="7">
        <f t="shared" si="17"/>
        <v>5.1546391752577314</v>
      </c>
      <c r="R76">
        <v>31</v>
      </c>
      <c r="S76">
        <v>85</v>
      </c>
      <c r="T76" s="7">
        <f t="shared" si="18"/>
        <v>36.470588235294116</v>
      </c>
      <c r="W76" s="33"/>
      <c r="X76" s="25">
        <v>1</v>
      </c>
      <c r="Y76" s="25">
        <v>200</v>
      </c>
      <c r="Z76" s="7">
        <f t="shared" si="19"/>
        <v>0.5</v>
      </c>
      <c r="AA76" s="33"/>
      <c r="AB76" s="25"/>
      <c r="AC76" s="25">
        <v>338</v>
      </c>
      <c r="AD76" s="7">
        <f t="shared" si="20"/>
        <v>0</v>
      </c>
    </row>
    <row r="77" spans="1:30">
      <c r="A77" s="21">
        <v>37986</v>
      </c>
      <c r="C77">
        <v>17</v>
      </c>
      <c r="D77" s="7">
        <f t="shared" si="14"/>
        <v>0</v>
      </c>
      <c r="E77" s="33"/>
      <c r="F77" s="25">
        <v>1</v>
      </c>
      <c r="G77" s="25">
        <v>546</v>
      </c>
      <c r="H77" s="7">
        <f t="shared" si="15"/>
        <v>0.18315018315018314</v>
      </c>
      <c r="J77">
        <v>5</v>
      </c>
      <c r="K77">
        <v>189</v>
      </c>
      <c r="L77" s="7">
        <f t="shared" si="16"/>
        <v>2.6455026455026456</v>
      </c>
      <c r="N77">
        <v>9</v>
      </c>
      <c r="O77">
        <v>100</v>
      </c>
      <c r="P77" s="7">
        <f t="shared" si="17"/>
        <v>9</v>
      </c>
      <c r="R77">
        <v>24</v>
      </c>
      <c r="S77">
        <v>76</v>
      </c>
      <c r="T77" s="7">
        <f t="shared" si="18"/>
        <v>31.578947368421051</v>
      </c>
      <c r="W77" s="33"/>
      <c r="X77" s="25">
        <v>1</v>
      </c>
      <c r="Y77" s="25">
        <v>207</v>
      </c>
      <c r="Z77" s="7">
        <f t="shared" si="19"/>
        <v>0.48309178743961351</v>
      </c>
      <c r="AA77" s="33"/>
      <c r="AB77" s="25"/>
      <c r="AC77" s="25">
        <v>356</v>
      </c>
      <c r="AD77" s="7">
        <f t="shared" si="20"/>
        <v>0</v>
      </c>
    </row>
    <row r="78" spans="1:30">
      <c r="A78" s="21">
        <v>38017</v>
      </c>
      <c r="C78">
        <v>19</v>
      </c>
      <c r="D78" s="7">
        <f t="shared" si="14"/>
        <v>0</v>
      </c>
      <c r="E78" s="33"/>
      <c r="F78" s="25">
        <v>1</v>
      </c>
      <c r="G78" s="25">
        <v>565</v>
      </c>
      <c r="H78" s="7">
        <f t="shared" si="15"/>
        <v>0.17699115044247787</v>
      </c>
      <c r="J78">
        <v>7</v>
      </c>
      <c r="K78">
        <v>198</v>
      </c>
      <c r="L78" s="7">
        <f t="shared" si="16"/>
        <v>3.535353535353535</v>
      </c>
      <c r="N78">
        <v>9</v>
      </c>
      <c r="O78">
        <v>87</v>
      </c>
      <c r="P78" s="7">
        <f t="shared" si="17"/>
        <v>10.344827586206897</v>
      </c>
      <c r="R78">
        <v>22</v>
      </c>
      <c r="S78">
        <v>64</v>
      </c>
      <c r="T78" s="7">
        <f t="shared" si="18"/>
        <v>34.375</v>
      </c>
      <c r="W78" s="33"/>
      <c r="X78" s="25">
        <v>1</v>
      </c>
      <c r="Y78" s="25">
        <v>222</v>
      </c>
      <c r="Z78" s="7">
        <f t="shared" si="19"/>
        <v>0.45045045045045046</v>
      </c>
      <c r="AA78" s="33"/>
      <c r="AB78" s="25"/>
      <c r="AC78" s="25">
        <v>362</v>
      </c>
      <c r="AD78" s="7">
        <f t="shared" si="20"/>
        <v>0</v>
      </c>
    </row>
    <row r="79" spans="1:30">
      <c r="A79" s="21">
        <v>38046</v>
      </c>
      <c r="C79">
        <v>22</v>
      </c>
      <c r="D79" s="7">
        <f t="shared" si="14"/>
        <v>0</v>
      </c>
      <c r="E79" s="33"/>
      <c r="F79" s="25">
        <v>1</v>
      </c>
      <c r="G79" s="25">
        <v>573</v>
      </c>
      <c r="H79" s="7">
        <f t="shared" si="15"/>
        <v>0.17452006980802792</v>
      </c>
      <c r="J79">
        <v>6</v>
      </c>
      <c r="K79">
        <v>200</v>
      </c>
      <c r="L79" s="7">
        <f t="shared" si="16"/>
        <v>3</v>
      </c>
      <c r="N79">
        <v>9</v>
      </c>
      <c r="O79">
        <v>81</v>
      </c>
      <c r="P79" s="7">
        <f t="shared" si="17"/>
        <v>11.111111111111111</v>
      </c>
      <c r="R79">
        <v>20</v>
      </c>
      <c r="S79">
        <v>65</v>
      </c>
      <c r="T79" s="7">
        <f t="shared" si="18"/>
        <v>30.76923076923077</v>
      </c>
      <c r="W79" s="33"/>
      <c r="X79" s="25">
        <v>1</v>
      </c>
      <c r="Y79" s="25">
        <v>212</v>
      </c>
      <c r="Z79" s="7">
        <f t="shared" si="19"/>
        <v>0.47169811320754718</v>
      </c>
      <c r="AA79" s="33"/>
      <c r="AB79" s="25"/>
      <c r="AC79" s="25">
        <v>383</v>
      </c>
      <c r="AD79" s="7">
        <f t="shared" si="20"/>
        <v>0</v>
      </c>
    </row>
    <row r="80" spans="1:30">
      <c r="A80" s="21">
        <v>38077</v>
      </c>
      <c r="C80">
        <v>33</v>
      </c>
      <c r="D80" s="7">
        <f t="shared" si="14"/>
        <v>0</v>
      </c>
      <c r="E80" s="33"/>
      <c r="F80" s="25">
        <v>3</v>
      </c>
      <c r="G80" s="25">
        <v>593</v>
      </c>
      <c r="H80" s="7">
        <f t="shared" si="15"/>
        <v>0.50590219224283306</v>
      </c>
      <c r="J80">
        <v>3</v>
      </c>
      <c r="K80">
        <v>205</v>
      </c>
      <c r="L80" s="7">
        <f t="shared" si="16"/>
        <v>1.4634146341463417</v>
      </c>
      <c r="N80">
        <v>11</v>
      </c>
      <c r="O80">
        <v>63</v>
      </c>
      <c r="P80" s="7">
        <f t="shared" si="17"/>
        <v>17.460317460317459</v>
      </c>
      <c r="R80">
        <v>18</v>
      </c>
      <c r="S80">
        <v>61</v>
      </c>
      <c r="T80" s="7">
        <f t="shared" si="18"/>
        <v>29.508196721311474</v>
      </c>
      <c r="W80" s="33"/>
      <c r="X80" s="25">
        <v>3</v>
      </c>
      <c r="Y80" s="25">
        <v>205</v>
      </c>
      <c r="Z80" s="7">
        <f t="shared" si="19"/>
        <v>1.4634146341463417</v>
      </c>
      <c r="AA80" s="33"/>
      <c r="AB80" s="25"/>
      <c r="AC80" s="25">
        <v>421</v>
      </c>
      <c r="AD80" s="7">
        <f t="shared" si="20"/>
        <v>0</v>
      </c>
    </row>
    <row r="81" spans="1:30">
      <c r="A81" s="21">
        <v>38107</v>
      </c>
      <c r="C81">
        <v>67</v>
      </c>
      <c r="D81" s="7">
        <f t="shared" si="14"/>
        <v>0</v>
      </c>
      <c r="E81" s="33"/>
      <c r="F81" s="25">
        <v>5</v>
      </c>
      <c r="G81" s="25">
        <v>635</v>
      </c>
      <c r="H81" s="7">
        <f t="shared" si="15"/>
        <v>0.78740157480314954</v>
      </c>
      <c r="J81">
        <v>6</v>
      </c>
      <c r="K81">
        <v>151</v>
      </c>
      <c r="L81" s="7">
        <f t="shared" si="16"/>
        <v>3.9735099337748347</v>
      </c>
      <c r="N81">
        <v>7</v>
      </c>
      <c r="O81">
        <v>54</v>
      </c>
      <c r="P81" s="7">
        <f t="shared" si="17"/>
        <v>12.962962962962962</v>
      </c>
      <c r="R81">
        <v>16</v>
      </c>
      <c r="S81">
        <v>45</v>
      </c>
      <c r="T81" s="7">
        <f t="shared" si="18"/>
        <v>35.555555555555557</v>
      </c>
      <c r="W81" s="33"/>
      <c r="X81" s="25">
        <v>3</v>
      </c>
      <c r="Y81" s="25">
        <v>189</v>
      </c>
      <c r="Z81" s="7">
        <f t="shared" si="19"/>
        <v>1.5873015873015872</v>
      </c>
      <c r="AA81" s="33"/>
      <c r="AB81" s="25">
        <v>2</v>
      </c>
      <c r="AC81" s="25">
        <v>513</v>
      </c>
      <c r="AD81" s="7">
        <f t="shared" si="20"/>
        <v>0.38986354775828458</v>
      </c>
    </row>
    <row r="82" spans="1:30">
      <c r="A82" s="21">
        <v>38138</v>
      </c>
      <c r="C82">
        <v>74</v>
      </c>
      <c r="D82" s="7">
        <f t="shared" si="14"/>
        <v>0</v>
      </c>
      <c r="E82" s="33"/>
      <c r="F82" s="25">
        <v>5</v>
      </c>
      <c r="G82" s="25">
        <v>657</v>
      </c>
      <c r="H82" s="7">
        <f t="shared" si="15"/>
        <v>0.76103500761035003</v>
      </c>
      <c r="J82">
        <v>4</v>
      </c>
      <c r="K82">
        <v>143</v>
      </c>
      <c r="L82" s="7">
        <f t="shared" si="16"/>
        <v>2.7972027972027971</v>
      </c>
      <c r="N82">
        <v>9</v>
      </c>
      <c r="O82">
        <v>51</v>
      </c>
      <c r="P82" s="7">
        <f t="shared" si="17"/>
        <v>17.647058823529413</v>
      </c>
      <c r="R82">
        <v>12</v>
      </c>
      <c r="S82">
        <v>39</v>
      </c>
      <c r="T82" s="7">
        <f t="shared" si="18"/>
        <v>30.76923076923077</v>
      </c>
      <c r="W82" s="33"/>
      <c r="X82" s="25">
        <v>2</v>
      </c>
      <c r="Y82" s="25">
        <v>195</v>
      </c>
      <c r="Z82" s="7">
        <f t="shared" si="19"/>
        <v>1.0256410256410255</v>
      </c>
      <c r="AA82" s="33"/>
      <c r="AB82" s="25">
        <v>3</v>
      </c>
      <c r="AC82" s="25">
        <v>536</v>
      </c>
      <c r="AD82" s="7">
        <f t="shared" si="20"/>
        <v>0.55970149253731338</v>
      </c>
    </row>
    <row r="83" spans="1:30">
      <c r="A83" s="21">
        <v>38168</v>
      </c>
      <c r="B83">
        <v>1</v>
      </c>
      <c r="C83">
        <v>116</v>
      </c>
      <c r="D83" s="7">
        <f t="shared" si="14"/>
        <v>0.86206896551724133</v>
      </c>
      <c r="E83" s="33"/>
      <c r="F83" s="25">
        <v>6</v>
      </c>
      <c r="G83" s="25">
        <v>676</v>
      </c>
      <c r="H83" s="7">
        <f t="shared" si="15"/>
        <v>0.8875739644970414</v>
      </c>
      <c r="J83">
        <v>5</v>
      </c>
      <c r="K83">
        <v>109</v>
      </c>
      <c r="L83" s="7">
        <f t="shared" si="16"/>
        <v>4.5871559633027523</v>
      </c>
      <c r="N83">
        <v>11</v>
      </c>
      <c r="O83">
        <v>53</v>
      </c>
      <c r="P83" s="7">
        <f t="shared" si="17"/>
        <v>20.754716981132077</v>
      </c>
      <c r="R83">
        <v>10</v>
      </c>
      <c r="S83">
        <v>33</v>
      </c>
      <c r="T83" s="7">
        <f t="shared" si="18"/>
        <v>30.303030303030305</v>
      </c>
      <c r="W83" s="33"/>
      <c r="X83" s="25">
        <v>5</v>
      </c>
      <c r="Y83" s="25">
        <v>198</v>
      </c>
      <c r="Z83" s="7">
        <f t="shared" si="19"/>
        <v>2.5252525252525251</v>
      </c>
      <c r="AA83" s="33"/>
      <c r="AB83" s="25">
        <v>2</v>
      </c>
      <c r="AC83" s="25">
        <v>594</v>
      </c>
      <c r="AD83" s="7">
        <f t="shared" si="20"/>
        <v>0.33670033670033667</v>
      </c>
    </row>
    <row r="84" spans="1:30">
      <c r="A84" s="21">
        <v>38199</v>
      </c>
      <c r="B84">
        <v>1</v>
      </c>
      <c r="C84">
        <v>71</v>
      </c>
      <c r="D84" s="7">
        <f t="shared" si="14"/>
        <v>1.4084507042253522</v>
      </c>
      <c r="E84" s="33"/>
      <c r="F84" s="25">
        <v>3</v>
      </c>
      <c r="G84" s="25">
        <v>709</v>
      </c>
      <c r="H84" s="7">
        <f t="shared" si="15"/>
        <v>0.42313117066290551</v>
      </c>
      <c r="J84">
        <v>8</v>
      </c>
      <c r="K84">
        <v>129</v>
      </c>
      <c r="L84" s="7">
        <f t="shared" si="16"/>
        <v>6.2015503875968996</v>
      </c>
      <c r="N84">
        <v>9</v>
      </c>
      <c r="O84">
        <v>48</v>
      </c>
      <c r="P84" s="7">
        <f t="shared" si="17"/>
        <v>18.75</v>
      </c>
      <c r="R84">
        <v>8</v>
      </c>
      <c r="S84">
        <v>28</v>
      </c>
      <c r="T84" s="7">
        <f t="shared" si="18"/>
        <v>28.571428571428569</v>
      </c>
      <c r="W84" s="33"/>
      <c r="X84" s="25">
        <v>3</v>
      </c>
      <c r="Y84" s="25">
        <v>243</v>
      </c>
      <c r="Z84" s="7">
        <f t="shared" si="19"/>
        <v>1.2345679012345678</v>
      </c>
      <c r="AA84" s="33"/>
      <c r="AB84" s="25">
        <v>1</v>
      </c>
      <c r="AC84" s="25">
        <v>537</v>
      </c>
      <c r="AD84" s="7">
        <f t="shared" si="20"/>
        <v>0.18621973929236499</v>
      </c>
    </row>
    <row r="85" spans="1:30">
      <c r="A85" s="21">
        <v>38230</v>
      </c>
      <c r="C85">
        <v>65</v>
      </c>
      <c r="D85" s="7">
        <f t="shared" si="14"/>
        <v>0</v>
      </c>
      <c r="E85" s="33"/>
      <c r="F85" s="25">
        <v>3</v>
      </c>
      <c r="G85" s="25">
        <v>733</v>
      </c>
      <c r="H85" s="7">
        <f t="shared" si="15"/>
        <v>0.40927694406548432</v>
      </c>
      <c r="J85">
        <v>10</v>
      </c>
      <c r="K85">
        <v>128</v>
      </c>
      <c r="L85" s="7">
        <f t="shared" si="16"/>
        <v>7.8125</v>
      </c>
      <c r="N85">
        <v>8</v>
      </c>
      <c r="O85">
        <v>50</v>
      </c>
      <c r="P85" s="7">
        <f t="shared" si="17"/>
        <v>16</v>
      </c>
      <c r="R85">
        <v>6</v>
      </c>
      <c r="S85">
        <v>26</v>
      </c>
      <c r="T85" s="7">
        <f t="shared" si="18"/>
        <v>23.076923076923077</v>
      </c>
      <c r="W85" s="33"/>
      <c r="X85" s="25">
        <v>2</v>
      </c>
      <c r="Y85" s="25">
        <v>235</v>
      </c>
      <c r="Z85" s="7">
        <f t="shared" si="19"/>
        <v>0.85106382978723405</v>
      </c>
      <c r="AA85" s="33"/>
      <c r="AB85" s="25">
        <v>1</v>
      </c>
      <c r="AC85" s="25">
        <v>563</v>
      </c>
      <c r="AD85" s="7">
        <f t="shared" si="20"/>
        <v>0.17761989342806395</v>
      </c>
    </row>
    <row r="86" spans="1:30">
      <c r="A86" s="21">
        <v>38260</v>
      </c>
      <c r="B86">
        <v>1</v>
      </c>
      <c r="C86">
        <v>111</v>
      </c>
      <c r="D86" s="7">
        <f t="shared" si="14"/>
        <v>0.90090090090090091</v>
      </c>
      <c r="E86" s="33"/>
      <c r="F86" s="25">
        <v>2</v>
      </c>
      <c r="G86" s="25">
        <v>715</v>
      </c>
      <c r="H86" s="7">
        <f t="shared" si="15"/>
        <v>0.27972027972027974</v>
      </c>
      <c r="J86">
        <v>8</v>
      </c>
      <c r="K86">
        <v>121</v>
      </c>
      <c r="L86" s="7">
        <f t="shared" si="16"/>
        <v>6.6115702479338845</v>
      </c>
      <c r="N86">
        <v>10</v>
      </c>
      <c r="O86">
        <v>38</v>
      </c>
      <c r="P86" s="7">
        <f t="shared" si="17"/>
        <v>26.315789473684209</v>
      </c>
      <c r="R86">
        <v>5</v>
      </c>
      <c r="S86">
        <v>23</v>
      </c>
      <c r="T86" s="7">
        <f t="shared" si="18"/>
        <v>21.739130434782609</v>
      </c>
      <c r="W86" s="33"/>
      <c r="X86" s="25">
        <v>2</v>
      </c>
      <c r="Y86" s="25">
        <v>187</v>
      </c>
      <c r="Z86" s="7">
        <f t="shared" si="19"/>
        <v>1.0695187165775399</v>
      </c>
      <c r="AA86" s="33"/>
      <c r="AB86" s="25">
        <v>1</v>
      </c>
      <c r="AC86" s="25">
        <v>639</v>
      </c>
      <c r="AD86" s="7">
        <f t="shared" si="20"/>
        <v>0.1564945226917058</v>
      </c>
    </row>
    <row r="87" spans="1:30">
      <c r="A87" s="21">
        <v>38291</v>
      </c>
      <c r="B87">
        <v>1</v>
      </c>
      <c r="C87">
        <v>145</v>
      </c>
      <c r="D87" s="7">
        <f t="shared" si="14"/>
        <v>0.68965517241379315</v>
      </c>
      <c r="E87" s="33"/>
      <c r="F87" s="25">
        <v>2</v>
      </c>
      <c r="G87" s="25">
        <v>700</v>
      </c>
      <c r="H87" s="7">
        <f t="shared" si="15"/>
        <v>0.2857142857142857</v>
      </c>
      <c r="J87">
        <v>9</v>
      </c>
      <c r="K87">
        <v>110</v>
      </c>
      <c r="L87" s="7">
        <f t="shared" si="16"/>
        <v>8.1818181818181817</v>
      </c>
      <c r="N87">
        <v>9</v>
      </c>
      <c r="O87">
        <v>36</v>
      </c>
      <c r="P87" s="7">
        <f t="shared" si="17"/>
        <v>25</v>
      </c>
      <c r="R87">
        <v>6</v>
      </c>
      <c r="S87">
        <v>20</v>
      </c>
      <c r="T87" s="7">
        <f t="shared" si="18"/>
        <v>30</v>
      </c>
      <c r="W87" s="33"/>
      <c r="X87" s="25">
        <v>1</v>
      </c>
      <c r="Y87" s="25">
        <v>155</v>
      </c>
      <c r="Z87" s="7">
        <f t="shared" si="19"/>
        <v>0.64516129032258063</v>
      </c>
      <c r="AA87" s="33"/>
      <c r="AB87" s="25">
        <v>2</v>
      </c>
      <c r="AC87" s="25">
        <v>690</v>
      </c>
      <c r="AD87" s="7">
        <f t="shared" si="20"/>
        <v>0.28985507246376813</v>
      </c>
    </row>
    <row r="88" spans="1:30">
      <c r="A88" s="21">
        <v>38321</v>
      </c>
      <c r="B88">
        <v>1</v>
      </c>
      <c r="C88">
        <v>152</v>
      </c>
      <c r="D88" s="7">
        <f t="shared" si="14"/>
        <v>0.6578947368421052</v>
      </c>
      <c r="E88" s="33"/>
      <c r="F88" s="25">
        <v>1</v>
      </c>
      <c r="G88" s="25">
        <v>706</v>
      </c>
      <c r="H88" s="7">
        <f t="shared" si="15"/>
        <v>0.14164305949008499</v>
      </c>
      <c r="J88">
        <v>8</v>
      </c>
      <c r="K88">
        <v>106</v>
      </c>
      <c r="L88" s="7">
        <f t="shared" si="16"/>
        <v>7.5471698113207548</v>
      </c>
      <c r="N88">
        <v>11</v>
      </c>
      <c r="O88">
        <v>39</v>
      </c>
      <c r="P88" s="7">
        <f t="shared" si="17"/>
        <v>28.205128205128204</v>
      </c>
      <c r="R88">
        <v>6</v>
      </c>
      <c r="S88">
        <v>17</v>
      </c>
      <c r="T88" s="7">
        <f t="shared" si="18"/>
        <v>35.294117647058826</v>
      </c>
      <c r="W88" s="33"/>
      <c r="X88" s="25"/>
      <c r="Y88" s="25">
        <v>143</v>
      </c>
      <c r="Z88" s="7">
        <f t="shared" si="19"/>
        <v>0</v>
      </c>
      <c r="AA88" s="33"/>
      <c r="AB88" s="25">
        <v>2</v>
      </c>
      <c r="AC88" s="25">
        <v>715</v>
      </c>
      <c r="AD88" s="7">
        <f t="shared" si="20"/>
        <v>0.27972027972027974</v>
      </c>
    </row>
    <row r="89" spans="1:30">
      <c r="A89" s="21">
        <v>38352</v>
      </c>
      <c r="B89">
        <v>1</v>
      </c>
      <c r="C89">
        <v>201</v>
      </c>
      <c r="D89" s="7">
        <f t="shared" si="14"/>
        <v>0.49751243781094528</v>
      </c>
      <c r="E89" s="33"/>
      <c r="F89" s="25">
        <v>4</v>
      </c>
      <c r="G89" s="25">
        <v>695</v>
      </c>
      <c r="H89" s="7">
        <f t="shared" si="15"/>
        <v>0.57553956834532372</v>
      </c>
      <c r="J89">
        <v>9</v>
      </c>
      <c r="K89">
        <v>84</v>
      </c>
      <c r="L89" s="7">
        <f t="shared" si="16"/>
        <v>10.714285714285714</v>
      </c>
      <c r="N89">
        <v>8</v>
      </c>
      <c r="O89">
        <v>38</v>
      </c>
      <c r="P89" s="7">
        <f t="shared" si="17"/>
        <v>21.052631578947366</v>
      </c>
      <c r="R89">
        <v>3</v>
      </c>
      <c r="S89">
        <v>16</v>
      </c>
      <c r="T89" s="7">
        <f t="shared" si="18"/>
        <v>18.75</v>
      </c>
      <c r="W89" s="33"/>
      <c r="X89" s="25">
        <v>3</v>
      </c>
      <c r="Y89" s="25">
        <v>128</v>
      </c>
      <c r="Z89" s="7">
        <f t="shared" si="19"/>
        <v>2.34375</v>
      </c>
      <c r="AA89" s="33"/>
      <c r="AB89" s="25">
        <v>2</v>
      </c>
      <c r="AC89" s="25">
        <v>768</v>
      </c>
      <c r="AD89" s="7">
        <f t="shared" si="20"/>
        <v>0.26041666666666663</v>
      </c>
    </row>
    <row r="90" spans="1:30">
      <c r="A90" s="21">
        <v>38383</v>
      </c>
      <c r="B90">
        <v>1</v>
      </c>
      <c r="C90">
        <v>245</v>
      </c>
      <c r="D90" s="7">
        <f t="shared" si="14"/>
        <v>0.40816326530612246</v>
      </c>
      <c r="E90" s="33"/>
      <c r="F90" s="25">
        <v>7</v>
      </c>
      <c r="G90" s="25">
        <v>682</v>
      </c>
      <c r="H90" s="7">
        <f t="shared" si="15"/>
        <v>1.0263929618768328</v>
      </c>
      <c r="J90">
        <v>9</v>
      </c>
      <c r="K90">
        <v>70</v>
      </c>
      <c r="L90" s="7">
        <f t="shared" si="16"/>
        <v>12.857142857142856</v>
      </c>
      <c r="N90">
        <v>5</v>
      </c>
      <c r="O90">
        <v>24</v>
      </c>
      <c r="P90" s="7">
        <f t="shared" si="17"/>
        <v>20.833333333333336</v>
      </c>
      <c r="R90">
        <v>2</v>
      </c>
      <c r="S90">
        <v>15</v>
      </c>
      <c r="T90" s="7">
        <f t="shared" si="18"/>
        <v>13.333333333333334</v>
      </c>
      <c r="W90" s="33"/>
      <c r="X90" s="25">
        <v>2</v>
      </c>
      <c r="Y90" s="25">
        <v>124</v>
      </c>
      <c r="Z90" s="7">
        <f t="shared" si="19"/>
        <v>1.6129032258064515</v>
      </c>
      <c r="AA90" s="33"/>
      <c r="AB90" s="25">
        <v>6</v>
      </c>
      <c r="AC90" s="25">
        <v>803</v>
      </c>
      <c r="AD90" s="7">
        <f t="shared" si="20"/>
        <v>0.74719800747198006</v>
      </c>
    </row>
    <row r="91" spans="1:30">
      <c r="A91" s="21">
        <v>38411</v>
      </c>
      <c r="C91">
        <v>228</v>
      </c>
      <c r="D91" s="7">
        <f t="shared" si="14"/>
        <v>0</v>
      </c>
      <c r="E91" s="33"/>
      <c r="F91" s="25">
        <v>5</v>
      </c>
      <c r="G91" s="25">
        <v>700</v>
      </c>
      <c r="H91" s="7">
        <f t="shared" si="15"/>
        <v>0.7142857142857143</v>
      </c>
      <c r="J91">
        <v>11</v>
      </c>
      <c r="K91">
        <v>82</v>
      </c>
      <c r="L91" s="7">
        <f t="shared" si="16"/>
        <v>13.414634146341465</v>
      </c>
      <c r="N91">
        <v>7</v>
      </c>
      <c r="O91">
        <v>28</v>
      </c>
      <c r="P91" s="7">
        <f t="shared" si="17"/>
        <v>25</v>
      </c>
      <c r="R91">
        <v>2</v>
      </c>
      <c r="S91">
        <v>15</v>
      </c>
      <c r="T91" s="7">
        <f t="shared" si="18"/>
        <v>13.333333333333334</v>
      </c>
      <c r="W91" s="33"/>
      <c r="X91" s="25">
        <v>3</v>
      </c>
      <c r="Y91" s="25">
        <v>125</v>
      </c>
      <c r="Z91" s="7">
        <f t="shared" si="19"/>
        <v>2.4</v>
      </c>
      <c r="AA91" s="33"/>
      <c r="AB91" s="25">
        <v>2</v>
      </c>
      <c r="AC91" s="25">
        <v>803</v>
      </c>
      <c r="AD91" s="7">
        <f t="shared" si="20"/>
        <v>0.24906600249066002</v>
      </c>
    </row>
    <row r="92" spans="1:30">
      <c r="A92" s="21">
        <v>38442</v>
      </c>
      <c r="C92">
        <v>250</v>
      </c>
      <c r="D92" s="7">
        <f t="shared" si="14"/>
        <v>0</v>
      </c>
      <c r="E92" s="33"/>
      <c r="F92" s="25">
        <v>4</v>
      </c>
      <c r="G92" s="25">
        <v>673</v>
      </c>
      <c r="H92" s="7">
        <f t="shared" si="15"/>
        <v>0.59435364041604755</v>
      </c>
      <c r="J92">
        <v>13</v>
      </c>
      <c r="K92">
        <v>89</v>
      </c>
      <c r="L92" s="7">
        <f t="shared" si="16"/>
        <v>14.606741573033707</v>
      </c>
      <c r="N92">
        <v>5</v>
      </c>
      <c r="O92">
        <v>28</v>
      </c>
      <c r="P92" s="7">
        <f t="shared" si="17"/>
        <v>17.857142857142858</v>
      </c>
      <c r="R92">
        <v>1</v>
      </c>
      <c r="S92">
        <v>13</v>
      </c>
      <c r="T92" s="7">
        <f t="shared" si="18"/>
        <v>7.6923076923076925</v>
      </c>
      <c r="W92" s="33"/>
      <c r="X92" s="25">
        <v>3</v>
      </c>
      <c r="Y92" s="25">
        <v>132</v>
      </c>
      <c r="Z92" s="7">
        <f t="shared" si="19"/>
        <v>2.2727272727272729</v>
      </c>
      <c r="AA92" s="33"/>
      <c r="AB92" s="25">
        <v>1</v>
      </c>
      <c r="AC92" s="25">
        <v>791</v>
      </c>
      <c r="AD92" s="7">
        <f t="shared" si="20"/>
        <v>0.12642225031605564</v>
      </c>
    </row>
    <row r="93" spans="1:30">
      <c r="A93" s="21">
        <v>38472</v>
      </c>
      <c r="C93">
        <v>190</v>
      </c>
      <c r="D93" s="7">
        <f t="shared" si="14"/>
        <v>0</v>
      </c>
      <c r="E93" s="33"/>
      <c r="F93" s="25">
        <v>5</v>
      </c>
      <c r="G93" s="25">
        <v>739</v>
      </c>
      <c r="H93" s="7">
        <f t="shared" si="15"/>
        <v>0.67658998646820023</v>
      </c>
      <c r="J93">
        <v>9</v>
      </c>
      <c r="K93">
        <v>93</v>
      </c>
      <c r="L93" s="7">
        <f t="shared" si="16"/>
        <v>9.67741935483871</v>
      </c>
      <c r="N93">
        <v>4</v>
      </c>
      <c r="O93">
        <v>27</v>
      </c>
      <c r="P93" s="7">
        <f t="shared" si="17"/>
        <v>14.814814814814813</v>
      </c>
      <c r="R93">
        <v>3</v>
      </c>
      <c r="S93">
        <v>12</v>
      </c>
      <c r="T93" s="7">
        <f t="shared" si="18"/>
        <v>25</v>
      </c>
      <c r="W93" s="33"/>
      <c r="X93" s="25">
        <v>3</v>
      </c>
      <c r="Y93" s="25">
        <v>158</v>
      </c>
      <c r="Z93" s="7">
        <f t="shared" si="19"/>
        <v>1.89873417721519</v>
      </c>
      <c r="AA93" s="33"/>
      <c r="AB93" s="25">
        <v>2</v>
      </c>
      <c r="AC93" s="25">
        <v>771</v>
      </c>
      <c r="AD93" s="7">
        <f t="shared" si="20"/>
        <v>0.25940337224383914</v>
      </c>
    </row>
    <row r="94" spans="1:30">
      <c r="A94" s="21">
        <v>38503</v>
      </c>
      <c r="C94">
        <v>112</v>
      </c>
      <c r="D94" s="7">
        <f t="shared" si="14"/>
        <v>0</v>
      </c>
      <c r="E94" s="33"/>
      <c r="F94" s="25">
        <v>7</v>
      </c>
      <c r="G94" s="25">
        <v>817</v>
      </c>
      <c r="H94" s="7">
        <f t="shared" si="15"/>
        <v>0.85679314565483466</v>
      </c>
      <c r="J94">
        <v>8</v>
      </c>
      <c r="K94">
        <v>100</v>
      </c>
      <c r="L94" s="7">
        <f t="shared" si="16"/>
        <v>8</v>
      </c>
      <c r="N94">
        <v>2</v>
      </c>
      <c r="O94">
        <v>25</v>
      </c>
      <c r="P94" s="7">
        <f t="shared" si="17"/>
        <v>8</v>
      </c>
      <c r="R94">
        <v>3</v>
      </c>
      <c r="S94">
        <v>14</v>
      </c>
      <c r="T94" s="7">
        <f t="shared" si="18"/>
        <v>21.428571428571427</v>
      </c>
      <c r="W94" s="33"/>
      <c r="X94" s="25">
        <v>5</v>
      </c>
      <c r="Y94" s="25">
        <v>269</v>
      </c>
      <c r="Z94" s="7">
        <f t="shared" si="19"/>
        <v>1.8587360594795539</v>
      </c>
      <c r="AA94" s="33"/>
      <c r="AB94" s="25">
        <v>2</v>
      </c>
      <c r="AC94" s="25">
        <v>660</v>
      </c>
      <c r="AD94" s="7">
        <f t="shared" si="20"/>
        <v>0.30303030303030304</v>
      </c>
    </row>
    <row r="95" spans="1:30">
      <c r="A95" s="21">
        <v>38533</v>
      </c>
      <c r="C95">
        <v>118</v>
      </c>
      <c r="D95" s="7">
        <f t="shared" si="14"/>
        <v>0</v>
      </c>
      <c r="E95" s="33"/>
      <c r="F95" s="25">
        <v>7</v>
      </c>
      <c r="G95" s="25">
        <v>826</v>
      </c>
      <c r="H95" s="7">
        <f t="shared" si="15"/>
        <v>0.84745762711864403</v>
      </c>
      <c r="J95">
        <v>7</v>
      </c>
      <c r="K95">
        <v>91</v>
      </c>
      <c r="L95" s="7">
        <f t="shared" si="16"/>
        <v>7.6923076923076925</v>
      </c>
      <c r="N95">
        <v>3</v>
      </c>
      <c r="O95">
        <v>25</v>
      </c>
      <c r="P95" s="7">
        <f t="shared" si="17"/>
        <v>12</v>
      </c>
      <c r="S95">
        <v>6</v>
      </c>
      <c r="T95" s="7">
        <f t="shared" si="18"/>
        <v>0</v>
      </c>
      <c r="W95" s="33"/>
      <c r="X95" s="25">
        <v>5</v>
      </c>
      <c r="Y95" s="25">
        <v>243</v>
      </c>
      <c r="Z95" s="7">
        <f t="shared" si="19"/>
        <v>2.0576131687242798</v>
      </c>
      <c r="AA95" s="33"/>
      <c r="AB95" s="25">
        <v>2</v>
      </c>
      <c r="AC95" s="25">
        <v>701</v>
      </c>
      <c r="AD95" s="7">
        <f t="shared" si="20"/>
        <v>0.28530670470756064</v>
      </c>
    </row>
    <row r="96" spans="1:30">
      <c r="A96" s="21">
        <v>38564</v>
      </c>
      <c r="C96">
        <v>148</v>
      </c>
      <c r="D96" s="7">
        <f t="shared" si="14"/>
        <v>0</v>
      </c>
      <c r="E96" s="33"/>
      <c r="F96" s="25">
        <v>7</v>
      </c>
      <c r="G96" s="25">
        <v>796</v>
      </c>
      <c r="H96" s="7">
        <f t="shared" si="15"/>
        <v>0.87939698492462315</v>
      </c>
      <c r="J96">
        <v>9</v>
      </c>
      <c r="K96">
        <v>86</v>
      </c>
      <c r="L96" s="7">
        <f t="shared" si="16"/>
        <v>10.465116279069768</v>
      </c>
      <c r="N96">
        <v>2</v>
      </c>
      <c r="O96">
        <v>25</v>
      </c>
      <c r="P96" s="7">
        <f t="shared" si="17"/>
        <v>8</v>
      </c>
      <c r="S96">
        <v>5</v>
      </c>
      <c r="T96" s="7">
        <f t="shared" si="18"/>
        <v>0</v>
      </c>
      <c r="W96" s="33"/>
      <c r="X96" s="25">
        <v>4</v>
      </c>
      <c r="Y96" s="25">
        <v>215</v>
      </c>
      <c r="Z96" s="7">
        <f t="shared" si="19"/>
        <v>1.8604651162790697</v>
      </c>
      <c r="AA96" s="33"/>
      <c r="AB96" s="25">
        <v>3</v>
      </c>
      <c r="AC96" s="25">
        <v>729</v>
      </c>
      <c r="AD96" s="7">
        <f t="shared" si="20"/>
        <v>0.41152263374485598</v>
      </c>
    </row>
    <row r="97" spans="1:30">
      <c r="A97" s="21">
        <v>38595</v>
      </c>
      <c r="B97">
        <v>1</v>
      </c>
      <c r="C97">
        <v>173</v>
      </c>
      <c r="D97" s="7">
        <f t="shared" si="14"/>
        <v>0.57803468208092479</v>
      </c>
      <c r="E97" s="33"/>
      <c r="F97" s="25">
        <v>5</v>
      </c>
      <c r="G97" s="25">
        <v>772</v>
      </c>
      <c r="H97" s="7">
        <f t="shared" si="15"/>
        <v>0.64766839378238339</v>
      </c>
      <c r="J97">
        <v>9</v>
      </c>
      <c r="K97">
        <v>85</v>
      </c>
      <c r="L97" s="7">
        <f t="shared" si="16"/>
        <v>10.588235294117647</v>
      </c>
      <c r="N97">
        <v>3</v>
      </c>
      <c r="O97">
        <v>27</v>
      </c>
      <c r="P97" s="7">
        <f t="shared" si="17"/>
        <v>11.111111111111111</v>
      </c>
      <c r="R97">
        <v>2</v>
      </c>
      <c r="S97">
        <v>8</v>
      </c>
      <c r="T97" s="7">
        <f t="shared" si="18"/>
        <v>25</v>
      </c>
      <c r="W97" s="33"/>
      <c r="X97" s="25">
        <v>2</v>
      </c>
      <c r="Y97" s="25">
        <v>166</v>
      </c>
      <c r="Z97" s="7">
        <f t="shared" si="19"/>
        <v>1.2048192771084338</v>
      </c>
      <c r="AA97" s="33"/>
      <c r="AB97" s="25">
        <v>4</v>
      </c>
      <c r="AC97" s="25">
        <v>779</v>
      </c>
      <c r="AD97" s="7">
        <f t="shared" si="20"/>
        <v>0.51347881899871628</v>
      </c>
    </row>
    <row r="98" spans="1:30">
      <c r="A98" s="21">
        <v>38625</v>
      </c>
      <c r="B98">
        <v>1</v>
      </c>
      <c r="C98">
        <v>213</v>
      </c>
      <c r="D98" s="7">
        <f t="shared" si="14"/>
        <v>0.46948356807511737</v>
      </c>
      <c r="E98" s="33"/>
      <c r="F98" s="25">
        <v>3</v>
      </c>
      <c r="G98" s="25">
        <v>736</v>
      </c>
      <c r="H98" s="7">
        <f t="shared" si="15"/>
        <v>0.40760869565217389</v>
      </c>
      <c r="J98">
        <v>12</v>
      </c>
      <c r="K98">
        <v>79</v>
      </c>
      <c r="L98" s="7">
        <f t="shared" si="16"/>
        <v>15.18987341772152</v>
      </c>
      <c r="N98">
        <v>4</v>
      </c>
      <c r="O98">
        <v>31</v>
      </c>
      <c r="P98" s="7">
        <f t="shared" si="17"/>
        <v>12.903225806451612</v>
      </c>
      <c r="R98">
        <v>3</v>
      </c>
      <c r="S98">
        <v>7</v>
      </c>
      <c r="T98" s="7">
        <f t="shared" si="18"/>
        <v>42.857142857142854</v>
      </c>
      <c r="W98" s="33"/>
      <c r="X98" s="25">
        <v>1</v>
      </c>
      <c r="Y98" s="25">
        <v>139</v>
      </c>
      <c r="Z98" s="7">
        <f t="shared" si="19"/>
        <v>0.71942446043165476</v>
      </c>
      <c r="AA98" s="33"/>
      <c r="AB98" s="25">
        <v>3</v>
      </c>
      <c r="AC98" s="25">
        <v>810</v>
      </c>
      <c r="AD98" s="7">
        <f t="shared" si="20"/>
        <v>0.37037037037037041</v>
      </c>
    </row>
    <row r="99" spans="1:30">
      <c r="A99" s="21">
        <v>38656</v>
      </c>
      <c r="B99">
        <v>1</v>
      </c>
      <c r="C99">
        <v>238</v>
      </c>
      <c r="D99" s="7">
        <f t="shared" si="14"/>
        <v>0.42016806722689076</v>
      </c>
      <c r="E99" s="33"/>
      <c r="F99" s="25">
        <v>3</v>
      </c>
      <c r="G99" s="25">
        <v>705</v>
      </c>
      <c r="H99" s="7">
        <f t="shared" si="15"/>
        <v>0.42553191489361702</v>
      </c>
      <c r="J99">
        <v>12</v>
      </c>
      <c r="K99">
        <v>78</v>
      </c>
      <c r="L99" s="7">
        <f t="shared" si="16"/>
        <v>15.384615384615385</v>
      </c>
      <c r="N99">
        <v>3</v>
      </c>
      <c r="O99">
        <v>30</v>
      </c>
      <c r="P99" s="7">
        <f t="shared" si="17"/>
        <v>10</v>
      </c>
      <c r="R99">
        <v>3</v>
      </c>
      <c r="S99">
        <v>6</v>
      </c>
      <c r="T99" s="7">
        <f t="shared" si="18"/>
        <v>50</v>
      </c>
      <c r="W99" s="33"/>
      <c r="X99" s="25">
        <v>1</v>
      </c>
      <c r="Y99" s="25">
        <v>129</v>
      </c>
      <c r="Z99" s="7">
        <f t="shared" si="19"/>
        <v>0.77519379844961245</v>
      </c>
      <c r="AA99" s="33"/>
      <c r="AB99" s="25">
        <v>3</v>
      </c>
      <c r="AC99" s="25">
        <v>814</v>
      </c>
      <c r="AD99" s="7">
        <f t="shared" si="20"/>
        <v>0.36855036855036855</v>
      </c>
    </row>
    <row r="100" spans="1:30">
      <c r="A100" s="21">
        <v>38686</v>
      </c>
      <c r="C100">
        <v>233</v>
      </c>
      <c r="D100" s="7">
        <f t="shared" si="14"/>
        <v>0</v>
      </c>
      <c r="E100" s="33"/>
      <c r="F100" s="25">
        <v>3</v>
      </c>
      <c r="G100" s="25">
        <v>714</v>
      </c>
      <c r="H100" s="7">
        <f t="shared" si="15"/>
        <v>0.42016806722689076</v>
      </c>
      <c r="J100">
        <v>12</v>
      </c>
      <c r="K100">
        <v>77</v>
      </c>
      <c r="L100" s="7">
        <f t="shared" si="16"/>
        <v>15.584415584415584</v>
      </c>
      <c r="N100">
        <v>3</v>
      </c>
      <c r="O100">
        <v>28</v>
      </c>
      <c r="P100" s="7">
        <f t="shared" si="17"/>
        <v>10.714285714285714</v>
      </c>
      <c r="R100">
        <v>1</v>
      </c>
      <c r="S100">
        <v>3</v>
      </c>
      <c r="T100" s="7">
        <f t="shared" si="18"/>
        <v>33.333333333333329</v>
      </c>
      <c r="W100" s="33"/>
      <c r="X100" s="25">
        <v>1</v>
      </c>
      <c r="Y100" s="25">
        <v>115</v>
      </c>
      <c r="Z100" s="7">
        <f t="shared" si="19"/>
        <v>0.86956521739130432</v>
      </c>
      <c r="AA100" s="33"/>
      <c r="AB100" s="25">
        <v>2</v>
      </c>
      <c r="AC100" s="25">
        <v>832</v>
      </c>
      <c r="AD100" s="7">
        <f t="shared" si="20"/>
        <v>0.24038461538461539</v>
      </c>
    </row>
    <row r="101" spans="1:30">
      <c r="A101" s="21">
        <v>38717</v>
      </c>
      <c r="C101">
        <v>230</v>
      </c>
      <c r="D101" s="7">
        <f t="shared" si="14"/>
        <v>0</v>
      </c>
      <c r="E101" s="33"/>
      <c r="F101" s="25">
        <v>8</v>
      </c>
      <c r="G101" s="25">
        <v>695</v>
      </c>
      <c r="H101" s="7">
        <f t="shared" si="15"/>
        <v>1.1510791366906474</v>
      </c>
      <c r="J101">
        <v>11</v>
      </c>
      <c r="K101">
        <v>73</v>
      </c>
      <c r="L101" s="7">
        <f t="shared" si="16"/>
        <v>15.068493150684931</v>
      </c>
      <c r="N101">
        <v>3</v>
      </c>
      <c r="O101">
        <v>27</v>
      </c>
      <c r="P101" s="7">
        <f t="shared" si="17"/>
        <v>11.111111111111111</v>
      </c>
      <c r="R101">
        <v>1</v>
      </c>
      <c r="S101">
        <v>5</v>
      </c>
      <c r="T101" s="7">
        <f t="shared" si="18"/>
        <v>20</v>
      </c>
      <c r="W101" s="33"/>
      <c r="X101" s="25">
        <v>5</v>
      </c>
      <c r="Y101" s="25">
        <v>106</v>
      </c>
      <c r="Z101" s="7">
        <f t="shared" si="19"/>
        <v>4.716981132075472</v>
      </c>
      <c r="AA101" s="33"/>
      <c r="AB101" s="25">
        <v>3</v>
      </c>
      <c r="AC101" s="25">
        <v>819</v>
      </c>
      <c r="AD101" s="7">
        <f t="shared" si="20"/>
        <v>0.36630036630036628</v>
      </c>
    </row>
    <row r="102" spans="1:30">
      <c r="A102" s="21">
        <v>38748</v>
      </c>
      <c r="C102">
        <v>210</v>
      </c>
      <c r="D102" s="7">
        <f t="shared" ref="D102:D133" si="21">B102/C102*100</f>
        <v>0</v>
      </c>
      <c r="E102" s="33"/>
      <c r="F102" s="25">
        <v>6</v>
      </c>
      <c r="G102" s="25">
        <v>716</v>
      </c>
      <c r="H102" s="7">
        <f t="shared" ref="H102:H133" si="22">F102/G102*100</f>
        <v>0.83798882681564246</v>
      </c>
      <c r="J102">
        <v>12</v>
      </c>
      <c r="K102">
        <v>71</v>
      </c>
      <c r="L102" s="7">
        <f t="shared" ref="L102:L133" si="23">J102/K102*100</f>
        <v>16.901408450704224</v>
      </c>
      <c r="N102">
        <v>4</v>
      </c>
      <c r="O102">
        <v>32</v>
      </c>
      <c r="P102" s="7">
        <f t="shared" ref="P102:P133" si="24">N102/O102*100</f>
        <v>12.5</v>
      </c>
      <c r="R102">
        <v>1</v>
      </c>
      <c r="S102">
        <v>3</v>
      </c>
      <c r="T102" s="7">
        <f t="shared" ref="T102:T133" si="25">R102/S102*100</f>
        <v>33.333333333333329</v>
      </c>
      <c r="W102" s="33"/>
      <c r="X102" s="25">
        <v>3</v>
      </c>
      <c r="Y102" s="25">
        <v>122</v>
      </c>
      <c r="Z102" s="7">
        <f t="shared" ref="Z102:Z133" si="26">X102/Y102*100</f>
        <v>2.459016393442623</v>
      </c>
      <c r="AA102" s="33"/>
      <c r="AB102" s="25">
        <v>3</v>
      </c>
      <c r="AC102" s="25">
        <v>804</v>
      </c>
      <c r="AD102" s="7">
        <f t="shared" ref="AD102:AD133" si="27">AB102/AC102*100</f>
        <v>0.37313432835820892</v>
      </c>
    </row>
    <row r="103" spans="1:30">
      <c r="A103" s="21">
        <v>38776</v>
      </c>
      <c r="C103">
        <v>233</v>
      </c>
      <c r="D103" s="7">
        <f t="shared" si="21"/>
        <v>0</v>
      </c>
      <c r="E103" s="33"/>
      <c r="F103" s="25">
        <v>5</v>
      </c>
      <c r="G103" s="25">
        <v>700</v>
      </c>
      <c r="H103" s="7">
        <f t="shared" si="22"/>
        <v>0.7142857142857143</v>
      </c>
      <c r="J103">
        <v>13</v>
      </c>
      <c r="K103">
        <v>77</v>
      </c>
      <c r="L103" s="7">
        <f t="shared" si="23"/>
        <v>16.883116883116884</v>
      </c>
      <c r="N103">
        <v>2</v>
      </c>
      <c r="O103">
        <v>22</v>
      </c>
      <c r="P103" s="7">
        <f t="shared" si="24"/>
        <v>9.0909090909090917</v>
      </c>
      <c r="R103">
        <v>1</v>
      </c>
      <c r="S103">
        <v>3</v>
      </c>
      <c r="T103" s="7">
        <f t="shared" si="25"/>
        <v>33.333333333333329</v>
      </c>
      <c r="W103" s="33"/>
      <c r="X103" s="25">
        <v>4</v>
      </c>
      <c r="Y103" s="25">
        <v>104</v>
      </c>
      <c r="Z103" s="7">
        <f t="shared" si="26"/>
        <v>3.8461538461538463</v>
      </c>
      <c r="AA103" s="33"/>
      <c r="AB103" s="25">
        <v>1</v>
      </c>
      <c r="AC103" s="25">
        <v>829</v>
      </c>
      <c r="AD103" s="7">
        <f t="shared" si="27"/>
        <v>0.12062726176115801</v>
      </c>
    </row>
    <row r="104" spans="1:30">
      <c r="A104" s="21">
        <v>38807</v>
      </c>
      <c r="C104">
        <v>119</v>
      </c>
      <c r="D104" s="7">
        <f t="shared" si="21"/>
        <v>0</v>
      </c>
      <c r="E104" s="33"/>
      <c r="F104" s="25">
        <v>5</v>
      </c>
      <c r="G104" s="25">
        <v>800</v>
      </c>
      <c r="H104" s="7">
        <f t="shared" si="22"/>
        <v>0.625</v>
      </c>
      <c r="J104">
        <v>12</v>
      </c>
      <c r="K104">
        <v>84</v>
      </c>
      <c r="L104" s="7">
        <f t="shared" si="23"/>
        <v>14.285714285714285</v>
      </c>
      <c r="N104">
        <v>4</v>
      </c>
      <c r="O104">
        <v>31</v>
      </c>
      <c r="P104" s="7">
        <f t="shared" si="24"/>
        <v>12.903225806451612</v>
      </c>
      <c r="R104">
        <v>2</v>
      </c>
      <c r="S104">
        <v>5</v>
      </c>
      <c r="T104" s="7">
        <f t="shared" si="25"/>
        <v>40</v>
      </c>
      <c r="W104" s="33"/>
      <c r="X104" s="25">
        <v>5</v>
      </c>
      <c r="Y104" s="25">
        <v>222</v>
      </c>
      <c r="Z104" s="7">
        <f t="shared" si="26"/>
        <v>2.2522522522522523</v>
      </c>
      <c r="AA104" s="33"/>
      <c r="AB104" s="25"/>
      <c r="AC104" s="25">
        <v>697</v>
      </c>
      <c r="AD104" s="7">
        <f t="shared" si="27"/>
        <v>0</v>
      </c>
    </row>
    <row r="105" spans="1:30">
      <c r="A105" s="21">
        <v>38837</v>
      </c>
      <c r="C105">
        <v>92</v>
      </c>
      <c r="D105" s="7">
        <f t="shared" si="21"/>
        <v>0</v>
      </c>
      <c r="E105" s="33"/>
      <c r="F105" s="25">
        <v>2</v>
      </c>
      <c r="G105" s="25">
        <v>796</v>
      </c>
      <c r="H105" s="7">
        <f t="shared" si="22"/>
        <v>0.25125628140703515</v>
      </c>
      <c r="J105">
        <v>10</v>
      </c>
      <c r="K105">
        <v>92</v>
      </c>
      <c r="L105" s="7">
        <f t="shared" si="23"/>
        <v>10.869565217391305</v>
      </c>
      <c r="N105">
        <v>9</v>
      </c>
      <c r="O105">
        <v>46</v>
      </c>
      <c r="P105" s="7">
        <f t="shared" si="24"/>
        <v>19.565217391304348</v>
      </c>
      <c r="R105">
        <v>2</v>
      </c>
      <c r="S105">
        <v>5</v>
      </c>
      <c r="T105" s="7">
        <f t="shared" si="25"/>
        <v>40</v>
      </c>
      <c r="W105" s="33"/>
      <c r="X105" s="25">
        <v>1</v>
      </c>
      <c r="Y105" s="25">
        <v>272</v>
      </c>
      <c r="Z105" s="7">
        <f t="shared" si="26"/>
        <v>0.36764705882352938</v>
      </c>
      <c r="AA105" s="33"/>
      <c r="AB105" s="25">
        <v>1</v>
      </c>
      <c r="AC105" s="25">
        <v>616</v>
      </c>
      <c r="AD105" s="7">
        <f t="shared" si="27"/>
        <v>0.16233766233766234</v>
      </c>
    </row>
    <row r="106" spans="1:30">
      <c r="A106" s="21">
        <v>38868</v>
      </c>
      <c r="C106">
        <v>93</v>
      </c>
      <c r="D106" s="7">
        <f t="shared" si="21"/>
        <v>0</v>
      </c>
      <c r="E106" s="33"/>
      <c r="F106" s="25">
        <v>3</v>
      </c>
      <c r="G106" s="25">
        <v>800</v>
      </c>
      <c r="H106" s="7">
        <f t="shared" si="22"/>
        <v>0.375</v>
      </c>
      <c r="J106">
        <v>12</v>
      </c>
      <c r="K106">
        <v>99</v>
      </c>
      <c r="L106" s="7">
        <f t="shared" si="23"/>
        <v>12.121212121212121</v>
      </c>
      <c r="N106">
        <v>6</v>
      </c>
      <c r="O106">
        <v>39</v>
      </c>
      <c r="P106" s="7">
        <f t="shared" si="24"/>
        <v>15.384615384615385</v>
      </c>
      <c r="R106">
        <v>2</v>
      </c>
      <c r="S106">
        <v>9</v>
      </c>
      <c r="T106" s="7">
        <f t="shared" si="25"/>
        <v>22.222222222222221</v>
      </c>
      <c r="W106" s="33"/>
      <c r="X106" s="25">
        <v>2</v>
      </c>
      <c r="Y106" s="25">
        <v>260</v>
      </c>
      <c r="Z106" s="7">
        <f t="shared" si="26"/>
        <v>0.76923076923076927</v>
      </c>
      <c r="AA106" s="33"/>
      <c r="AB106" s="25">
        <v>1</v>
      </c>
      <c r="AC106" s="25">
        <v>633</v>
      </c>
      <c r="AD106" s="7">
        <f t="shared" si="27"/>
        <v>0.15797788309636651</v>
      </c>
    </row>
    <row r="107" spans="1:30">
      <c r="A107" s="21">
        <v>38898</v>
      </c>
      <c r="C107">
        <v>103</v>
      </c>
      <c r="D107" s="7">
        <f t="shared" si="21"/>
        <v>0</v>
      </c>
      <c r="E107" s="33"/>
      <c r="F107" s="25">
        <v>4</v>
      </c>
      <c r="G107" s="25">
        <v>791</v>
      </c>
      <c r="H107" s="7">
        <f t="shared" si="22"/>
        <v>0.50568900126422256</v>
      </c>
      <c r="J107">
        <v>12</v>
      </c>
      <c r="K107">
        <v>91</v>
      </c>
      <c r="L107" s="7">
        <f t="shared" si="23"/>
        <v>13.186813186813188</v>
      </c>
      <c r="N107">
        <v>4</v>
      </c>
      <c r="O107">
        <v>36</v>
      </c>
      <c r="P107" s="7">
        <f t="shared" si="24"/>
        <v>11.111111111111111</v>
      </c>
      <c r="R107">
        <v>4</v>
      </c>
      <c r="S107">
        <v>9</v>
      </c>
      <c r="T107" s="7">
        <f t="shared" si="25"/>
        <v>44.444444444444443</v>
      </c>
      <c r="W107" s="33"/>
      <c r="X107" s="25">
        <v>3</v>
      </c>
      <c r="Y107" s="25">
        <v>232</v>
      </c>
      <c r="Z107" s="7">
        <f t="shared" si="26"/>
        <v>1.2931034482758621</v>
      </c>
      <c r="AA107" s="33"/>
      <c r="AB107" s="25">
        <v>1</v>
      </c>
      <c r="AC107" s="25">
        <v>662</v>
      </c>
      <c r="AD107" s="7">
        <f t="shared" si="27"/>
        <v>0.15105740181268881</v>
      </c>
    </row>
    <row r="108" spans="1:30">
      <c r="A108" s="21">
        <v>38929</v>
      </c>
      <c r="C108">
        <v>100</v>
      </c>
      <c r="D108" s="7">
        <f t="shared" si="21"/>
        <v>0</v>
      </c>
      <c r="E108" s="33"/>
      <c r="F108" s="25">
        <v>5</v>
      </c>
      <c r="G108" s="25">
        <v>799</v>
      </c>
      <c r="H108" s="7">
        <f t="shared" si="22"/>
        <v>0.62578222778473092</v>
      </c>
      <c r="J108">
        <v>9</v>
      </c>
      <c r="K108">
        <v>83</v>
      </c>
      <c r="L108" s="7">
        <f t="shared" si="23"/>
        <v>10.843373493975903</v>
      </c>
      <c r="N108">
        <v>6</v>
      </c>
      <c r="O108">
        <v>32</v>
      </c>
      <c r="P108" s="7">
        <f t="shared" si="24"/>
        <v>18.75</v>
      </c>
      <c r="R108">
        <v>2</v>
      </c>
      <c r="S108">
        <v>5</v>
      </c>
      <c r="T108" s="7">
        <f t="shared" si="25"/>
        <v>40</v>
      </c>
      <c r="W108" s="33"/>
      <c r="X108" s="25">
        <v>4</v>
      </c>
      <c r="Y108" s="25">
        <v>200</v>
      </c>
      <c r="Z108" s="7">
        <f t="shared" si="26"/>
        <v>2</v>
      </c>
      <c r="AA108" s="33"/>
      <c r="AB108" s="25">
        <v>1</v>
      </c>
      <c r="AC108" s="25">
        <v>699</v>
      </c>
      <c r="AD108" s="7">
        <f t="shared" si="27"/>
        <v>0.14306151645207438</v>
      </c>
    </row>
    <row r="109" spans="1:30">
      <c r="A109" s="21">
        <v>38960</v>
      </c>
      <c r="C109">
        <v>100</v>
      </c>
      <c r="D109" s="7">
        <f t="shared" si="21"/>
        <v>0</v>
      </c>
      <c r="E109" s="33"/>
      <c r="F109" s="25">
        <v>4</v>
      </c>
      <c r="G109" s="25">
        <v>803</v>
      </c>
      <c r="H109" s="7">
        <f t="shared" si="22"/>
        <v>0.49813200498132004</v>
      </c>
      <c r="J109">
        <v>9</v>
      </c>
      <c r="K109">
        <v>85</v>
      </c>
      <c r="L109" s="7">
        <f t="shared" si="23"/>
        <v>10.588235294117647</v>
      </c>
      <c r="N109">
        <v>5</v>
      </c>
      <c r="O109">
        <v>27</v>
      </c>
      <c r="P109" s="7">
        <f t="shared" si="24"/>
        <v>18.518518518518519</v>
      </c>
      <c r="R109">
        <v>3</v>
      </c>
      <c r="S109">
        <v>6</v>
      </c>
      <c r="T109" s="7">
        <f t="shared" si="25"/>
        <v>50</v>
      </c>
      <c r="W109" s="33"/>
      <c r="X109" s="25">
        <v>3</v>
      </c>
      <c r="Y109" s="25">
        <v>198</v>
      </c>
      <c r="Z109" s="7">
        <f t="shared" si="26"/>
        <v>1.5151515151515151</v>
      </c>
      <c r="AA109" s="33"/>
      <c r="AB109" s="25">
        <v>1</v>
      </c>
      <c r="AC109" s="25">
        <v>705</v>
      </c>
      <c r="AD109" s="7">
        <f t="shared" si="27"/>
        <v>0.14184397163120568</v>
      </c>
    </row>
    <row r="110" spans="1:30">
      <c r="A110" s="21">
        <v>38990</v>
      </c>
      <c r="C110">
        <v>70</v>
      </c>
      <c r="D110" s="7">
        <f t="shared" si="21"/>
        <v>0</v>
      </c>
      <c r="E110" s="33"/>
      <c r="F110" s="25">
        <v>3</v>
      </c>
      <c r="G110" s="25">
        <v>805</v>
      </c>
      <c r="H110" s="7">
        <f t="shared" si="22"/>
        <v>0.37267080745341613</v>
      </c>
      <c r="J110">
        <v>5</v>
      </c>
      <c r="K110">
        <v>94</v>
      </c>
      <c r="L110" s="7">
        <f t="shared" si="23"/>
        <v>5.3191489361702127</v>
      </c>
      <c r="N110">
        <v>7</v>
      </c>
      <c r="O110">
        <v>32</v>
      </c>
      <c r="P110" s="7">
        <f t="shared" si="24"/>
        <v>21.875</v>
      </c>
      <c r="R110">
        <v>2</v>
      </c>
      <c r="S110">
        <v>5</v>
      </c>
      <c r="T110" s="7">
        <f t="shared" si="25"/>
        <v>40</v>
      </c>
      <c r="W110" s="33"/>
      <c r="X110" s="25">
        <v>3</v>
      </c>
      <c r="Y110" s="25">
        <v>257</v>
      </c>
      <c r="Z110" s="7">
        <f t="shared" si="26"/>
        <v>1.1673151750972763</v>
      </c>
      <c r="AA110" s="33"/>
      <c r="AB110" s="25"/>
      <c r="AC110" s="25">
        <v>618</v>
      </c>
      <c r="AD110" s="7">
        <f t="shared" si="27"/>
        <v>0</v>
      </c>
    </row>
    <row r="111" spans="1:30">
      <c r="A111" s="21">
        <v>39021</v>
      </c>
      <c r="C111">
        <v>52</v>
      </c>
      <c r="D111" s="7">
        <f t="shared" si="21"/>
        <v>0</v>
      </c>
      <c r="E111" s="33"/>
      <c r="F111" s="25">
        <v>2</v>
      </c>
      <c r="G111" s="25">
        <v>789</v>
      </c>
      <c r="H111" s="7">
        <f t="shared" si="22"/>
        <v>0.25348542458808615</v>
      </c>
      <c r="J111">
        <v>8</v>
      </c>
      <c r="K111">
        <v>113</v>
      </c>
      <c r="L111" s="7">
        <f t="shared" si="23"/>
        <v>7.0796460176991154</v>
      </c>
      <c r="N111">
        <v>3</v>
      </c>
      <c r="O111">
        <v>36</v>
      </c>
      <c r="P111" s="7">
        <f t="shared" si="24"/>
        <v>8.3333333333333321</v>
      </c>
      <c r="R111">
        <v>4</v>
      </c>
      <c r="S111">
        <v>8</v>
      </c>
      <c r="T111" s="7">
        <f t="shared" si="25"/>
        <v>50</v>
      </c>
      <c r="W111" s="33"/>
      <c r="X111" s="25">
        <v>2</v>
      </c>
      <c r="Y111" s="25">
        <v>299</v>
      </c>
      <c r="Z111" s="7">
        <f t="shared" si="26"/>
        <v>0.66889632107023411</v>
      </c>
      <c r="AA111" s="33"/>
      <c r="AB111" s="25"/>
      <c r="AC111" s="25">
        <v>542</v>
      </c>
      <c r="AD111" s="7">
        <f t="shared" si="27"/>
        <v>0</v>
      </c>
    </row>
    <row r="112" spans="1:30">
      <c r="A112" s="21">
        <v>39051</v>
      </c>
      <c r="C112">
        <v>53</v>
      </c>
      <c r="D112" s="7">
        <f t="shared" si="21"/>
        <v>0</v>
      </c>
      <c r="E112" s="33"/>
      <c r="F112" s="25">
        <v>3</v>
      </c>
      <c r="G112" s="25">
        <v>786</v>
      </c>
      <c r="H112" s="7">
        <f t="shared" si="22"/>
        <v>0.38167938931297707</v>
      </c>
      <c r="J112">
        <v>7</v>
      </c>
      <c r="K112">
        <v>114</v>
      </c>
      <c r="L112" s="7">
        <f t="shared" si="23"/>
        <v>6.140350877192982</v>
      </c>
      <c r="N112">
        <v>5</v>
      </c>
      <c r="O112">
        <v>32</v>
      </c>
      <c r="P112" s="7">
        <f t="shared" si="24"/>
        <v>15.625</v>
      </c>
      <c r="R112">
        <v>3</v>
      </c>
      <c r="S112">
        <v>6</v>
      </c>
      <c r="T112" s="7">
        <f t="shared" si="25"/>
        <v>50</v>
      </c>
      <c r="W112" s="33"/>
      <c r="X112" s="25">
        <v>2</v>
      </c>
      <c r="Y112" s="25">
        <v>289</v>
      </c>
      <c r="Z112" s="7">
        <f t="shared" si="26"/>
        <v>0.69204152249134954</v>
      </c>
      <c r="AA112" s="33"/>
      <c r="AB112" s="25">
        <v>1</v>
      </c>
      <c r="AC112" s="25">
        <v>550</v>
      </c>
      <c r="AD112" s="7">
        <f t="shared" si="27"/>
        <v>0.18181818181818182</v>
      </c>
    </row>
    <row r="113" spans="1:30">
      <c r="A113" s="21">
        <v>39082</v>
      </c>
      <c r="C113">
        <v>49</v>
      </c>
      <c r="D113" s="7">
        <f t="shared" si="21"/>
        <v>0</v>
      </c>
      <c r="E113" s="33"/>
      <c r="F113" s="25">
        <v>5</v>
      </c>
      <c r="G113" s="25">
        <v>804</v>
      </c>
      <c r="H113" s="7">
        <f t="shared" si="22"/>
        <v>0.62189054726368165</v>
      </c>
      <c r="J113">
        <v>2</v>
      </c>
      <c r="K113">
        <v>123</v>
      </c>
      <c r="L113" s="7">
        <f t="shared" si="23"/>
        <v>1.6260162601626018</v>
      </c>
      <c r="N113">
        <v>5</v>
      </c>
      <c r="O113">
        <v>29</v>
      </c>
      <c r="P113" s="7">
        <f t="shared" si="24"/>
        <v>17.241379310344829</v>
      </c>
      <c r="R113">
        <v>2</v>
      </c>
      <c r="S113">
        <v>7</v>
      </c>
      <c r="T113" s="7">
        <f t="shared" si="25"/>
        <v>28.571428571428569</v>
      </c>
      <c r="W113" s="33"/>
      <c r="X113" s="25">
        <v>4</v>
      </c>
      <c r="Y113" s="25">
        <v>279</v>
      </c>
      <c r="Z113" s="7">
        <f t="shared" si="26"/>
        <v>1.4336917562724014</v>
      </c>
      <c r="AA113" s="33"/>
      <c r="AB113" s="25">
        <v>1</v>
      </c>
      <c r="AC113" s="25">
        <v>574</v>
      </c>
      <c r="AD113" s="7">
        <f t="shared" si="27"/>
        <v>0.17421602787456447</v>
      </c>
    </row>
    <row r="114" spans="1:30">
      <c r="A114" s="21">
        <v>39113</v>
      </c>
      <c r="C114">
        <v>53</v>
      </c>
      <c r="D114" s="7">
        <f t="shared" si="21"/>
        <v>0</v>
      </c>
      <c r="E114" s="33"/>
      <c r="F114" s="25">
        <v>4</v>
      </c>
      <c r="G114" s="25">
        <v>810</v>
      </c>
      <c r="H114" s="7">
        <f t="shared" si="22"/>
        <v>0.49382716049382713</v>
      </c>
      <c r="J114">
        <v>5</v>
      </c>
      <c r="K114">
        <v>108</v>
      </c>
      <c r="L114" s="7">
        <f t="shared" si="23"/>
        <v>4.6296296296296298</v>
      </c>
      <c r="N114">
        <v>4</v>
      </c>
      <c r="O114">
        <v>26</v>
      </c>
      <c r="P114" s="7">
        <f t="shared" si="24"/>
        <v>15.384615384615385</v>
      </c>
      <c r="R114">
        <v>2</v>
      </c>
      <c r="S114">
        <v>5</v>
      </c>
      <c r="T114" s="7">
        <f t="shared" si="25"/>
        <v>40</v>
      </c>
      <c r="W114" s="33"/>
      <c r="X114" s="25">
        <v>3</v>
      </c>
      <c r="Y114" s="25">
        <v>276</v>
      </c>
      <c r="Z114" s="7">
        <f t="shared" si="26"/>
        <v>1.0869565217391304</v>
      </c>
      <c r="AA114" s="33"/>
      <c r="AB114" s="25">
        <v>1</v>
      </c>
      <c r="AC114" s="25">
        <v>587</v>
      </c>
      <c r="AD114" s="7">
        <f t="shared" si="27"/>
        <v>0.17035775127768313</v>
      </c>
    </row>
    <row r="115" spans="1:30">
      <c r="A115" s="21">
        <v>39141</v>
      </c>
      <c r="C115">
        <v>59</v>
      </c>
      <c r="D115" s="7">
        <f t="shared" si="21"/>
        <v>0</v>
      </c>
      <c r="E115" s="33"/>
      <c r="F115" s="25">
        <v>4</v>
      </c>
      <c r="G115" s="25">
        <v>806</v>
      </c>
      <c r="H115" s="7">
        <f t="shared" si="22"/>
        <v>0.49627791563275436</v>
      </c>
      <c r="J115">
        <v>3</v>
      </c>
      <c r="K115">
        <v>97</v>
      </c>
      <c r="L115" s="7">
        <f t="shared" si="23"/>
        <v>3.0927835051546393</v>
      </c>
      <c r="N115">
        <v>5</v>
      </c>
      <c r="O115">
        <v>24</v>
      </c>
      <c r="P115" s="7">
        <f t="shared" si="24"/>
        <v>20.833333333333336</v>
      </c>
      <c r="R115">
        <v>2</v>
      </c>
      <c r="S115">
        <v>7</v>
      </c>
      <c r="T115" s="7">
        <f t="shared" si="25"/>
        <v>28.571428571428569</v>
      </c>
      <c r="W115" s="33"/>
      <c r="X115" s="25">
        <v>3</v>
      </c>
      <c r="Y115" s="25">
        <v>255</v>
      </c>
      <c r="Z115" s="7">
        <f t="shared" si="26"/>
        <v>1.1764705882352942</v>
      </c>
      <c r="AA115" s="33"/>
      <c r="AB115" s="25">
        <v>1</v>
      </c>
      <c r="AC115" s="25">
        <v>610</v>
      </c>
      <c r="AD115" s="7">
        <f t="shared" si="27"/>
        <v>0.16393442622950818</v>
      </c>
    </row>
    <row r="116" spans="1:30">
      <c r="A116" s="21">
        <v>39172</v>
      </c>
      <c r="C116">
        <v>50</v>
      </c>
      <c r="D116" s="7">
        <f t="shared" si="21"/>
        <v>0</v>
      </c>
      <c r="E116" s="33"/>
      <c r="F116" s="25">
        <v>5</v>
      </c>
      <c r="G116" s="25">
        <v>822</v>
      </c>
      <c r="H116" s="7">
        <f t="shared" si="22"/>
        <v>0.6082725060827251</v>
      </c>
      <c r="J116">
        <v>2</v>
      </c>
      <c r="K116">
        <v>84</v>
      </c>
      <c r="L116" s="7">
        <f t="shared" si="23"/>
        <v>2.3809523809523809</v>
      </c>
      <c r="N116">
        <v>4</v>
      </c>
      <c r="O116">
        <v>21</v>
      </c>
      <c r="P116" s="7">
        <f t="shared" si="24"/>
        <v>19.047619047619047</v>
      </c>
      <c r="R116">
        <v>2</v>
      </c>
      <c r="S116">
        <v>6</v>
      </c>
      <c r="T116" s="7">
        <f t="shared" si="25"/>
        <v>33.333333333333329</v>
      </c>
      <c r="W116" s="33"/>
      <c r="X116" s="25">
        <v>4</v>
      </c>
      <c r="Y116" s="25">
        <v>290</v>
      </c>
      <c r="Z116" s="7">
        <f t="shared" si="26"/>
        <v>1.3793103448275863</v>
      </c>
      <c r="AA116" s="33"/>
      <c r="AB116" s="25">
        <v>1</v>
      </c>
      <c r="AC116" s="25">
        <v>582</v>
      </c>
      <c r="AD116" s="7">
        <f t="shared" si="27"/>
        <v>0.1718213058419244</v>
      </c>
    </row>
    <row r="117" spans="1:30">
      <c r="A117" s="21">
        <v>39202</v>
      </c>
      <c r="C117">
        <v>38</v>
      </c>
      <c r="D117" s="7">
        <f t="shared" si="21"/>
        <v>0</v>
      </c>
      <c r="E117" s="33"/>
      <c r="F117" s="25">
        <v>4</v>
      </c>
      <c r="G117" s="25">
        <v>855</v>
      </c>
      <c r="H117" s="7">
        <f t="shared" si="22"/>
        <v>0.46783625730994155</v>
      </c>
      <c r="J117">
        <v>3</v>
      </c>
      <c r="K117">
        <v>85</v>
      </c>
      <c r="L117" s="7">
        <f t="shared" si="23"/>
        <v>3.5294117647058822</v>
      </c>
      <c r="N117">
        <v>4</v>
      </c>
      <c r="O117">
        <v>18</v>
      </c>
      <c r="P117" s="7">
        <f t="shared" si="24"/>
        <v>22.222222222222221</v>
      </c>
      <c r="R117">
        <v>2</v>
      </c>
      <c r="S117">
        <v>5</v>
      </c>
      <c r="T117" s="7">
        <f t="shared" si="25"/>
        <v>40</v>
      </c>
      <c r="W117" s="33"/>
      <c r="X117" s="25">
        <v>1</v>
      </c>
      <c r="Y117" s="25">
        <v>317</v>
      </c>
      <c r="Z117" s="7">
        <f t="shared" si="26"/>
        <v>0.31545741324921134</v>
      </c>
      <c r="AA117" s="33"/>
      <c r="AB117" s="25">
        <v>3</v>
      </c>
      <c r="AC117" s="25">
        <v>576</v>
      </c>
      <c r="AD117" s="7">
        <f t="shared" si="27"/>
        <v>0.52083333333333326</v>
      </c>
    </row>
    <row r="118" spans="1:30">
      <c r="A118" s="21">
        <v>39233</v>
      </c>
      <c r="C118">
        <v>38</v>
      </c>
      <c r="D118" s="7">
        <f t="shared" si="21"/>
        <v>0</v>
      </c>
      <c r="E118" s="33"/>
      <c r="F118" s="25">
        <v>5</v>
      </c>
      <c r="G118" s="25">
        <v>838</v>
      </c>
      <c r="H118" s="7">
        <f t="shared" si="22"/>
        <v>0.59665871121718372</v>
      </c>
      <c r="J118">
        <v>3</v>
      </c>
      <c r="K118">
        <v>95</v>
      </c>
      <c r="L118" s="7">
        <f t="shared" si="23"/>
        <v>3.1578947368421053</v>
      </c>
      <c r="N118">
        <v>5</v>
      </c>
      <c r="O118">
        <v>14</v>
      </c>
      <c r="P118" s="7">
        <f t="shared" si="24"/>
        <v>35.714285714285715</v>
      </c>
      <c r="R118">
        <v>1</v>
      </c>
      <c r="S118">
        <v>5</v>
      </c>
      <c r="T118" s="7">
        <f t="shared" si="25"/>
        <v>20</v>
      </c>
      <c r="W118" s="33"/>
      <c r="X118" s="25">
        <v>2</v>
      </c>
      <c r="Y118" s="25">
        <v>363</v>
      </c>
      <c r="Z118" s="7">
        <f t="shared" si="26"/>
        <v>0.55096418732782371</v>
      </c>
      <c r="AA118" s="33"/>
      <c r="AB118" s="25">
        <v>3</v>
      </c>
      <c r="AC118" s="25">
        <v>513</v>
      </c>
      <c r="AD118" s="7">
        <f t="shared" si="27"/>
        <v>0.58479532163742687</v>
      </c>
    </row>
    <row r="119" spans="1:30">
      <c r="A119" s="21">
        <v>39263</v>
      </c>
      <c r="C119">
        <v>29</v>
      </c>
      <c r="D119" s="7">
        <f t="shared" si="21"/>
        <v>0</v>
      </c>
      <c r="E119" s="33"/>
      <c r="F119" s="25">
        <v>4</v>
      </c>
      <c r="G119" s="25">
        <v>829</v>
      </c>
      <c r="H119" s="7">
        <f t="shared" si="22"/>
        <v>0.48250904704463204</v>
      </c>
      <c r="J119">
        <v>3</v>
      </c>
      <c r="K119">
        <v>105</v>
      </c>
      <c r="L119" s="7">
        <f t="shared" si="23"/>
        <v>2.8571428571428572</v>
      </c>
      <c r="N119">
        <v>4</v>
      </c>
      <c r="O119">
        <v>15</v>
      </c>
      <c r="P119" s="7">
        <f t="shared" si="24"/>
        <v>26.666666666666668</v>
      </c>
      <c r="R119">
        <v>2</v>
      </c>
      <c r="S119">
        <v>5</v>
      </c>
      <c r="T119" s="7">
        <f t="shared" si="25"/>
        <v>40</v>
      </c>
      <c r="W119" s="33"/>
      <c r="X119" s="25">
        <v>1</v>
      </c>
      <c r="Y119" s="25">
        <v>441</v>
      </c>
      <c r="Z119" s="7">
        <f t="shared" si="26"/>
        <v>0.22675736961451248</v>
      </c>
      <c r="AA119" s="33"/>
      <c r="AB119" s="25">
        <v>3</v>
      </c>
      <c r="AC119" s="25">
        <v>417</v>
      </c>
      <c r="AD119" s="7">
        <f t="shared" si="27"/>
        <v>0.71942446043165476</v>
      </c>
    </row>
    <row r="120" spans="1:30">
      <c r="A120" s="21">
        <v>39294</v>
      </c>
      <c r="C120">
        <v>22</v>
      </c>
      <c r="D120" s="7">
        <f t="shared" si="21"/>
        <v>0</v>
      </c>
      <c r="E120" s="33"/>
      <c r="F120" s="25">
        <v>5</v>
      </c>
      <c r="G120" s="25">
        <v>824</v>
      </c>
      <c r="H120" s="7">
        <f t="shared" si="22"/>
        <v>0.60679611650485432</v>
      </c>
      <c r="J120">
        <v>4</v>
      </c>
      <c r="K120">
        <v>115</v>
      </c>
      <c r="L120" s="7">
        <f t="shared" si="23"/>
        <v>3.4782608695652173</v>
      </c>
      <c r="N120">
        <v>2</v>
      </c>
      <c r="O120">
        <v>10</v>
      </c>
      <c r="P120" s="7">
        <f t="shared" si="24"/>
        <v>20</v>
      </c>
      <c r="R120">
        <v>3</v>
      </c>
      <c r="S120">
        <v>5</v>
      </c>
      <c r="T120" s="7">
        <f t="shared" si="25"/>
        <v>60</v>
      </c>
      <c r="W120" s="33"/>
      <c r="X120" s="25">
        <v>1</v>
      </c>
      <c r="Y120" s="25">
        <v>413</v>
      </c>
      <c r="Z120" s="7">
        <f t="shared" si="26"/>
        <v>0.24213075060532688</v>
      </c>
      <c r="AA120" s="33"/>
      <c r="AB120" s="25">
        <v>4</v>
      </c>
      <c r="AC120" s="25">
        <v>433</v>
      </c>
      <c r="AD120" s="7">
        <f t="shared" si="27"/>
        <v>0.92378752886836024</v>
      </c>
    </row>
    <row r="121" spans="1:30">
      <c r="A121" s="21">
        <v>39325</v>
      </c>
      <c r="C121">
        <v>27</v>
      </c>
      <c r="D121" s="7">
        <f t="shared" si="21"/>
        <v>0</v>
      </c>
      <c r="E121" s="33"/>
      <c r="F121" s="25">
        <v>4</v>
      </c>
      <c r="G121" s="25">
        <v>823</v>
      </c>
      <c r="H121" s="7">
        <f t="shared" si="22"/>
        <v>0.48602673147023084</v>
      </c>
      <c r="J121">
        <v>5</v>
      </c>
      <c r="K121">
        <v>110</v>
      </c>
      <c r="L121" s="7">
        <f t="shared" si="23"/>
        <v>4.5454545454545459</v>
      </c>
      <c r="N121">
        <v>2</v>
      </c>
      <c r="O121">
        <v>12</v>
      </c>
      <c r="P121" s="7">
        <f t="shared" si="24"/>
        <v>16.666666666666664</v>
      </c>
      <c r="R121">
        <v>2</v>
      </c>
      <c r="S121">
        <v>5</v>
      </c>
      <c r="T121" s="7">
        <f t="shared" si="25"/>
        <v>40</v>
      </c>
      <c r="W121" s="33"/>
      <c r="X121" s="25">
        <v>2</v>
      </c>
      <c r="Y121" s="25">
        <v>396</v>
      </c>
      <c r="Z121" s="7">
        <f t="shared" si="26"/>
        <v>0.50505050505050508</v>
      </c>
      <c r="AA121" s="33"/>
      <c r="AB121" s="25">
        <v>2</v>
      </c>
      <c r="AC121" s="25">
        <v>454</v>
      </c>
      <c r="AD121" s="7">
        <f t="shared" si="27"/>
        <v>0.44052863436123352</v>
      </c>
    </row>
    <row r="122" spans="1:30">
      <c r="A122" s="21">
        <v>39355</v>
      </c>
      <c r="C122">
        <v>30</v>
      </c>
      <c r="D122" s="7">
        <f t="shared" si="21"/>
        <v>0</v>
      </c>
      <c r="E122" s="33"/>
      <c r="F122" s="25">
        <v>3</v>
      </c>
      <c r="G122" s="25">
        <v>837</v>
      </c>
      <c r="H122" s="7">
        <f t="shared" si="22"/>
        <v>0.35842293906810035</v>
      </c>
      <c r="J122">
        <v>3</v>
      </c>
      <c r="K122">
        <v>91</v>
      </c>
      <c r="L122" s="7">
        <f t="shared" si="23"/>
        <v>3.296703296703297</v>
      </c>
      <c r="N122">
        <v>4</v>
      </c>
      <c r="O122">
        <v>15</v>
      </c>
      <c r="P122" s="7">
        <f t="shared" si="24"/>
        <v>26.666666666666668</v>
      </c>
      <c r="R122">
        <v>2</v>
      </c>
      <c r="S122">
        <v>5</v>
      </c>
      <c r="T122" s="7">
        <f t="shared" si="25"/>
        <v>40</v>
      </c>
      <c r="W122" s="33"/>
      <c r="X122" s="25">
        <v>2</v>
      </c>
      <c r="Y122" s="25">
        <v>370</v>
      </c>
      <c r="Z122" s="7">
        <f t="shared" si="26"/>
        <v>0.54054054054054057</v>
      </c>
      <c r="AA122" s="33"/>
      <c r="AB122" s="25">
        <v>1</v>
      </c>
      <c r="AC122" s="25">
        <v>497</v>
      </c>
      <c r="AD122" s="7">
        <f t="shared" si="27"/>
        <v>0.2012072434607646</v>
      </c>
    </row>
    <row r="123" spans="1:30">
      <c r="A123" s="21">
        <v>39386</v>
      </c>
      <c r="C123">
        <v>33</v>
      </c>
      <c r="D123" s="7">
        <f t="shared" si="21"/>
        <v>0</v>
      </c>
      <c r="E123" s="33"/>
      <c r="F123" s="25">
        <v>4</v>
      </c>
      <c r="G123" s="25">
        <v>851</v>
      </c>
      <c r="H123" s="7">
        <f t="shared" si="22"/>
        <v>0.4700352526439483</v>
      </c>
      <c r="J123">
        <v>1</v>
      </c>
      <c r="K123">
        <v>77</v>
      </c>
      <c r="L123" s="7">
        <f t="shared" si="23"/>
        <v>1.2987012987012987</v>
      </c>
      <c r="N123">
        <v>4</v>
      </c>
      <c r="O123">
        <v>15</v>
      </c>
      <c r="P123" s="7">
        <f t="shared" si="24"/>
        <v>26.666666666666668</v>
      </c>
      <c r="R123">
        <v>1</v>
      </c>
      <c r="S123">
        <v>4</v>
      </c>
      <c r="T123" s="7">
        <f t="shared" si="25"/>
        <v>25</v>
      </c>
      <c r="W123" s="33"/>
      <c r="X123" s="25">
        <v>2</v>
      </c>
      <c r="Y123" s="25">
        <v>342</v>
      </c>
      <c r="Z123" s="7">
        <f t="shared" si="26"/>
        <v>0.58479532163742687</v>
      </c>
      <c r="AA123" s="33"/>
      <c r="AB123" s="25">
        <v>2</v>
      </c>
      <c r="AC123" s="25">
        <v>542</v>
      </c>
      <c r="AD123" s="7">
        <f t="shared" si="27"/>
        <v>0.36900369003690037</v>
      </c>
    </row>
    <row r="124" spans="1:30">
      <c r="A124" s="21">
        <v>39416</v>
      </c>
      <c r="C124">
        <v>36</v>
      </c>
      <c r="D124" s="7">
        <f t="shared" si="21"/>
        <v>0</v>
      </c>
      <c r="E124" s="33"/>
      <c r="F124" s="25">
        <v>2</v>
      </c>
      <c r="G124" s="25">
        <v>848</v>
      </c>
      <c r="H124" s="7">
        <f t="shared" si="22"/>
        <v>0.23584905660377359</v>
      </c>
      <c r="J124">
        <v>3</v>
      </c>
      <c r="K124">
        <v>71</v>
      </c>
      <c r="L124" s="7">
        <f t="shared" si="23"/>
        <v>4.225352112676056</v>
      </c>
      <c r="N124">
        <v>3</v>
      </c>
      <c r="O124">
        <v>12</v>
      </c>
      <c r="P124" s="7">
        <f t="shared" si="24"/>
        <v>25</v>
      </c>
      <c r="R124">
        <v>2</v>
      </c>
      <c r="S124">
        <v>4</v>
      </c>
      <c r="T124" s="7">
        <f t="shared" si="25"/>
        <v>50</v>
      </c>
      <c r="W124" s="33"/>
      <c r="X124" s="25">
        <v>2</v>
      </c>
      <c r="Y124" s="25">
        <v>303</v>
      </c>
      <c r="Z124" s="7">
        <f t="shared" si="26"/>
        <v>0.66006600660066006</v>
      </c>
      <c r="AA124" s="33"/>
      <c r="AB124" s="25"/>
      <c r="AC124" s="25">
        <v>581</v>
      </c>
      <c r="AD124" s="7">
        <f t="shared" si="27"/>
        <v>0</v>
      </c>
    </row>
    <row r="125" spans="1:30">
      <c r="A125" s="21">
        <v>39447</v>
      </c>
      <c r="C125">
        <v>31</v>
      </c>
      <c r="D125" s="7">
        <f t="shared" si="21"/>
        <v>0</v>
      </c>
      <c r="E125" s="33"/>
      <c r="F125" s="25">
        <v>2</v>
      </c>
      <c r="G125" s="25">
        <v>855</v>
      </c>
      <c r="H125" s="7">
        <f t="shared" si="22"/>
        <v>0.23391812865497078</v>
      </c>
      <c r="J125">
        <v>4</v>
      </c>
      <c r="K125">
        <v>69</v>
      </c>
      <c r="L125" s="7">
        <f t="shared" si="23"/>
        <v>5.7971014492753623</v>
      </c>
      <c r="N125">
        <v>2</v>
      </c>
      <c r="O125">
        <v>10</v>
      </c>
      <c r="P125" s="7">
        <f t="shared" si="24"/>
        <v>20</v>
      </c>
      <c r="R125">
        <v>1</v>
      </c>
      <c r="S125">
        <v>4</v>
      </c>
      <c r="T125" s="7">
        <f t="shared" si="25"/>
        <v>25</v>
      </c>
      <c r="W125" s="33"/>
      <c r="X125" s="25">
        <v>2</v>
      </c>
      <c r="Y125" s="25">
        <v>280</v>
      </c>
      <c r="Z125" s="7">
        <f t="shared" si="26"/>
        <v>0.7142857142857143</v>
      </c>
      <c r="AA125" s="33"/>
      <c r="AB125" s="25"/>
      <c r="AC125" s="25">
        <v>606</v>
      </c>
      <c r="AD125" s="7">
        <f t="shared" si="27"/>
        <v>0</v>
      </c>
    </row>
    <row r="126" spans="1:30">
      <c r="A126" s="21">
        <v>39478</v>
      </c>
      <c r="C126">
        <v>37</v>
      </c>
      <c r="D126" s="7">
        <f t="shared" si="21"/>
        <v>0</v>
      </c>
      <c r="E126" s="33"/>
      <c r="F126" s="25">
        <v>5</v>
      </c>
      <c r="G126" s="25">
        <v>870</v>
      </c>
      <c r="H126" s="7">
        <f t="shared" si="22"/>
        <v>0.57471264367816088</v>
      </c>
      <c r="J126">
        <v>5</v>
      </c>
      <c r="K126">
        <v>55</v>
      </c>
      <c r="L126" s="7">
        <f t="shared" si="23"/>
        <v>9.0909090909090917</v>
      </c>
      <c r="N126">
        <v>2</v>
      </c>
      <c r="O126">
        <v>6</v>
      </c>
      <c r="P126" s="7">
        <f t="shared" si="24"/>
        <v>33.333333333333329</v>
      </c>
      <c r="R126">
        <v>1</v>
      </c>
      <c r="S126">
        <v>3</v>
      </c>
      <c r="T126" s="7">
        <f t="shared" si="25"/>
        <v>33.333333333333329</v>
      </c>
      <c r="W126" s="33"/>
      <c r="X126" s="25">
        <v>3</v>
      </c>
      <c r="Y126" s="25">
        <v>284</v>
      </c>
      <c r="Z126" s="7">
        <f t="shared" si="26"/>
        <v>1.056338028169014</v>
      </c>
      <c r="AA126" s="33"/>
      <c r="AB126" s="25">
        <v>2</v>
      </c>
      <c r="AC126" s="25">
        <v>623</v>
      </c>
      <c r="AD126" s="7">
        <f t="shared" si="27"/>
        <v>0.32102728731942215</v>
      </c>
    </row>
    <row r="127" spans="1:30">
      <c r="A127" s="21">
        <v>39507</v>
      </c>
      <c r="C127">
        <v>40</v>
      </c>
      <c r="D127" s="7">
        <f t="shared" si="21"/>
        <v>0</v>
      </c>
      <c r="E127" s="33"/>
      <c r="F127" s="25">
        <v>6</v>
      </c>
      <c r="G127" s="25">
        <v>876</v>
      </c>
      <c r="H127" s="7">
        <f t="shared" si="22"/>
        <v>0.68493150684931503</v>
      </c>
      <c r="J127">
        <v>3</v>
      </c>
      <c r="K127">
        <v>41</v>
      </c>
      <c r="L127" s="7">
        <f t="shared" si="23"/>
        <v>7.3170731707317067</v>
      </c>
      <c r="N127">
        <v>1</v>
      </c>
      <c r="O127">
        <v>4</v>
      </c>
      <c r="P127" s="7">
        <f t="shared" si="24"/>
        <v>25</v>
      </c>
      <c r="R127">
        <v>2</v>
      </c>
      <c r="S127">
        <v>4</v>
      </c>
      <c r="T127" s="7">
        <f t="shared" si="25"/>
        <v>50</v>
      </c>
      <c r="W127" s="33"/>
      <c r="X127" s="25">
        <v>4</v>
      </c>
      <c r="Y127" s="25">
        <v>226</v>
      </c>
      <c r="Z127" s="7">
        <f t="shared" si="26"/>
        <v>1.7699115044247788</v>
      </c>
      <c r="AA127" s="33"/>
      <c r="AB127" s="25">
        <v>2</v>
      </c>
      <c r="AC127" s="25">
        <v>690</v>
      </c>
      <c r="AD127" s="7">
        <f t="shared" si="27"/>
        <v>0.28985507246376813</v>
      </c>
    </row>
    <row r="128" spans="1:30">
      <c r="A128" s="21">
        <v>39538</v>
      </c>
      <c r="C128">
        <v>38</v>
      </c>
      <c r="D128" s="7">
        <f t="shared" si="21"/>
        <v>0</v>
      </c>
      <c r="E128" s="33"/>
      <c r="F128" s="25">
        <v>4</v>
      </c>
      <c r="G128" s="25">
        <v>874</v>
      </c>
      <c r="H128" s="7">
        <f t="shared" si="22"/>
        <v>0.45766590389016021</v>
      </c>
      <c r="J128">
        <v>7</v>
      </c>
      <c r="K128">
        <v>47</v>
      </c>
      <c r="L128" s="7">
        <f t="shared" si="23"/>
        <v>14.893617021276595</v>
      </c>
      <c r="N128">
        <v>1</v>
      </c>
      <c r="O128">
        <v>3</v>
      </c>
      <c r="P128" s="7">
        <f t="shared" si="24"/>
        <v>33.333333333333329</v>
      </c>
      <c r="R128">
        <v>2</v>
      </c>
      <c r="S128">
        <v>4</v>
      </c>
      <c r="T128" s="7">
        <f t="shared" si="25"/>
        <v>50</v>
      </c>
      <c r="W128" s="33"/>
      <c r="X128" s="25">
        <v>2</v>
      </c>
      <c r="Y128" s="25">
        <v>251</v>
      </c>
      <c r="Z128" s="7">
        <f t="shared" si="26"/>
        <v>0.79681274900398402</v>
      </c>
      <c r="AA128" s="33"/>
      <c r="AB128" s="25">
        <v>2</v>
      </c>
      <c r="AC128" s="25">
        <v>661</v>
      </c>
      <c r="AD128" s="7">
        <f t="shared" si="27"/>
        <v>0.30257186081694404</v>
      </c>
    </row>
    <row r="129" spans="1:30">
      <c r="A129" s="21">
        <v>39568</v>
      </c>
      <c r="C129">
        <v>39</v>
      </c>
      <c r="D129" s="7">
        <f t="shared" si="21"/>
        <v>0</v>
      </c>
      <c r="E129" s="33"/>
      <c r="F129" s="25">
        <v>7</v>
      </c>
      <c r="G129" s="25">
        <v>868</v>
      </c>
      <c r="H129" s="7">
        <f t="shared" si="22"/>
        <v>0.80645161290322576</v>
      </c>
      <c r="J129">
        <v>7</v>
      </c>
      <c r="K129">
        <v>42</v>
      </c>
      <c r="L129" s="7">
        <f t="shared" si="23"/>
        <v>16.666666666666664</v>
      </c>
      <c r="N129">
        <v>1</v>
      </c>
      <c r="O129">
        <v>3</v>
      </c>
      <c r="P129" s="7">
        <f t="shared" si="24"/>
        <v>33.333333333333329</v>
      </c>
      <c r="R129">
        <v>2</v>
      </c>
      <c r="S129">
        <v>3</v>
      </c>
      <c r="T129" s="7">
        <f t="shared" si="25"/>
        <v>66.666666666666657</v>
      </c>
      <c r="W129" s="33"/>
      <c r="X129" s="25">
        <v>5</v>
      </c>
      <c r="Y129" s="25">
        <v>219</v>
      </c>
      <c r="Z129" s="7">
        <f t="shared" si="26"/>
        <v>2.2831050228310499</v>
      </c>
      <c r="AA129" s="33"/>
      <c r="AB129" s="25">
        <v>2</v>
      </c>
      <c r="AC129" s="25">
        <v>688</v>
      </c>
      <c r="AD129" s="7">
        <f t="shared" si="27"/>
        <v>0.29069767441860467</v>
      </c>
    </row>
    <row r="130" spans="1:30">
      <c r="A130" s="21">
        <v>39599</v>
      </c>
      <c r="C130">
        <v>43</v>
      </c>
      <c r="D130" s="7">
        <f t="shared" si="21"/>
        <v>0</v>
      </c>
      <c r="E130" s="33"/>
      <c r="F130" s="25">
        <v>9</v>
      </c>
      <c r="G130" s="25">
        <v>873</v>
      </c>
      <c r="H130" s="7">
        <f t="shared" si="22"/>
        <v>1.0309278350515463</v>
      </c>
      <c r="J130">
        <v>7</v>
      </c>
      <c r="K130">
        <v>39</v>
      </c>
      <c r="L130" s="7">
        <f t="shared" si="23"/>
        <v>17.948717948717949</v>
      </c>
      <c r="N130">
        <v>1</v>
      </c>
      <c r="O130">
        <v>4</v>
      </c>
      <c r="P130" s="7">
        <f t="shared" si="24"/>
        <v>25</v>
      </c>
      <c r="R130">
        <v>1</v>
      </c>
      <c r="S130">
        <v>3</v>
      </c>
      <c r="T130" s="7">
        <f t="shared" si="25"/>
        <v>33.333333333333329</v>
      </c>
      <c r="W130" s="33"/>
      <c r="X130" s="25">
        <v>5</v>
      </c>
      <c r="Y130" s="25">
        <v>231</v>
      </c>
      <c r="Z130" s="7">
        <f t="shared" si="26"/>
        <v>2.1645021645021645</v>
      </c>
      <c r="AA130" s="33"/>
      <c r="AB130" s="25">
        <v>4</v>
      </c>
      <c r="AC130" s="25">
        <v>685</v>
      </c>
      <c r="AD130" s="7">
        <f t="shared" si="27"/>
        <v>0.58394160583941601</v>
      </c>
    </row>
    <row r="131" spans="1:30">
      <c r="A131" s="21">
        <v>39629</v>
      </c>
      <c r="C131">
        <v>22</v>
      </c>
      <c r="D131" s="7">
        <f t="shared" si="21"/>
        <v>0</v>
      </c>
      <c r="E131" s="33"/>
      <c r="F131" s="25">
        <v>10</v>
      </c>
      <c r="G131" s="25">
        <v>864</v>
      </c>
      <c r="H131" s="7">
        <f t="shared" si="22"/>
        <v>1.1574074074074074</v>
      </c>
      <c r="J131">
        <v>8</v>
      </c>
      <c r="K131">
        <v>54</v>
      </c>
      <c r="L131" s="7">
        <f t="shared" si="23"/>
        <v>14.814814814814813</v>
      </c>
      <c r="N131">
        <v>1</v>
      </c>
      <c r="O131">
        <v>4</v>
      </c>
      <c r="P131" s="7">
        <f t="shared" si="24"/>
        <v>25</v>
      </c>
      <c r="R131">
        <v>1</v>
      </c>
      <c r="S131">
        <v>3</v>
      </c>
      <c r="T131" s="7">
        <f t="shared" si="25"/>
        <v>33.333333333333329</v>
      </c>
      <c r="W131" s="33"/>
      <c r="X131" s="25">
        <v>9</v>
      </c>
      <c r="Y131" s="25">
        <v>376</v>
      </c>
      <c r="Z131" s="7">
        <f t="shared" si="26"/>
        <v>2.3936170212765959</v>
      </c>
      <c r="AA131" s="33"/>
      <c r="AB131" s="25">
        <v>1</v>
      </c>
      <c r="AC131" s="25">
        <v>510</v>
      </c>
      <c r="AD131" s="7">
        <f t="shared" si="27"/>
        <v>0.19607843137254902</v>
      </c>
    </row>
    <row r="132" spans="1:30">
      <c r="A132" s="21">
        <v>39660</v>
      </c>
      <c r="C132">
        <v>15</v>
      </c>
      <c r="D132" s="7">
        <f t="shared" si="21"/>
        <v>0</v>
      </c>
      <c r="E132" s="33"/>
      <c r="F132" s="25">
        <v>6</v>
      </c>
      <c r="G132" s="25">
        <v>773</v>
      </c>
      <c r="H132" s="7">
        <f t="shared" si="22"/>
        <v>0.77619663648124193</v>
      </c>
      <c r="J132">
        <v>13</v>
      </c>
      <c r="K132">
        <v>140</v>
      </c>
      <c r="L132" s="7">
        <f t="shared" si="23"/>
        <v>9.2857142857142865</v>
      </c>
      <c r="N132">
        <v>1</v>
      </c>
      <c r="O132">
        <v>8</v>
      </c>
      <c r="P132" s="7">
        <f t="shared" si="24"/>
        <v>12.5</v>
      </c>
      <c r="R132">
        <v>2</v>
      </c>
      <c r="S132">
        <v>3</v>
      </c>
      <c r="T132" s="7">
        <f t="shared" si="25"/>
        <v>66.666666666666657</v>
      </c>
      <c r="W132" s="33"/>
      <c r="X132" s="25">
        <v>5</v>
      </c>
      <c r="Y132" s="25">
        <v>490</v>
      </c>
      <c r="Z132" s="7">
        <f t="shared" si="26"/>
        <v>1.0204081632653061</v>
      </c>
      <c r="AA132" s="33"/>
      <c r="AB132" s="25">
        <v>1</v>
      </c>
      <c r="AC132" s="25">
        <v>298</v>
      </c>
      <c r="AD132" s="7">
        <f t="shared" si="27"/>
        <v>0.33557046979865773</v>
      </c>
    </row>
    <row r="133" spans="1:30">
      <c r="A133" s="21">
        <v>39691</v>
      </c>
      <c r="C133">
        <v>12</v>
      </c>
      <c r="D133" s="7">
        <f t="shared" si="21"/>
        <v>0</v>
      </c>
      <c r="E133" s="33"/>
      <c r="F133" s="25">
        <v>5</v>
      </c>
      <c r="G133" s="25">
        <v>754</v>
      </c>
      <c r="H133" s="7">
        <f t="shared" si="22"/>
        <v>0.66312997347480107</v>
      </c>
      <c r="J133">
        <v>20</v>
      </c>
      <c r="K133">
        <v>153</v>
      </c>
      <c r="L133" s="7">
        <f t="shared" si="23"/>
        <v>13.071895424836603</v>
      </c>
      <c r="N133">
        <v>3</v>
      </c>
      <c r="O133">
        <v>9</v>
      </c>
      <c r="P133" s="7">
        <f t="shared" si="24"/>
        <v>33.333333333333329</v>
      </c>
      <c r="R133">
        <v>1</v>
      </c>
      <c r="S133">
        <v>2</v>
      </c>
      <c r="T133" s="7">
        <f t="shared" si="25"/>
        <v>50</v>
      </c>
      <c r="W133" s="33"/>
      <c r="X133" s="25">
        <v>4</v>
      </c>
      <c r="Y133" s="25">
        <v>476</v>
      </c>
      <c r="Z133" s="7">
        <f t="shared" si="26"/>
        <v>0.84033613445378152</v>
      </c>
      <c r="AA133" s="33"/>
      <c r="AB133" s="25">
        <v>1</v>
      </c>
      <c r="AC133" s="25">
        <v>290</v>
      </c>
      <c r="AD133" s="7">
        <f t="shared" si="27"/>
        <v>0.34482758620689657</v>
      </c>
    </row>
    <row r="134" spans="1:30">
      <c r="A134" s="21">
        <v>39721</v>
      </c>
      <c r="C134">
        <v>15</v>
      </c>
      <c r="D134" s="7">
        <f t="shared" ref="D134:D147" si="28">B134/C134*100</f>
        <v>0</v>
      </c>
      <c r="E134" s="33"/>
      <c r="F134" s="25">
        <v>6</v>
      </c>
      <c r="G134" s="25">
        <v>784</v>
      </c>
      <c r="H134" s="7">
        <f t="shared" ref="H134:H165" si="29">F134/G134*100</f>
        <v>0.76530612244897955</v>
      </c>
      <c r="J134">
        <v>18</v>
      </c>
      <c r="K134">
        <v>114</v>
      </c>
      <c r="L134" s="7">
        <f t="shared" ref="L134:L165" si="30">J134/K134*100</f>
        <v>15.789473684210526</v>
      </c>
      <c r="N134">
        <v>4</v>
      </c>
      <c r="O134">
        <v>14</v>
      </c>
      <c r="P134" s="7">
        <f t="shared" ref="P134:P165" si="31">N134/O134*100</f>
        <v>28.571428571428569</v>
      </c>
      <c r="R134">
        <v>1</v>
      </c>
      <c r="S134">
        <v>3</v>
      </c>
      <c r="T134" s="7">
        <f t="shared" ref="T134:T165" si="32">R134/S134*100</f>
        <v>33.333333333333329</v>
      </c>
      <c r="W134" s="33"/>
      <c r="X134" s="25">
        <v>6</v>
      </c>
      <c r="Y134" s="25">
        <v>428</v>
      </c>
      <c r="Z134" s="7">
        <f t="shared" ref="Z134:Z165" si="33">X134/Y134*100</f>
        <v>1.4018691588785046</v>
      </c>
      <c r="AA134" s="33"/>
      <c r="AB134" s="25"/>
      <c r="AC134" s="25">
        <v>371</v>
      </c>
      <c r="AD134" s="7">
        <f t="shared" ref="AD134:AD165" si="34">AB134/AC134*100</f>
        <v>0</v>
      </c>
    </row>
    <row r="135" spans="1:30">
      <c r="A135" s="21">
        <v>39752</v>
      </c>
      <c r="C135">
        <v>18</v>
      </c>
      <c r="D135" s="7">
        <f t="shared" si="28"/>
        <v>0</v>
      </c>
      <c r="E135" s="33"/>
      <c r="F135" s="25">
        <v>7</v>
      </c>
      <c r="G135" s="25">
        <v>779</v>
      </c>
      <c r="H135" s="7">
        <f t="shared" si="29"/>
        <v>0.89858793324775355</v>
      </c>
      <c r="J135">
        <v>16</v>
      </c>
      <c r="K135">
        <v>114</v>
      </c>
      <c r="L135" s="7">
        <f t="shared" si="30"/>
        <v>14.035087719298245</v>
      </c>
      <c r="N135">
        <v>8</v>
      </c>
      <c r="O135">
        <v>18</v>
      </c>
      <c r="P135" s="7">
        <f t="shared" si="31"/>
        <v>44.444444444444443</v>
      </c>
      <c r="R135">
        <v>1</v>
      </c>
      <c r="S135">
        <v>2</v>
      </c>
      <c r="T135" s="7">
        <f t="shared" si="32"/>
        <v>50</v>
      </c>
      <c r="W135" s="33"/>
      <c r="X135" s="25">
        <v>7</v>
      </c>
      <c r="Y135" s="25">
        <v>399</v>
      </c>
      <c r="Z135" s="7">
        <f t="shared" si="33"/>
        <v>1.7543859649122806</v>
      </c>
      <c r="AA135" s="33"/>
      <c r="AB135" s="25"/>
      <c r="AC135" s="25">
        <v>398</v>
      </c>
      <c r="AD135" s="7">
        <f t="shared" si="34"/>
        <v>0</v>
      </c>
    </row>
    <row r="136" spans="1:30">
      <c r="A136" s="21">
        <v>39782</v>
      </c>
      <c r="C136">
        <v>12</v>
      </c>
      <c r="D136" s="7">
        <f t="shared" si="28"/>
        <v>0</v>
      </c>
      <c r="E136" s="33"/>
      <c r="F136" s="25">
        <v>8</v>
      </c>
      <c r="G136" s="25">
        <v>711</v>
      </c>
      <c r="H136" s="7">
        <f t="shared" si="29"/>
        <v>1.1251758087201125</v>
      </c>
      <c r="J136">
        <v>12</v>
      </c>
      <c r="K136">
        <v>167</v>
      </c>
      <c r="L136" s="7">
        <f t="shared" si="30"/>
        <v>7.1856287425149699</v>
      </c>
      <c r="N136">
        <v>11</v>
      </c>
      <c r="O136">
        <v>34</v>
      </c>
      <c r="P136" s="7">
        <f t="shared" si="31"/>
        <v>32.352941176470587</v>
      </c>
      <c r="R136">
        <v>5</v>
      </c>
      <c r="S136">
        <v>6</v>
      </c>
      <c r="T136" s="7">
        <f t="shared" si="32"/>
        <v>83.333333333333343</v>
      </c>
      <c r="W136" s="33"/>
      <c r="X136" s="25">
        <v>8</v>
      </c>
      <c r="Y136" s="25">
        <v>441</v>
      </c>
      <c r="Z136" s="7">
        <f t="shared" si="33"/>
        <v>1.8140589569160999</v>
      </c>
      <c r="AA136" s="33"/>
      <c r="AB136" s="25"/>
      <c r="AC136" s="25">
        <v>282</v>
      </c>
      <c r="AD136" s="7">
        <f t="shared" si="34"/>
        <v>0</v>
      </c>
    </row>
    <row r="137" spans="1:30">
      <c r="A137" s="21">
        <v>39813</v>
      </c>
      <c r="C137">
        <v>12</v>
      </c>
      <c r="D137" s="7">
        <f t="shared" si="28"/>
        <v>0</v>
      </c>
      <c r="E137" s="33"/>
      <c r="F137" s="25">
        <v>14</v>
      </c>
      <c r="G137" s="25">
        <v>697</v>
      </c>
      <c r="H137" s="7">
        <f t="shared" si="29"/>
        <v>2.0086083213773311</v>
      </c>
      <c r="J137">
        <v>18</v>
      </c>
      <c r="K137">
        <v>181</v>
      </c>
      <c r="L137" s="7">
        <f t="shared" si="30"/>
        <v>9.94475138121547</v>
      </c>
      <c r="N137">
        <v>22</v>
      </c>
      <c r="O137">
        <v>38</v>
      </c>
      <c r="P137" s="7">
        <f t="shared" si="31"/>
        <v>57.894736842105267</v>
      </c>
      <c r="R137">
        <v>5</v>
      </c>
      <c r="S137">
        <v>6</v>
      </c>
      <c r="T137" s="7">
        <f t="shared" si="32"/>
        <v>83.333333333333343</v>
      </c>
      <c r="W137" s="33"/>
      <c r="X137" s="25">
        <v>12</v>
      </c>
      <c r="Y137" s="25">
        <v>433</v>
      </c>
      <c r="Z137" s="7">
        <f t="shared" si="33"/>
        <v>2.7713625866050808</v>
      </c>
      <c r="AA137" s="33"/>
      <c r="AB137" s="25">
        <v>2</v>
      </c>
      <c r="AC137" s="25">
        <v>276</v>
      </c>
      <c r="AD137" s="7">
        <f t="shared" si="34"/>
        <v>0.72463768115942029</v>
      </c>
    </row>
    <row r="138" spans="1:30">
      <c r="A138" s="21">
        <v>39844</v>
      </c>
      <c r="C138">
        <v>10</v>
      </c>
      <c r="D138" s="7">
        <f t="shared" si="28"/>
        <v>0</v>
      </c>
      <c r="E138" s="33"/>
      <c r="F138" s="25">
        <v>17</v>
      </c>
      <c r="G138" s="25">
        <v>614</v>
      </c>
      <c r="H138" s="7">
        <f t="shared" si="29"/>
        <v>2.768729641693811</v>
      </c>
      <c r="J138">
        <v>12</v>
      </c>
      <c r="K138">
        <v>248</v>
      </c>
      <c r="L138" s="7">
        <f t="shared" si="30"/>
        <v>4.838709677419355</v>
      </c>
      <c r="N138">
        <v>24</v>
      </c>
      <c r="O138">
        <v>45</v>
      </c>
      <c r="P138" s="7">
        <f t="shared" si="31"/>
        <v>53.333333333333336</v>
      </c>
      <c r="R138">
        <v>12</v>
      </c>
      <c r="S138">
        <v>15</v>
      </c>
      <c r="T138" s="7">
        <f t="shared" si="32"/>
        <v>80</v>
      </c>
      <c r="W138" s="33"/>
      <c r="X138" s="25">
        <v>17</v>
      </c>
      <c r="Y138" s="25">
        <v>421</v>
      </c>
      <c r="Z138" s="7">
        <f t="shared" si="33"/>
        <v>4.0380047505938244</v>
      </c>
      <c r="AA138" s="33"/>
      <c r="AB138" s="25"/>
      <c r="AC138" s="25">
        <v>203</v>
      </c>
      <c r="AD138" s="7">
        <f t="shared" si="34"/>
        <v>0</v>
      </c>
    </row>
    <row r="139" spans="1:30">
      <c r="A139" s="21">
        <v>39872</v>
      </c>
      <c r="C139">
        <v>9</v>
      </c>
      <c r="D139" s="7">
        <f t="shared" si="28"/>
        <v>0</v>
      </c>
      <c r="E139" s="33"/>
      <c r="F139" s="25">
        <v>9</v>
      </c>
      <c r="G139" s="25">
        <v>552</v>
      </c>
      <c r="H139" s="7">
        <f t="shared" si="29"/>
        <v>1.6304347826086956</v>
      </c>
      <c r="J139">
        <v>23</v>
      </c>
      <c r="K139">
        <v>279</v>
      </c>
      <c r="L139" s="7">
        <f t="shared" si="30"/>
        <v>8.2437275985663092</v>
      </c>
      <c r="N139">
        <v>26</v>
      </c>
      <c r="O139">
        <v>55</v>
      </c>
      <c r="P139" s="7">
        <f t="shared" si="31"/>
        <v>47.272727272727273</v>
      </c>
      <c r="R139">
        <v>16</v>
      </c>
      <c r="S139">
        <v>22</v>
      </c>
      <c r="T139" s="7">
        <f t="shared" si="32"/>
        <v>72.727272727272734</v>
      </c>
      <c r="W139" s="33"/>
      <c r="X139" s="25">
        <v>9</v>
      </c>
      <c r="Y139" s="25">
        <v>378</v>
      </c>
      <c r="Z139" s="7">
        <f t="shared" si="33"/>
        <v>2.3809523809523809</v>
      </c>
      <c r="AA139" s="33"/>
      <c r="AB139" s="25"/>
      <c r="AC139" s="25">
        <v>183</v>
      </c>
      <c r="AD139" s="7">
        <f t="shared" si="34"/>
        <v>0</v>
      </c>
    </row>
    <row r="140" spans="1:30">
      <c r="A140" s="21">
        <v>39903</v>
      </c>
      <c r="C140">
        <v>7</v>
      </c>
      <c r="D140" s="7">
        <f t="shared" si="28"/>
        <v>0</v>
      </c>
      <c r="E140" s="33"/>
      <c r="F140" s="25">
        <v>11</v>
      </c>
      <c r="G140" s="25">
        <v>521</v>
      </c>
      <c r="H140" s="7">
        <f t="shared" si="29"/>
        <v>2.1113243761996161</v>
      </c>
      <c r="J140">
        <v>34</v>
      </c>
      <c r="K140">
        <v>286</v>
      </c>
      <c r="L140" s="7">
        <f t="shared" si="30"/>
        <v>11.888111888111888</v>
      </c>
      <c r="N140">
        <v>28</v>
      </c>
      <c r="O140">
        <v>67</v>
      </c>
      <c r="P140" s="7">
        <f t="shared" si="31"/>
        <v>41.791044776119399</v>
      </c>
      <c r="R140">
        <v>24</v>
      </c>
      <c r="S140">
        <v>30</v>
      </c>
      <c r="T140" s="7">
        <f t="shared" si="32"/>
        <v>80</v>
      </c>
      <c r="W140" s="33"/>
      <c r="X140" s="25">
        <v>9</v>
      </c>
      <c r="Y140" s="25">
        <v>362</v>
      </c>
      <c r="Z140" s="7">
        <f t="shared" si="33"/>
        <v>2.4861878453038675</v>
      </c>
      <c r="AA140" s="33"/>
      <c r="AB140" s="25">
        <v>2</v>
      </c>
      <c r="AC140" s="25">
        <v>166</v>
      </c>
      <c r="AD140" s="7">
        <f t="shared" si="34"/>
        <v>1.2048192771084338</v>
      </c>
    </row>
    <row r="141" spans="1:30">
      <c r="A141" s="21">
        <v>39933</v>
      </c>
      <c r="C141">
        <v>9</v>
      </c>
      <c r="D141" s="7">
        <f t="shared" si="28"/>
        <v>0</v>
      </c>
      <c r="E141" s="33"/>
      <c r="F141" s="25">
        <v>18</v>
      </c>
      <c r="G141" s="25">
        <v>577</v>
      </c>
      <c r="H141" s="7">
        <f t="shared" si="29"/>
        <v>3.119584055459272</v>
      </c>
      <c r="J141">
        <v>42</v>
      </c>
      <c r="K141">
        <v>241</v>
      </c>
      <c r="L141" s="7">
        <f t="shared" si="30"/>
        <v>17.427385892116181</v>
      </c>
      <c r="N141">
        <v>23</v>
      </c>
      <c r="O141">
        <v>48</v>
      </c>
      <c r="P141" s="7">
        <f t="shared" si="31"/>
        <v>47.916666666666671</v>
      </c>
      <c r="R141">
        <v>21</v>
      </c>
      <c r="S141">
        <v>29</v>
      </c>
      <c r="T141" s="7">
        <f t="shared" si="32"/>
        <v>72.41379310344827</v>
      </c>
      <c r="W141" s="33"/>
      <c r="X141" s="25">
        <v>16</v>
      </c>
      <c r="Y141" s="25">
        <v>353</v>
      </c>
      <c r="Z141" s="7">
        <f t="shared" si="33"/>
        <v>4.5325779036827196</v>
      </c>
      <c r="AA141" s="33"/>
      <c r="AB141" s="25">
        <v>2</v>
      </c>
      <c r="AC141" s="25">
        <v>233</v>
      </c>
      <c r="AD141" s="7">
        <f t="shared" si="34"/>
        <v>0.85836909871244638</v>
      </c>
    </row>
    <row r="142" spans="1:30">
      <c r="A142" s="21">
        <v>39964</v>
      </c>
      <c r="C142">
        <v>6</v>
      </c>
      <c r="D142" s="7">
        <f t="shared" si="28"/>
        <v>0</v>
      </c>
      <c r="E142" s="33"/>
      <c r="F142" s="25">
        <v>19</v>
      </c>
      <c r="G142" s="25">
        <v>587</v>
      </c>
      <c r="H142" s="7">
        <f t="shared" si="29"/>
        <v>3.2367972742759794</v>
      </c>
      <c r="J142">
        <v>48</v>
      </c>
      <c r="K142">
        <v>238</v>
      </c>
      <c r="L142" s="7">
        <f t="shared" si="30"/>
        <v>20.168067226890756</v>
      </c>
      <c r="N142">
        <v>25</v>
      </c>
      <c r="O142">
        <v>51</v>
      </c>
      <c r="P142" s="7">
        <f t="shared" si="31"/>
        <v>49.019607843137251</v>
      </c>
      <c r="R142">
        <v>18</v>
      </c>
      <c r="S142">
        <v>27</v>
      </c>
      <c r="T142" s="7">
        <f t="shared" si="32"/>
        <v>66.666666666666657</v>
      </c>
      <c r="W142" s="33"/>
      <c r="X142" s="25">
        <v>15</v>
      </c>
      <c r="Y142" s="25">
        <v>370</v>
      </c>
      <c r="Z142" s="7">
        <f t="shared" si="33"/>
        <v>4.0540540540540544</v>
      </c>
      <c r="AA142" s="33"/>
      <c r="AB142" s="25">
        <v>4</v>
      </c>
      <c r="AC142" s="25">
        <v>223</v>
      </c>
      <c r="AD142" s="7">
        <f t="shared" si="34"/>
        <v>1.7937219730941705</v>
      </c>
    </row>
    <row r="143" spans="1:30">
      <c r="A143" s="21">
        <v>39994</v>
      </c>
      <c r="C143">
        <v>7</v>
      </c>
      <c r="D143" s="7">
        <f t="shared" si="28"/>
        <v>0</v>
      </c>
      <c r="E143" s="33"/>
      <c r="F143" s="25">
        <v>20</v>
      </c>
      <c r="G143" s="25">
        <v>544</v>
      </c>
      <c r="H143" s="7">
        <f t="shared" si="29"/>
        <v>3.6764705882352944</v>
      </c>
      <c r="J143">
        <v>47</v>
      </c>
      <c r="K143">
        <v>266</v>
      </c>
      <c r="L143" s="7">
        <f t="shared" si="30"/>
        <v>17.669172932330827</v>
      </c>
      <c r="N143">
        <v>38</v>
      </c>
      <c r="O143">
        <v>64</v>
      </c>
      <c r="P143" s="7">
        <f t="shared" si="31"/>
        <v>59.375</v>
      </c>
      <c r="R143">
        <v>14</v>
      </c>
      <c r="S143">
        <v>29</v>
      </c>
      <c r="T143" s="7">
        <f t="shared" si="32"/>
        <v>48.275862068965516</v>
      </c>
      <c r="W143" s="33"/>
      <c r="X143" s="25">
        <v>18</v>
      </c>
      <c r="Y143" s="25">
        <v>384</v>
      </c>
      <c r="Z143" s="7">
        <f t="shared" si="33"/>
        <v>4.6875</v>
      </c>
      <c r="AA143" s="33"/>
      <c r="AB143" s="25">
        <v>2</v>
      </c>
      <c r="AC143" s="25">
        <v>167</v>
      </c>
      <c r="AD143" s="7">
        <f t="shared" si="34"/>
        <v>1.1976047904191618</v>
      </c>
    </row>
    <row r="144" spans="1:30">
      <c r="A144" s="21">
        <v>40025</v>
      </c>
      <c r="C144">
        <v>5</v>
      </c>
      <c r="D144" s="7">
        <f t="shared" si="28"/>
        <v>0</v>
      </c>
      <c r="E144" s="33"/>
      <c r="F144" s="25">
        <v>15</v>
      </c>
      <c r="G144" s="25">
        <v>507</v>
      </c>
      <c r="H144" s="7">
        <f t="shared" si="29"/>
        <v>2.9585798816568047</v>
      </c>
      <c r="J144">
        <v>47</v>
      </c>
      <c r="K144">
        <v>286</v>
      </c>
      <c r="L144" s="7">
        <f t="shared" si="30"/>
        <v>16.433566433566433</v>
      </c>
      <c r="N144">
        <v>39</v>
      </c>
      <c r="O144">
        <v>72</v>
      </c>
      <c r="P144" s="7">
        <f t="shared" si="31"/>
        <v>54.166666666666664</v>
      </c>
      <c r="R144">
        <v>22</v>
      </c>
      <c r="S144">
        <v>40</v>
      </c>
      <c r="T144" s="7">
        <f t="shared" si="32"/>
        <v>55.000000000000007</v>
      </c>
      <c r="W144" s="33"/>
      <c r="X144" s="25">
        <v>13</v>
      </c>
      <c r="Y144" s="25">
        <v>359</v>
      </c>
      <c r="Z144" s="7">
        <f t="shared" si="33"/>
        <v>3.6211699164345403</v>
      </c>
      <c r="AA144" s="33"/>
      <c r="AB144" s="25">
        <v>2</v>
      </c>
      <c r="AC144" s="25">
        <v>153</v>
      </c>
      <c r="AD144" s="7">
        <f t="shared" si="34"/>
        <v>1.3071895424836601</v>
      </c>
    </row>
    <row r="145" spans="1:30">
      <c r="A145" s="21">
        <v>40056</v>
      </c>
      <c r="C145">
        <v>4</v>
      </c>
      <c r="D145" s="7">
        <f t="shared" si="28"/>
        <v>0</v>
      </c>
      <c r="E145" s="33"/>
      <c r="F145" s="25">
        <v>15</v>
      </c>
      <c r="G145" s="25">
        <v>489</v>
      </c>
      <c r="H145" s="7">
        <f t="shared" si="29"/>
        <v>3.0674846625766872</v>
      </c>
      <c r="J145">
        <v>50</v>
      </c>
      <c r="K145">
        <v>292</v>
      </c>
      <c r="L145" s="7">
        <f t="shared" si="30"/>
        <v>17.123287671232877</v>
      </c>
      <c r="N145">
        <v>39</v>
      </c>
      <c r="O145">
        <v>71</v>
      </c>
      <c r="P145" s="7">
        <f t="shared" si="31"/>
        <v>54.929577464788736</v>
      </c>
      <c r="R145">
        <v>22</v>
      </c>
      <c r="S145">
        <v>44</v>
      </c>
      <c r="T145" s="7">
        <f t="shared" si="32"/>
        <v>50</v>
      </c>
      <c r="W145" s="33"/>
      <c r="X145" s="25">
        <v>13</v>
      </c>
      <c r="Y145" s="25">
        <v>346</v>
      </c>
      <c r="Z145" s="7">
        <f t="shared" si="33"/>
        <v>3.7572254335260116</v>
      </c>
      <c r="AA145" s="33"/>
      <c r="AB145" s="25">
        <v>2</v>
      </c>
      <c r="AC145" s="25">
        <v>147</v>
      </c>
      <c r="AD145" s="7">
        <f t="shared" si="34"/>
        <v>1.3605442176870748</v>
      </c>
    </row>
    <row r="146" spans="1:30">
      <c r="A146" s="21">
        <v>40086</v>
      </c>
      <c r="C146">
        <v>2</v>
      </c>
      <c r="D146" s="7">
        <f t="shared" si="28"/>
        <v>0</v>
      </c>
      <c r="E146" s="33"/>
      <c r="F146" s="25">
        <v>12</v>
      </c>
      <c r="G146" s="25">
        <v>345</v>
      </c>
      <c r="H146" s="7">
        <f t="shared" si="29"/>
        <v>3.4782608695652173</v>
      </c>
      <c r="J146">
        <v>37</v>
      </c>
      <c r="K146">
        <v>368</v>
      </c>
      <c r="L146" s="7">
        <f t="shared" si="30"/>
        <v>10.054347826086957</v>
      </c>
      <c r="N146">
        <v>41</v>
      </c>
      <c r="O146">
        <v>99</v>
      </c>
      <c r="P146" s="7">
        <f t="shared" si="31"/>
        <v>41.414141414141412</v>
      </c>
      <c r="R146">
        <v>44</v>
      </c>
      <c r="S146">
        <v>78</v>
      </c>
      <c r="T146" s="7">
        <f t="shared" si="32"/>
        <v>56.410256410256409</v>
      </c>
      <c r="W146" s="33"/>
      <c r="X146" s="25">
        <v>12</v>
      </c>
      <c r="Y146" s="25">
        <v>286</v>
      </c>
      <c r="Z146" s="7">
        <f t="shared" si="33"/>
        <v>4.1958041958041958</v>
      </c>
      <c r="AA146" s="33"/>
      <c r="AB146" s="25"/>
      <c r="AC146" s="25">
        <v>61</v>
      </c>
      <c r="AD146" s="7">
        <f t="shared" si="34"/>
        <v>0</v>
      </c>
    </row>
    <row r="147" spans="1:30">
      <c r="A147" s="21">
        <v>40117</v>
      </c>
      <c r="C147">
        <v>1</v>
      </c>
      <c r="D147" s="7">
        <f t="shared" si="28"/>
        <v>0</v>
      </c>
      <c r="E147" s="33"/>
      <c r="F147" s="25">
        <v>2</v>
      </c>
      <c r="G147" s="25">
        <v>77</v>
      </c>
      <c r="H147" s="7">
        <f t="shared" si="29"/>
        <v>2.5974025974025974</v>
      </c>
      <c r="J147">
        <v>10</v>
      </c>
      <c r="K147">
        <v>395</v>
      </c>
      <c r="L147" s="7">
        <f t="shared" si="30"/>
        <v>2.5316455696202533</v>
      </c>
      <c r="N147">
        <v>36</v>
      </c>
      <c r="O147">
        <v>255</v>
      </c>
      <c r="P147" s="7">
        <f t="shared" si="31"/>
        <v>14.117647058823529</v>
      </c>
      <c r="R147">
        <v>84</v>
      </c>
      <c r="S147">
        <v>164</v>
      </c>
      <c r="T147" s="7">
        <f t="shared" si="32"/>
        <v>51.219512195121951</v>
      </c>
      <c r="W147" s="33"/>
      <c r="X147" s="25">
        <v>2</v>
      </c>
      <c r="Y147" s="25">
        <v>70</v>
      </c>
      <c r="Z147" s="7">
        <f t="shared" si="33"/>
        <v>2.8571428571428572</v>
      </c>
      <c r="AA147" s="33"/>
      <c r="AB147" s="25"/>
      <c r="AC147" s="25">
        <v>8</v>
      </c>
      <c r="AD147" s="7">
        <f t="shared" si="34"/>
        <v>0</v>
      </c>
    </row>
    <row r="148" spans="1:30">
      <c r="A148" s="21">
        <v>40147</v>
      </c>
      <c r="C148" s="9">
        <v>0</v>
      </c>
      <c r="E148" s="33"/>
      <c r="F148" s="25">
        <v>1</v>
      </c>
      <c r="G148" s="25">
        <v>53</v>
      </c>
      <c r="H148" s="7">
        <f t="shared" si="29"/>
        <v>1.8867924528301887</v>
      </c>
      <c r="J148">
        <v>8</v>
      </c>
      <c r="K148">
        <v>328</v>
      </c>
      <c r="L148" s="7">
        <f t="shared" si="30"/>
        <v>2.4390243902439024</v>
      </c>
      <c r="N148">
        <v>19</v>
      </c>
      <c r="O148">
        <v>275</v>
      </c>
      <c r="P148" s="7">
        <f t="shared" si="31"/>
        <v>6.9090909090909092</v>
      </c>
      <c r="R148">
        <v>100</v>
      </c>
      <c r="S148">
        <v>230</v>
      </c>
      <c r="T148" s="7">
        <f t="shared" si="32"/>
        <v>43.478260869565219</v>
      </c>
      <c r="W148" s="33"/>
      <c r="X148" s="25">
        <v>1</v>
      </c>
      <c r="Y148" s="25">
        <v>44</v>
      </c>
      <c r="Z148" s="7">
        <f t="shared" si="33"/>
        <v>2.2727272727272729</v>
      </c>
      <c r="AA148" s="33"/>
      <c r="AB148" s="25"/>
      <c r="AC148" s="25">
        <v>9</v>
      </c>
      <c r="AD148" s="7">
        <f t="shared" si="34"/>
        <v>0</v>
      </c>
    </row>
    <row r="149" spans="1:30">
      <c r="A149" s="21">
        <v>40178</v>
      </c>
      <c r="C149">
        <v>1</v>
      </c>
      <c r="D149" s="7">
        <f t="shared" ref="D149:D166" si="35">B149/C149*100</f>
        <v>0</v>
      </c>
      <c r="E149" s="33"/>
      <c r="F149" s="25"/>
      <c r="G149" s="25">
        <v>74</v>
      </c>
      <c r="H149" s="7">
        <f t="shared" si="29"/>
        <v>0</v>
      </c>
      <c r="J149">
        <v>4</v>
      </c>
      <c r="K149">
        <v>308</v>
      </c>
      <c r="L149" s="7">
        <f t="shared" si="30"/>
        <v>1.2987012987012987</v>
      </c>
      <c r="N149">
        <v>16</v>
      </c>
      <c r="O149">
        <v>242</v>
      </c>
      <c r="P149" s="7">
        <f t="shared" si="31"/>
        <v>6.6115702479338845</v>
      </c>
      <c r="R149">
        <v>91</v>
      </c>
      <c r="S149">
        <v>251</v>
      </c>
      <c r="T149" s="7">
        <f t="shared" si="32"/>
        <v>36.254980079681275</v>
      </c>
      <c r="W149" s="33"/>
      <c r="X149" s="25"/>
      <c r="Y149" s="25">
        <v>62</v>
      </c>
      <c r="Z149" s="7">
        <f t="shared" si="33"/>
        <v>0</v>
      </c>
      <c r="AA149" s="33"/>
      <c r="AB149" s="25"/>
      <c r="AC149" s="25">
        <v>13</v>
      </c>
      <c r="AD149" s="7">
        <f t="shared" si="34"/>
        <v>0</v>
      </c>
    </row>
    <row r="150" spans="1:30">
      <c r="A150" s="21">
        <v>40209</v>
      </c>
      <c r="C150">
        <v>2</v>
      </c>
      <c r="D150" s="7">
        <f t="shared" si="35"/>
        <v>0</v>
      </c>
      <c r="E150" s="33"/>
      <c r="F150" s="25"/>
      <c r="G150" s="25">
        <v>147</v>
      </c>
      <c r="H150" s="7">
        <f t="shared" si="29"/>
        <v>0</v>
      </c>
      <c r="J150">
        <v>6</v>
      </c>
      <c r="K150">
        <v>304</v>
      </c>
      <c r="L150" s="7">
        <f t="shared" si="30"/>
        <v>1.9736842105263157</v>
      </c>
      <c r="N150">
        <v>14</v>
      </c>
      <c r="O150">
        <v>183</v>
      </c>
      <c r="P150" s="7">
        <f t="shared" si="31"/>
        <v>7.6502732240437163</v>
      </c>
      <c r="R150">
        <v>84</v>
      </c>
      <c r="S150">
        <v>223</v>
      </c>
      <c r="T150" s="7">
        <f t="shared" si="32"/>
        <v>37.668161434977577</v>
      </c>
      <c r="W150" s="33"/>
      <c r="X150" s="25"/>
      <c r="Y150" s="25">
        <v>132</v>
      </c>
      <c r="Z150" s="7">
        <f t="shared" si="33"/>
        <v>0</v>
      </c>
      <c r="AA150" s="33"/>
      <c r="AB150" s="25"/>
      <c r="AC150" s="25">
        <v>17</v>
      </c>
      <c r="AD150" s="7">
        <f t="shared" si="34"/>
        <v>0</v>
      </c>
    </row>
    <row r="151" spans="1:30">
      <c r="A151" s="21">
        <v>40237</v>
      </c>
      <c r="C151">
        <v>1</v>
      </c>
      <c r="D151" s="7">
        <f t="shared" si="35"/>
        <v>0</v>
      </c>
      <c r="E151" s="33"/>
      <c r="F151" s="25">
        <v>1</v>
      </c>
      <c r="G151" s="25">
        <v>168</v>
      </c>
      <c r="H151" s="7">
        <f t="shared" si="29"/>
        <v>0.59523809523809523</v>
      </c>
      <c r="J151">
        <v>5</v>
      </c>
      <c r="K151">
        <v>267</v>
      </c>
      <c r="L151" s="7">
        <f t="shared" si="30"/>
        <v>1.8726591760299627</v>
      </c>
      <c r="N151">
        <v>8</v>
      </c>
      <c r="O151">
        <v>181</v>
      </c>
      <c r="P151" s="7">
        <f t="shared" si="31"/>
        <v>4.4198895027624303</v>
      </c>
      <c r="R151">
        <v>80</v>
      </c>
      <c r="S151">
        <v>235</v>
      </c>
      <c r="T151" s="7">
        <f t="shared" si="32"/>
        <v>34.042553191489361</v>
      </c>
      <c r="W151" s="33"/>
      <c r="X151" s="25">
        <v>1</v>
      </c>
      <c r="Y151" s="25">
        <v>149</v>
      </c>
      <c r="Z151" s="7">
        <f t="shared" si="33"/>
        <v>0.67114093959731547</v>
      </c>
      <c r="AA151" s="33"/>
      <c r="AB151" s="25"/>
      <c r="AC151" s="25">
        <v>20</v>
      </c>
      <c r="AD151" s="7">
        <f t="shared" si="34"/>
        <v>0</v>
      </c>
    </row>
    <row r="152" spans="1:30">
      <c r="A152" s="21">
        <v>40268</v>
      </c>
      <c r="C152">
        <v>1</v>
      </c>
      <c r="D152" s="7">
        <f t="shared" si="35"/>
        <v>0</v>
      </c>
      <c r="E152" s="33"/>
      <c r="F152" s="25">
        <v>1</v>
      </c>
      <c r="G152" s="25">
        <v>170</v>
      </c>
      <c r="H152" s="7">
        <f t="shared" si="29"/>
        <v>0.58823529411764708</v>
      </c>
      <c r="J152">
        <v>2</v>
      </c>
      <c r="K152">
        <v>256</v>
      </c>
      <c r="L152" s="7">
        <f t="shared" si="30"/>
        <v>0.78125</v>
      </c>
      <c r="N152">
        <v>3</v>
      </c>
      <c r="O152">
        <v>179</v>
      </c>
      <c r="P152" s="7">
        <f t="shared" si="31"/>
        <v>1.6759776536312849</v>
      </c>
      <c r="R152">
        <v>65</v>
      </c>
      <c r="S152">
        <v>274</v>
      </c>
      <c r="T152" s="7">
        <f t="shared" si="32"/>
        <v>23.722627737226276</v>
      </c>
      <c r="W152" s="33"/>
      <c r="X152" s="25">
        <v>1</v>
      </c>
      <c r="Y152" s="25">
        <v>151</v>
      </c>
      <c r="Z152" s="7">
        <f t="shared" si="33"/>
        <v>0.66225165562913912</v>
      </c>
      <c r="AA152" s="33"/>
      <c r="AB152" s="25"/>
      <c r="AC152" s="25">
        <v>20</v>
      </c>
      <c r="AD152" s="7">
        <f t="shared" si="34"/>
        <v>0</v>
      </c>
    </row>
    <row r="153" spans="1:30">
      <c r="A153" s="21">
        <v>40298</v>
      </c>
      <c r="C153">
        <v>1</v>
      </c>
      <c r="D153" s="7">
        <f t="shared" si="35"/>
        <v>0</v>
      </c>
      <c r="E153" s="33"/>
      <c r="F153" s="25"/>
      <c r="G153" s="25">
        <v>244</v>
      </c>
      <c r="H153" s="7">
        <f t="shared" si="29"/>
        <v>0</v>
      </c>
      <c r="J153">
        <v>3</v>
      </c>
      <c r="K153">
        <v>264</v>
      </c>
      <c r="L153" s="7">
        <f t="shared" si="30"/>
        <v>1.1363636363636365</v>
      </c>
      <c r="N153">
        <v>11</v>
      </c>
      <c r="O153">
        <v>176</v>
      </c>
      <c r="P153" s="7">
        <f t="shared" si="31"/>
        <v>6.25</v>
      </c>
      <c r="R153">
        <v>57</v>
      </c>
      <c r="S153">
        <v>203</v>
      </c>
      <c r="T153" s="7">
        <f t="shared" si="32"/>
        <v>28.078817733990146</v>
      </c>
      <c r="W153" s="33"/>
      <c r="X153" s="25"/>
      <c r="Y153" s="25">
        <v>204</v>
      </c>
      <c r="Z153" s="7">
        <f t="shared" si="33"/>
        <v>0</v>
      </c>
      <c r="AA153" s="33"/>
      <c r="AB153" s="25"/>
      <c r="AC153" s="25">
        <v>41</v>
      </c>
      <c r="AD153" s="7">
        <f t="shared" si="34"/>
        <v>0</v>
      </c>
    </row>
    <row r="154" spans="1:30">
      <c r="A154" s="21">
        <v>40329</v>
      </c>
      <c r="C154">
        <v>1</v>
      </c>
      <c r="D154" s="7">
        <f t="shared" si="35"/>
        <v>0</v>
      </c>
      <c r="E154" s="33"/>
      <c r="F154" s="25"/>
      <c r="G154" s="25">
        <v>295</v>
      </c>
      <c r="H154" s="7">
        <f t="shared" si="29"/>
        <v>0</v>
      </c>
      <c r="J154">
        <v>9</v>
      </c>
      <c r="K154">
        <v>321</v>
      </c>
      <c r="L154" s="7">
        <f t="shared" si="30"/>
        <v>2.8037383177570092</v>
      </c>
      <c r="N154">
        <v>15</v>
      </c>
      <c r="O154">
        <v>140</v>
      </c>
      <c r="P154" s="7">
        <f t="shared" si="31"/>
        <v>10.714285714285714</v>
      </c>
      <c r="R154">
        <v>34</v>
      </c>
      <c r="S154">
        <v>139</v>
      </c>
      <c r="T154" s="7">
        <f t="shared" si="32"/>
        <v>24.46043165467626</v>
      </c>
      <c r="W154" s="33"/>
      <c r="X154" s="25"/>
      <c r="Y154" s="25">
        <v>253</v>
      </c>
      <c r="Z154" s="7">
        <f t="shared" si="33"/>
        <v>0</v>
      </c>
      <c r="AA154" s="33"/>
      <c r="AB154" s="25"/>
      <c r="AC154" s="25">
        <v>43</v>
      </c>
      <c r="AD154" s="7">
        <f t="shared" si="34"/>
        <v>0</v>
      </c>
    </row>
    <row r="155" spans="1:30">
      <c r="A155" s="21">
        <v>40359</v>
      </c>
      <c r="C155">
        <v>1</v>
      </c>
      <c r="D155" s="7">
        <f t="shared" si="35"/>
        <v>0</v>
      </c>
      <c r="E155" s="33"/>
      <c r="F155" s="25">
        <v>1</v>
      </c>
      <c r="G155" s="25">
        <v>352</v>
      </c>
      <c r="H155" s="7">
        <f t="shared" si="29"/>
        <v>0.28409090909090912</v>
      </c>
      <c r="J155">
        <v>6</v>
      </c>
      <c r="K155">
        <v>318</v>
      </c>
      <c r="L155" s="7">
        <f t="shared" si="30"/>
        <v>1.8867924528301887</v>
      </c>
      <c r="N155">
        <v>18</v>
      </c>
      <c r="O155">
        <v>134</v>
      </c>
      <c r="P155" s="7">
        <f t="shared" si="31"/>
        <v>13.432835820895523</v>
      </c>
      <c r="R155">
        <v>23</v>
      </c>
      <c r="S155">
        <v>100</v>
      </c>
      <c r="T155" s="7">
        <f t="shared" si="32"/>
        <v>23</v>
      </c>
      <c r="W155" s="33"/>
      <c r="X155" s="25">
        <v>1</v>
      </c>
      <c r="Y155" s="25">
        <v>300</v>
      </c>
      <c r="Z155" s="7">
        <f t="shared" si="33"/>
        <v>0.33333333333333337</v>
      </c>
      <c r="AA155" s="33"/>
      <c r="AB155" s="25"/>
      <c r="AC155" s="25">
        <v>53</v>
      </c>
      <c r="AD155" s="7">
        <f t="shared" si="34"/>
        <v>0</v>
      </c>
    </row>
    <row r="156" spans="1:30">
      <c r="A156" s="21">
        <v>40390</v>
      </c>
      <c r="C156">
        <v>4</v>
      </c>
      <c r="D156" s="7">
        <f t="shared" si="35"/>
        <v>0</v>
      </c>
      <c r="E156" s="33"/>
      <c r="F156" s="25">
        <v>2</v>
      </c>
      <c r="G156" s="25">
        <v>442</v>
      </c>
      <c r="H156" s="7">
        <f t="shared" si="29"/>
        <v>0.45248868778280549</v>
      </c>
      <c r="J156">
        <v>5</v>
      </c>
      <c r="K156">
        <v>268</v>
      </c>
      <c r="L156" s="7">
        <f t="shared" si="30"/>
        <v>1.8656716417910446</v>
      </c>
      <c r="N156">
        <v>9</v>
      </c>
      <c r="O156">
        <v>102</v>
      </c>
      <c r="P156" s="7">
        <f t="shared" si="31"/>
        <v>8.8235294117647065</v>
      </c>
      <c r="R156">
        <v>25</v>
      </c>
      <c r="S156">
        <v>91</v>
      </c>
      <c r="T156" s="7">
        <f t="shared" si="32"/>
        <v>27.472527472527474</v>
      </c>
      <c r="W156" s="33"/>
      <c r="X156" s="25">
        <v>2</v>
      </c>
      <c r="Y156" s="25">
        <v>303</v>
      </c>
      <c r="Z156" s="7">
        <f t="shared" si="33"/>
        <v>0.66006600660066006</v>
      </c>
      <c r="AA156" s="33"/>
      <c r="AB156" s="25"/>
      <c r="AC156" s="25">
        <v>143</v>
      </c>
      <c r="AD156" s="7">
        <f t="shared" si="34"/>
        <v>0</v>
      </c>
    </row>
    <row r="157" spans="1:30">
      <c r="A157" s="21">
        <v>40421</v>
      </c>
      <c r="C157">
        <v>6</v>
      </c>
      <c r="D157" s="7">
        <f t="shared" si="35"/>
        <v>0</v>
      </c>
      <c r="E157" s="33"/>
      <c r="F157" s="25"/>
      <c r="G157" s="25">
        <v>503</v>
      </c>
      <c r="H157" s="7">
        <f t="shared" si="29"/>
        <v>0</v>
      </c>
      <c r="J157">
        <v>6</v>
      </c>
      <c r="K157">
        <v>236</v>
      </c>
      <c r="L157" s="7">
        <f t="shared" si="30"/>
        <v>2.5423728813559325</v>
      </c>
      <c r="N157">
        <v>8</v>
      </c>
      <c r="O157">
        <v>105</v>
      </c>
      <c r="P157" s="7">
        <f t="shared" si="31"/>
        <v>7.6190476190476195</v>
      </c>
      <c r="R157">
        <v>13</v>
      </c>
      <c r="S157">
        <v>59</v>
      </c>
      <c r="T157" s="7">
        <f t="shared" si="32"/>
        <v>22.033898305084744</v>
      </c>
      <c r="W157" s="33"/>
      <c r="X157" s="25"/>
      <c r="Y157" s="25">
        <v>366</v>
      </c>
      <c r="Z157" s="7">
        <f t="shared" si="33"/>
        <v>0</v>
      </c>
      <c r="AA157" s="33"/>
      <c r="AB157" s="25"/>
      <c r="AC157" s="25">
        <v>143</v>
      </c>
      <c r="AD157" s="7">
        <f t="shared" si="34"/>
        <v>0</v>
      </c>
    </row>
    <row r="158" spans="1:30">
      <c r="A158" s="21">
        <v>40451</v>
      </c>
      <c r="C158">
        <v>6</v>
      </c>
      <c r="D158" s="7">
        <f t="shared" si="35"/>
        <v>0</v>
      </c>
      <c r="E158" s="33"/>
      <c r="F158" s="25"/>
      <c r="G158" s="25">
        <v>599</v>
      </c>
      <c r="H158" s="7">
        <f t="shared" si="29"/>
        <v>0</v>
      </c>
      <c r="J158">
        <v>6</v>
      </c>
      <c r="K158">
        <v>182</v>
      </c>
      <c r="L158" s="7">
        <f t="shared" si="30"/>
        <v>3.296703296703297</v>
      </c>
      <c r="N158">
        <v>7</v>
      </c>
      <c r="O158">
        <v>82</v>
      </c>
      <c r="P158" s="7">
        <f t="shared" si="31"/>
        <v>8.536585365853659</v>
      </c>
      <c r="R158">
        <v>6</v>
      </c>
      <c r="S158">
        <v>33</v>
      </c>
      <c r="T158" s="7">
        <f t="shared" si="32"/>
        <v>18.181818181818183</v>
      </c>
      <c r="W158" s="33"/>
      <c r="X158" s="25"/>
      <c r="Y158" s="25">
        <v>355</v>
      </c>
      <c r="Z158" s="7">
        <f t="shared" si="33"/>
        <v>0</v>
      </c>
      <c r="AA158" s="33"/>
      <c r="AB158" s="25"/>
      <c r="AC158" s="25">
        <v>250</v>
      </c>
      <c r="AD158" s="7">
        <f t="shared" si="34"/>
        <v>0</v>
      </c>
    </row>
    <row r="159" spans="1:30">
      <c r="A159" s="21">
        <v>40482</v>
      </c>
      <c r="C159">
        <v>10</v>
      </c>
      <c r="D159" s="7">
        <f t="shared" si="35"/>
        <v>0</v>
      </c>
      <c r="E159" s="33"/>
      <c r="F159" s="25">
        <v>1</v>
      </c>
      <c r="G159" s="25">
        <v>640</v>
      </c>
      <c r="H159" s="7">
        <f t="shared" si="29"/>
        <v>0.15625</v>
      </c>
      <c r="J159">
        <v>5</v>
      </c>
      <c r="K159">
        <v>164</v>
      </c>
      <c r="L159" s="7">
        <f t="shared" si="30"/>
        <v>3.0487804878048781</v>
      </c>
      <c r="N159">
        <v>9</v>
      </c>
      <c r="O159">
        <v>70</v>
      </c>
      <c r="P159" s="7">
        <f t="shared" si="31"/>
        <v>12.857142857142856</v>
      </c>
      <c r="R159">
        <v>3</v>
      </c>
      <c r="S159">
        <v>23</v>
      </c>
      <c r="T159" s="7">
        <f t="shared" si="32"/>
        <v>13.043478260869565</v>
      </c>
      <c r="W159" s="33"/>
      <c r="X159" s="25">
        <v>1</v>
      </c>
      <c r="Y159" s="25">
        <v>355</v>
      </c>
      <c r="Z159" s="7">
        <f t="shared" si="33"/>
        <v>0.28169014084507044</v>
      </c>
      <c r="AA159" s="33"/>
      <c r="AB159" s="25"/>
      <c r="AC159" s="25">
        <v>295</v>
      </c>
      <c r="AD159" s="7">
        <f t="shared" si="34"/>
        <v>0</v>
      </c>
    </row>
    <row r="160" spans="1:30">
      <c r="A160" s="21">
        <v>40512</v>
      </c>
      <c r="C160">
        <v>14</v>
      </c>
      <c r="D160" s="7">
        <f t="shared" si="35"/>
        <v>0</v>
      </c>
      <c r="E160" s="33"/>
      <c r="F160" s="25">
        <v>2</v>
      </c>
      <c r="G160" s="25">
        <v>654</v>
      </c>
      <c r="H160" s="7">
        <f t="shared" si="29"/>
        <v>0.3058103975535168</v>
      </c>
      <c r="J160">
        <v>5</v>
      </c>
      <c r="K160">
        <v>154</v>
      </c>
      <c r="L160" s="7">
        <f t="shared" si="30"/>
        <v>3.2467532467532463</v>
      </c>
      <c r="N160">
        <v>11</v>
      </c>
      <c r="O160">
        <v>57</v>
      </c>
      <c r="P160" s="7">
        <f t="shared" si="31"/>
        <v>19.298245614035086</v>
      </c>
      <c r="R160">
        <v>4</v>
      </c>
      <c r="S160">
        <v>23</v>
      </c>
      <c r="T160" s="7">
        <f t="shared" si="32"/>
        <v>17.391304347826086</v>
      </c>
      <c r="W160" s="33"/>
      <c r="X160" s="25">
        <v>2</v>
      </c>
      <c r="Y160" s="25">
        <v>353</v>
      </c>
      <c r="Z160" s="7">
        <f t="shared" si="33"/>
        <v>0.56657223796033995</v>
      </c>
      <c r="AA160" s="33"/>
      <c r="AB160" s="25"/>
      <c r="AC160" s="25">
        <v>315</v>
      </c>
      <c r="AD160" s="7">
        <f t="shared" si="34"/>
        <v>0</v>
      </c>
    </row>
    <row r="161" spans="1:30">
      <c r="A161" s="21">
        <v>40543</v>
      </c>
      <c r="C161">
        <v>21</v>
      </c>
      <c r="D161" s="7">
        <f t="shared" si="35"/>
        <v>0</v>
      </c>
      <c r="E161" s="33"/>
      <c r="F161" s="25">
        <v>3</v>
      </c>
      <c r="G161" s="25">
        <v>695</v>
      </c>
      <c r="H161" s="7">
        <f t="shared" si="29"/>
        <v>0.43165467625899279</v>
      </c>
      <c r="J161">
        <v>4</v>
      </c>
      <c r="K161">
        <v>139</v>
      </c>
      <c r="L161" s="7">
        <f t="shared" si="30"/>
        <v>2.877697841726619</v>
      </c>
      <c r="N161">
        <v>10</v>
      </c>
      <c r="O161">
        <v>45</v>
      </c>
      <c r="P161" s="7">
        <f t="shared" si="31"/>
        <v>22.222222222222221</v>
      </c>
      <c r="R161">
        <v>3</v>
      </c>
      <c r="S161">
        <v>18</v>
      </c>
      <c r="T161" s="7">
        <f t="shared" si="32"/>
        <v>16.666666666666664</v>
      </c>
      <c r="W161" s="33"/>
      <c r="X161" s="25">
        <v>2</v>
      </c>
      <c r="Y161" s="25">
        <v>309</v>
      </c>
      <c r="Z161" s="7">
        <f t="shared" si="33"/>
        <v>0.64724919093851141</v>
      </c>
      <c r="AA161" s="33"/>
      <c r="AB161" s="25">
        <v>1</v>
      </c>
      <c r="AC161" s="25">
        <v>407</v>
      </c>
      <c r="AD161" s="7">
        <f t="shared" si="34"/>
        <v>0.24570024570024571</v>
      </c>
    </row>
    <row r="162" spans="1:30">
      <c r="A162" s="21">
        <v>40574</v>
      </c>
      <c r="C162">
        <v>23</v>
      </c>
      <c r="D162" s="7">
        <f t="shared" si="35"/>
        <v>0</v>
      </c>
      <c r="E162" s="33"/>
      <c r="F162" s="25">
        <v>3</v>
      </c>
      <c r="G162" s="25">
        <v>725</v>
      </c>
      <c r="H162" s="7">
        <f t="shared" si="29"/>
        <v>0.41379310344827586</v>
      </c>
      <c r="J162">
        <v>5</v>
      </c>
      <c r="K162">
        <v>119</v>
      </c>
      <c r="L162" s="7">
        <f t="shared" si="30"/>
        <v>4.2016806722689077</v>
      </c>
      <c r="N162">
        <v>6</v>
      </c>
      <c r="O162">
        <v>39</v>
      </c>
      <c r="P162" s="7">
        <f t="shared" si="31"/>
        <v>15.384615384615385</v>
      </c>
      <c r="R162">
        <v>4</v>
      </c>
      <c r="S162">
        <v>14</v>
      </c>
      <c r="T162" s="7">
        <f t="shared" si="32"/>
        <v>28.571428571428569</v>
      </c>
      <c r="W162" s="33"/>
      <c r="X162" s="25">
        <v>3</v>
      </c>
      <c r="Y162" s="25">
        <v>296</v>
      </c>
      <c r="Z162" s="7">
        <f t="shared" si="33"/>
        <v>1.0135135135135136</v>
      </c>
      <c r="AA162" s="33"/>
      <c r="AB162" s="25"/>
      <c r="AC162" s="25">
        <v>452</v>
      </c>
      <c r="AD162" s="7">
        <f t="shared" si="34"/>
        <v>0</v>
      </c>
    </row>
    <row r="163" spans="1:30">
      <c r="A163" s="21">
        <v>40602</v>
      </c>
      <c r="C163">
        <v>25</v>
      </c>
      <c r="D163" s="7">
        <f t="shared" si="35"/>
        <v>0</v>
      </c>
      <c r="E163" s="33"/>
      <c r="F163" s="25">
        <v>3</v>
      </c>
      <c r="G163" s="25">
        <v>722</v>
      </c>
      <c r="H163" s="7">
        <f t="shared" si="29"/>
        <v>0.41551246537396125</v>
      </c>
      <c r="J163">
        <v>5</v>
      </c>
      <c r="K163">
        <v>133</v>
      </c>
      <c r="L163" s="7">
        <f t="shared" si="30"/>
        <v>3.7593984962406015</v>
      </c>
      <c r="N163">
        <v>6</v>
      </c>
      <c r="O163">
        <v>35</v>
      </c>
      <c r="P163" s="7">
        <f t="shared" si="31"/>
        <v>17.142857142857142</v>
      </c>
      <c r="R163">
        <v>4</v>
      </c>
      <c r="S163">
        <v>13</v>
      </c>
      <c r="T163" s="7">
        <f t="shared" si="32"/>
        <v>30.76923076923077</v>
      </c>
      <c r="W163" s="33"/>
      <c r="X163" s="25">
        <v>2</v>
      </c>
      <c r="Y163" s="25">
        <v>329</v>
      </c>
      <c r="Z163" s="7">
        <f t="shared" si="33"/>
        <v>0.60790273556231</v>
      </c>
      <c r="AA163" s="33"/>
      <c r="AB163" s="25">
        <v>1</v>
      </c>
      <c r="AC163" s="25">
        <v>418</v>
      </c>
      <c r="AD163" s="7">
        <f t="shared" si="34"/>
        <v>0.23923444976076555</v>
      </c>
    </row>
    <row r="164" spans="1:30">
      <c r="A164" s="21">
        <v>40633</v>
      </c>
      <c r="C164">
        <v>36</v>
      </c>
      <c r="D164" s="7">
        <f t="shared" si="35"/>
        <v>0</v>
      </c>
      <c r="E164" s="33"/>
      <c r="F164" s="25">
        <v>2</v>
      </c>
      <c r="G164" s="25">
        <v>764</v>
      </c>
      <c r="H164" s="7">
        <f t="shared" si="29"/>
        <v>0.26178010471204188</v>
      </c>
      <c r="J164">
        <v>7</v>
      </c>
      <c r="K164">
        <v>111</v>
      </c>
      <c r="L164" s="7">
        <f t="shared" si="30"/>
        <v>6.3063063063063058</v>
      </c>
      <c r="N164">
        <v>7</v>
      </c>
      <c r="O164">
        <v>27</v>
      </c>
      <c r="P164" s="7">
        <f t="shared" si="31"/>
        <v>25.925925925925924</v>
      </c>
      <c r="R164">
        <v>4</v>
      </c>
      <c r="S164">
        <v>10</v>
      </c>
      <c r="T164" s="7">
        <f t="shared" si="32"/>
        <v>40</v>
      </c>
      <c r="W164" s="33"/>
      <c r="X164" s="25">
        <v>2</v>
      </c>
      <c r="Y164" s="25">
        <v>271</v>
      </c>
      <c r="Z164" s="7">
        <f t="shared" si="33"/>
        <v>0.73800738007380073</v>
      </c>
      <c r="AA164" s="33"/>
      <c r="AB164" s="25"/>
      <c r="AC164" s="25">
        <v>529</v>
      </c>
      <c r="AD164" s="7">
        <f t="shared" si="34"/>
        <v>0</v>
      </c>
    </row>
    <row r="165" spans="1:30">
      <c r="A165" s="21">
        <v>40663</v>
      </c>
      <c r="C165">
        <v>44</v>
      </c>
      <c r="D165" s="7">
        <f t="shared" si="35"/>
        <v>0</v>
      </c>
      <c r="E165" s="33"/>
      <c r="F165" s="25">
        <v>1</v>
      </c>
      <c r="G165" s="25">
        <v>816</v>
      </c>
      <c r="H165" s="7">
        <f t="shared" si="29"/>
        <v>0.12254901960784313</v>
      </c>
      <c r="J165">
        <v>10</v>
      </c>
      <c r="K165">
        <v>93</v>
      </c>
      <c r="L165" s="7">
        <f t="shared" si="30"/>
        <v>10.75268817204301</v>
      </c>
      <c r="N165">
        <v>5</v>
      </c>
      <c r="O165">
        <v>15</v>
      </c>
      <c r="P165" s="7">
        <f t="shared" si="31"/>
        <v>33.333333333333329</v>
      </c>
      <c r="R165">
        <v>3</v>
      </c>
      <c r="S165">
        <v>7</v>
      </c>
      <c r="T165" s="7">
        <f t="shared" si="32"/>
        <v>42.857142857142854</v>
      </c>
      <c r="W165" s="33"/>
      <c r="X165" s="25">
        <v>1</v>
      </c>
      <c r="Y165" s="25">
        <v>239</v>
      </c>
      <c r="Z165" s="7">
        <f t="shared" si="33"/>
        <v>0.41841004184100417</v>
      </c>
      <c r="AA165" s="33"/>
      <c r="AB165" s="25"/>
      <c r="AC165" s="25">
        <v>621</v>
      </c>
      <c r="AD165" s="7">
        <f t="shared" si="34"/>
        <v>0</v>
      </c>
    </row>
    <row r="166" spans="1:30">
      <c r="A166" s="21">
        <v>40694</v>
      </c>
      <c r="C166">
        <v>22</v>
      </c>
      <c r="D166" s="7">
        <f t="shared" si="35"/>
        <v>0</v>
      </c>
      <c r="E166" s="33"/>
      <c r="F166" s="25">
        <v>1</v>
      </c>
      <c r="G166" s="25">
        <v>809</v>
      </c>
      <c r="H166" s="7">
        <f t="shared" ref="H166:H185" si="36">F166/G166*100</f>
        <v>0.12360939431396785</v>
      </c>
      <c r="J166">
        <v>8</v>
      </c>
      <c r="K166">
        <v>122</v>
      </c>
      <c r="L166" s="7">
        <f t="shared" ref="L166:L185" si="37">J166/K166*100</f>
        <v>6.557377049180328</v>
      </c>
      <c r="N166">
        <v>7</v>
      </c>
      <c r="O166">
        <v>34</v>
      </c>
      <c r="P166" s="7">
        <f t="shared" ref="P166:P185" si="38">N166/O166*100</f>
        <v>20.588235294117645</v>
      </c>
      <c r="R166">
        <v>4</v>
      </c>
      <c r="S166">
        <v>8</v>
      </c>
      <c r="T166" s="7">
        <f t="shared" ref="T166:T185" si="39">R166/S166*100</f>
        <v>50</v>
      </c>
      <c r="W166" s="33"/>
      <c r="X166" s="25">
        <v>1</v>
      </c>
      <c r="Y166" s="25">
        <v>446</v>
      </c>
      <c r="Z166" s="7">
        <f t="shared" ref="Z166:Z185" si="40">X166/Y166*100</f>
        <v>0.22421524663677131</v>
      </c>
      <c r="AA166" s="33"/>
      <c r="AB166" s="25"/>
      <c r="AC166" s="25">
        <v>385</v>
      </c>
      <c r="AD166" s="7">
        <f t="shared" ref="AD166:AD185" si="41">AB166/AC166*100</f>
        <v>0</v>
      </c>
    </row>
    <row r="167" spans="1:30">
      <c r="A167" s="21">
        <v>40724</v>
      </c>
      <c r="C167">
        <v>26</v>
      </c>
      <c r="D167" s="7">
        <f t="shared" ref="D167:D186" si="42">B167/C167*100</f>
        <v>0</v>
      </c>
      <c r="E167" s="33"/>
      <c r="F167" s="25">
        <v>1</v>
      </c>
      <c r="G167" s="25">
        <v>802</v>
      </c>
      <c r="H167" s="7">
        <f t="shared" si="36"/>
        <v>0.12468827930174563</v>
      </c>
      <c r="J167">
        <v>8</v>
      </c>
      <c r="K167">
        <v>121</v>
      </c>
      <c r="L167" s="7">
        <f t="shared" si="37"/>
        <v>6.6115702479338845</v>
      </c>
      <c r="N167">
        <v>5</v>
      </c>
      <c r="O167">
        <v>34</v>
      </c>
      <c r="P167" s="7">
        <f t="shared" si="38"/>
        <v>14.705882352941178</v>
      </c>
      <c r="R167">
        <v>6</v>
      </c>
      <c r="S167">
        <v>10</v>
      </c>
      <c r="T167" s="7">
        <f t="shared" si="39"/>
        <v>60</v>
      </c>
      <c r="W167" s="33"/>
      <c r="X167" s="25">
        <v>1</v>
      </c>
      <c r="Y167" s="25">
        <v>394</v>
      </c>
      <c r="Z167" s="7">
        <f t="shared" si="40"/>
        <v>0.25380710659898476</v>
      </c>
      <c r="AA167" s="33"/>
      <c r="AB167" s="25"/>
      <c r="AC167" s="25">
        <v>434</v>
      </c>
      <c r="AD167" s="7">
        <f t="shared" si="41"/>
        <v>0</v>
      </c>
    </row>
    <row r="168" spans="1:30">
      <c r="A168" s="21">
        <v>40755</v>
      </c>
      <c r="C168">
        <v>46</v>
      </c>
      <c r="D168" s="7">
        <f t="shared" si="42"/>
        <v>0</v>
      </c>
      <c r="E168" s="33"/>
      <c r="F168" s="25">
        <v>1</v>
      </c>
      <c r="G168" s="25">
        <v>813</v>
      </c>
      <c r="H168" s="7">
        <f t="shared" si="36"/>
        <v>0.12300123001230012</v>
      </c>
      <c r="J168">
        <v>7</v>
      </c>
      <c r="K168">
        <v>107</v>
      </c>
      <c r="L168" s="7">
        <f t="shared" si="37"/>
        <v>6.5420560747663545</v>
      </c>
      <c r="N168">
        <v>5</v>
      </c>
      <c r="O168">
        <v>26</v>
      </c>
      <c r="P168" s="7">
        <f t="shared" si="38"/>
        <v>19.230769230769234</v>
      </c>
      <c r="R168">
        <v>6</v>
      </c>
      <c r="S168">
        <v>11</v>
      </c>
      <c r="T168" s="7">
        <f t="shared" si="39"/>
        <v>54.54545454545454</v>
      </c>
      <c r="W168" s="33"/>
      <c r="X168" s="25">
        <v>1</v>
      </c>
      <c r="Y168" s="25">
        <v>262</v>
      </c>
      <c r="Z168" s="7">
        <f t="shared" si="40"/>
        <v>0.38167938931297707</v>
      </c>
      <c r="AA168" s="33"/>
      <c r="AB168" s="25"/>
      <c r="AC168" s="25">
        <v>597</v>
      </c>
      <c r="AD168" s="7">
        <f t="shared" si="41"/>
        <v>0</v>
      </c>
    </row>
    <row r="169" spans="1:30">
      <c r="A169" s="21">
        <v>40786</v>
      </c>
      <c r="C169">
        <v>44</v>
      </c>
      <c r="D169" s="7">
        <f t="shared" si="42"/>
        <v>0</v>
      </c>
      <c r="E169" s="33"/>
      <c r="F169" s="25">
        <v>1</v>
      </c>
      <c r="G169" s="25">
        <v>826</v>
      </c>
      <c r="H169" s="7">
        <f t="shared" si="36"/>
        <v>0.12106537530266344</v>
      </c>
      <c r="J169">
        <v>5</v>
      </c>
      <c r="K169">
        <v>114</v>
      </c>
      <c r="L169" s="7">
        <f t="shared" si="37"/>
        <v>4.3859649122807012</v>
      </c>
      <c r="N169">
        <v>4</v>
      </c>
      <c r="O169">
        <v>22</v>
      </c>
      <c r="P169" s="7">
        <f t="shared" si="38"/>
        <v>18.181818181818183</v>
      </c>
      <c r="R169">
        <v>6</v>
      </c>
      <c r="S169">
        <v>15</v>
      </c>
      <c r="T169" s="7">
        <f t="shared" si="39"/>
        <v>40</v>
      </c>
      <c r="W169" s="33"/>
      <c r="X169" s="25">
        <v>1</v>
      </c>
      <c r="Y169" s="25">
        <v>259</v>
      </c>
      <c r="Z169" s="7">
        <f t="shared" si="40"/>
        <v>0.38610038610038611</v>
      </c>
      <c r="AA169" s="33"/>
      <c r="AB169" s="25"/>
      <c r="AC169" s="25">
        <v>611</v>
      </c>
      <c r="AD169" s="7">
        <f t="shared" si="41"/>
        <v>0</v>
      </c>
    </row>
    <row r="170" spans="1:30">
      <c r="A170" s="21">
        <v>40816</v>
      </c>
      <c r="C170">
        <v>66</v>
      </c>
      <c r="D170" s="7">
        <f t="shared" si="42"/>
        <v>0</v>
      </c>
      <c r="E170" s="33"/>
      <c r="F170" s="25">
        <v>1</v>
      </c>
      <c r="G170" s="25">
        <v>827</v>
      </c>
      <c r="H170" s="7">
        <f t="shared" si="36"/>
        <v>0.12091898428053204</v>
      </c>
      <c r="J170">
        <v>4</v>
      </c>
      <c r="K170">
        <v>102</v>
      </c>
      <c r="L170" s="7">
        <f t="shared" si="37"/>
        <v>3.9215686274509802</v>
      </c>
      <c r="N170">
        <v>5</v>
      </c>
      <c r="O170">
        <v>18</v>
      </c>
      <c r="P170" s="7">
        <f t="shared" si="38"/>
        <v>27.777777777777779</v>
      </c>
      <c r="R170">
        <v>6</v>
      </c>
      <c r="S170">
        <v>11</v>
      </c>
      <c r="T170" s="7">
        <f t="shared" si="39"/>
        <v>54.54545454545454</v>
      </c>
      <c r="W170" s="33"/>
      <c r="X170" s="25">
        <v>1</v>
      </c>
      <c r="Y170" s="25">
        <v>192</v>
      </c>
      <c r="Z170" s="7">
        <f t="shared" si="40"/>
        <v>0.52083333333333326</v>
      </c>
      <c r="AA170" s="33"/>
      <c r="AB170" s="25"/>
      <c r="AC170" s="25">
        <v>701</v>
      </c>
      <c r="AD170" s="7">
        <f t="shared" si="41"/>
        <v>0</v>
      </c>
    </row>
    <row r="171" spans="1:30">
      <c r="A171" s="21">
        <v>40847</v>
      </c>
      <c r="C171">
        <v>110</v>
      </c>
      <c r="D171" s="7">
        <f t="shared" si="42"/>
        <v>0</v>
      </c>
      <c r="E171" s="33"/>
      <c r="F171" s="25">
        <v>2</v>
      </c>
      <c r="G171" s="25">
        <v>807</v>
      </c>
      <c r="H171" s="7">
        <f t="shared" si="36"/>
        <v>0.24783147459727387</v>
      </c>
      <c r="J171">
        <v>5</v>
      </c>
      <c r="K171">
        <v>89</v>
      </c>
      <c r="L171" s="7">
        <f t="shared" si="37"/>
        <v>5.6179775280898872</v>
      </c>
      <c r="N171">
        <v>3</v>
      </c>
      <c r="O171">
        <v>16</v>
      </c>
      <c r="P171" s="7">
        <f t="shared" si="38"/>
        <v>18.75</v>
      </c>
      <c r="R171">
        <v>6</v>
      </c>
      <c r="S171">
        <v>9</v>
      </c>
      <c r="T171" s="7">
        <f t="shared" si="39"/>
        <v>66.666666666666657</v>
      </c>
      <c r="W171" s="33"/>
      <c r="X171" s="25">
        <v>1</v>
      </c>
      <c r="Y171" s="25">
        <v>155</v>
      </c>
      <c r="Z171" s="7">
        <f t="shared" si="40"/>
        <v>0.64516129032258063</v>
      </c>
      <c r="AA171" s="33"/>
      <c r="AB171" s="25">
        <v>1</v>
      </c>
      <c r="AC171" s="25">
        <v>762</v>
      </c>
      <c r="AD171" s="7">
        <f t="shared" si="41"/>
        <v>0.13123359580052493</v>
      </c>
    </row>
    <row r="172" spans="1:30">
      <c r="A172" s="21">
        <v>40877</v>
      </c>
      <c r="B172">
        <v>1</v>
      </c>
      <c r="C172">
        <v>66</v>
      </c>
      <c r="D172" s="7">
        <f t="shared" si="42"/>
        <v>1.5151515151515151</v>
      </c>
      <c r="E172" s="33"/>
      <c r="F172" s="25">
        <v>5</v>
      </c>
      <c r="G172" s="25">
        <v>875</v>
      </c>
      <c r="H172" s="7">
        <f t="shared" si="36"/>
        <v>0.5714285714285714</v>
      </c>
      <c r="J172">
        <v>7</v>
      </c>
      <c r="K172">
        <v>80</v>
      </c>
      <c r="L172" s="7">
        <f t="shared" si="37"/>
        <v>8.75</v>
      </c>
      <c r="N172">
        <v>3</v>
      </c>
      <c r="O172">
        <v>20</v>
      </c>
      <c r="P172" s="7">
        <f t="shared" si="38"/>
        <v>15</v>
      </c>
      <c r="R172">
        <v>4</v>
      </c>
      <c r="S172">
        <v>9</v>
      </c>
      <c r="T172" s="7">
        <f t="shared" si="39"/>
        <v>44.444444444444443</v>
      </c>
      <c r="W172" s="33"/>
      <c r="X172" s="25">
        <v>3</v>
      </c>
      <c r="Y172" s="25">
        <v>218</v>
      </c>
      <c r="Z172" s="7">
        <f t="shared" si="40"/>
        <v>1.3761467889908259</v>
      </c>
      <c r="AA172" s="33"/>
      <c r="AB172" s="25">
        <v>3</v>
      </c>
      <c r="AC172" s="25">
        <v>723</v>
      </c>
      <c r="AD172" s="7">
        <f t="shared" si="41"/>
        <v>0.41493775933609961</v>
      </c>
    </row>
    <row r="173" spans="1:30">
      <c r="A173" s="21">
        <v>40908</v>
      </c>
      <c r="B173">
        <v>1</v>
      </c>
      <c r="C173">
        <v>66</v>
      </c>
      <c r="D173" s="7">
        <f t="shared" si="42"/>
        <v>1.5151515151515151</v>
      </c>
      <c r="E173" s="33"/>
      <c r="F173" s="25">
        <v>6</v>
      </c>
      <c r="G173" s="25">
        <v>871</v>
      </c>
      <c r="H173" s="7">
        <f t="shared" si="36"/>
        <v>0.68886337543053955</v>
      </c>
      <c r="J173">
        <v>7</v>
      </c>
      <c r="K173">
        <v>73</v>
      </c>
      <c r="L173" s="7">
        <f t="shared" si="37"/>
        <v>9.5890410958904102</v>
      </c>
      <c r="N173">
        <v>5</v>
      </c>
      <c r="O173">
        <v>18</v>
      </c>
      <c r="P173" s="7">
        <f t="shared" si="38"/>
        <v>27.777777777777779</v>
      </c>
      <c r="R173">
        <v>5</v>
      </c>
      <c r="S173">
        <v>9</v>
      </c>
      <c r="T173" s="7">
        <f t="shared" si="39"/>
        <v>55.555555555555557</v>
      </c>
      <c r="W173" s="33"/>
      <c r="X173" s="25">
        <v>3</v>
      </c>
      <c r="Y173" s="25">
        <v>172</v>
      </c>
      <c r="Z173" s="7">
        <f t="shared" si="40"/>
        <v>1.7441860465116279</v>
      </c>
      <c r="AA173" s="33"/>
      <c r="AB173" s="25">
        <v>4</v>
      </c>
      <c r="AC173" s="25">
        <v>765</v>
      </c>
      <c r="AD173" s="7">
        <f t="shared" si="41"/>
        <v>0.52287581699346397</v>
      </c>
    </row>
    <row r="174" spans="1:30">
      <c r="A174" s="21">
        <v>40939</v>
      </c>
      <c r="B174">
        <v>1</v>
      </c>
      <c r="C174">
        <v>118</v>
      </c>
      <c r="D174" s="7">
        <f t="shared" si="42"/>
        <v>0.84745762711864403</v>
      </c>
      <c r="E174" s="33"/>
      <c r="F174" s="25">
        <v>8</v>
      </c>
      <c r="G174" s="25">
        <v>844</v>
      </c>
      <c r="H174" s="7">
        <f t="shared" si="36"/>
        <v>0.94786729857819907</v>
      </c>
      <c r="J174">
        <v>6</v>
      </c>
      <c r="K174">
        <v>58</v>
      </c>
      <c r="L174" s="7">
        <f t="shared" si="37"/>
        <v>10.344827586206897</v>
      </c>
      <c r="N174">
        <v>6</v>
      </c>
      <c r="O174">
        <v>21</v>
      </c>
      <c r="P174" s="7">
        <f t="shared" si="38"/>
        <v>28.571428571428569</v>
      </c>
      <c r="R174">
        <v>5</v>
      </c>
      <c r="S174">
        <v>5</v>
      </c>
      <c r="T174" s="7">
        <f t="shared" si="39"/>
        <v>100</v>
      </c>
      <c r="W174" s="33"/>
      <c r="X174" s="25">
        <v>5</v>
      </c>
      <c r="Y174" s="25">
        <v>143</v>
      </c>
      <c r="Z174" s="7">
        <f t="shared" si="40"/>
        <v>3.4965034965034967</v>
      </c>
      <c r="AA174" s="33"/>
      <c r="AB174" s="25">
        <v>4</v>
      </c>
      <c r="AC174" s="25">
        <v>819</v>
      </c>
      <c r="AD174" s="7">
        <f t="shared" si="41"/>
        <v>0.48840048840048839</v>
      </c>
    </row>
    <row r="175" spans="1:30">
      <c r="A175" s="21">
        <v>40968</v>
      </c>
      <c r="B175">
        <v>2</v>
      </c>
      <c r="C175">
        <v>142</v>
      </c>
      <c r="D175" s="7">
        <f t="shared" si="42"/>
        <v>1.4084507042253522</v>
      </c>
      <c r="E175" s="33"/>
      <c r="F175" s="25">
        <v>9</v>
      </c>
      <c r="G175" s="25">
        <v>839</v>
      </c>
      <c r="H175" s="7">
        <f t="shared" si="36"/>
        <v>1.0727056019070322</v>
      </c>
      <c r="J175">
        <v>11</v>
      </c>
      <c r="K175">
        <v>52</v>
      </c>
      <c r="L175" s="7">
        <f t="shared" si="37"/>
        <v>21.153846153846153</v>
      </c>
      <c r="N175">
        <v>4</v>
      </c>
      <c r="O175">
        <v>19</v>
      </c>
      <c r="P175" s="7">
        <f t="shared" si="38"/>
        <v>21.052631578947366</v>
      </c>
      <c r="R175">
        <v>5</v>
      </c>
      <c r="S175">
        <v>5</v>
      </c>
      <c r="T175" s="7">
        <f t="shared" si="39"/>
        <v>100</v>
      </c>
      <c r="W175" s="33"/>
      <c r="X175" s="25">
        <v>7</v>
      </c>
      <c r="Y175" s="25">
        <v>123</v>
      </c>
      <c r="Z175" s="7">
        <f t="shared" si="40"/>
        <v>5.6910569105691051</v>
      </c>
      <c r="AA175" s="33"/>
      <c r="AB175" s="25">
        <v>4</v>
      </c>
      <c r="AC175" s="25">
        <v>858</v>
      </c>
      <c r="AD175" s="7">
        <f t="shared" si="41"/>
        <v>0.46620046620046618</v>
      </c>
    </row>
    <row r="176" spans="1:30">
      <c r="A176" s="21">
        <v>40999</v>
      </c>
      <c r="B176">
        <v>1</v>
      </c>
      <c r="C176">
        <v>127</v>
      </c>
      <c r="D176" s="7">
        <f t="shared" si="42"/>
        <v>0.78740157480314954</v>
      </c>
      <c r="E176" s="33"/>
      <c r="F176" s="25">
        <v>9</v>
      </c>
      <c r="G176" s="25">
        <v>870</v>
      </c>
      <c r="H176" s="7">
        <f t="shared" si="36"/>
        <v>1.0344827586206897</v>
      </c>
      <c r="J176">
        <v>15</v>
      </c>
      <c r="K176">
        <v>59</v>
      </c>
      <c r="L176" s="7">
        <f t="shared" si="37"/>
        <v>25.423728813559322</v>
      </c>
      <c r="N176">
        <v>2</v>
      </c>
      <c r="O176">
        <v>15</v>
      </c>
      <c r="P176" s="7">
        <f t="shared" si="38"/>
        <v>13.333333333333334</v>
      </c>
      <c r="R176">
        <v>1</v>
      </c>
      <c r="S176">
        <v>2</v>
      </c>
      <c r="T176" s="7">
        <f t="shared" si="39"/>
        <v>50</v>
      </c>
      <c r="W176" s="33"/>
      <c r="X176" s="25">
        <v>6</v>
      </c>
      <c r="Y176" s="25">
        <v>137</v>
      </c>
      <c r="Z176" s="7">
        <f t="shared" si="40"/>
        <v>4.3795620437956204</v>
      </c>
      <c r="AA176" s="33"/>
      <c r="AB176" s="25">
        <v>4</v>
      </c>
      <c r="AC176" s="25">
        <v>860</v>
      </c>
      <c r="AD176" s="7">
        <f t="shared" si="41"/>
        <v>0.46511627906976744</v>
      </c>
    </row>
    <row r="177" spans="1:30">
      <c r="A177" s="21">
        <v>41029</v>
      </c>
      <c r="B177">
        <v>1</v>
      </c>
      <c r="C177">
        <v>144</v>
      </c>
      <c r="D177" s="7">
        <f t="shared" si="42"/>
        <v>0.69444444444444442</v>
      </c>
      <c r="E177" s="33"/>
      <c r="F177" s="25">
        <v>10</v>
      </c>
      <c r="G177" s="25">
        <v>872</v>
      </c>
      <c r="H177" s="7">
        <f t="shared" si="36"/>
        <v>1.1467889908256881</v>
      </c>
      <c r="J177">
        <v>13</v>
      </c>
      <c r="K177">
        <v>57</v>
      </c>
      <c r="L177" s="7">
        <f t="shared" si="37"/>
        <v>22.807017543859647</v>
      </c>
      <c r="N177">
        <v>4</v>
      </c>
      <c r="O177">
        <v>15</v>
      </c>
      <c r="P177" s="7">
        <f t="shared" si="38"/>
        <v>26.666666666666668</v>
      </c>
      <c r="R177">
        <v>1</v>
      </c>
      <c r="S177">
        <v>1</v>
      </c>
      <c r="T177" s="7">
        <f t="shared" si="39"/>
        <v>100</v>
      </c>
      <c r="W177" s="33"/>
      <c r="X177" s="25">
        <v>6</v>
      </c>
      <c r="Y177" s="25">
        <v>118</v>
      </c>
      <c r="Z177" s="7">
        <f t="shared" si="40"/>
        <v>5.0847457627118651</v>
      </c>
      <c r="AA177" s="33"/>
      <c r="AB177" s="25">
        <v>5</v>
      </c>
      <c r="AC177" s="25">
        <v>898</v>
      </c>
      <c r="AD177" s="7">
        <f t="shared" si="41"/>
        <v>0.55679287305122493</v>
      </c>
    </row>
    <row r="178" spans="1:30">
      <c r="A178" s="21">
        <v>41060</v>
      </c>
      <c r="C178">
        <v>137</v>
      </c>
      <c r="D178" s="7">
        <f t="shared" si="42"/>
        <v>0</v>
      </c>
      <c r="E178" s="33"/>
      <c r="F178" s="25">
        <v>15</v>
      </c>
      <c r="G178" s="25">
        <v>892</v>
      </c>
      <c r="H178" s="7">
        <f t="shared" si="36"/>
        <v>1.6816143497757847</v>
      </c>
      <c r="J178">
        <v>10</v>
      </c>
      <c r="K178">
        <v>52</v>
      </c>
      <c r="L178" s="7">
        <f t="shared" si="37"/>
        <v>19.230769230769234</v>
      </c>
      <c r="N178">
        <v>6</v>
      </c>
      <c r="O178">
        <v>15</v>
      </c>
      <c r="P178" s="7">
        <f t="shared" si="38"/>
        <v>40</v>
      </c>
      <c r="R178">
        <v>1</v>
      </c>
      <c r="S178">
        <v>3</v>
      </c>
      <c r="T178" s="7">
        <f t="shared" si="39"/>
        <v>33.333333333333329</v>
      </c>
      <c r="W178" s="33"/>
      <c r="X178" s="25">
        <v>10</v>
      </c>
      <c r="Y178" s="25">
        <v>134</v>
      </c>
      <c r="Z178" s="7">
        <f t="shared" si="40"/>
        <v>7.4626865671641784</v>
      </c>
      <c r="AA178" s="33"/>
      <c r="AB178" s="25">
        <v>5</v>
      </c>
      <c r="AC178" s="25">
        <v>895</v>
      </c>
      <c r="AD178" s="7">
        <f t="shared" si="41"/>
        <v>0.55865921787709494</v>
      </c>
    </row>
    <row r="179" spans="1:30">
      <c r="A179" s="21">
        <v>41090</v>
      </c>
      <c r="C179">
        <v>86</v>
      </c>
      <c r="D179" s="7">
        <f t="shared" si="42"/>
        <v>0</v>
      </c>
      <c r="E179" s="33"/>
      <c r="F179" s="25">
        <v>12</v>
      </c>
      <c r="G179" s="25">
        <v>932</v>
      </c>
      <c r="H179" s="7">
        <f t="shared" si="36"/>
        <v>1.2875536480686696</v>
      </c>
      <c r="J179">
        <v>11</v>
      </c>
      <c r="K179">
        <v>58</v>
      </c>
      <c r="L179" s="7">
        <f t="shared" si="37"/>
        <v>18.96551724137931</v>
      </c>
      <c r="N179">
        <v>5</v>
      </c>
      <c r="O179">
        <v>18</v>
      </c>
      <c r="P179" s="7">
        <f t="shared" si="38"/>
        <v>27.777777777777779</v>
      </c>
      <c r="R179">
        <v>3</v>
      </c>
      <c r="S179">
        <v>4</v>
      </c>
      <c r="T179" s="7">
        <f t="shared" si="39"/>
        <v>75</v>
      </c>
      <c r="W179" s="33"/>
      <c r="X179" s="25">
        <v>11</v>
      </c>
      <c r="Y179" s="25">
        <v>210</v>
      </c>
      <c r="Z179" s="7">
        <f t="shared" si="40"/>
        <v>5.2380952380952381</v>
      </c>
      <c r="AA179" s="33"/>
      <c r="AB179" s="25">
        <v>1</v>
      </c>
      <c r="AC179" s="25">
        <v>808</v>
      </c>
      <c r="AD179" s="7">
        <f t="shared" si="41"/>
        <v>0.12376237623762376</v>
      </c>
    </row>
    <row r="180" spans="1:30">
      <c r="A180" s="21">
        <v>41121</v>
      </c>
      <c r="C180">
        <v>108</v>
      </c>
      <c r="D180" s="7">
        <f t="shared" si="42"/>
        <v>0</v>
      </c>
      <c r="E180" s="33"/>
      <c r="F180" s="25">
        <v>12</v>
      </c>
      <c r="G180" s="25">
        <v>915</v>
      </c>
      <c r="H180" s="7">
        <f t="shared" si="36"/>
        <v>1.3114754098360655</v>
      </c>
      <c r="J180">
        <v>10</v>
      </c>
      <c r="K180">
        <v>53</v>
      </c>
      <c r="L180" s="7">
        <f t="shared" si="37"/>
        <v>18.867924528301888</v>
      </c>
      <c r="N180">
        <v>6</v>
      </c>
      <c r="O180">
        <v>21</v>
      </c>
      <c r="P180" s="7">
        <f t="shared" si="38"/>
        <v>28.571428571428569</v>
      </c>
      <c r="R180">
        <v>4</v>
      </c>
      <c r="S180">
        <v>5</v>
      </c>
      <c r="T180" s="7">
        <f t="shared" si="39"/>
        <v>80</v>
      </c>
      <c r="W180" s="33"/>
      <c r="X180" s="25">
        <v>9</v>
      </c>
      <c r="Y180" s="25">
        <v>182</v>
      </c>
      <c r="Z180" s="7">
        <f t="shared" si="40"/>
        <v>4.9450549450549453</v>
      </c>
      <c r="AA180" s="33"/>
      <c r="AB180" s="25">
        <v>3</v>
      </c>
      <c r="AC180" s="25">
        <v>841</v>
      </c>
      <c r="AD180" s="7">
        <f t="shared" si="41"/>
        <v>0.356718192627824</v>
      </c>
    </row>
    <row r="181" spans="1:30">
      <c r="A181" s="21">
        <v>41152</v>
      </c>
      <c r="C181">
        <v>49</v>
      </c>
      <c r="D181" s="7">
        <f t="shared" si="42"/>
        <v>0</v>
      </c>
      <c r="E181" s="33"/>
      <c r="F181" s="25">
        <v>3</v>
      </c>
      <c r="G181" s="25">
        <v>894</v>
      </c>
      <c r="H181" s="7">
        <f t="shared" si="36"/>
        <v>0.33557046979865773</v>
      </c>
      <c r="J181">
        <v>17</v>
      </c>
      <c r="K181">
        <v>122</v>
      </c>
      <c r="L181" s="7">
        <f t="shared" si="37"/>
        <v>13.934426229508196</v>
      </c>
      <c r="N181">
        <v>8</v>
      </c>
      <c r="O181">
        <v>27</v>
      </c>
      <c r="P181" s="7">
        <f t="shared" si="38"/>
        <v>29.629629629629626</v>
      </c>
      <c r="R181">
        <v>6</v>
      </c>
      <c r="S181">
        <v>10</v>
      </c>
      <c r="T181" s="7">
        <f t="shared" si="39"/>
        <v>60</v>
      </c>
      <c r="W181" s="33"/>
      <c r="X181" s="25">
        <v>2</v>
      </c>
      <c r="Y181" s="25">
        <v>401</v>
      </c>
      <c r="Z181" s="7">
        <f t="shared" si="40"/>
        <v>0.49875311720698251</v>
      </c>
      <c r="AA181" s="33"/>
      <c r="AB181" s="25">
        <v>1</v>
      </c>
      <c r="AC181" s="25">
        <v>542</v>
      </c>
      <c r="AD181" s="7">
        <f t="shared" si="41"/>
        <v>0.18450184501845018</v>
      </c>
    </row>
    <row r="182" spans="1:30">
      <c r="A182" s="21">
        <v>41182</v>
      </c>
      <c r="C182">
        <v>36</v>
      </c>
      <c r="D182" s="7">
        <f t="shared" si="42"/>
        <v>0</v>
      </c>
      <c r="E182" s="33"/>
      <c r="F182" s="25">
        <v>1</v>
      </c>
      <c r="G182" s="25">
        <v>822</v>
      </c>
      <c r="H182" s="7">
        <f t="shared" si="36"/>
        <v>0.12165450121654502</v>
      </c>
      <c r="J182">
        <v>13</v>
      </c>
      <c r="K182">
        <v>180</v>
      </c>
      <c r="L182" s="7">
        <f t="shared" si="37"/>
        <v>7.2222222222222214</v>
      </c>
      <c r="N182">
        <v>11</v>
      </c>
      <c r="O182">
        <v>38</v>
      </c>
      <c r="P182" s="7">
        <f t="shared" si="38"/>
        <v>28.947368421052634</v>
      </c>
      <c r="R182">
        <v>8</v>
      </c>
      <c r="S182">
        <v>17</v>
      </c>
      <c r="T182" s="7">
        <f t="shared" si="39"/>
        <v>47.058823529411761</v>
      </c>
      <c r="W182" s="33"/>
      <c r="X182" s="25">
        <v>1</v>
      </c>
      <c r="Y182" s="25">
        <v>470</v>
      </c>
      <c r="Z182" s="7">
        <f t="shared" si="40"/>
        <v>0.21276595744680851</v>
      </c>
      <c r="AA182" s="33"/>
      <c r="AB182" s="25"/>
      <c r="AC182" s="25">
        <v>388</v>
      </c>
      <c r="AD182" s="7">
        <f t="shared" si="41"/>
        <v>0</v>
      </c>
    </row>
    <row r="183" spans="1:30">
      <c r="A183" s="21">
        <v>41213</v>
      </c>
      <c r="C183">
        <v>50</v>
      </c>
      <c r="D183" s="7">
        <f t="shared" si="42"/>
        <v>0</v>
      </c>
      <c r="E183" s="33"/>
      <c r="F183" s="25">
        <v>3</v>
      </c>
      <c r="G183" s="25">
        <v>869</v>
      </c>
      <c r="H183" s="7">
        <f t="shared" si="36"/>
        <v>0.34522439585730724</v>
      </c>
      <c r="J183">
        <v>11</v>
      </c>
      <c r="K183">
        <v>121</v>
      </c>
      <c r="L183" s="7">
        <f t="shared" si="37"/>
        <v>9.0909090909090917</v>
      </c>
      <c r="N183">
        <v>11</v>
      </c>
      <c r="O183">
        <v>32</v>
      </c>
      <c r="P183" s="7">
        <f t="shared" si="38"/>
        <v>34.375</v>
      </c>
      <c r="R183">
        <v>6</v>
      </c>
      <c r="S183">
        <v>15</v>
      </c>
      <c r="T183" s="7">
        <f t="shared" si="39"/>
        <v>40</v>
      </c>
      <c r="W183" s="33"/>
      <c r="X183" s="25">
        <v>3</v>
      </c>
      <c r="Y183" s="25">
        <v>309</v>
      </c>
      <c r="Z183" s="7">
        <f t="shared" si="40"/>
        <v>0.97087378640776689</v>
      </c>
      <c r="AA183" s="33"/>
      <c r="AB183" s="25"/>
      <c r="AC183" s="25">
        <v>610</v>
      </c>
      <c r="AD183" s="7">
        <f t="shared" si="41"/>
        <v>0</v>
      </c>
    </row>
    <row r="184" spans="1:30" s="22" customFormat="1">
      <c r="A184" s="21">
        <v>41243</v>
      </c>
      <c r="B184"/>
      <c r="C184">
        <v>40</v>
      </c>
      <c r="D184" s="7">
        <f t="shared" si="42"/>
        <v>0</v>
      </c>
      <c r="E184" s="32"/>
      <c r="F184" s="31">
        <v>1</v>
      </c>
      <c r="G184" s="31">
        <v>841</v>
      </c>
      <c r="H184" s="7">
        <f t="shared" si="36"/>
        <v>0.11890606420927466</v>
      </c>
      <c r="J184" s="22">
        <v>7</v>
      </c>
      <c r="K184" s="22">
        <v>142</v>
      </c>
      <c r="L184" s="7">
        <f t="shared" si="37"/>
        <v>4.929577464788732</v>
      </c>
      <c r="N184" s="22">
        <v>11</v>
      </c>
      <c r="O184" s="22">
        <v>40</v>
      </c>
      <c r="P184" s="7">
        <f t="shared" si="38"/>
        <v>27.500000000000004</v>
      </c>
      <c r="R184" s="22">
        <v>4</v>
      </c>
      <c r="S184" s="22">
        <v>19</v>
      </c>
      <c r="T184" s="7">
        <f t="shared" si="39"/>
        <v>21.052631578947366</v>
      </c>
      <c r="W184" s="32"/>
      <c r="X184" s="31">
        <v>1</v>
      </c>
      <c r="Y184" s="31">
        <v>359</v>
      </c>
      <c r="Z184" s="7">
        <f t="shared" si="40"/>
        <v>0.2785515320334262</v>
      </c>
      <c r="AA184" s="32"/>
      <c r="AB184" s="31"/>
      <c r="AC184" s="31">
        <v>522</v>
      </c>
      <c r="AD184" s="7">
        <f t="shared" si="41"/>
        <v>0</v>
      </c>
    </row>
    <row r="185" spans="1:30" s="22" customFormat="1">
      <c r="A185" s="21">
        <v>41274</v>
      </c>
      <c r="B185"/>
      <c r="C185">
        <v>47</v>
      </c>
      <c r="D185" s="7">
        <f t="shared" si="42"/>
        <v>0</v>
      </c>
      <c r="E185" s="32"/>
      <c r="F185" s="31">
        <v>2</v>
      </c>
      <c r="G185" s="31">
        <v>856</v>
      </c>
      <c r="H185" s="32">
        <f t="shared" si="36"/>
        <v>0.23364485981308408</v>
      </c>
      <c r="J185" s="22">
        <v>8</v>
      </c>
      <c r="K185" s="22">
        <v>134</v>
      </c>
      <c r="L185" s="32">
        <f t="shared" si="37"/>
        <v>5.9701492537313428</v>
      </c>
      <c r="N185" s="22">
        <v>12</v>
      </c>
      <c r="O185" s="22">
        <v>41</v>
      </c>
      <c r="P185" s="32">
        <f t="shared" si="38"/>
        <v>29.268292682926827</v>
      </c>
      <c r="R185" s="22">
        <v>2</v>
      </c>
      <c r="S185" s="22">
        <v>15</v>
      </c>
      <c r="T185" s="32">
        <f t="shared" si="39"/>
        <v>13.333333333333334</v>
      </c>
      <c r="W185" s="32"/>
      <c r="X185" s="31">
        <v>2</v>
      </c>
      <c r="Y185" s="31">
        <v>290</v>
      </c>
      <c r="Z185" s="32">
        <f t="shared" si="40"/>
        <v>0.68965517241379315</v>
      </c>
      <c r="AA185" s="32"/>
      <c r="AB185" s="31"/>
      <c r="AC185" s="31">
        <v>613</v>
      </c>
      <c r="AD185" s="32">
        <f t="shared" si="41"/>
        <v>0</v>
      </c>
    </row>
    <row r="186" spans="1:30" s="22" customFormat="1">
      <c r="A186" s="30">
        <v>41305</v>
      </c>
      <c r="C186" s="31">
        <v>86</v>
      </c>
      <c r="D186" s="32">
        <f t="shared" si="42"/>
        <v>0</v>
      </c>
      <c r="E186" s="32"/>
      <c r="F186" s="31">
        <v>3</v>
      </c>
      <c r="G186" s="31">
        <v>861</v>
      </c>
      <c r="H186" s="32">
        <f t="shared" ref="H186:H192" si="43">F186/G186*100</f>
        <v>0.34843205574912894</v>
      </c>
      <c r="J186" s="22">
        <v>5</v>
      </c>
      <c r="K186" s="22">
        <v>98</v>
      </c>
      <c r="L186" s="32">
        <f t="shared" ref="L186:L192" si="44">J186/K186*100</f>
        <v>5.1020408163265305</v>
      </c>
      <c r="N186" s="22">
        <v>13</v>
      </c>
      <c r="O186" s="22">
        <v>37</v>
      </c>
      <c r="P186" s="32">
        <f t="shared" ref="P186:P192" si="45">N186/O186*100</f>
        <v>35.135135135135137</v>
      </c>
      <c r="R186" s="22">
        <v>3</v>
      </c>
      <c r="S186" s="22">
        <v>12</v>
      </c>
      <c r="T186" s="32">
        <f t="shared" ref="T186:T192" si="46">R186/S186*100</f>
        <v>25</v>
      </c>
      <c r="W186" s="32"/>
      <c r="X186" s="31">
        <v>2</v>
      </c>
      <c r="Y186" s="31">
        <v>237</v>
      </c>
      <c r="Z186" s="32">
        <f t="shared" ref="Z186:Z192" si="47">X186/Y186*100</f>
        <v>0.8438818565400843</v>
      </c>
      <c r="AA186" s="32"/>
      <c r="AB186" s="31">
        <v>1</v>
      </c>
      <c r="AC186" s="31">
        <v>710</v>
      </c>
      <c r="AD186" s="32">
        <f t="shared" ref="AD186:AD192" si="48">AB186/AC186*100</f>
        <v>0.14084507042253522</v>
      </c>
    </row>
    <row r="187" spans="1:30" s="22" customFormat="1">
      <c r="A187" s="30">
        <v>41333</v>
      </c>
      <c r="C187" s="31">
        <v>129</v>
      </c>
      <c r="D187" s="32">
        <f t="shared" ref="D187:D192" si="49">B187/C187*100</f>
        <v>0</v>
      </c>
      <c r="E187" s="32"/>
      <c r="F187" s="31">
        <v>3</v>
      </c>
      <c r="G187" s="31">
        <v>823</v>
      </c>
      <c r="H187" s="32">
        <f t="shared" si="43"/>
        <v>0.36452004860267312</v>
      </c>
      <c r="J187" s="22">
        <v>5</v>
      </c>
      <c r="K187" s="22">
        <v>99</v>
      </c>
      <c r="L187" s="32">
        <f t="shared" si="44"/>
        <v>5.0505050505050502</v>
      </c>
      <c r="N187" s="22">
        <v>9</v>
      </c>
      <c r="O187" s="22">
        <v>26</v>
      </c>
      <c r="P187" s="32">
        <f t="shared" si="45"/>
        <v>34.615384615384613</v>
      </c>
      <c r="R187" s="22">
        <v>2</v>
      </c>
      <c r="S187" s="22">
        <v>13</v>
      </c>
      <c r="T187" s="32">
        <f t="shared" si="46"/>
        <v>15.384615384615385</v>
      </c>
      <c r="W187" s="32"/>
      <c r="X187" s="31">
        <v>2</v>
      </c>
      <c r="Y187" s="31">
        <v>170</v>
      </c>
      <c r="Z187" s="32">
        <f t="shared" si="47"/>
        <v>1.1764705882352942</v>
      </c>
      <c r="AA187" s="32"/>
      <c r="AB187" s="31">
        <v>1</v>
      </c>
      <c r="AC187" s="31">
        <v>782</v>
      </c>
      <c r="AD187" s="32">
        <f t="shared" si="48"/>
        <v>0.12787723785166241</v>
      </c>
    </row>
    <row r="188" spans="1:30" s="22" customFormat="1">
      <c r="A188" s="30">
        <v>41364</v>
      </c>
      <c r="C188" s="31">
        <v>109</v>
      </c>
      <c r="D188" s="32">
        <f t="shared" si="49"/>
        <v>0</v>
      </c>
      <c r="E188" s="32"/>
      <c r="F188" s="31">
        <v>2</v>
      </c>
      <c r="G188" s="31">
        <v>860</v>
      </c>
      <c r="H188" s="32">
        <f t="shared" si="43"/>
        <v>0.23255813953488372</v>
      </c>
      <c r="J188" s="22">
        <v>9</v>
      </c>
      <c r="K188" s="22">
        <v>96</v>
      </c>
      <c r="L188" s="32">
        <f t="shared" si="44"/>
        <v>9.375</v>
      </c>
      <c r="N188" s="22">
        <v>6</v>
      </c>
      <c r="O188" s="22">
        <v>22</v>
      </c>
      <c r="P188" s="32">
        <f t="shared" si="45"/>
        <v>27.27272727272727</v>
      </c>
      <c r="R188" s="22">
        <v>4</v>
      </c>
      <c r="S188" s="22">
        <v>13</v>
      </c>
      <c r="T188" s="32">
        <f t="shared" si="46"/>
        <v>30.76923076923077</v>
      </c>
      <c r="W188" s="32"/>
      <c r="X188" s="31">
        <v>1</v>
      </c>
      <c r="Y188" s="31">
        <v>179</v>
      </c>
      <c r="Z188" s="32">
        <f t="shared" si="47"/>
        <v>0.55865921787709494</v>
      </c>
      <c r="AA188" s="32"/>
      <c r="AB188" s="31">
        <v>1</v>
      </c>
      <c r="AC188" s="31">
        <v>790</v>
      </c>
      <c r="AD188" s="32">
        <f t="shared" si="48"/>
        <v>0.12658227848101267</v>
      </c>
    </row>
    <row r="189" spans="1:30" s="22" customFormat="1">
      <c r="A189" s="30">
        <v>41394</v>
      </c>
      <c r="C189" s="31">
        <v>116</v>
      </c>
      <c r="D189" s="32">
        <f t="shared" si="49"/>
        <v>0</v>
      </c>
      <c r="E189" s="32"/>
      <c r="F189" s="31">
        <v>3</v>
      </c>
      <c r="G189" s="31">
        <v>856</v>
      </c>
      <c r="H189" s="32">
        <f t="shared" si="43"/>
        <v>0.35046728971962615</v>
      </c>
      <c r="J189" s="22">
        <v>9</v>
      </c>
      <c r="K189" s="22">
        <v>94</v>
      </c>
      <c r="L189" s="32">
        <f t="shared" si="44"/>
        <v>9.5744680851063837</v>
      </c>
      <c r="N189" s="22">
        <v>8</v>
      </c>
      <c r="O189" s="22">
        <v>25</v>
      </c>
      <c r="P189" s="32">
        <f t="shared" si="45"/>
        <v>32</v>
      </c>
      <c r="R189" s="22">
        <v>3</v>
      </c>
      <c r="S189" s="22">
        <v>11</v>
      </c>
      <c r="T189" s="32">
        <f t="shared" si="46"/>
        <v>27.27272727272727</v>
      </c>
      <c r="W189" s="32"/>
      <c r="X189" s="31">
        <v>2</v>
      </c>
      <c r="Y189" s="31">
        <v>157</v>
      </c>
      <c r="Z189" s="32">
        <f t="shared" si="47"/>
        <v>1.2738853503184715</v>
      </c>
      <c r="AA189" s="32"/>
      <c r="AB189" s="31">
        <v>1</v>
      </c>
      <c r="AC189" s="31">
        <v>815</v>
      </c>
      <c r="AD189" s="32">
        <f t="shared" si="48"/>
        <v>0.1226993865030675</v>
      </c>
    </row>
    <row r="190" spans="1:30" s="22" customFormat="1">
      <c r="A190" s="30">
        <v>41425</v>
      </c>
      <c r="C190" s="31">
        <v>71</v>
      </c>
      <c r="D190" s="32">
        <f t="shared" si="49"/>
        <v>0</v>
      </c>
      <c r="E190" s="32"/>
      <c r="F190" s="31">
        <v>2</v>
      </c>
      <c r="G190" s="31">
        <v>875</v>
      </c>
      <c r="H190" s="32">
        <f t="shared" si="43"/>
        <v>0.22857142857142859</v>
      </c>
      <c r="J190" s="22">
        <v>5</v>
      </c>
      <c r="K190" s="22">
        <v>103</v>
      </c>
      <c r="L190" s="32">
        <f t="shared" si="44"/>
        <v>4.8543689320388346</v>
      </c>
      <c r="N190" s="22">
        <v>9</v>
      </c>
      <c r="O190" s="22">
        <v>30</v>
      </c>
      <c r="P190" s="32">
        <f t="shared" si="45"/>
        <v>30</v>
      </c>
      <c r="R190" s="22">
        <v>3</v>
      </c>
      <c r="S190" s="22">
        <v>12</v>
      </c>
      <c r="T190" s="32">
        <f t="shared" si="46"/>
        <v>25</v>
      </c>
      <c r="W190" s="32"/>
      <c r="X190" s="31">
        <v>1</v>
      </c>
      <c r="Y190" s="31">
        <v>213</v>
      </c>
      <c r="Z190" s="32">
        <f t="shared" si="47"/>
        <v>0.46948356807511737</v>
      </c>
      <c r="AA190" s="32"/>
      <c r="AB190" s="31">
        <v>1</v>
      </c>
      <c r="AC190" s="31">
        <v>733</v>
      </c>
      <c r="AD190" s="32">
        <f t="shared" si="48"/>
        <v>0.13642564802182811</v>
      </c>
    </row>
    <row r="191" spans="1:30" s="22" customFormat="1">
      <c r="A191" s="30">
        <v>41455</v>
      </c>
      <c r="C191" s="31">
        <v>91</v>
      </c>
      <c r="D191" s="32">
        <f t="shared" si="49"/>
        <v>0</v>
      </c>
      <c r="E191" s="32"/>
      <c r="F191" s="31">
        <v>3</v>
      </c>
      <c r="G191" s="31">
        <v>847</v>
      </c>
      <c r="H191" s="32">
        <f t="shared" si="43"/>
        <v>0.35419126328217237</v>
      </c>
      <c r="J191" s="22">
        <v>6</v>
      </c>
      <c r="K191" s="22">
        <v>110</v>
      </c>
      <c r="L191" s="32">
        <f t="shared" si="44"/>
        <v>5.4545454545454541</v>
      </c>
      <c r="N191" s="22">
        <v>9</v>
      </c>
      <c r="O191" s="22">
        <v>29</v>
      </c>
      <c r="P191" s="32">
        <f t="shared" si="45"/>
        <v>31.03448275862069</v>
      </c>
      <c r="R191" s="22">
        <v>5</v>
      </c>
      <c r="S191" s="22">
        <v>10</v>
      </c>
      <c r="T191" s="32">
        <f t="shared" si="46"/>
        <v>50</v>
      </c>
      <c r="W191" s="32"/>
      <c r="X191" s="31">
        <v>1</v>
      </c>
      <c r="Y191" s="31">
        <v>175</v>
      </c>
      <c r="Z191" s="32">
        <f t="shared" si="47"/>
        <v>0.5714285714285714</v>
      </c>
      <c r="AA191" s="32"/>
      <c r="AB191" s="31">
        <v>2</v>
      </c>
      <c r="AC191" s="31">
        <v>763</v>
      </c>
      <c r="AD191" s="32">
        <f t="shared" si="48"/>
        <v>0.26212319790301442</v>
      </c>
    </row>
    <row r="192" spans="1:30" s="22" customFormat="1">
      <c r="A192" s="30">
        <v>41486</v>
      </c>
      <c r="C192" s="31">
        <v>146</v>
      </c>
      <c r="D192" s="32">
        <f t="shared" si="49"/>
        <v>0</v>
      </c>
      <c r="E192" s="32"/>
      <c r="F192" s="31">
        <v>4</v>
      </c>
      <c r="G192" s="31">
        <v>814</v>
      </c>
      <c r="H192" s="32">
        <f t="shared" si="43"/>
        <v>0.49140049140049141</v>
      </c>
      <c r="J192" s="22">
        <v>4</v>
      </c>
      <c r="K192" s="22">
        <v>88</v>
      </c>
      <c r="L192" s="32">
        <f t="shared" si="44"/>
        <v>4.5454545454545459</v>
      </c>
      <c r="N192" s="22">
        <v>12</v>
      </c>
      <c r="O192" s="22">
        <v>33</v>
      </c>
      <c r="P192" s="32">
        <f t="shared" si="45"/>
        <v>36.363636363636367</v>
      </c>
      <c r="R192" s="22">
        <v>4</v>
      </c>
      <c r="S192" s="22">
        <v>10</v>
      </c>
      <c r="T192" s="32">
        <f t="shared" si="46"/>
        <v>40</v>
      </c>
      <c r="W192" s="32"/>
      <c r="X192" s="31">
        <v>2</v>
      </c>
      <c r="Y192" s="31">
        <v>147</v>
      </c>
      <c r="Z192" s="32">
        <f t="shared" si="47"/>
        <v>1.3605442176870748</v>
      </c>
      <c r="AA192" s="32"/>
      <c r="AB192" s="31">
        <v>2</v>
      </c>
      <c r="AC192" s="31">
        <v>813</v>
      </c>
      <c r="AD192" s="32">
        <f t="shared" si="48"/>
        <v>0.24600246002460024</v>
      </c>
    </row>
    <row r="193" spans="1:30" s="22" customFormat="1">
      <c r="A193" s="30">
        <v>41517</v>
      </c>
      <c r="C193" s="31">
        <v>149</v>
      </c>
      <c r="D193" s="32">
        <f>B193/C193*100</f>
        <v>0</v>
      </c>
      <c r="E193" s="32"/>
      <c r="F193" s="31">
        <v>6</v>
      </c>
      <c r="G193" s="31">
        <v>816</v>
      </c>
      <c r="H193" s="32">
        <f>F193/G193*100</f>
        <v>0.73529411764705876</v>
      </c>
      <c r="J193" s="22">
        <v>5</v>
      </c>
      <c r="K193" s="22">
        <v>83</v>
      </c>
      <c r="L193" s="32">
        <f>J193/K193*100</f>
        <v>6.024096385542169</v>
      </c>
      <c r="N193" s="22">
        <v>8</v>
      </c>
      <c r="O193" s="22">
        <v>35</v>
      </c>
      <c r="P193" s="32">
        <f>N193/O193*100</f>
        <v>22.857142857142858</v>
      </c>
      <c r="R193" s="22">
        <v>4</v>
      </c>
      <c r="S193" s="22">
        <v>8</v>
      </c>
      <c r="T193" s="32">
        <f>R193/S193*100</f>
        <v>50</v>
      </c>
      <c r="W193" s="32"/>
      <c r="X193" s="31">
        <v>3</v>
      </c>
      <c r="Y193" s="31">
        <v>132</v>
      </c>
      <c r="Z193" s="32">
        <f>X193/Y193*100</f>
        <v>2.2727272727272729</v>
      </c>
      <c r="AA193" s="32"/>
      <c r="AB193" s="31">
        <v>3</v>
      </c>
      <c r="AC193" s="31">
        <v>833</v>
      </c>
      <c r="AD193" s="32">
        <f>AB193/AC193*100</f>
        <v>0.36014405762304924</v>
      </c>
    </row>
    <row r="194" spans="1:30" s="22" customFormat="1">
      <c r="A194" s="30">
        <v>41547</v>
      </c>
      <c r="C194" s="31">
        <v>156</v>
      </c>
      <c r="D194" s="32">
        <f t="shared" ref="D194:D266" si="50">B194/C194*100</f>
        <v>0</v>
      </c>
      <c r="E194" s="32"/>
      <c r="F194" s="31">
        <v>6</v>
      </c>
      <c r="G194" s="31">
        <v>825</v>
      </c>
      <c r="H194" s="32">
        <f t="shared" ref="H194:H266" si="51">F194/G194*100</f>
        <v>0.72727272727272729</v>
      </c>
      <c r="J194" s="22">
        <v>4</v>
      </c>
      <c r="K194" s="22">
        <v>74</v>
      </c>
      <c r="L194" s="32">
        <f t="shared" ref="L194:L266" si="52">J194/K194*100</f>
        <v>5.4054054054054053</v>
      </c>
      <c r="N194" s="22">
        <v>8</v>
      </c>
      <c r="O194" s="22">
        <v>27</v>
      </c>
      <c r="P194" s="32">
        <f t="shared" ref="P194:P266" si="53">N194/O194*100</f>
        <v>29.629629629629626</v>
      </c>
      <c r="R194" s="22">
        <v>5</v>
      </c>
      <c r="S194" s="22">
        <v>9</v>
      </c>
      <c r="T194" s="32">
        <f t="shared" ref="T194:T266" si="54">R194/S194*100</f>
        <v>55.555555555555557</v>
      </c>
      <c r="W194" s="32"/>
      <c r="X194" s="31">
        <v>3</v>
      </c>
      <c r="Y194" s="31">
        <v>117</v>
      </c>
      <c r="Z194" s="32">
        <f t="shared" ref="Z194:Z264" si="55">X194/Y194*100</f>
        <v>2.5641025641025639</v>
      </c>
      <c r="AA194" s="32"/>
      <c r="AB194" s="31">
        <v>3</v>
      </c>
      <c r="AC194" s="31">
        <v>864</v>
      </c>
      <c r="AD194" s="32">
        <f t="shared" ref="AD194:AD266" si="56">AB194/AC194*100</f>
        <v>0.34722222222222221</v>
      </c>
    </row>
    <row r="195" spans="1:30" s="22" customFormat="1">
      <c r="A195" s="30">
        <v>41578</v>
      </c>
      <c r="C195" s="31">
        <v>154</v>
      </c>
      <c r="D195" s="32">
        <f t="shared" si="50"/>
        <v>0</v>
      </c>
      <c r="E195" s="32"/>
      <c r="F195" s="31">
        <v>7</v>
      </c>
      <c r="G195" s="31">
        <v>847</v>
      </c>
      <c r="H195" s="32">
        <f t="shared" si="51"/>
        <v>0.82644628099173556</v>
      </c>
      <c r="J195" s="22">
        <v>4</v>
      </c>
      <c r="K195" s="22">
        <v>68</v>
      </c>
      <c r="L195" s="32">
        <f t="shared" si="52"/>
        <v>5.8823529411764701</v>
      </c>
      <c r="N195" s="22">
        <v>5</v>
      </c>
      <c r="O195" s="22">
        <v>19</v>
      </c>
      <c r="P195" s="32">
        <f t="shared" si="53"/>
        <v>26.315789473684209</v>
      </c>
      <c r="R195" s="22">
        <v>8</v>
      </c>
      <c r="S195" s="22">
        <v>13</v>
      </c>
      <c r="T195" s="32">
        <f t="shared" si="54"/>
        <v>61.53846153846154</v>
      </c>
      <c r="W195" s="32"/>
      <c r="X195" s="31">
        <v>3</v>
      </c>
      <c r="Y195" s="31">
        <v>143</v>
      </c>
      <c r="Z195" s="32">
        <f t="shared" si="55"/>
        <v>2.0979020979020979</v>
      </c>
      <c r="AA195" s="32"/>
      <c r="AB195" s="31">
        <v>4</v>
      </c>
      <c r="AC195" s="31">
        <v>858</v>
      </c>
      <c r="AD195" s="32">
        <f t="shared" si="56"/>
        <v>0.46620046620046618</v>
      </c>
    </row>
    <row r="196" spans="1:30" s="22" customFormat="1">
      <c r="A196" s="30">
        <v>41608</v>
      </c>
      <c r="C196" s="31">
        <v>150</v>
      </c>
      <c r="D196" s="32">
        <f t="shared" si="50"/>
        <v>0</v>
      </c>
      <c r="E196" s="32"/>
      <c r="F196" s="31">
        <v>6</v>
      </c>
      <c r="G196" s="31">
        <v>844</v>
      </c>
      <c r="H196" s="32">
        <f t="shared" si="51"/>
        <v>0.7109004739336493</v>
      </c>
      <c r="J196" s="22">
        <v>3</v>
      </c>
      <c r="K196" s="22">
        <v>67</v>
      </c>
      <c r="L196" s="32">
        <f t="shared" si="52"/>
        <v>4.4776119402985071</v>
      </c>
      <c r="N196" s="22">
        <v>7</v>
      </c>
      <c r="O196" s="22">
        <v>23</v>
      </c>
      <c r="P196" s="32">
        <f t="shared" si="53"/>
        <v>30.434782608695656</v>
      </c>
      <c r="R196" s="22">
        <v>6</v>
      </c>
      <c r="S196" s="22">
        <v>10</v>
      </c>
      <c r="T196" s="32">
        <f t="shared" si="54"/>
        <v>60</v>
      </c>
      <c r="W196" s="32"/>
      <c r="X196" s="31">
        <v>4</v>
      </c>
      <c r="Y196" s="31">
        <v>147</v>
      </c>
      <c r="Z196" s="32">
        <f t="shared" si="55"/>
        <v>2.7210884353741496</v>
      </c>
      <c r="AA196" s="32"/>
      <c r="AB196" s="31">
        <v>2</v>
      </c>
      <c r="AC196" s="31">
        <v>847</v>
      </c>
      <c r="AD196" s="32">
        <f t="shared" si="56"/>
        <v>0.23612750885478156</v>
      </c>
    </row>
    <row r="197" spans="1:30" s="22" customFormat="1">
      <c r="A197" s="30">
        <v>41639</v>
      </c>
      <c r="B197" s="22">
        <v>1</v>
      </c>
      <c r="C197" s="31">
        <v>168</v>
      </c>
      <c r="D197" s="32">
        <f t="shared" si="50"/>
        <v>0.59523809523809523</v>
      </c>
      <c r="E197" s="32"/>
      <c r="F197" s="31">
        <v>3</v>
      </c>
      <c r="G197" s="31">
        <v>827</v>
      </c>
      <c r="H197" s="32">
        <f t="shared" si="51"/>
        <v>0.36275695284159615</v>
      </c>
      <c r="J197" s="22">
        <v>4</v>
      </c>
      <c r="K197" s="22">
        <v>67</v>
      </c>
      <c r="L197" s="32">
        <f t="shared" si="52"/>
        <v>5.9701492537313428</v>
      </c>
      <c r="N197" s="22">
        <v>3</v>
      </c>
      <c r="O197" s="22">
        <v>19</v>
      </c>
      <c r="P197" s="32">
        <f t="shared" si="53"/>
        <v>15.789473684210526</v>
      </c>
      <c r="R197" s="22">
        <v>4</v>
      </c>
      <c r="S197" s="22">
        <v>8</v>
      </c>
      <c r="T197" s="32">
        <f t="shared" si="54"/>
        <v>50</v>
      </c>
      <c r="W197" s="32"/>
      <c r="X197" s="31">
        <v>2</v>
      </c>
      <c r="Y197" s="31">
        <v>131</v>
      </c>
      <c r="Z197" s="32">
        <f t="shared" si="55"/>
        <v>1.5267175572519083</v>
      </c>
      <c r="AA197" s="32"/>
      <c r="AB197" s="31">
        <v>2</v>
      </c>
      <c r="AC197" s="31">
        <v>864</v>
      </c>
      <c r="AD197" s="32">
        <f t="shared" si="56"/>
        <v>0.23148148148148145</v>
      </c>
    </row>
    <row r="198" spans="1:30" s="22" customFormat="1">
      <c r="A198" s="30">
        <v>41670</v>
      </c>
      <c r="C198" s="31">
        <v>205</v>
      </c>
      <c r="D198" s="32">
        <f t="shared" si="50"/>
        <v>0</v>
      </c>
      <c r="E198" s="32"/>
      <c r="F198" s="31">
        <v>4</v>
      </c>
      <c r="G198" s="31">
        <v>810</v>
      </c>
      <c r="H198" s="32">
        <f t="shared" si="51"/>
        <v>0.49382716049382713</v>
      </c>
      <c r="J198" s="22">
        <v>4</v>
      </c>
      <c r="K198" s="22">
        <v>55</v>
      </c>
      <c r="L198" s="32">
        <f t="shared" si="52"/>
        <v>7.2727272727272725</v>
      </c>
      <c r="N198" s="22">
        <v>2</v>
      </c>
      <c r="O198" s="22">
        <v>16</v>
      </c>
      <c r="P198" s="32">
        <f t="shared" si="53"/>
        <v>12.5</v>
      </c>
      <c r="R198" s="22">
        <v>3</v>
      </c>
      <c r="S198" s="22">
        <v>5</v>
      </c>
      <c r="T198" s="32">
        <f t="shared" si="54"/>
        <v>60</v>
      </c>
      <c r="W198" s="32"/>
      <c r="X198" s="31">
        <v>1</v>
      </c>
      <c r="Y198" s="31">
        <v>117</v>
      </c>
      <c r="Z198" s="32">
        <f t="shared" si="55"/>
        <v>0.85470085470085477</v>
      </c>
      <c r="AA198" s="32"/>
      <c r="AB198" s="31">
        <v>3</v>
      </c>
      <c r="AC198" s="31">
        <v>898</v>
      </c>
      <c r="AD198" s="32">
        <f t="shared" si="56"/>
        <v>0.33407572383073497</v>
      </c>
    </row>
    <row r="199" spans="1:30" s="22" customFormat="1">
      <c r="A199" s="30">
        <v>41698</v>
      </c>
      <c r="C199" s="31">
        <v>188</v>
      </c>
      <c r="D199" s="32">
        <f t="shared" si="50"/>
        <v>0</v>
      </c>
      <c r="E199" s="32"/>
      <c r="F199" s="31">
        <v>5</v>
      </c>
      <c r="G199" s="31">
        <v>841</v>
      </c>
      <c r="H199" s="32">
        <f t="shared" si="51"/>
        <v>0.59453032104637338</v>
      </c>
      <c r="J199" s="22">
        <v>3</v>
      </c>
      <c r="K199" s="22">
        <v>52</v>
      </c>
      <c r="L199" s="32">
        <f t="shared" si="52"/>
        <v>5.7692307692307692</v>
      </c>
      <c r="N199" s="22">
        <v>3</v>
      </c>
      <c r="O199" s="22">
        <v>14</v>
      </c>
      <c r="P199" s="32">
        <f t="shared" si="53"/>
        <v>21.428571428571427</v>
      </c>
      <c r="R199" s="22">
        <v>2</v>
      </c>
      <c r="S199" s="22">
        <v>4</v>
      </c>
      <c r="T199" s="32">
        <f t="shared" si="54"/>
        <v>50</v>
      </c>
      <c r="W199" s="32"/>
      <c r="X199" s="31">
        <v>4</v>
      </c>
      <c r="Y199" s="31">
        <v>118</v>
      </c>
      <c r="Z199" s="32">
        <f t="shared" si="55"/>
        <v>3.3898305084745761</v>
      </c>
      <c r="AA199" s="32"/>
      <c r="AB199" s="31">
        <v>1</v>
      </c>
      <c r="AC199" s="31">
        <v>911</v>
      </c>
      <c r="AD199" s="32">
        <f t="shared" si="56"/>
        <v>0.10976948408342481</v>
      </c>
    </row>
    <row r="200" spans="1:30" s="22" customFormat="1">
      <c r="A200" s="30">
        <v>41729</v>
      </c>
      <c r="C200" s="31">
        <v>203</v>
      </c>
      <c r="D200" s="32">
        <f t="shared" si="50"/>
        <v>0</v>
      </c>
      <c r="E200" s="32"/>
      <c r="F200" s="31">
        <v>5</v>
      </c>
      <c r="G200" s="31">
        <v>829</v>
      </c>
      <c r="H200" s="32">
        <f t="shared" si="51"/>
        <v>0.60313630880579006</v>
      </c>
      <c r="J200" s="22">
        <v>3</v>
      </c>
      <c r="K200" s="22">
        <v>49</v>
      </c>
      <c r="L200" s="32">
        <f t="shared" si="52"/>
        <v>6.1224489795918364</v>
      </c>
      <c r="N200" s="22">
        <v>2</v>
      </c>
      <c r="O200" s="22">
        <v>9</v>
      </c>
      <c r="P200" s="32">
        <f t="shared" si="53"/>
        <v>22.222222222222221</v>
      </c>
      <c r="R200" s="22">
        <v>2</v>
      </c>
      <c r="S200" s="22">
        <v>5</v>
      </c>
      <c r="T200" s="32">
        <f t="shared" si="54"/>
        <v>40</v>
      </c>
      <c r="W200" s="32"/>
      <c r="X200" s="31">
        <v>2</v>
      </c>
      <c r="Y200" s="31">
        <v>112</v>
      </c>
      <c r="Z200" s="32">
        <f t="shared" si="55"/>
        <v>1.7857142857142856</v>
      </c>
      <c r="AA200" s="32"/>
      <c r="AB200" s="31">
        <v>3</v>
      </c>
      <c r="AC200" s="31">
        <v>920</v>
      </c>
      <c r="AD200" s="32">
        <f t="shared" si="56"/>
        <v>0.32608695652173914</v>
      </c>
    </row>
    <row r="201" spans="1:30" s="22" customFormat="1">
      <c r="A201" s="30">
        <v>41759</v>
      </c>
      <c r="C201" s="31">
        <v>262</v>
      </c>
      <c r="D201" s="32">
        <f t="shared" si="50"/>
        <v>0</v>
      </c>
      <c r="E201" s="32"/>
      <c r="F201" s="31">
        <v>3</v>
      </c>
      <c r="G201" s="31">
        <v>770</v>
      </c>
      <c r="H201" s="32">
        <f t="shared" si="51"/>
        <v>0.38961038961038963</v>
      </c>
      <c r="J201" s="22">
        <v>5</v>
      </c>
      <c r="K201" s="22">
        <v>46</v>
      </c>
      <c r="L201" s="32">
        <f t="shared" si="52"/>
        <v>10.869565217391305</v>
      </c>
      <c r="N201" s="22">
        <v>2</v>
      </c>
      <c r="O201" s="22">
        <v>9</v>
      </c>
      <c r="P201" s="32">
        <f t="shared" si="53"/>
        <v>22.222222222222221</v>
      </c>
      <c r="R201" s="22">
        <v>4</v>
      </c>
      <c r="S201" s="22">
        <v>4</v>
      </c>
      <c r="T201" s="32">
        <f t="shared" si="54"/>
        <v>100</v>
      </c>
      <c r="W201" s="32"/>
      <c r="X201" s="31"/>
      <c r="Y201" s="31">
        <v>80</v>
      </c>
      <c r="Z201" s="32">
        <f t="shared" si="55"/>
        <v>0</v>
      </c>
      <c r="AA201" s="32"/>
      <c r="AB201" s="31">
        <v>3</v>
      </c>
      <c r="AC201" s="31">
        <v>952</v>
      </c>
      <c r="AD201" s="32">
        <f t="shared" si="56"/>
        <v>0.31512605042016806</v>
      </c>
    </row>
    <row r="202" spans="1:30" s="22" customFormat="1">
      <c r="A202" s="30">
        <v>41790</v>
      </c>
      <c r="C202" s="31">
        <v>202</v>
      </c>
      <c r="D202" s="32">
        <f t="shared" si="50"/>
        <v>0</v>
      </c>
      <c r="E202" s="32"/>
      <c r="F202" s="31">
        <v>3</v>
      </c>
      <c r="G202" s="31">
        <v>851</v>
      </c>
      <c r="H202" s="32">
        <f t="shared" si="51"/>
        <v>0.35252643948296125</v>
      </c>
      <c r="J202" s="22">
        <v>5</v>
      </c>
      <c r="K202" s="22">
        <v>41</v>
      </c>
      <c r="L202" s="32">
        <f t="shared" si="52"/>
        <v>12.195121951219512</v>
      </c>
      <c r="N202" s="22">
        <v>3</v>
      </c>
      <c r="O202" s="22">
        <v>11</v>
      </c>
      <c r="P202" s="32">
        <f t="shared" si="53"/>
        <v>27.27272727272727</v>
      </c>
      <c r="R202" s="22">
        <v>3</v>
      </c>
      <c r="S202" s="22">
        <v>3</v>
      </c>
      <c r="T202" s="32">
        <f t="shared" si="54"/>
        <v>100</v>
      </c>
      <c r="W202" s="32"/>
      <c r="X202" s="31">
        <v>1</v>
      </c>
      <c r="Y202" s="31">
        <v>111</v>
      </c>
      <c r="Z202" s="32">
        <f t="shared" si="55"/>
        <v>0.90090090090090091</v>
      </c>
      <c r="AA202" s="32"/>
      <c r="AB202" s="31">
        <v>2</v>
      </c>
      <c r="AC202" s="31">
        <v>942</v>
      </c>
      <c r="AD202" s="32">
        <f t="shared" si="56"/>
        <v>0.21231422505307856</v>
      </c>
    </row>
    <row r="203" spans="1:30" s="22" customFormat="1">
      <c r="A203" s="30">
        <v>41820</v>
      </c>
      <c r="C203" s="31">
        <v>77</v>
      </c>
      <c r="D203" s="32">
        <f t="shared" si="50"/>
        <v>0</v>
      </c>
      <c r="E203" s="32"/>
      <c r="F203" s="31">
        <v>2</v>
      </c>
      <c r="G203" s="31">
        <v>968</v>
      </c>
      <c r="H203" s="32">
        <f t="shared" si="51"/>
        <v>0.20661157024793389</v>
      </c>
      <c r="J203" s="22">
        <v>4</v>
      </c>
      <c r="K203" s="22">
        <v>52</v>
      </c>
      <c r="L203" s="32">
        <f t="shared" si="52"/>
        <v>7.6923076923076925</v>
      </c>
      <c r="N203" s="22">
        <v>2</v>
      </c>
      <c r="O203" s="22">
        <v>14</v>
      </c>
      <c r="P203" s="32">
        <f t="shared" si="53"/>
        <v>14.285714285714285</v>
      </c>
      <c r="R203" s="22">
        <v>4</v>
      </c>
      <c r="S203" s="22">
        <v>4</v>
      </c>
      <c r="T203" s="32">
        <f t="shared" si="54"/>
        <v>100</v>
      </c>
      <c r="W203" s="32"/>
      <c r="X203" s="31"/>
      <c r="Y203" s="31">
        <v>237</v>
      </c>
      <c r="Z203" s="32">
        <f t="shared" si="55"/>
        <v>0</v>
      </c>
      <c r="AA203" s="32"/>
      <c r="AB203" s="31">
        <v>2</v>
      </c>
      <c r="AC203" s="31">
        <v>808</v>
      </c>
      <c r="AD203" s="32">
        <f t="shared" si="56"/>
        <v>0.24752475247524752</v>
      </c>
    </row>
    <row r="204" spans="1:30" s="22" customFormat="1">
      <c r="A204" s="30">
        <v>41851</v>
      </c>
      <c r="C204" s="31">
        <v>121</v>
      </c>
      <c r="D204" s="32">
        <f t="shared" si="50"/>
        <v>0</v>
      </c>
      <c r="E204" s="32"/>
      <c r="F204" s="31">
        <v>4</v>
      </c>
      <c r="G204" s="31">
        <v>925</v>
      </c>
      <c r="H204" s="32">
        <f t="shared" si="51"/>
        <v>0.43243243243243246</v>
      </c>
      <c r="J204" s="22">
        <v>1</v>
      </c>
      <c r="K204" s="22">
        <v>45</v>
      </c>
      <c r="L204" s="32">
        <f t="shared" si="52"/>
        <v>2.2222222222222223</v>
      </c>
      <c r="N204" s="22">
        <v>4</v>
      </c>
      <c r="O204" s="22">
        <v>15</v>
      </c>
      <c r="P204" s="32">
        <f t="shared" si="53"/>
        <v>26.666666666666668</v>
      </c>
      <c r="R204" s="22">
        <v>2</v>
      </c>
      <c r="S204" s="22">
        <v>3</v>
      </c>
      <c r="T204" s="32">
        <f t="shared" si="54"/>
        <v>66.666666666666657</v>
      </c>
      <c r="W204" s="32"/>
      <c r="X204" s="31">
        <v>2</v>
      </c>
      <c r="Y204" s="31">
        <v>174</v>
      </c>
      <c r="Z204" s="32">
        <f t="shared" si="55"/>
        <v>1.1494252873563218</v>
      </c>
      <c r="AA204" s="32"/>
      <c r="AB204" s="31">
        <v>2</v>
      </c>
      <c r="AC204" s="31">
        <v>872</v>
      </c>
      <c r="AD204" s="32">
        <f t="shared" si="56"/>
        <v>0.22935779816513763</v>
      </c>
    </row>
    <row r="205" spans="1:30" s="22" customFormat="1">
      <c r="A205" s="30">
        <v>41882</v>
      </c>
      <c r="C205" s="31">
        <v>101</v>
      </c>
      <c r="D205" s="32">
        <f t="shared" si="50"/>
        <v>0</v>
      </c>
      <c r="E205" s="32"/>
      <c r="F205" s="31">
        <v>2</v>
      </c>
      <c r="G205" s="31">
        <v>957</v>
      </c>
      <c r="H205" s="32">
        <f t="shared" si="51"/>
        <v>0.20898641588296762</v>
      </c>
      <c r="J205" s="22">
        <v>3</v>
      </c>
      <c r="K205" s="22">
        <v>56</v>
      </c>
      <c r="L205" s="32">
        <f t="shared" si="52"/>
        <v>5.3571428571428568</v>
      </c>
      <c r="N205" s="22">
        <v>3</v>
      </c>
      <c r="O205" s="22">
        <v>12</v>
      </c>
      <c r="P205" s="32">
        <f t="shared" si="53"/>
        <v>25</v>
      </c>
      <c r="R205" s="22">
        <v>2</v>
      </c>
      <c r="S205" s="22">
        <v>2</v>
      </c>
      <c r="T205" s="32">
        <f t="shared" si="54"/>
        <v>100</v>
      </c>
      <c r="W205" s="32"/>
      <c r="X205" s="31">
        <v>1</v>
      </c>
      <c r="Y205" s="31">
        <v>235</v>
      </c>
      <c r="Z205" s="32">
        <f t="shared" si="55"/>
        <v>0.42553191489361702</v>
      </c>
      <c r="AA205" s="32"/>
      <c r="AB205" s="31">
        <v>1</v>
      </c>
      <c r="AC205" s="31">
        <v>823</v>
      </c>
      <c r="AD205" s="32">
        <f t="shared" si="56"/>
        <v>0.12150668286755771</v>
      </c>
    </row>
    <row r="206" spans="1:30" s="22" customFormat="1">
      <c r="A206" s="30">
        <v>41912</v>
      </c>
      <c r="C206" s="31">
        <v>104</v>
      </c>
      <c r="D206" s="32">
        <f t="shared" si="50"/>
        <v>0</v>
      </c>
      <c r="E206" s="32"/>
      <c r="F206" s="31">
        <v>2</v>
      </c>
      <c r="G206" s="31">
        <v>958</v>
      </c>
      <c r="H206" s="32">
        <f t="shared" si="51"/>
        <v>0.20876826722338201</v>
      </c>
      <c r="J206" s="22">
        <v>5</v>
      </c>
      <c r="K206" s="22">
        <v>58</v>
      </c>
      <c r="L206" s="32">
        <f t="shared" si="52"/>
        <v>8.6206896551724146</v>
      </c>
      <c r="N206" s="22">
        <v>3</v>
      </c>
      <c r="O206" s="22">
        <v>9</v>
      </c>
      <c r="P206" s="32">
        <f t="shared" si="53"/>
        <v>33.333333333333329</v>
      </c>
      <c r="R206" s="22">
        <v>3</v>
      </c>
      <c r="S206" s="22">
        <v>3</v>
      </c>
      <c r="T206" s="32">
        <f t="shared" si="54"/>
        <v>100</v>
      </c>
      <c r="W206" s="32"/>
      <c r="X206" s="31">
        <v>2</v>
      </c>
      <c r="Y206" s="31">
        <v>221</v>
      </c>
      <c r="Z206" s="32">
        <f t="shared" si="55"/>
        <v>0.90497737556561098</v>
      </c>
      <c r="AA206" s="32"/>
      <c r="AB206" s="31"/>
      <c r="AC206" s="31">
        <v>841</v>
      </c>
      <c r="AD206" s="32">
        <f t="shared" si="56"/>
        <v>0</v>
      </c>
    </row>
    <row r="207" spans="1:30" s="22" customFormat="1">
      <c r="A207" s="30">
        <v>41943</v>
      </c>
      <c r="C207" s="31">
        <v>142</v>
      </c>
      <c r="D207" s="32">
        <f t="shared" si="50"/>
        <v>0</v>
      </c>
      <c r="E207" s="32"/>
      <c r="F207" s="31">
        <v>3</v>
      </c>
      <c r="G207" s="31">
        <v>929</v>
      </c>
      <c r="H207" s="32">
        <f t="shared" si="51"/>
        <v>0.32292787944025836</v>
      </c>
      <c r="J207" s="22">
        <v>4</v>
      </c>
      <c r="K207" s="22">
        <v>47</v>
      </c>
      <c r="L207" s="32">
        <f t="shared" si="52"/>
        <v>8.5106382978723403</v>
      </c>
      <c r="N207" s="22">
        <v>5</v>
      </c>
      <c r="O207" s="22">
        <v>12</v>
      </c>
      <c r="P207" s="32">
        <f t="shared" si="53"/>
        <v>41.666666666666671</v>
      </c>
      <c r="R207" s="22">
        <v>3</v>
      </c>
      <c r="S207" s="22">
        <v>3</v>
      </c>
      <c r="T207" s="32">
        <f t="shared" si="54"/>
        <v>100</v>
      </c>
      <c r="W207" s="32"/>
      <c r="X207" s="31">
        <v>1</v>
      </c>
      <c r="Y207" s="31">
        <v>163</v>
      </c>
      <c r="Z207" s="32">
        <f t="shared" si="55"/>
        <v>0.61349693251533743</v>
      </c>
      <c r="AA207" s="32"/>
      <c r="AB207" s="31">
        <v>2</v>
      </c>
      <c r="AC207" s="31">
        <v>908</v>
      </c>
      <c r="AD207" s="32">
        <f t="shared" si="56"/>
        <v>0.22026431718061676</v>
      </c>
    </row>
    <row r="208" spans="1:30" s="22" customFormat="1">
      <c r="A208" s="30">
        <v>41973</v>
      </c>
      <c r="C208" s="31">
        <v>137</v>
      </c>
      <c r="D208" s="32">
        <f t="shared" si="50"/>
        <v>0</v>
      </c>
      <c r="E208" s="32"/>
      <c r="F208" s="31">
        <v>3</v>
      </c>
      <c r="G208" s="31">
        <v>926</v>
      </c>
      <c r="H208" s="32">
        <f t="shared" si="51"/>
        <v>0.32397408207343414</v>
      </c>
      <c r="J208" s="22">
        <v>4</v>
      </c>
      <c r="K208" s="22">
        <v>53</v>
      </c>
      <c r="L208" s="32">
        <f t="shared" si="52"/>
        <v>7.5471698113207548</v>
      </c>
      <c r="N208" s="22">
        <v>4</v>
      </c>
      <c r="O208" s="22">
        <v>10</v>
      </c>
      <c r="P208" s="32">
        <f t="shared" si="53"/>
        <v>40</v>
      </c>
      <c r="R208" s="22">
        <v>5</v>
      </c>
      <c r="S208" s="22">
        <v>5</v>
      </c>
      <c r="T208" s="32">
        <f t="shared" si="54"/>
        <v>100</v>
      </c>
      <c r="W208" s="32"/>
      <c r="X208" s="31"/>
      <c r="Y208" s="31">
        <v>170</v>
      </c>
      <c r="Z208" s="32">
        <f t="shared" si="55"/>
        <v>0</v>
      </c>
      <c r="AA208" s="32"/>
      <c r="AB208" s="31">
        <v>3</v>
      </c>
      <c r="AC208" s="31">
        <v>893</v>
      </c>
      <c r="AD208" s="32">
        <f t="shared" si="56"/>
        <v>0.33594624860022393</v>
      </c>
    </row>
    <row r="209" spans="1:30" s="22" customFormat="1">
      <c r="A209" s="30">
        <v>42004</v>
      </c>
      <c r="C209" s="31">
        <v>129</v>
      </c>
      <c r="D209" s="32">
        <f t="shared" si="50"/>
        <v>0</v>
      </c>
      <c r="E209" s="32"/>
      <c r="F209" s="31">
        <v>3</v>
      </c>
      <c r="G209" s="31">
        <v>941</v>
      </c>
      <c r="H209" s="32">
        <f t="shared" si="51"/>
        <v>0.3188097768331562</v>
      </c>
      <c r="J209" s="22">
        <v>4</v>
      </c>
      <c r="K209" s="22">
        <v>52</v>
      </c>
      <c r="L209" s="32">
        <f t="shared" si="52"/>
        <v>7.6923076923076925</v>
      </c>
      <c r="N209" s="22">
        <v>3</v>
      </c>
      <c r="O209" s="22">
        <v>9</v>
      </c>
      <c r="P209" s="32">
        <f t="shared" si="53"/>
        <v>33.333333333333329</v>
      </c>
      <c r="R209" s="22">
        <v>6</v>
      </c>
      <c r="S209" s="22">
        <v>6</v>
      </c>
      <c r="T209" s="32">
        <f t="shared" si="54"/>
        <v>100</v>
      </c>
      <c r="W209" s="32"/>
      <c r="X209" s="31">
        <v>1</v>
      </c>
      <c r="Y209" s="31">
        <v>160</v>
      </c>
      <c r="Z209" s="32">
        <f t="shared" si="55"/>
        <v>0.625</v>
      </c>
      <c r="AA209" s="32"/>
      <c r="AB209" s="31">
        <v>2</v>
      </c>
      <c r="AC209" s="31">
        <v>910</v>
      </c>
      <c r="AD209" s="32">
        <f t="shared" si="56"/>
        <v>0.21978021978021978</v>
      </c>
    </row>
    <row r="210" spans="1:30" s="22" customFormat="1">
      <c r="A210" s="30">
        <v>42035</v>
      </c>
      <c r="C210" s="31">
        <v>133</v>
      </c>
      <c r="D210" s="32">
        <f t="shared" si="50"/>
        <v>0</v>
      </c>
      <c r="E210" s="32"/>
      <c r="F210" s="31">
        <v>6</v>
      </c>
      <c r="G210" s="31">
        <v>935</v>
      </c>
      <c r="H210" s="32">
        <f t="shared" si="51"/>
        <v>0.64171122994652408</v>
      </c>
      <c r="J210" s="22">
        <v>4</v>
      </c>
      <c r="K210" s="22">
        <v>54</v>
      </c>
      <c r="L210" s="32">
        <f t="shared" si="52"/>
        <v>7.4074074074074066</v>
      </c>
      <c r="N210" s="22">
        <v>3</v>
      </c>
      <c r="O210" s="22">
        <v>8</v>
      </c>
      <c r="P210" s="32">
        <f t="shared" si="53"/>
        <v>37.5</v>
      </c>
      <c r="R210" s="22">
        <v>5</v>
      </c>
      <c r="S210" s="22">
        <v>5</v>
      </c>
      <c r="T210" s="32">
        <f t="shared" si="54"/>
        <v>100</v>
      </c>
      <c r="W210" s="32"/>
      <c r="X210" s="31">
        <v>3</v>
      </c>
      <c r="Y210" s="31">
        <v>145</v>
      </c>
      <c r="Z210" s="32">
        <f t="shared" si="55"/>
        <v>2.0689655172413794</v>
      </c>
      <c r="AA210" s="32"/>
      <c r="AB210" s="31">
        <v>3</v>
      </c>
      <c r="AC210" s="31">
        <v>923</v>
      </c>
      <c r="AD210" s="32">
        <f t="shared" si="56"/>
        <v>0.32502708559046589</v>
      </c>
    </row>
    <row r="211" spans="1:30" s="22" customFormat="1">
      <c r="A211" s="30">
        <v>42063</v>
      </c>
      <c r="C211" s="31">
        <v>165</v>
      </c>
      <c r="D211" s="32">
        <f t="shared" si="50"/>
        <v>0</v>
      </c>
      <c r="E211" s="32"/>
      <c r="F211" s="31">
        <v>5</v>
      </c>
      <c r="G211" s="31">
        <v>913</v>
      </c>
      <c r="H211" s="32">
        <f t="shared" si="51"/>
        <v>0.547645125958379</v>
      </c>
      <c r="J211" s="22">
        <v>6</v>
      </c>
      <c r="K211" s="22">
        <v>48</v>
      </c>
      <c r="L211" s="32">
        <f t="shared" si="52"/>
        <v>12.5</v>
      </c>
      <c r="N211" s="22">
        <v>4</v>
      </c>
      <c r="O211" s="22">
        <v>7</v>
      </c>
      <c r="P211" s="32">
        <f t="shared" si="53"/>
        <v>57.142857142857139</v>
      </c>
      <c r="R211" s="22">
        <v>5</v>
      </c>
      <c r="S211" s="22">
        <v>5</v>
      </c>
      <c r="T211" s="32">
        <f t="shared" si="54"/>
        <v>100</v>
      </c>
      <c r="W211" s="32"/>
      <c r="X211" s="31">
        <v>2</v>
      </c>
      <c r="Y211" s="31">
        <v>105</v>
      </c>
      <c r="Z211" s="32">
        <f t="shared" si="55"/>
        <v>1.9047619047619049</v>
      </c>
      <c r="AA211" s="32"/>
      <c r="AB211" s="31">
        <v>3</v>
      </c>
      <c r="AC211" s="31">
        <v>973</v>
      </c>
      <c r="AD211" s="32">
        <f t="shared" si="56"/>
        <v>0.3083247687564234</v>
      </c>
    </row>
    <row r="212" spans="1:30" s="22" customFormat="1">
      <c r="A212" s="30">
        <v>42094</v>
      </c>
      <c r="C212" s="31">
        <v>155</v>
      </c>
      <c r="D212" s="32">
        <f t="shared" si="50"/>
        <v>0</v>
      </c>
      <c r="E212" s="32"/>
      <c r="F212" s="31">
        <v>4</v>
      </c>
      <c r="G212" s="31">
        <v>912</v>
      </c>
      <c r="H212" s="32">
        <f t="shared" si="51"/>
        <v>0.43859649122807015</v>
      </c>
      <c r="J212" s="22">
        <v>7</v>
      </c>
      <c r="K212" s="22">
        <v>43</v>
      </c>
      <c r="L212" s="32">
        <f t="shared" si="52"/>
        <v>16.279069767441861</v>
      </c>
      <c r="N212" s="22">
        <v>4</v>
      </c>
      <c r="O212" s="22">
        <v>9</v>
      </c>
      <c r="P212" s="32">
        <f t="shared" si="53"/>
        <v>44.444444444444443</v>
      </c>
      <c r="R212" s="22">
        <v>5</v>
      </c>
      <c r="S212" s="22">
        <v>5</v>
      </c>
      <c r="T212" s="32">
        <f t="shared" si="54"/>
        <v>100</v>
      </c>
      <c r="W212" s="32"/>
      <c r="X212" s="31"/>
      <c r="Y212" s="31">
        <v>99</v>
      </c>
      <c r="Z212" s="32">
        <f t="shared" si="55"/>
        <v>0</v>
      </c>
      <c r="AA212" s="32"/>
      <c r="AB212" s="31">
        <v>4</v>
      </c>
      <c r="AC212" s="31">
        <v>968</v>
      </c>
      <c r="AD212" s="32">
        <f t="shared" si="56"/>
        <v>0.41322314049586778</v>
      </c>
    </row>
    <row r="213" spans="1:30" s="22" customFormat="1">
      <c r="A213" s="30">
        <v>42124</v>
      </c>
      <c r="C213" s="31">
        <v>153</v>
      </c>
      <c r="D213" s="32">
        <f t="shared" si="50"/>
        <v>0</v>
      </c>
      <c r="E213" s="32"/>
      <c r="F213" s="31">
        <v>4</v>
      </c>
      <c r="G213" s="31">
        <v>918</v>
      </c>
      <c r="H213" s="32">
        <f t="shared" si="51"/>
        <v>0.4357298474945534</v>
      </c>
      <c r="J213" s="22">
        <v>7</v>
      </c>
      <c r="K213" s="22">
        <v>39</v>
      </c>
      <c r="L213" s="32">
        <f t="shared" si="52"/>
        <v>17.948717948717949</v>
      </c>
      <c r="N213" s="22">
        <v>2</v>
      </c>
      <c r="O213" s="22">
        <v>6</v>
      </c>
      <c r="P213" s="32">
        <f t="shared" si="53"/>
        <v>33.333333333333329</v>
      </c>
      <c r="R213" s="22">
        <v>3</v>
      </c>
      <c r="S213" s="22">
        <v>5</v>
      </c>
      <c r="T213" s="32">
        <f t="shared" si="54"/>
        <v>60</v>
      </c>
      <c r="W213" s="32"/>
      <c r="X213" s="31">
        <v>3</v>
      </c>
      <c r="Y213" s="31">
        <v>109</v>
      </c>
      <c r="Z213" s="32">
        <f t="shared" si="55"/>
        <v>2.7522935779816518</v>
      </c>
      <c r="AA213" s="32"/>
      <c r="AB213" s="31">
        <v>1</v>
      </c>
      <c r="AC213" s="31">
        <v>962</v>
      </c>
      <c r="AD213" s="32">
        <f t="shared" si="56"/>
        <v>0.10395010395010396</v>
      </c>
    </row>
    <row r="214" spans="1:30" s="22" customFormat="1">
      <c r="A214" s="30">
        <v>42155</v>
      </c>
      <c r="B214" s="22">
        <v>1</v>
      </c>
      <c r="C214" s="31">
        <v>157</v>
      </c>
      <c r="D214" s="32">
        <f t="shared" si="50"/>
        <v>0.63694267515923575</v>
      </c>
      <c r="E214" s="32"/>
      <c r="F214" s="31">
        <v>7</v>
      </c>
      <c r="G214" s="31">
        <v>912</v>
      </c>
      <c r="H214" s="32">
        <f t="shared" si="51"/>
        <v>0.76754385964912275</v>
      </c>
      <c r="J214" s="22">
        <v>7</v>
      </c>
      <c r="K214" s="22">
        <v>36</v>
      </c>
      <c r="L214" s="32">
        <f t="shared" si="52"/>
        <v>19.444444444444446</v>
      </c>
      <c r="N214" s="22">
        <v>2</v>
      </c>
      <c r="O214" s="22">
        <v>6</v>
      </c>
      <c r="P214" s="32">
        <f t="shared" si="53"/>
        <v>33.333333333333329</v>
      </c>
      <c r="R214" s="22">
        <v>3</v>
      </c>
      <c r="S214" s="22">
        <v>3</v>
      </c>
      <c r="T214" s="32">
        <f t="shared" si="54"/>
        <v>100</v>
      </c>
      <c r="W214" s="32"/>
      <c r="X214" s="31">
        <v>4</v>
      </c>
      <c r="Y214" s="31">
        <v>105</v>
      </c>
      <c r="Z214" s="32">
        <f t="shared" si="55"/>
        <v>3.8095238095238098</v>
      </c>
      <c r="AA214" s="32"/>
      <c r="AB214" s="31">
        <v>4</v>
      </c>
      <c r="AC214" s="31">
        <v>964</v>
      </c>
      <c r="AD214" s="32">
        <f t="shared" si="56"/>
        <v>0.41493775933609961</v>
      </c>
    </row>
    <row r="215" spans="1:30" s="22" customFormat="1">
      <c r="A215" s="30">
        <v>42185</v>
      </c>
      <c r="C215" s="31">
        <v>154</v>
      </c>
      <c r="D215" s="32">
        <f t="shared" si="50"/>
        <v>0</v>
      </c>
      <c r="E215" s="32"/>
      <c r="F215" s="31">
        <v>9</v>
      </c>
      <c r="G215" s="31">
        <v>927</v>
      </c>
      <c r="H215" s="32">
        <f t="shared" si="51"/>
        <v>0.97087378640776689</v>
      </c>
      <c r="J215" s="22">
        <v>7</v>
      </c>
      <c r="K215" s="22">
        <v>30</v>
      </c>
      <c r="L215" s="32">
        <f t="shared" si="52"/>
        <v>23.333333333333332</v>
      </c>
      <c r="N215" s="22">
        <v>3</v>
      </c>
      <c r="O215" s="22">
        <v>6</v>
      </c>
      <c r="P215" s="32">
        <f t="shared" si="53"/>
        <v>50</v>
      </c>
      <c r="R215" s="22">
        <v>3</v>
      </c>
      <c r="S215" s="22">
        <v>3</v>
      </c>
      <c r="T215" s="32">
        <f t="shared" si="54"/>
        <v>100</v>
      </c>
      <c r="W215" s="32"/>
      <c r="X215" s="31">
        <v>5</v>
      </c>
      <c r="Y215" s="31">
        <v>106</v>
      </c>
      <c r="Z215" s="32">
        <f t="shared" si="55"/>
        <v>4.716981132075472</v>
      </c>
      <c r="AA215" s="32"/>
      <c r="AB215" s="31">
        <v>4</v>
      </c>
      <c r="AC215" s="31">
        <v>975</v>
      </c>
      <c r="AD215" s="32">
        <f t="shared" si="56"/>
        <v>0.41025641025641024</v>
      </c>
    </row>
    <row r="216" spans="1:30" s="22" customFormat="1">
      <c r="A216" s="30">
        <v>42216</v>
      </c>
      <c r="C216" s="31">
        <v>101</v>
      </c>
      <c r="D216" s="32">
        <f t="shared" si="50"/>
        <v>0</v>
      </c>
      <c r="E216" s="32"/>
      <c r="F216" s="31">
        <v>10</v>
      </c>
      <c r="G216" s="31">
        <v>979</v>
      </c>
      <c r="H216" s="32">
        <f t="shared" si="51"/>
        <v>1.0214504596527068</v>
      </c>
      <c r="J216" s="22">
        <v>7</v>
      </c>
      <c r="K216" s="22">
        <v>33</v>
      </c>
      <c r="L216" s="32">
        <f t="shared" si="52"/>
        <v>21.212121212121211</v>
      </c>
      <c r="N216" s="22">
        <v>4</v>
      </c>
      <c r="O216" s="22">
        <v>8</v>
      </c>
      <c r="P216" s="32">
        <f t="shared" si="53"/>
        <v>50</v>
      </c>
      <c r="R216" s="22">
        <v>4</v>
      </c>
      <c r="S216" s="22">
        <v>4</v>
      </c>
      <c r="T216" s="32">
        <f t="shared" si="54"/>
        <v>100</v>
      </c>
      <c r="W216" s="32"/>
      <c r="X216" s="31">
        <v>4</v>
      </c>
      <c r="Y216" s="31">
        <v>183</v>
      </c>
      <c r="Z216" s="32">
        <f t="shared" si="55"/>
        <v>2.1857923497267762</v>
      </c>
      <c r="AA216" s="32"/>
      <c r="AB216" s="31">
        <v>6</v>
      </c>
      <c r="AC216" s="31">
        <v>897</v>
      </c>
      <c r="AD216" s="32">
        <f t="shared" si="56"/>
        <v>0.66889632107023411</v>
      </c>
    </row>
    <row r="217" spans="1:30" s="22" customFormat="1">
      <c r="A217" s="30">
        <v>42247</v>
      </c>
      <c r="C217" s="31">
        <v>113</v>
      </c>
      <c r="D217" s="32">
        <f t="shared" si="50"/>
        <v>0</v>
      </c>
      <c r="E217" s="32"/>
      <c r="F217" s="31">
        <v>12</v>
      </c>
      <c r="G217" s="31">
        <v>969</v>
      </c>
      <c r="H217" s="32">
        <f t="shared" si="51"/>
        <v>1.2383900928792571</v>
      </c>
      <c r="J217" s="22">
        <v>9</v>
      </c>
      <c r="K217" s="22">
        <v>36</v>
      </c>
      <c r="L217" s="32">
        <f t="shared" si="52"/>
        <v>25</v>
      </c>
      <c r="N217" s="22">
        <v>5</v>
      </c>
      <c r="O217" s="22">
        <v>8</v>
      </c>
      <c r="P217" s="32">
        <f t="shared" si="53"/>
        <v>62.5</v>
      </c>
      <c r="R217" s="22">
        <v>4</v>
      </c>
      <c r="S217" s="22">
        <v>5</v>
      </c>
      <c r="T217" s="32">
        <f t="shared" si="54"/>
        <v>80</v>
      </c>
      <c r="W217" s="32"/>
      <c r="X217" s="31">
        <v>6</v>
      </c>
      <c r="Y217" s="31">
        <v>146</v>
      </c>
      <c r="Z217" s="32">
        <f t="shared" si="55"/>
        <v>4.10958904109589</v>
      </c>
      <c r="AA217" s="32"/>
      <c r="AB217" s="31">
        <v>6</v>
      </c>
      <c r="AC217" s="31">
        <v>936</v>
      </c>
      <c r="AD217" s="32">
        <f t="shared" si="56"/>
        <v>0.64102564102564097</v>
      </c>
    </row>
    <row r="218" spans="1:30" s="22" customFormat="1">
      <c r="A218" s="30">
        <v>42277</v>
      </c>
      <c r="C218" s="31">
        <v>67</v>
      </c>
      <c r="D218" s="32">
        <f t="shared" si="50"/>
        <v>0</v>
      </c>
      <c r="E218" s="32"/>
      <c r="F218" s="31">
        <v>12</v>
      </c>
      <c r="G218" s="31">
        <v>998</v>
      </c>
      <c r="H218" s="32">
        <f t="shared" si="51"/>
        <v>1.2024048096192386</v>
      </c>
      <c r="J218" s="22">
        <v>6</v>
      </c>
      <c r="K218" s="22">
        <v>47</v>
      </c>
      <c r="L218" s="32">
        <f t="shared" si="52"/>
        <v>12.76595744680851</v>
      </c>
      <c r="N218" s="22">
        <v>8</v>
      </c>
      <c r="O218" s="22">
        <v>13</v>
      </c>
      <c r="P218" s="32">
        <f t="shared" si="53"/>
        <v>61.53846153846154</v>
      </c>
      <c r="R218" s="22">
        <v>2</v>
      </c>
      <c r="S218" s="22">
        <v>5</v>
      </c>
      <c r="T218" s="32">
        <f t="shared" si="54"/>
        <v>40</v>
      </c>
      <c r="W218" s="32"/>
      <c r="X218" s="31">
        <v>10</v>
      </c>
      <c r="Y218" s="31">
        <v>275</v>
      </c>
      <c r="Z218" s="32">
        <f t="shared" si="55"/>
        <v>3.6363636363636362</v>
      </c>
      <c r="AA218" s="32"/>
      <c r="AB218" s="31">
        <v>2</v>
      </c>
      <c r="AC218" s="31">
        <v>790</v>
      </c>
      <c r="AD218" s="32">
        <f t="shared" si="56"/>
        <v>0.25316455696202533</v>
      </c>
    </row>
    <row r="219" spans="1:30" s="22" customFormat="1">
      <c r="A219" s="30">
        <v>42308</v>
      </c>
      <c r="C219" s="31">
        <v>73</v>
      </c>
      <c r="D219" s="32">
        <f t="shared" si="50"/>
        <v>0</v>
      </c>
      <c r="E219" s="32"/>
      <c r="F219" s="31">
        <v>6</v>
      </c>
      <c r="G219" s="31">
        <v>969</v>
      </c>
      <c r="H219" s="32">
        <f t="shared" si="51"/>
        <v>0.61919504643962853</v>
      </c>
      <c r="J219" s="22">
        <v>14</v>
      </c>
      <c r="K219" s="22">
        <v>70</v>
      </c>
      <c r="L219" s="32">
        <f t="shared" si="52"/>
        <v>20</v>
      </c>
      <c r="N219" s="22">
        <v>5</v>
      </c>
      <c r="O219" s="22">
        <v>9</v>
      </c>
      <c r="P219" s="32">
        <f t="shared" si="53"/>
        <v>55.555555555555557</v>
      </c>
      <c r="R219" s="22">
        <v>3</v>
      </c>
      <c r="S219" s="22">
        <v>9</v>
      </c>
      <c r="T219" s="32">
        <f t="shared" si="54"/>
        <v>33.333333333333329</v>
      </c>
      <c r="W219" s="32"/>
      <c r="X219" s="31">
        <v>5</v>
      </c>
      <c r="Y219" s="31">
        <v>250</v>
      </c>
      <c r="Z219" s="32">
        <f t="shared" si="55"/>
        <v>2</v>
      </c>
      <c r="AA219" s="32"/>
      <c r="AB219" s="31">
        <v>1</v>
      </c>
      <c r="AC219" s="31">
        <v>792</v>
      </c>
      <c r="AD219" s="32">
        <f t="shared" si="56"/>
        <v>0.12626262626262627</v>
      </c>
    </row>
    <row r="220" spans="1:30" s="22" customFormat="1">
      <c r="A220" s="30">
        <v>42338</v>
      </c>
      <c r="C220" s="31">
        <v>64</v>
      </c>
      <c r="D220" s="32">
        <f t="shared" si="50"/>
        <v>0</v>
      </c>
      <c r="E220" s="32"/>
      <c r="F220" s="31">
        <v>4</v>
      </c>
      <c r="G220" s="31">
        <v>933</v>
      </c>
      <c r="H220" s="32">
        <f t="shared" si="51"/>
        <v>0.4287245444801715</v>
      </c>
      <c r="J220" s="22">
        <v>13</v>
      </c>
      <c r="K220" s="22">
        <v>98</v>
      </c>
      <c r="L220" s="32">
        <f t="shared" si="52"/>
        <v>13.26530612244898</v>
      </c>
      <c r="N220" s="22">
        <v>7</v>
      </c>
      <c r="O220" s="22">
        <v>17</v>
      </c>
      <c r="P220" s="32">
        <f t="shared" si="53"/>
        <v>41.17647058823529</v>
      </c>
      <c r="R220" s="22">
        <v>4</v>
      </c>
      <c r="S220" s="22">
        <v>9</v>
      </c>
      <c r="T220" s="32">
        <f t="shared" si="54"/>
        <v>44.444444444444443</v>
      </c>
      <c r="W220" s="32"/>
      <c r="X220" s="31">
        <v>3</v>
      </c>
      <c r="Y220" s="31">
        <v>247</v>
      </c>
      <c r="Z220" s="32">
        <f t="shared" si="55"/>
        <v>1.214574898785425</v>
      </c>
      <c r="AA220" s="32"/>
      <c r="AB220" s="31">
        <v>1</v>
      </c>
      <c r="AC220" s="31">
        <v>750</v>
      </c>
      <c r="AD220" s="32">
        <f t="shared" si="56"/>
        <v>0.13333333333333333</v>
      </c>
    </row>
    <row r="221" spans="1:30" s="22" customFormat="1">
      <c r="A221" s="30">
        <v>42369</v>
      </c>
      <c r="C221" s="31">
        <v>45</v>
      </c>
      <c r="D221" s="32">
        <f t="shared" si="50"/>
        <v>0</v>
      </c>
      <c r="E221" s="32"/>
      <c r="F221" s="31">
        <v>2</v>
      </c>
      <c r="G221" s="31">
        <v>896</v>
      </c>
      <c r="H221" s="32">
        <f t="shared" si="51"/>
        <v>0.2232142857142857</v>
      </c>
      <c r="J221" s="22">
        <v>9</v>
      </c>
      <c r="K221" s="22">
        <v>129</v>
      </c>
      <c r="L221" s="32">
        <f t="shared" si="52"/>
        <v>6.9767441860465116</v>
      </c>
      <c r="N221" s="22">
        <v>11</v>
      </c>
      <c r="O221" s="22">
        <v>36</v>
      </c>
      <c r="P221" s="32">
        <f t="shared" si="53"/>
        <v>30.555555555555557</v>
      </c>
      <c r="R221" s="22">
        <v>11</v>
      </c>
      <c r="S221" s="22">
        <v>18</v>
      </c>
      <c r="T221" s="32">
        <f t="shared" si="54"/>
        <v>61.111111111111114</v>
      </c>
      <c r="W221" s="32"/>
      <c r="X221" s="31"/>
      <c r="Y221" s="31">
        <v>283</v>
      </c>
      <c r="Z221" s="32">
        <f t="shared" si="55"/>
        <v>0</v>
      </c>
      <c r="AA221" s="32"/>
      <c r="AB221" s="31">
        <v>2</v>
      </c>
      <c r="AC221" s="31">
        <v>658</v>
      </c>
      <c r="AD221" s="32">
        <f t="shared" si="56"/>
        <v>0.303951367781155</v>
      </c>
    </row>
    <row r="222" spans="1:30" s="22" customFormat="1">
      <c r="A222" s="30">
        <v>42400</v>
      </c>
      <c r="C222" s="31">
        <v>53</v>
      </c>
      <c r="D222" s="32">
        <f t="shared" si="50"/>
        <v>0</v>
      </c>
      <c r="E222" s="32"/>
      <c r="F222" s="31">
        <v>3</v>
      </c>
      <c r="G222" s="31">
        <v>875</v>
      </c>
      <c r="H222" s="32">
        <f t="shared" si="51"/>
        <v>0.34285714285714286</v>
      </c>
      <c r="J222" s="22">
        <v>7</v>
      </c>
      <c r="K222" s="22">
        <v>129</v>
      </c>
      <c r="L222" s="32">
        <f t="shared" si="52"/>
        <v>5.4263565891472867</v>
      </c>
      <c r="N222" s="22">
        <v>11</v>
      </c>
      <c r="O222" s="22">
        <v>41</v>
      </c>
      <c r="P222" s="32">
        <f t="shared" si="53"/>
        <v>26.829268292682929</v>
      </c>
      <c r="R222" s="22">
        <v>14</v>
      </c>
      <c r="S222" s="22">
        <v>22</v>
      </c>
      <c r="T222" s="32">
        <f t="shared" si="54"/>
        <v>63.636363636363633</v>
      </c>
      <c r="W222" s="32"/>
      <c r="X222" s="31">
        <v>1</v>
      </c>
      <c r="Y222" s="31">
        <v>270</v>
      </c>
      <c r="Z222" s="32">
        <f t="shared" si="55"/>
        <v>0.37037037037037041</v>
      </c>
      <c r="AA222" s="32"/>
      <c r="AB222" s="31">
        <v>2</v>
      </c>
      <c r="AC222" s="31">
        <v>658</v>
      </c>
      <c r="AD222" s="32">
        <f t="shared" si="56"/>
        <v>0.303951367781155</v>
      </c>
    </row>
    <row r="223" spans="1:30" s="22" customFormat="1">
      <c r="A223" s="30">
        <v>42429</v>
      </c>
      <c r="C223" s="31">
        <v>68</v>
      </c>
      <c r="D223" s="32">
        <f t="shared" si="50"/>
        <v>0</v>
      </c>
      <c r="E223" s="32"/>
      <c r="F223" s="31">
        <v>11</v>
      </c>
      <c r="G223" s="31">
        <v>897</v>
      </c>
      <c r="H223" s="32">
        <f t="shared" si="51"/>
        <v>1.2263099219620959</v>
      </c>
      <c r="J223" s="22">
        <v>8</v>
      </c>
      <c r="K223" s="22">
        <v>106</v>
      </c>
      <c r="L223" s="32">
        <f t="shared" si="52"/>
        <v>7.5471698113207548</v>
      </c>
      <c r="N223" s="22">
        <v>12</v>
      </c>
      <c r="O223" s="22">
        <v>29</v>
      </c>
      <c r="P223" s="32">
        <f t="shared" si="53"/>
        <v>41.379310344827587</v>
      </c>
      <c r="R223" s="22">
        <v>13</v>
      </c>
      <c r="S223" s="22">
        <v>18</v>
      </c>
      <c r="T223" s="32">
        <f t="shared" si="54"/>
        <v>72.222222222222214</v>
      </c>
      <c r="W223" s="32"/>
      <c r="X223" s="31">
        <v>8</v>
      </c>
      <c r="Y223" s="31">
        <v>220</v>
      </c>
      <c r="Z223" s="32">
        <f t="shared" si="55"/>
        <v>3.6363636363636362</v>
      </c>
      <c r="AA223" s="32"/>
      <c r="AB223" s="31">
        <v>3</v>
      </c>
      <c r="AC223" s="31">
        <v>745</v>
      </c>
      <c r="AD223" s="32">
        <f t="shared" si="56"/>
        <v>0.40268456375838929</v>
      </c>
    </row>
    <row r="224" spans="1:30" s="22" customFormat="1">
      <c r="A224" s="30">
        <v>42460</v>
      </c>
      <c r="C224" s="31">
        <v>64</v>
      </c>
      <c r="D224" s="32">
        <f t="shared" si="50"/>
        <v>0</v>
      </c>
      <c r="E224" s="32"/>
      <c r="F224" s="31">
        <v>10</v>
      </c>
      <c r="G224" s="31">
        <v>886</v>
      </c>
      <c r="H224" s="32">
        <f t="shared" si="51"/>
        <v>1.1286681715575622</v>
      </c>
      <c r="J224" s="22">
        <v>9</v>
      </c>
      <c r="K224" s="22">
        <v>120</v>
      </c>
      <c r="L224" s="32">
        <f t="shared" si="52"/>
        <v>7.5</v>
      </c>
      <c r="N224" s="22">
        <v>16</v>
      </c>
      <c r="O224" s="22">
        <v>38</v>
      </c>
      <c r="P224" s="32">
        <f t="shared" si="53"/>
        <v>42.105263157894733</v>
      </c>
      <c r="R224" s="22">
        <v>13</v>
      </c>
      <c r="S224" s="22">
        <v>18</v>
      </c>
      <c r="T224" s="32">
        <f t="shared" si="54"/>
        <v>72.222222222222214</v>
      </c>
      <c r="W224" s="32"/>
      <c r="X224" s="31">
        <v>5</v>
      </c>
      <c r="Y224" s="31">
        <v>226</v>
      </c>
      <c r="Z224" s="32">
        <f t="shared" si="55"/>
        <v>2.2123893805309733</v>
      </c>
      <c r="AA224" s="32"/>
      <c r="AB224" s="31">
        <v>5</v>
      </c>
      <c r="AC224" s="31">
        <v>724</v>
      </c>
      <c r="AD224" s="32">
        <f t="shared" si="56"/>
        <v>0.69060773480662985</v>
      </c>
    </row>
    <row r="225" spans="1:30" s="22" customFormat="1">
      <c r="A225" s="30">
        <v>42490</v>
      </c>
      <c r="C225" s="31">
        <v>62</v>
      </c>
      <c r="D225" s="32">
        <f t="shared" si="50"/>
        <v>0</v>
      </c>
      <c r="E225" s="32"/>
      <c r="F225" s="31">
        <v>14</v>
      </c>
      <c r="G225" s="31">
        <v>899</v>
      </c>
      <c r="H225" s="32">
        <f t="shared" si="51"/>
        <v>1.5572858731924359</v>
      </c>
      <c r="J225" s="22">
        <v>10</v>
      </c>
      <c r="K225" s="22">
        <v>111</v>
      </c>
      <c r="L225" s="32">
        <f t="shared" si="52"/>
        <v>9.0090090090090094</v>
      </c>
      <c r="N225" s="22">
        <v>17</v>
      </c>
      <c r="O225" s="22">
        <v>34</v>
      </c>
      <c r="P225" s="32">
        <f t="shared" si="53"/>
        <v>50</v>
      </c>
      <c r="R225" s="22">
        <v>15</v>
      </c>
      <c r="S225" s="22">
        <v>17</v>
      </c>
      <c r="T225" s="32">
        <f t="shared" si="54"/>
        <v>88.235294117647058</v>
      </c>
      <c r="W225" s="32"/>
      <c r="X225" s="31">
        <v>9</v>
      </c>
      <c r="Y225" s="31">
        <v>212</v>
      </c>
      <c r="Z225" s="32">
        <f t="shared" si="55"/>
        <v>4.2452830188679247</v>
      </c>
      <c r="AA225" s="32"/>
      <c r="AB225" s="31">
        <v>5</v>
      </c>
      <c r="AC225" s="31">
        <v>749</v>
      </c>
      <c r="AD225" s="32">
        <f t="shared" si="56"/>
        <v>0.66755674232309747</v>
      </c>
    </row>
    <row r="226" spans="1:30" s="22" customFormat="1">
      <c r="A226" s="30">
        <v>42521</v>
      </c>
      <c r="C226" s="31">
        <v>52</v>
      </c>
      <c r="D226" s="32">
        <f t="shared" si="50"/>
        <v>0</v>
      </c>
      <c r="E226" s="32"/>
      <c r="F226" s="31">
        <v>16</v>
      </c>
      <c r="G226" s="31">
        <v>924</v>
      </c>
      <c r="H226" s="32">
        <f t="shared" si="51"/>
        <v>1.7316017316017316</v>
      </c>
      <c r="J226" s="22">
        <v>16</v>
      </c>
      <c r="K226" s="22">
        <v>103</v>
      </c>
      <c r="L226" s="32">
        <f t="shared" si="52"/>
        <v>15.53398058252427</v>
      </c>
      <c r="N226" s="22">
        <v>16</v>
      </c>
      <c r="O226" s="22">
        <v>30</v>
      </c>
      <c r="P226" s="32">
        <f t="shared" si="53"/>
        <v>53.333333333333336</v>
      </c>
      <c r="R226" s="22">
        <v>16</v>
      </c>
      <c r="S226" s="22">
        <v>18</v>
      </c>
      <c r="T226" s="32">
        <f t="shared" si="54"/>
        <v>88.888888888888886</v>
      </c>
      <c r="W226" s="32"/>
      <c r="X226" s="31">
        <v>12</v>
      </c>
      <c r="Y226" s="31">
        <v>234</v>
      </c>
      <c r="Z226" s="32">
        <f t="shared" si="55"/>
        <v>5.1282051282051277</v>
      </c>
      <c r="AA226" s="32"/>
      <c r="AB226" s="31">
        <v>4</v>
      </c>
      <c r="AC226" s="31">
        <v>742</v>
      </c>
      <c r="AD226" s="32">
        <f t="shared" si="56"/>
        <v>0.53908355795148255</v>
      </c>
    </row>
    <row r="227" spans="1:30" s="22" customFormat="1">
      <c r="A227" s="30">
        <v>42551</v>
      </c>
      <c r="C227" s="31">
        <v>39</v>
      </c>
      <c r="D227" s="32">
        <f t="shared" si="50"/>
        <v>0</v>
      </c>
      <c r="E227" s="32"/>
      <c r="F227" s="31">
        <v>13</v>
      </c>
      <c r="G227" s="31">
        <v>911</v>
      </c>
      <c r="H227" s="32">
        <f t="shared" si="51"/>
        <v>1.4270032930845227</v>
      </c>
      <c r="J227" s="22">
        <v>21</v>
      </c>
      <c r="K227" s="22">
        <v>121</v>
      </c>
      <c r="L227" s="32">
        <f t="shared" si="52"/>
        <v>17.355371900826448</v>
      </c>
      <c r="N227" s="22">
        <v>13</v>
      </c>
      <c r="O227" s="22">
        <v>26</v>
      </c>
      <c r="P227" s="32">
        <f t="shared" si="53"/>
        <v>50</v>
      </c>
      <c r="R227" s="22">
        <v>20</v>
      </c>
      <c r="S227" s="22">
        <v>23</v>
      </c>
      <c r="T227" s="32">
        <f t="shared" si="54"/>
        <v>86.956521739130437</v>
      </c>
      <c r="W227" s="32"/>
      <c r="X227" s="31">
        <v>11</v>
      </c>
      <c r="Y227" s="31">
        <v>301</v>
      </c>
      <c r="Z227" s="32">
        <f t="shared" si="55"/>
        <v>3.6544850498338874</v>
      </c>
      <c r="AA227" s="32"/>
      <c r="AB227" s="31">
        <v>2</v>
      </c>
      <c r="AC227" s="31">
        <v>649</v>
      </c>
      <c r="AD227" s="32">
        <f t="shared" si="56"/>
        <v>0.30816640986132515</v>
      </c>
    </row>
    <row r="228" spans="1:30" s="22" customFormat="1">
      <c r="A228" s="30">
        <v>42582</v>
      </c>
      <c r="C228" s="31">
        <v>39</v>
      </c>
      <c r="D228" s="32">
        <f t="shared" si="50"/>
        <v>0</v>
      </c>
      <c r="E228" s="32"/>
      <c r="F228" s="31">
        <v>5</v>
      </c>
      <c r="G228" s="31">
        <v>866</v>
      </c>
      <c r="H228" s="32">
        <f t="shared" si="51"/>
        <v>0.57736720554272514</v>
      </c>
      <c r="J228" s="22">
        <v>20</v>
      </c>
      <c r="K228" s="22">
        <v>131</v>
      </c>
      <c r="L228" s="32">
        <f t="shared" si="52"/>
        <v>15.267175572519085</v>
      </c>
      <c r="N228" s="22">
        <v>19</v>
      </c>
      <c r="O228" s="22">
        <v>42</v>
      </c>
      <c r="P228" s="32">
        <f t="shared" si="53"/>
        <v>45.238095238095241</v>
      </c>
      <c r="R228" s="22">
        <v>24</v>
      </c>
      <c r="S228" s="22">
        <v>29</v>
      </c>
      <c r="T228" s="32">
        <f t="shared" si="54"/>
        <v>82.758620689655174</v>
      </c>
      <c r="W228" s="32"/>
      <c r="X228" s="31">
        <v>3</v>
      </c>
      <c r="Y228" s="31">
        <v>268</v>
      </c>
      <c r="Z228" s="32">
        <f t="shared" si="55"/>
        <v>1.1194029850746268</v>
      </c>
      <c r="AA228" s="32"/>
      <c r="AB228" s="31">
        <v>2</v>
      </c>
      <c r="AC228" s="31">
        <v>637</v>
      </c>
      <c r="AD228" s="32">
        <f t="shared" si="56"/>
        <v>0.31397174254317112</v>
      </c>
    </row>
    <row r="229" spans="1:30" s="22" customFormat="1">
      <c r="A229" s="30">
        <v>42613</v>
      </c>
      <c r="C229" s="31">
        <v>33</v>
      </c>
      <c r="D229" s="32">
        <f t="shared" si="50"/>
        <v>0</v>
      </c>
      <c r="E229" s="32"/>
      <c r="F229" s="31">
        <v>3</v>
      </c>
      <c r="G229" s="31">
        <v>833</v>
      </c>
      <c r="H229" s="32">
        <f t="shared" si="51"/>
        <v>0.36014405762304924</v>
      </c>
      <c r="J229" s="22">
        <v>16</v>
      </c>
      <c r="K229" s="22">
        <v>142</v>
      </c>
      <c r="L229" s="32">
        <f t="shared" si="52"/>
        <v>11.267605633802818</v>
      </c>
      <c r="N229" s="22">
        <v>22</v>
      </c>
      <c r="O229" s="22">
        <v>54</v>
      </c>
      <c r="P229" s="32">
        <f t="shared" si="53"/>
        <v>40.74074074074074</v>
      </c>
      <c r="R229" s="22">
        <v>32</v>
      </c>
      <c r="S229" s="22">
        <v>42</v>
      </c>
      <c r="T229" s="32">
        <f t="shared" si="54"/>
        <v>76.19047619047619</v>
      </c>
      <c r="W229" s="32"/>
      <c r="X229" s="31">
        <v>1</v>
      </c>
      <c r="Y229" s="31">
        <v>333</v>
      </c>
      <c r="Z229" s="32">
        <f t="shared" si="55"/>
        <v>0.3003003003003003</v>
      </c>
      <c r="AA229" s="32"/>
      <c r="AB229" s="31">
        <v>2</v>
      </c>
      <c r="AC229" s="31">
        <v>533</v>
      </c>
      <c r="AD229" s="32">
        <f t="shared" si="56"/>
        <v>0.37523452157598497</v>
      </c>
    </row>
    <row r="230" spans="1:30" s="22" customFormat="1">
      <c r="A230" s="30">
        <v>42643</v>
      </c>
      <c r="C230" s="31">
        <v>25</v>
      </c>
      <c r="D230" s="32">
        <f t="shared" si="50"/>
        <v>0</v>
      </c>
      <c r="E230" s="32"/>
      <c r="F230" s="31">
        <v>2</v>
      </c>
      <c r="G230" s="31">
        <v>775</v>
      </c>
      <c r="H230" s="32">
        <f t="shared" si="51"/>
        <v>0.25806451612903225</v>
      </c>
      <c r="J230" s="22">
        <v>10</v>
      </c>
      <c r="K230" s="22">
        <v>175</v>
      </c>
      <c r="L230" s="32">
        <f t="shared" si="52"/>
        <v>5.7142857142857144</v>
      </c>
      <c r="N230" s="22">
        <v>24</v>
      </c>
      <c r="O230" s="22">
        <v>75</v>
      </c>
      <c r="P230" s="32">
        <f t="shared" si="53"/>
        <v>32</v>
      </c>
      <c r="R230" s="22">
        <v>37</v>
      </c>
      <c r="S230" s="22">
        <v>44</v>
      </c>
      <c r="T230" s="32">
        <f t="shared" si="54"/>
        <v>84.090909090909093</v>
      </c>
      <c r="W230" s="32"/>
      <c r="X230" s="31"/>
      <c r="Y230" s="31">
        <v>372</v>
      </c>
      <c r="Z230" s="32">
        <f t="shared" si="55"/>
        <v>0</v>
      </c>
      <c r="AA230" s="32"/>
      <c r="AB230" s="31">
        <v>2</v>
      </c>
      <c r="AC230" s="31">
        <v>428</v>
      </c>
      <c r="AD230" s="32">
        <f t="shared" si="56"/>
        <v>0.46728971962616817</v>
      </c>
    </row>
    <row r="231" spans="1:30" s="22" customFormat="1">
      <c r="A231" s="30">
        <v>42674</v>
      </c>
      <c r="C231" s="31">
        <v>30</v>
      </c>
      <c r="D231" s="32">
        <f t="shared" si="50"/>
        <v>0</v>
      </c>
      <c r="E231" s="32"/>
      <c r="F231" s="31">
        <v>1</v>
      </c>
      <c r="G231" s="31">
        <v>779</v>
      </c>
      <c r="H231" s="32">
        <f t="shared" si="51"/>
        <v>0.12836970474967907</v>
      </c>
      <c r="J231" s="22">
        <v>16</v>
      </c>
      <c r="K231" s="22">
        <v>167</v>
      </c>
      <c r="L231" s="32">
        <f t="shared" si="52"/>
        <v>9.5808383233532943</v>
      </c>
      <c r="N231" s="22">
        <v>18</v>
      </c>
      <c r="O231" s="22">
        <v>61</v>
      </c>
      <c r="P231" s="32">
        <f t="shared" si="53"/>
        <v>29.508196721311474</v>
      </c>
      <c r="R231" s="22">
        <v>39</v>
      </c>
      <c r="S231" s="22">
        <v>52</v>
      </c>
      <c r="T231" s="32">
        <f t="shared" si="54"/>
        <v>75</v>
      </c>
      <c r="W231" s="32"/>
      <c r="X231" s="31"/>
      <c r="Y231" s="31">
        <v>261</v>
      </c>
      <c r="Z231" s="32">
        <f t="shared" si="55"/>
        <v>0</v>
      </c>
      <c r="AA231" s="32"/>
      <c r="AB231" s="31">
        <v>1</v>
      </c>
      <c r="AC231" s="31">
        <v>548</v>
      </c>
      <c r="AD231" s="32">
        <f t="shared" si="56"/>
        <v>0.18248175182481752</v>
      </c>
    </row>
    <row r="232" spans="1:30" s="22" customFormat="1">
      <c r="A232" s="30">
        <v>42704</v>
      </c>
      <c r="C232" s="31">
        <v>25</v>
      </c>
      <c r="D232" s="32">
        <f t="shared" si="50"/>
        <v>0</v>
      </c>
      <c r="E232" s="32"/>
      <c r="F232" s="31">
        <v>1</v>
      </c>
      <c r="G232" s="31">
        <v>738</v>
      </c>
      <c r="H232" s="32">
        <f t="shared" si="51"/>
        <v>0.13550135501355012</v>
      </c>
      <c r="J232" s="22">
        <v>10</v>
      </c>
      <c r="K232" s="22">
        <v>191</v>
      </c>
      <c r="L232" s="32">
        <f t="shared" si="52"/>
        <v>5.2356020942408374</v>
      </c>
      <c r="N232" s="22">
        <v>20</v>
      </c>
      <c r="O232" s="22">
        <v>71</v>
      </c>
      <c r="P232" s="32">
        <f t="shared" si="53"/>
        <v>28.169014084507044</v>
      </c>
      <c r="R232" s="22">
        <v>42</v>
      </c>
      <c r="S232" s="22">
        <v>64</v>
      </c>
      <c r="T232" s="32">
        <f t="shared" si="54"/>
        <v>65.625</v>
      </c>
      <c r="W232" s="32"/>
      <c r="X232" s="31"/>
      <c r="Y232" s="31">
        <v>304</v>
      </c>
      <c r="Z232" s="32">
        <f t="shared" si="55"/>
        <v>0</v>
      </c>
      <c r="AA232" s="32"/>
      <c r="AB232" s="31">
        <v>1</v>
      </c>
      <c r="AC232" s="31">
        <v>459</v>
      </c>
      <c r="AD232" s="32">
        <f t="shared" si="56"/>
        <v>0.2178649237472767</v>
      </c>
    </row>
    <row r="233" spans="1:30" s="22" customFormat="1">
      <c r="A233" s="30">
        <v>42735</v>
      </c>
      <c r="C233" s="31">
        <v>20</v>
      </c>
      <c r="D233" s="32">
        <f t="shared" si="50"/>
        <v>0</v>
      </c>
      <c r="E233" s="32"/>
      <c r="F233" s="31">
        <v>1</v>
      </c>
      <c r="G233" s="31">
        <v>681</v>
      </c>
      <c r="H233" s="32">
        <f t="shared" si="51"/>
        <v>0.14684287812041116</v>
      </c>
      <c r="J233" s="22">
        <v>9</v>
      </c>
      <c r="K233" s="22">
        <v>211</v>
      </c>
      <c r="L233" s="32">
        <f t="shared" si="52"/>
        <v>4.2654028436018958</v>
      </c>
      <c r="N233" s="22">
        <v>18</v>
      </c>
      <c r="O233" s="22">
        <v>91</v>
      </c>
      <c r="P233" s="32">
        <f t="shared" si="53"/>
        <v>19.780219780219781</v>
      </c>
      <c r="R233" s="22">
        <v>47</v>
      </c>
      <c r="S233" s="22">
        <v>84</v>
      </c>
      <c r="T233" s="32">
        <f t="shared" si="54"/>
        <v>55.952380952380956</v>
      </c>
      <c r="W233" s="32"/>
      <c r="X233" s="31">
        <v>1</v>
      </c>
      <c r="Y233" s="31">
        <v>315</v>
      </c>
      <c r="Z233" s="32">
        <f t="shared" si="55"/>
        <v>0.31746031746031744</v>
      </c>
      <c r="AA233" s="32"/>
      <c r="AB233" s="31"/>
      <c r="AC233" s="31">
        <v>386</v>
      </c>
      <c r="AD233" s="32">
        <f t="shared" si="56"/>
        <v>0</v>
      </c>
    </row>
    <row r="234" spans="1:30" s="22" customFormat="1">
      <c r="A234" s="30">
        <v>42766</v>
      </c>
      <c r="C234" s="31">
        <v>17</v>
      </c>
      <c r="D234" s="32">
        <f t="shared" si="50"/>
        <v>0</v>
      </c>
      <c r="E234" s="32"/>
      <c r="F234" s="31">
        <v>1</v>
      </c>
      <c r="G234" s="31">
        <v>634</v>
      </c>
      <c r="H234" s="32">
        <f t="shared" si="51"/>
        <v>0.15772870662460567</v>
      </c>
      <c r="J234" s="22">
        <v>8</v>
      </c>
      <c r="K234" s="22">
        <v>223</v>
      </c>
      <c r="L234" s="32">
        <f t="shared" si="52"/>
        <v>3.5874439461883409</v>
      </c>
      <c r="N234" s="22">
        <v>13</v>
      </c>
      <c r="O234" s="22">
        <v>101</v>
      </c>
      <c r="P234" s="32">
        <f t="shared" si="53"/>
        <v>12.871287128712872</v>
      </c>
      <c r="R234" s="22">
        <v>54</v>
      </c>
      <c r="S234" s="22">
        <v>102</v>
      </c>
      <c r="T234" s="32">
        <f t="shared" si="54"/>
        <v>52.941176470588239</v>
      </c>
      <c r="W234" s="32"/>
      <c r="X234" s="31">
        <v>1</v>
      </c>
      <c r="Y234" s="31">
        <v>304</v>
      </c>
      <c r="Z234" s="32">
        <f t="shared" si="55"/>
        <v>0.3289473684210526</v>
      </c>
      <c r="AA234" s="32"/>
      <c r="AB234" s="31"/>
      <c r="AC234" s="31">
        <v>347</v>
      </c>
      <c r="AD234" s="32">
        <f t="shared" si="56"/>
        <v>0</v>
      </c>
    </row>
    <row r="235" spans="1:30" s="22" customFormat="1">
      <c r="A235" s="30">
        <v>42794</v>
      </c>
      <c r="C235" s="31">
        <v>18</v>
      </c>
      <c r="D235" s="32">
        <f t="shared" si="50"/>
        <v>0</v>
      </c>
      <c r="E235" s="32"/>
      <c r="F235" s="31">
        <v>1</v>
      </c>
      <c r="G235" s="31">
        <v>619</v>
      </c>
      <c r="H235" s="32">
        <f t="shared" si="51"/>
        <v>0.16155088852988692</v>
      </c>
      <c r="J235" s="22">
        <v>4</v>
      </c>
      <c r="K235" s="22">
        <v>239</v>
      </c>
      <c r="L235" s="32">
        <f t="shared" si="52"/>
        <v>1.6736401673640167</v>
      </c>
      <c r="N235" s="22">
        <v>10</v>
      </c>
      <c r="O235" s="22">
        <v>90</v>
      </c>
      <c r="P235" s="32">
        <f t="shared" si="53"/>
        <v>11.111111111111111</v>
      </c>
      <c r="R235" s="22">
        <v>51</v>
      </c>
      <c r="S235" s="22">
        <v>114</v>
      </c>
      <c r="T235" s="32">
        <f t="shared" si="54"/>
        <v>44.736842105263158</v>
      </c>
      <c r="W235" s="32"/>
      <c r="X235" s="31"/>
      <c r="Y235" s="31">
        <v>281</v>
      </c>
      <c r="Z235" s="32">
        <f t="shared" si="55"/>
        <v>0</v>
      </c>
      <c r="AA235" s="32"/>
      <c r="AB235" s="31">
        <v>1</v>
      </c>
      <c r="AC235" s="31">
        <v>356</v>
      </c>
      <c r="AD235" s="32">
        <f t="shared" si="56"/>
        <v>0.2808988764044944</v>
      </c>
    </row>
    <row r="236" spans="1:30" s="22" customFormat="1">
      <c r="A236" s="30">
        <v>42825</v>
      </c>
      <c r="C236" s="31">
        <v>20</v>
      </c>
      <c r="D236" s="32">
        <f t="shared" si="50"/>
        <v>0</v>
      </c>
      <c r="E236" s="32"/>
      <c r="F236" s="31"/>
      <c r="G236" s="31">
        <v>680</v>
      </c>
      <c r="H236" s="32">
        <f t="shared" si="51"/>
        <v>0</v>
      </c>
      <c r="J236" s="22">
        <v>4</v>
      </c>
      <c r="K236" s="22">
        <v>212</v>
      </c>
      <c r="L236" s="32">
        <f t="shared" si="52"/>
        <v>1.8867924528301887</v>
      </c>
      <c r="N236" s="22">
        <v>18</v>
      </c>
      <c r="O236" s="22">
        <v>78</v>
      </c>
      <c r="P236" s="32">
        <f t="shared" si="53"/>
        <v>23.076923076923077</v>
      </c>
      <c r="R236" s="22">
        <v>39</v>
      </c>
      <c r="S236" s="22">
        <v>86</v>
      </c>
      <c r="T236" s="32">
        <f t="shared" si="54"/>
        <v>45.348837209302324</v>
      </c>
      <c r="W236" s="32"/>
      <c r="X236" s="31"/>
      <c r="Y236" s="31">
        <v>274</v>
      </c>
      <c r="Z236" s="32">
        <f t="shared" si="55"/>
        <v>0</v>
      </c>
      <c r="AA236" s="32"/>
      <c r="AB236" s="31"/>
      <c r="AC236" s="31">
        <v>426</v>
      </c>
      <c r="AD236" s="32">
        <f t="shared" si="56"/>
        <v>0</v>
      </c>
    </row>
    <row r="237" spans="1:30" s="22" customFormat="1">
      <c r="A237" s="30">
        <v>42855</v>
      </c>
      <c r="C237" s="31">
        <v>28</v>
      </c>
      <c r="D237" s="32">
        <f t="shared" si="50"/>
        <v>0</v>
      </c>
      <c r="E237" s="32"/>
      <c r="F237" s="31">
        <v>2</v>
      </c>
      <c r="G237" s="31">
        <v>735</v>
      </c>
      <c r="H237" s="32">
        <f t="shared" si="51"/>
        <v>0.27210884353741494</v>
      </c>
      <c r="J237" s="22">
        <v>6</v>
      </c>
      <c r="K237" s="22">
        <v>180</v>
      </c>
      <c r="L237" s="32">
        <f t="shared" si="52"/>
        <v>3.3333333333333335</v>
      </c>
      <c r="N237" s="22">
        <v>12</v>
      </c>
      <c r="O237" s="22">
        <v>53</v>
      </c>
      <c r="P237" s="32">
        <f t="shared" si="53"/>
        <v>22.641509433962266</v>
      </c>
      <c r="R237" s="22">
        <v>36</v>
      </c>
      <c r="S237" s="22">
        <v>73</v>
      </c>
      <c r="T237" s="32">
        <f t="shared" si="54"/>
        <v>49.315068493150683</v>
      </c>
      <c r="W237" s="32"/>
      <c r="X237" s="31">
        <v>1</v>
      </c>
      <c r="Y237" s="31">
        <v>265</v>
      </c>
      <c r="Z237" s="32">
        <f t="shared" si="55"/>
        <v>0.37735849056603776</v>
      </c>
      <c r="AA237" s="32"/>
      <c r="AB237" s="31">
        <v>1</v>
      </c>
      <c r="AC237" s="31">
        <v>498</v>
      </c>
      <c r="AD237" s="32">
        <f t="shared" si="56"/>
        <v>0.20080321285140559</v>
      </c>
    </row>
    <row r="238" spans="1:30" s="22" customFormat="1">
      <c r="A238" s="30">
        <v>42886</v>
      </c>
      <c r="C238" s="31">
        <v>26</v>
      </c>
      <c r="D238" s="32">
        <f t="shared" si="50"/>
        <v>0</v>
      </c>
      <c r="E238" s="32"/>
      <c r="F238" s="31">
        <v>2</v>
      </c>
      <c r="G238" s="31">
        <v>748</v>
      </c>
      <c r="H238" s="32">
        <f t="shared" si="51"/>
        <v>0.26737967914438499</v>
      </c>
      <c r="J238" s="22">
        <v>7</v>
      </c>
      <c r="K238" s="22">
        <v>184</v>
      </c>
      <c r="L238" s="32">
        <f t="shared" si="52"/>
        <v>3.804347826086957</v>
      </c>
      <c r="N238" s="22">
        <v>15</v>
      </c>
      <c r="O238" s="22">
        <v>50</v>
      </c>
      <c r="P238" s="32">
        <f t="shared" si="53"/>
        <v>30</v>
      </c>
      <c r="R238" s="22">
        <v>24</v>
      </c>
      <c r="S238" s="22">
        <v>51</v>
      </c>
      <c r="T238" s="32">
        <f t="shared" si="54"/>
        <v>47.058823529411761</v>
      </c>
      <c r="W238" s="32"/>
      <c r="X238" s="31">
        <v>1</v>
      </c>
      <c r="Y238" s="31">
        <v>272</v>
      </c>
      <c r="Z238" s="32">
        <f t="shared" si="55"/>
        <v>0.36764705882352938</v>
      </c>
      <c r="AA238" s="32"/>
      <c r="AB238" s="31">
        <v>1</v>
      </c>
      <c r="AC238" s="31">
        <v>502</v>
      </c>
      <c r="AD238" s="32">
        <f t="shared" si="56"/>
        <v>0.19920318725099601</v>
      </c>
    </row>
    <row r="239" spans="1:30" s="22" customFormat="1">
      <c r="A239" s="30">
        <v>42916</v>
      </c>
      <c r="C239" s="31">
        <v>27</v>
      </c>
      <c r="D239" s="32">
        <f t="shared" si="50"/>
        <v>0</v>
      </c>
      <c r="E239" s="32"/>
      <c r="F239" s="31">
        <v>3</v>
      </c>
      <c r="G239" s="31">
        <v>766</v>
      </c>
      <c r="H239" s="32">
        <f t="shared" si="51"/>
        <v>0.39164490861618795</v>
      </c>
      <c r="J239" s="22">
        <v>9</v>
      </c>
      <c r="K239" s="22">
        <v>171</v>
      </c>
      <c r="L239" s="32">
        <f t="shared" si="52"/>
        <v>5.2631578947368416</v>
      </c>
      <c r="N239" s="22">
        <v>14</v>
      </c>
      <c r="O239" s="22">
        <v>46</v>
      </c>
      <c r="P239" s="32">
        <f t="shared" si="53"/>
        <v>30.434782608695656</v>
      </c>
      <c r="R239" s="22">
        <v>21</v>
      </c>
      <c r="S239" s="22">
        <v>50</v>
      </c>
      <c r="T239" s="32">
        <f t="shared" si="54"/>
        <v>42</v>
      </c>
      <c r="W239" s="32"/>
      <c r="X239" s="31">
        <v>3</v>
      </c>
      <c r="Y239" s="31">
        <v>295</v>
      </c>
      <c r="Z239" s="32">
        <f t="shared" si="55"/>
        <v>1.0169491525423728</v>
      </c>
      <c r="AA239" s="32"/>
      <c r="AB239" s="31"/>
      <c r="AC239" s="31">
        <v>498</v>
      </c>
      <c r="AD239" s="32">
        <f t="shared" si="56"/>
        <v>0</v>
      </c>
    </row>
    <row r="240" spans="1:30" s="22" customFormat="1">
      <c r="A240" s="30">
        <v>42947</v>
      </c>
      <c r="C240" s="31">
        <v>45</v>
      </c>
      <c r="D240" s="32">
        <f t="shared" si="50"/>
        <v>0</v>
      </c>
      <c r="E240" s="32"/>
      <c r="F240" s="31">
        <v>3</v>
      </c>
      <c r="G240" s="31">
        <v>778</v>
      </c>
      <c r="H240" s="32">
        <f t="shared" si="51"/>
        <v>0.38560411311053983</v>
      </c>
      <c r="J240" s="22">
        <v>12</v>
      </c>
      <c r="K240" s="22">
        <v>145</v>
      </c>
      <c r="L240" s="32">
        <f t="shared" si="52"/>
        <v>8.2758620689655178</v>
      </c>
      <c r="N240" s="22">
        <v>15</v>
      </c>
      <c r="O240" s="22">
        <v>39</v>
      </c>
      <c r="P240" s="32">
        <f t="shared" si="53"/>
        <v>38.461538461538467</v>
      </c>
      <c r="R240" s="22">
        <v>18</v>
      </c>
      <c r="S240" s="22">
        <v>46</v>
      </c>
      <c r="T240" s="32">
        <f t="shared" si="54"/>
        <v>39.130434782608695</v>
      </c>
      <c r="W240" s="32"/>
      <c r="X240" s="31">
        <v>3</v>
      </c>
      <c r="Y240" s="31">
        <v>232</v>
      </c>
      <c r="Z240" s="32">
        <f t="shared" si="55"/>
        <v>1.2931034482758621</v>
      </c>
      <c r="AA240" s="32"/>
      <c r="AB240" s="31"/>
      <c r="AC240" s="31">
        <v>591</v>
      </c>
      <c r="AD240" s="32">
        <f t="shared" si="56"/>
        <v>0</v>
      </c>
    </row>
    <row r="241" spans="1:30" s="22" customFormat="1">
      <c r="A241" s="30">
        <v>42978</v>
      </c>
      <c r="C241" s="31">
        <v>50</v>
      </c>
      <c r="D241" s="32">
        <f t="shared" si="50"/>
        <v>0</v>
      </c>
      <c r="E241" s="32"/>
      <c r="F241" s="31">
        <v>2</v>
      </c>
      <c r="G241" s="31">
        <v>808</v>
      </c>
      <c r="H241" s="32">
        <f t="shared" si="51"/>
        <v>0.24752475247524752</v>
      </c>
      <c r="J241" s="22">
        <v>14</v>
      </c>
      <c r="K241" s="22">
        <v>120</v>
      </c>
      <c r="L241" s="32">
        <f t="shared" si="52"/>
        <v>11.666666666666666</v>
      </c>
      <c r="N241" s="22">
        <v>11</v>
      </c>
      <c r="O241" s="22">
        <v>38</v>
      </c>
      <c r="P241" s="32">
        <f t="shared" si="53"/>
        <v>28.947368421052634</v>
      </c>
      <c r="R241" s="22">
        <v>15</v>
      </c>
      <c r="S241" s="22">
        <v>35</v>
      </c>
      <c r="T241" s="32">
        <f t="shared" si="54"/>
        <v>42.857142857142854</v>
      </c>
      <c r="W241" s="32"/>
      <c r="X241" s="31">
        <v>1</v>
      </c>
      <c r="Y241" s="31">
        <v>218</v>
      </c>
      <c r="Z241" s="32">
        <f t="shared" si="55"/>
        <v>0.45871559633027525</v>
      </c>
      <c r="AA241" s="32"/>
      <c r="AB241" s="31">
        <v>1</v>
      </c>
      <c r="AC241" s="31">
        <v>640</v>
      </c>
      <c r="AD241" s="32">
        <f t="shared" si="56"/>
        <v>0.15625</v>
      </c>
    </row>
    <row r="242" spans="1:30" s="22" customFormat="1">
      <c r="A242" s="30">
        <v>43008</v>
      </c>
      <c r="C242" s="31">
        <v>33</v>
      </c>
      <c r="D242" s="32">
        <f t="shared" si="50"/>
        <v>0</v>
      </c>
      <c r="E242" s="32"/>
      <c r="F242" s="31">
        <v>3</v>
      </c>
      <c r="G242" s="31">
        <v>725</v>
      </c>
      <c r="H242" s="32">
        <f t="shared" si="51"/>
        <v>0.41379310344827586</v>
      </c>
      <c r="J242" s="22">
        <v>8</v>
      </c>
      <c r="K242" s="22">
        <v>87</v>
      </c>
      <c r="L242" s="32">
        <f t="shared" si="52"/>
        <v>9.1954022988505741</v>
      </c>
      <c r="N242" s="22">
        <v>8</v>
      </c>
      <c r="O242" s="22">
        <v>32</v>
      </c>
      <c r="P242" s="32">
        <f t="shared" si="53"/>
        <v>25</v>
      </c>
      <c r="R242" s="22">
        <v>14</v>
      </c>
      <c r="S242" s="22">
        <v>23</v>
      </c>
      <c r="T242" s="32">
        <f t="shared" si="54"/>
        <v>60.869565217391312</v>
      </c>
      <c r="W242" s="32"/>
      <c r="X242" s="31"/>
      <c r="Y242" s="31">
        <v>199</v>
      </c>
      <c r="Z242" s="32">
        <f t="shared" si="55"/>
        <v>0</v>
      </c>
      <c r="AA242" s="32"/>
      <c r="AB242" s="31">
        <v>3</v>
      </c>
      <c r="AC242" s="31">
        <v>559</v>
      </c>
      <c r="AD242" s="32">
        <f t="shared" si="56"/>
        <v>0.53667262969588547</v>
      </c>
    </row>
    <row r="243" spans="1:30" s="22" customFormat="1">
      <c r="A243" s="30">
        <v>43039</v>
      </c>
      <c r="C243" s="31">
        <v>37</v>
      </c>
      <c r="D243" s="32">
        <f t="shared" si="50"/>
        <v>0</v>
      </c>
      <c r="E243" s="32"/>
      <c r="F243" s="31">
        <v>4</v>
      </c>
      <c r="G243" s="31">
        <v>733</v>
      </c>
      <c r="H243" s="32">
        <f t="shared" si="51"/>
        <v>0.54570259208731242</v>
      </c>
      <c r="J243" s="22">
        <v>6</v>
      </c>
      <c r="K243" s="22">
        <v>85</v>
      </c>
      <c r="L243" s="32">
        <f t="shared" si="52"/>
        <v>7.0588235294117645</v>
      </c>
      <c r="N243" s="22">
        <v>10</v>
      </c>
      <c r="O243" s="22">
        <v>29</v>
      </c>
      <c r="P243" s="32">
        <f t="shared" si="53"/>
        <v>34.482758620689658</v>
      </c>
      <c r="R243" s="22">
        <v>11</v>
      </c>
      <c r="S243" s="22">
        <v>18</v>
      </c>
      <c r="T243" s="32">
        <f t="shared" si="54"/>
        <v>61.111111111111114</v>
      </c>
      <c r="W243" s="32"/>
      <c r="X243" s="31">
        <v>2</v>
      </c>
      <c r="Y243" s="31">
        <v>204</v>
      </c>
      <c r="Z243" s="32">
        <f t="shared" si="55"/>
        <v>0.98039215686274506</v>
      </c>
      <c r="AA243" s="32"/>
      <c r="AB243" s="31">
        <v>2</v>
      </c>
      <c r="AC243" s="31">
        <v>566</v>
      </c>
      <c r="AD243" s="32">
        <f t="shared" si="56"/>
        <v>0.35335689045936397</v>
      </c>
    </row>
    <row r="244" spans="1:30" s="22" customFormat="1">
      <c r="A244" s="30">
        <v>43069</v>
      </c>
      <c r="C244" s="31">
        <v>22</v>
      </c>
      <c r="D244" s="32">
        <f t="shared" si="50"/>
        <v>0</v>
      </c>
      <c r="E244" s="32"/>
      <c r="F244" s="31">
        <v>5</v>
      </c>
      <c r="G244" s="31">
        <v>752</v>
      </c>
      <c r="H244" s="32">
        <f t="shared" si="51"/>
        <v>0.66489361702127658</v>
      </c>
      <c r="J244" s="22">
        <v>4</v>
      </c>
      <c r="K244" s="22">
        <v>82</v>
      </c>
      <c r="L244" s="32">
        <f t="shared" si="52"/>
        <v>4.8780487804878048</v>
      </c>
      <c r="N244" s="22">
        <v>12</v>
      </c>
      <c r="O244" s="22">
        <v>24</v>
      </c>
      <c r="P244" s="32">
        <f t="shared" si="53"/>
        <v>50</v>
      </c>
      <c r="R244" s="22">
        <v>13</v>
      </c>
      <c r="S244" s="22">
        <v>21</v>
      </c>
      <c r="T244" s="32">
        <f t="shared" si="54"/>
        <v>61.904761904761905</v>
      </c>
      <c r="W244" s="32"/>
      <c r="X244" s="31">
        <v>2</v>
      </c>
      <c r="Y244" s="31">
        <v>261</v>
      </c>
      <c r="Z244" s="32">
        <f t="shared" si="55"/>
        <v>0.76628352490421447</v>
      </c>
      <c r="AA244" s="32"/>
      <c r="AB244" s="31">
        <v>3</v>
      </c>
      <c r="AC244" s="31">
        <v>513</v>
      </c>
      <c r="AD244" s="32">
        <f t="shared" si="56"/>
        <v>0.58479532163742687</v>
      </c>
    </row>
    <row r="245" spans="1:30" s="22" customFormat="1">
      <c r="A245" s="30">
        <v>43100</v>
      </c>
      <c r="C245" s="31">
        <v>32</v>
      </c>
      <c r="D245" s="32">
        <f t="shared" si="50"/>
        <v>0</v>
      </c>
      <c r="E245" s="32"/>
      <c r="F245" s="31">
        <v>7</v>
      </c>
      <c r="G245" s="31">
        <v>759</v>
      </c>
      <c r="H245" s="32">
        <f t="shared" si="51"/>
        <v>0.92226613965744397</v>
      </c>
      <c r="J245" s="22">
        <v>6</v>
      </c>
      <c r="K245" s="22">
        <v>73</v>
      </c>
      <c r="L245" s="32">
        <f t="shared" si="52"/>
        <v>8.2191780821917799</v>
      </c>
      <c r="N245" s="22">
        <v>8</v>
      </c>
      <c r="O245" s="22">
        <v>20</v>
      </c>
      <c r="P245" s="32">
        <f t="shared" si="53"/>
        <v>40</v>
      </c>
      <c r="R245" s="22">
        <v>12</v>
      </c>
      <c r="S245" s="22">
        <v>18</v>
      </c>
      <c r="T245" s="32">
        <f t="shared" si="54"/>
        <v>66.666666666666657</v>
      </c>
      <c r="W245" s="32"/>
      <c r="X245" s="31">
        <v>4</v>
      </c>
      <c r="Y245" s="31">
        <v>211</v>
      </c>
      <c r="Z245" s="32">
        <f t="shared" si="55"/>
        <v>1.8957345971563981</v>
      </c>
      <c r="AA245" s="32"/>
      <c r="AB245" s="31">
        <v>3</v>
      </c>
      <c r="AC245" s="31">
        <v>580</v>
      </c>
      <c r="AD245" s="32">
        <f t="shared" si="56"/>
        <v>0.51724137931034486</v>
      </c>
    </row>
    <row r="246" spans="1:30" s="22" customFormat="1">
      <c r="A246" s="30">
        <v>43131</v>
      </c>
      <c r="C246" s="31">
        <v>35</v>
      </c>
      <c r="D246" s="32">
        <f t="shared" si="50"/>
        <v>0</v>
      </c>
      <c r="E246" s="32"/>
      <c r="F246" s="31">
        <v>7</v>
      </c>
      <c r="G246" s="31">
        <v>762</v>
      </c>
      <c r="H246" s="32">
        <f t="shared" si="51"/>
        <v>0.9186351706036745</v>
      </c>
      <c r="J246" s="22">
        <v>9</v>
      </c>
      <c r="K246" s="22">
        <v>64</v>
      </c>
      <c r="L246" s="32">
        <f t="shared" si="52"/>
        <v>14.0625</v>
      </c>
      <c r="N246" s="22">
        <v>7</v>
      </c>
      <c r="O246" s="22">
        <v>17</v>
      </c>
      <c r="P246" s="32">
        <f t="shared" si="53"/>
        <v>41.17647058823529</v>
      </c>
      <c r="R246" s="22">
        <v>7</v>
      </c>
      <c r="S246" s="22">
        <v>12</v>
      </c>
      <c r="T246" s="32">
        <f t="shared" si="54"/>
        <v>58.333333333333336</v>
      </c>
      <c r="W246" s="32"/>
      <c r="X246" s="31">
        <v>5</v>
      </c>
      <c r="Y246" s="31">
        <v>174</v>
      </c>
      <c r="Z246" s="32">
        <f t="shared" si="55"/>
        <v>2.8735632183908044</v>
      </c>
      <c r="AA246" s="32"/>
      <c r="AB246" s="31">
        <v>2</v>
      </c>
      <c r="AC246" s="31">
        <v>623</v>
      </c>
      <c r="AD246" s="32">
        <f t="shared" si="56"/>
        <v>0.32102728731942215</v>
      </c>
    </row>
    <row r="247" spans="1:30" s="22" customFormat="1">
      <c r="A247" s="30">
        <v>43159</v>
      </c>
      <c r="C247" s="31">
        <v>42</v>
      </c>
      <c r="D247" s="32">
        <f t="shared" si="50"/>
        <v>0</v>
      </c>
      <c r="E247" s="32"/>
      <c r="F247" s="31">
        <v>9</v>
      </c>
      <c r="G247" s="31">
        <v>782</v>
      </c>
      <c r="H247" s="32">
        <f t="shared" si="51"/>
        <v>1.1508951406649617</v>
      </c>
      <c r="J247" s="22">
        <v>11</v>
      </c>
      <c r="K247" s="22">
        <v>50</v>
      </c>
      <c r="L247" s="32">
        <f t="shared" si="52"/>
        <v>22</v>
      </c>
      <c r="N247" s="22">
        <v>6</v>
      </c>
      <c r="O247" s="22">
        <v>12</v>
      </c>
      <c r="P247" s="32">
        <f t="shared" si="53"/>
        <v>50</v>
      </c>
      <c r="R247" s="22">
        <v>7</v>
      </c>
      <c r="S247" s="22">
        <v>12</v>
      </c>
      <c r="T247" s="32">
        <f t="shared" si="54"/>
        <v>58.333333333333336</v>
      </c>
      <c r="W247" s="32"/>
      <c r="X247" s="31">
        <v>7</v>
      </c>
      <c r="Y247" s="31">
        <v>157</v>
      </c>
      <c r="Z247" s="32">
        <f t="shared" si="55"/>
        <v>4.4585987261146496</v>
      </c>
      <c r="AA247" s="32"/>
      <c r="AB247" s="31">
        <v>2</v>
      </c>
      <c r="AC247" s="31">
        <v>667</v>
      </c>
      <c r="AD247" s="32">
        <f t="shared" si="56"/>
        <v>0.29985007496251875</v>
      </c>
    </row>
    <row r="248" spans="1:30" s="22" customFormat="1">
      <c r="A248" s="30">
        <v>43190</v>
      </c>
      <c r="C248" s="31">
        <v>37</v>
      </c>
      <c r="D248" s="32">
        <f t="shared" si="50"/>
        <v>0</v>
      </c>
      <c r="E248" s="32"/>
      <c r="F248" s="31">
        <v>7</v>
      </c>
      <c r="G248" s="31">
        <v>777</v>
      </c>
      <c r="H248" s="32">
        <f t="shared" si="51"/>
        <v>0.90090090090090091</v>
      </c>
      <c r="J248" s="22">
        <v>10</v>
      </c>
      <c r="K248" s="22">
        <v>57</v>
      </c>
      <c r="L248" s="32">
        <f t="shared" si="52"/>
        <v>17.543859649122805</v>
      </c>
      <c r="N248" s="22">
        <v>10</v>
      </c>
      <c r="O248" s="22">
        <v>18</v>
      </c>
      <c r="P248" s="32">
        <f t="shared" si="53"/>
        <v>55.555555555555557</v>
      </c>
      <c r="R248" s="22">
        <v>10</v>
      </c>
      <c r="S248" s="22">
        <v>12</v>
      </c>
      <c r="T248" s="32">
        <f t="shared" si="54"/>
        <v>83.333333333333343</v>
      </c>
      <c r="W248" s="32"/>
      <c r="X248" s="31">
        <v>5</v>
      </c>
      <c r="Y248" s="31">
        <v>176</v>
      </c>
      <c r="Z248" s="32">
        <f t="shared" si="55"/>
        <v>2.8409090909090908</v>
      </c>
      <c r="AA248" s="32"/>
      <c r="AB248" s="31">
        <v>2</v>
      </c>
      <c r="AC248" s="31">
        <v>638</v>
      </c>
      <c r="AD248" s="32">
        <f t="shared" si="56"/>
        <v>0.31347962382445138</v>
      </c>
    </row>
    <row r="249" spans="1:30" s="22" customFormat="1">
      <c r="A249" s="30">
        <v>43220</v>
      </c>
      <c r="C249" s="31">
        <v>47</v>
      </c>
      <c r="D249" s="32">
        <f t="shared" si="50"/>
        <v>0</v>
      </c>
      <c r="E249" s="32"/>
      <c r="F249" s="31">
        <v>8</v>
      </c>
      <c r="G249" s="31">
        <v>777</v>
      </c>
      <c r="H249" s="32">
        <f t="shared" si="51"/>
        <v>1.0296010296010296</v>
      </c>
      <c r="J249" s="22">
        <v>10</v>
      </c>
      <c r="K249" s="22">
        <v>56</v>
      </c>
      <c r="L249" s="32">
        <f t="shared" si="52"/>
        <v>17.857142857142858</v>
      </c>
      <c r="N249" s="22">
        <v>7</v>
      </c>
      <c r="O249" s="22">
        <v>17</v>
      </c>
      <c r="P249" s="32">
        <f t="shared" si="53"/>
        <v>41.17647058823529</v>
      </c>
      <c r="R249" s="22">
        <v>10</v>
      </c>
      <c r="S249" s="22">
        <v>11</v>
      </c>
      <c r="T249" s="32">
        <f t="shared" si="54"/>
        <v>90.909090909090907</v>
      </c>
      <c r="W249" s="32"/>
      <c r="X249" s="31">
        <v>7</v>
      </c>
      <c r="Y249" s="31">
        <v>130</v>
      </c>
      <c r="Z249" s="32">
        <f t="shared" si="55"/>
        <v>5.384615384615385</v>
      </c>
      <c r="AA249" s="32"/>
      <c r="AB249" s="31">
        <v>1</v>
      </c>
      <c r="AC249" s="31">
        <v>694</v>
      </c>
      <c r="AD249" s="32">
        <f t="shared" si="56"/>
        <v>0.14409221902017291</v>
      </c>
    </row>
    <row r="250" spans="1:30" s="22" customFormat="1">
      <c r="A250" s="30">
        <v>43251</v>
      </c>
      <c r="C250" s="31">
        <v>53</v>
      </c>
      <c r="D250" s="32">
        <f t="shared" si="50"/>
        <v>0</v>
      </c>
      <c r="E250" s="32"/>
      <c r="F250" s="31">
        <v>6</v>
      </c>
      <c r="G250" s="31">
        <v>774</v>
      </c>
      <c r="H250" s="32">
        <f t="shared" si="51"/>
        <v>0.77519379844961245</v>
      </c>
      <c r="J250" s="22">
        <v>8</v>
      </c>
      <c r="K250" s="22">
        <v>52</v>
      </c>
      <c r="L250" s="32">
        <f t="shared" si="52"/>
        <v>15.384615384615385</v>
      </c>
      <c r="N250" s="22">
        <v>9</v>
      </c>
      <c r="O250" s="22">
        <v>17</v>
      </c>
      <c r="P250" s="32">
        <f t="shared" si="53"/>
        <v>52.941176470588239</v>
      </c>
      <c r="R250" s="22">
        <v>6</v>
      </c>
      <c r="S250" s="22">
        <v>7</v>
      </c>
      <c r="T250" s="32">
        <f t="shared" si="54"/>
        <v>85.714285714285708</v>
      </c>
      <c r="W250" s="32"/>
      <c r="X250" s="31">
        <v>6</v>
      </c>
      <c r="Y250" s="31">
        <v>130</v>
      </c>
      <c r="Z250" s="32">
        <f t="shared" si="55"/>
        <v>4.6153846153846159</v>
      </c>
      <c r="AA250" s="32"/>
      <c r="AB250" s="31"/>
      <c r="AC250" s="31">
        <v>697</v>
      </c>
      <c r="AD250" s="32">
        <f t="shared" si="56"/>
        <v>0</v>
      </c>
    </row>
    <row r="251" spans="1:30" s="22" customFormat="1">
      <c r="A251" s="30">
        <v>43281</v>
      </c>
      <c r="C251" s="31">
        <v>55</v>
      </c>
      <c r="D251" s="32">
        <f t="shared" si="50"/>
        <v>0</v>
      </c>
      <c r="E251" s="32"/>
      <c r="F251" s="31">
        <v>4</v>
      </c>
      <c r="G251" s="31">
        <v>753</v>
      </c>
      <c r="H251" s="32">
        <f t="shared" si="51"/>
        <v>0.53120849933598935</v>
      </c>
      <c r="J251" s="22">
        <v>8</v>
      </c>
      <c r="K251" s="22">
        <v>60</v>
      </c>
      <c r="L251" s="32">
        <f t="shared" si="52"/>
        <v>13.333333333333334</v>
      </c>
      <c r="N251" s="22">
        <v>10</v>
      </c>
      <c r="O251" s="22">
        <v>19</v>
      </c>
      <c r="P251" s="32">
        <f t="shared" si="53"/>
        <v>52.631578947368418</v>
      </c>
      <c r="R251" s="22">
        <v>5</v>
      </c>
      <c r="S251" s="22">
        <v>8</v>
      </c>
      <c r="T251" s="32">
        <f t="shared" si="54"/>
        <v>62.5</v>
      </c>
      <c r="W251" s="32"/>
      <c r="X251" s="31">
        <v>3</v>
      </c>
      <c r="Y251" s="31">
        <v>143</v>
      </c>
      <c r="Z251" s="32">
        <f t="shared" si="55"/>
        <v>2.0979020979020979</v>
      </c>
      <c r="AA251" s="32"/>
      <c r="AB251" s="31">
        <v>1</v>
      </c>
      <c r="AC251" s="31">
        <v>665</v>
      </c>
      <c r="AD251" s="32">
        <f t="shared" si="56"/>
        <v>0.15037593984962408</v>
      </c>
    </row>
    <row r="252" spans="1:30" s="22" customFormat="1">
      <c r="A252" s="30">
        <v>43312</v>
      </c>
      <c r="C252" s="31">
        <v>61</v>
      </c>
      <c r="D252" s="32">
        <f t="shared" si="50"/>
        <v>0</v>
      </c>
      <c r="E252" s="32"/>
      <c r="F252" s="31">
        <v>3</v>
      </c>
      <c r="G252" s="31">
        <v>753</v>
      </c>
      <c r="H252" s="32">
        <f t="shared" si="51"/>
        <v>0.39840637450199201</v>
      </c>
      <c r="J252" s="22">
        <v>8</v>
      </c>
      <c r="K252" s="22">
        <v>53</v>
      </c>
      <c r="L252" s="32">
        <f t="shared" si="52"/>
        <v>15.09433962264151</v>
      </c>
      <c r="N252" s="22">
        <v>8</v>
      </c>
      <c r="O252" s="22">
        <v>17</v>
      </c>
      <c r="P252" s="32">
        <f t="shared" si="53"/>
        <v>47.058823529411761</v>
      </c>
      <c r="R252" s="22">
        <v>5</v>
      </c>
      <c r="S252" s="22">
        <v>8</v>
      </c>
      <c r="T252" s="32">
        <f t="shared" si="54"/>
        <v>62.5</v>
      </c>
      <c r="W252" s="32"/>
      <c r="X252" s="31">
        <v>2</v>
      </c>
      <c r="Y252" s="31">
        <v>128</v>
      </c>
      <c r="Z252" s="32">
        <f t="shared" si="55"/>
        <v>1.5625</v>
      </c>
      <c r="AA252" s="32"/>
      <c r="AB252" s="31">
        <v>1</v>
      </c>
      <c r="AC252" s="31">
        <v>686</v>
      </c>
      <c r="AD252" s="32">
        <f t="shared" si="56"/>
        <v>0.1457725947521866</v>
      </c>
    </row>
    <row r="253" spans="1:30" s="22" customFormat="1">
      <c r="A253" s="30">
        <v>43343</v>
      </c>
      <c r="C253" s="31">
        <v>60</v>
      </c>
      <c r="D253" s="32">
        <f t="shared" si="50"/>
        <v>0</v>
      </c>
      <c r="E253" s="32"/>
      <c r="F253" s="31">
        <v>3</v>
      </c>
      <c r="G253" s="31">
        <v>749</v>
      </c>
      <c r="H253" s="32">
        <f t="shared" si="51"/>
        <v>0.40053404539385851</v>
      </c>
      <c r="J253" s="22">
        <v>5</v>
      </c>
      <c r="K253" s="22">
        <v>55</v>
      </c>
      <c r="L253" s="32">
        <f t="shared" si="52"/>
        <v>9.0909090909090917</v>
      </c>
      <c r="N253" s="22">
        <v>9</v>
      </c>
      <c r="O253" s="22">
        <v>19</v>
      </c>
      <c r="P253" s="32">
        <f t="shared" si="53"/>
        <v>47.368421052631575</v>
      </c>
      <c r="R253" s="22">
        <v>6</v>
      </c>
      <c r="S253" s="22">
        <v>12</v>
      </c>
      <c r="T253" s="32">
        <f t="shared" si="54"/>
        <v>50</v>
      </c>
      <c r="W253" s="32"/>
      <c r="X253" s="31">
        <v>2</v>
      </c>
      <c r="Y253" s="31">
        <v>142</v>
      </c>
      <c r="Z253" s="32">
        <f t="shared" si="55"/>
        <v>1.4084507042253522</v>
      </c>
      <c r="AA253" s="32"/>
      <c r="AB253" s="31">
        <v>1</v>
      </c>
      <c r="AC253" s="31">
        <v>667</v>
      </c>
      <c r="AD253" s="32">
        <f t="shared" si="56"/>
        <v>0.14992503748125938</v>
      </c>
    </row>
    <row r="254" spans="1:30" s="22" customFormat="1">
      <c r="A254" s="30">
        <v>43373</v>
      </c>
      <c r="C254" s="31">
        <v>59</v>
      </c>
      <c r="D254" s="32">
        <f t="shared" si="50"/>
        <v>0</v>
      </c>
      <c r="E254" s="32"/>
      <c r="F254" s="31">
        <v>2</v>
      </c>
      <c r="G254" s="31">
        <v>753</v>
      </c>
      <c r="H254" s="32">
        <f t="shared" si="51"/>
        <v>0.26560424966799467</v>
      </c>
      <c r="J254" s="22">
        <v>6</v>
      </c>
      <c r="K254" s="22">
        <v>52</v>
      </c>
      <c r="L254" s="32">
        <f t="shared" si="52"/>
        <v>11.538461538461538</v>
      </c>
      <c r="N254" s="22">
        <v>8</v>
      </c>
      <c r="O254" s="22">
        <v>20</v>
      </c>
      <c r="P254" s="32">
        <f t="shared" si="53"/>
        <v>40</v>
      </c>
      <c r="R254" s="22">
        <v>6</v>
      </c>
      <c r="S254" s="22">
        <v>11</v>
      </c>
      <c r="T254" s="32">
        <f t="shared" si="54"/>
        <v>54.54545454545454</v>
      </c>
      <c r="W254" s="32"/>
      <c r="X254" s="31">
        <v>1</v>
      </c>
      <c r="Y254" s="31">
        <v>116</v>
      </c>
      <c r="Z254" s="32">
        <f t="shared" si="55"/>
        <v>0.86206896551724133</v>
      </c>
      <c r="AA254" s="32"/>
      <c r="AB254" s="31">
        <v>1</v>
      </c>
      <c r="AC254" s="31">
        <v>696</v>
      </c>
      <c r="AD254" s="32">
        <f t="shared" si="56"/>
        <v>0.14367816091954022</v>
      </c>
    </row>
    <row r="255" spans="1:30" s="22" customFormat="1">
      <c r="A255" s="30">
        <v>43404</v>
      </c>
      <c r="B255" s="22">
        <v>1</v>
      </c>
      <c r="C255" s="31">
        <v>57</v>
      </c>
      <c r="D255" s="32">
        <f t="shared" si="50"/>
        <v>1.7543859649122806</v>
      </c>
      <c r="E255" s="32"/>
      <c r="F255" s="31">
        <v>2</v>
      </c>
      <c r="G255" s="31">
        <v>755</v>
      </c>
      <c r="H255" s="32">
        <f t="shared" si="51"/>
        <v>0.26490066225165565</v>
      </c>
      <c r="J255" s="22">
        <v>6</v>
      </c>
      <c r="K255" s="22">
        <v>53</v>
      </c>
      <c r="L255" s="32">
        <f t="shared" si="52"/>
        <v>11.320754716981133</v>
      </c>
      <c r="N255" s="22">
        <v>8</v>
      </c>
      <c r="O255" s="22">
        <v>21</v>
      </c>
      <c r="P255" s="32">
        <f t="shared" si="53"/>
        <v>38.095238095238095</v>
      </c>
      <c r="R255" s="22">
        <v>6</v>
      </c>
      <c r="S255" s="22">
        <v>11</v>
      </c>
      <c r="T255" s="32">
        <f t="shared" si="54"/>
        <v>54.54545454545454</v>
      </c>
      <c r="W255" s="32"/>
      <c r="X255" s="31">
        <v>1</v>
      </c>
      <c r="Y255" s="31">
        <v>117</v>
      </c>
      <c r="Z255" s="32">
        <f t="shared" si="55"/>
        <v>0.85470085470085477</v>
      </c>
      <c r="AA255" s="32"/>
      <c r="AB255" s="31">
        <v>2</v>
      </c>
      <c r="AC255" s="31">
        <v>695</v>
      </c>
      <c r="AD255" s="32">
        <f t="shared" si="56"/>
        <v>0.28776978417266186</v>
      </c>
    </row>
    <row r="256" spans="1:30" s="22" customFormat="1">
      <c r="A256" s="30">
        <v>43434</v>
      </c>
      <c r="C256" s="31">
        <v>53</v>
      </c>
      <c r="D256" s="32">
        <f t="shared" si="50"/>
        <v>0</v>
      </c>
      <c r="E256" s="32"/>
      <c r="F256" s="31">
        <v>2</v>
      </c>
      <c r="G256" s="31">
        <v>772</v>
      </c>
      <c r="H256" s="32">
        <f t="shared" si="51"/>
        <v>0.2590673575129534</v>
      </c>
      <c r="J256" s="22">
        <v>4</v>
      </c>
      <c r="K256" s="22">
        <v>56</v>
      </c>
      <c r="L256" s="32">
        <f t="shared" si="52"/>
        <v>7.1428571428571423</v>
      </c>
      <c r="N256" s="22">
        <v>9</v>
      </c>
      <c r="O256" s="22">
        <v>20</v>
      </c>
      <c r="P256" s="32">
        <f t="shared" si="53"/>
        <v>45</v>
      </c>
      <c r="R256" s="22">
        <v>5</v>
      </c>
      <c r="S256" s="22">
        <v>10</v>
      </c>
      <c r="T256" s="32">
        <f t="shared" si="54"/>
        <v>50</v>
      </c>
      <c r="W256" s="32"/>
      <c r="X256" s="31"/>
      <c r="Y256" s="31">
        <v>138</v>
      </c>
      <c r="Z256" s="32">
        <f t="shared" si="55"/>
        <v>0</v>
      </c>
      <c r="AA256" s="32"/>
      <c r="AB256" s="31">
        <v>2</v>
      </c>
      <c r="AC256" s="31">
        <v>687</v>
      </c>
      <c r="AD256" s="32">
        <f t="shared" si="56"/>
        <v>0.29112081513828242</v>
      </c>
    </row>
    <row r="257" spans="1:30" s="22" customFormat="1">
      <c r="A257" s="30">
        <v>43465</v>
      </c>
      <c r="B257" s="22">
        <v>1</v>
      </c>
      <c r="C257" s="31">
        <v>48</v>
      </c>
      <c r="D257" s="32">
        <f t="shared" si="50"/>
        <v>2.083333333333333</v>
      </c>
      <c r="E257" s="32"/>
      <c r="F257" s="31">
        <v>1</v>
      </c>
      <c r="G257" s="31">
        <v>787</v>
      </c>
      <c r="H257" s="32">
        <f t="shared" si="51"/>
        <v>0.12706480304955528</v>
      </c>
      <c r="J257" s="22">
        <v>4</v>
      </c>
      <c r="K257" s="22">
        <v>55</v>
      </c>
      <c r="L257" s="32">
        <f t="shared" si="52"/>
        <v>7.2727272727272725</v>
      </c>
      <c r="N257" s="22">
        <v>7</v>
      </c>
      <c r="O257" s="22">
        <v>20</v>
      </c>
      <c r="P257" s="32">
        <f t="shared" si="53"/>
        <v>35</v>
      </c>
      <c r="R257" s="22">
        <v>5</v>
      </c>
      <c r="S257" s="22">
        <v>9</v>
      </c>
      <c r="T257" s="32">
        <f t="shared" si="54"/>
        <v>55.555555555555557</v>
      </c>
      <c r="W257" s="32"/>
      <c r="X257" s="31"/>
      <c r="Y257" s="31">
        <v>140</v>
      </c>
      <c r="Z257" s="32">
        <f t="shared" si="55"/>
        <v>0</v>
      </c>
      <c r="AA257" s="32"/>
      <c r="AB257" s="31">
        <v>2</v>
      </c>
      <c r="AC257" s="31">
        <v>695</v>
      </c>
      <c r="AD257" s="32">
        <f t="shared" si="56"/>
        <v>0.28776978417266186</v>
      </c>
    </row>
    <row r="258" spans="1:30" s="22" customFormat="1">
      <c r="A258" s="30">
        <v>43496</v>
      </c>
      <c r="C258" s="31">
        <v>48</v>
      </c>
      <c r="D258" s="32">
        <f t="shared" si="50"/>
        <v>0</v>
      </c>
      <c r="E258" s="32"/>
      <c r="F258" s="31">
        <v>1</v>
      </c>
      <c r="G258" s="31">
        <v>806</v>
      </c>
      <c r="H258" s="32">
        <f t="shared" si="51"/>
        <v>0.12406947890818859</v>
      </c>
      <c r="J258" s="22">
        <v>4</v>
      </c>
      <c r="K258" s="22">
        <v>46</v>
      </c>
      <c r="L258" s="32">
        <f t="shared" si="52"/>
        <v>8.695652173913043</v>
      </c>
      <c r="N258" s="22">
        <v>7</v>
      </c>
      <c r="O258" s="22">
        <v>15</v>
      </c>
      <c r="P258" s="32">
        <f t="shared" si="53"/>
        <v>46.666666666666664</v>
      </c>
      <c r="R258" s="22">
        <v>4</v>
      </c>
      <c r="S258" s="22">
        <v>8</v>
      </c>
      <c r="T258" s="32">
        <f t="shared" si="54"/>
        <v>50</v>
      </c>
      <c r="W258" s="32"/>
      <c r="X258" s="31"/>
      <c r="Y258" s="31">
        <v>146</v>
      </c>
      <c r="Z258" s="32">
        <f t="shared" si="55"/>
        <v>0</v>
      </c>
      <c r="AA258" s="32"/>
      <c r="AB258" s="31">
        <v>1</v>
      </c>
      <c r="AC258" s="31">
        <v>708</v>
      </c>
      <c r="AD258" s="32">
        <f t="shared" si="56"/>
        <v>0.14124293785310735</v>
      </c>
    </row>
    <row r="259" spans="1:30" s="22" customFormat="1">
      <c r="A259" s="30">
        <v>43524</v>
      </c>
      <c r="C259" s="31">
        <v>33</v>
      </c>
      <c r="D259" s="32">
        <f t="shared" si="50"/>
        <v>0</v>
      </c>
      <c r="E259" s="32"/>
      <c r="F259" s="31">
        <v>1</v>
      </c>
      <c r="G259" s="31">
        <v>825</v>
      </c>
      <c r="H259" s="32">
        <f t="shared" si="51"/>
        <v>0.12121212121212122</v>
      </c>
      <c r="J259" s="22">
        <v>5</v>
      </c>
      <c r="K259" s="22">
        <v>51</v>
      </c>
      <c r="L259" s="32">
        <f t="shared" si="52"/>
        <v>9.8039215686274517</v>
      </c>
      <c r="N259" s="22">
        <v>4</v>
      </c>
      <c r="O259" s="22">
        <v>11</v>
      </c>
      <c r="P259" s="32">
        <f t="shared" si="53"/>
        <v>36.363636363636367</v>
      </c>
      <c r="R259" s="22">
        <v>4</v>
      </c>
      <c r="S259" s="22">
        <v>8</v>
      </c>
      <c r="T259" s="32">
        <f t="shared" si="54"/>
        <v>50</v>
      </c>
      <c r="W259" s="32"/>
      <c r="X259" s="31"/>
      <c r="Y259" s="31">
        <v>251</v>
      </c>
      <c r="Z259" s="32">
        <f t="shared" si="55"/>
        <v>0</v>
      </c>
      <c r="AA259" s="32"/>
      <c r="AB259" s="31">
        <v>1</v>
      </c>
      <c r="AC259" s="31">
        <v>607</v>
      </c>
      <c r="AD259" s="32">
        <f t="shared" si="56"/>
        <v>0.16474464579901155</v>
      </c>
    </row>
    <row r="260" spans="1:30" s="22" customFormat="1">
      <c r="A260" s="30">
        <v>43555</v>
      </c>
      <c r="C260" s="31">
        <v>35</v>
      </c>
      <c r="D260" s="32">
        <f t="shared" si="50"/>
        <v>0</v>
      </c>
      <c r="E260" s="32"/>
      <c r="F260" s="31">
        <v>2</v>
      </c>
      <c r="G260" s="31">
        <v>805</v>
      </c>
      <c r="H260" s="32">
        <f t="shared" si="51"/>
        <v>0.2484472049689441</v>
      </c>
      <c r="J260" s="22">
        <v>3</v>
      </c>
      <c r="K260" s="22">
        <v>60</v>
      </c>
      <c r="L260" s="32">
        <f t="shared" si="52"/>
        <v>5</v>
      </c>
      <c r="N260" s="22">
        <v>2</v>
      </c>
      <c r="O260" s="22">
        <v>13</v>
      </c>
      <c r="P260" s="32">
        <f t="shared" si="53"/>
        <v>15.384615384615385</v>
      </c>
      <c r="R260" s="22">
        <v>2</v>
      </c>
      <c r="S260" s="22">
        <v>8</v>
      </c>
      <c r="T260" s="32">
        <f t="shared" si="54"/>
        <v>25</v>
      </c>
      <c r="W260" s="32"/>
      <c r="X260" s="31">
        <v>1</v>
      </c>
      <c r="Y260" s="31">
        <v>327</v>
      </c>
      <c r="Z260" s="32">
        <f t="shared" si="55"/>
        <v>0.3058103975535168</v>
      </c>
      <c r="AA260" s="32"/>
      <c r="AB260" s="31">
        <v>1</v>
      </c>
      <c r="AC260" s="31">
        <v>513</v>
      </c>
      <c r="AD260" s="32">
        <f t="shared" si="56"/>
        <v>0.19493177387914229</v>
      </c>
    </row>
    <row r="261" spans="1:30" s="22" customFormat="1">
      <c r="A261" s="30">
        <v>43585</v>
      </c>
      <c r="C261" s="31">
        <v>32</v>
      </c>
      <c r="D261" s="32">
        <f t="shared" si="50"/>
        <v>0</v>
      </c>
      <c r="E261" s="32"/>
      <c r="F261" s="31">
        <v>4</v>
      </c>
      <c r="G261" s="31">
        <v>819</v>
      </c>
      <c r="H261" s="32">
        <f t="shared" si="51"/>
        <v>0.48840048840048839</v>
      </c>
      <c r="J261" s="22">
        <v>5</v>
      </c>
      <c r="K261" s="22">
        <v>54</v>
      </c>
      <c r="L261" s="32">
        <f t="shared" si="52"/>
        <v>9.2592592592592595</v>
      </c>
      <c r="N261" s="22">
        <v>3</v>
      </c>
      <c r="O261" s="22">
        <v>14</v>
      </c>
      <c r="P261" s="32">
        <f t="shared" si="53"/>
        <v>21.428571428571427</v>
      </c>
      <c r="R261" s="22">
        <v>1</v>
      </c>
      <c r="S261" s="22">
        <v>3</v>
      </c>
      <c r="T261" s="32">
        <f t="shared" si="54"/>
        <v>33.333333333333329</v>
      </c>
      <c r="W261" s="32"/>
      <c r="X261" s="31">
        <v>4</v>
      </c>
      <c r="Y261" s="31">
        <v>336</v>
      </c>
      <c r="Z261" s="32">
        <f t="shared" si="55"/>
        <v>1.1904761904761905</v>
      </c>
      <c r="AA261" s="32"/>
      <c r="AB261" s="31"/>
      <c r="AC261" s="31">
        <v>515</v>
      </c>
      <c r="AD261" s="32">
        <f t="shared" si="56"/>
        <v>0</v>
      </c>
    </row>
    <row r="262" spans="1:30" s="22" customFormat="1">
      <c r="A262" s="30">
        <v>43616</v>
      </c>
      <c r="C262" s="31">
        <v>26</v>
      </c>
      <c r="D262" s="32">
        <f t="shared" si="50"/>
        <v>0</v>
      </c>
      <c r="E262" s="32"/>
      <c r="F262" s="31">
        <v>5</v>
      </c>
      <c r="G262" s="31">
        <v>831</v>
      </c>
      <c r="H262" s="32">
        <f t="shared" si="51"/>
        <v>0.60168471720818295</v>
      </c>
      <c r="J262" s="22">
        <v>7</v>
      </c>
      <c r="K262" s="22">
        <v>56</v>
      </c>
      <c r="L262" s="32">
        <f t="shared" si="52"/>
        <v>12.5</v>
      </c>
      <c r="N262" s="22">
        <v>2</v>
      </c>
      <c r="O262" s="22">
        <v>10</v>
      </c>
      <c r="P262" s="32">
        <f t="shared" si="53"/>
        <v>20</v>
      </c>
      <c r="R262" s="22">
        <v>2</v>
      </c>
      <c r="S262" s="22">
        <v>7</v>
      </c>
      <c r="T262" s="32">
        <f t="shared" si="54"/>
        <v>28.571428571428569</v>
      </c>
      <c r="W262" s="32"/>
      <c r="X262" s="31">
        <v>3</v>
      </c>
      <c r="Y262" s="31">
        <v>411</v>
      </c>
      <c r="Z262" s="32">
        <f t="shared" si="55"/>
        <v>0.72992700729927007</v>
      </c>
      <c r="AA262" s="32"/>
      <c r="AB262" s="31">
        <v>2</v>
      </c>
      <c r="AC262" s="31">
        <v>446</v>
      </c>
      <c r="AD262" s="32">
        <f t="shared" si="56"/>
        <v>0.44843049327354262</v>
      </c>
    </row>
    <row r="263" spans="1:30" s="22" customFormat="1">
      <c r="A263" s="30">
        <v>43646</v>
      </c>
      <c r="C263" s="31">
        <v>25</v>
      </c>
      <c r="D263" s="32">
        <f t="shared" si="50"/>
        <v>0</v>
      </c>
      <c r="E263" s="32"/>
      <c r="F263" s="31">
        <v>6</v>
      </c>
      <c r="G263" s="31">
        <v>820</v>
      </c>
      <c r="H263" s="32">
        <f t="shared" si="51"/>
        <v>0.73170731707317083</v>
      </c>
      <c r="J263" s="22">
        <v>8</v>
      </c>
      <c r="K263" s="22">
        <v>65</v>
      </c>
      <c r="L263" s="32">
        <f t="shared" si="52"/>
        <v>12.307692307692308</v>
      </c>
      <c r="N263" s="22">
        <v>3</v>
      </c>
      <c r="O263" s="22">
        <v>8</v>
      </c>
      <c r="P263" s="32">
        <f t="shared" si="53"/>
        <v>37.5</v>
      </c>
      <c r="R263" s="22">
        <v>3</v>
      </c>
      <c r="S263" s="22">
        <v>8</v>
      </c>
      <c r="T263" s="32">
        <f t="shared" si="54"/>
        <v>37.5</v>
      </c>
      <c r="W263" s="32"/>
      <c r="X263" s="31">
        <v>3</v>
      </c>
      <c r="Y263" s="31">
        <v>430</v>
      </c>
      <c r="Z263" s="32">
        <f t="shared" si="55"/>
        <v>0.69767441860465118</v>
      </c>
      <c r="AA263" s="32"/>
      <c r="AB263" s="31">
        <v>3</v>
      </c>
      <c r="AC263" s="31">
        <v>415</v>
      </c>
      <c r="AD263" s="32">
        <f t="shared" si="56"/>
        <v>0.72289156626506024</v>
      </c>
    </row>
    <row r="264" spans="1:30" s="22" customFormat="1">
      <c r="A264" s="30">
        <v>43677</v>
      </c>
      <c r="C264" s="31">
        <v>24</v>
      </c>
      <c r="D264" s="32">
        <f t="shared" si="50"/>
        <v>0</v>
      </c>
      <c r="E264" s="32"/>
      <c r="F264" s="31">
        <v>7</v>
      </c>
      <c r="G264" s="31">
        <v>827</v>
      </c>
      <c r="H264" s="32">
        <f t="shared" si="51"/>
        <v>0.84643288996372434</v>
      </c>
      <c r="J264" s="22">
        <v>10</v>
      </c>
      <c r="K264" s="22">
        <v>62</v>
      </c>
      <c r="L264" s="32">
        <f t="shared" si="52"/>
        <v>16.129032258064516</v>
      </c>
      <c r="N264" s="22">
        <v>2</v>
      </c>
      <c r="O264" s="22">
        <v>7</v>
      </c>
      <c r="P264" s="32">
        <f t="shared" si="53"/>
        <v>28.571428571428569</v>
      </c>
      <c r="R264" s="22">
        <v>3</v>
      </c>
      <c r="S264" s="22">
        <v>8</v>
      </c>
      <c r="T264" s="32">
        <f t="shared" si="54"/>
        <v>37.5</v>
      </c>
      <c r="W264" s="32"/>
      <c r="X264" s="31">
        <v>4</v>
      </c>
      <c r="Y264" s="31">
        <v>404</v>
      </c>
      <c r="Z264" s="32">
        <f t="shared" si="55"/>
        <v>0.99009900990099009</v>
      </c>
      <c r="AA264" s="32"/>
      <c r="AB264" s="31">
        <v>3</v>
      </c>
      <c r="AC264" s="31">
        <v>447</v>
      </c>
      <c r="AD264" s="32">
        <f t="shared" si="56"/>
        <v>0.67114093959731547</v>
      </c>
    </row>
    <row r="265" spans="1:30" s="22" customFormat="1">
      <c r="A265" s="30">
        <v>43708</v>
      </c>
      <c r="C265" s="31">
        <v>21</v>
      </c>
      <c r="D265" s="32">
        <f t="shared" si="50"/>
        <v>0</v>
      </c>
      <c r="E265" s="32"/>
      <c r="F265" s="31">
        <v>7</v>
      </c>
      <c r="G265" s="31">
        <v>830</v>
      </c>
      <c r="H265" s="32">
        <f t="shared" si="51"/>
        <v>0.84337349397590367</v>
      </c>
      <c r="J265" s="22">
        <v>11</v>
      </c>
      <c r="K265" s="22">
        <v>66</v>
      </c>
      <c r="L265" s="32">
        <f t="shared" si="52"/>
        <v>16.666666666666664</v>
      </c>
      <c r="N265" s="22">
        <v>3</v>
      </c>
      <c r="O265" s="22">
        <v>6</v>
      </c>
      <c r="P265" s="32">
        <f t="shared" si="53"/>
        <v>50</v>
      </c>
      <c r="R265" s="22">
        <v>3</v>
      </c>
      <c r="S265" s="22">
        <v>9</v>
      </c>
      <c r="T265" s="32">
        <f t="shared" si="54"/>
        <v>33.333333333333329</v>
      </c>
      <c r="W265" s="32"/>
      <c r="X265" s="31">
        <v>5</v>
      </c>
      <c r="Y265" s="31">
        <v>363</v>
      </c>
      <c r="Z265" s="32">
        <f t="shared" ref="Z265:Z266" si="57">X265/Y265*100</f>
        <v>1.3774104683195594</v>
      </c>
      <c r="AA265" s="32"/>
      <c r="AB265" s="31">
        <v>2</v>
      </c>
      <c r="AC265" s="31">
        <v>488</v>
      </c>
      <c r="AD265" s="32">
        <f t="shared" si="56"/>
        <v>0.4098360655737705</v>
      </c>
    </row>
    <row r="266" spans="1:30" s="22" customFormat="1">
      <c r="A266" s="30">
        <v>43738</v>
      </c>
      <c r="C266" s="31">
        <v>22</v>
      </c>
      <c r="D266" s="32">
        <f t="shared" si="50"/>
        <v>0</v>
      </c>
      <c r="E266" s="32"/>
      <c r="F266" s="31">
        <v>9</v>
      </c>
      <c r="G266" s="31">
        <v>836</v>
      </c>
      <c r="H266" s="32">
        <f t="shared" si="51"/>
        <v>1.0765550239234449</v>
      </c>
      <c r="J266" s="22">
        <v>10</v>
      </c>
      <c r="K266" s="22">
        <v>62</v>
      </c>
      <c r="L266" s="32">
        <f t="shared" si="52"/>
        <v>16.129032258064516</v>
      </c>
      <c r="N266" s="22">
        <v>2</v>
      </c>
      <c r="O266" s="22">
        <v>3</v>
      </c>
      <c r="P266" s="32">
        <f t="shared" si="53"/>
        <v>66.666666666666657</v>
      </c>
      <c r="R266" s="22">
        <v>4</v>
      </c>
      <c r="S266" s="22">
        <v>10</v>
      </c>
      <c r="T266" s="32">
        <f t="shared" si="54"/>
        <v>40</v>
      </c>
      <c r="W266" s="32"/>
      <c r="X266" s="31">
        <v>7</v>
      </c>
      <c r="Y266" s="31">
        <v>373</v>
      </c>
      <c r="Z266" s="32">
        <f t="shared" si="57"/>
        <v>1.8766756032171581</v>
      </c>
      <c r="AA266" s="32"/>
      <c r="AB266" s="31">
        <v>2</v>
      </c>
      <c r="AC266" s="31">
        <v>485</v>
      </c>
      <c r="AD266" s="32">
        <f t="shared" si="56"/>
        <v>0.41237113402061859</v>
      </c>
    </row>
    <row r="267" spans="1:30" s="22" customFormat="1">
      <c r="A267" s="30"/>
      <c r="C267" s="31"/>
      <c r="D267" s="32"/>
      <c r="E267" s="32"/>
      <c r="F267" s="31"/>
      <c r="G267" s="31"/>
      <c r="H267" s="32"/>
      <c r="L267" s="32"/>
      <c r="P267" s="32"/>
      <c r="T267" s="32"/>
      <c r="W267" s="32"/>
      <c r="X267" s="31"/>
      <c r="Y267" s="31"/>
      <c r="Z267" s="32"/>
      <c r="AA267" s="32"/>
      <c r="AB267" s="31"/>
      <c r="AC267" s="31"/>
      <c r="AD267" s="32"/>
    </row>
    <row r="268" spans="1:30" s="22" customFormat="1" ht="7.5" customHeight="1">
      <c r="A268" s="30"/>
      <c r="C268" s="31"/>
      <c r="D268" s="32"/>
      <c r="E268" s="32"/>
      <c r="F268" s="31"/>
      <c r="G268" s="31"/>
      <c r="H268" s="32"/>
      <c r="L268" s="32"/>
      <c r="P268" s="32"/>
      <c r="T268" s="32"/>
      <c r="W268" s="32"/>
      <c r="X268" s="31"/>
      <c r="Y268" s="31"/>
      <c r="Z268" s="32"/>
      <c r="AA268" s="32"/>
      <c r="AB268" s="31"/>
      <c r="AC268" s="31"/>
      <c r="AD268" s="32"/>
    </row>
    <row r="269" spans="1:30" s="22" customFormat="1">
      <c r="A269" s="30"/>
      <c r="C269" s="31"/>
      <c r="D269" s="32"/>
      <c r="E269" s="32"/>
      <c r="F269" s="31"/>
      <c r="G269" s="31"/>
      <c r="H269" s="32"/>
      <c r="W269" s="32"/>
      <c r="X269" s="31"/>
      <c r="Y269" s="31"/>
      <c r="Z269" s="32"/>
      <c r="AA269" s="32"/>
      <c r="AB269" s="31"/>
      <c r="AC269" s="31"/>
      <c r="AD269" s="32"/>
    </row>
    <row r="270" spans="1:30" s="22" customFormat="1">
      <c r="A270" s="30"/>
      <c r="C270" s="31"/>
      <c r="D270" s="32"/>
      <c r="E270" s="32"/>
      <c r="F270" s="31"/>
      <c r="G270" s="31"/>
      <c r="H270" s="32"/>
      <c r="W270" s="32"/>
      <c r="X270" s="31"/>
      <c r="Y270" s="31"/>
      <c r="Z270" s="32"/>
      <c r="AA270" s="32"/>
      <c r="AB270" s="31"/>
      <c r="AC270" s="31"/>
      <c r="AD270" s="32"/>
    </row>
    <row r="271" spans="1:30" s="22" customFormat="1">
      <c r="A271" s="30"/>
      <c r="C271" s="31"/>
      <c r="D271" s="32"/>
      <c r="E271" s="32"/>
      <c r="F271" s="31"/>
      <c r="G271" s="31"/>
      <c r="H271" s="32"/>
      <c r="W271" s="32"/>
      <c r="X271" s="31"/>
      <c r="Y271" s="31"/>
      <c r="Z271" s="32"/>
      <c r="AA271" s="32"/>
      <c r="AB271" s="31"/>
      <c r="AC271" s="31"/>
      <c r="AD271" s="32"/>
    </row>
    <row r="272" spans="1:30" s="22" customFormat="1">
      <c r="A272" s="30"/>
      <c r="C272" s="31"/>
      <c r="D272" s="32"/>
      <c r="E272" s="32"/>
      <c r="F272" s="31"/>
      <c r="G272" s="31"/>
      <c r="H272" s="32"/>
      <c r="W272" s="32"/>
      <c r="X272" s="31"/>
      <c r="Y272" s="31"/>
      <c r="Z272" s="32"/>
      <c r="AA272" s="32"/>
      <c r="AB272" s="31"/>
      <c r="AC272" s="31"/>
      <c r="AD272" s="32"/>
    </row>
    <row r="273" spans="1:30" s="22" customFormat="1">
      <c r="A273" s="30"/>
      <c r="C273" s="31"/>
      <c r="D273" s="32"/>
      <c r="E273" s="32"/>
      <c r="F273" s="31"/>
      <c r="G273" s="31"/>
      <c r="H273" s="32"/>
      <c r="W273" s="32"/>
      <c r="X273" s="31"/>
      <c r="Y273" s="31"/>
      <c r="Z273" s="32"/>
      <c r="AA273" s="32"/>
      <c r="AB273" s="31"/>
      <c r="AC273" s="31"/>
      <c r="AD273" s="32"/>
    </row>
    <row r="274" spans="1:30" s="22" customFormat="1">
      <c r="A274" s="30"/>
      <c r="C274" s="31"/>
      <c r="D274" s="32"/>
      <c r="E274" s="32"/>
      <c r="F274" s="31"/>
      <c r="G274" s="31"/>
      <c r="H274" s="32"/>
      <c r="W274" s="32"/>
      <c r="X274" s="31"/>
      <c r="Y274" s="31"/>
      <c r="Z274" s="32"/>
      <c r="AA274" s="32"/>
      <c r="AB274" s="31"/>
      <c r="AC274" s="31"/>
      <c r="AD274" s="32"/>
    </row>
    <row r="275" spans="1:30" s="22" customFormat="1">
      <c r="A275" s="30"/>
      <c r="C275" s="31"/>
      <c r="D275" s="32"/>
      <c r="E275" s="32"/>
      <c r="F275" s="31"/>
      <c r="G275" s="31"/>
      <c r="H275" s="32"/>
      <c r="W275" s="32"/>
      <c r="X275" s="31"/>
      <c r="Y275" s="31"/>
      <c r="Z275" s="32"/>
      <c r="AA275" s="32"/>
      <c r="AB275" s="31"/>
      <c r="AC275" s="31"/>
      <c r="AD275" s="32"/>
    </row>
    <row r="276" spans="1:30" s="22" customFormat="1">
      <c r="A276" s="30"/>
      <c r="C276" s="31"/>
      <c r="D276" s="32"/>
      <c r="E276" s="32"/>
      <c r="F276" s="31"/>
      <c r="G276" s="31"/>
      <c r="H276" s="32"/>
      <c r="W276" s="32"/>
      <c r="X276" s="31"/>
      <c r="Y276" s="31"/>
      <c r="Z276" s="32"/>
      <c r="AA276" s="32"/>
      <c r="AB276" s="31"/>
      <c r="AC276" s="31"/>
      <c r="AD276" s="32"/>
    </row>
    <row r="277" spans="1:30" s="22" customFormat="1">
      <c r="A277" s="30"/>
      <c r="C277" s="31"/>
      <c r="D277" s="32"/>
      <c r="E277" s="32"/>
      <c r="F277" s="31"/>
      <c r="G277" s="31"/>
      <c r="H277" s="32"/>
      <c r="W277" s="32"/>
      <c r="X277" s="31"/>
      <c r="Y277" s="31"/>
      <c r="Z277" s="32"/>
      <c r="AA277" s="32"/>
      <c r="AB277" s="31"/>
      <c r="AC277" s="31"/>
      <c r="AD277" s="32"/>
    </row>
    <row r="278" spans="1:30" s="22" customFormat="1">
      <c r="A278" s="30"/>
      <c r="C278" s="31"/>
      <c r="D278" s="32"/>
      <c r="E278" s="32"/>
      <c r="F278" s="31"/>
      <c r="G278" s="31"/>
      <c r="H278" s="32"/>
      <c r="W278" s="32"/>
      <c r="X278" s="31"/>
      <c r="Y278" s="31"/>
      <c r="Z278" s="32"/>
      <c r="AA278" s="32"/>
      <c r="AB278" s="31"/>
      <c r="AC278" s="31"/>
      <c r="AD278" s="32"/>
    </row>
    <row r="279" spans="1:30" s="22" customFormat="1">
      <c r="A279" s="30"/>
      <c r="C279" s="31"/>
      <c r="D279" s="32"/>
      <c r="E279" s="32"/>
      <c r="F279" s="31"/>
      <c r="G279" s="31"/>
      <c r="H279" s="32"/>
      <c r="W279" s="32"/>
      <c r="X279" s="31"/>
      <c r="Y279" s="31"/>
      <c r="Z279" s="32"/>
      <c r="AA279" s="32"/>
      <c r="AB279" s="31"/>
      <c r="AC279" s="31"/>
      <c r="AD279" s="32"/>
    </row>
    <row r="280" spans="1:30" s="22" customFormat="1">
      <c r="A280" s="30"/>
      <c r="C280" s="31"/>
      <c r="D280" s="32"/>
      <c r="E280" s="32"/>
      <c r="F280" s="31"/>
      <c r="G280" s="31"/>
      <c r="H280" s="32"/>
      <c r="W280" s="32"/>
      <c r="X280" s="31"/>
      <c r="Y280" s="31"/>
      <c r="Z280" s="32"/>
      <c r="AA280" s="32"/>
      <c r="AB280" s="31"/>
      <c r="AC280" s="31"/>
      <c r="AD280" s="32"/>
    </row>
    <row r="281" spans="1:30" s="22" customFormat="1">
      <c r="A281" s="30"/>
      <c r="C281" s="31"/>
      <c r="D281" s="32"/>
      <c r="E281" s="32"/>
      <c r="F281" s="31"/>
      <c r="G281" s="31"/>
      <c r="H281" s="32"/>
      <c r="W281" s="32"/>
      <c r="X281" s="31"/>
      <c r="Y281" s="31"/>
      <c r="Z281" s="32"/>
      <c r="AA281" s="32"/>
      <c r="AB281" s="31"/>
      <c r="AC281" s="31"/>
      <c r="AD281" s="32"/>
    </row>
    <row r="282" spans="1:30" s="22" customFormat="1">
      <c r="A282" s="30"/>
      <c r="C282" s="31"/>
      <c r="D282" s="32"/>
      <c r="E282" s="32"/>
      <c r="F282" s="31"/>
      <c r="G282" s="31"/>
      <c r="H282" s="32"/>
      <c r="W282" s="32"/>
      <c r="X282" s="31"/>
      <c r="Y282" s="31"/>
      <c r="Z282" s="32"/>
      <c r="AA282" s="32"/>
      <c r="AB282" s="31"/>
      <c r="AC282" s="31"/>
      <c r="AD282" s="32"/>
    </row>
    <row r="283" spans="1:30" s="22" customFormat="1">
      <c r="A283" s="30"/>
      <c r="C283" s="31"/>
      <c r="D283" s="32"/>
      <c r="E283" s="32"/>
      <c r="F283" s="31"/>
      <c r="G283" s="31"/>
      <c r="H283" s="32"/>
      <c r="W283" s="32"/>
      <c r="X283" s="31"/>
      <c r="Y283" s="31"/>
      <c r="Z283" s="32"/>
      <c r="AA283" s="32"/>
      <c r="AB283" s="31"/>
      <c r="AC283" s="31"/>
      <c r="AD283" s="32"/>
    </row>
    <row r="284" spans="1:30" s="22" customFormat="1">
      <c r="A284" s="30"/>
      <c r="C284" s="31"/>
      <c r="D284" s="32"/>
      <c r="E284" s="32"/>
      <c r="F284" s="31"/>
      <c r="G284" s="31"/>
      <c r="H284" s="32"/>
      <c r="W284" s="32"/>
      <c r="X284" s="31"/>
      <c r="Y284" s="31"/>
      <c r="Z284" s="32"/>
      <c r="AA284" s="32"/>
      <c r="AB284" s="31"/>
      <c r="AC284" s="31"/>
      <c r="AD284" s="32"/>
    </row>
    <row r="285" spans="1:30" s="22" customFormat="1">
      <c r="A285" s="30"/>
      <c r="C285" s="31"/>
      <c r="D285" s="32"/>
      <c r="E285" s="32"/>
      <c r="F285" s="31"/>
      <c r="G285" s="31"/>
      <c r="H285" s="32"/>
      <c r="W285" s="32"/>
      <c r="X285" s="31"/>
      <c r="Y285" s="31"/>
      <c r="Z285" s="32"/>
      <c r="AA285" s="32"/>
      <c r="AB285" s="31"/>
      <c r="AC285" s="31"/>
      <c r="AD285" s="32"/>
    </row>
    <row r="286" spans="1:30" s="22" customFormat="1">
      <c r="A286" s="30"/>
      <c r="C286" s="31"/>
      <c r="D286" s="32"/>
      <c r="E286" s="32"/>
      <c r="F286" s="31"/>
      <c r="G286" s="31"/>
      <c r="H286" s="32"/>
      <c r="W286" s="32"/>
      <c r="X286" s="31"/>
      <c r="Y286" s="31"/>
      <c r="Z286" s="32"/>
      <c r="AA286" s="32"/>
      <c r="AB286" s="31"/>
      <c r="AC286" s="31"/>
      <c r="AD286" s="32"/>
    </row>
    <row r="287" spans="1:30" s="22" customFormat="1">
      <c r="A287" s="30"/>
      <c r="C287" s="31"/>
      <c r="D287" s="32"/>
      <c r="E287" s="32"/>
      <c r="F287" s="31"/>
      <c r="G287" s="31"/>
      <c r="H287" s="32"/>
      <c r="W287" s="32"/>
      <c r="X287" s="31"/>
      <c r="Y287" s="31"/>
      <c r="Z287" s="32"/>
      <c r="AA287" s="32"/>
      <c r="AB287" s="31"/>
      <c r="AC287" s="31"/>
      <c r="AD287" s="32"/>
    </row>
    <row r="288" spans="1:30" s="22" customFormat="1">
      <c r="A288" s="30"/>
      <c r="C288" s="31"/>
      <c r="D288" s="32"/>
      <c r="E288" s="32"/>
      <c r="F288" s="31"/>
      <c r="G288" s="31"/>
      <c r="H288" s="32"/>
      <c r="W288" s="32"/>
      <c r="X288" s="31"/>
      <c r="Y288" s="31"/>
      <c r="Z288" s="32"/>
      <c r="AA288" s="32"/>
      <c r="AB288" s="31"/>
      <c r="AC288" s="31"/>
      <c r="AD288" s="32"/>
    </row>
    <row r="289" spans="1:30" s="22" customFormat="1">
      <c r="A289" s="30"/>
      <c r="C289" s="31"/>
      <c r="D289" s="32"/>
      <c r="E289" s="32"/>
      <c r="F289" s="31"/>
      <c r="G289" s="31"/>
      <c r="H289" s="32"/>
      <c r="W289" s="32"/>
      <c r="X289" s="31"/>
      <c r="Y289" s="31"/>
      <c r="Z289" s="32"/>
      <c r="AA289" s="32"/>
      <c r="AB289" s="31"/>
      <c r="AC289" s="31"/>
      <c r="AD289" s="32"/>
    </row>
    <row r="290" spans="1:30" s="22" customFormat="1">
      <c r="A290" s="30"/>
      <c r="C290" s="31"/>
      <c r="D290" s="32"/>
      <c r="E290" s="32"/>
      <c r="F290" s="31"/>
      <c r="G290" s="31"/>
      <c r="H290" s="32"/>
      <c r="W290" s="32"/>
      <c r="X290" s="31"/>
      <c r="Y290" s="31"/>
      <c r="Z290" s="32"/>
      <c r="AA290" s="32"/>
      <c r="AB290" s="31"/>
      <c r="AC290" s="31"/>
      <c r="AD290" s="32"/>
    </row>
    <row r="291" spans="1:30" s="22" customFormat="1">
      <c r="A291" s="30"/>
      <c r="C291" s="31"/>
      <c r="D291" s="32"/>
      <c r="E291" s="32"/>
      <c r="F291" s="31"/>
      <c r="G291" s="31"/>
      <c r="H291" s="32"/>
      <c r="W291" s="32"/>
      <c r="X291" s="31"/>
      <c r="Y291" s="31"/>
      <c r="Z291" s="32"/>
      <c r="AA291" s="32"/>
      <c r="AB291" s="31"/>
      <c r="AC291" s="31"/>
      <c r="AD291" s="32"/>
    </row>
    <row r="292" spans="1:30" s="22" customFormat="1">
      <c r="A292" s="30"/>
      <c r="C292" s="31"/>
      <c r="D292" s="32"/>
      <c r="E292" s="32"/>
      <c r="F292" s="31"/>
      <c r="G292" s="31"/>
      <c r="H292" s="32"/>
      <c r="W292" s="32"/>
      <c r="X292" s="31"/>
      <c r="Y292" s="31"/>
      <c r="Z292" s="32"/>
      <c r="AA292" s="32"/>
      <c r="AB292" s="31"/>
      <c r="AC292" s="31"/>
      <c r="AD292" s="32"/>
    </row>
    <row r="293" spans="1:30" s="22" customFormat="1">
      <c r="A293" s="30"/>
      <c r="C293" s="31"/>
      <c r="D293" s="32"/>
      <c r="E293" s="32"/>
      <c r="F293" s="31"/>
      <c r="G293" s="31"/>
      <c r="H293" s="32"/>
      <c r="W293" s="32"/>
      <c r="X293" s="31"/>
      <c r="Y293" s="31"/>
      <c r="Z293" s="32"/>
      <c r="AA293" s="32"/>
      <c r="AB293" s="31"/>
      <c r="AC293" s="31"/>
      <c r="AD293" s="32"/>
    </row>
    <row r="294" spans="1:30" s="22" customFormat="1">
      <c r="A294" s="30"/>
      <c r="C294" s="31"/>
      <c r="D294" s="32"/>
      <c r="E294" s="32"/>
      <c r="F294" s="31"/>
      <c r="G294" s="31"/>
      <c r="H294" s="32"/>
      <c r="W294" s="32"/>
      <c r="X294" s="31"/>
      <c r="Y294" s="31"/>
      <c r="Z294" s="32"/>
      <c r="AA294" s="32"/>
      <c r="AB294" s="31"/>
      <c r="AC294" s="31"/>
      <c r="AD294" s="32"/>
    </row>
    <row r="295" spans="1:30" s="22" customFormat="1">
      <c r="A295" s="30"/>
      <c r="C295" s="31"/>
      <c r="D295" s="32"/>
      <c r="E295" s="32"/>
      <c r="F295" s="31"/>
      <c r="G295" s="31"/>
      <c r="H295" s="32"/>
      <c r="W295" s="32"/>
      <c r="X295" s="31"/>
      <c r="Y295" s="31"/>
      <c r="Z295" s="32"/>
      <c r="AA295" s="32"/>
      <c r="AB295" s="31"/>
      <c r="AC295" s="31"/>
      <c r="AD295" s="32"/>
    </row>
    <row r="310" spans="2:2">
      <c r="B310" s="24"/>
    </row>
  </sheetData>
  <mergeCells count="7">
    <mergeCell ref="AB4:AD4"/>
    <mergeCell ref="X4:Z4"/>
    <mergeCell ref="B4:D4"/>
    <mergeCell ref="F4:H4"/>
    <mergeCell ref="J4:L4"/>
    <mergeCell ref="N4:P4"/>
    <mergeCell ref="R4:T4"/>
  </mergeCells>
  <phoneticPr fontId="7" type="noConversion"/>
  <conditionalFormatting sqref="AC1:AC3 Y1:Y3 AA1:AA3 W1:W3 O1:O3 L1:L3 G1:G3 B1:B3 E1:E3">
    <cfRule type="cellIs" dxfId="1" priority="1" stopIfTrue="1" operator="equal">
      <formula>0</formula>
    </cfRule>
  </conditionalFormatting>
  <pageMargins left="0.75" right="0.75" top="1" bottom="1" header="0.5" footer="0.5"/>
  <pageSetup scale="67"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C000"/>
  </sheetPr>
  <dimension ref="A1:M299"/>
  <sheetViews>
    <sheetView zoomScale="85" zoomScaleNormal="85" workbookViewId="0">
      <pane ySplit="5" topLeftCell="A243" activePane="bottomLeft" state="frozen"/>
      <selection activeCell="U219" sqref="U219"/>
      <selection pane="bottomLeft" activeCell="I266" sqref="I266"/>
    </sheetView>
  </sheetViews>
  <sheetFormatPr defaultRowHeight="12.75"/>
  <cols>
    <col min="1" max="1" width="10.28515625" style="21" bestFit="1" customWidth="1"/>
    <col min="5" max="5" width="4.5703125" customWidth="1"/>
    <col min="6" max="6" width="10.28515625" style="21" customWidth="1"/>
  </cols>
  <sheetData>
    <row r="1" spans="1:13" ht="18">
      <c r="A1" s="162" t="s">
        <v>1285</v>
      </c>
      <c r="E1" s="7"/>
      <c r="G1" s="21"/>
      <c r="M1" s="21"/>
    </row>
    <row r="2" spans="1:13" ht="12" customHeight="1">
      <c r="A2" s="165" t="s">
        <v>1237</v>
      </c>
      <c r="E2" s="7"/>
      <c r="G2" s="21"/>
      <c r="M2" s="21"/>
    </row>
    <row r="3" spans="1:13" ht="12" customHeight="1">
      <c r="A3" s="46"/>
      <c r="E3" s="7"/>
      <c r="G3" s="21"/>
      <c r="M3" s="21"/>
    </row>
    <row r="4" spans="1:13">
      <c r="A4" s="179" t="s">
        <v>351</v>
      </c>
      <c r="B4" s="179"/>
      <c r="C4" s="179"/>
      <c r="D4" s="179"/>
      <c r="F4" s="179" t="s">
        <v>96</v>
      </c>
      <c r="G4" s="179"/>
      <c r="H4" s="179"/>
      <c r="I4" s="179"/>
    </row>
    <row r="5" spans="1:13" s="3" customFormat="1">
      <c r="A5" s="29" t="s">
        <v>1</v>
      </c>
      <c r="B5" s="19" t="s">
        <v>541</v>
      </c>
      <c r="C5" s="19" t="s">
        <v>2</v>
      </c>
      <c r="D5" s="19" t="s">
        <v>549</v>
      </c>
      <c r="F5" s="20" t="s">
        <v>1</v>
      </c>
      <c r="G5" s="8" t="s">
        <v>541</v>
      </c>
      <c r="H5" s="2" t="s">
        <v>2</v>
      </c>
      <c r="I5" s="2" t="s">
        <v>1286</v>
      </c>
    </row>
    <row r="6" spans="1:13">
      <c r="A6" s="21">
        <v>35826</v>
      </c>
      <c r="B6">
        <v>7</v>
      </c>
      <c r="C6">
        <v>27</v>
      </c>
      <c r="D6" s="7">
        <f>B6/C6*100</f>
        <v>25.925925925925924</v>
      </c>
      <c r="F6" s="21">
        <v>35826</v>
      </c>
      <c r="G6" s="9">
        <v>11</v>
      </c>
      <c r="H6" s="9">
        <v>515</v>
      </c>
      <c r="I6" s="6">
        <f>G6/H6*100</f>
        <v>2.1359223300970873</v>
      </c>
    </row>
    <row r="7" spans="1:13">
      <c r="A7" s="21">
        <v>35854</v>
      </c>
      <c r="B7">
        <v>7</v>
      </c>
      <c r="C7">
        <v>24</v>
      </c>
      <c r="D7" s="7">
        <f t="shared" ref="D7:D70" si="0">B7/C7*100</f>
        <v>29.166666666666668</v>
      </c>
      <c r="F7" s="21">
        <v>35854</v>
      </c>
      <c r="G7" s="9">
        <v>15</v>
      </c>
      <c r="H7" s="9">
        <v>530</v>
      </c>
      <c r="I7" s="6">
        <f>G7/H7*100</f>
        <v>2.8301886792452833</v>
      </c>
    </row>
    <row r="8" spans="1:13">
      <c r="A8" s="21">
        <v>35885</v>
      </c>
      <c r="B8">
        <v>7</v>
      </c>
      <c r="C8">
        <v>23</v>
      </c>
      <c r="D8" s="7">
        <f t="shared" si="0"/>
        <v>30.434782608695656</v>
      </c>
      <c r="F8" s="21">
        <v>35885</v>
      </c>
      <c r="G8" s="9">
        <v>15</v>
      </c>
      <c r="H8" s="9">
        <v>532</v>
      </c>
      <c r="I8" s="6">
        <f>G8/H8*100</f>
        <v>2.8195488721804511</v>
      </c>
    </row>
    <row r="9" spans="1:13">
      <c r="A9" s="21">
        <v>35915</v>
      </c>
      <c r="B9">
        <v>8</v>
      </c>
      <c r="C9">
        <v>23</v>
      </c>
      <c r="D9" s="7">
        <f t="shared" si="0"/>
        <v>34.782608695652172</v>
      </c>
      <c r="F9" s="21">
        <v>35915</v>
      </c>
      <c r="G9" s="9">
        <v>16</v>
      </c>
      <c r="H9" s="9">
        <v>537</v>
      </c>
      <c r="I9" s="6">
        <f>G9/H9*100</f>
        <v>2.9795158286778398</v>
      </c>
    </row>
    <row r="10" spans="1:13">
      <c r="A10" s="21">
        <v>35946</v>
      </c>
      <c r="B10">
        <v>9</v>
      </c>
      <c r="C10">
        <v>24</v>
      </c>
      <c r="D10" s="7">
        <f t="shared" si="0"/>
        <v>37.5</v>
      </c>
      <c r="F10" s="21">
        <v>35946</v>
      </c>
      <c r="G10" s="9">
        <v>16</v>
      </c>
      <c r="H10" s="9">
        <v>532</v>
      </c>
      <c r="I10" s="6">
        <f>G10/H10*100</f>
        <v>3.007518796992481</v>
      </c>
    </row>
    <row r="11" spans="1:13">
      <c r="A11" s="21">
        <v>35976</v>
      </c>
      <c r="B11">
        <v>9</v>
      </c>
      <c r="C11">
        <v>22</v>
      </c>
      <c r="D11" s="7">
        <f t="shared" si="0"/>
        <v>40.909090909090914</v>
      </c>
      <c r="F11" s="21">
        <v>35976</v>
      </c>
      <c r="G11" s="9">
        <v>14</v>
      </c>
      <c r="H11" s="9">
        <v>531</v>
      </c>
      <c r="I11" s="6">
        <f t="shared" ref="I11:I74" si="1">G11/H11*100</f>
        <v>2.6365348399246704</v>
      </c>
    </row>
    <row r="12" spans="1:13">
      <c r="A12" s="21">
        <v>36007</v>
      </c>
      <c r="B12">
        <v>7</v>
      </c>
      <c r="C12">
        <v>22</v>
      </c>
      <c r="D12" s="7">
        <f t="shared" si="0"/>
        <v>31.818181818181817</v>
      </c>
      <c r="F12" s="21">
        <v>36007</v>
      </c>
      <c r="G12" s="9">
        <v>12</v>
      </c>
      <c r="H12" s="9">
        <v>534</v>
      </c>
      <c r="I12" s="6">
        <f t="shared" si="1"/>
        <v>2.2471910112359552</v>
      </c>
    </row>
    <row r="13" spans="1:13">
      <c r="A13" s="21">
        <v>36038</v>
      </c>
      <c r="B13">
        <v>7</v>
      </c>
      <c r="C13">
        <v>19</v>
      </c>
      <c r="D13" s="7">
        <f t="shared" si="0"/>
        <v>36.84210526315789</v>
      </c>
      <c r="F13" s="21">
        <v>36038</v>
      </c>
      <c r="G13" s="9">
        <v>12</v>
      </c>
      <c r="H13" s="9">
        <v>529</v>
      </c>
      <c r="I13" s="6">
        <f t="shared" si="1"/>
        <v>2.2684310018903595</v>
      </c>
    </row>
    <row r="14" spans="1:13">
      <c r="A14" s="21">
        <v>36068</v>
      </c>
      <c r="B14">
        <v>6</v>
      </c>
      <c r="C14">
        <v>18</v>
      </c>
      <c r="D14" s="7">
        <f t="shared" si="0"/>
        <v>33.333333333333329</v>
      </c>
      <c r="F14" s="21">
        <v>36068</v>
      </c>
      <c r="G14" s="9">
        <v>13</v>
      </c>
      <c r="H14" s="9">
        <v>536</v>
      </c>
      <c r="I14" s="6">
        <f t="shared" si="1"/>
        <v>2.4253731343283582</v>
      </c>
    </row>
    <row r="15" spans="1:13">
      <c r="A15" s="21">
        <v>36099</v>
      </c>
      <c r="B15">
        <v>7</v>
      </c>
      <c r="C15">
        <v>21</v>
      </c>
      <c r="D15" s="7">
        <f t="shared" si="0"/>
        <v>33.333333333333329</v>
      </c>
      <c r="F15" s="21">
        <v>36099</v>
      </c>
      <c r="G15" s="9">
        <v>13</v>
      </c>
      <c r="H15" s="9">
        <v>548</v>
      </c>
      <c r="I15" s="6">
        <f t="shared" si="1"/>
        <v>2.3722627737226274</v>
      </c>
    </row>
    <row r="16" spans="1:13">
      <c r="A16" s="21">
        <v>36129</v>
      </c>
      <c r="B16">
        <v>8</v>
      </c>
      <c r="C16">
        <v>22</v>
      </c>
      <c r="D16" s="7">
        <f t="shared" si="0"/>
        <v>36.363636363636367</v>
      </c>
      <c r="F16" s="21">
        <v>36129</v>
      </c>
      <c r="G16" s="9">
        <v>15</v>
      </c>
      <c r="H16" s="9">
        <v>556</v>
      </c>
      <c r="I16" s="6">
        <f t="shared" si="1"/>
        <v>2.6978417266187051</v>
      </c>
    </row>
    <row r="17" spans="1:9">
      <c r="A17" s="21">
        <v>36160</v>
      </c>
      <c r="B17">
        <v>11</v>
      </c>
      <c r="C17">
        <v>22</v>
      </c>
      <c r="D17" s="7">
        <f t="shared" si="0"/>
        <v>50</v>
      </c>
      <c r="F17" s="21">
        <v>36160</v>
      </c>
      <c r="G17" s="9">
        <v>19</v>
      </c>
      <c r="H17" s="9">
        <v>558</v>
      </c>
      <c r="I17" s="6">
        <f t="shared" si="1"/>
        <v>3.4050179211469538</v>
      </c>
    </row>
    <row r="18" spans="1:9">
      <c r="A18" s="21">
        <v>36191</v>
      </c>
      <c r="B18">
        <v>11</v>
      </c>
      <c r="C18">
        <v>26</v>
      </c>
      <c r="D18" s="7">
        <f t="shared" si="0"/>
        <v>42.307692307692307</v>
      </c>
      <c r="F18" s="21">
        <v>36191</v>
      </c>
      <c r="G18" s="9">
        <v>14</v>
      </c>
      <c r="H18" s="9">
        <v>568</v>
      </c>
      <c r="I18" s="6">
        <f t="shared" si="1"/>
        <v>2.464788732394366</v>
      </c>
    </row>
    <row r="19" spans="1:9">
      <c r="A19" s="21">
        <v>36219</v>
      </c>
      <c r="B19">
        <v>9</v>
      </c>
      <c r="C19">
        <v>19</v>
      </c>
      <c r="D19" s="7">
        <f t="shared" si="0"/>
        <v>47.368421052631575</v>
      </c>
      <c r="F19" s="21">
        <v>36219</v>
      </c>
      <c r="G19" s="9">
        <v>14</v>
      </c>
      <c r="H19" s="9">
        <v>581</v>
      </c>
      <c r="I19" s="6">
        <f t="shared" si="1"/>
        <v>2.4096385542168677</v>
      </c>
    </row>
    <row r="20" spans="1:9">
      <c r="A20" s="21">
        <v>36250</v>
      </c>
      <c r="B20">
        <v>8</v>
      </c>
      <c r="C20">
        <v>18</v>
      </c>
      <c r="D20" s="7">
        <f t="shared" si="0"/>
        <v>44.444444444444443</v>
      </c>
      <c r="F20" s="21">
        <v>36250</v>
      </c>
      <c r="G20" s="9">
        <v>15</v>
      </c>
      <c r="H20" s="9">
        <v>590</v>
      </c>
      <c r="I20" s="6">
        <f t="shared" si="1"/>
        <v>2.5423728813559325</v>
      </c>
    </row>
    <row r="21" spans="1:9">
      <c r="A21" s="21">
        <v>36280</v>
      </c>
      <c r="B21">
        <v>8</v>
      </c>
      <c r="C21">
        <v>16</v>
      </c>
      <c r="D21" s="7">
        <f t="shared" si="0"/>
        <v>50</v>
      </c>
      <c r="F21" s="21">
        <v>36280</v>
      </c>
      <c r="G21" s="9">
        <v>19</v>
      </c>
      <c r="H21" s="9">
        <v>592</v>
      </c>
      <c r="I21" s="6">
        <f t="shared" si="1"/>
        <v>3.2094594594594592</v>
      </c>
    </row>
    <row r="22" spans="1:9">
      <c r="A22" s="21">
        <v>36311</v>
      </c>
      <c r="B22">
        <v>7</v>
      </c>
      <c r="C22">
        <v>18</v>
      </c>
      <c r="D22" s="7">
        <f t="shared" si="0"/>
        <v>38.888888888888893</v>
      </c>
      <c r="F22" s="21">
        <v>36311</v>
      </c>
      <c r="G22" s="9">
        <v>23</v>
      </c>
      <c r="H22" s="9">
        <v>591</v>
      </c>
      <c r="I22" s="6">
        <f t="shared" si="1"/>
        <v>3.8917089678511001</v>
      </c>
    </row>
    <row r="23" spans="1:9">
      <c r="A23" s="21">
        <v>36341</v>
      </c>
      <c r="B23">
        <v>10</v>
      </c>
      <c r="C23">
        <v>19</v>
      </c>
      <c r="D23" s="7">
        <f t="shared" si="0"/>
        <v>52.631578947368418</v>
      </c>
      <c r="F23" s="21">
        <v>36341</v>
      </c>
      <c r="G23" s="9">
        <v>28</v>
      </c>
      <c r="H23" s="9">
        <v>589</v>
      </c>
      <c r="I23" s="6">
        <f t="shared" si="1"/>
        <v>4.7538200339558569</v>
      </c>
    </row>
    <row r="24" spans="1:9">
      <c r="A24" s="21">
        <v>36372</v>
      </c>
      <c r="B24">
        <v>14</v>
      </c>
      <c r="C24">
        <v>23</v>
      </c>
      <c r="D24" s="7">
        <f t="shared" si="0"/>
        <v>60.869565217391312</v>
      </c>
      <c r="F24" s="21">
        <v>36372</v>
      </c>
      <c r="G24" s="9">
        <v>30</v>
      </c>
      <c r="H24" s="9">
        <v>593</v>
      </c>
      <c r="I24" s="6">
        <f t="shared" si="1"/>
        <v>5.0590219224283306</v>
      </c>
    </row>
    <row r="25" spans="1:9">
      <c r="A25" s="21">
        <v>36403</v>
      </c>
      <c r="B25">
        <v>17</v>
      </c>
      <c r="C25">
        <v>44</v>
      </c>
      <c r="D25" s="7">
        <f t="shared" si="0"/>
        <v>38.636363636363633</v>
      </c>
      <c r="F25" s="21">
        <v>36403</v>
      </c>
      <c r="G25" s="9">
        <v>31</v>
      </c>
      <c r="H25" s="9">
        <v>587</v>
      </c>
      <c r="I25" s="6">
        <f t="shared" si="1"/>
        <v>5.2810902896081773</v>
      </c>
    </row>
    <row r="26" spans="1:9">
      <c r="A26" s="21">
        <v>36433</v>
      </c>
      <c r="B26">
        <v>20</v>
      </c>
      <c r="C26">
        <v>71</v>
      </c>
      <c r="D26" s="7">
        <f t="shared" si="0"/>
        <v>28.169014084507044</v>
      </c>
      <c r="F26" s="21">
        <v>36433</v>
      </c>
      <c r="G26" s="9">
        <v>31</v>
      </c>
      <c r="H26" s="9">
        <v>601</v>
      </c>
      <c r="I26" s="6">
        <f t="shared" si="1"/>
        <v>5.1580698835274541</v>
      </c>
    </row>
    <row r="27" spans="1:9">
      <c r="A27" s="21">
        <v>36464</v>
      </c>
      <c r="B27">
        <v>28</v>
      </c>
      <c r="C27">
        <v>113</v>
      </c>
      <c r="D27" s="7">
        <f t="shared" si="0"/>
        <v>24.778761061946902</v>
      </c>
      <c r="F27" s="21">
        <v>36464</v>
      </c>
      <c r="G27" s="9">
        <v>37</v>
      </c>
      <c r="H27" s="9">
        <v>608</v>
      </c>
      <c r="I27" s="6">
        <f t="shared" si="1"/>
        <v>6.0855263157894735</v>
      </c>
    </row>
    <row r="28" spans="1:9">
      <c r="A28" s="21">
        <v>36494</v>
      </c>
      <c r="B28">
        <v>27</v>
      </c>
      <c r="C28">
        <v>87</v>
      </c>
      <c r="D28" s="7">
        <f t="shared" si="0"/>
        <v>31.03448275862069</v>
      </c>
      <c r="F28" s="21">
        <v>36494</v>
      </c>
      <c r="G28" s="9">
        <v>38</v>
      </c>
      <c r="H28" s="9">
        <v>610</v>
      </c>
      <c r="I28" s="6">
        <f t="shared" si="1"/>
        <v>6.2295081967213122</v>
      </c>
    </row>
    <row r="29" spans="1:9">
      <c r="A29" s="21">
        <v>36525</v>
      </c>
      <c r="B29">
        <v>27</v>
      </c>
      <c r="C29">
        <v>94</v>
      </c>
      <c r="D29" s="7">
        <f t="shared" si="0"/>
        <v>28.723404255319153</v>
      </c>
      <c r="F29" s="21">
        <v>36525</v>
      </c>
      <c r="G29" s="9">
        <v>37</v>
      </c>
      <c r="H29" s="9">
        <v>605</v>
      </c>
      <c r="I29" s="6">
        <f t="shared" si="1"/>
        <v>6.115702479338843</v>
      </c>
    </row>
    <row r="30" spans="1:9">
      <c r="A30" s="21">
        <v>36556</v>
      </c>
      <c r="B30">
        <v>29</v>
      </c>
      <c r="C30">
        <v>96</v>
      </c>
      <c r="D30" s="7">
        <f t="shared" si="0"/>
        <v>30.208333333333332</v>
      </c>
      <c r="F30" s="21">
        <v>36556</v>
      </c>
      <c r="G30" s="9">
        <v>39</v>
      </c>
      <c r="H30" s="9">
        <v>603</v>
      </c>
      <c r="I30" s="6">
        <f t="shared" si="1"/>
        <v>6.467661691542288</v>
      </c>
    </row>
    <row r="31" spans="1:9">
      <c r="A31" s="21">
        <v>36585</v>
      </c>
      <c r="B31">
        <v>30</v>
      </c>
      <c r="C31">
        <v>93</v>
      </c>
      <c r="D31" s="7">
        <f t="shared" si="0"/>
        <v>32.258064516129032</v>
      </c>
      <c r="F31" s="21">
        <v>36585</v>
      </c>
      <c r="G31" s="9">
        <v>39</v>
      </c>
      <c r="H31" s="9">
        <v>601</v>
      </c>
      <c r="I31" s="6">
        <f t="shared" si="1"/>
        <v>6.4891846921797001</v>
      </c>
    </row>
    <row r="32" spans="1:9">
      <c r="A32" s="21">
        <v>36616</v>
      </c>
      <c r="B32">
        <v>33</v>
      </c>
      <c r="C32">
        <v>92</v>
      </c>
      <c r="D32" s="7">
        <f t="shared" si="0"/>
        <v>35.869565217391305</v>
      </c>
      <c r="F32" s="21">
        <v>36616</v>
      </c>
      <c r="G32" s="9">
        <v>42</v>
      </c>
      <c r="H32" s="9">
        <v>597</v>
      </c>
      <c r="I32" s="6">
        <f t="shared" si="1"/>
        <v>7.0351758793969852</v>
      </c>
    </row>
    <row r="33" spans="1:9">
      <c r="A33" s="21">
        <v>36646</v>
      </c>
      <c r="B33">
        <v>25</v>
      </c>
      <c r="C33">
        <v>80</v>
      </c>
      <c r="D33" s="7">
        <f t="shared" si="0"/>
        <v>31.25</v>
      </c>
      <c r="F33" s="21">
        <v>36646</v>
      </c>
      <c r="G33" s="9">
        <v>39</v>
      </c>
      <c r="H33" s="9">
        <v>607</v>
      </c>
      <c r="I33" s="6">
        <f t="shared" si="1"/>
        <v>6.4250411861614491</v>
      </c>
    </row>
    <row r="34" spans="1:9">
      <c r="A34" s="21">
        <v>36677</v>
      </c>
      <c r="B34">
        <v>21</v>
      </c>
      <c r="C34">
        <v>79</v>
      </c>
      <c r="D34" s="7">
        <f t="shared" si="0"/>
        <v>26.582278481012654</v>
      </c>
      <c r="F34" s="21">
        <v>36677</v>
      </c>
      <c r="G34" s="9">
        <v>36</v>
      </c>
      <c r="H34" s="9">
        <v>599</v>
      </c>
      <c r="I34" s="6">
        <f t="shared" si="1"/>
        <v>6.010016694490818</v>
      </c>
    </row>
    <row r="35" spans="1:9">
      <c r="A35" s="21">
        <v>36707</v>
      </c>
      <c r="B35">
        <v>19</v>
      </c>
      <c r="C35">
        <v>76</v>
      </c>
      <c r="D35" s="7">
        <f t="shared" si="0"/>
        <v>25</v>
      </c>
      <c r="F35" s="21">
        <v>36707</v>
      </c>
      <c r="G35" s="9">
        <v>33</v>
      </c>
      <c r="H35" s="9">
        <v>591</v>
      </c>
      <c r="I35" s="6">
        <f t="shared" si="1"/>
        <v>5.5837563451776653</v>
      </c>
    </row>
    <row r="36" spans="1:9">
      <c r="A36" s="21">
        <v>36738</v>
      </c>
      <c r="B36">
        <v>20</v>
      </c>
      <c r="C36">
        <v>69</v>
      </c>
      <c r="D36" s="7">
        <f t="shared" si="0"/>
        <v>28.985507246376812</v>
      </c>
      <c r="F36" s="21">
        <v>36738</v>
      </c>
      <c r="G36" s="9">
        <v>32</v>
      </c>
      <c r="H36" s="9">
        <v>601</v>
      </c>
      <c r="I36" s="6">
        <f t="shared" si="1"/>
        <v>5.3244592346089847</v>
      </c>
    </row>
    <row r="37" spans="1:9">
      <c r="A37" s="21">
        <v>36769</v>
      </c>
      <c r="B37">
        <v>24</v>
      </c>
      <c r="C37">
        <v>75</v>
      </c>
      <c r="D37" s="7">
        <f t="shared" si="0"/>
        <v>32</v>
      </c>
      <c r="F37" s="21">
        <v>36769</v>
      </c>
      <c r="G37" s="9">
        <v>36</v>
      </c>
      <c r="H37" s="9">
        <v>599</v>
      </c>
      <c r="I37" s="6">
        <f t="shared" si="1"/>
        <v>6.010016694490818</v>
      </c>
    </row>
    <row r="38" spans="1:9">
      <c r="A38" s="21">
        <v>36799</v>
      </c>
      <c r="B38">
        <v>26</v>
      </c>
      <c r="C38">
        <v>82</v>
      </c>
      <c r="D38" s="7">
        <f t="shared" si="0"/>
        <v>31.707317073170731</v>
      </c>
      <c r="F38" s="21">
        <v>36799</v>
      </c>
      <c r="G38" s="9">
        <v>38</v>
      </c>
      <c r="H38" s="9">
        <v>604</v>
      </c>
      <c r="I38" s="6">
        <f t="shared" si="1"/>
        <v>6.2913907284768218</v>
      </c>
    </row>
    <row r="39" spans="1:9">
      <c r="A39" s="21">
        <v>36830</v>
      </c>
      <c r="B39">
        <v>25</v>
      </c>
      <c r="C39">
        <v>95</v>
      </c>
      <c r="D39" s="7">
        <f t="shared" si="0"/>
        <v>26.315789473684209</v>
      </c>
      <c r="F39" s="21">
        <v>36830</v>
      </c>
      <c r="G39" s="9">
        <v>37</v>
      </c>
      <c r="H39" s="9">
        <v>618</v>
      </c>
      <c r="I39" s="6">
        <f t="shared" si="1"/>
        <v>5.9870550161812295</v>
      </c>
    </row>
    <row r="40" spans="1:9">
      <c r="A40" s="21">
        <v>36860</v>
      </c>
      <c r="B40">
        <v>27</v>
      </c>
      <c r="C40">
        <v>97</v>
      </c>
      <c r="D40" s="7">
        <f t="shared" si="0"/>
        <v>27.835051546391753</v>
      </c>
      <c r="F40" s="21">
        <v>36860</v>
      </c>
      <c r="G40" s="9">
        <v>40</v>
      </c>
      <c r="H40" s="9">
        <v>611</v>
      </c>
      <c r="I40" s="6">
        <f t="shared" si="1"/>
        <v>6.5466448445171856</v>
      </c>
    </row>
    <row r="41" spans="1:9">
      <c r="A41" s="21">
        <v>36891</v>
      </c>
      <c r="B41">
        <v>26</v>
      </c>
      <c r="C41">
        <v>97</v>
      </c>
      <c r="D41" s="7">
        <f t="shared" si="0"/>
        <v>26.804123711340207</v>
      </c>
      <c r="F41" s="21">
        <v>36891</v>
      </c>
      <c r="G41" s="9">
        <v>39</v>
      </c>
      <c r="H41" s="9">
        <v>606</v>
      </c>
      <c r="I41" s="6">
        <f t="shared" si="1"/>
        <v>6.435643564356436</v>
      </c>
    </row>
    <row r="42" spans="1:9">
      <c r="A42" s="21">
        <v>36922</v>
      </c>
      <c r="B42">
        <v>31</v>
      </c>
      <c r="C42">
        <v>95</v>
      </c>
      <c r="D42" s="7">
        <f t="shared" si="0"/>
        <v>32.631578947368425</v>
      </c>
      <c r="F42" s="21">
        <v>36922</v>
      </c>
      <c r="G42" s="9">
        <v>43</v>
      </c>
      <c r="H42" s="9">
        <v>602</v>
      </c>
      <c r="I42" s="6">
        <f t="shared" si="1"/>
        <v>7.1428571428571423</v>
      </c>
    </row>
    <row r="43" spans="1:9">
      <c r="A43" s="21">
        <v>36950</v>
      </c>
      <c r="B43">
        <v>32</v>
      </c>
      <c r="C43">
        <v>92</v>
      </c>
      <c r="D43" s="7">
        <f t="shared" si="0"/>
        <v>34.782608695652172</v>
      </c>
      <c r="F43" s="21">
        <v>36950</v>
      </c>
      <c r="G43" s="9">
        <v>46</v>
      </c>
      <c r="H43" s="9">
        <v>609</v>
      </c>
      <c r="I43" s="6">
        <f t="shared" si="1"/>
        <v>7.5533661740558298</v>
      </c>
    </row>
    <row r="44" spans="1:9">
      <c r="A44" s="21">
        <v>36981</v>
      </c>
      <c r="B44">
        <v>34</v>
      </c>
      <c r="C44">
        <v>112</v>
      </c>
      <c r="D44" s="7">
        <f t="shared" si="0"/>
        <v>30.357142857142854</v>
      </c>
      <c r="F44" s="21">
        <v>36981</v>
      </c>
      <c r="G44" s="9">
        <v>45</v>
      </c>
      <c r="H44" s="9">
        <v>635</v>
      </c>
      <c r="I44" s="6">
        <f t="shared" si="1"/>
        <v>7.0866141732283463</v>
      </c>
    </row>
    <row r="45" spans="1:9">
      <c r="A45" s="21">
        <v>37011</v>
      </c>
      <c r="B45">
        <v>32</v>
      </c>
      <c r="C45">
        <v>122</v>
      </c>
      <c r="D45" s="7">
        <f t="shared" si="0"/>
        <v>26.229508196721312</v>
      </c>
      <c r="F45" s="21">
        <v>37011</v>
      </c>
      <c r="G45" s="9">
        <v>46</v>
      </c>
      <c r="H45" s="9">
        <v>629</v>
      </c>
      <c r="I45" s="6">
        <f t="shared" si="1"/>
        <v>7.3131955484896665</v>
      </c>
    </row>
    <row r="46" spans="1:9">
      <c r="A46" s="21">
        <v>37042</v>
      </c>
      <c r="B46">
        <v>36</v>
      </c>
      <c r="C46">
        <v>134</v>
      </c>
      <c r="D46" s="7">
        <f t="shared" si="0"/>
        <v>26.865671641791046</v>
      </c>
      <c r="F46" s="21">
        <v>37042</v>
      </c>
      <c r="G46" s="9">
        <v>49</v>
      </c>
      <c r="H46" s="9">
        <v>633</v>
      </c>
      <c r="I46" s="6">
        <f t="shared" si="1"/>
        <v>7.7409162717219591</v>
      </c>
    </row>
    <row r="47" spans="1:9">
      <c r="A47" s="21">
        <v>37072</v>
      </c>
      <c r="B47">
        <v>37</v>
      </c>
      <c r="C47">
        <v>142</v>
      </c>
      <c r="D47" s="7">
        <f t="shared" si="0"/>
        <v>26.056338028169012</v>
      </c>
      <c r="F47" s="21">
        <v>37072</v>
      </c>
      <c r="G47" s="9">
        <v>52</v>
      </c>
      <c r="H47" s="9">
        <v>617</v>
      </c>
      <c r="I47" s="6">
        <f t="shared" si="1"/>
        <v>8.4278768233387353</v>
      </c>
    </row>
    <row r="48" spans="1:9">
      <c r="A48" s="21">
        <v>37103</v>
      </c>
      <c r="B48">
        <v>46</v>
      </c>
      <c r="C48">
        <v>147</v>
      </c>
      <c r="D48" s="7">
        <f t="shared" si="0"/>
        <v>31.292517006802722</v>
      </c>
      <c r="F48" s="21">
        <v>37103</v>
      </c>
      <c r="G48" s="9">
        <v>61</v>
      </c>
      <c r="H48" s="9">
        <v>627</v>
      </c>
      <c r="I48" s="6">
        <f t="shared" si="1"/>
        <v>9.7288676236044669</v>
      </c>
    </row>
    <row r="49" spans="1:9">
      <c r="A49" s="21">
        <v>37134</v>
      </c>
      <c r="B49">
        <v>53</v>
      </c>
      <c r="C49">
        <v>160</v>
      </c>
      <c r="D49" s="7">
        <f t="shared" si="0"/>
        <v>33.125</v>
      </c>
      <c r="F49" s="21">
        <v>37134</v>
      </c>
      <c r="G49" s="9">
        <v>65</v>
      </c>
      <c r="H49" s="9">
        <v>633</v>
      </c>
      <c r="I49" s="6">
        <f t="shared" si="1"/>
        <v>10.268562401263823</v>
      </c>
    </row>
    <row r="50" spans="1:9">
      <c r="A50" s="21">
        <v>37164</v>
      </c>
      <c r="B50">
        <v>59</v>
      </c>
      <c r="C50">
        <v>175</v>
      </c>
      <c r="D50" s="7">
        <f t="shared" si="0"/>
        <v>33.714285714285715</v>
      </c>
      <c r="F50" s="21">
        <v>37164</v>
      </c>
      <c r="G50" s="9">
        <v>68</v>
      </c>
      <c r="H50" s="9">
        <v>645</v>
      </c>
      <c r="I50" s="6">
        <f t="shared" si="1"/>
        <v>10.542635658914728</v>
      </c>
    </row>
    <row r="51" spans="1:9">
      <c r="A51" s="21">
        <v>37195</v>
      </c>
      <c r="B51">
        <v>74</v>
      </c>
      <c r="C51">
        <v>235</v>
      </c>
      <c r="D51" s="7">
        <f t="shared" si="0"/>
        <v>31.48936170212766</v>
      </c>
      <c r="F51" s="21">
        <v>37195</v>
      </c>
      <c r="G51" s="9">
        <v>83</v>
      </c>
      <c r="H51" s="9">
        <v>740</v>
      </c>
      <c r="I51" s="6">
        <f t="shared" si="1"/>
        <v>11.216216216216218</v>
      </c>
    </row>
    <row r="52" spans="1:9">
      <c r="A52" s="21">
        <v>37225</v>
      </c>
      <c r="B52">
        <v>81</v>
      </c>
      <c r="C52">
        <v>280</v>
      </c>
      <c r="D52" s="7">
        <f t="shared" si="0"/>
        <v>28.928571428571431</v>
      </c>
      <c r="F52" s="21">
        <v>37225</v>
      </c>
      <c r="G52" s="9">
        <v>87</v>
      </c>
      <c r="H52" s="9">
        <v>746</v>
      </c>
      <c r="I52" s="6">
        <f t="shared" si="1"/>
        <v>11.662198391420912</v>
      </c>
    </row>
    <row r="53" spans="1:9">
      <c r="A53" s="21">
        <v>37256</v>
      </c>
      <c r="B53">
        <v>87</v>
      </c>
      <c r="C53">
        <v>308</v>
      </c>
      <c r="D53" s="7">
        <f t="shared" si="0"/>
        <v>28.246753246753247</v>
      </c>
      <c r="F53" s="21">
        <v>37256</v>
      </c>
      <c r="G53" s="9">
        <v>92</v>
      </c>
      <c r="H53" s="9">
        <v>743</v>
      </c>
      <c r="I53" s="6">
        <f t="shared" si="1"/>
        <v>12.382234185733513</v>
      </c>
    </row>
    <row r="54" spans="1:9">
      <c r="A54" s="21">
        <v>37287</v>
      </c>
      <c r="B54">
        <v>81</v>
      </c>
      <c r="C54">
        <v>267</v>
      </c>
      <c r="D54" s="7">
        <f t="shared" si="0"/>
        <v>30.337078651685395</v>
      </c>
      <c r="F54" s="21">
        <v>37287</v>
      </c>
      <c r="G54" s="9">
        <v>95</v>
      </c>
      <c r="H54" s="9">
        <v>741</v>
      </c>
      <c r="I54" s="6">
        <f t="shared" si="1"/>
        <v>12.820512820512819</v>
      </c>
    </row>
    <row r="55" spans="1:9">
      <c r="A55" s="21">
        <v>37315</v>
      </c>
      <c r="B55">
        <v>81</v>
      </c>
      <c r="C55">
        <v>258</v>
      </c>
      <c r="D55" s="7">
        <f t="shared" si="0"/>
        <v>31.395348837209301</v>
      </c>
      <c r="F55" s="21">
        <v>37315</v>
      </c>
      <c r="G55" s="9">
        <v>93</v>
      </c>
      <c r="H55" s="9">
        <v>738</v>
      </c>
      <c r="I55" s="6">
        <f t="shared" si="1"/>
        <v>12.601626016260163</v>
      </c>
    </row>
    <row r="56" spans="1:9">
      <c r="A56" s="21">
        <v>37346</v>
      </c>
      <c r="B56">
        <v>86</v>
      </c>
      <c r="C56">
        <v>260</v>
      </c>
      <c r="D56" s="7">
        <f t="shared" si="0"/>
        <v>33.076923076923073</v>
      </c>
      <c r="F56" s="21">
        <v>37346</v>
      </c>
      <c r="G56" s="9">
        <v>96</v>
      </c>
      <c r="H56" s="9">
        <v>745</v>
      </c>
      <c r="I56" s="6">
        <f t="shared" si="1"/>
        <v>12.885906040268457</v>
      </c>
    </row>
    <row r="57" spans="1:9">
      <c r="A57" s="21">
        <v>37376</v>
      </c>
      <c r="B57">
        <v>94</v>
      </c>
      <c r="C57">
        <v>253</v>
      </c>
      <c r="D57" s="7">
        <f t="shared" si="0"/>
        <v>37.154150197628461</v>
      </c>
      <c r="F57" s="21">
        <v>37376</v>
      </c>
      <c r="G57" s="9">
        <v>101</v>
      </c>
      <c r="H57" s="9">
        <v>745</v>
      </c>
      <c r="I57" s="6">
        <f t="shared" si="1"/>
        <v>13.557046979865772</v>
      </c>
    </row>
    <row r="58" spans="1:9">
      <c r="A58" s="21">
        <v>37407</v>
      </c>
      <c r="B58">
        <v>88</v>
      </c>
      <c r="C58">
        <v>229</v>
      </c>
      <c r="D58" s="7">
        <f t="shared" si="0"/>
        <v>38.427947598253276</v>
      </c>
      <c r="F58" s="21">
        <v>37407</v>
      </c>
      <c r="G58" s="9">
        <v>98</v>
      </c>
      <c r="H58" s="9">
        <v>736</v>
      </c>
      <c r="I58" s="6">
        <f t="shared" si="1"/>
        <v>13.315217391304349</v>
      </c>
    </row>
    <row r="59" spans="1:9">
      <c r="A59" s="21">
        <v>37437</v>
      </c>
      <c r="B59">
        <v>82</v>
      </c>
      <c r="C59">
        <v>223</v>
      </c>
      <c r="D59" s="7">
        <f t="shared" si="0"/>
        <v>36.771300448430495</v>
      </c>
      <c r="F59" s="21">
        <v>37437</v>
      </c>
      <c r="G59" s="9">
        <v>95</v>
      </c>
      <c r="H59" s="9">
        <v>728</v>
      </c>
      <c r="I59" s="6">
        <f t="shared" si="1"/>
        <v>13.049450549450551</v>
      </c>
    </row>
    <row r="60" spans="1:9">
      <c r="A60" s="21">
        <v>37468</v>
      </c>
      <c r="B60">
        <v>75</v>
      </c>
      <c r="C60">
        <v>227</v>
      </c>
      <c r="D60" s="7">
        <f t="shared" si="0"/>
        <v>33.039647577092509</v>
      </c>
      <c r="F60" s="21">
        <v>37468</v>
      </c>
      <c r="G60" s="9">
        <v>89</v>
      </c>
      <c r="H60" s="9">
        <v>722</v>
      </c>
      <c r="I60" s="6">
        <f t="shared" si="1"/>
        <v>12.326869806094184</v>
      </c>
    </row>
    <row r="61" spans="1:9">
      <c r="A61" s="21">
        <v>37499</v>
      </c>
      <c r="B61">
        <v>70</v>
      </c>
      <c r="C61">
        <v>218</v>
      </c>
      <c r="D61" s="7">
        <f t="shared" si="0"/>
        <v>32.11009174311927</v>
      </c>
      <c r="F61" s="21">
        <v>37499</v>
      </c>
      <c r="G61" s="9">
        <v>83</v>
      </c>
      <c r="H61" s="9">
        <v>719</v>
      </c>
      <c r="I61" s="6">
        <f t="shared" si="1"/>
        <v>11.543810848400557</v>
      </c>
    </row>
    <row r="62" spans="1:9">
      <c r="A62" s="21">
        <v>37529</v>
      </c>
      <c r="B62">
        <v>70</v>
      </c>
      <c r="C62">
        <v>285</v>
      </c>
      <c r="D62" s="7">
        <f t="shared" si="0"/>
        <v>24.561403508771928</v>
      </c>
      <c r="F62" s="21">
        <v>37529</v>
      </c>
      <c r="G62" s="9">
        <v>79</v>
      </c>
      <c r="H62" s="9">
        <v>724</v>
      </c>
      <c r="I62" s="6">
        <f t="shared" si="1"/>
        <v>10.911602209944752</v>
      </c>
    </row>
    <row r="63" spans="1:9">
      <c r="A63" s="21">
        <v>37560</v>
      </c>
      <c r="B63">
        <v>64</v>
      </c>
      <c r="C63">
        <v>278</v>
      </c>
      <c r="D63" s="7">
        <f t="shared" si="0"/>
        <v>23.021582733812952</v>
      </c>
      <c r="F63" s="21">
        <v>37560</v>
      </c>
      <c r="G63" s="9">
        <v>73</v>
      </c>
      <c r="H63" s="9">
        <v>721</v>
      </c>
      <c r="I63" s="6">
        <f t="shared" si="1"/>
        <v>10.124826629680998</v>
      </c>
    </row>
    <row r="64" spans="1:9">
      <c r="A64" s="21">
        <v>37590</v>
      </c>
      <c r="B64">
        <v>61</v>
      </c>
      <c r="C64">
        <v>229</v>
      </c>
      <c r="D64" s="7">
        <f t="shared" si="0"/>
        <v>26.637554585152838</v>
      </c>
      <c r="F64" s="21">
        <v>37590</v>
      </c>
      <c r="G64" s="9">
        <v>69</v>
      </c>
      <c r="H64" s="9">
        <v>724</v>
      </c>
      <c r="I64" s="6">
        <f t="shared" si="1"/>
        <v>9.5303867403314921</v>
      </c>
    </row>
    <row r="65" spans="1:9">
      <c r="A65" s="21">
        <v>37621</v>
      </c>
      <c r="B65">
        <v>54</v>
      </c>
      <c r="C65">
        <v>212</v>
      </c>
      <c r="D65" s="7">
        <f t="shared" si="0"/>
        <v>25.471698113207548</v>
      </c>
      <c r="F65" s="21">
        <v>37621</v>
      </c>
      <c r="G65" s="9">
        <v>66</v>
      </c>
      <c r="H65" s="9">
        <v>722</v>
      </c>
      <c r="I65" s="6">
        <f t="shared" si="1"/>
        <v>9.1412742382271475</v>
      </c>
    </row>
    <row r="66" spans="1:9">
      <c r="A66" s="21">
        <v>37652</v>
      </c>
      <c r="B66">
        <v>45</v>
      </c>
      <c r="C66">
        <v>203</v>
      </c>
      <c r="D66" s="7">
        <f t="shared" si="0"/>
        <v>22.167487684729064</v>
      </c>
      <c r="F66" s="21">
        <v>37652</v>
      </c>
      <c r="G66" s="9">
        <v>56</v>
      </c>
      <c r="H66" s="9">
        <v>720</v>
      </c>
      <c r="I66" s="6">
        <f t="shared" si="1"/>
        <v>7.7777777777777777</v>
      </c>
    </row>
    <row r="67" spans="1:9">
      <c r="A67" s="21">
        <v>37680</v>
      </c>
      <c r="B67">
        <v>43</v>
      </c>
      <c r="C67">
        <v>207</v>
      </c>
      <c r="D67" s="7">
        <f t="shared" si="0"/>
        <v>20.772946859903382</v>
      </c>
      <c r="F67" s="21">
        <v>37680</v>
      </c>
      <c r="G67" s="9">
        <v>54</v>
      </c>
      <c r="H67" s="9">
        <v>717</v>
      </c>
      <c r="I67" s="6">
        <f t="shared" si="1"/>
        <v>7.5313807531380759</v>
      </c>
    </row>
    <row r="68" spans="1:9">
      <c r="A68" s="21">
        <v>37711</v>
      </c>
      <c r="B68">
        <v>35</v>
      </c>
      <c r="C68">
        <v>171</v>
      </c>
      <c r="D68" s="7">
        <f t="shared" si="0"/>
        <v>20.467836257309941</v>
      </c>
      <c r="F68" s="21">
        <v>37711</v>
      </c>
      <c r="G68" s="9">
        <v>51</v>
      </c>
      <c r="H68" s="9">
        <v>720</v>
      </c>
      <c r="I68" s="6">
        <f t="shared" si="1"/>
        <v>7.083333333333333</v>
      </c>
    </row>
    <row r="69" spans="1:9">
      <c r="A69" s="21">
        <v>37741</v>
      </c>
      <c r="B69">
        <v>31</v>
      </c>
      <c r="C69">
        <v>160</v>
      </c>
      <c r="D69" s="7">
        <f t="shared" si="0"/>
        <v>19.375</v>
      </c>
      <c r="F69" s="21">
        <v>37741</v>
      </c>
      <c r="G69" s="9">
        <v>46</v>
      </c>
      <c r="H69" s="9">
        <v>723</v>
      </c>
      <c r="I69" s="6">
        <f t="shared" si="1"/>
        <v>6.3623789764868599</v>
      </c>
    </row>
    <row r="70" spans="1:9">
      <c r="A70" s="21">
        <v>37772</v>
      </c>
      <c r="B70">
        <v>35</v>
      </c>
      <c r="C70">
        <v>163</v>
      </c>
      <c r="D70" s="7">
        <f t="shared" si="0"/>
        <v>21.472392638036812</v>
      </c>
      <c r="F70" s="21">
        <v>37772</v>
      </c>
      <c r="G70" s="9">
        <v>45</v>
      </c>
      <c r="H70" s="9">
        <v>726</v>
      </c>
      <c r="I70" s="6">
        <f t="shared" si="1"/>
        <v>6.1983471074380168</v>
      </c>
    </row>
    <row r="71" spans="1:9">
      <c r="A71" s="21">
        <v>37802</v>
      </c>
      <c r="B71">
        <v>36</v>
      </c>
      <c r="C71">
        <v>205</v>
      </c>
      <c r="D71" s="7">
        <f t="shared" ref="D71:D134" si="2">B71/C71*100</f>
        <v>17.560975609756095</v>
      </c>
      <c r="F71" s="21">
        <v>37802</v>
      </c>
      <c r="G71" s="9">
        <v>43</v>
      </c>
      <c r="H71" s="9">
        <v>818</v>
      </c>
      <c r="I71" s="6">
        <f t="shared" si="1"/>
        <v>5.2567237163814182</v>
      </c>
    </row>
    <row r="72" spans="1:9">
      <c r="A72" s="21">
        <v>37833</v>
      </c>
      <c r="B72">
        <v>40</v>
      </c>
      <c r="C72">
        <v>269</v>
      </c>
      <c r="D72" s="7">
        <f t="shared" si="2"/>
        <v>14.869888475836431</v>
      </c>
      <c r="F72" s="21">
        <v>37833</v>
      </c>
      <c r="G72" s="9">
        <v>45</v>
      </c>
      <c r="H72" s="9">
        <v>835</v>
      </c>
      <c r="I72" s="6">
        <f t="shared" si="1"/>
        <v>5.3892215568862278</v>
      </c>
    </row>
    <row r="73" spans="1:9">
      <c r="A73" s="21">
        <v>37864</v>
      </c>
      <c r="B73">
        <v>47</v>
      </c>
      <c r="C73">
        <v>282</v>
      </c>
      <c r="D73" s="7">
        <f t="shared" si="2"/>
        <v>16.666666666666664</v>
      </c>
      <c r="F73" s="21">
        <v>37864</v>
      </c>
      <c r="G73" s="9">
        <v>49</v>
      </c>
      <c r="H73" s="9">
        <v>852</v>
      </c>
      <c r="I73" s="6">
        <f t="shared" si="1"/>
        <v>5.751173708920188</v>
      </c>
    </row>
    <row r="74" spans="1:9">
      <c r="A74" s="21">
        <v>37894</v>
      </c>
      <c r="B74">
        <v>45</v>
      </c>
      <c r="C74">
        <v>327</v>
      </c>
      <c r="D74" s="7">
        <f t="shared" si="2"/>
        <v>13.761467889908257</v>
      </c>
      <c r="F74" s="21">
        <v>37894</v>
      </c>
      <c r="G74" s="9">
        <v>45</v>
      </c>
      <c r="H74" s="9">
        <v>862</v>
      </c>
      <c r="I74" s="6">
        <f t="shared" si="1"/>
        <v>5.2204176334106727</v>
      </c>
    </row>
    <row r="75" spans="1:9">
      <c r="A75" s="21">
        <v>37925</v>
      </c>
      <c r="B75">
        <v>43</v>
      </c>
      <c r="C75">
        <v>368</v>
      </c>
      <c r="D75" s="7">
        <f t="shared" si="2"/>
        <v>11.684782608695652</v>
      </c>
      <c r="F75" s="21">
        <v>37925</v>
      </c>
      <c r="G75" s="9">
        <v>43</v>
      </c>
      <c r="H75" s="9">
        <v>881</v>
      </c>
      <c r="I75" s="6">
        <f t="shared" ref="I75:I138" si="3">G75/H75*100</f>
        <v>4.8808172531214531</v>
      </c>
    </row>
    <row r="76" spans="1:9">
      <c r="A76" s="21">
        <v>37955</v>
      </c>
      <c r="B76">
        <v>41</v>
      </c>
      <c r="C76">
        <v>314</v>
      </c>
      <c r="D76" s="7">
        <f t="shared" si="2"/>
        <v>13.057324840764331</v>
      </c>
      <c r="F76" s="21">
        <v>37955</v>
      </c>
      <c r="G76" s="9">
        <v>41</v>
      </c>
      <c r="H76" s="9">
        <v>902</v>
      </c>
      <c r="I76" s="6">
        <f t="shared" si="3"/>
        <v>4.5454545454545459</v>
      </c>
    </row>
    <row r="77" spans="1:9">
      <c r="A77" s="21">
        <v>37986</v>
      </c>
      <c r="B77">
        <v>39</v>
      </c>
      <c r="C77">
        <v>337</v>
      </c>
      <c r="D77" s="7">
        <f t="shared" si="2"/>
        <v>11.572700296735905</v>
      </c>
      <c r="F77" s="21">
        <v>37986</v>
      </c>
      <c r="G77" s="9">
        <v>39</v>
      </c>
      <c r="H77" s="9">
        <v>928</v>
      </c>
      <c r="I77" s="6">
        <f t="shared" si="3"/>
        <v>4.2025862068965516</v>
      </c>
    </row>
    <row r="78" spans="1:9">
      <c r="A78" s="21">
        <v>38017</v>
      </c>
      <c r="B78">
        <v>39</v>
      </c>
      <c r="C78">
        <v>299</v>
      </c>
      <c r="D78" s="7">
        <f t="shared" si="2"/>
        <v>13.043478260869565</v>
      </c>
      <c r="F78" s="21">
        <v>38017</v>
      </c>
      <c r="G78" s="9">
        <v>39</v>
      </c>
      <c r="H78" s="9">
        <v>933</v>
      </c>
      <c r="I78" s="6">
        <f t="shared" si="3"/>
        <v>4.180064308681672</v>
      </c>
    </row>
    <row r="79" spans="1:9">
      <c r="A79" s="21">
        <v>38046</v>
      </c>
      <c r="B79">
        <v>36</v>
      </c>
      <c r="C79">
        <v>313</v>
      </c>
      <c r="D79" s="7">
        <f t="shared" si="2"/>
        <v>11.501597444089457</v>
      </c>
      <c r="F79" s="21">
        <v>38046</v>
      </c>
      <c r="G79" s="9">
        <v>36</v>
      </c>
      <c r="H79" s="9">
        <v>941</v>
      </c>
      <c r="I79" s="6">
        <f t="shared" si="3"/>
        <v>3.8257173219978751</v>
      </c>
    </row>
    <row r="80" spans="1:9">
      <c r="A80" s="21">
        <v>38077</v>
      </c>
      <c r="B80">
        <v>33</v>
      </c>
      <c r="C80">
        <v>268</v>
      </c>
      <c r="D80" s="7">
        <f t="shared" si="2"/>
        <v>12.313432835820896</v>
      </c>
      <c r="F80" s="21">
        <v>38077</v>
      </c>
      <c r="G80" s="9">
        <v>35</v>
      </c>
      <c r="H80" s="9">
        <v>955</v>
      </c>
      <c r="I80" s="6">
        <f t="shared" si="3"/>
        <v>3.664921465968586</v>
      </c>
    </row>
    <row r="81" spans="1:9">
      <c r="A81" s="21">
        <v>38107</v>
      </c>
      <c r="B81">
        <v>30</v>
      </c>
      <c r="C81">
        <v>208</v>
      </c>
      <c r="D81" s="7">
        <f t="shared" si="2"/>
        <v>14.423076923076922</v>
      </c>
      <c r="F81" s="21">
        <v>38107</v>
      </c>
      <c r="G81" s="9">
        <v>34</v>
      </c>
      <c r="H81" s="9">
        <v>952</v>
      </c>
      <c r="I81" s="6">
        <f t="shared" si="3"/>
        <v>3.5714285714285712</v>
      </c>
    </row>
    <row r="82" spans="1:9">
      <c r="A82" s="21">
        <v>38138</v>
      </c>
      <c r="B82">
        <v>25</v>
      </c>
      <c r="C82">
        <v>205</v>
      </c>
      <c r="D82" s="7">
        <f t="shared" si="2"/>
        <v>12.195121951219512</v>
      </c>
      <c r="F82" s="21">
        <v>38138</v>
      </c>
      <c r="G82" s="9">
        <v>30</v>
      </c>
      <c r="H82" s="9">
        <v>964</v>
      </c>
      <c r="I82" s="6">
        <f t="shared" si="3"/>
        <v>3.1120331950207469</v>
      </c>
    </row>
    <row r="83" spans="1:9">
      <c r="A83" s="21">
        <v>38168</v>
      </c>
      <c r="B83">
        <v>28</v>
      </c>
      <c r="C83">
        <v>182</v>
      </c>
      <c r="D83" s="7">
        <f t="shared" si="2"/>
        <v>15.384615384615385</v>
      </c>
      <c r="F83" s="21">
        <v>38168</v>
      </c>
      <c r="G83" s="9">
        <v>33</v>
      </c>
      <c r="H83" s="9">
        <v>987</v>
      </c>
      <c r="I83" s="6">
        <f t="shared" si="3"/>
        <v>3.3434650455927049</v>
      </c>
    </row>
    <row r="84" spans="1:9">
      <c r="A84" s="21">
        <v>38199</v>
      </c>
      <c r="B84">
        <v>25</v>
      </c>
      <c r="C84">
        <v>168</v>
      </c>
      <c r="D84" s="7">
        <f t="shared" si="2"/>
        <v>14.880952380952381</v>
      </c>
      <c r="F84" s="21">
        <v>38199</v>
      </c>
      <c r="G84" s="9">
        <v>29</v>
      </c>
      <c r="H84" s="9">
        <v>985</v>
      </c>
      <c r="I84" s="6">
        <f t="shared" si="3"/>
        <v>2.9441624365482233</v>
      </c>
    </row>
    <row r="85" spans="1:9">
      <c r="A85" s="21">
        <v>38230</v>
      </c>
      <c r="B85">
        <v>24</v>
      </c>
      <c r="C85">
        <v>154</v>
      </c>
      <c r="D85" s="7">
        <f t="shared" si="2"/>
        <v>15.584415584415584</v>
      </c>
      <c r="F85" s="21">
        <v>38230</v>
      </c>
      <c r="G85" s="9">
        <v>27</v>
      </c>
      <c r="H85" s="9">
        <v>1002</v>
      </c>
      <c r="I85" s="6">
        <f t="shared" si="3"/>
        <v>2.6946107784431139</v>
      </c>
    </row>
    <row r="86" spans="1:9">
      <c r="A86" s="21">
        <v>38260</v>
      </c>
      <c r="B86">
        <v>23</v>
      </c>
      <c r="C86">
        <v>156</v>
      </c>
      <c r="D86" s="7">
        <f t="shared" si="2"/>
        <v>14.743589743589745</v>
      </c>
      <c r="F86" s="21">
        <v>38260</v>
      </c>
      <c r="G86" s="9">
        <v>26</v>
      </c>
      <c r="H86" s="9">
        <v>1008</v>
      </c>
      <c r="I86" s="6">
        <f t="shared" si="3"/>
        <v>2.5793650793650791</v>
      </c>
    </row>
    <row r="87" spans="1:9">
      <c r="A87" s="21">
        <v>38291</v>
      </c>
      <c r="B87">
        <v>25</v>
      </c>
      <c r="C87">
        <v>137</v>
      </c>
      <c r="D87" s="7">
        <f t="shared" si="2"/>
        <v>18.248175182481752</v>
      </c>
      <c r="F87" s="21">
        <v>38291</v>
      </c>
      <c r="G87" s="9">
        <v>27</v>
      </c>
      <c r="H87" s="9">
        <v>1011</v>
      </c>
      <c r="I87" s="6">
        <f t="shared" si="3"/>
        <v>2.6706231454005933</v>
      </c>
    </row>
    <row r="88" spans="1:9">
      <c r="A88" s="21">
        <v>38321</v>
      </c>
      <c r="B88">
        <v>23</v>
      </c>
      <c r="C88">
        <v>125</v>
      </c>
      <c r="D88" s="7">
        <f t="shared" si="2"/>
        <v>18.399999999999999</v>
      </c>
      <c r="F88" s="21">
        <v>38321</v>
      </c>
      <c r="G88" s="9">
        <v>27</v>
      </c>
      <c r="H88" s="9">
        <v>1020</v>
      </c>
      <c r="I88" s="6">
        <f t="shared" si="3"/>
        <v>2.6470588235294117</v>
      </c>
    </row>
    <row r="89" spans="1:9">
      <c r="A89" s="21">
        <v>38352</v>
      </c>
      <c r="B89">
        <v>21</v>
      </c>
      <c r="C89">
        <v>116</v>
      </c>
      <c r="D89" s="7">
        <f t="shared" si="2"/>
        <v>18.103448275862068</v>
      </c>
      <c r="F89" s="21">
        <v>38352</v>
      </c>
      <c r="G89" s="9">
        <v>25</v>
      </c>
      <c r="H89" s="9">
        <v>1034</v>
      </c>
      <c r="I89" s="6">
        <f t="shared" si="3"/>
        <v>2.4177949709864603</v>
      </c>
    </row>
    <row r="90" spans="1:9">
      <c r="A90" s="21">
        <v>38383</v>
      </c>
      <c r="B90">
        <v>16</v>
      </c>
      <c r="C90">
        <v>96</v>
      </c>
      <c r="D90" s="7">
        <f t="shared" si="2"/>
        <v>16.666666666666664</v>
      </c>
      <c r="F90" s="21">
        <v>38383</v>
      </c>
      <c r="G90" s="9">
        <v>24</v>
      </c>
      <c r="H90" s="9">
        <v>1036</v>
      </c>
      <c r="I90" s="6">
        <f t="shared" si="3"/>
        <v>2.3166023166023164</v>
      </c>
    </row>
    <row r="91" spans="1:9">
      <c r="A91" s="21">
        <v>38411</v>
      </c>
      <c r="B91">
        <v>20</v>
      </c>
      <c r="C91">
        <v>105</v>
      </c>
      <c r="D91" s="7">
        <f t="shared" si="2"/>
        <v>19.047619047619047</v>
      </c>
      <c r="F91" s="21">
        <v>38411</v>
      </c>
      <c r="G91" s="9">
        <v>25</v>
      </c>
      <c r="H91" s="9">
        <v>1053</v>
      </c>
      <c r="I91" s="6">
        <f t="shared" si="3"/>
        <v>2.3741690408357075</v>
      </c>
    </row>
    <row r="92" spans="1:9">
      <c r="A92" s="21">
        <v>38442</v>
      </c>
      <c r="B92">
        <v>19</v>
      </c>
      <c r="C92">
        <v>103</v>
      </c>
      <c r="D92" s="7">
        <f t="shared" si="2"/>
        <v>18.446601941747574</v>
      </c>
      <c r="F92" s="21">
        <v>38442</v>
      </c>
      <c r="G92" s="9">
        <v>23</v>
      </c>
      <c r="H92" s="9">
        <v>1053</v>
      </c>
      <c r="I92" s="6">
        <f t="shared" si="3"/>
        <v>2.184235517568851</v>
      </c>
    </row>
    <row r="93" spans="1:9">
      <c r="A93" s="21">
        <v>38472</v>
      </c>
      <c r="B93">
        <v>15</v>
      </c>
      <c r="C93">
        <v>86</v>
      </c>
      <c r="D93" s="7">
        <f t="shared" si="2"/>
        <v>17.441860465116278</v>
      </c>
      <c r="F93" s="21">
        <v>38472</v>
      </c>
      <c r="G93" s="9">
        <v>21</v>
      </c>
      <c r="H93" s="9">
        <v>1061</v>
      </c>
      <c r="I93" s="6">
        <f t="shared" si="3"/>
        <v>1.9792648444863337</v>
      </c>
    </row>
    <row r="94" spans="1:9">
      <c r="A94" s="21">
        <v>38503</v>
      </c>
      <c r="B94">
        <v>14</v>
      </c>
      <c r="C94">
        <v>87</v>
      </c>
      <c r="D94" s="7">
        <f t="shared" si="2"/>
        <v>16.091954022988507</v>
      </c>
      <c r="F94" s="21">
        <v>38503</v>
      </c>
      <c r="G94" s="9">
        <v>20</v>
      </c>
      <c r="H94" s="9">
        <v>1068</v>
      </c>
      <c r="I94" s="6">
        <f t="shared" si="3"/>
        <v>1.8726591760299627</v>
      </c>
    </row>
    <row r="95" spans="1:9">
      <c r="A95" s="21">
        <v>38533</v>
      </c>
      <c r="B95">
        <v>10</v>
      </c>
      <c r="C95">
        <v>73</v>
      </c>
      <c r="D95" s="7">
        <f t="shared" si="2"/>
        <v>13.698630136986301</v>
      </c>
      <c r="F95" s="21">
        <v>38533</v>
      </c>
      <c r="G95" s="9">
        <v>17</v>
      </c>
      <c r="H95" s="9">
        <v>1066</v>
      </c>
      <c r="I95" s="6">
        <f t="shared" si="3"/>
        <v>1.5947467166979361</v>
      </c>
    </row>
    <row r="96" spans="1:9">
      <c r="A96" s="21">
        <v>38564</v>
      </c>
      <c r="B96">
        <v>10</v>
      </c>
      <c r="C96">
        <v>73</v>
      </c>
      <c r="D96" s="7">
        <f t="shared" si="2"/>
        <v>13.698630136986301</v>
      </c>
      <c r="F96" s="21">
        <v>38564</v>
      </c>
      <c r="G96" s="9">
        <v>18</v>
      </c>
      <c r="H96" s="9">
        <v>1060</v>
      </c>
      <c r="I96" s="6">
        <f t="shared" si="3"/>
        <v>1.6981132075471699</v>
      </c>
    </row>
    <row r="97" spans="1:9">
      <c r="A97" s="21">
        <v>38595</v>
      </c>
      <c r="B97">
        <v>11</v>
      </c>
      <c r="C97">
        <v>81</v>
      </c>
      <c r="D97" s="7">
        <f t="shared" si="2"/>
        <v>13.580246913580247</v>
      </c>
      <c r="F97" s="21">
        <v>38595</v>
      </c>
      <c r="G97" s="9">
        <v>20</v>
      </c>
      <c r="H97" s="9">
        <v>1065</v>
      </c>
      <c r="I97" s="6">
        <f t="shared" si="3"/>
        <v>1.8779342723004695</v>
      </c>
    </row>
    <row r="98" spans="1:9">
      <c r="A98" s="21">
        <v>38625</v>
      </c>
      <c r="B98">
        <v>19</v>
      </c>
      <c r="C98">
        <v>84</v>
      </c>
      <c r="D98" s="7">
        <f t="shared" si="2"/>
        <v>22.61904761904762</v>
      </c>
      <c r="F98" s="21">
        <v>38625</v>
      </c>
      <c r="G98" s="9">
        <v>23</v>
      </c>
      <c r="H98" s="9">
        <v>1066</v>
      </c>
      <c r="I98" s="6">
        <f t="shared" si="3"/>
        <v>2.1575984990619137</v>
      </c>
    </row>
    <row r="99" spans="1:9">
      <c r="A99" s="21">
        <v>38656</v>
      </c>
      <c r="B99">
        <v>17</v>
      </c>
      <c r="C99">
        <v>77</v>
      </c>
      <c r="D99" s="7">
        <f t="shared" si="2"/>
        <v>22.077922077922079</v>
      </c>
      <c r="F99" s="21">
        <v>38656</v>
      </c>
      <c r="G99" s="9">
        <v>22</v>
      </c>
      <c r="H99" s="9">
        <v>1057</v>
      </c>
      <c r="I99" s="6">
        <f t="shared" si="3"/>
        <v>2.0813623462630089</v>
      </c>
    </row>
    <row r="100" spans="1:9">
      <c r="A100" s="21">
        <v>38686</v>
      </c>
      <c r="B100">
        <v>15</v>
      </c>
      <c r="C100">
        <v>66</v>
      </c>
      <c r="D100" s="7">
        <f t="shared" si="2"/>
        <v>22.727272727272727</v>
      </c>
      <c r="F100" s="21">
        <v>38686</v>
      </c>
      <c r="G100" s="9">
        <v>19</v>
      </c>
      <c r="H100" s="9">
        <v>1055</v>
      </c>
      <c r="I100" s="6">
        <f t="shared" si="3"/>
        <v>1.8009478672985781</v>
      </c>
    </row>
    <row r="101" spans="1:9">
      <c r="A101" s="21">
        <v>38717</v>
      </c>
      <c r="B101">
        <v>14</v>
      </c>
      <c r="C101">
        <v>58</v>
      </c>
      <c r="D101" s="7">
        <f t="shared" si="2"/>
        <v>24.137931034482758</v>
      </c>
      <c r="F101" s="21">
        <v>38717</v>
      </c>
      <c r="G101" s="9">
        <v>23</v>
      </c>
      <c r="H101" s="9">
        <v>1030</v>
      </c>
      <c r="I101" s="6">
        <f t="shared" si="3"/>
        <v>2.233009708737864</v>
      </c>
    </row>
    <row r="102" spans="1:9">
      <c r="A102" s="21">
        <v>38748</v>
      </c>
      <c r="B102">
        <v>14</v>
      </c>
      <c r="C102">
        <v>56</v>
      </c>
      <c r="D102" s="7">
        <f t="shared" si="2"/>
        <v>25</v>
      </c>
      <c r="F102" s="21">
        <v>38748</v>
      </c>
      <c r="G102" s="9">
        <v>23</v>
      </c>
      <c r="H102" s="9">
        <v>1033</v>
      </c>
      <c r="I102" s="6">
        <f t="shared" si="3"/>
        <v>2.2265246853823815</v>
      </c>
    </row>
    <row r="103" spans="1:9">
      <c r="A103" s="21">
        <v>38776</v>
      </c>
      <c r="B103">
        <v>12</v>
      </c>
      <c r="C103">
        <v>46</v>
      </c>
      <c r="D103" s="7">
        <f t="shared" si="2"/>
        <v>26.086956521739129</v>
      </c>
      <c r="F103" s="21">
        <v>38776</v>
      </c>
      <c r="G103" s="9">
        <v>21</v>
      </c>
      <c r="H103" s="9">
        <v>1036</v>
      </c>
      <c r="I103" s="6">
        <f t="shared" si="3"/>
        <v>2.0270270270270272</v>
      </c>
    </row>
    <row r="104" spans="1:9">
      <c r="A104" s="21">
        <v>38807</v>
      </c>
      <c r="B104">
        <v>15</v>
      </c>
      <c r="C104">
        <v>61</v>
      </c>
      <c r="D104" s="7">
        <f t="shared" si="2"/>
        <v>24.590163934426229</v>
      </c>
      <c r="F104" s="21">
        <v>38807</v>
      </c>
      <c r="G104" s="9">
        <v>23</v>
      </c>
      <c r="H104" s="9">
        <v>1040</v>
      </c>
      <c r="I104" s="6">
        <f t="shared" si="3"/>
        <v>2.2115384615384617</v>
      </c>
    </row>
    <row r="105" spans="1:9">
      <c r="A105" s="21">
        <v>38837</v>
      </c>
      <c r="B105">
        <v>16</v>
      </c>
      <c r="C105">
        <v>72</v>
      </c>
      <c r="D105" s="7">
        <f t="shared" si="2"/>
        <v>22.222222222222221</v>
      </c>
      <c r="F105" s="21">
        <v>38837</v>
      </c>
      <c r="G105" s="9">
        <v>23</v>
      </c>
      <c r="H105" s="9">
        <v>1031</v>
      </c>
      <c r="I105" s="6">
        <f t="shared" si="3"/>
        <v>2.2308438409311346</v>
      </c>
    </row>
    <row r="106" spans="1:9">
      <c r="A106" s="21">
        <v>38868</v>
      </c>
      <c r="B106">
        <v>16</v>
      </c>
      <c r="C106">
        <v>86</v>
      </c>
      <c r="D106" s="7">
        <f t="shared" si="2"/>
        <v>18.604651162790699</v>
      </c>
      <c r="F106" s="21">
        <v>38868</v>
      </c>
      <c r="G106" s="9">
        <v>23</v>
      </c>
      <c r="H106" s="9">
        <v>1040</v>
      </c>
      <c r="I106" s="6">
        <f t="shared" si="3"/>
        <v>2.2115384615384617</v>
      </c>
    </row>
    <row r="107" spans="1:9">
      <c r="A107" s="21">
        <v>38898</v>
      </c>
      <c r="B107">
        <v>16</v>
      </c>
      <c r="C107">
        <v>83</v>
      </c>
      <c r="D107" s="7">
        <f t="shared" si="2"/>
        <v>19.277108433734941</v>
      </c>
      <c r="F107" s="21">
        <v>38898</v>
      </c>
      <c r="G107" s="9">
        <v>24</v>
      </c>
      <c r="H107" s="9">
        <v>1030</v>
      </c>
      <c r="I107" s="6">
        <f t="shared" si="3"/>
        <v>2.3300970873786406</v>
      </c>
    </row>
    <row r="108" spans="1:9">
      <c r="A108" s="21">
        <v>38929</v>
      </c>
      <c r="B108">
        <v>15</v>
      </c>
      <c r="C108">
        <v>68</v>
      </c>
      <c r="D108" s="7">
        <f t="shared" si="2"/>
        <v>22.058823529411764</v>
      </c>
      <c r="F108" s="21">
        <v>38929</v>
      </c>
      <c r="G108" s="9">
        <v>22</v>
      </c>
      <c r="H108" s="9">
        <v>1019</v>
      </c>
      <c r="I108" s="6">
        <f t="shared" si="3"/>
        <v>2.1589793915603535</v>
      </c>
    </row>
    <row r="109" spans="1:9">
      <c r="A109" s="21">
        <v>38960</v>
      </c>
      <c r="B109">
        <v>13</v>
      </c>
      <c r="C109">
        <v>66</v>
      </c>
      <c r="D109" s="7">
        <f t="shared" si="2"/>
        <v>19.696969696969695</v>
      </c>
      <c r="F109" s="21">
        <v>38960</v>
      </c>
      <c r="G109" s="9">
        <v>21</v>
      </c>
      <c r="H109" s="9">
        <v>1021</v>
      </c>
      <c r="I109" s="6">
        <f t="shared" si="3"/>
        <v>2.056807051909892</v>
      </c>
    </row>
    <row r="110" spans="1:9">
      <c r="A110" s="21">
        <v>38990</v>
      </c>
      <c r="B110">
        <v>11</v>
      </c>
      <c r="C110">
        <v>71</v>
      </c>
      <c r="D110" s="7">
        <f t="shared" si="2"/>
        <v>15.492957746478872</v>
      </c>
      <c r="F110" s="21">
        <v>38990</v>
      </c>
      <c r="G110" s="9">
        <v>17</v>
      </c>
      <c r="H110" s="9">
        <v>1006</v>
      </c>
      <c r="I110" s="6">
        <f t="shared" si="3"/>
        <v>1.6898608349900597</v>
      </c>
    </row>
    <row r="111" spans="1:9">
      <c r="A111" s="21">
        <v>39021</v>
      </c>
      <c r="B111">
        <v>10</v>
      </c>
      <c r="C111">
        <v>75</v>
      </c>
      <c r="D111" s="7">
        <f t="shared" si="2"/>
        <v>13.333333333333334</v>
      </c>
      <c r="F111" s="21">
        <v>39021</v>
      </c>
      <c r="G111" s="9">
        <v>17</v>
      </c>
      <c r="H111" s="9">
        <v>998</v>
      </c>
      <c r="I111" s="6">
        <f t="shared" si="3"/>
        <v>1.7034068136272544</v>
      </c>
    </row>
    <row r="112" spans="1:9">
      <c r="A112" s="21">
        <v>39051</v>
      </c>
      <c r="B112">
        <v>10</v>
      </c>
      <c r="C112">
        <v>67</v>
      </c>
      <c r="D112" s="7">
        <f t="shared" si="2"/>
        <v>14.925373134328357</v>
      </c>
      <c r="F112" s="21">
        <v>39051</v>
      </c>
      <c r="G112" s="9">
        <v>18</v>
      </c>
      <c r="H112" s="9">
        <v>991</v>
      </c>
      <c r="I112" s="6">
        <f t="shared" si="3"/>
        <v>1.8163471241170535</v>
      </c>
    </row>
    <row r="113" spans="1:9">
      <c r="A113" s="21">
        <v>39082</v>
      </c>
      <c r="B113">
        <v>8</v>
      </c>
      <c r="C113">
        <v>68</v>
      </c>
      <c r="D113" s="7">
        <f t="shared" si="2"/>
        <v>11.76470588235294</v>
      </c>
      <c r="F113" s="21">
        <v>39082</v>
      </c>
      <c r="G113" s="9">
        <v>14</v>
      </c>
      <c r="H113" s="9">
        <v>1008</v>
      </c>
      <c r="I113" s="6">
        <f t="shared" si="3"/>
        <v>1.3888888888888888</v>
      </c>
    </row>
    <row r="114" spans="1:9">
      <c r="A114" s="21">
        <v>39113</v>
      </c>
      <c r="B114">
        <v>9</v>
      </c>
      <c r="C114">
        <v>64</v>
      </c>
      <c r="D114" s="7">
        <f t="shared" si="2"/>
        <v>14.0625</v>
      </c>
      <c r="F114" s="21">
        <v>39113</v>
      </c>
      <c r="G114" s="9">
        <v>15</v>
      </c>
      <c r="H114" s="9">
        <v>998</v>
      </c>
      <c r="I114" s="6">
        <f t="shared" si="3"/>
        <v>1.503006012024048</v>
      </c>
    </row>
    <row r="115" spans="1:9">
      <c r="A115" s="21">
        <v>39141</v>
      </c>
      <c r="B115">
        <v>9</v>
      </c>
      <c r="C115">
        <v>62</v>
      </c>
      <c r="D115" s="7">
        <f t="shared" si="2"/>
        <v>14.516129032258066</v>
      </c>
      <c r="F115" s="21">
        <v>39141</v>
      </c>
      <c r="G115" s="9">
        <v>14</v>
      </c>
      <c r="H115" s="9">
        <v>990</v>
      </c>
      <c r="I115" s="6">
        <f t="shared" si="3"/>
        <v>1.4141414141414141</v>
      </c>
    </row>
    <row r="116" spans="1:9">
      <c r="A116" s="21">
        <v>39172</v>
      </c>
      <c r="B116">
        <v>7</v>
      </c>
      <c r="C116">
        <v>48</v>
      </c>
      <c r="D116" s="7">
        <f t="shared" si="2"/>
        <v>14.583333333333334</v>
      </c>
      <c r="F116" s="21">
        <v>39172</v>
      </c>
      <c r="G116" s="9">
        <v>13</v>
      </c>
      <c r="H116" s="9">
        <v>980</v>
      </c>
      <c r="I116" s="6">
        <f t="shared" si="3"/>
        <v>1.3265306122448979</v>
      </c>
    </row>
    <row r="117" spans="1:9">
      <c r="A117" s="21">
        <v>39202</v>
      </c>
      <c r="B117">
        <v>8</v>
      </c>
      <c r="C117">
        <v>43</v>
      </c>
      <c r="D117" s="7">
        <f t="shared" si="2"/>
        <v>18.604651162790699</v>
      </c>
      <c r="F117" s="21">
        <v>39202</v>
      </c>
      <c r="G117" s="9">
        <v>13</v>
      </c>
      <c r="H117" s="9">
        <v>998</v>
      </c>
      <c r="I117" s="6">
        <f t="shared" si="3"/>
        <v>1.3026052104208417</v>
      </c>
    </row>
    <row r="118" spans="1:9">
      <c r="A118" s="21">
        <v>39233</v>
      </c>
      <c r="B118">
        <v>7</v>
      </c>
      <c r="C118">
        <v>35</v>
      </c>
      <c r="D118" s="7">
        <f t="shared" si="2"/>
        <v>20</v>
      </c>
      <c r="F118" s="21">
        <v>39233</v>
      </c>
      <c r="G118" s="9">
        <v>14</v>
      </c>
      <c r="H118" s="9">
        <v>987</v>
      </c>
      <c r="I118" s="6">
        <f t="shared" si="3"/>
        <v>1.4184397163120568</v>
      </c>
    </row>
    <row r="119" spans="1:9">
      <c r="A119" s="21">
        <v>39263</v>
      </c>
      <c r="B119">
        <v>8</v>
      </c>
      <c r="C119">
        <v>36</v>
      </c>
      <c r="D119" s="7">
        <f t="shared" si="2"/>
        <v>22.222222222222221</v>
      </c>
      <c r="F119" s="21">
        <v>39263</v>
      </c>
      <c r="G119" s="9">
        <v>13</v>
      </c>
      <c r="H119" s="9">
        <v>980</v>
      </c>
      <c r="I119" s="6">
        <f t="shared" si="3"/>
        <v>1.3265306122448979</v>
      </c>
    </row>
    <row r="120" spans="1:9">
      <c r="A120" s="21">
        <v>39294</v>
      </c>
      <c r="B120">
        <v>8</v>
      </c>
      <c r="C120">
        <v>35</v>
      </c>
      <c r="D120" s="7">
        <f t="shared" si="2"/>
        <v>22.857142857142858</v>
      </c>
      <c r="F120" s="21">
        <v>39294</v>
      </c>
      <c r="G120" s="9">
        <v>14</v>
      </c>
      <c r="H120" s="9">
        <v>975</v>
      </c>
      <c r="I120" s="6">
        <f t="shared" si="3"/>
        <v>1.4358974358974359</v>
      </c>
    </row>
    <row r="121" spans="1:9">
      <c r="A121" s="21">
        <v>39325</v>
      </c>
      <c r="B121">
        <v>9</v>
      </c>
      <c r="C121">
        <v>38</v>
      </c>
      <c r="D121" s="7">
        <f t="shared" si="2"/>
        <v>23.684210526315788</v>
      </c>
      <c r="F121" s="21">
        <v>39325</v>
      </c>
      <c r="G121" s="9">
        <v>13</v>
      </c>
      <c r="H121" s="9">
        <v>976</v>
      </c>
      <c r="I121" s="6">
        <f t="shared" si="3"/>
        <v>1.331967213114754</v>
      </c>
    </row>
    <row r="122" spans="1:9">
      <c r="A122" s="21">
        <v>39355</v>
      </c>
      <c r="B122">
        <v>9</v>
      </c>
      <c r="C122">
        <v>38</v>
      </c>
      <c r="D122" s="7">
        <f t="shared" si="2"/>
        <v>23.684210526315788</v>
      </c>
      <c r="F122" s="21">
        <v>39355</v>
      </c>
      <c r="G122" s="9">
        <v>12</v>
      </c>
      <c r="H122" s="9">
        <v>977</v>
      </c>
      <c r="I122" s="6">
        <f t="shared" si="3"/>
        <v>1.2282497441146365</v>
      </c>
    </row>
    <row r="123" spans="1:9">
      <c r="A123" s="21">
        <v>39386</v>
      </c>
      <c r="B123">
        <v>6</v>
      </c>
      <c r="C123">
        <v>32</v>
      </c>
      <c r="D123" s="7">
        <f t="shared" si="2"/>
        <v>18.75</v>
      </c>
      <c r="F123" s="21">
        <v>39386</v>
      </c>
      <c r="G123" s="9">
        <v>10</v>
      </c>
      <c r="H123" s="9">
        <v>979</v>
      </c>
      <c r="I123" s="6">
        <f t="shared" si="3"/>
        <v>1.0214504596527068</v>
      </c>
    </row>
    <row r="124" spans="1:9">
      <c r="A124" s="21">
        <v>39416</v>
      </c>
      <c r="B124">
        <v>8</v>
      </c>
      <c r="C124">
        <v>30</v>
      </c>
      <c r="D124" s="7">
        <f t="shared" si="2"/>
        <v>26.666666666666668</v>
      </c>
      <c r="F124" s="21">
        <v>39416</v>
      </c>
      <c r="G124" s="9">
        <v>10</v>
      </c>
      <c r="H124" s="9">
        <v>971</v>
      </c>
      <c r="I124" s="6">
        <f t="shared" si="3"/>
        <v>1.0298661174047374</v>
      </c>
    </row>
    <row r="125" spans="1:9">
      <c r="A125" s="21">
        <v>39447</v>
      </c>
      <c r="B125">
        <v>6</v>
      </c>
      <c r="C125">
        <v>25</v>
      </c>
      <c r="D125" s="7">
        <f t="shared" si="2"/>
        <v>24</v>
      </c>
      <c r="F125" s="21">
        <v>39447</v>
      </c>
      <c r="G125" s="9">
        <v>9</v>
      </c>
      <c r="H125" s="9">
        <v>969</v>
      </c>
      <c r="I125" s="6">
        <f t="shared" si="3"/>
        <v>0.92879256965944268</v>
      </c>
    </row>
    <row r="126" spans="1:9">
      <c r="A126" s="21">
        <v>39478</v>
      </c>
      <c r="B126">
        <v>8</v>
      </c>
      <c r="C126">
        <v>22</v>
      </c>
      <c r="D126" s="7">
        <f t="shared" si="2"/>
        <v>36.363636363636367</v>
      </c>
      <c r="F126" s="21">
        <v>39478</v>
      </c>
      <c r="G126" s="9">
        <v>13</v>
      </c>
      <c r="H126" s="9">
        <v>971</v>
      </c>
      <c r="I126" s="6">
        <f t="shared" si="3"/>
        <v>1.3388259526261586</v>
      </c>
    </row>
    <row r="127" spans="1:9">
      <c r="A127" s="21">
        <v>39507</v>
      </c>
      <c r="B127">
        <v>6</v>
      </c>
      <c r="C127">
        <v>18</v>
      </c>
      <c r="D127" s="7">
        <f t="shared" si="2"/>
        <v>33.333333333333329</v>
      </c>
      <c r="F127" s="21">
        <v>39507</v>
      </c>
      <c r="G127" s="9">
        <v>12</v>
      </c>
      <c r="H127" s="9">
        <v>965</v>
      </c>
      <c r="I127" s="6">
        <f t="shared" si="3"/>
        <v>1.2435233160621761</v>
      </c>
    </row>
    <row r="128" spans="1:9">
      <c r="A128" s="21">
        <v>39538</v>
      </c>
      <c r="B128">
        <v>8</v>
      </c>
      <c r="C128">
        <v>18</v>
      </c>
      <c r="D128" s="7">
        <f t="shared" si="2"/>
        <v>44.444444444444443</v>
      </c>
      <c r="F128" s="21">
        <v>39538</v>
      </c>
      <c r="G128" s="9">
        <v>14</v>
      </c>
      <c r="H128" s="9">
        <v>966</v>
      </c>
      <c r="I128" s="6">
        <f t="shared" si="3"/>
        <v>1.4492753623188406</v>
      </c>
    </row>
    <row r="129" spans="1:9">
      <c r="A129" s="21">
        <v>39568</v>
      </c>
      <c r="B129">
        <v>7</v>
      </c>
      <c r="C129">
        <v>15</v>
      </c>
      <c r="D129" s="7">
        <f t="shared" si="2"/>
        <v>46.666666666666664</v>
      </c>
      <c r="F129" s="21">
        <v>39568</v>
      </c>
      <c r="G129" s="9">
        <v>17</v>
      </c>
      <c r="H129" s="9">
        <v>955</v>
      </c>
      <c r="I129" s="6">
        <f t="shared" si="3"/>
        <v>1.7801047120418849</v>
      </c>
    </row>
    <row r="130" spans="1:9">
      <c r="A130" s="21">
        <v>39599</v>
      </c>
      <c r="B130">
        <v>10</v>
      </c>
      <c r="C130">
        <v>19</v>
      </c>
      <c r="D130" s="7">
        <f t="shared" si="2"/>
        <v>52.631578947368418</v>
      </c>
      <c r="F130" s="21">
        <v>39599</v>
      </c>
      <c r="G130" s="9">
        <v>18</v>
      </c>
      <c r="H130" s="9">
        <v>962</v>
      </c>
      <c r="I130" s="6">
        <f t="shared" si="3"/>
        <v>1.8711018711018712</v>
      </c>
    </row>
    <row r="131" spans="1:9">
      <c r="A131" s="21">
        <v>39629</v>
      </c>
      <c r="B131">
        <v>9</v>
      </c>
      <c r="C131">
        <v>18</v>
      </c>
      <c r="D131" s="7">
        <f t="shared" si="2"/>
        <v>50</v>
      </c>
      <c r="F131" s="21">
        <v>39629</v>
      </c>
      <c r="G131" s="9">
        <v>20</v>
      </c>
      <c r="H131" s="9">
        <v>947</v>
      </c>
      <c r="I131" s="6">
        <f t="shared" si="3"/>
        <v>2.1119324181626187</v>
      </c>
    </row>
    <row r="132" spans="1:9">
      <c r="A132" s="21">
        <v>39660</v>
      </c>
      <c r="B132">
        <v>16</v>
      </c>
      <c r="C132">
        <v>45</v>
      </c>
      <c r="D132" s="7">
        <f t="shared" si="2"/>
        <v>35.555555555555557</v>
      </c>
      <c r="F132" s="21">
        <v>39660</v>
      </c>
      <c r="G132" s="9">
        <v>22</v>
      </c>
      <c r="H132" s="9">
        <v>939</v>
      </c>
      <c r="I132" s="6">
        <f t="shared" si="3"/>
        <v>2.3429179978700745</v>
      </c>
    </row>
    <row r="133" spans="1:9">
      <c r="A133" s="21">
        <v>39691</v>
      </c>
      <c r="B133">
        <v>24</v>
      </c>
      <c r="C133">
        <v>60</v>
      </c>
      <c r="D133" s="7">
        <f t="shared" si="2"/>
        <v>40</v>
      </c>
      <c r="F133" s="21">
        <v>39691</v>
      </c>
      <c r="G133" s="9">
        <v>29</v>
      </c>
      <c r="H133" s="9">
        <v>930</v>
      </c>
      <c r="I133" s="6">
        <f t="shared" si="3"/>
        <v>3.118279569892473</v>
      </c>
    </row>
    <row r="134" spans="1:9">
      <c r="A134" s="21">
        <v>39721</v>
      </c>
      <c r="B134">
        <v>18</v>
      </c>
      <c r="C134">
        <v>58</v>
      </c>
      <c r="D134" s="7">
        <f t="shared" si="2"/>
        <v>31.03448275862069</v>
      </c>
      <c r="F134" s="21">
        <v>39721</v>
      </c>
      <c r="G134" s="9">
        <v>29</v>
      </c>
      <c r="H134" s="9">
        <v>930</v>
      </c>
      <c r="I134" s="6">
        <f t="shared" si="3"/>
        <v>3.118279569892473</v>
      </c>
    </row>
    <row r="135" spans="1:9">
      <c r="A135" s="21">
        <v>39752</v>
      </c>
      <c r="B135">
        <v>24</v>
      </c>
      <c r="C135">
        <v>64</v>
      </c>
      <c r="D135" s="7">
        <f t="shared" ref="D135:D187" si="4">B135/C135*100</f>
        <v>37.5</v>
      </c>
      <c r="F135" s="21">
        <v>39752</v>
      </c>
      <c r="G135" s="9">
        <v>32</v>
      </c>
      <c r="H135" s="9">
        <v>931</v>
      </c>
      <c r="I135" s="6">
        <f t="shared" si="3"/>
        <v>3.4371643394199785</v>
      </c>
    </row>
    <row r="136" spans="1:9">
      <c r="A136" s="21">
        <v>39782</v>
      </c>
      <c r="B136">
        <v>30</v>
      </c>
      <c r="C136">
        <v>98</v>
      </c>
      <c r="D136" s="7">
        <f t="shared" si="4"/>
        <v>30.612244897959183</v>
      </c>
      <c r="F136" s="21">
        <v>39782</v>
      </c>
      <c r="G136" s="9">
        <v>36</v>
      </c>
      <c r="H136" s="9">
        <v>930</v>
      </c>
      <c r="I136" s="6">
        <f t="shared" si="3"/>
        <v>3.870967741935484</v>
      </c>
    </row>
    <row r="137" spans="1:9">
      <c r="A137" s="21">
        <v>39813</v>
      </c>
      <c r="B137">
        <v>42</v>
      </c>
      <c r="C137">
        <v>116</v>
      </c>
      <c r="D137" s="7">
        <f t="shared" si="4"/>
        <v>36.206896551724135</v>
      </c>
      <c r="F137" s="21">
        <v>39813</v>
      </c>
      <c r="G137" s="9">
        <v>60</v>
      </c>
      <c r="H137" s="9">
        <v>934</v>
      </c>
      <c r="I137" s="6">
        <f t="shared" si="3"/>
        <v>6.4239828693790146</v>
      </c>
    </row>
    <row r="138" spans="1:9">
      <c r="A138" s="21">
        <v>39844</v>
      </c>
      <c r="B138">
        <v>49</v>
      </c>
      <c r="C138">
        <v>197</v>
      </c>
      <c r="D138" s="7">
        <f t="shared" si="4"/>
        <v>24.873096446700508</v>
      </c>
      <c r="F138" s="21">
        <v>39844</v>
      </c>
      <c r="G138" s="9">
        <v>66</v>
      </c>
      <c r="H138" s="9">
        <v>932</v>
      </c>
      <c r="I138" s="6">
        <f t="shared" si="3"/>
        <v>7.0815450643776829</v>
      </c>
    </row>
    <row r="139" spans="1:9">
      <c r="A139" s="21">
        <v>39872</v>
      </c>
      <c r="B139">
        <v>63</v>
      </c>
      <c r="C139">
        <v>256</v>
      </c>
      <c r="D139" s="7">
        <f t="shared" si="4"/>
        <v>24.609375</v>
      </c>
      <c r="F139" s="21">
        <v>39872</v>
      </c>
      <c r="G139" s="9">
        <v>75</v>
      </c>
      <c r="H139" s="9">
        <v>917</v>
      </c>
      <c r="I139" s="6">
        <f t="shared" ref="I139:I186" si="5">G139/H139*100</f>
        <v>8.1788440567066516</v>
      </c>
    </row>
    <row r="140" spans="1:9">
      <c r="A140" s="21">
        <v>39903</v>
      </c>
      <c r="B140">
        <v>77</v>
      </c>
      <c r="C140">
        <v>292</v>
      </c>
      <c r="D140" s="7">
        <f t="shared" si="4"/>
        <v>26.36986301369863</v>
      </c>
      <c r="F140" s="21">
        <v>39903</v>
      </c>
      <c r="G140" s="9">
        <v>98</v>
      </c>
      <c r="H140" s="9">
        <v>911</v>
      </c>
      <c r="I140" s="6">
        <f t="shared" si="5"/>
        <v>10.757409440175632</v>
      </c>
    </row>
    <row r="141" spans="1:9">
      <c r="A141" s="21">
        <v>39933</v>
      </c>
      <c r="B141">
        <v>78</v>
      </c>
      <c r="C141">
        <v>219</v>
      </c>
      <c r="D141" s="7">
        <f t="shared" si="4"/>
        <v>35.61643835616438</v>
      </c>
      <c r="F141" s="21">
        <v>39933</v>
      </c>
      <c r="G141" s="9">
        <v>105</v>
      </c>
      <c r="H141" s="9">
        <v>904</v>
      </c>
      <c r="I141" s="6">
        <f t="shared" si="5"/>
        <v>11.61504424778761</v>
      </c>
    </row>
    <row r="142" spans="1:9">
      <c r="A142" s="21">
        <v>39964</v>
      </c>
      <c r="B142">
        <v>79</v>
      </c>
      <c r="C142">
        <v>191</v>
      </c>
      <c r="D142" s="7">
        <f t="shared" si="4"/>
        <v>41.361256544502616</v>
      </c>
      <c r="F142" s="21">
        <v>39964</v>
      </c>
      <c r="G142" s="9">
        <v>111</v>
      </c>
      <c r="H142" s="9">
        <v>909</v>
      </c>
      <c r="I142" s="6">
        <f t="shared" si="5"/>
        <v>12.211221122112212</v>
      </c>
    </row>
    <row r="143" spans="1:9">
      <c r="A143" s="21">
        <v>39994</v>
      </c>
      <c r="B143">
        <v>89</v>
      </c>
      <c r="C143">
        <v>233</v>
      </c>
      <c r="D143" s="7">
        <f t="shared" si="4"/>
        <v>38.197424892703864</v>
      </c>
      <c r="F143" s="21">
        <v>39994</v>
      </c>
      <c r="G143" s="9">
        <v>120</v>
      </c>
      <c r="H143" s="9">
        <v>910</v>
      </c>
      <c r="I143" s="6">
        <f t="shared" si="5"/>
        <v>13.186813186813188</v>
      </c>
    </row>
    <row r="144" spans="1:9">
      <c r="A144" s="21">
        <v>40025</v>
      </c>
      <c r="B144">
        <v>96</v>
      </c>
      <c r="C144">
        <v>270</v>
      </c>
      <c r="D144" s="7">
        <f t="shared" si="4"/>
        <v>35.555555555555557</v>
      </c>
      <c r="F144" s="21">
        <v>40025</v>
      </c>
      <c r="G144" s="9">
        <v>124</v>
      </c>
      <c r="H144" s="9">
        <v>910</v>
      </c>
      <c r="I144" s="6">
        <f t="shared" si="5"/>
        <v>13.626373626373626</v>
      </c>
    </row>
    <row r="145" spans="1:9">
      <c r="A145" s="21">
        <v>40056</v>
      </c>
      <c r="B145">
        <v>98</v>
      </c>
      <c r="C145">
        <v>289</v>
      </c>
      <c r="D145" s="7">
        <f t="shared" si="4"/>
        <v>33.910034602076124</v>
      </c>
      <c r="F145" s="21">
        <v>40056</v>
      </c>
      <c r="G145" s="9">
        <v>127</v>
      </c>
      <c r="H145" s="9">
        <v>900</v>
      </c>
      <c r="I145" s="6">
        <f t="shared" si="5"/>
        <v>14.111111111111111</v>
      </c>
    </row>
    <row r="146" spans="1:9">
      <c r="A146" s="21">
        <v>40086</v>
      </c>
      <c r="B146">
        <v>122</v>
      </c>
      <c r="C146">
        <v>390</v>
      </c>
      <c r="D146" s="7">
        <f t="shared" si="4"/>
        <v>31.282051282051281</v>
      </c>
      <c r="F146" s="21">
        <v>40086</v>
      </c>
      <c r="G146" s="9">
        <v>135</v>
      </c>
      <c r="H146" s="9">
        <v>892</v>
      </c>
      <c r="I146" s="6">
        <f t="shared" si="5"/>
        <v>15.134529147982063</v>
      </c>
    </row>
    <row r="147" spans="1:9">
      <c r="A147" s="21">
        <v>40117</v>
      </c>
      <c r="B147">
        <v>131</v>
      </c>
      <c r="C147">
        <v>691</v>
      </c>
      <c r="D147" s="7">
        <f t="shared" si="4"/>
        <v>18.958031837916064</v>
      </c>
      <c r="F147" s="21">
        <v>40117</v>
      </c>
      <c r="G147" s="9">
        <v>133</v>
      </c>
      <c r="H147" s="9">
        <v>892</v>
      </c>
      <c r="I147" s="6">
        <f t="shared" si="5"/>
        <v>14.91031390134529</v>
      </c>
    </row>
    <row r="148" spans="1:9">
      <c r="A148" s="21">
        <v>40147</v>
      </c>
      <c r="B148">
        <v>128</v>
      </c>
      <c r="C148">
        <v>772</v>
      </c>
      <c r="D148" s="7">
        <f t="shared" si="4"/>
        <v>16.580310880829018</v>
      </c>
      <c r="F148" s="21">
        <v>40147</v>
      </c>
      <c r="G148" s="9">
        <v>129</v>
      </c>
      <c r="H148" s="9">
        <v>886</v>
      </c>
      <c r="I148" s="6">
        <f t="shared" si="5"/>
        <v>14.559819413092551</v>
      </c>
    </row>
    <row r="149" spans="1:9">
      <c r="A149" s="21">
        <v>40178</v>
      </c>
      <c r="B149">
        <v>111</v>
      </c>
      <c r="C149">
        <v>758</v>
      </c>
      <c r="D149" s="7">
        <f t="shared" si="4"/>
        <v>14.643799472295516</v>
      </c>
      <c r="F149" s="21">
        <v>40178</v>
      </c>
      <c r="G149" s="9">
        <v>111</v>
      </c>
      <c r="H149" s="9">
        <v>876</v>
      </c>
      <c r="I149" s="6">
        <f t="shared" si="5"/>
        <v>12.671232876712329</v>
      </c>
    </row>
    <row r="150" spans="1:9">
      <c r="A150" s="21">
        <v>40209</v>
      </c>
      <c r="B150">
        <v>104</v>
      </c>
      <c r="C150">
        <v>631</v>
      </c>
      <c r="D150" s="7">
        <f t="shared" si="4"/>
        <v>16.481774960380349</v>
      </c>
      <c r="F150" s="21">
        <v>40209</v>
      </c>
      <c r="G150" s="9">
        <v>104</v>
      </c>
      <c r="H150" s="9">
        <v>859</v>
      </c>
      <c r="I150" s="6">
        <f t="shared" si="5"/>
        <v>12.107101280558789</v>
      </c>
    </row>
    <row r="151" spans="1:9">
      <c r="A151" s="21">
        <v>40237</v>
      </c>
      <c r="B151">
        <v>94</v>
      </c>
      <c r="C151">
        <v>614</v>
      </c>
      <c r="D151" s="7">
        <f t="shared" si="4"/>
        <v>15.309446254071663</v>
      </c>
      <c r="F151" s="21">
        <v>40237</v>
      </c>
      <c r="G151" s="9">
        <v>94</v>
      </c>
      <c r="H151" s="9">
        <v>852</v>
      </c>
      <c r="I151" s="6">
        <f t="shared" si="5"/>
        <v>11.032863849765258</v>
      </c>
    </row>
    <row r="152" spans="1:9">
      <c r="A152" s="21">
        <v>40268</v>
      </c>
      <c r="B152">
        <v>71</v>
      </c>
      <c r="C152">
        <v>656</v>
      </c>
      <c r="D152" s="7">
        <f t="shared" si="4"/>
        <v>10.823170731707316</v>
      </c>
      <c r="F152" s="21">
        <v>40268</v>
      </c>
      <c r="G152" s="9">
        <v>71</v>
      </c>
      <c r="H152" s="9">
        <v>880</v>
      </c>
      <c r="I152" s="6">
        <f t="shared" si="5"/>
        <v>8.0681818181818183</v>
      </c>
    </row>
    <row r="153" spans="1:9">
      <c r="A153" s="21">
        <v>40298</v>
      </c>
      <c r="B153">
        <v>71</v>
      </c>
      <c r="C153">
        <v>560</v>
      </c>
      <c r="D153" s="7">
        <f t="shared" si="4"/>
        <v>12.678571428571427</v>
      </c>
      <c r="F153" s="21">
        <v>40298</v>
      </c>
      <c r="G153" s="9">
        <v>71</v>
      </c>
      <c r="H153" s="9">
        <v>888</v>
      </c>
      <c r="I153" s="6">
        <f t="shared" si="5"/>
        <v>7.9954954954954953</v>
      </c>
    </row>
    <row r="154" spans="1:9">
      <c r="A154" s="21">
        <v>40329</v>
      </c>
      <c r="B154">
        <v>57</v>
      </c>
      <c r="C154">
        <v>483</v>
      </c>
      <c r="D154" s="7">
        <f t="shared" si="4"/>
        <v>11.801242236024844</v>
      </c>
      <c r="F154" s="21">
        <v>40329</v>
      </c>
      <c r="G154" s="9">
        <v>58</v>
      </c>
      <c r="H154" s="9">
        <v>896</v>
      </c>
      <c r="I154" s="6">
        <f t="shared" si="5"/>
        <v>6.4732142857142865</v>
      </c>
    </row>
    <row r="155" spans="1:9">
      <c r="A155" s="21">
        <v>40359</v>
      </c>
      <c r="B155">
        <v>47</v>
      </c>
      <c r="C155">
        <v>423</v>
      </c>
      <c r="D155" s="7">
        <f t="shared" si="4"/>
        <v>11.111111111111111</v>
      </c>
      <c r="F155" s="21">
        <v>40359</v>
      </c>
      <c r="G155" s="9">
        <v>48</v>
      </c>
      <c r="H155" s="9">
        <v>905</v>
      </c>
      <c r="I155" s="6">
        <f t="shared" si="5"/>
        <v>5.3038674033149169</v>
      </c>
    </row>
    <row r="156" spans="1:9">
      <c r="A156" s="21">
        <v>40390</v>
      </c>
      <c r="B156">
        <v>40</v>
      </c>
      <c r="C156">
        <v>370</v>
      </c>
      <c r="D156" s="7">
        <f t="shared" si="4"/>
        <v>10.810810810810811</v>
      </c>
      <c r="F156" s="21">
        <v>40390</v>
      </c>
      <c r="G156" s="9">
        <v>41</v>
      </c>
      <c r="H156" s="9">
        <v>907</v>
      </c>
      <c r="I156" s="6">
        <f t="shared" si="5"/>
        <v>4.5203969128996695</v>
      </c>
    </row>
    <row r="157" spans="1:9">
      <c r="A157" s="21">
        <v>40421</v>
      </c>
      <c r="B157">
        <v>27</v>
      </c>
      <c r="C157">
        <v>342</v>
      </c>
      <c r="D157" s="7">
        <f t="shared" si="4"/>
        <v>7.8947368421052628</v>
      </c>
      <c r="F157" s="21">
        <v>40421</v>
      </c>
      <c r="G157" s="9">
        <v>27</v>
      </c>
      <c r="H157" s="9">
        <v>909</v>
      </c>
      <c r="I157" s="6">
        <f t="shared" si="5"/>
        <v>2.9702970297029703</v>
      </c>
    </row>
    <row r="158" spans="1:9">
      <c r="A158" s="21">
        <v>40451</v>
      </c>
      <c r="B158">
        <v>19</v>
      </c>
      <c r="C158">
        <v>273</v>
      </c>
      <c r="D158" s="7">
        <f t="shared" si="4"/>
        <v>6.9597069597069599</v>
      </c>
      <c r="F158" s="21">
        <v>40451</v>
      </c>
      <c r="G158" s="9">
        <v>19</v>
      </c>
      <c r="H158" s="9">
        <v>902</v>
      </c>
      <c r="I158" s="6">
        <f t="shared" si="5"/>
        <v>2.106430155210643</v>
      </c>
    </row>
    <row r="159" spans="1:9">
      <c r="A159" s="21">
        <v>40482</v>
      </c>
      <c r="B159">
        <v>18</v>
      </c>
      <c r="C159">
        <v>226</v>
      </c>
      <c r="D159" s="7">
        <f t="shared" si="4"/>
        <v>7.9646017699115044</v>
      </c>
      <c r="F159" s="21">
        <v>40482</v>
      </c>
      <c r="G159" s="9">
        <v>18</v>
      </c>
      <c r="H159" s="9">
        <v>907</v>
      </c>
      <c r="I159" s="6">
        <f t="shared" si="5"/>
        <v>1.9845644983461963</v>
      </c>
    </row>
    <row r="160" spans="1:9">
      <c r="A160" s="21">
        <v>40512</v>
      </c>
      <c r="B160">
        <v>22</v>
      </c>
      <c r="C160">
        <v>213</v>
      </c>
      <c r="D160" s="7">
        <f t="shared" si="4"/>
        <v>10.328638497652582</v>
      </c>
      <c r="F160" s="21">
        <v>40512</v>
      </c>
      <c r="G160" s="9">
        <v>22</v>
      </c>
      <c r="H160" s="9">
        <v>902</v>
      </c>
      <c r="I160" s="6">
        <f t="shared" si="5"/>
        <v>2.4390243902439024</v>
      </c>
    </row>
    <row r="161" spans="1:9">
      <c r="A161" s="21">
        <v>40543</v>
      </c>
      <c r="B161">
        <v>19</v>
      </c>
      <c r="C161">
        <v>170</v>
      </c>
      <c r="D161" s="7">
        <f t="shared" si="4"/>
        <v>11.176470588235295</v>
      </c>
      <c r="F161" s="21">
        <v>40543</v>
      </c>
      <c r="G161" s="9">
        <v>20</v>
      </c>
      <c r="H161" s="9">
        <v>917</v>
      </c>
      <c r="I161" s="6">
        <f t="shared" si="5"/>
        <v>2.1810250817884405</v>
      </c>
    </row>
    <row r="162" spans="1:9">
      <c r="A162" s="21">
        <v>40574</v>
      </c>
      <c r="B162">
        <v>17</v>
      </c>
      <c r="C162">
        <v>153</v>
      </c>
      <c r="D162" s="7">
        <f t="shared" si="4"/>
        <v>11.111111111111111</v>
      </c>
      <c r="F162" s="21">
        <v>40574</v>
      </c>
      <c r="G162" s="9">
        <v>18</v>
      </c>
      <c r="H162" s="9">
        <v>919</v>
      </c>
      <c r="I162" s="6">
        <f t="shared" si="5"/>
        <v>1.958650707290533</v>
      </c>
    </row>
    <row r="163" spans="1:9">
      <c r="A163" s="21">
        <v>40602</v>
      </c>
      <c r="B163">
        <v>17</v>
      </c>
      <c r="C163">
        <v>164</v>
      </c>
      <c r="D163" s="7">
        <f t="shared" si="4"/>
        <v>10.365853658536585</v>
      </c>
      <c r="F163" s="21">
        <v>40602</v>
      </c>
      <c r="G163" s="9">
        <v>18</v>
      </c>
      <c r="H163" s="9">
        <v>927</v>
      </c>
      <c r="I163" s="6">
        <f t="shared" si="5"/>
        <v>1.9417475728155338</v>
      </c>
    </row>
    <row r="164" spans="1:9">
      <c r="A164" s="21">
        <v>40633</v>
      </c>
      <c r="B164">
        <v>19</v>
      </c>
      <c r="C164">
        <v>126</v>
      </c>
      <c r="D164" s="7">
        <f t="shared" si="4"/>
        <v>15.079365079365079</v>
      </c>
      <c r="F164" s="21">
        <v>40633</v>
      </c>
      <c r="G164" s="9">
        <v>20</v>
      </c>
      <c r="H164" s="9">
        <v>947</v>
      </c>
      <c r="I164" s="6">
        <f t="shared" si="5"/>
        <v>2.1119324181626187</v>
      </c>
    </row>
    <row r="165" spans="1:9">
      <c r="A165" s="21">
        <v>40663</v>
      </c>
      <c r="B165">
        <v>17</v>
      </c>
      <c r="C165">
        <v>107</v>
      </c>
      <c r="D165" s="7">
        <f t="shared" si="4"/>
        <v>15.887850467289718</v>
      </c>
      <c r="F165" s="21">
        <v>40663</v>
      </c>
      <c r="G165" s="9">
        <v>19</v>
      </c>
      <c r="H165" s="9">
        <v>974</v>
      </c>
      <c r="I165" s="6">
        <f t="shared" si="5"/>
        <v>1.9507186858316223</v>
      </c>
    </row>
    <row r="166" spans="1:9">
      <c r="A166" s="21">
        <v>40694</v>
      </c>
      <c r="B166">
        <v>20</v>
      </c>
      <c r="C166">
        <v>170</v>
      </c>
      <c r="D166" s="7">
        <f t="shared" si="4"/>
        <v>11.76470588235294</v>
      </c>
      <c r="F166" s="21">
        <v>40694</v>
      </c>
      <c r="G166" s="9">
        <v>20</v>
      </c>
      <c r="H166" s="9">
        <v>994</v>
      </c>
      <c r="I166" s="6">
        <f t="shared" si="5"/>
        <v>2.0120724346076457</v>
      </c>
    </row>
    <row r="167" spans="1:9">
      <c r="A167" s="21">
        <v>40724</v>
      </c>
      <c r="B167">
        <v>20</v>
      </c>
      <c r="C167">
        <v>182</v>
      </c>
      <c r="D167" s="7">
        <f t="shared" si="4"/>
        <v>10.989010989010989</v>
      </c>
      <c r="F167" s="21">
        <v>40724</v>
      </c>
      <c r="G167" s="9">
        <v>20</v>
      </c>
      <c r="H167" s="9">
        <v>992</v>
      </c>
      <c r="I167" s="6">
        <f t="shared" si="5"/>
        <v>2.0161290322580645</v>
      </c>
    </row>
    <row r="168" spans="1:9">
      <c r="A168" s="21">
        <v>40755</v>
      </c>
      <c r="B168">
        <v>19</v>
      </c>
      <c r="C168">
        <v>163</v>
      </c>
      <c r="D168" s="7">
        <f t="shared" si="4"/>
        <v>11.656441717791409</v>
      </c>
      <c r="F168" s="21">
        <v>40755</v>
      </c>
      <c r="G168" s="9">
        <v>19</v>
      </c>
      <c r="H168" s="9">
        <v>1002</v>
      </c>
      <c r="I168" s="6">
        <f t="shared" si="5"/>
        <v>1.8962075848303395</v>
      </c>
    </row>
    <row r="169" spans="1:9">
      <c r="A169" s="21">
        <v>40786</v>
      </c>
      <c r="B169">
        <v>16</v>
      </c>
      <c r="C169">
        <v>189</v>
      </c>
      <c r="D169" s="7">
        <f t="shared" si="4"/>
        <v>8.4656084656084651</v>
      </c>
      <c r="F169" s="21">
        <v>40786</v>
      </c>
      <c r="G169" s="9">
        <v>16</v>
      </c>
      <c r="H169" s="9">
        <v>1020</v>
      </c>
      <c r="I169" s="6">
        <f t="shared" si="5"/>
        <v>1.5686274509803921</v>
      </c>
    </row>
    <row r="170" spans="1:9">
      <c r="A170" s="21">
        <v>40816</v>
      </c>
      <c r="B170">
        <v>16</v>
      </c>
      <c r="C170">
        <v>159</v>
      </c>
      <c r="D170" s="7">
        <f t="shared" si="4"/>
        <v>10.062893081761008</v>
      </c>
      <c r="F170" s="21">
        <v>40816</v>
      </c>
      <c r="G170" s="9">
        <v>16</v>
      </c>
      <c r="H170" s="9">
        <v>1023</v>
      </c>
      <c r="I170" s="6">
        <f t="shared" si="5"/>
        <v>1.5640273704789833</v>
      </c>
    </row>
    <row r="171" spans="1:9">
      <c r="A171" s="21">
        <v>40847</v>
      </c>
      <c r="B171">
        <v>16</v>
      </c>
      <c r="C171">
        <v>137</v>
      </c>
      <c r="D171" s="7">
        <f t="shared" si="4"/>
        <v>11.678832116788321</v>
      </c>
      <c r="F171" s="21">
        <v>40847</v>
      </c>
      <c r="G171" s="9">
        <v>16</v>
      </c>
      <c r="H171" s="9">
        <v>1030</v>
      </c>
      <c r="I171" s="6">
        <f t="shared" si="5"/>
        <v>1.5533980582524272</v>
      </c>
    </row>
    <row r="172" spans="1:9">
      <c r="A172" s="21">
        <v>40877</v>
      </c>
      <c r="B172">
        <v>16</v>
      </c>
      <c r="C172">
        <v>132</v>
      </c>
      <c r="D172" s="7">
        <f t="shared" si="4"/>
        <v>12.121212121212121</v>
      </c>
      <c r="F172" s="21">
        <v>40877</v>
      </c>
      <c r="G172" s="9">
        <v>20</v>
      </c>
      <c r="H172" s="9">
        <v>1049</v>
      </c>
      <c r="I172" s="6">
        <f t="shared" si="5"/>
        <v>1.9065776930409915</v>
      </c>
    </row>
    <row r="173" spans="1:9">
      <c r="A173" s="21">
        <v>40908</v>
      </c>
      <c r="B173">
        <v>18</v>
      </c>
      <c r="C173">
        <v>105</v>
      </c>
      <c r="D173" s="7">
        <f t="shared" si="4"/>
        <v>17.142857142857142</v>
      </c>
      <c r="F173" s="21">
        <v>40908</v>
      </c>
      <c r="G173" s="9">
        <v>24</v>
      </c>
      <c r="H173" s="9">
        <v>1037</v>
      </c>
      <c r="I173" s="6">
        <f t="shared" si="5"/>
        <v>2.3143683702989395</v>
      </c>
    </row>
    <row r="174" spans="1:9">
      <c r="A174" s="21">
        <v>40939</v>
      </c>
      <c r="B174">
        <v>19</v>
      </c>
      <c r="C174">
        <v>95</v>
      </c>
      <c r="D174" s="7">
        <f t="shared" si="4"/>
        <v>20</v>
      </c>
      <c r="F174" s="21">
        <v>40939</v>
      </c>
      <c r="G174" s="9">
        <v>26</v>
      </c>
      <c r="H174" s="9">
        <v>1046</v>
      </c>
      <c r="I174" s="6">
        <f t="shared" si="5"/>
        <v>2.4856596558317401</v>
      </c>
    </row>
    <row r="175" spans="1:9">
      <c r="A175" s="21">
        <v>40968</v>
      </c>
      <c r="B175">
        <v>23</v>
      </c>
      <c r="C175">
        <v>76</v>
      </c>
      <c r="D175" s="7">
        <f t="shared" si="4"/>
        <v>30.263157894736842</v>
      </c>
      <c r="F175" s="21">
        <v>40968</v>
      </c>
      <c r="G175" s="9">
        <v>31</v>
      </c>
      <c r="H175" s="9">
        <v>1057</v>
      </c>
      <c r="I175" s="6">
        <f t="shared" si="5"/>
        <v>2.9328287606433303</v>
      </c>
    </row>
    <row r="176" spans="1:9">
      <c r="A176" s="21">
        <v>40999</v>
      </c>
      <c r="B176">
        <v>20</v>
      </c>
      <c r="C176">
        <v>73</v>
      </c>
      <c r="D176" s="7">
        <f t="shared" si="4"/>
        <v>27.397260273972602</v>
      </c>
      <c r="F176" s="21">
        <v>40999</v>
      </c>
      <c r="G176" s="9">
        <v>28</v>
      </c>
      <c r="H176" s="9">
        <v>1072</v>
      </c>
      <c r="I176" s="6">
        <f t="shared" si="5"/>
        <v>2.6119402985074625</v>
      </c>
    </row>
    <row r="177" spans="1:9">
      <c r="A177" s="21">
        <v>41029</v>
      </c>
      <c r="B177">
        <v>22</v>
      </c>
      <c r="C177">
        <v>69</v>
      </c>
      <c r="D177" s="7">
        <f t="shared" si="4"/>
        <v>31.884057971014489</v>
      </c>
      <c r="F177" s="21">
        <v>41029</v>
      </c>
      <c r="G177" s="9">
        <v>29</v>
      </c>
      <c r="H177" s="9">
        <v>1089</v>
      </c>
      <c r="I177" s="6">
        <f t="shared" si="5"/>
        <v>2.6629935720844813</v>
      </c>
    </row>
    <row r="178" spans="1:9">
      <c r="A178" s="21">
        <v>41060</v>
      </c>
      <c r="B178">
        <v>24</v>
      </c>
      <c r="C178">
        <v>83</v>
      </c>
      <c r="D178" s="7">
        <f t="shared" si="4"/>
        <v>28.915662650602407</v>
      </c>
      <c r="F178" s="21">
        <v>41060</v>
      </c>
      <c r="G178" s="9">
        <v>32</v>
      </c>
      <c r="H178" s="9">
        <v>1099</v>
      </c>
      <c r="I178" s="6">
        <f t="shared" si="5"/>
        <v>2.9117379435850776</v>
      </c>
    </row>
    <row r="179" spans="1:9">
      <c r="A179" s="21">
        <v>41090</v>
      </c>
      <c r="B179">
        <v>26</v>
      </c>
      <c r="C179">
        <v>105</v>
      </c>
      <c r="D179" s="7">
        <f t="shared" si="4"/>
        <v>24.761904761904763</v>
      </c>
      <c r="F179" s="21">
        <v>41090</v>
      </c>
      <c r="G179" s="9">
        <v>31</v>
      </c>
      <c r="H179" s="9">
        <v>1098</v>
      </c>
      <c r="I179" s="6">
        <f t="shared" si="5"/>
        <v>2.8233151183970859</v>
      </c>
    </row>
    <row r="180" spans="1:9">
      <c r="A180" s="21">
        <v>41121</v>
      </c>
      <c r="B180">
        <v>27</v>
      </c>
      <c r="C180">
        <v>117</v>
      </c>
      <c r="D180" s="7">
        <f t="shared" si="4"/>
        <v>23.076923076923077</v>
      </c>
      <c r="F180" s="21">
        <v>41121</v>
      </c>
      <c r="G180" s="9">
        <v>32</v>
      </c>
      <c r="H180" s="9">
        <v>1102</v>
      </c>
      <c r="I180" s="6">
        <f t="shared" si="5"/>
        <v>2.9038112522686026</v>
      </c>
    </row>
    <row r="181" spans="1:9">
      <c r="A181" s="21">
        <v>41152</v>
      </c>
      <c r="B181">
        <v>32</v>
      </c>
      <c r="C181">
        <v>221</v>
      </c>
      <c r="D181" s="7">
        <f t="shared" si="4"/>
        <v>14.479638009049776</v>
      </c>
      <c r="F181" s="21">
        <v>41152</v>
      </c>
      <c r="G181" s="9">
        <v>34</v>
      </c>
      <c r="H181" s="9">
        <v>1102</v>
      </c>
      <c r="I181" s="6">
        <f t="shared" si="5"/>
        <v>3.0852994555353903</v>
      </c>
    </row>
    <row r="182" spans="1:9">
      <c r="A182" s="21">
        <v>41182</v>
      </c>
      <c r="B182">
        <v>32</v>
      </c>
      <c r="C182">
        <v>307</v>
      </c>
      <c r="D182" s="7">
        <f t="shared" si="4"/>
        <v>10.423452768729643</v>
      </c>
      <c r="F182" s="21">
        <v>41182</v>
      </c>
      <c r="G182" s="9">
        <v>33</v>
      </c>
      <c r="H182" s="9">
        <v>1093</v>
      </c>
      <c r="I182" s="6">
        <f t="shared" si="5"/>
        <v>3.019213174748399</v>
      </c>
    </row>
    <row r="183" spans="1:9">
      <c r="A183" s="21">
        <v>41213</v>
      </c>
      <c r="B183">
        <v>30</v>
      </c>
      <c r="C183">
        <v>224</v>
      </c>
      <c r="D183" s="7">
        <f t="shared" si="4"/>
        <v>13.392857142857142</v>
      </c>
      <c r="F183" s="21">
        <v>41213</v>
      </c>
      <c r="G183" s="9">
        <v>31</v>
      </c>
      <c r="H183" s="9">
        <v>1087</v>
      </c>
      <c r="I183" s="6">
        <f t="shared" si="5"/>
        <v>2.8518859245630175</v>
      </c>
    </row>
    <row r="184" spans="1:9">
      <c r="A184" s="21">
        <v>41243</v>
      </c>
      <c r="B184">
        <v>22</v>
      </c>
      <c r="C184">
        <v>269</v>
      </c>
      <c r="D184" s="7">
        <f t="shared" si="4"/>
        <v>8.1784386617100377</v>
      </c>
      <c r="F184" s="21">
        <v>41243</v>
      </c>
      <c r="G184" s="9">
        <v>23</v>
      </c>
      <c r="H184" s="9">
        <v>1082</v>
      </c>
      <c r="I184" s="6">
        <f t="shared" si="5"/>
        <v>2.1256931608133085</v>
      </c>
    </row>
    <row r="185" spans="1:9">
      <c r="A185" s="21">
        <v>41274</v>
      </c>
      <c r="B185">
        <v>22</v>
      </c>
      <c r="C185">
        <v>252</v>
      </c>
      <c r="D185" s="7">
        <f t="shared" si="4"/>
        <v>8.7301587301587293</v>
      </c>
      <c r="F185" s="21">
        <v>41274</v>
      </c>
      <c r="G185" s="9">
        <v>24</v>
      </c>
      <c r="H185" s="31">
        <v>1093</v>
      </c>
      <c r="I185" s="6">
        <f t="shared" si="5"/>
        <v>2.1957913998170175</v>
      </c>
    </row>
    <row r="186" spans="1:9">
      <c r="A186" s="21">
        <v>41305</v>
      </c>
      <c r="B186">
        <v>22</v>
      </c>
      <c r="C186">
        <v>219</v>
      </c>
      <c r="D186" s="7">
        <f t="shared" si="4"/>
        <v>10.045662100456621</v>
      </c>
      <c r="F186" s="21">
        <v>41305</v>
      </c>
      <c r="G186" s="9">
        <v>24</v>
      </c>
      <c r="H186" s="31">
        <v>1094</v>
      </c>
      <c r="I186" s="6">
        <f t="shared" si="5"/>
        <v>2.1937842778793417</v>
      </c>
    </row>
    <row r="187" spans="1:9">
      <c r="A187" s="21">
        <v>41333</v>
      </c>
      <c r="B187">
        <v>17</v>
      </c>
      <c r="C187">
        <v>194</v>
      </c>
      <c r="D187" s="7">
        <f t="shared" si="4"/>
        <v>8.7628865979381434</v>
      </c>
      <c r="F187" s="21">
        <v>41333</v>
      </c>
      <c r="G187" s="9">
        <v>19</v>
      </c>
      <c r="H187" s="31">
        <v>1090</v>
      </c>
      <c r="I187" s="6">
        <f t="shared" ref="I187:I192" si="6">G187/H187*100</f>
        <v>1.7431192660550461</v>
      </c>
    </row>
    <row r="188" spans="1:9">
      <c r="A188" s="21">
        <v>41364</v>
      </c>
      <c r="B188">
        <v>20</v>
      </c>
      <c r="C188">
        <v>179</v>
      </c>
      <c r="D188" s="7">
        <f t="shared" ref="D188:D193" si="7">B188/C188*100</f>
        <v>11.173184357541899</v>
      </c>
      <c r="F188" s="21">
        <v>41364</v>
      </c>
      <c r="G188" s="9">
        <v>21</v>
      </c>
      <c r="H188" s="31">
        <v>1100</v>
      </c>
      <c r="I188" s="6">
        <f t="shared" si="6"/>
        <v>1.9090909090909092</v>
      </c>
    </row>
    <row r="189" spans="1:9">
      <c r="A189" s="21">
        <v>41394</v>
      </c>
      <c r="B189">
        <v>22</v>
      </c>
      <c r="C189">
        <v>175</v>
      </c>
      <c r="D189" s="7">
        <f t="shared" si="7"/>
        <v>12.571428571428573</v>
      </c>
      <c r="F189" s="21">
        <v>41394</v>
      </c>
      <c r="G189" s="9">
        <v>23</v>
      </c>
      <c r="H189" s="31">
        <v>1102</v>
      </c>
      <c r="I189" s="6">
        <f t="shared" si="6"/>
        <v>2.0871143375680581</v>
      </c>
    </row>
    <row r="190" spans="1:9">
      <c r="A190" s="21">
        <v>41425</v>
      </c>
      <c r="B190">
        <v>18</v>
      </c>
      <c r="C190">
        <v>206</v>
      </c>
      <c r="D190" s="7">
        <f t="shared" si="7"/>
        <v>8.7378640776699026</v>
      </c>
      <c r="F190" s="21">
        <v>41425</v>
      </c>
      <c r="G190" s="9">
        <v>19</v>
      </c>
      <c r="H190" s="31">
        <v>1091</v>
      </c>
      <c r="I190" s="6">
        <f t="shared" si="6"/>
        <v>1.7415215398716772</v>
      </c>
    </row>
    <row r="191" spans="1:9">
      <c r="A191" s="21">
        <v>41455</v>
      </c>
      <c r="B191">
        <v>22</v>
      </c>
      <c r="C191">
        <v>189</v>
      </c>
      <c r="D191" s="7">
        <f t="shared" si="7"/>
        <v>11.640211640211639</v>
      </c>
      <c r="F191" s="21">
        <v>41455</v>
      </c>
      <c r="G191" s="9">
        <v>23</v>
      </c>
      <c r="H191" s="31">
        <v>1087</v>
      </c>
      <c r="I191" s="6">
        <f t="shared" si="6"/>
        <v>2.1159153633854646</v>
      </c>
    </row>
    <row r="192" spans="1:9">
      <c r="A192" s="21">
        <v>41486</v>
      </c>
      <c r="B192">
        <v>23</v>
      </c>
      <c r="C192">
        <v>193</v>
      </c>
      <c r="D192" s="7">
        <f t="shared" si="7"/>
        <v>11.917098445595855</v>
      </c>
      <c r="F192" s="21">
        <v>41486</v>
      </c>
      <c r="G192" s="9">
        <v>24</v>
      </c>
      <c r="H192" s="31">
        <v>1091</v>
      </c>
      <c r="I192" s="6">
        <f t="shared" si="6"/>
        <v>2.1998166819431715</v>
      </c>
    </row>
    <row r="193" spans="1:9">
      <c r="A193" s="21">
        <v>41517</v>
      </c>
      <c r="B193">
        <v>21</v>
      </c>
      <c r="C193">
        <v>182</v>
      </c>
      <c r="D193" s="7">
        <f t="shared" si="7"/>
        <v>11.538461538461538</v>
      </c>
      <c r="F193" s="21">
        <v>41517</v>
      </c>
      <c r="G193" s="9">
        <v>23</v>
      </c>
      <c r="H193" s="31">
        <v>1091</v>
      </c>
      <c r="I193" s="6">
        <f>G193/H193*100</f>
        <v>2.1081576535288726</v>
      </c>
    </row>
    <row r="194" spans="1:9">
      <c r="A194" s="21">
        <v>41547</v>
      </c>
      <c r="B194">
        <v>21</v>
      </c>
      <c r="C194">
        <v>159</v>
      </c>
      <c r="D194" s="7">
        <f t="shared" ref="D194:D266" si="8">B194/C194*100</f>
        <v>13.20754716981132</v>
      </c>
      <c r="F194" s="21">
        <v>41547</v>
      </c>
      <c r="G194" s="9">
        <v>23</v>
      </c>
      <c r="H194" s="31">
        <v>1091</v>
      </c>
      <c r="I194" s="6">
        <f t="shared" ref="I194:I266" si="9">G194/H194*100</f>
        <v>2.1081576535288726</v>
      </c>
    </row>
    <row r="195" spans="1:9">
      <c r="A195" s="21">
        <v>41578</v>
      </c>
      <c r="B195">
        <v>23</v>
      </c>
      <c r="C195">
        <v>154</v>
      </c>
      <c r="D195" s="7">
        <f t="shared" si="8"/>
        <v>14.935064935064934</v>
      </c>
      <c r="F195" s="21">
        <v>41578</v>
      </c>
      <c r="G195" s="9">
        <v>24</v>
      </c>
      <c r="H195" s="31">
        <v>1101</v>
      </c>
      <c r="I195" s="6">
        <f t="shared" si="9"/>
        <v>2.1798365122615802</v>
      </c>
    </row>
    <row r="196" spans="1:9">
      <c r="A196" s="21">
        <v>41608</v>
      </c>
      <c r="B196">
        <v>21</v>
      </c>
      <c r="C196">
        <v>167</v>
      </c>
      <c r="D196" s="7">
        <f t="shared" si="8"/>
        <v>12.574850299401197</v>
      </c>
      <c r="F196" s="21">
        <v>41608</v>
      </c>
      <c r="G196" s="9">
        <v>22</v>
      </c>
      <c r="H196" s="31">
        <v>1094</v>
      </c>
      <c r="I196" s="6">
        <f t="shared" si="9"/>
        <v>2.0109689213893969</v>
      </c>
    </row>
    <row r="197" spans="1:9">
      <c r="A197" s="21">
        <v>41639</v>
      </c>
      <c r="B197">
        <v>14</v>
      </c>
      <c r="C197">
        <v>142</v>
      </c>
      <c r="D197" s="7">
        <f t="shared" si="8"/>
        <v>9.8591549295774641</v>
      </c>
      <c r="F197" s="21">
        <v>41639</v>
      </c>
      <c r="G197" s="9">
        <v>15</v>
      </c>
      <c r="H197" s="31">
        <v>1089</v>
      </c>
      <c r="I197" s="6">
        <f t="shared" si="9"/>
        <v>1.3774104683195594</v>
      </c>
    </row>
    <row r="198" spans="1:9">
      <c r="A198" s="21">
        <v>41670</v>
      </c>
      <c r="B198">
        <v>12</v>
      </c>
      <c r="C198">
        <v>119</v>
      </c>
      <c r="D198" s="7">
        <f t="shared" si="8"/>
        <v>10.084033613445378</v>
      </c>
      <c r="F198" s="21">
        <v>41670</v>
      </c>
      <c r="G198" s="9">
        <v>13</v>
      </c>
      <c r="H198" s="31">
        <v>1091</v>
      </c>
      <c r="I198" s="6">
        <f t="shared" si="9"/>
        <v>1.1915673693858846</v>
      </c>
    </row>
    <row r="199" spans="1:9">
      <c r="A199" s="21">
        <v>41698</v>
      </c>
      <c r="B199">
        <v>12</v>
      </c>
      <c r="C199">
        <v>110</v>
      </c>
      <c r="D199" s="7">
        <f t="shared" si="8"/>
        <v>10.909090909090908</v>
      </c>
      <c r="F199" s="21">
        <v>41698</v>
      </c>
      <c r="G199" s="9">
        <v>13</v>
      </c>
      <c r="H199" s="31">
        <v>1099</v>
      </c>
      <c r="I199" s="6">
        <f t="shared" si="9"/>
        <v>1.1828935395814377</v>
      </c>
    </row>
    <row r="200" spans="1:9">
      <c r="A200" s="21">
        <v>41729</v>
      </c>
      <c r="B200">
        <v>10</v>
      </c>
      <c r="C200">
        <v>99</v>
      </c>
      <c r="D200" s="7">
        <f t="shared" si="8"/>
        <v>10.1010101010101</v>
      </c>
      <c r="F200" s="21">
        <v>41729</v>
      </c>
      <c r="G200" s="9">
        <v>12</v>
      </c>
      <c r="H200" s="31">
        <v>1095</v>
      </c>
      <c r="I200" s="6">
        <f t="shared" si="9"/>
        <v>1.095890410958904</v>
      </c>
    </row>
    <row r="201" spans="1:9">
      <c r="A201" s="21">
        <v>41759</v>
      </c>
      <c r="B201">
        <v>12</v>
      </c>
      <c r="C201">
        <v>87</v>
      </c>
      <c r="D201" s="7">
        <f t="shared" si="8"/>
        <v>13.793103448275861</v>
      </c>
      <c r="F201" s="21">
        <v>41759</v>
      </c>
      <c r="G201" s="9">
        <v>14</v>
      </c>
      <c r="H201" s="31">
        <v>1091</v>
      </c>
      <c r="I201" s="6">
        <f t="shared" si="9"/>
        <v>1.2832263978001834</v>
      </c>
    </row>
    <row r="202" spans="1:9">
      <c r="A202" s="21">
        <v>41790</v>
      </c>
      <c r="B202">
        <v>13</v>
      </c>
      <c r="C202">
        <v>84</v>
      </c>
      <c r="D202" s="7">
        <f t="shared" si="8"/>
        <v>15.476190476190476</v>
      </c>
      <c r="F202" s="21">
        <v>41790</v>
      </c>
      <c r="G202" s="9">
        <v>14</v>
      </c>
      <c r="H202" s="31">
        <v>1108</v>
      </c>
      <c r="I202" s="6">
        <f t="shared" si="9"/>
        <v>1.2635379061371841</v>
      </c>
    </row>
    <row r="203" spans="1:9">
      <c r="A203" s="21">
        <v>41820</v>
      </c>
      <c r="B203">
        <v>11</v>
      </c>
      <c r="C203">
        <v>99</v>
      </c>
      <c r="D203" s="7">
        <f t="shared" si="8"/>
        <v>11.111111111111111</v>
      </c>
      <c r="F203" s="21">
        <v>41820</v>
      </c>
      <c r="G203" s="9">
        <v>12</v>
      </c>
      <c r="H203" s="31">
        <v>1115</v>
      </c>
      <c r="I203" s="6">
        <f t="shared" si="9"/>
        <v>1.0762331838565022</v>
      </c>
    </row>
    <row r="204" spans="1:9">
      <c r="A204" s="21">
        <v>41851</v>
      </c>
      <c r="B204">
        <v>11</v>
      </c>
      <c r="C204">
        <v>96</v>
      </c>
      <c r="D204" s="7">
        <f t="shared" si="8"/>
        <v>11.458333333333332</v>
      </c>
      <c r="F204" s="21">
        <v>41851</v>
      </c>
      <c r="G204" s="9">
        <v>11</v>
      </c>
      <c r="H204" s="31">
        <v>1109</v>
      </c>
      <c r="I204" s="7">
        <f t="shared" si="9"/>
        <v>0.99188458070333629</v>
      </c>
    </row>
    <row r="205" spans="1:9">
      <c r="A205" s="21">
        <v>41882</v>
      </c>
      <c r="B205">
        <v>10</v>
      </c>
      <c r="C205">
        <v>97</v>
      </c>
      <c r="D205" s="7">
        <f t="shared" si="8"/>
        <v>10.309278350515463</v>
      </c>
      <c r="F205" s="21">
        <v>41882</v>
      </c>
      <c r="G205" s="9">
        <v>10</v>
      </c>
      <c r="H205" s="31">
        <v>1128</v>
      </c>
      <c r="I205" s="7">
        <f t="shared" si="9"/>
        <v>0.88652482269503552</v>
      </c>
    </row>
    <row r="206" spans="1:9">
      <c r="A206" s="21">
        <v>41912</v>
      </c>
      <c r="B206">
        <v>12</v>
      </c>
      <c r="C206">
        <v>96</v>
      </c>
      <c r="D206" s="7">
        <f t="shared" si="8"/>
        <v>12.5</v>
      </c>
      <c r="F206" s="21">
        <v>41912</v>
      </c>
      <c r="G206" s="9">
        <v>13</v>
      </c>
      <c r="H206" s="31">
        <v>1132</v>
      </c>
      <c r="I206" s="7">
        <f t="shared" si="9"/>
        <v>1.1484098939929328</v>
      </c>
    </row>
    <row r="207" spans="1:9">
      <c r="A207" s="21">
        <v>41943</v>
      </c>
      <c r="B207">
        <v>15</v>
      </c>
      <c r="C207">
        <v>85</v>
      </c>
      <c r="D207" s="7">
        <f t="shared" si="8"/>
        <v>17.647058823529413</v>
      </c>
      <c r="F207" s="21">
        <v>41943</v>
      </c>
      <c r="G207" s="9">
        <v>15</v>
      </c>
      <c r="H207" s="31">
        <v>1133</v>
      </c>
      <c r="I207" s="7">
        <f t="shared" si="9"/>
        <v>1.323918799646955</v>
      </c>
    </row>
    <row r="208" spans="1:9">
      <c r="A208" s="21">
        <v>41973</v>
      </c>
      <c r="B208">
        <v>16</v>
      </c>
      <c r="C208">
        <v>85</v>
      </c>
      <c r="D208" s="7">
        <f t="shared" si="8"/>
        <v>18.823529411764707</v>
      </c>
      <c r="F208" s="21">
        <v>41973</v>
      </c>
      <c r="G208" s="9">
        <v>16</v>
      </c>
      <c r="H208" s="31">
        <v>1131</v>
      </c>
      <c r="I208" s="7">
        <f t="shared" si="9"/>
        <v>1.4146772767462421</v>
      </c>
    </row>
    <row r="209" spans="1:9">
      <c r="A209" s="21">
        <v>42004</v>
      </c>
      <c r="B209">
        <v>16</v>
      </c>
      <c r="C209">
        <v>81</v>
      </c>
      <c r="D209" s="7">
        <f t="shared" si="8"/>
        <v>19.753086419753085</v>
      </c>
      <c r="F209" s="21">
        <v>42004</v>
      </c>
      <c r="G209" s="9">
        <v>16</v>
      </c>
      <c r="H209" s="31">
        <v>1137</v>
      </c>
      <c r="I209" s="7">
        <f t="shared" si="9"/>
        <v>1.4072119613016711</v>
      </c>
    </row>
    <row r="210" spans="1:9">
      <c r="A210" s="21">
        <v>42035</v>
      </c>
      <c r="B210">
        <v>16</v>
      </c>
      <c r="C210">
        <v>87</v>
      </c>
      <c r="D210" s="7">
        <f t="shared" si="8"/>
        <v>18.390804597701148</v>
      </c>
      <c r="F210" s="21">
        <v>42035</v>
      </c>
      <c r="G210" s="9">
        <v>18</v>
      </c>
      <c r="H210" s="31">
        <v>1135</v>
      </c>
      <c r="I210" s="7">
        <f t="shared" si="9"/>
        <v>1.5859030837004406</v>
      </c>
    </row>
    <row r="211" spans="1:9">
      <c r="A211" s="21">
        <v>42063</v>
      </c>
      <c r="B211">
        <v>17</v>
      </c>
      <c r="C211">
        <v>72</v>
      </c>
      <c r="D211" s="7">
        <f t="shared" si="8"/>
        <v>23.611111111111111</v>
      </c>
      <c r="F211" s="16">
        <v>42063</v>
      </c>
      <c r="G211" s="9">
        <v>20</v>
      </c>
      <c r="H211" s="31">
        <v>1138</v>
      </c>
      <c r="I211" s="7">
        <f t="shared" si="9"/>
        <v>1.7574692442882252</v>
      </c>
    </row>
    <row r="212" spans="1:9">
      <c r="A212" s="21">
        <v>42094</v>
      </c>
      <c r="B212">
        <v>17</v>
      </c>
      <c r="C212">
        <v>67</v>
      </c>
      <c r="D212" s="7">
        <f t="shared" si="8"/>
        <v>25.373134328358208</v>
      </c>
      <c r="F212" s="16">
        <v>42094</v>
      </c>
      <c r="G212" s="9">
        <v>20</v>
      </c>
      <c r="H212" s="31">
        <v>1124</v>
      </c>
      <c r="I212" s="7">
        <f t="shared" si="9"/>
        <v>1.7793594306049825</v>
      </c>
    </row>
    <row r="213" spans="1:9">
      <c r="A213" s="21">
        <v>42124</v>
      </c>
      <c r="B213">
        <v>15</v>
      </c>
      <c r="C213">
        <v>69</v>
      </c>
      <c r="D213" s="7">
        <f t="shared" si="8"/>
        <v>21.739130434782609</v>
      </c>
      <c r="F213" s="16">
        <v>42124</v>
      </c>
      <c r="G213" s="9">
        <v>16</v>
      </c>
      <c r="H213" s="31">
        <v>1121</v>
      </c>
      <c r="I213" s="7">
        <f t="shared" si="9"/>
        <v>1.4272970561998217</v>
      </c>
    </row>
    <row r="214" spans="1:9">
      <c r="A214" s="21">
        <v>42155</v>
      </c>
      <c r="B214">
        <v>16</v>
      </c>
      <c r="C214">
        <v>65</v>
      </c>
      <c r="D214" s="7">
        <f t="shared" si="8"/>
        <v>24.615384615384617</v>
      </c>
      <c r="F214" s="16">
        <v>42155</v>
      </c>
      <c r="G214" s="9">
        <v>20</v>
      </c>
      <c r="H214" s="31">
        <v>1114</v>
      </c>
      <c r="I214" s="7">
        <f t="shared" si="9"/>
        <v>1.7953321364452424</v>
      </c>
    </row>
    <row r="215" spans="1:9">
      <c r="A215" s="21">
        <v>42185</v>
      </c>
      <c r="B215">
        <v>18</v>
      </c>
      <c r="C215">
        <v>60</v>
      </c>
      <c r="D215" s="7">
        <f t="shared" si="8"/>
        <v>30</v>
      </c>
      <c r="F215" s="16">
        <v>42185</v>
      </c>
      <c r="G215" s="9">
        <v>22</v>
      </c>
      <c r="H215" s="31">
        <v>1120</v>
      </c>
      <c r="I215" s="7">
        <f t="shared" si="9"/>
        <v>1.9642857142857142</v>
      </c>
    </row>
    <row r="216" spans="1:9">
      <c r="A216" s="21">
        <v>42216</v>
      </c>
      <c r="B216">
        <v>19</v>
      </c>
      <c r="C216">
        <v>62</v>
      </c>
      <c r="D216" s="7">
        <f t="shared" si="8"/>
        <v>30.64516129032258</v>
      </c>
      <c r="F216" s="16">
        <v>42216</v>
      </c>
      <c r="G216" s="9">
        <v>25</v>
      </c>
      <c r="H216" s="31">
        <v>1125</v>
      </c>
      <c r="I216" s="7">
        <f t="shared" si="9"/>
        <v>2.2222222222222223</v>
      </c>
    </row>
    <row r="217" spans="1:9">
      <c r="A217" s="21">
        <v>42247</v>
      </c>
      <c r="B217">
        <v>21</v>
      </c>
      <c r="C217">
        <v>70</v>
      </c>
      <c r="D217" s="7">
        <f t="shared" si="8"/>
        <v>30</v>
      </c>
      <c r="F217" s="16">
        <v>42247</v>
      </c>
      <c r="G217" s="9">
        <v>30</v>
      </c>
      <c r="H217" s="31">
        <v>1131</v>
      </c>
      <c r="I217" s="7">
        <f t="shared" si="9"/>
        <v>2.6525198938992043</v>
      </c>
    </row>
    <row r="218" spans="1:9">
      <c r="A218" s="21">
        <v>42277</v>
      </c>
      <c r="B218">
        <v>20</v>
      </c>
      <c r="C218">
        <v>82</v>
      </c>
      <c r="D218" s="7">
        <f t="shared" si="8"/>
        <v>24.390243902439025</v>
      </c>
      <c r="F218" s="16">
        <v>42277</v>
      </c>
      <c r="G218" s="9">
        <v>28</v>
      </c>
      <c r="H218" s="31">
        <v>1130</v>
      </c>
      <c r="I218" s="7">
        <f t="shared" si="9"/>
        <v>2.4778761061946901</v>
      </c>
    </row>
    <row r="219" spans="1:9">
      <c r="A219" s="21">
        <v>42308</v>
      </c>
      <c r="B219">
        <v>24</v>
      </c>
      <c r="C219">
        <v>104</v>
      </c>
      <c r="D219" s="7">
        <f t="shared" si="8"/>
        <v>23.076923076923077</v>
      </c>
      <c r="F219" s="16">
        <v>42308</v>
      </c>
      <c r="G219" s="9">
        <v>28</v>
      </c>
      <c r="H219" s="31">
        <v>1130</v>
      </c>
      <c r="I219" s="7">
        <f t="shared" si="9"/>
        <v>2.4778761061946901</v>
      </c>
    </row>
    <row r="220" spans="1:9">
      <c r="A220" s="21">
        <v>42338</v>
      </c>
      <c r="B220">
        <v>27</v>
      </c>
      <c r="C220">
        <v>133</v>
      </c>
      <c r="D220" s="7">
        <f t="shared" si="8"/>
        <v>20.300751879699249</v>
      </c>
      <c r="F220" s="16">
        <v>42338</v>
      </c>
      <c r="G220" s="9">
        <v>28</v>
      </c>
      <c r="H220" s="31">
        <v>1121</v>
      </c>
      <c r="I220" s="7">
        <f t="shared" si="9"/>
        <v>2.4977698483496877</v>
      </c>
    </row>
    <row r="221" spans="1:9">
      <c r="A221" s="21">
        <v>42369</v>
      </c>
      <c r="B221">
        <v>31</v>
      </c>
      <c r="C221">
        <v>175</v>
      </c>
      <c r="D221" s="7">
        <f t="shared" si="8"/>
        <v>17.714285714285712</v>
      </c>
      <c r="F221" s="16">
        <v>42369</v>
      </c>
      <c r="G221" s="9">
        <v>33</v>
      </c>
      <c r="H221" s="31">
        <v>1124</v>
      </c>
      <c r="I221" s="7">
        <f t="shared" si="9"/>
        <v>2.9359430604982206</v>
      </c>
    </row>
    <row r="222" spans="1:9">
      <c r="A222" s="21">
        <v>42400</v>
      </c>
      <c r="B222">
        <v>32</v>
      </c>
      <c r="C222">
        <v>198</v>
      </c>
      <c r="D222" s="7">
        <f t="shared" si="8"/>
        <v>16.161616161616163</v>
      </c>
      <c r="F222" s="16">
        <v>42400</v>
      </c>
      <c r="G222" s="9">
        <v>35</v>
      </c>
      <c r="H222" s="31">
        <v>1120</v>
      </c>
      <c r="I222" s="7">
        <f t="shared" si="9"/>
        <v>3.125</v>
      </c>
    </row>
    <row r="223" spans="1:9">
      <c r="A223" s="21">
        <v>42429</v>
      </c>
      <c r="B223">
        <v>38</v>
      </c>
      <c r="C223">
        <v>156</v>
      </c>
      <c r="D223" s="7">
        <f t="shared" si="8"/>
        <v>24.358974358974358</v>
      </c>
      <c r="F223" s="16">
        <v>42429</v>
      </c>
      <c r="G223" s="9">
        <v>44</v>
      </c>
      <c r="H223" s="31">
        <v>1118</v>
      </c>
      <c r="I223" s="7">
        <f t="shared" si="9"/>
        <v>3.9355992844364938</v>
      </c>
    </row>
    <row r="224" spans="1:9">
      <c r="A224" s="21">
        <v>42460</v>
      </c>
      <c r="B224">
        <v>41</v>
      </c>
      <c r="C224">
        <v>168</v>
      </c>
      <c r="D224" s="7">
        <f t="shared" si="8"/>
        <v>24.404761904761905</v>
      </c>
      <c r="F224" s="16">
        <v>42460</v>
      </c>
      <c r="G224" s="9">
        <v>48</v>
      </c>
      <c r="H224" s="31">
        <v>1126</v>
      </c>
      <c r="I224" s="7">
        <f t="shared" si="9"/>
        <v>4.2628774422735347</v>
      </c>
    </row>
    <row r="225" spans="1:9">
      <c r="A225" s="21">
        <v>42490</v>
      </c>
      <c r="B225">
        <v>48</v>
      </c>
      <c r="C225">
        <v>160</v>
      </c>
      <c r="D225" s="7">
        <f t="shared" si="8"/>
        <v>30</v>
      </c>
      <c r="F225" s="16">
        <v>42490</v>
      </c>
      <c r="G225" s="9">
        <v>56</v>
      </c>
      <c r="H225" s="31">
        <v>1123</v>
      </c>
      <c r="I225" s="7">
        <f t="shared" si="9"/>
        <v>4.9866429207479968</v>
      </c>
    </row>
    <row r="226" spans="1:9">
      <c r="A226" s="21">
        <v>42521</v>
      </c>
      <c r="B226">
        <v>50</v>
      </c>
      <c r="C226">
        <v>153</v>
      </c>
      <c r="D226" s="7">
        <f t="shared" si="8"/>
        <v>32.679738562091501</v>
      </c>
      <c r="F226" s="16">
        <v>42521</v>
      </c>
      <c r="G226" s="9">
        <v>64</v>
      </c>
      <c r="H226" s="31">
        <v>1127</v>
      </c>
      <c r="I226" s="7">
        <f t="shared" si="9"/>
        <v>5.6787932564330079</v>
      </c>
    </row>
    <row r="227" spans="1:9">
      <c r="A227" s="21">
        <v>42551</v>
      </c>
      <c r="B227">
        <v>55</v>
      </c>
      <c r="C227">
        <v>177</v>
      </c>
      <c r="D227" s="7">
        <f t="shared" si="8"/>
        <v>31.073446327683619</v>
      </c>
      <c r="F227" s="21">
        <v>42551</v>
      </c>
      <c r="G227" s="9">
        <v>67</v>
      </c>
      <c r="H227" s="31">
        <v>1120</v>
      </c>
      <c r="I227" s="7">
        <f t="shared" si="9"/>
        <v>5.9821428571428577</v>
      </c>
    </row>
    <row r="228" spans="1:9">
      <c r="A228" s="21">
        <v>42582</v>
      </c>
      <c r="B228">
        <v>59</v>
      </c>
      <c r="C228">
        <v>193</v>
      </c>
      <c r="D228" s="7">
        <f t="shared" si="8"/>
        <v>30.569948186528496</v>
      </c>
      <c r="F228" s="21">
        <v>42582</v>
      </c>
      <c r="G228" s="9">
        <v>68</v>
      </c>
      <c r="H228" s="31">
        <v>1107</v>
      </c>
      <c r="I228" s="7">
        <f t="shared" si="9"/>
        <v>6.1427280939476061</v>
      </c>
    </row>
    <row r="229" spans="1:9">
      <c r="A229" s="21">
        <v>42613</v>
      </c>
      <c r="B229">
        <v>69</v>
      </c>
      <c r="C229">
        <v>215</v>
      </c>
      <c r="D229" s="7">
        <f t="shared" si="8"/>
        <v>32.093023255813954</v>
      </c>
      <c r="F229" s="21">
        <v>42613</v>
      </c>
      <c r="G229" s="9">
        <v>73</v>
      </c>
      <c r="H229" s="31">
        <v>1104</v>
      </c>
      <c r="I229" s="7">
        <f t="shared" si="9"/>
        <v>6.61231884057971</v>
      </c>
    </row>
    <row r="230" spans="1:9">
      <c r="A230" s="21">
        <v>42643</v>
      </c>
      <c r="B230">
        <v>70</v>
      </c>
      <c r="C230">
        <v>258</v>
      </c>
      <c r="D230" s="7">
        <f t="shared" si="8"/>
        <v>27.131782945736433</v>
      </c>
      <c r="F230" s="21">
        <v>42643</v>
      </c>
      <c r="G230" s="9">
        <v>73</v>
      </c>
      <c r="H230" s="31">
        <v>1094</v>
      </c>
      <c r="I230" s="7">
        <f t="shared" si="9"/>
        <v>6.6727605118829985</v>
      </c>
    </row>
    <row r="231" spans="1:9">
      <c r="A231" s="21">
        <v>42674</v>
      </c>
      <c r="B231">
        <v>72</v>
      </c>
      <c r="C231">
        <v>250</v>
      </c>
      <c r="D231" s="7">
        <f t="shared" si="8"/>
        <v>28.799999999999997</v>
      </c>
      <c r="F231" s="21">
        <v>42674</v>
      </c>
      <c r="G231" s="9">
        <v>74</v>
      </c>
      <c r="H231" s="31">
        <v>1089</v>
      </c>
      <c r="I231" s="7">
        <f t="shared" si="9"/>
        <v>6.7952249770431585</v>
      </c>
    </row>
    <row r="232" spans="1:9">
      <c r="A232" s="21">
        <v>42704</v>
      </c>
      <c r="B232">
        <v>72</v>
      </c>
      <c r="C232">
        <v>272</v>
      </c>
      <c r="D232" s="7">
        <f t="shared" si="8"/>
        <v>26.47058823529412</v>
      </c>
      <c r="F232" s="21">
        <v>42704</v>
      </c>
      <c r="G232" s="9">
        <v>73</v>
      </c>
      <c r="H232" s="31">
        <v>1089</v>
      </c>
      <c r="I232" s="7">
        <f t="shared" si="9"/>
        <v>6.703397612488522</v>
      </c>
    </row>
    <row r="233" spans="1:9">
      <c r="A233" s="21">
        <v>42735</v>
      </c>
      <c r="B233">
        <v>75</v>
      </c>
      <c r="C233">
        <v>318</v>
      </c>
      <c r="D233" s="7">
        <f t="shared" si="8"/>
        <v>23.584905660377359</v>
      </c>
      <c r="F233" s="21">
        <v>42735</v>
      </c>
      <c r="G233" s="9">
        <v>75</v>
      </c>
      <c r="H233" s="31">
        <v>1087</v>
      </c>
      <c r="I233" s="7">
        <f t="shared" si="9"/>
        <v>6.8997240110395586</v>
      </c>
    </row>
    <row r="234" spans="1:9">
      <c r="A234" s="21">
        <v>42766</v>
      </c>
      <c r="B234">
        <v>76</v>
      </c>
      <c r="C234">
        <v>366</v>
      </c>
      <c r="D234" s="7">
        <f t="shared" si="8"/>
        <v>20.765027322404372</v>
      </c>
      <c r="F234" s="21">
        <v>42766</v>
      </c>
      <c r="G234" s="9">
        <v>76</v>
      </c>
      <c r="H234" s="31">
        <v>1077</v>
      </c>
      <c r="I234" s="7">
        <f t="shared" si="9"/>
        <v>7.0566388115134631</v>
      </c>
    </row>
    <row r="235" spans="1:9">
      <c r="A235" s="21">
        <v>42794</v>
      </c>
      <c r="B235">
        <v>65</v>
      </c>
      <c r="C235">
        <v>392</v>
      </c>
      <c r="D235" s="7">
        <f t="shared" si="8"/>
        <v>16.581632653061224</v>
      </c>
      <c r="F235" s="21">
        <v>42794</v>
      </c>
      <c r="G235" s="9">
        <v>66</v>
      </c>
      <c r="H235" s="31">
        <v>1080</v>
      </c>
      <c r="I235" s="7">
        <f t="shared" si="9"/>
        <v>6.1111111111111107</v>
      </c>
    </row>
    <row r="236" spans="1:9">
      <c r="A236" s="21">
        <v>42825</v>
      </c>
      <c r="B236">
        <v>61</v>
      </c>
      <c r="C236">
        <v>337</v>
      </c>
      <c r="D236" s="7">
        <f t="shared" si="8"/>
        <v>18.100890207715135</v>
      </c>
      <c r="F236" s="21">
        <v>42825</v>
      </c>
      <c r="G236" s="9">
        <v>61</v>
      </c>
      <c r="H236" s="31">
        <v>1076</v>
      </c>
      <c r="I236" s="7">
        <f t="shared" si="9"/>
        <v>5.6691449814126393</v>
      </c>
    </row>
    <row r="237" spans="1:9">
      <c r="A237" s="21">
        <v>42855</v>
      </c>
      <c r="B237">
        <v>55</v>
      </c>
      <c r="C237">
        <v>264</v>
      </c>
      <c r="D237" s="7">
        <f t="shared" si="8"/>
        <v>20.833333333333336</v>
      </c>
      <c r="F237" s="21">
        <v>42855</v>
      </c>
      <c r="G237" s="9">
        <v>56</v>
      </c>
      <c r="H237" s="31">
        <v>1069</v>
      </c>
      <c r="I237" s="7">
        <f t="shared" si="9"/>
        <v>5.2385406922357349</v>
      </c>
    </row>
    <row r="238" spans="1:9">
      <c r="A238" s="21">
        <v>42886</v>
      </c>
      <c r="B238">
        <v>47</v>
      </c>
      <c r="C238">
        <v>244</v>
      </c>
      <c r="D238" s="7">
        <f t="shared" si="8"/>
        <v>19.262295081967213</v>
      </c>
      <c r="F238" s="21">
        <v>42886</v>
      </c>
      <c r="G238" s="9">
        <v>48</v>
      </c>
      <c r="H238" s="31">
        <v>1059</v>
      </c>
      <c r="I238" s="7">
        <f t="shared" si="9"/>
        <v>4.5325779036827196</v>
      </c>
    </row>
    <row r="239" spans="1:9">
      <c r="A239" s="21">
        <v>42916</v>
      </c>
      <c r="B239">
        <v>46</v>
      </c>
      <c r="C239">
        <v>242</v>
      </c>
      <c r="D239" s="7">
        <f t="shared" si="8"/>
        <v>19.008264462809919</v>
      </c>
      <c r="F239" s="21">
        <v>42916</v>
      </c>
      <c r="G239" s="9">
        <v>47</v>
      </c>
      <c r="H239" s="31">
        <v>1060</v>
      </c>
      <c r="I239" s="7">
        <f t="shared" si="9"/>
        <v>4.4339622641509431</v>
      </c>
    </row>
    <row r="240" spans="1:9">
      <c r="A240" s="21">
        <v>42947</v>
      </c>
      <c r="B240">
        <v>48</v>
      </c>
      <c r="C240">
        <v>222</v>
      </c>
      <c r="D240" s="7">
        <f t="shared" si="8"/>
        <v>21.621621621621621</v>
      </c>
      <c r="F240" s="21">
        <v>42947</v>
      </c>
      <c r="G240" s="9">
        <v>48</v>
      </c>
      <c r="H240" s="31">
        <v>1053</v>
      </c>
      <c r="I240" s="7">
        <f t="shared" si="9"/>
        <v>4.5584045584045585</v>
      </c>
    </row>
    <row r="241" spans="1:9">
      <c r="A241" s="21">
        <v>42978</v>
      </c>
      <c r="B241">
        <v>41</v>
      </c>
      <c r="C241">
        <v>196</v>
      </c>
      <c r="D241" s="7">
        <f t="shared" si="8"/>
        <v>20.918367346938776</v>
      </c>
      <c r="F241" s="21">
        <v>42978</v>
      </c>
      <c r="G241" s="9">
        <v>42</v>
      </c>
      <c r="H241" s="31">
        <v>1051</v>
      </c>
      <c r="I241" s="7">
        <f t="shared" si="9"/>
        <v>3.9961941008563278</v>
      </c>
    </row>
    <row r="242" spans="1:9">
      <c r="A242" s="21">
        <v>43008</v>
      </c>
      <c r="B242">
        <v>32</v>
      </c>
      <c r="C242">
        <v>144</v>
      </c>
      <c r="D242" s="7">
        <f t="shared" si="8"/>
        <v>22.222222222222221</v>
      </c>
      <c r="F242" s="21">
        <v>43008</v>
      </c>
      <c r="G242" s="9">
        <v>33</v>
      </c>
      <c r="H242" s="31">
        <v>900</v>
      </c>
      <c r="I242" s="7">
        <f t="shared" si="9"/>
        <v>3.6666666666666665</v>
      </c>
    </row>
    <row r="243" spans="1:9">
      <c r="A243" s="21">
        <v>43039</v>
      </c>
      <c r="B243">
        <v>29</v>
      </c>
      <c r="C243">
        <v>130</v>
      </c>
      <c r="D243" s="7">
        <f t="shared" si="8"/>
        <v>22.30769230769231</v>
      </c>
      <c r="F243" s="21">
        <v>43039</v>
      </c>
      <c r="G243" s="9">
        <v>31</v>
      </c>
      <c r="H243" s="31">
        <v>902</v>
      </c>
      <c r="I243" s="7">
        <f t="shared" si="9"/>
        <v>3.4368070953436809</v>
      </c>
    </row>
    <row r="244" spans="1:9">
      <c r="A244" s="21">
        <v>43069</v>
      </c>
      <c r="B244">
        <v>31</v>
      </c>
      <c r="C244">
        <v>123</v>
      </c>
      <c r="D244" s="7">
        <f t="shared" si="8"/>
        <v>25.203252032520325</v>
      </c>
      <c r="F244" s="21">
        <v>43069</v>
      </c>
      <c r="G244" s="9">
        <v>34</v>
      </c>
      <c r="H244" s="31">
        <v>901</v>
      </c>
      <c r="I244" s="7">
        <f t="shared" si="9"/>
        <v>3.7735849056603774</v>
      </c>
    </row>
    <row r="245" spans="1:9">
      <c r="A245" s="21">
        <v>43100</v>
      </c>
      <c r="B245">
        <v>29</v>
      </c>
      <c r="C245">
        <v>103</v>
      </c>
      <c r="D245" s="7">
        <f t="shared" si="8"/>
        <v>28.155339805825243</v>
      </c>
      <c r="F245" s="21">
        <v>43100</v>
      </c>
      <c r="G245">
        <v>33</v>
      </c>
      <c r="H245">
        <v>902</v>
      </c>
      <c r="I245" s="7">
        <f t="shared" si="9"/>
        <v>3.6585365853658534</v>
      </c>
    </row>
    <row r="246" spans="1:9">
      <c r="A246" s="21">
        <v>43131</v>
      </c>
      <c r="B246">
        <v>25</v>
      </c>
      <c r="C246">
        <v>87</v>
      </c>
      <c r="D246" s="7">
        <f t="shared" si="8"/>
        <v>28.735632183908045</v>
      </c>
      <c r="F246" s="21">
        <v>43131</v>
      </c>
      <c r="G246">
        <v>30</v>
      </c>
      <c r="H246">
        <v>890</v>
      </c>
      <c r="I246" s="7">
        <f t="shared" si="9"/>
        <v>3.3707865168539324</v>
      </c>
    </row>
    <row r="247" spans="1:9">
      <c r="A247" s="21">
        <v>43159</v>
      </c>
      <c r="B247">
        <v>28</v>
      </c>
      <c r="C247">
        <v>71</v>
      </c>
      <c r="D247" s="7">
        <f t="shared" si="8"/>
        <v>39.436619718309856</v>
      </c>
      <c r="F247" s="21">
        <v>43159</v>
      </c>
      <c r="G247">
        <v>33</v>
      </c>
      <c r="H247">
        <v>898</v>
      </c>
      <c r="I247" s="7">
        <f t="shared" si="9"/>
        <v>3.6748329621380846</v>
      </c>
    </row>
    <row r="248" spans="1:9">
      <c r="A248" s="21">
        <v>43190</v>
      </c>
      <c r="B248">
        <v>31</v>
      </c>
      <c r="C248">
        <v>77</v>
      </c>
      <c r="D248" s="7">
        <f t="shared" si="8"/>
        <v>40.259740259740262</v>
      </c>
      <c r="F248" s="21">
        <v>43190</v>
      </c>
      <c r="G248">
        <v>37</v>
      </c>
      <c r="H248">
        <v>901</v>
      </c>
      <c r="I248" s="7">
        <f t="shared" si="9"/>
        <v>4.1065482796892345</v>
      </c>
    </row>
    <row r="249" spans="1:9">
      <c r="A249" s="21">
        <v>43220</v>
      </c>
      <c r="B249">
        <v>28</v>
      </c>
      <c r="C249">
        <v>74</v>
      </c>
      <c r="D249" s="7">
        <f t="shared" si="8"/>
        <v>37.837837837837839</v>
      </c>
      <c r="F249" s="21">
        <v>43220</v>
      </c>
      <c r="G249">
        <v>35</v>
      </c>
      <c r="H249">
        <v>908</v>
      </c>
      <c r="I249" s="7">
        <f t="shared" si="9"/>
        <v>3.8546255506607929</v>
      </c>
    </row>
    <row r="250" spans="1:9">
      <c r="A250" s="21">
        <v>43251</v>
      </c>
      <c r="B250">
        <v>26</v>
      </c>
      <c r="C250">
        <v>66</v>
      </c>
      <c r="D250" s="7">
        <f t="shared" si="8"/>
        <v>39.393939393939391</v>
      </c>
      <c r="F250" s="21">
        <v>43251</v>
      </c>
      <c r="G250">
        <v>29</v>
      </c>
      <c r="H250">
        <v>903</v>
      </c>
      <c r="I250" s="7">
        <f t="shared" si="9"/>
        <v>3.211517165005537</v>
      </c>
    </row>
    <row r="251" spans="1:9">
      <c r="A251" s="21">
        <v>43281</v>
      </c>
      <c r="B251">
        <v>25</v>
      </c>
      <c r="C251">
        <v>72</v>
      </c>
      <c r="D251" s="7">
        <f t="shared" si="8"/>
        <v>34.722222222222221</v>
      </c>
      <c r="F251" s="21">
        <v>43281</v>
      </c>
      <c r="G251">
        <v>27</v>
      </c>
      <c r="H251">
        <v>895</v>
      </c>
      <c r="I251" s="7">
        <f t="shared" si="9"/>
        <v>3.016759776536313</v>
      </c>
    </row>
    <row r="252" spans="1:9">
      <c r="A252" s="21">
        <v>43312</v>
      </c>
      <c r="B252">
        <v>23</v>
      </c>
      <c r="C252">
        <v>71</v>
      </c>
      <c r="D252" s="7">
        <f t="shared" si="8"/>
        <v>32.394366197183103</v>
      </c>
      <c r="F252" s="21">
        <v>43312</v>
      </c>
      <c r="G252">
        <v>24</v>
      </c>
      <c r="H252">
        <v>892</v>
      </c>
      <c r="I252" s="7">
        <f t="shared" si="9"/>
        <v>2.6905829596412558</v>
      </c>
    </row>
    <row r="253" spans="1:9">
      <c r="A253" s="21">
        <v>43343</v>
      </c>
      <c r="B253">
        <v>22</v>
      </c>
      <c r="C253">
        <v>81</v>
      </c>
      <c r="D253" s="7">
        <f t="shared" si="8"/>
        <v>27.160493827160494</v>
      </c>
      <c r="F253" s="21">
        <v>43343</v>
      </c>
      <c r="G253">
        <v>23</v>
      </c>
      <c r="H253">
        <v>895</v>
      </c>
      <c r="I253" s="7">
        <f t="shared" si="9"/>
        <v>2.569832402234637</v>
      </c>
    </row>
    <row r="254" spans="1:9">
      <c r="A254" s="21">
        <v>43373</v>
      </c>
      <c r="B254">
        <v>21</v>
      </c>
      <c r="C254">
        <v>76</v>
      </c>
      <c r="D254" s="7">
        <f t="shared" si="8"/>
        <v>27.631578947368425</v>
      </c>
      <c r="F254" s="21">
        <v>43373</v>
      </c>
      <c r="G254">
        <v>22</v>
      </c>
      <c r="H254">
        <v>895</v>
      </c>
      <c r="I254" s="7">
        <f t="shared" si="9"/>
        <v>2.4581005586592175</v>
      </c>
    </row>
    <row r="255" spans="1:9">
      <c r="A255" s="21">
        <v>43404</v>
      </c>
      <c r="B255">
        <v>21</v>
      </c>
      <c r="C255">
        <v>78</v>
      </c>
      <c r="D255" s="7">
        <f t="shared" si="8"/>
        <v>26.923076923076923</v>
      </c>
      <c r="F255" s="21">
        <v>43404</v>
      </c>
      <c r="G255">
        <v>23</v>
      </c>
      <c r="H255">
        <v>897</v>
      </c>
      <c r="I255" s="7">
        <f t="shared" si="9"/>
        <v>2.5641025641025639</v>
      </c>
    </row>
    <row r="256" spans="1:9">
      <c r="A256" s="21">
        <v>43434</v>
      </c>
      <c r="B256">
        <v>18</v>
      </c>
      <c r="C256">
        <v>74</v>
      </c>
      <c r="D256" s="7">
        <f t="shared" si="8"/>
        <v>24.324324324324326</v>
      </c>
      <c r="F256" s="21">
        <v>43434</v>
      </c>
      <c r="G256">
        <v>20</v>
      </c>
      <c r="H256">
        <v>911</v>
      </c>
      <c r="I256" s="7">
        <f t="shared" si="9"/>
        <v>2.1953896816684964</v>
      </c>
    </row>
    <row r="257" spans="1:9">
      <c r="A257" s="21">
        <v>43465</v>
      </c>
      <c r="B257">
        <v>15</v>
      </c>
      <c r="C257">
        <v>70</v>
      </c>
      <c r="D257" s="7">
        <f t="shared" si="8"/>
        <v>21.428571428571427</v>
      </c>
      <c r="F257" s="21">
        <v>43465</v>
      </c>
      <c r="G257">
        <v>18</v>
      </c>
      <c r="H257">
        <v>919</v>
      </c>
      <c r="I257" s="7">
        <f t="shared" si="9"/>
        <v>1.958650707290533</v>
      </c>
    </row>
    <row r="258" spans="1:9">
      <c r="A258" s="21">
        <v>43496</v>
      </c>
      <c r="B258">
        <v>14</v>
      </c>
      <c r="C258">
        <v>55</v>
      </c>
      <c r="D258" s="7">
        <f t="shared" si="8"/>
        <v>25.454545454545453</v>
      </c>
      <c r="F258" s="21">
        <v>43496</v>
      </c>
      <c r="G258">
        <v>16</v>
      </c>
      <c r="H258">
        <v>923</v>
      </c>
      <c r="I258" s="7">
        <f t="shared" si="9"/>
        <v>1.7334777898158178</v>
      </c>
    </row>
    <row r="259" spans="1:9">
      <c r="A259" s="21">
        <v>43524</v>
      </c>
      <c r="B259">
        <v>12</v>
      </c>
      <c r="C259">
        <v>56</v>
      </c>
      <c r="D259" s="7">
        <f t="shared" si="8"/>
        <v>21.428571428571427</v>
      </c>
      <c r="F259" s="21">
        <v>43524</v>
      </c>
      <c r="G259">
        <v>14</v>
      </c>
      <c r="H259">
        <v>928</v>
      </c>
      <c r="I259" s="7">
        <f t="shared" si="9"/>
        <v>1.5086206896551724</v>
      </c>
    </row>
    <row r="260" spans="1:9">
      <c r="A260" s="21">
        <v>43555</v>
      </c>
      <c r="B260">
        <v>7</v>
      </c>
      <c r="C260">
        <v>52</v>
      </c>
      <c r="D260" s="7">
        <f t="shared" si="8"/>
        <v>13.461538461538462</v>
      </c>
      <c r="F260" s="21">
        <v>43555</v>
      </c>
      <c r="G260">
        <v>9</v>
      </c>
      <c r="H260">
        <v>921</v>
      </c>
      <c r="I260" s="7">
        <f t="shared" si="9"/>
        <v>0.97719869706840379</v>
      </c>
    </row>
    <row r="261" spans="1:9">
      <c r="A261" s="21">
        <v>43585</v>
      </c>
      <c r="B261">
        <v>10</v>
      </c>
      <c r="C261">
        <v>50</v>
      </c>
      <c r="D261" s="7">
        <f t="shared" si="8"/>
        <v>20</v>
      </c>
      <c r="F261" s="21">
        <v>43585</v>
      </c>
      <c r="G261">
        <v>13</v>
      </c>
      <c r="H261">
        <v>922</v>
      </c>
      <c r="I261" s="7">
        <f t="shared" si="9"/>
        <v>1.4099783080260302</v>
      </c>
    </row>
    <row r="262" spans="1:9">
      <c r="A262" s="21">
        <v>43616</v>
      </c>
      <c r="B262">
        <v>12</v>
      </c>
      <c r="C262">
        <v>55</v>
      </c>
      <c r="D262" s="7">
        <f t="shared" si="8"/>
        <v>21.818181818181817</v>
      </c>
      <c r="F262" s="21">
        <v>43616</v>
      </c>
      <c r="G262">
        <v>16</v>
      </c>
      <c r="H262">
        <v>930</v>
      </c>
      <c r="I262" s="7">
        <f t="shared" si="9"/>
        <v>1.7204301075268817</v>
      </c>
    </row>
    <row r="263" spans="1:9">
      <c r="A263" s="21">
        <v>43646</v>
      </c>
      <c r="B263">
        <v>13</v>
      </c>
      <c r="C263">
        <v>48</v>
      </c>
      <c r="D263" s="7">
        <f t="shared" si="8"/>
        <v>27.083333333333332</v>
      </c>
      <c r="F263" s="21">
        <v>43646</v>
      </c>
      <c r="G263">
        <v>20</v>
      </c>
      <c r="H263">
        <v>926</v>
      </c>
      <c r="I263" s="7">
        <f t="shared" si="9"/>
        <v>2.159827213822894</v>
      </c>
    </row>
    <row r="264" spans="1:9">
      <c r="A264" s="21">
        <v>43677</v>
      </c>
      <c r="B264">
        <v>13</v>
      </c>
      <c r="C264">
        <v>45</v>
      </c>
      <c r="D264" s="7">
        <f t="shared" si="8"/>
        <v>28.888888888888886</v>
      </c>
      <c r="F264" s="21">
        <v>43677</v>
      </c>
      <c r="G264">
        <v>22</v>
      </c>
      <c r="H264">
        <v>928</v>
      </c>
      <c r="I264" s="7">
        <f t="shared" si="9"/>
        <v>2.3706896551724137</v>
      </c>
    </row>
    <row r="265" spans="1:9">
      <c r="A265" s="21">
        <v>43708</v>
      </c>
      <c r="B265">
        <v>14</v>
      </c>
      <c r="C265">
        <v>48</v>
      </c>
      <c r="D265" s="7">
        <f t="shared" si="8"/>
        <v>29.166666666666668</v>
      </c>
      <c r="F265" s="21">
        <v>43708</v>
      </c>
      <c r="G265">
        <v>24</v>
      </c>
      <c r="H265">
        <v>932</v>
      </c>
      <c r="I265" s="7">
        <f t="shared" si="9"/>
        <v>2.5751072961373391</v>
      </c>
    </row>
    <row r="266" spans="1:9">
      <c r="A266" s="21">
        <v>43738</v>
      </c>
      <c r="B266">
        <v>14</v>
      </c>
      <c r="C266">
        <v>43</v>
      </c>
      <c r="D266" s="7">
        <f t="shared" si="8"/>
        <v>32.558139534883722</v>
      </c>
      <c r="F266" s="21">
        <v>43738</v>
      </c>
      <c r="G266">
        <v>25</v>
      </c>
      <c r="H266">
        <v>933</v>
      </c>
      <c r="I266" s="7">
        <f t="shared" si="9"/>
        <v>2.679528403001072</v>
      </c>
    </row>
    <row r="267" spans="1:9">
      <c r="D267" s="7"/>
      <c r="I267" s="7"/>
    </row>
    <row r="268" spans="1:9">
      <c r="D268" s="7"/>
      <c r="I268" s="7"/>
    </row>
    <row r="269" spans="1:9" ht="7.5" customHeight="1">
      <c r="I269" s="6"/>
    </row>
    <row r="299" spans="2:2">
      <c r="B299" s="24"/>
    </row>
  </sheetData>
  <mergeCells count="2">
    <mergeCell ref="F4:I4"/>
    <mergeCell ref="A4:D4"/>
  </mergeCells>
  <phoneticPr fontId="7" type="noConversion"/>
  <conditionalFormatting sqref="B1:B3 E1:E3 H1:H3 K1:K3 P1:P3 N1:N3 R1:R3 AA1:AA3 AD1:AD3 AF1:AF3 AI1:AI3">
    <cfRule type="cellIs" dxfId="0" priority="1" stopIfTrue="1" operator="equal">
      <formula>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FFC000"/>
  </sheetPr>
  <dimension ref="A1:AH317"/>
  <sheetViews>
    <sheetView zoomScale="85" workbookViewId="0">
      <pane ySplit="5" topLeftCell="A201" activePane="bottomLeft" state="frozen"/>
      <selection activeCell="U219" sqref="U219"/>
      <selection pane="bottomLeft" activeCell="AH218" sqref="AH218"/>
    </sheetView>
  </sheetViews>
  <sheetFormatPr defaultRowHeight="12.75"/>
  <cols>
    <col min="1" max="1" width="10.28515625" style="21" bestFit="1" customWidth="1"/>
    <col min="5" max="6" width="9.5703125" customWidth="1"/>
    <col min="7" max="7" width="10.28515625" style="21" bestFit="1" customWidth="1"/>
    <col min="8" max="8" width="9.28515625" style="9" customWidth="1"/>
    <col min="9" max="9" width="10.28515625" style="9" bestFit="1" customWidth="1"/>
    <col min="11" max="11" width="9.5703125" hidden="1" customWidth="1"/>
    <col min="12" max="12" width="10.28515625" style="21" hidden="1" customWidth="1"/>
    <col min="13" max="15" width="9.140625" hidden="1" customWidth="1"/>
    <col min="16" max="16" width="8.140625" hidden="1" customWidth="1"/>
    <col min="17" max="17" width="3.28515625" hidden="1" customWidth="1"/>
    <col min="18" max="18" width="10.42578125" style="21" hidden="1" customWidth="1"/>
    <col min="19" max="19" width="9.42578125" hidden="1" customWidth="1"/>
    <col min="20" max="21" width="9.140625" hidden="1" customWidth="1"/>
    <col min="22" max="22" width="7.42578125" hidden="1" customWidth="1"/>
    <col min="23" max="23" width="2.140625" hidden="1" customWidth="1"/>
    <col min="26" max="26" width="10.28515625" style="21" bestFit="1" customWidth="1"/>
    <col min="31" max="31" width="10.28515625" style="21" bestFit="1" customWidth="1"/>
  </cols>
  <sheetData>
    <row r="1" spans="1:34" ht="18">
      <c r="A1" s="162" t="s">
        <v>1287</v>
      </c>
      <c r="G1" s="46"/>
      <c r="H1"/>
      <c r="I1"/>
      <c r="J1" s="7"/>
      <c r="Z1" s="46"/>
      <c r="AE1" s="46"/>
    </row>
    <row r="2" spans="1:34" ht="12" customHeight="1">
      <c r="A2" s="165" t="s">
        <v>1239</v>
      </c>
      <c r="G2" s="46"/>
      <c r="H2"/>
      <c r="I2"/>
      <c r="J2" s="7"/>
      <c r="Z2" s="46"/>
      <c r="AE2" s="46"/>
    </row>
    <row r="3" spans="1:34" ht="12" customHeight="1">
      <c r="A3" s="46"/>
      <c r="G3" s="46"/>
      <c r="H3"/>
      <c r="I3"/>
      <c r="J3" s="7"/>
      <c r="Z3" s="46"/>
      <c r="AE3" s="46"/>
    </row>
    <row r="4" spans="1:34" ht="14.25" customHeight="1">
      <c r="A4" s="179" t="s">
        <v>1215</v>
      </c>
      <c r="B4" s="179"/>
      <c r="C4" s="179"/>
      <c r="D4" s="179"/>
      <c r="E4" s="63"/>
      <c r="F4" s="63"/>
      <c r="G4" s="179" t="s">
        <v>1216</v>
      </c>
      <c r="H4" s="179"/>
      <c r="I4" s="179"/>
      <c r="J4" s="179"/>
      <c r="K4" s="63"/>
      <c r="L4" s="179" t="s">
        <v>37</v>
      </c>
      <c r="M4" s="179"/>
      <c r="N4" s="179"/>
      <c r="O4" s="179"/>
      <c r="P4" s="64"/>
      <c r="R4" s="179" t="s">
        <v>38</v>
      </c>
      <c r="S4" s="179"/>
      <c r="T4" s="179"/>
      <c r="U4" s="179"/>
      <c r="V4" s="64"/>
      <c r="Z4" s="179" t="s">
        <v>1075</v>
      </c>
      <c r="AA4" s="179"/>
      <c r="AB4" s="179"/>
      <c r="AC4" s="179"/>
      <c r="AE4" s="179" t="s">
        <v>1076</v>
      </c>
      <c r="AF4" s="179"/>
      <c r="AG4" s="179"/>
      <c r="AH4" s="179"/>
    </row>
    <row r="5" spans="1:34" s="3" customFormat="1">
      <c r="A5" s="29" t="s">
        <v>1</v>
      </c>
      <c r="B5" s="19" t="s">
        <v>1270</v>
      </c>
      <c r="C5" s="19" t="s">
        <v>2</v>
      </c>
      <c r="D5" s="19" t="s">
        <v>1215</v>
      </c>
      <c r="G5" s="20" t="s">
        <v>1</v>
      </c>
      <c r="H5" s="76" t="s">
        <v>1270</v>
      </c>
      <c r="I5" s="8" t="s">
        <v>2</v>
      </c>
      <c r="J5" s="19" t="s">
        <v>1216</v>
      </c>
      <c r="L5" s="29" t="s">
        <v>1</v>
      </c>
      <c r="M5" s="19" t="s">
        <v>435</v>
      </c>
      <c r="N5" s="19" t="s">
        <v>2</v>
      </c>
      <c r="O5" s="19" t="s">
        <v>437</v>
      </c>
      <c r="P5" s="19" t="s">
        <v>33</v>
      </c>
      <c r="R5" s="29" t="s">
        <v>1</v>
      </c>
      <c r="S5" s="19" t="s">
        <v>435</v>
      </c>
      <c r="T5" s="19" t="s">
        <v>2</v>
      </c>
      <c r="U5" s="19" t="s">
        <v>436</v>
      </c>
      <c r="V5" s="19" t="s">
        <v>33</v>
      </c>
      <c r="Z5" s="29" t="s">
        <v>1</v>
      </c>
      <c r="AA5" s="19" t="s">
        <v>1270</v>
      </c>
      <c r="AB5" s="19" t="s">
        <v>2</v>
      </c>
      <c r="AC5" s="19" t="s">
        <v>1070</v>
      </c>
      <c r="AE5" s="29" t="s">
        <v>1</v>
      </c>
      <c r="AF5" s="19" t="s">
        <v>1270</v>
      </c>
      <c r="AG5" s="19" t="s">
        <v>2</v>
      </c>
      <c r="AH5" s="19" t="s">
        <v>1069</v>
      </c>
    </row>
    <row r="6" spans="1:34">
      <c r="A6" s="21">
        <v>35461</v>
      </c>
      <c r="B6">
        <v>86</v>
      </c>
      <c r="C6">
        <v>515</v>
      </c>
      <c r="D6" s="7">
        <f t="shared" ref="D6:D37" si="0">B6/C6*100</f>
        <v>16.699029126213592</v>
      </c>
      <c r="G6" s="21">
        <v>35461</v>
      </c>
      <c r="H6" s="9">
        <v>20268.439973711967</v>
      </c>
      <c r="I6" s="9">
        <v>172643.40009307861</v>
      </c>
      <c r="J6" s="7">
        <f t="shared" ref="J6:J69" si="1">H6/I6*100</f>
        <v>11.740060704773239</v>
      </c>
      <c r="L6" s="21">
        <v>35461</v>
      </c>
      <c r="M6">
        <v>6</v>
      </c>
      <c r="N6">
        <v>329</v>
      </c>
      <c r="O6" s="7">
        <f t="shared" ref="O6:O37" si="2">M6/N6*100</f>
        <v>1.8237082066869299</v>
      </c>
      <c r="P6" s="6">
        <v>1.9430000000000001</v>
      </c>
      <c r="R6" s="21">
        <v>35461</v>
      </c>
      <c r="S6">
        <v>5</v>
      </c>
      <c r="T6">
        <v>57</v>
      </c>
      <c r="U6" s="7">
        <f t="shared" ref="U6:U37" si="3">S6/T6*100</f>
        <v>8.7719298245614024</v>
      </c>
      <c r="V6" s="6">
        <v>14.815</v>
      </c>
      <c r="Z6" s="21">
        <v>35461</v>
      </c>
      <c r="AA6">
        <v>2</v>
      </c>
      <c r="AB6">
        <v>34</v>
      </c>
      <c r="AC6" s="7">
        <f t="shared" ref="AC6:AC69" si="4">AA6/AB6*100</f>
        <v>5.8823529411764701</v>
      </c>
      <c r="AE6" s="21">
        <v>35461</v>
      </c>
      <c r="AF6">
        <v>4</v>
      </c>
      <c r="AG6">
        <v>27</v>
      </c>
      <c r="AH6" s="7">
        <f t="shared" ref="AH6:AH69" si="5">AF6/AG6*100</f>
        <v>14.814814814814813</v>
      </c>
    </row>
    <row r="7" spans="1:34">
      <c r="A7" s="21">
        <v>35489</v>
      </c>
      <c r="B7">
        <v>91</v>
      </c>
      <c r="C7">
        <v>530</v>
      </c>
      <c r="D7" s="7">
        <f t="shared" si="0"/>
        <v>17.169811320754715</v>
      </c>
      <c r="G7" s="21">
        <v>35489</v>
      </c>
      <c r="H7" s="9">
        <v>21811.819963335991</v>
      </c>
      <c r="I7" s="9">
        <v>178308.40010070801</v>
      </c>
      <c r="J7" s="7">
        <f t="shared" si="1"/>
        <v>12.232637358092353</v>
      </c>
      <c r="L7" s="21">
        <v>35489</v>
      </c>
      <c r="M7">
        <v>8</v>
      </c>
      <c r="N7">
        <v>340</v>
      </c>
      <c r="O7" s="7">
        <f t="shared" si="2"/>
        <v>2.3529411764705883</v>
      </c>
      <c r="P7" s="6"/>
      <c r="R7" s="21">
        <v>35489</v>
      </c>
      <c r="S7">
        <v>7</v>
      </c>
      <c r="T7">
        <v>63</v>
      </c>
      <c r="U7" s="7">
        <f t="shared" si="3"/>
        <v>11.111111111111111</v>
      </c>
      <c r="V7" s="6"/>
      <c r="Z7" s="21">
        <v>35489</v>
      </c>
      <c r="AA7">
        <v>4</v>
      </c>
      <c r="AB7">
        <v>40</v>
      </c>
      <c r="AC7" s="7">
        <f t="shared" si="4"/>
        <v>10</v>
      </c>
      <c r="AE7" s="21">
        <v>35489</v>
      </c>
      <c r="AF7">
        <v>5</v>
      </c>
      <c r="AG7">
        <v>28</v>
      </c>
      <c r="AH7" s="7">
        <f t="shared" si="5"/>
        <v>17.857142857142858</v>
      </c>
    </row>
    <row r="8" spans="1:34">
      <c r="A8" s="21">
        <v>35520</v>
      </c>
      <c r="B8">
        <v>94</v>
      </c>
      <c r="C8">
        <v>532</v>
      </c>
      <c r="D8" s="7">
        <f t="shared" si="0"/>
        <v>17.669172932330827</v>
      </c>
      <c r="G8" s="21">
        <v>35520</v>
      </c>
      <c r="H8" s="9">
        <v>21189.40999019146</v>
      </c>
      <c r="I8" s="9">
        <v>179224.80004882813</v>
      </c>
      <c r="J8" s="7">
        <f t="shared" si="1"/>
        <v>11.82281134330662</v>
      </c>
      <c r="L8" s="21">
        <v>35520</v>
      </c>
      <c r="M8">
        <v>7</v>
      </c>
      <c r="N8">
        <v>345</v>
      </c>
      <c r="O8" s="7">
        <f t="shared" si="2"/>
        <v>2.0289855072463765</v>
      </c>
      <c r="P8" s="6"/>
      <c r="R8" s="21">
        <v>35520</v>
      </c>
      <c r="S8">
        <v>8</v>
      </c>
      <c r="T8">
        <v>66</v>
      </c>
      <c r="U8" s="7">
        <f t="shared" si="3"/>
        <v>12.121212121212121</v>
      </c>
      <c r="V8" s="6"/>
      <c r="Z8" s="21">
        <v>35520</v>
      </c>
      <c r="AA8">
        <v>4</v>
      </c>
      <c r="AB8">
        <v>41</v>
      </c>
      <c r="AC8" s="7">
        <f t="shared" si="4"/>
        <v>9.7560975609756095</v>
      </c>
      <c r="AE8" s="21">
        <v>35520</v>
      </c>
      <c r="AF8">
        <v>5</v>
      </c>
      <c r="AG8">
        <v>29</v>
      </c>
      <c r="AH8" s="7">
        <f t="shared" si="5"/>
        <v>17.241379310344829</v>
      </c>
    </row>
    <row r="9" spans="1:34">
      <c r="A9" s="21">
        <v>35550</v>
      </c>
      <c r="B9">
        <v>101</v>
      </c>
      <c r="C9">
        <v>537</v>
      </c>
      <c r="D9" s="7">
        <f t="shared" si="0"/>
        <v>18.808193668528865</v>
      </c>
      <c r="G9" s="21">
        <v>35550</v>
      </c>
      <c r="H9" s="9">
        <v>23051.779977709055</v>
      </c>
      <c r="I9" s="9">
        <v>180435.80002593994</v>
      </c>
      <c r="J9" s="7">
        <f t="shared" si="1"/>
        <v>12.775613251026163</v>
      </c>
      <c r="L9" s="21">
        <v>35550</v>
      </c>
      <c r="M9">
        <v>6</v>
      </c>
      <c r="N9">
        <v>340</v>
      </c>
      <c r="O9" s="7">
        <f t="shared" si="2"/>
        <v>1.7647058823529411</v>
      </c>
      <c r="P9" s="6"/>
      <c r="R9" s="21">
        <v>35550</v>
      </c>
      <c r="S9">
        <v>10</v>
      </c>
      <c r="T9">
        <v>65</v>
      </c>
      <c r="U9" s="7">
        <f t="shared" si="3"/>
        <v>15.384615384615385</v>
      </c>
      <c r="V9" s="6"/>
      <c r="Z9" s="21">
        <v>35550</v>
      </c>
      <c r="AA9">
        <v>6</v>
      </c>
      <c r="AB9">
        <v>46</v>
      </c>
      <c r="AC9" s="7">
        <f t="shared" si="4"/>
        <v>13.043478260869565</v>
      </c>
      <c r="AE9" s="21">
        <v>35550</v>
      </c>
      <c r="AF9">
        <v>5</v>
      </c>
      <c r="AG9">
        <v>29</v>
      </c>
      <c r="AH9" s="7">
        <f t="shared" si="5"/>
        <v>17.241379310344829</v>
      </c>
    </row>
    <row r="10" spans="1:34">
      <c r="A10" s="21">
        <v>35581</v>
      </c>
      <c r="B10">
        <v>104</v>
      </c>
      <c r="C10">
        <v>532</v>
      </c>
      <c r="D10" s="7">
        <f t="shared" si="0"/>
        <v>19.548872180451127</v>
      </c>
      <c r="G10" s="21">
        <v>35581</v>
      </c>
      <c r="H10" s="9">
        <v>24140.189981371164</v>
      </c>
      <c r="I10" s="9">
        <v>177800.00003051758</v>
      </c>
      <c r="J10" s="7">
        <f t="shared" si="1"/>
        <v>13.577159717225953</v>
      </c>
      <c r="L10" s="21">
        <v>35581</v>
      </c>
      <c r="M10">
        <v>5</v>
      </c>
      <c r="N10">
        <v>336</v>
      </c>
      <c r="O10" s="7">
        <f t="shared" si="2"/>
        <v>1.4880952380952379</v>
      </c>
      <c r="P10" s="6"/>
      <c r="R10" s="21">
        <v>35581</v>
      </c>
      <c r="S10">
        <v>11</v>
      </c>
      <c r="T10">
        <v>66</v>
      </c>
      <c r="U10" s="7">
        <f t="shared" si="3"/>
        <v>16.666666666666664</v>
      </c>
      <c r="V10" s="6"/>
      <c r="Z10" s="21">
        <v>35581</v>
      </c>
      <c r="AA10">
        <v>6</v>
      </c>
      <c r="AB10">
        <v>47</v>
      </c>
      <c r="AC10" s="7">
        <f t="shared" si="4"/>
        <v>12.76595744680851</v>
      </c>
      <c r="AE10" s="21">
        <v>35581</v>
      </c>
      <c r="AF10">
        <v>5</v>
      </c>
      <c r="AG10">
        <v>28</v>
      </c>
      <c r="AH10" s="7">
        <f t="shared" si="5"/>
        <v>17.857142857142858</v>
      </c>
    </row>
    <row r="11" spans="1:34">
      <c r="A11" s="21">
        <v>35611</v>
      </c>
      <c r="B11">
        <v>100</v>
      </c>
      <c r="C11">
        <v>531</v>
      </c>
      <c r="D11" s="7">
        <f t="shared" si="0"/>
        <v>18.832391713747647</v>
      </c>
      <c r="G11" s="21">
        <v>35611</v>
      </c>
      <c r="H11" s="9">
        <v>24065.189981371164</v>
      </c>
      <c r="I11" s="9">
        <v>175430.70002746582</v>
      </c>
      <c r="J11" s="7">
        <f t="shared" si="1"/>
        <v>13.717775724319326</v>
      </c>
      <c r="L11" s="21">
        <v>35611</v>
      </c>
      <c r="M11">
        <v>4</v>
      </c>
      <c r="N11">
        <v>333</v>
      </c>
      <c r="O11" s="7">
        <f t="shared" si="2"/>
        <v>1.2012012012012012</v>
      </c>
      <c r="P11" s="6"/>
      <c r="R11" s="21">
        <v>35611</v>
      </c>
      <c r="S11">
        <v>10</v>
      </c>
      <c r="T11">
        <v>66</v>
      </c>
      <c r="U11" s="7">
        <f t="shared" si="3"/>
        <v>15.151515151515152</v>
      </c>
      <c r="V11" s="6"/>
      <c r="Z11" s="21">
        <v>35611</v>
      </c>
      <c r="AA11">
        <v>6</v>
      </c>
      <c r="AB11">
        <v>46</v>
      </c>
      <c r="AC11" s="7">
        <f t="shared" si="4"/>
        <v>13.043478260869565</v>
      </c>
      <c r="AE11" s="21">
        <v>35611</v>
      </c>
      <c r="AF11">
        <v>5</v>
      </c>
      <c r="AG11">
        <v>28</v>
      </c>
      <c r="AH11" s="7">
        <f t="shared" si="5"/>
        <v>17.857142857142858</v>
      </c>
    </row>
    <row r="12" spans="1:34">
      <c r="A12" s="21">
        <v>35642</v>
      </c>
      <c r="B12">
        <v>104</v>
      </c>
      <c r="C12">
        <v>534</v>
      </c>
      <c r="D12" s="7">
        <f t="shared" si="0"/>
        <v>19.475655430711612</v>
      </c>
      <c r="G12" s="21">
        <v>35642</v>
      </c>
      <c r="H12" s="9">
        <v>25142.749967485666</v>
      </c>
      <c r="I12" s="9">
        <v>174029.99999237061</v>
      </c>
      <c r="J12" s="7">
        <f t="shared" si="1"/>
        <v>14.44736537872086</v>
      </c>
      <c r="L12" s="21">
        <v>35642</v>
      </c>
      <c r="M12">
        <v>4</v>
      </c>
      <c r="N12">
        <v>334</v>
      </c>
      <c r="O12" s="7">
        <f t="shared" si="2"/>
        <v>1.1976047904191618</v>
      </c>
      <c r="P12" s="6"/>
      <c r="R12" s="21">
        <v>35642</v>
      </c>
      <c r="S12">
        <v>8</v>
      </c>
      <c r="T12">
        <v>64</v>
      </c>
      <c r="U12" s="7">
        <f t="shared" si="3"/>
        <v>12.5</v>
      </c>
      <c r="V12" s="6"/>
      <c r="Z12" s="21">
        <v>35642</v>
      </c>
      <c r="AA12">
        <v>6</v>
      </c>
      <c r="AB12">
        <v>46</v>
      </c>
      <c r="AC12" s="7">
        <f t="shared" si="4"/>
        <v>13.043478260869565</v>
      </c>
      <c r="AE12" s="21">
        <v>35642</v>
      </c>
      <c r="AF12">
        <v>10</v>
      </c>
      <c r="AG12">
        <v>31</v>
      </c>
      <c r="AH12" s="7">
        <f t="shared" si="5"/>
        <v>32.258064516129032</v>
      </c>
    </row>
    <row r="13" spans="1:34">
      <c r="A13" s="21">
        <v>35673</v>
      </c>
      <c r="B13">
        <v>107</v>
      </c>
      <c r="C13">
        <v>529</v>
      </c>
      <c r="D13" s="7">
        <f t="shared" si="0"/>
        <v>20.226843100189036</v>
      </c>
      <c r="G13" s="21">
        <v>35673</v>
      </c>
      <c r="H13" s="9">
        <v>26342.749967485666</v>
      </c>
      <c r="I13" s="9">
        <v>172237.60001373291</v>
      </c>
      <c r="J13" s="7">
        <f t="shared" si="1"/>
        <v>15.294424658370353</v>
      </c>
      <c r="L13" s="21">
        <v>35673</v>
      </c>
      <c r="M13">
        <v>4</v>
      </c>
      <c r="N13">
        <v>326</v>
      </c>
      <c r="O13" s="7">
        <f t="shared" si="2"/>
        <v>1.2269938650306749</v>
      </c>
      <c r="P13" s="6"/>
      <c r="R13" s="21">
        <v>35673</v>
      </c>
      <c r="S13">
        <v>8</v>
      </c>
      <c r="T13">
        <v>61</v>
      </c>
      <c r="U13" s="7">
        <f t="shared" si="3"/>
        <v>13.114754098360656</v>
      </c>
      <c r="V13" s="6"/>
      <c r="Z13" s="21">
        <v>35673</v>
      </c>
      <c r="AA13">
        <v>6</v>
      </c>
      <c r="AB13">
        <v>43</v>
      </c>
      <c r="AC13" s="7">
        <f t="shared" si="4"/>
        <v>13.953488372093023</v>
      </c>
      <c r="AE13" s="21">
        <v>35673</v>
      </c>
      <c r="AF13">
        <v>10</v>
      </c>
      <c r="AG13">
        <v>31</v>
      </c>
      <c r="AH13" s="7">
        <f t="shared" si="5"/>
        <v>32.258064516129032</v>
      </c>
    </row>
    <row r="14" spans="1:34">
      <c r="A14" s="21">
        <v>35703</v>
      </c>
      <c r="B14">
        <v>111</v>
      </c>
      <c r="C14">
        <v>536</v>
      </c>
      <c r="D14" s="7">
        <f t="shared" si="0"/>
        <v>20.708955223880597</v>
      </c>
      <c r="G14" s="21">
        <v>35703</v>
      </c>
      <c r="H14" s="9">
        <v>28500.239967316389</v>
      </c>
      <c r="I14" s="9">
        <v>172320.29996490479</v>
      </c>
      <c r="J14" s="7">
        <f t="shared" si="1"/>
        <v>16.539107680941147</v>
      </c>
      <c r="L14" s="21">
        <v>35703</v>
      </c>
      <c r="M14">
        <v>7</v>
      </c>
      <c r="N14">
        <v>334</v>
      </c>
      <c r="O14" s="7">
        <f t="shared" si="2"/>
        <v>2.0958083832335328</v>
      </c>
      <c r="P14" s="6"/>
      <c r="R14" s="21">
        <v>35703</v>
      </c>
      <c r="S14">
        <v>6</v>
      </c>
      <c r="T14">
        <v>58</v>
      </c>
      <c r="U14" s="7">
        <f t="shared" si="3"/>
        <v>10.344827586206897</v>
      </c>
      <c r="V14" s="6"/>
      <c r="Z14" s="21">
        <v>35703</v>
      </c>
      <c r="AA14">
        <v>6</v>
      </c>
      <c r="AB14">
        <v>43</v>
      </c>
      <c r="AC14" s="7">
        <f t="shared" si="4"/>
        <v>13.953488372093023</v>
      </c>
      <c r="AE14" s="21">
        <v>35703</v>
      </c>
      <c r="AF14">
        <v>12</v>
      </c>
      <c r="AG14">
        <v>34</v>
      </c>
      <c r="AH14" s="7">
        <f t="shared" si="5"/>
        <v>35.294117647058826</v>
      </c>
    </row>
    <row r="15" spans="1:34">
      <c r="A15" s="21">
        <v>35734</v>
      </c>
      <c r="B15">
        <v>117</v>
      </c>
      <c r="C15">
        <v>548</v>
      </c>
      <c r="D15" s="7">
        <f t="shared" si="0"/>
        <v>21.350364963503647</v>
      </c>
      <c r="G15" s="21">
        <v>35734</v>
      </c>
      <c r="H15" s="9">
        <v>31063.559967309237</v>
      </c>
      <c r="I15" s="9">
        <v>176607.19994354248</v>
      </c>
      <c r="J15" s="7">
        <f t="shared" si="1"/>
        <v>17.589067703490905</v>
      </c>
      <c r="L15" s="21">
        <v>35734</v>
      </c>
      <c r="M15">
        <v>5</v>
      </c>
      <c r="N15">
        <v>340</v>
      </c>
      <c r="O15" s="7">
        <f t="shared" si="2"/>
        <v>1.4705882352941175</v>
      </c>
      <c r="P15" s="6"/>
      <c r="R15" s="21">
        <v>35734</v>
      </c>
      <c r="S15">
        <v>8</v>
      </c>
      <c r="T15">
        <v>58</v>
      </c>
      <c r="U15" s="7">
        <f t="shared" si="3"/>
        <v>13.793103448275861</v>
      </c>
      <c r="V15" s="6"/>
      <c r="Z15" s="21">
        <v>35734</v>
      </c>
      <c r="AA15">
        <v>7</v>
      </c>
      <c r="AB15">
        <v>45</v>
      </c>
      <c r="AC15" s="7">
        <f t="shared" si="4"/>
        <v>15.555555555555555</v>
      </c>
      <c r="AE15" s="21">
        <v>35734</v>
      </c>
      <c r="AF15">
        <v>16</v>
      </c>
      <c r="AG15">
        <v>39</v>
      </c>
      <c r="AH15" s="7">
        <f t="shared" si="5"/>
        <v>41.025641025641022</v>
      </c>
    </row>
    <row r="16" spans="1:34">
      <c r="A16" s="21">
        <v>35764</v>
      </c>
      <c r="B16">
        <v>119</v>
      </c>
      <c r="C16">
        <v>556</v>
      </c>
      <c r="D16" s="7">
        <f t="shared" si="0"/>
        <v>21.402877697841728</v>
      </c>
      <c r="G16" s="21">
        <v>35764</v>
      </c>
      <c r="H16" s="9">
        <v>32038.559967309237</v>
      </c>
      <c r="I16" s="9">
        <v>181698.49993133545</v>
      </c>
      <c r="J16" s="7">
        <f t="shared" si="1"/>
        <v>17.63281478901407</v>
      </c>
      <c r="L16" s="21">
        <v>35764</v>
      </c>
      <c r="M16">
        <v>6</v>
      </c>
      <c r="N16">
        <v>342</v>
      </c>
      <c r="O16" s="7">
        <f t="shared" si="2"/>
        <v>1.7543859649122806</v>
      </c>
      <c r="P16" s="6"/>
      <c r="R16" s="21">
        <v>35764</v>
      </c>
      <c r="S16">
        <v>9</v>
      </c>
      <c r="T16">
        <v>62</v>
      </c>
      <c r="U16" s="7">
        <f t="shared" si="3"/>
        <v>14.516129032258066</v>
      </c>
      <c r="V16" s="6"/>
      <c r="Z16" s="21">
        <v>35764</v>
      </c>
      <c r="AA16">
        <v>7</v>
      </c>
      <c r="AB16">
        <v>45</v>
      </c>
      <c r="AC16" s="7">
        <f t="shared" si="4"/>
        <v>15.555555555555555</v>
      </c>
      <c r="AE16" s="21">
        <v>35764</v>
      </c>
      <c r="AF16">
        <v>18</v>
      </c>
      <c r="AG16">
        <v>42</v>
      </c>
      <c r="AH16" s="7">
        <f t="shared" si="5"/>
        <v>42.857142857142854</v>
      </c>
    </row>
    <row r="17" spans="1:34">
      <c r="A17" s="21">
        <v>35795</v>
      </c>
      <c r="B17">
        <v>119</v>
      </c>
      <c r="C17">
        <v>558</v>
      </c>
      <c r="D17" s="7">
        <f t="shared" si="0"/>
        <v>21.326164874551971</v>
      </c>
      <c r="G17" s="21">
        <v>35795</v>
      </c>
      <c r="H17" s="9">
        <v>34161.469978660345</v>
      </c>
      <c r="I17" s="9">
        <v>184146.01693725586</v>
      </c>
      <c r="J17" s="7">
        <f t="shared" si="1"/>
        <v>18.551294536172453</v>
      </c>
      <c r="L17" s="21">
        <v>35795</v>
      </c>
      <c r="M17">
        <v>10</v>
      </c>
      <c r="N17">
        <v>339</v>
      </c>
      <c r="O17" s="7">
        <f t="shared" si="2"/>
        <v>2.9498525073746311</v>
      </c>
      <c r="P17" s="6">
        <v>3.8079999999999998</v>
      </c>
      <c r="R17" s="21">
        <v>35795</v>
      </c>
      <c r="S17">
        <v>10</v>
      </c>
      <c r="T17">
        <v>64</v>
      </c>
      <c r="U17" s="7">
        <f t="shared" si="3"/>
        <v>15.625</v>
      </c>
      <c r="V17" s="6">
        <v>11.404</v>
      </c>
      <c r="Z17" s="21">
        <v>35795</v>
      </c>
      <c r="AA17">
        <v>7</v>
      </c>
      <c r="AB17">
        <v>45</v>
      </c>
      <c r="AC17" s="7">
        <f t="shared" si="4"/>
        <v>15.555555555555555</v>
      </c>
      <c r="AE17" s="21">
        <v>35795</v>
      </c>
      <c r="AF17">
        <v>18</v>
      </c>
      <c r="AG17">
        <v>42</v>
      </c>
      <c r="AH17" s="7">
        <f t="shared" si="5"/>
        <v>42.857142857142854</v>
      </c>
    </row>
    <row r="18" spans="1:34">
      <c r="A18" s="21">
        <v>35826</v>
      </c>
      <c r="B18">
        <v>121</v>
      </c>
      <c r="C18">
        <v>568</v>
      </c>
      <c r="D18" s="7">
        <f t="shared" si="0"/>
        <v>21.302816901408448</v>
      </c>
      <c r="G18" s="21">
        <v>35826</v>
      </c>
      <c r="H18" s="9">
        <v>36791.499978363514</v>
      </c>
      <c r="I18" s="9">
        <v>191372.18291473389</v>
      </c>
      <c r="J18" s="7">
        <f t="shared" si="1"/>
        <v>19.225103365600429</v>
      </c>
      <c r="L18" s="21">
        <v>35826</v>
      </c>
      <c r="M18">
        <v>7</v>
      </c>
      <c r="N18">
        <v>347</v>
      </c>
      <c r="O18" s="7">
        <f t="shared" si="2"/>
        <v>2.0172910662824206</v>
      </c>
      <c r="P18" s="6"/>
      <c r="R18" s="21">
        <v>35826</v>
      </c>
      <c r="S18">
        <v>8</v>
      </c>
      <c r="T18">
        <v>65</v>
      </c>
      <c r="U18" s="7">
        <f t="shared" si="3"/>
        <v>12.307692307692308</v>
      </c>
      <c r="V18" s="6"/>
      <c r="Z18" s="21">
        <v>35826</v>
      </c>
      <c r="AA18">
        <v>6</v>
      </c>
      <c r="AB18">
        <v>46</v>
      </c>
      <c r="AC18" s="7">
        <f t="shared" si="4"/>
        <v>13.043478260869565</v>
      </c>
      <c r="AE18" s="21">
        <v>35826</v>
      </c>
      <c r="AF18">
        <v>19</v>
      </c>
      <c r="AG18">
        <v>43</v>
      </c>
      <c r="AH18" s="7">
        <f t="shared" si="5"/>
        <v>44.186046511627907</v>
      </c>
    </row>
    <row r="19" spans="1:34">
      <c r="A19" s="21">
        <v>35854</v>
      </c>
      <c r="B19">
        <v>126</v>
      </c>
      <c r="C19">
        <v>581</v>
      </c>
      <c r="D19" s="7">
        <f t="shared" si="0"/>
        <v>21.686746987951807</v>
      </c>
      <c r="G19" s="21">
        <v>35854</v>
      </c>
      <c r="H19" s="9">
        <v>38782.0299924016</v>
      </c>
      <c r="I19" s="9">
        <v>200036.09886550903</v>
      </c>
      <c r="J19" s="7">
        <f t="shared" si="1"/>
        <v>19.38751565959905</v>
      </c>
      <c r="L19" s="21">
        <v>35854</v>
      </c>
      <c r="M19">
        <v>9</v>
      </c>
      <c r="N19">
        <v>356</v>
      </c>
      <c r="O19" s="7">
        <f t="shared" si="2"/>
        <v>2.5280898876404492</v>
      </c>
      <c r="P19" s="6"/>
      <c r="R19" s="21">
        <v>35854</v>
      </c>
      <c r="S19">
        <v>6</v>
      </c>
      <c r="T19">
        <v>62</v>
      </c>
      <c r="U19" s="7">
        <f t="shared" si="3"/>
        <v>9.67741935483871</v>
      </c>
      <c r="V19" s="6"/>
      <c r="Z19" s="21">
        <v>35854</v>
      </c>
      <c r="AA19">
        <v>7</v>
      </c>
      <c r="AB19">
        <v>48</v>
      </c>
      <c r="AC19" s="7">
        <f t="shared" si="4"/>
        <v>14.583333333333334</v>
      </c>
      <c r="AE19" s="21">
        <v>35854</v>
      </c>
      <c r="AF19">
        <v>21</v>
      </c>
      <c r="AG19">
        <v>46</v>
      </c>
      <c r="AH19" s="7">
        <f t="shared" si="5"/>
        <v>45.652173913043477</v>
      </c>
    </row>
    <row r="20" spans="1:34">
      <c r="A20" s="21">
        <v>35885</v>
      </c>
      <c r="B20">
        <v>129</v>
      </c>
      <c r="C20">
        <v>590</v>
      </c>
      <c r="D20" s="7">
        <f t="shared" si="0"/>
        <v>21.864406779661017</v>
      </c>
      <c r="G20" s="21">
        <v>35885</v>
      </c>
      <c r="H20" s="9">
        <v>41609.770005524158</v>
      </c>
      <c r="I20" s="9">
        <v>206486.02992248535</v>
      </c>
      <c r="J20" s="7">
        <f t="shared" si="1"/>
        <v>20.151372962686352</v>
      </c>
      <c r="L20" s="21">
        <v>35885</v>
      </c>
      <c r="M20">
        <v>8</v>
      </c>
      <c r="N20">
        <v>363</v>
      </c>
      <c r="O20" s="7">
        <f t="shared" si="2"/>
        <v>2.2038567493112948</v>
      </c>
      <c r="P20" s="6"/>
      <c r="R20" s="21">
        <v>35885</v>
      </c>
      <c r="S20">
        <v>8</v>
      </c>
      <c r="T20">
        <v>64</v>
      </c>
      <c r="U20" s="7">
        <f t="shared" si="3"/>
        <v>12.5</v>
      </c>
      <c r="V20" s="6"/>
      <c r="Z20" s="21">
        <v>35885</v>
      </c>
      <c r="AA20">
        <v>7</v>
      </c>
      <c r="AB20">
        <v>52</v>
      </c>
      <c r="AC20" s="7">
        <f t="shared" si="4"/>
        <v>13.461538461538462</v>
      </c>
      <c r="AE20" s="21">
        <v>35885</v>
      </c>
      <c r="AF20">
        <v>22</v>
      </c>
      <c r="AG20">
        <v>49</v>
      </c>
      <c r="AH20" s="7">
        <f t="shared" si="5"/>
        <v>44.897959183673471</v>
      </c>
    </row>
    <row r="21" spans="1:34">
      <c r="A21" s="21">
        <v>35915</v>
      </c>
      <c r="B21">
        <v>133</v>
      </c>
      <c r="C21">
        <v>592</v>
      </c>
      <c r="D21" s="7">
        <f t="shared" si="0"/>
        <v>22.466216216216218</v>
      </c>
      <c r="G21" s="21">
        <v>35915</v>
      </c>
      <c r="H21" s="9">
        <v>43683.230004608631</v>
      </c>
      <c r="I21" s="9">
        <v>203100.03594589233</v>
      </c>
      <c r="J21" s="7">
        <f t="shared" si="1"/>
        <v>21.508233517125635</v>
      </c>
      <c r="L21" s="21">
        <v>35915</v>
      </c>
      <c r="M21">
        <v>11</v>
      </c>
      <c r="N21">
        <v>366</v>
      </c>
      <c r="O21" s="7">
        <f t="shared" si="2"/>
        <v>3.0054644808743167</v>
      </c>
      <c r="P21" s="6"/>
      <c r="R21" s="21">
        <v>35915</v>
      </c>
      <c r="S21">
        <v>9</v>
      </c>
      <c r="T21">
        <v>64</v>
      </c>
      <c r="U21" s="7">
        <f t="shared" si="3"/>
        <v>14.0625</v>
      </c>
      <c r="V21" s="6"/>
      <c r="Z21" s="21">
        <v>35915</v>
      </c>
      <c r="AA21">
        <v>7</v>
      </c>
      <c r="AB21">
        <v>54</v>
      </c>
      <c r="AC21" s="7">
        <f t="shared" si="4"/>
        <v>12.962962962962962</v>
      </c>
      <c r="AE21" s="21">
        <v>35915</v>
      </c>
      <c r="AF21">
        <v>21</v>
      </c>
      <c r="AG21">
        <v>46</v>
      </c>
      <c r="AH21" s="7">
        <f t="shared" si="5"/>
        <v>45.652173913043477</v>
      </c>
    </row>
    <row r="22" spans="1:34">
      <c r="A22" s="21">
        <v>35946</v>
      </c>
      <c r="B22">
        <v>134</v>
      </c>
      <c r="C22">
        <v>591</v>
      </c>
      <c r="D22" s="7">
        <f t="shared" si="0"/>
        <v>22.673434856175973</v>
      </c>
      <c r="G22" s="21">
        <v>35946</v>
      </c>
      <c r="H22" s="9">
        <v>46191.300000488758</v>
      </c>
      <c r="I22" s="9">
        <v>197179.2618560791</v>
      </c>
      <c r="J22" s="7">
        <f t="shared" si="1"/>
        <v>23.426043675020818</v>
      </c>
      <c r="L22" s="21">
        <v>35946</v>
      </c>
      <c r="M22">
        <v>16</v>
      </c>
      <c r="N22">
        <v>372</v>
      </c>
      <c r="O22" s="7">
        <f t="shared" si="2"/>
        <v>4.3010752688172049</v>
      </c>
      <c r="P22" s="6"/>
      <c r="R22" s="21">
        <v>35946</v>
      </c>
      <c r="S22">
        <v>8</v>
      </c>
      <c r="T22">
        <v>66</v>
      </c>
      <c r="U22" s="7">
        <f t="shared" si="3"/>
        <v>12.121212121212121</v>
      </c>
      <c r="V22" s="6"/>
      <c r="Z22" s="21">
        <v>35946</v>
      </c>
      <c r="AA22">
        <v>7</v>
      </c>
      <c r="AB22">
        <v>54</v>
      </c>
      <c r="AC22" s="7">
        <f t="shared" si="4"/>
        <v>12.962962962962962</v>
      </c>
      <c r="AE22" s="21">
        <v>35946</v>
      </c>
      <c r="AF22">
        <v>21</v>
      </c>
      <c r="AG22">
        <v>46</v>
      </c>
      <c r="AH22" s="7">
        <f t="shared" si="5"/>
        <v>45.652173913043477</v>
      </c>
    </row>
    <row r="23" spans="1:34">
      <c r="A23" s="21">
        <v>35976</v>
      </c>
      <c r="B23">
        <v>143</v>
      </c>
      <c r="C23">
        <v>589</v>
      </c>
      <c r="D23" s="7">
        <f t="shared" si="0"/>
        <v>24.27843803056027</v>
      </c>
      <c r="G23" s="21">
        <v>35976</v>
      </c>
      <c r="H23" s="9">
        <v>48649.500012695789</v>
      </c>
      <c r="I23" s="9">
        <v>199873.96399688721</v>
      </c>
      <c r="J23" s="7">
        <f t="shared" si="1"/>
        <v>24.340088643788267</v>
      </c>
      <c r="L23" s="21">
        <v>35976</v>
      </c>
      <c r="M23">
        <v>15</v>
      </c>
      <c r="N23">
        <v>370</v>
      </c>
      <c r="O23" s="7">
        <f t="shared" si="2"/>
        <v>4.0540540540540544</v>
      </c>
      <c r="P23" s="6"/>
      <c r="R23" s="21">
        <v>35976</v>
      </c>
      <c r="S23">
        <v>11</v>
      </c>
      <c r="T23">
        <v>68</v>
      </c>
      <c r="U23" s="7">
        <f t="shared" si="3"/>
        <v>16.176470588235293</v>
      </c>
      <c r="V23" s="6"/>
      <c r="Z23" s="21">
        <v>35976</v>
      </c>
      <c r="AA23">
        <v>8</v>
      </c>
      <c r="AB23">
        <v>53</v>
      </c>
      <c r="AC23" s="7">
        <f t="shared" si="4"/>
        <v>15.09433962264151</v>
      </c>
      <c r="AE23" s="21">
        <v>35976</v>
      </c>
      <c r="AF23">
        <v>24</v>
      </c>
      <c r="AG23">
        <v>49</v>
      </c>
      <c r="AH23" s="7">
        <f t="shared" si="5"/>
        <v>48.979591836734691</v>
      </c>
    </row>
    <row r="24" spans="1:34">
      <c r="A24" s="21">
        <v>36007</v>
      </c>
      <c r="B24">
        <v>145</v>
      </c>
      <c r="C24">
        <v>593</v>
      </c>
      <c r="D24" s="7">
        <f t="shared" si="0"/>
        <v>24.451939291736931</v>
      </c>
      <c r="G24" s="21">
        <v>36007</v>
      </c>
      <c r="H24" s="9">
        <v>50777.290005981922</v>
      </c>
      <c r="I24" s="9">
        <v>203429.56192398071</v>
      </c>
      <c r="J24" s="7">
        <f t="shared" si="1"/>
        <v>24.9606249582137</v>
      </c>
      <c r="L24" s="21">
        <v>36007</v>
      </c>
      <c r="M24">
        <v>17</v>
      </c>
      <c r="N24">
        <v>369</v>
      </c>
      <c r="O24" s="7">
        <f t="shared" si="2"/>
        <v>4.6070460704607044</v>
      </c>
      <c r="P24" s="6"/>
      <c r="R24" s="21">
        <v>36007</v>
      </c>
      <c r="S24">
        <v>12</v>
      </c>
      <c r="T24">
        <v>75</v>
      </c>
      <c r="U24" s="7">
        <f t="shared" si="3"/>
        <v>16</v>
      </c>
      <c r="V24" s="6"/>
      <c r="Z24" s="21">
        <v>36007</v>
      </c>
      <c r="AA24">
        <v>8</v>
      </c>
      <c r="AB24">
        <v>55</v>
      </c>
      <c r="AC24" s="7">
        <f t="shared" si="4"/>
        <v>14.545454545454545</v>
      </c>
      <c r="AE24" s="21">
        <v>36007</v>
      </c>
      <c r="AF24">
        <v>23</v>
      </c>
      <c r="AG24">
        <v>49</v>
      </c>
      <c r="AH24" s="7">
        <f t="shared" si="5"/>
        <v>46.938775510204081</v>
      </c>
    </row>
    <row r="25" spans="1:34">
      <c r="A25" s="21">
        <v>36038</v>
      </c>
      <c r="B25">
        <v>146</v>
      </c>
      <c r="C25">
        <v>587</v>
      </c>
      <c r="D25" s="7">
        <f t="shared" si="0"/>
        <v>24.872231686541738</v>
      </c>
      <c r="G25" s="21">
        <v>36038</v>
      </c>
      <c r="H25" s="9">
        <v>52137.290005981922</v>
      </c>
      <c r="I25" s="9">
        <v>209235.35099411011</v>
      </c>
      <c r="J25" s="7">
        <f t="shared" si="1"/>
        <v>24.918012065489627</v>
      </c>
      <c r="L25" s="21">
        <v>36038</v>
      </c>
      <c r="M25">
        <v>20</v>
      </c>
      <c r="N25">
        <v>364</v>
      </c>
      <c r="O25" s="7">
        <f t="shared" si="2"/>
        <v>5.4945054945054945</v>
      </c>
      <c r="P25" s="6"/>
      <c r="R25" s="21">
        <v>36038</v>
      </c>
      <c r="S25">
        <v>10</v>
      </c>
      <c r="T25">
        <v>75</v>
      </c>
      <c r="U25" s="7">
        <f t="shared" si="3"/>
        <v>13.333333333333334</v>
      </c>
      <c r="V25" s="6"/>
      <c r="Z25" s="21">
        <v>36038</v>
      </c>
      <c r="AA25">
        <v>8</v>
      </c>
      <c r="AB25">
        <v>58</v>
      </c>
      <c r="AC25" s="7">
        <f t="shared" si="4"/>
        <v>13.793103448275861</v>
      </c>
      <c r="AE25" s="21">
        <v>36038</v>
      </c>
      <c r="AF25">
        <v>23</v>
      </c>
      <c r="AG25">
        <v>51</v>
      </c>
      <c r="AH25" s="7">
        <f t="shared" si="5"/>
        <v>45.098039215686278</v>
      </c>
    </row>
    <row r="26" spans="1:34">
      <c r="A26" s="21">
        <v>36068</v>
      </c>
      <c r="B26">
        <v>153</v>
      </c>
      <c r="C26">
        <v>601</v>
      </c>
      <c r="D26" s="7">
        <f t="shared" si="0"/>
        <v>25.457570715474208</v>
      </c>
      <c r="G26" s="21">
        <v>36068</v>
      </c>
      <c r="H26" s="9">
        <v>55549.13998156786</v>
      </c>
      <c r="I26" s="9">
        <v>216320.32796478271</v>
      </c>
      <c r="J26" s="7">
        <f t="shared" si="1"/>
        <v>25.679112316532425</v>
      </c>
      <c r="L26" s="21">
        <v>36068</v>
      </c>
      <c r="M26">
        <v>19</v>
      </c>
      <c r="N26">
        <v>363</v>
      </c>
      <c r="O26" s="7">
        <f t="shared" si="2"/>
        <v>5.2341597796143251</v>
      </c>
      <c r="P26" s="6"/>
      <c r="R26" s="21">
        <v>36068</v>
      </c>
      <c r="S26">
        <v>11</v>
      </c>
      <c r="T26">
        <v>87</v>
      </c>
      <c r="U26" s="7">
        <f t="shared" si="3"/>
        <v>12.643678160919542</v>
      </c>
      <c r="V26" s="6"/>
      <c r="Z26" s="21">
        <v>36068</v>
      </c>
      <c r="AA26">
        <v>9</v>
      </c>
      <c r="AB26">
        <v>59</v>
      </c>
      <c r="AC26" s="7">
        <f t="shared" si="4"/>
        <v>15.254237288135593</v>
      </c>
      <c r="AE26" s="21">
        <v>36068</v>
      </c>
      <c r="AF26">
        <v>25</v>
      </c>
      <c r="AG26">
        <v>53</v>
      </c>
      <c r="AH26" s="7">
        <f t="shared" si="5"/>
        <v>47.169811320754718</v>
      </c>
    </row>
    <row r="27" spans="1:34">
      <c r="A27" s="21">
        <v>36099</v>
      </c>
      <c r="B27">
        <v>157</v>
      </c>
      <c r="C27">
        <v>608</v>
      </c>
      <c r="D27" s="7">
        <f t="shared" si="0"/>
        <v>25.822368421052634</v>
      </c>
      <c r="G27" s="21">
        <v>36099</v>
      </c>
      <c r="H27" s="9">
        <v>55937.63998156786</v>
      </c>
      <c r="I27" s="9">
        <v>215992.40497589111</v>
      </c>
      <c r="J27" s="7">
        <f t="shared" si="1"/>
        <v>25.897966175158597</v>
      </c>
      <c r="L27" s="21">
        <v>36099</v>
      </c>
      <c r="M27">
        <v>21</v>
      </c>
      <c r="N27">
        <v>372</v>
      </c>
      <c r="O27" s="7">
        <f t="shared" si="2"/>
        <v>5.6451612903225801</v>
      </c>
      <c r="P27" s="6"/>
      <c r="R27" s="21">
        <v>36099</v>
      </c>
      <c r="S27">
        <v>15</v>
      </c>
      <c r="T27">
        <v>93</v>
      </c>
      <c r="U27" s="7">
        <f t="shared" si="3"/>
        <v>16.129032258064516</v>
      </c>
      <c r="V27" s="6"/>
      <c r="Z27" s="21">
        <v>36099</v>
      </c>
      <c r="AA27">
        <v>9</v>
      </c>
      <c r="AB27">
        <v>59</v>
      </c>
      <c r="AC27" s="7">
        <f t="shared" si="4"/>
        <v>15.254237288135593</v>
      </c>
      <c r="AE27" s="21">
        <v>36099</v>
      </c>
      <c r="AF27">
        <v>25</v>
      </c>
      <c r="AG27">
        <v>53</v>
      </c>
      <c r="AH27" s="7">
        <f t="shared" si="5"/>
        <v>47.169811320754718</v>
      </c>
    </row>
    <row r="28" spans="1:34">
      <c r="A28" s="21">
        <v>36129</v>
      </c>
      <c r="B28">
        <v>158</v>
      </c>
      <c r="C28">
        <v>610</v>
      </c>
      <c r="D28" s="7">
        <f t="shared" si="0"/>
        <v>25.901639344262296</v>
      </c>
      <c r="G28" s="21">
        <v>36129</v>
      </c>
      <c r="H28" s="9">
        <v>56747.679974853992</v>
      </c>
      <c r="I28" s="9">
        <v>216615.53098297119</v>
      </c>
      <c r="J28" s="7">
        <f t="shared" si="1"/>
        <v>26.197419786725774</v>
      </c>
      <c r="L28" s="21">
        <v>36129</v>
      </c>
      <c r="M28">
        <v>17</v>
      </c>
      <c r="N28">
        <v>374</v>
      </c>
      <c r="O28" s="7">
        <f t="shared" si="2"/>
        <v>4.5454545454545459</v>
      </c>
      <c r="P28" s="6"/>
      <c r="R28" s="21">
        <v>36129</v>
      </c>
      <c r="S28">
        <v>20</v>
      </c>
      <c r="T28">
        <v>93</v>
      </c>
      <c r="U28" s="7">
        <f t="shared" si="3"/>
        <v>21.50537634408602</v>
      </c>
      <c r="V28" s="6"/>
      <c r="Z28" s="21">
        <v>36129</v>
      </c>
      <c r="AA28">
        <v>8</v>
      </c>
      <c r="AB28">
        <v>58</v>
      </c>
      <c r="AC28" s="7">
        <f t="shared" si="4"/>
        <v>13.793103448275861</v>
      </c>
      <c r="AE28" s="21">
        <v>36129</v>
      </c>
      <c r="AF28">
        <v>24</v>
      </c>
      <c r="AG28">
        <v>51</v>
      </c>
      <c r="AH28" s="7">
        <f t="shared" si="5"/>
        <v>47.058823529411761</v>
      </c>
    </row>
    <row r="29" spans="1:34">
      <c r="A29" s="21">
        <v>36160</v>
      </c>
      <c r="B29">
        <v>158</v>
      </c>
      <c r="C29">
        <v>605</v>
      </c>
      <c r="D29" s="7">
        <f t="shared" si="0"/>
        <v>26.115702479338843</v>
      </c>
      <c r="G29" s="21">
        <v>36160</v>
      </c>
      <c r="H29" s="9">
        <v>57649.570004761219</v>
      </c>
      <c r="I29" s="9">
        <v>213912.36792755127</v>
      </c>
      <c r="J29" s="7">
        <f t="shared" si="1"/>
        <v>26.950087348051898</v>
      </c>
      <c r="L29" s="21">
        <v>36160</v>
      </c>
      <c r="M29">
        <v>16</v>
      </c>
      <c r="N29">
        <v>360</v>
      </c>
      <c r="O29" s="7">
        <f t="shared" si="2"/>
        <v>4.4444444444444446</v>
      </c>
      <c r="P29" s="6">
        <v>4.8949999999999996</v>
      </c>
      <c r="R29" s="21">
        <v>36160</v>
      </c>
      <c r="S29">
        <v>19</v>
      </c>
      <c r="T29">
        <v>100</v>
      </c>
      <c r="U29" s="7">
        <f t="shared" si="3"/>
        <v>19</v>
      </c>
      <c r="V29" s="6">
        <v>18.574999999999999</v>
      </c>
      <c r="Z29" s="21">
        <v>36160</v>
      </c>
      <c r="AA29">
        <v>8</v>
      </c>
      <c r="AB29">
        <v>58</v>
      </c>
      <c r="AC29" s="7">
        <f t="shared" si="4"/>
        <v>13.793103448275861</v>
      </c>
      <c r="AE29" s="21">
        <v>36160</v>
      </c>
      <c r="AF29">
        <v>25</v>
      </c>
      <c r="AG29">
        <v>51</v>
      </c>
      <c r="AH29" s="7">
        <f t="shared" si="5"/>
        <v>49.019607843137251</v>
      </c>
    </row>
    <row r="30" spans="1:34">
      <c r="A30" s="21">
        <v>36191</v>
      </c>
      <c r="B30">
        <v>161</v>
      </c>
      <c r="C30">
        <v>603</v>
      </c>
      <c r="D30" s="7">
        <f t="shared" si="0"/>
        <v>26.69983416252073</v>
      </c>
      <c r="G30" s="21">
        <v>36191</v>
      </c>
      <c r="H30" s="9">
        <v>58889.899998962879</v>
      </c>
      <c r="I30" s="9">
        <v>210316.72694015503</v>
      </c>
      <c r="J30" s="7">
        <f t="shared" si="1"/>
        <v>28.000578392283472</v>
      </c>
      <c r="L30" s="21">
        <v>36191</v>
      </c>
      <c r="M30">
        <v>17</v>
      </c>
      <c r="N30">
        <v>360</v>
      </c>
      <c r="O30" s="7">
        <f t="shared" si="2"/>
        <v>4.7222222222222223</v>
      </c>
      <c r="P30" s="6"/>
      <c r="R30" s="21">
        <v>36191</v>
      </c>
      <c r="S30">
        <v>21</v>
      </c>
      <c r="T30">
        <v>100</v>
      </c>
      <c r="U30" s="7">
        <f t="shared" si="3"/>
        <v>21</v>
      </c>
      <c r="V30" s="6"/>
      <c r="Z30" s="21">
        <v>36191</v>
      </c>
      <c r="AA30">
        <v>8</v>
      </c>
      <c r="AB30">
        <v>59</v>
      </c>
      <c r="AC30" s="7">
        <f t="shared" si="4"/>
        <v>13.559322033898304</v>
      </c>
      <c r="AE30" s="21">
        <v>36191</v>
      </c>
      <c r="AF30">
        <v>27</v>
      </c>
      <c r="AG30">
        <v>50</v>
      </c>
      <c r="AH30" s="7">
        <f t="shared" si="5"/>
        <v>54</v>
      </c>
    </row>
    <row r="31" spans="1:34">
      <c r="A31" s="21">
        <v>36219</v>
      </c>
      <c r="B31">
        <v>158</v>
      </c>
      <c r="C31">
        <v>601</v>
      </c>
      <c r="D31" s="7">
        <f t="shared" si="0"/>
        <v>26.289517470881862</v>
      </c>
      <c r="G31" s="21">
        <v>36219</v>
      </c>
      <c r="H31" s="9">
        <v>59297.179997742176</v>
      </c>
      <c r="I31" s="9">
        <v>213364.39594268799</v>
      </c>
      <c r="J31" s="7">
        <f t="shared" si="1"/>
        <v>27.791506514362428</v>
      </c>
      <c r="L31" s="21">
        <v>36219</v>
      </c>
      <c r="M31">
        <v>16</v>
      </c>
      <c r="N31">
        <v>357</v>
      </c>
      <c r="O31" s="7">
        <f t="shared" si="2"/>
        <v>4.4817927170868348</v>
      </c>
      <c r="P31" s="6"/>
      <c r="R31" s="21">
        <v>36219</v>
      </c>
      <c r="S31">
        <v>22</v>
      </c>
      <c r="T31">
        <v>99</v>
      </c>
      <c r="U31" s="7">
        <f t="shared" si="3"/>
        <v>22.222222222222221</v>
      </c>
      <c r="V31" s="6"/>
      <c r="Z31" s="21">
        <v>36219</v>
      </c>
      <c r="AA31">
        <v>8</v>
      </c>
      <c r="AB31">
        <v>58</v>
      </c>
      <c r="AC31" s="7">
        <f t="shared" si="4"/>
        <v>13.793103448275861</v>
      </c>
      <c r="AE31" s="21">
        <v>36219</v>
      </c>
      <c r="AF31">
        <v>27</v>
      </c>
      <c r="AG31">
        <v>50</v>
      </c>
      <c r="AH31" s="7">
        <f t="shared" si="5"/>
        <v>54</v>
      </c>
    </row>
    <row r="32" spans="1:34">
      <c r="A32" s="21">
        <v>36250</v>
      </c>
      <c r="B32">
        <v>162</v>
      </c>
      <c r="C32">
        <v>597</v>
      </c>
      <c r="D32" s="7">
        <f t="shared" si="0"/>
        <v>27.1356783919598</v>
      </c>
      <c r="G32" s="21">
        <v>36250</v>
      </c>
      <c r="H32" s="9">
        <v>60437.179997742176</v>
      </c>
      <c r="I32" s="9">
        <v>214539.05596542358</v>
      </c>
      <c r="J32" s="7">
        <f t="shared" si="1"/>
        <v>28.170712193066887</v>
      </c>
      <c r="L32" s="21">
        <v>36250</v>
      </c>
      <c r="M32">
        <v>16</v>
      </c>
      <c r="N32">
        <v>347</v>
      </c>
      <c r="O32" s="7">
        <f t="shared" si="2"/>
        <v>4.6109510086455332</v>
      </c>
      <c r="P32" s="6"/>
      <c r="R32" s="21">
        <v>36250</v>
      </c>
      <c r="S32">
        <v>24</v>
      </c>
      <c r="T32">
        <v>102</v>
      </c>
      <c r="U32" s="7">
        <f t="shared" si="3"/>
        <v>23.52941176470588</v>
      </c>
      <c r="V32" s="6"/>
      <c r="Z32" s="21">
        <v>36250</v>
      </c>
      <c r="AA32">
        <v>7</v>
      </c>
      <c r="AB32">
        <v>56</v>
      </c>
      <c r="AC32" s="7">
        <f t="shared" si="4"/>
        <v>12.5</v>
      </c>
      <c r="AE32" s="21">
        <v>36250</v>
      </c>
      <c r="AF32">
        <v>28</v>
      </c>
      <c r="AG32">
        <v>51</v>
      </c>
      <c r="AH32" s="7">
        <f t="shared" si="5"/>
        <v>54.901960784313729</v>
      </c>
    </row>
    <row r="33" spans="1:34">
      <c r="A33" s="21">
        <v>36280</v>
      </c>
      <c r="B33">
        <v>157</v>
      </c>
      <c r="C33">
        <v>607</v>
      </c>
      <c r="D33" s="7">
        <f t="shared" si="0"/>
        <v>25.864909390444812</v>
      </c>
      <c r="G33" s="21">
        <v>36280</v>
      </c>
      <c r="H33" s="9">
        <v>59010.959996521473</v>
      </c>
      <c r="I33" s="9">
        <v>217287.24202346802</v>
      </c>
      <c r="J33" s="7">
        <f t="shared" si="1"/>
        <v>27.158041791587571</v>
      </c>
      <c r="L33" s="21">
        <v>36280</v>
      </c>
      <c r="M33">
        <v>12</v>
      </c>
      <c r="N33">
        <v>346</v>
      </c>
      <c r="O33" s="7">
        <f t="shared" si="2"/>
        <v>3.4682080924855487</v>
      </c>
      <c r="P33" s="6"/>
      <c r="R33" s="21">
        <v>36280</v>
      </c>
      <c r="S33">
        <v>25</v>
      </c>
      <c r="T33">
        <v>107</v>
      </c>
      <c r="U33" s="7">
        <f t="shared" si="3"/>
        <v>23.364485981308412</v>
      </c>
      <c r="V33" s="6"/>
      <c r="Z33" s="21">
        <v>36280</v>
      </c>
      <c r="AA33">
        <v>6</v>
      </c>
      <c r="AB33">
        <v>55</v>
      </c>
      <c r="AC33" s="7">
        <f t="shared" si="4"/>
        <v>10.909090909090908</v>
      </c>
      <c r="AE33" s="21">
        <v>36280</v>
      </c>
      <c r="AF33">
        <v>27</v>
      </c>
      <c r="AG33">
        <v>51</v>
      </c>
      <c r="AH33" s="7">
        <f t="shared" si="5"/>
        <v>52.941176470588239</v>
      </c>
    </row>
    <row r="34" spans="1:34">
      <c r="A34" s="21">
        <v>36311</v>
      </c>
      <c r="B34">
        <v>152</v>
      </c>
      <c r="C34">
        <v>599</v>
      </c>
      <c r="D34" s="7">
        <f t="shared" si="0"/>
        <v>25.375626043405674</v>
      </c>
      <c r="G34" s="21">
        <v>36311</v>
      </c>
      <c r="H34" s="9">
        <v>58177.959996521473</v>
      </c>
      <c r="I34" s="9">
        <v>216617.43000030518</v>
      </c>
      <c r="J34" s="7">
        <f t="shared" si="1"/>
        <v>26.857469408828049</v>
      </c>
      <c r="L34" s="21">
        <v>36311</v>
      </c>
      <c r="M34">
        <v>12</v>
      </c>
      <c r="N34">
        <v>337</v>
      </c>
      <c r="O34" s="7">
        <f t="shared" si="2"/>
        <v>3.5608308605341246</v>
      </c>
      <c r="P34" s="6"/>
      <c r="R34" s="21">
        <v>36311</v>
      </c>
      <c r="S34">
        <v>24</v>
      </c>
      <c r="T34">
        <v>112</v>
      </c>
      <c r="U34" s="7">
        <f t="shared" si="3"/>
        <v>21.428571428571427</v>
      </c>
      <c r="V34" s="6"/>
      <c r="Z34" s="21">
        <v>36311</v>
      </c>
      <c r="AA34">
        <v>4</v>
      </c>
      <c r="AB34">
        <v>55</v>
      </c>
      <c r="AC34" s="7">
        <f t="shared" si="4"/>
        <v>7.2727272727272725</v>
      </c>
      <c r="AE34" s="21">
        <v>36311</v>
      </c>
      <c r="AF34">
        <v>26</v>
      </c>
      <c r="AG34">
        <v>52</v>
      </c>
      <c r="AH34" s="7">
        <f t="shared" si="5"/>
        <v>50</v>
      </c>
    </row>
    <row r="35" spans="1:34">
      <c r="A35" s="21">
        <v>36341</v>
      </c>
      <c r="B35">
        <v>154</v>
      </c>
      <c r="C35">
        <v>591</v>
      </c>
      <c r="D35" s="7">
        <f t="shared" si="0"/>
        <v>26.057529610829107</v>
      </c>
      <c r="G35" s="21">
        <v>36341</v>
      </c>
      <c r="H35" s="9">
        <v>60831.359989464283</v>
      </c>
      <c r="I35" s="9">
        <v>216779.5640335083</v>
      </c>
      <c r="J35" s="7">
        <f t="shared" si="1"/>
        <v>28.061390500841394</v>
      </c>
      <c r="L35" s="21">
        <v>36341</v>
      </c>
      <c r="M35">
        <v>13</v>
      </c>
      <c r="N35">
        <v>334</v>
      </c>
      <c r="O35" s="7">
        <f t="shared" si="2"/>
        <v>3.8922155688622757</v>
      </c>
      <c r="P35" s="6"/>
      <c r="R35" s="21">
        <v>36341</v>
      </c>
      <c r="S35">
        <v>20</v>
      </c>
      <c r="T35">
        <v>107</v>
      </c>
      <c r="U35" s="7">
        <f t="shared" si="3"/>
        <v>18.691588785046729</v>
      </c>
      <c r="V35" s="6"/>
      <c r="Z35" s="21">
        <v>36341</v>
      </c>
      <c r="AA35">
        <v>4</v>
      </c>
      <c r="AB35">
        <v>53</v>
      </c>
      <c r="AC35" s="7">
        <f t="shared" si="4"/>
        <v>7.5471698113207548</v>
      </c>
      <c r="AE35" s="21">
        <v>36341</v>
      </c>
      <c r="AF35">
        <v>30</v>
      </c>
      <c r="AG35">
        <v>56</v>
      </c>
      <c r="AH35" s="7">
        <f t="shared" si="5"/>
        <v>53.571428571428569</v>
      </c>
    </row>
    <row r="36" spans="1:34">
      <c r="A36" s="21">
        <v>36372</v>
      </c>
      <c r="B36">
        <v>160</v>
      </c>
      <c r="C36">
        <v>601</v>
      </c>
      <c r="D36" s="7">
        <f t="shared" si="0"/>
        <v>26.622296173044923</v>
      </c>
      <c r="G36" s="21">
        <v>36372</v>
      </c>
      <c r="H36" s="9">
        <v>65297.689968407154</v>
      </c>
      <c r="I36" s="9">
        <v>224010.20003509521</v>
      </c>
      <c r="J36" s="7">
        <f t="shared" si="1"/>
        <v>29.149427105630505</v>
      </c>
      <c r="L36" s="21">
        <v>36372</v>
      </c>
      <c r="M36">
        <v>13</v>
      </c>
      <c r="N36">
        <v>346</v>
      </c>
      <c r="O36" s="7">
        <f t="shared" si="2"/>
        <v>3.7572254335260116</v>
      </c>
      <c r="P36" s="6"/>
      <c r="R36" s="21">
        <v>36372</v>
      </c>
      <c r="S36">
        <v>20</v>
      </c>
      <c r="T36">
        <v>103</v>
      </c>
      <c r="U36" s="7">
        <f t="shared" si="3"/>
        <v>19.417475728155338</v>
      </c>
      <c r="V36" s="6"/>
      <c r="Z36" s="21">
        <v>36372</v>
      </c>
      <c r="AA36">
        <v>3</v>
      </c>
      <c r="AB36">
        <v>54</v>
      </c>
      <c r="AC36" s="7">
        <f t="shared" si="4"/>
        <v>5.5555555555555554</v>
      </c>
      <c r="AE36" s="21">
        <v>36372</v>
      </c>
      <c r="AF36">
        <v>31</v>
      </c>
      <c r="AG36">
        <v>57</v>
      </c>
      <c r="AH36" s="7">
        <f t="shared" si="5"/>
        <v>54.385964912280706</v>
      </c>
    </row>
    <row r="37" spans="1:34">
      <c r="A37" s="21">
        <v>36403</v>
      </c>
      <c r="B37">
        <v>163</v>
      </c>
      <c r="C37">
        <v>599</v>
      </c>
      <c r="D37" s="7">
        <f t="shared" si="0"/>
        <v>27.212020033388985</v>
      </c>
      <c r="G37" s="21">
        <v>36403</v>
      </c>
      <c r="H37" s="9">
        <v>65861.899967491627</v>
      </c>
      <c r="I37" s="9">
        <v>226904.03196716309</v>
      </c>
      <c r="J37" s="7">
        <f t="shared" si="1"/>
        <v>29.026324211384207</v>
      </c>
      <c r="L37" s="21">
        <v>36403</v>
      </c>
      <c r="M37">
        <v>14</v>
      </c>
      <c r="N37">
        <v>341</v>
      </c>
      <c r="O37" s="7">
        <f t="shared" si="2"/>
        <v>4.1055718475073313</v>
      </c>
      <c r="P37" s="6"/>
      <c r="R37" s="21">
        <v>36403</v>
      </c>
      <c r="S37">
        <v>22</v>
      </c>
      <c r="T37">
        <v>104</v>
      </c>
      <c r="U37" s="7">
        <f t="shared" si="3"/>
        <v>21.153846153846153</v>
      </c>
      <c r="V37" s="6"/>
      <c r="Z37" s="21">
        <v>36403</v>
      </c>
      <c r="AA37">
        <v>2</v>
      </c>
      <c r="AB37">
        <v>51</v>
      </c>
      <c r="AC37" s="7">
        <f t="shared" si="4"/>
        <v>3.9215686274509802</v>
      </c>
      <c r="AE37" s="21">
        <v>36403</v>
      </c>
      <c r="AF37">
        <v>31</v>
      </c>
      <c r="AG37">
        <v>53</v>
      </c>
      <c r="AH37" s="7">
        <f t="shared" si="5"/>
        <v>58.490566037735846</v>
      </c>
    </row>
    <row r="38" spans="1:34">
      <c r="A38" s="21">
        <v>36433</v>
      </c>
      <c r="B38">
        <v>168</v>
      </c>
      <c r="C38">
        <v>604</v>
      </c>
      <c r="D38" s="7">
        <f t="shared" ref="D38:D69" si="6">B38/C38*100</f>
        <v>27.814569536423839</v>
      </c>
      <c r="G38" s="21">
        <v>36433</v>
      </c>
      <c r="H38" s="9">
        <v>68523.599964439869</v>
      </c>
      <c r="I38" s="9">
        <v>234767.95203018188</v>
      </c>
      <c r="J38" s="7">
        <f t="shared" si="1"/>
        <v>29.187799855931974</v>
      </c>
      <c r="L38" s="21">
        <v>36433</v>
      </c>
      <c r="M38">
        <v>18</v>
      </c>
      <c r="N38">
        <v>348</v>
      </c>
      <c r="O38" s="7">
        <f t="shared" ref="O38:O69" si="7">M38/N38*100</f>
        <v>5.1724137931034484</v>
      </c>
      <c r="P38" s="6"/>
      <c r="R38" s="21">
        <v>36433</v>
      </c>
      <c r="S38">
        <v>21</v>
      </c>
      <c r="T38">
        <v>108</v>
      </c>
      <c r="U38" s="7">
        <f t="shared" ref="U38:U69" si="8">S38/T38*100</f>
        <v>19.444444444444446</v>
      </c>
      <c r="V38" s="6"/>
      <c r="Z38" s="21">
        <v>36433</v>
      </c>
      <c r="AA38">
        <v>2</v>
      </c>
      <c r="AB38">
        <v>51</v>
      </c>
      <c r="AC38" s="7">
        <f t="shared" si="4"/>
        <v>3.9215686274509802</v>
      </c>
      <c r="AE38" s="21">
        <v>36433</v>
      </c>
      <c r="AF38">
        <v>32</v>
      </c>
      <c r="AG38">
        <v>57</v>
      </c>
      <c r="AH38" s="7">
        <f t="shared" si="5"/>
        <v>56.140350877192979</v>
      </c>
    </row>
    <row r="39" spans="1:34">
      <c r="A39" s="21">
        <v>36464</v>
      </c>
      <c r="B39">
        <v>171</v>
      </c>
      <c r="C39">
        <v>618</v>
      </c>
      <c r="D39" s="7">
        <f t="shared" si="6"/>
        <v>27.669902912621357</v>
      </c>
      <c r="G39" s="21">
        <v>36464</v>
      </c>
      <c r="H39" s="9">
        <v>71985.019977867603</v>
      </c>
      <c r="I39" s="9">
        <v>247028.83401870728</v>
      </c>
      <c r="J39" s="7">
        <f t="shared" si="1"/>
        <v>29.14033103213216</v>
      </c>
      <c r="L39" s="21">
        <v>36464</v>
      </c>
      <c r="M39">
        <v>17</v>
      </c>
      <c r="N39">
        <v>352</v>
      </c>
      <c r="O39" s="7">
        <f t="shared" si="7"/>
        <v>4.8295454545454541</v>
      </c>
      <c r="P39" s="6"/>
      <c r="R39" s="21">
        <v>36464</v>
      </c>
      <c r="S39">
        <v>21</v>
      </c>
      <c r="T39">
        <v>109</v>
      </c>
      <c r="U39" s="7">
        <f t="shared" si="8"/>
        <v>19.26605504587156</v>
      </c>
      <c r="V39" s="6"/>
      <c r="Z39" s="21">
        <v>36464</v>
      </c>
      <c r="AA39">
        <v>2</v>
      </c>
      <c r="AB39">
        <v>51</v>
      </c>
      <c r="AC39" s="7">
        <f t="shared" si="4"/>
        <v>3.9215686274509802</v>
      </c>
      <c r="AE39" s="21">
        <v>36464</v>
      </c>
      <c r="AF39">
        <v>32</v>
      </c>
      <c r="AG39">
        <v>58</v>
      </c>
      <c r="AH39" s="7">
        <f t="shared" si="5"/>
        <v>55.172413793103445</v>
      </c>
    </row>
    <row r="40" spans="1:34">
      <c r="A40" s="21">
        <v>36494</v>
      </c>
      <c r="B40">
        <v>170</v>
      </c>
      <c r="C40">
        <v>611</v>
      </c>
      <c r="D40" s="7">
        <f t="shared" si="6"/>
        <v>27.823240589198033</v>
      </c>
      <c r="G40" s="21">
        <v>36494</v>
      </c>
      <c r="H40" s="9">
        <v>74664.5499766469</v>
      </c>
      <c r="I40" s="9">
        <v>248079.68002319336</v>
      </c>
      <c r="J40" s="7">
        <f t="shared" si="1"/>
        <v>30.097003498902609</v>
      </c>
      <c r="L40" s="21">
        <v>36494</v>
      </c>
      <c r="M40">
        <v>16</v>
      </c>
      <c r="N40">
        <v>344</v>
      </c>
      <c r="O40" s="7">
        <f t="shared" si="7"/>
        <v>4.6511627906976747</v>
      </c>
      <c r="P40" s="6"/>
      <c r="R40" s="21">
        <v>36494</v>
      </c>
      <c r="S40">
        <v>24</v>
      </c>
      <c r="T40">
        <v>106</v>
      </c>
      <c r="U40" s="7">
        <f t="shared" si="8"/>
        <v>22.641509433962266</v>
      </c>
      <c r="V40" s="6"/>
      <c r="Z40" s="21">
        <v>36494</v>
      </c>
      <c r="AA40">
        <v>1</v>
      </c>
      <c r="AB40">
        <v>50</v>
      </c>
      <c r="AC40" s="7">
        <f t="shared" si="4"/>
        <v>2</v>
      </c>
      <c r="AE40" s="21">
        <v>36494</v>
      </c>
      <c r="AF40">
        <v>34</v>
      </c>
      <c r="AG40">
        <v>60</v>
      </c>
      <c r="AH40" s="7">
        <f t="shared" si="5"/>
        <v>56.666666666666664</v>
      </c>
    </row>
    <row r="41" spans="1:34">
      <c r="A41" s="21">
        <v>36525</v>
      </c>
      <c r="B41">
        <v>170</v>
      </c>
      <c r="C41">
        <v>606</v>
      </c>
      <c r="D41" s="7">
        <f t="shared" si="6"/>
        <v>28.052805280528055</v>
      </c>
      <c r="G41" s="21">
        <v>36525</v>
      </c>
      <c r="H41" s="9">
        <v>74629.969974815845</v>
      </c>
      <c r="I41" s="9">
        <v>246505.10004425049</v>
      </c>
      <c r="J41" s="7">
        <f t="shared" si="1"/>
        <v>30.275223498994102</v>
      </c>
      <c r="L41" s="21">
        <v>36525</v>
      </c>
      <c r="M41">
        <v>15</v>
      </c>
      <c r="N41">
        <v>342</v>
      </c>
      <c r="O41" s="7">
        <f t="shared" si="7"/>
        <v>4.3859649122807012</v>
      </c>
      <c r="P41" s="6">
        <v>6.0259999999999998</v>
      </c>
      <c r="R41" s="21">
        <v>36525</v>
      </c>
      <c r="S41">
        <v>22</v>
      </c>
      <c r="T41">
        <v>104</v>
      </c>
      <c r="U41" s="7">
        <f t="shared" si="8"/>
        <v>21.153846153846153</v>
      </c>
      <c r="V41" s="6">
        <v>19.548999999999999</v>
      </c>
      <c r="Z41" s="21">
        <v>36525</v>
      </c>
      <c r="AA41">
        <v>1</v>
      </c>
      <c r="AB41">
        <v>49</v>
      </c>
      <c r="AC41" s="7">
        <f t="shared" si="4"/>
        <v>2.0408163265306123</v>
      </c>
      <c r="AE41" s="21">
        <v>36525</v>
      </c>
      <c r="AF41">
        <v>35</v>
      </c>
      <c r="AG41">
        <v>61</v>
      </c>
      <c r="AH41" s="7">
        <f t="shared" si="5"/>
        <v>57.377049180327866</v>
      </c>
    </row>
    <row r="42" spans="1:34">
      <c r="A42" s="21">
        <v>36556</v>
      </c>
      <c r="B42">
        <v>166</v>
      </c>
      <c r="C42">
        <v>602</v>
      </c>
      <c r="D42" s="7">
        <f t="shared" si="6"/>
        <v>27.574750830564781</v>
      </c>
      <c r="G42" s="21">
        <v>36556</v>
      </c>
      <c r="H42" s="9">
        <v>72476.079983055592</v>
      </c>
      <c r="I42" s="9">
        <v>246371.84994888306</v>
      </c>
      <c r="J42" s="7">
        <f t="shared" si="1"/>
        <v>29.417354295181386</v>
      </c>
      <c r="L42" s="21">
        <v>36556</v>
      </c>
      <c r="M42">
        <v>18</v>
      </c>
      <c r="N42">
        <v>343</v>
      </c>
      <c r="O42" s="7">
        <f t="shared" si="7"/>
        <v>5.2478134110787176</v>
      </c>
      <c r="P42" s="6"/>
      <c r="R42" s="21">
        <v>36556</v>
      </c>
      <c r="S42">
        <v>22</v>
      </c>
      <c r="T42">
        <v>99</v>
      </c>
      <c r="U42" s="7">
        <f t="shared" si="8"/>
        <v>22.222222222222221</v>
      </c>
      <c r="V42" s="6"/>
      <c r="Z42" s="21">
        <v>36556</v>
      </c>
      <c r="AA42">
        <v>1</v>
      </c>
      <c r="AB42">
        <v>49</v>
      </c>
      <c r="AC42" s="7">
        <f t="shared" si="4"/>
        <v>2.0408163265306123</v>
      </c>
      <c r="AE42" s="21">
        <v>36556</v>
      </c>
      <c r="AF42">
        <v>34</v>
      </c>
      <c r="AG42">
        <v>59</v>
      </c>
      <c r="AH42" s="7">
        <f t="shared" si="5"/>
        <v>57.627118644067799</v>
      </c>
    </row>
    <row r="43" spans="1:34">
      <c r="A43" s="21">
        <v>36585</v>
      </c>
      <c r="B43">
        <v>168</v>
      </c>
      <c r="C43">
        <v>609</v>
      </c>
      <c r="D43" s="7">
        <f t="shared" si="6"/>
        <v>27.586206896551722</v>
      </c>
      <c r="G43" s="21">
        <v>36585</v>
      </c>
      <c r="H43" s="9">
        <v>72535.079998314381</v>
      </c>
      <c r="I43" s="9">
        <v>251279.13596725464</v>
      </c>
      <c r="J43" s="7">
        <f t="shared" si="1"/>
        <v>28.866336124208402</v>
      </c>
      <c r="L43" s="21">
        <v>36585</v>
      </c>
      <c r="M43">
        <v>19</v>
      </c>
      <c r="N43">
        <v>347</v>
      </c>
      <c r="O43" s="7">
        <f t="shared" si="7"/>
        <v>5.4755043227665707</v>
      </c>
      <c r="P43" s="6"/>
      <c r="R43" s="21">
        <v>36585</v>
      </c>
      <c r="S43">
        <v>24</v>
      </c>
      <c r="T43">
        <v>101</v>
      </c>
      <c r="U43" s="7">
        <f t="shared" si="8"/>
        <v>23.762376237623762</v>
      </c>
      <c r="V43" s="6"/>
      <c r="Z43" s="21">
        <v>36585</v>
      </c>
      <c r="AA43">
        <v>1</v>
      </c>
      <c r="AB43">
        <v>49</v>
      </c>
      <c r="AC43" s="7">
        <f t="shared" si="4"/>
        <v>2.0408163265306123</v>
      </c>
      <c r="AE43" s="21">
        <v>36585</v>
      </c>
      <c r="AF43">
        <v>34</v>
      </c>
      <c r="AG43">
        <v>60</v>
      </c>
      <c r="AH43" s="7">
        <f t="shared" si="5"/>
        <v>56.666666666666664</v>
      </c>
    </row>
    <row r="44" spans="1:34">
      <c r="A44" s="21">
        <v>36616</v>
      </c>
      <c r="B44">
        <v>171</v>
      </c>
      <c r="C44">
        <v>635</v>
      </c>
      <c r="D44" s="7">
        <f t="shared" si="6"/>
        <v>26.929133858267718</v>
      </c>
      <c r="G44" s="21">
        <v>36616</v>
      </c>
      <c r="H44" s="9">
        <v>74849.849987328053</v>
      </c>
      <c r="I44" s="9">
        <v>263250.36694335938</v>
      </c>
      <c r="J44" s="7">
        <f t="shared" si="1"/>
        <v>28.432951815574352</v>
      </c>
      <c r="L44" s="21">
        <v>36616</v>
      </c>
      <c r="M44">
        <v>15</v>
      </c>
      <c r="N44">
        <v>364</v>
      </c>
      <c r="O44" s="7">
        <f t="shared" si="7"/>
        <v>4.1208791208791204</v>
      </c>
      <c r="P44" s="6"/>
      <c r="R44" s="21">
        <v>36616</v>
      </c>
      <c r="S44">
        <v>27</v>
      </c>
      <c r="T44">
        <v>106</v>
      </c>
      <c r="U44" s="7">
        <f t="shared" si="8"/>
        <v>25.471698113207548</v>
      </c>
      <c r="V44" s="6"/>
      <c r="Z44" s="21">
        <v>36616</v>
      </c>
      <c r="AA44">
        <v>1</v>
      </c>
      <c r="AB44">
        <v>51</v>
      </c>
      <c r="AC44" s="7">
        <f t="shared" si="4"/>
        <v>1.9607843137254901</v>
      </c>
      <c r="AE44" s="21">
        <v>36616</v>
      </c>
      <c r="AF44">
        <v>37</v>
      </c>
      <c r="AG44">
        <v>66</v>
      </c>
      <c r="AH44" s="7">
        <f t="shared" si="5"/>
        <v>56.060606060606055</v>
      </c>
    </row>
    <row r="45" spans="1:34">
      <c r="A45" s="21">
        <v>36646</v>
      </c>
      <c r="B45">
        <v>168</v>
      </c>
      <c r="C45">
        <v>629</v>
      </c>
      <c r="D45" s="7">
        <f t="shared" si="6"/>
        <v>26.70906200317965</v>
      </c>
      <c r="G45" s="21">
        <v>36646</v>
      </c>
      <c r="H45" s="9">
        <v>77720.080001831055</v>
      </c>
      <c r="I45" s="9">
        <v>265343.19488143921</v>
      </c>
      <c r="J45" s="7">
        <f t="shared" si="1"/>
        <v>29.290398812209219</v>
      </c>
      <c r="L45" s="21">
        <v>36646</v>
      </c>
      <c r="M45">
        <v>15</v>
      </c>
      <c r="N45">
        <v>360</v>
      </c>
      <c r="O45" s="7">
        <f t="shared" si="7"/>
        <v>4.1666666666666661</v>
      </c>
      <c r="P45" s="6"/>
      <c r="R45" s="21">
        <v>36646</v>
      </c>
      <c r="S45">
        <v>29</v>
      </c>
      <c r="T45">
        <v>109</v>
      </c>
      <c r="U45" s="7">
        <f t="shared" si="8"/>
        <v>26.605504587155966</v>
      </c>
      <c r="V45" s="6"/>
      <c r="Z45" s="21">
        <v>36646</v>
      </c>
      <c r="AA45">
        <v>1</v>
      </c>
      <c r="AB45">
        <v>51</v>
      </c>
      <c r="AC45" s="7">
        <f t="shared" si="4"/>
        <v>1.9607843137254901</v>
      </c>
      <c r="AE45" s="21">
        <v>36646</v>
      </c>
      <c r="AF45">
        <v>37</v>
      </c>
      <c r="AG45">
        <v>65</v>
      </c>
      <c r="AH45" s="7">
        <f t="shared" si="5"/>
        <v>56.92307692307692</v>
      </c>
    </row>
    <row r="46" spans="1:34">
      <c r="A46" s="21">
        <v>36677</v>
      </c>
      <c r="B46">
        <v>165</v>
      </c>
      <c r="C46">
        <v>633</v>
      </c>
      <c r="D46" s="7">
        <f t="shared" si="6"/>
        <v>26.066350710900476</v>
      </c>
      <c r="G46" s="21">
        <v>36677</v>
      </c>
      <c r="H46" s="9">
        <v>75769.209991455078</v>
      </c>
      <c r="I46" s="9">
        <v>266465.01195526123</v>
      </c>
      <c r="J46" s="7">
        <f t="shared" si="1"/>
        <v>28.434956407776539</v>
      </c>
      <c r="L46" s="21">
        <v>36677</v>
      </c>
      <c r="M46">
        <v>17</v>
      </c>
      <c r="N46">
        <v>361</v>
      </c>
      <c r="O46" s="7">
        <f t="shared" si="7"/>
        <v>4.7091412742382275</v>
      </c>
      <c r="P46" s="6"/>
      <c r="R46" s="21">
        <v>36677</v>
      </c>
      <c r="S46">
        <v>29</v>
      </c>
      <c r="T46">
        <v>109</v>
      </c>
      <c r="U46" s="7">
        <f t="shared" si="8"/>
        <v>26.605504587155966</v>
      </c>
      <c r="V46" s="6"/>
      <c r="Z46" s="21">
        <v>36677</v>
      </c>
      <c r="AA46">
        <v>1</v>
      </c>
      <c r="AB46">
        <v>51</v>
      </c>
      <c r="AC46" s="7">
        <f t="shared" si="4"/>
        <v>1.9607843137254901</v>
      </c>
      <c r="AE46" s="21">
        <v>36677</v>
      </c>
      <c r="AF46">
        <v>37</v>
      </c>
      <c r="AG46">
        <v>68</v>
      </c>
      <c r="AH46" s="7">
        <f t="shared" si="5"/>
        <v>54.411764705882348</v>
      </c>
    </row>
    <row r="47" spans="1:34">
      <c r="A47" s="21">
        <v>36707</v>
      </c>
      <c r="B47">
        <v>166</v>
      </c>
      <c r="C47">
        <v>617</v>
      </c>
      <c r="D47" s="7">
        <f t="shared" si="6"/>
        <v>26.904376012965965</v>
      </c>
      <c r="G47" s="21">
        <v>36707</v>
      </c>
      <c r="H47" s="9">
        <v>80093.279968261719</v>
      </c>
      <c r="I47" s="9">
        <v>268150.76490783691</v>
      </c>
      <c r="J47" s="7">
        <f t="shared" si="1"/>
        <v>29.868749393942501</v>
      </c>
      <c r="L47" s="21">
        <v>36707</v>
      </c>
      <c r="M47">
        <v>18</v>
      </c>
      <c r="N47">
        <v>357</v>
      </c>
      <c r="O47" s="7">
        <f t="shared" si="7"/>
        <v>5.0420168067226889</v>
      </c>
      <c r="P47" s="6"/>
      <c r="R47" s="21">
        <v>36707</v>
      </c>
      <c r="S47">
        <v>31</v>
      </c>
      <c r="T47">
        <v>107</v>
      </c>
      <c r="U47" s="7">
        <f t="shared" si="8"/>
        <v>28.971962616822427</v>
      </c>
      <c r="V47" s="6"/>
      <c r="Z47" s="21">
        <v>36707</v>
      </c>
      <c r="AA47">
        <v>1</v>
      </c>
      <c r="AB47">
        <v>50</v>
      </c>
      <c r="AC47" s="7">
        <f t="shared" si="4"/>
        <v>2</v>
      </c>
      <c r="AE47" s="21">
        <v>36707</v>
      </c>
      <c r="AF47">
        <v>36</v>
      </c>
      <c r="AG47">
        <v>66</v>
      </c>
      <c r="AH47" s="7">
        <f t="shared" si="5"/>
        <v>54.54545454545454</v>
      </c>
    </row>
    <row r="48" spans="1:34">
      <c r="A48" s="21">
        <v>36738</v>
      </c>
      <c r="B48">
        <v>169</v>
      </c>
      <c r="C48">
        <v>627</v>
      </c>
      <c r="D48" s="7">
        <f t="shared" si="6"/>
        <v>26.953748006379584</v>
      </c>
      <c r="G48" s="21">
        <v>36738</v>
      </c>
      <c r="H48" s="9">
        <v>81093.669961541891</v>
      </c>
      <c r="I48" s="9">
        <v>272159.68898391724</v>
      </c>
      <c r="J48" s="7">
        <f t="shared" si="1"/>
        <v>29.796356052690072</v>
      </c>
      <c r="L48" s="21">
        <v>36738</v>
      </c>
      <c r="M48">
        <v>23</v>
      </c>
      <c r="N48">
        <v>359</v>
      </c>
      <c r="O48" s="7">
        <f t="shared" si="7"/>
        <v>6.4066852367688023</v>
      </c>
      <c r="P48" s="6"/>
      <c r="R48" s="21">
        <v>36738</v>
      </c>
      <c r="S48">
        <v>34</v>
      </c>
      <c r="T48">
        <v>113</v>
      </c>
      <c r="U48" s="7">
        <f t="shared" si="8"/>
        <v>30.088495575221241</v>
      </c>
      <c r="V48" s="6"/>
      <c r="Z48" s="21">
        <v>36738</v>
      </c>
      <c r="AA48">
        <v>1</v>
      </c>
      <c r="AB48">
        <v>51</v>
      </c>
      <c r="AC48" s="7">
        <f t="shared" si="4"/>
        <v>1.9607843137254901</v>
      </c>
      <c r="AE48" s="21">
        <v>36738</v>
      </c>
      <c r="AF48">
        <v>37</v>
      </c>
      <c r="AG48">
        <v>66</v>
      </c>
      <c r="AH48" s="7">
        <f t="shared" si="5"/>
        <v>56.060606060606055</v>
      </c>
    </row>
    <row r="49" spans="1:34">
      <c r="A49" s="21">
        <v>36769</v>
      </c>
      <c r="B49">
        <v>173</v>
      </c>
      <c r="C49">
        <v>633</v>
      </c>
      <c r="D49" s="7">
        <f t="shared" si="6"/>
        <v>27.330173775671408</v>
      </c>
      <c r="G49" s="21">
        <v>36769</v>
      </c>
      <c r="H49" s="9">
        <v>82643.689973443747</v>
      </c>
      <c r="I49" s="9">
        <v>275333.45696640015</v>
      </c>
      <c r="J49" s="7">
        <f t="shared" si="1"/>
        <v>30.015854551061345</v>
      </c>
      <c r="L49" s="21">
        <v>36769</v>
      </c>
      <c r="M49">
        <v>24</v>
      </c>
      <c r="N49">
        <v>359</v>
      </c>
      <c r="O49" s="7">
        <f t="shared" si="7"/>
        <v>6.6852367688022287</v>
      </c>
      <c r="P49" s="6"/>
      <c r="R49" s="21">
        <v>36769</v>
      </c>
      <c r="S49">
        <v>37</v>
      </c>
      <c r="T49">
        <v>116</v>
      </c>
      <c r="U49" s="7">
        <f t="shared" si="8"/>
        <v>31.896551724137932</v>
      </c>
      <c r="V49" s="6"/>
      <c r="Z49" s="21">
        <v>36769</v>
      </c>
      <c r="AA49">
        <v>1</v>
      </c>
      <c r="AB49">
        <v>50</v>
      </c>
      <c r="AC49" s="7">
        <f t="shared" si="4"/>
        <v>2</v>
      </c>
      <c r="AE49" s="21">
        <v>36769</v>
      </c>
      <c r="AF49">
        <v>40</v>
      </c>
      <c r="AG49">
        <v>70</v>
      </c>
      <c r="AH49" s="7">
        <f t="shared" si="5"/>
        <v>57.142857142857139</v>
      </c>
    </row>
    <row r="50" spans="1:34">
      <c r="A50" s="21">
        <v>36799</v>
      </c>
      <c r="B50">
        <v>178</v>
      </c>
      <c r="C50">
        <v>645</v>
      </c>
      <c r="D50" s="7">
        <f t="shared" si="6"/>
        <v>27.596899224806204</v>
      </c>
      <c r="G50" s="21">
        <v>36799</v>
      </c>
      <c r="H50" s="9">
        <v>87825.559915155172</v>
      </c>
      <c r="I50" s="9">
        <v>278590.39292144775</v>
      </c>
      <c r="J50" s="7">
        <f t="shared" si="1"/>
        <v>31.524977941331507</v>
      </c>
      <c r="L50" s="21">
        <v>36799</v>
      </c>
      <c r="M50">
        <v>24</v>
      </c>
      <c r="N50">
        <v>361</v>
      </c>
      <c r="O50" s="7">
        <f t="shared" si="7"/>
        <v>6.64819944598338</v>
      </c>
      <c r="P50" s="6"/>
      <c r="R50" s="21">
        <v>36799</v>
      </c>
      <c r="S50">
        <v>40</v>
      </c>
      <c r="T50">
        <v>123</v>
      </c>
      <c r="U50" s="7">
        <f t="shared" si="8"/>
        <v>32.520325203252028</v>
      </c>
      <c r="V50" s="6"/>
      <c r="Z50" s="21">
        <v>36799</v>
      </c>
      <c r="AA50">
        <v>1</v>
      </c>
      <c r="AB50">
        <v>50</v>
      </c>
      <c r="AC50" s="7">
        <f t="shared" si="4"/>
        <v>2</v>
      </c>
      <c r="AE50" s="21">
        <v>36799</v>
      </c>
      <c r="AF50">
        <v>39</v>
      </c>
      <c r="AG50">
        <v>70</v>
      </c>
      <c r="AH50" s="7">
        <f t="shared" si="5"/>
        <v>55.714285714285715</v>
      </c>
    </row>
    <row r="51" spans="1:34">
      <c r="A51" s="21">
        <v>36830</v>
      </c>
      <c r="B51">
        <v>212</v>
      </c>
      <c r="C51">
        <v>740</v>
      </c>
      <c r="D51" s="7">
        <f t="shared" si="6"/>
        <v>28.648648648648649</v>
      </c>
      <c r="G51" s="21">
        <v>36830</v>
      </c>
      <c r="H51" s="9">
        <v>92562.039910882711</v>
      </c>
      <c r="I51" s="9">
        <v>293745.38991165161</v>
      </c>
      <c r="J51" s="7">
        <f t="shared" si="1"/>
        <v>31.510976202459602</v>
      </c>
      <c r="L51" s="21">
        <v>36830</v>
      </c>
      <c r="M51">
        <v>28</v>
      </c>
      <c r="N51">
        <v>428</v>
      </c>
      <c r="O51" s="7">
        <f t="shared" si="7"/>
        <v>6.5420560747663545</v>
      </c>
      <c r="P51" s="6"/>
      <c r="R51" s="21">
        <v>36830</v>
      </c>
      <c r="S51">
        <v>50</v>
      </c>
      <c r="T51">
        <v>149</v>
      </c>
      <c r="U51" s="7">
        <f t="shared" si="8"/>
        <v>33.557046979865774</v>
      </c>
      <c r="V51" s="6"/>
      <c r="Z51" s="21">
        <v>36830</v>
      </c>
      <c r="AA51">
        <v>1</v>
      </c>
      <c r="AB51">
        <v>55</v>
      </c>
      <c r="AC51" s="7">
        <f t="shared" si="4"/>
        <v>1.8181818181818181</v>
      </c>
      <c r="AE51" s="21">
        <v>36830</v>
      </c>
      <c r="AF51">
        <v>43</v>
      </c>
      <c r="AG51">
        <v>76</v>
      </c>
      <c r="AH51" s="7">
        <f t="shared" si="5"/>
        <v>56.578947368421048</v>
      </c>
    </row>
    <row r="52" spans="1:34">
      <c r="A52" s="21">
        <v>36860</v>
      </c>
      <c r="B52">
        <v>209</v>
      </c>
      <c r="C52">
        <v>746</v>
      </c>
      <c r="D52" s="7">
        <f t="shared" si="6"/>
        <v>28.01608579088472</v>
      </c>
      <c r="G52" s="21">
        <v>36860</v>
      </c>
      <c r="H52" s="9">
        <v>90993.869943231344</v>
      </c>
      <c r="I52" s="9">
        <v>296163.9479598999</v>
      </c>
      <c r="J52" s="7">
        <f t="shared" si="1"/>
        <v>30.724154837222713</v>
      </c>
      <c r="L52" s="21">
        <v>36860</v>
      </c>
      <c r="M52">
        <v>37</v>
      </c>
      <c r="N52">
        <v>433</v>
      </c>
      <c r="O52" s="7">
        <f t="shared" si="7"/>
        <v>8.5450346420323324</v>
      </c>
      <c r="P52" s="6"/>
      <c r="R52" s="21">
        <v>36860</v>
      </c>
      <c r="S52">
        <v>49</v>
      </c>
      <c r="T52">
        <v>151</v>
      </c>
      <c r="U52" s="7">
        <f t="shared" si="8"/>
        <v>32.450331125827816</v>
      </c>
      <c r="V52" s="6"/>
      <c r="Z52" s="21">
        <v>36860</v>
      </c>
      <c r="AA52">
        <v>1</v>
      </c>
      <c r="AB52">
        <v>55</v>
      </c>
      <c r="AC52" s="7">
        <f t="shared" si="4"/>
        <v>1.8181818181818181</v>
      </c>
      <c r="AE52" s="21">
        <v>36860</v>
      </c>
      <c r="AF52">
        <v>41</v>
      </c>
      <c r="AG52">
        <v>74</v>
      </c>
      <c r="AH52" s="7">
        <f t="shared" si="5"/>
        <v>55.405405405405403</v>
      </c>
    </row>
    <row r="53" spans="1:34">
      <c r="A53" s="21">
        <v>36891</v>
      </c>
      <c r="B53">
        <v>206</v>
      </c>
      <c r="C53">
        <v>743</v>
      </c>
      <c r="D53" s="7">
        <f t="shared" si="6"/>
        <v>27.725437415881558</v>
      </c>
      <c r="G53" s="21">
        <v>36891</v>
      </c>
      <c r="H53" s="9">
        <v>91200.419938653708</v>
      </c>
      <c r="I53" s="9">
        <v>297763.59592437744</v>
      </c>
      <c r="J53" s="7">
        <f t="shared" si="1"/>
        <v>30.628465395687837</v>
      </c>
      <c r="L53" s="21">
        <v>36891</v>
      </c>
      <c r="M53">
        <v>38</v>
      </c>
      <c r="N53">
        <v>426</v>
      </c>
      <c r="O53" s="7">
        <f t="shared" si="7"/>
        <v>8.92018779342723</v>
      </c>
      <c r="P53" s="6">
        <v>9.57</v>
      </c>
      <c r="R53" s="21">
        <v>36891</v>
      </c>
      <c r="S53">
        <v>55</v>
      </c>
      <c r="T53">
        <v>157</v>
      </c>
      <c r="U53" s="7">
        <f t="shared" si="8"/>
        <v>35.031847133757957</v>
      </c>
      <c r="V53" s="6">
        <v>31.902000000000001</v>
      </c>
      <c r="Z53" s="21">
        <v>36891</v>
      </c>
      <c r="AA53">
        <v>1</v>
      </c>
      <c r="AB53">
        <v>57</v>
      </c>
      <c r="AC53" s="7">
        <f t="shared" si="4"/>
        <v>1.7543859649122806</v>
      </c>
      <c r="AE53" s="21">
        <v>36891</v>
      </c>
      <c r="AF53">
        <v>41</v>
      </c>
      <c r="AG53">
        <v>73</v>
      </c>
      <c r="AH53" s="7">
        <f t="shared" si="5"/>
        <v>56.164383561643838</v>
      </c>
    </row>
    <row r="54" spans="1:34">
      <c r="A54" s="21">
        <v>36922</v>
      </c>
      <c r="B54">
        <v>199</v>
      </c>
      <c r="C54">
        <v>741</v>
      </c>
      <c r="D54" s="7">
        <f t="shared" si="6"/>
        <v>26.855600539811064</v>
      </c>
      <c r="G54" s="21">
        <v>36922</v>
      </c>
      <c r="H54" s="9">
        <v>93649.619958490133</v>
      </c>
      <c r="I54" s="9">
        <v>304306.81097412109</v>
      </c>
      <c r="J54" s="7">
        <f t="shared" si="1"/>
        <v>30.774736739774877</v>
      </c>
      <c r="L54" s="21">
        <v>36922</v>
      </c>
      <c r="M54">
        <v>40</v>
      </c>
      <c r="N54">
        <v>423</v>
      </c>
      <c r="O54" s="7">
        <f t="shared" si="7"/>
        <v>9.456264775413711</v>
      </c>
      <c r="P54" s="6"/>
      <c r="R54" s="21">
        <v>36922</v>
      </c>
      <c r="S54">
        <v>54</v>
      </c>
      <c r="T54">
        <v>159</v>
      </c>
      <c r="U54" s="7">
        <f t="shared" si="8"/>
        <v>33.962264150943398</v>
      </c>
      <c r="V54" s="6"/>
      <c r="Z54" s="21">
        <v>36922</v>
      </c>
      <c r="AA54">
        <v>1</v>
      </c>
      <c r="AB54">
        <v>59</v>
      </c>
      <c r="AC54" s="7">
        <f t="shared" si="4"/>
        <v>1.6949152542372881</v>
      </c>
      <c r="AE54" s="21">
        <v>36922</v>
      </c>
      <c r="AF54">
        <v>40</v>
      </c>
      <c r="AG54">
        <v>72</v>
      </c>
      <c r="AH54" s="7">
        <f t="shared" si="5"/>
        <v>55.555555555555557</v>
      </c>
    </row>
    <row r="55" spans="1:34">
      <c r="A55" s="21">
        <v>36950</v>
      </c>
      <c r="B55">
        <v>195</v>
      </c>
      <c r="C55">
        <v>738</v>
      </c>
      <c r="D55" s="7">
        <f t="shared" si="6"/>
        <v>26.422764227642276</v>
      </c>
      <c r="G55" s="21">
        <v>36950</v>
      </c>
      <c r="H55" s="9">
        <v>94383.789933770895</v>
      </c>
      <c r="I55" s="9">
        <v>305804.83211135864</v>
      </c>
      <c r="J55" s="7">
        <f t="shared" si="1"/>
        <v>30.864061003261416</v>
      </c>
      <c r="L55" s="21">
        <v>36950</v>
      </c>
      <c r="M55">
        <v>36</v>
      </c>
      <c r="N55">
        <v>413</v>
      </c>
      <c r="O55" s="7">
        <f t="shared" si="7"/>
        <v>8.7167070217917662</v>
      </c>
      <c r="P55" s="6"/>
      <c r="R55" s="21">
        <v>36950</v>
      </c>
      <c r="S55">
        <v>56</v>
      </c>
      <c r="T55">
        <v>166</v>
      </c>
      <c r="U55" s="7">
        <f t="shared" si="8"/>
        <v>33.734939759036145</v>
      </c>
      <c r="V55" s="6"/>
      <c r="Z55" s="21">
        <v>36950</v>
      </c>
      <c r="AA55">
        <v>1</v>
      </c>
      <c r="AB55">
        <v>57</v>
      </c>
      <c r="AC55" s="7">
        <f t="shared" si="4"/>
        <v>1.7543859649122806</v>
      </c>
      <c r="AE55" s="21">
        <v>36950</v>
      </c>
      <c r="AF55">
        <v>40</v>
      </c>
      <c r="AG55">
        <v>70</v>
      </c>
      <c r="AH55" s="7">
        <f t="shared" si="5"/>
        <v>57.142857142857139</v>
      </c>
    </row>
    <row r="56" spans="1:34">
      <c r="A56" s="21">
        <v>36981</v>
      </c>
      <c r="B56">
        <v>193</v>
      </c>
      <c r="C56">
        <v>745</v>
      </c>
      <c r="D56" s="7">
        <f t="shared" si="6"/>
        <v>25.906040268456376</v>
      </c>
      <c r="G56" s="21">
        <v>36981</v>
      </c>
      <c r="H56" s="9">
        <v>95569.449952691793</v>
      </c>
      <c r="I56" s="9">
        <v>315321.11404418945</v>
      </c>
      <c r="J56" s="7">
        <f t="shared" si="1"/>
        <v>30.308611030499716</v>
      </c>
      <c r="L56" s="21">
        <v>36981</v>
      </c>
      <c r="M56">
        <v>39</v>
      </c>
      <c r="N56">
        <v>405</v>
      </c>
      <c r="O56" s="7">
        <f t="shared" si="7"/>
        <v>9.6296296296296298</v>
      </c>
      <c r="P56" s="6"/>
      <c r="R56" s="21">
        <v>36981</v>
      </c>
      <c r="S56">
        <v>56</v>
      </c>
      <c r="T56">
        <v>172</v>
      </c>
      <c r="U56" s="7">
        <f t="shared" si="8"/>
        <v>32.558139534883722</v>
      </c>
      <c r="V56" s="6"/>
      <c r="Z56" s="21">
        <v>36981</v>
      </c>
      <c r="AA56">
        <v>2</v>
      </c>
      <c r="AB56">
        <v>59</v>
      </c>
      <c r="AC56" s="7">
        <f t="shared" si="4"/>
        <v>3.3898305084745761</v>
      </c>
      <c r="AE56" s="21">
        <v>36981</v>
      </c>
      <c r="AF56">
        <v>42</v>
      </c>
      <c r="AG56">
        <v>79</v>
      </c>
      <c r="AH56" s="7">
        <f t="shared" si="5"/>
        <v>53.164556962025308</v>
      </c>
    </row>
    <row r="57" spans="1:34">
      <c r="A57" s="21">
        <v>37011</v>
      </c>
      <c r="B57">
        <v>189</v>
      </c>
      <c r="C57">
        <v>745</v>
      </c>
      <c r="D57" s="7">
        <f t="shared" si="6"/>
        <v>25.369127516778523</v>
      </c>
      <c r="G57" s="21">
        <v>37011</v>
      </c>
      <c r="H57" s="9">
        <v>90420.729913324118</v>
      </c>
      <c r="I57" s="9">
        <v>315062.2389793396</v>
      </c>
      <c r="J57" s="7">
        <f t="shared" si="1"/>
        <v>28.699323094461192</v>
      </c>
      <c r="L57" s="21">
        <v>37011</v>
      </c>
      <c r="M57">
        <v>38</v>
      </c>
      <c r="N57">
        <v>387</v>
      </c>
      <c r="O57" s="7">
        <f t="shared" si="7"/>
        <v>9.819121447028424</v>
      </c>
      <c r="P57" s="6"/>
      <c r="R57" s="21">
        <v>37011</v>
      </c>
      <c r="S57">
        <v>60</v>
      </c>
      <c r="T57">
        <v>179</v>
      </c>
      <c r="U57" s="7">
        <f t="shared" si="8"/>
        <v>33.519553072625698</v>
      </c>
      <c r="V57" s="6"/>
      <c r="Z57" s="21">
        <v>37011</v>
      </c>
      <c r="AA57">
        <v>2</v>
      </c>
      <c r="AB57">
        <v>58</v>
      </c>
      <c r="AC57" s="7">
        <f t="shared" si="4"/>
        <v>3.4482758620689653</v>
      </c>
      <c r="AE57" s="21">
        <v>37011</v>
      </c>
      <c r="AF57">
        <v>39</v>
      </c>
      <c r="AG57">
        <v>73</v>
      </c>
      <c r="AH57" s="7">
        <f t="shared" si="5"/>
        <v>53.424657534246577</v>
      </c>
    </row>
    <row r="58" spans="1:34">
      <c r="A58" s="21">
        <v>37042</v>
      </c>
      <c r="B58">
        <v>180</v>
      </c>
      <c r="C58">
        <v>736</v>
      </c>
      <c r="D58" s="7">
        <f t="shared" si="6"/>
        <v>24.456521739130434</v>
      </c>
      <c r="G58" s="21">
        <v>37042</v>
      </c>
      <c r="H58" s="9">
        <v>85903.16989287734</v>
      </c>
      <c r="I58" s="9">
        <v>313851.11000061035</v>
      </c>
      <c r="J58" s="7">
        <f t="shared" si="1"/>
        <v>27.370675825460765</v>
      </c>
      <c r="L58" s="21">
        <v>37042</v>
      </c>
      <c r="M58">
        <v>42</v>
      </c>
      <c r="N58">
        <v>380</v>
      </c>
      <c r="O58" s="7">
        <f t="shared" si="7"/>
        <v>11.052631578947368</v>
      </c>
      <c r="P58" s="6"/>
      <c r="R58" s="21">
        <v>37042</v>
      </c>
      <c r="S58">
        <v>55</v>
      </c>
      <c r="T58">
        <v>180</v>
      </c>
      <c r="U58" s="7">
        <f t="shared" si="8"/>
        <v>30.555555555555557</v>
      </c>
      <c r="V58" s="6"/>
      <c r="Z58" s="21">
        <v>37042</v>
      </c>
      <c r="AA58">
        <v>2</v>
      </c>
      <c r="AB58">
        <v>57</v>
      </c>
      <c r="AC58" s="7">
        <f t="shared" si="4"/>
        <v>3.5087719298245612</v>
      </c>
      <c r="AE58" s="21">
        <v>37042</v>
      </c>
      <c r="AF58">
        <v>35</v>
      </c>
      <c r="AG58">
        <v>69</v>
      </c>
      <c r="AH58" s="7">
        <f t="shared" si="5"/>
        <v>50.724637681159422</v>
      </c>
    </row>
    <row r="59" spans="1:34">
      <c r="A59" s="21">
        <v>37072</v>
      </c>
      <c r="B59">
        <v>174</v>
      </c>
      <c r="C59">
        <v>728</v>
      </c>
      <c r="D59" s="7">
        <f t="shared" si="6"/>
        <v>23.901098901098901</v>
      </c>
      <c r="G59" s="21">
        <v>37072</v>
      </c>
      <c r="H59" s="9">
        <v>86733.029893487692</v>
      </c>
      <c r="I59" s="9">
        <v>316020.20793914795</v>
      </c>
      <c r="J59" s="7">
        <f t="shared" si="1"/>
        <v>27.445406247624764</v>
      </c>
      <c r="L59" s="21">
        <v>37072</v>
      </c>
      <c r="M59">
        <v>34</v>
      </c>
      <c r="N59">
        <v>369</v>
      </c>
      <c r="O59" s="7">
        <f t="shared" si="7"/>
        <v>9.2140921409214087</v>
      </c>
      <c r="P59" s="6"/>
      <c r="R59" s="21">
        <v>37072</v>
      </c>
      <c r="S59">
        <v>57</v>
      </c>
      <c r="T59">
        <v>181</v>
      </c>
      <c r="U59" s="7">
        <f t="shared" si="8"/>
        <v>31.491712707182316</v>
      </c>
      <c r="V59" s="6"/>
      <c r="Z59" s="21">
        <v>37072</v>
      </c>
      <c r="AA59">
        <v>2</v>
      </c>
      <c r="AB59">
        <v>56</v>
      </c>
      <c r="AC59" s="7">
        <f t="shared" si="4"/>
        <v>3.5714285714285712</v>
      </c>
      <c r="AE59" s="21">
        <v>37072</v>
      </c>
      <c r="AF59">
        <v>35</v>
      </c>
      <c r="AG59">
        <v>66</v>
      </c>
      <c r="AH59" s="7">
        <f t="shared" si="5"/>
        <v>53.030303030303031</v>
      </c>
    </row>
    <row r="60" spans="1:34">
      <c r="A60" s="21">
        <v>37103</v>
      </c>
      <c r="B60">
        <v>165</v>
      </c>
      <c r="C60">
        <v>722</v>
      </c>
      <c r="D60" s="7">
        <f t="shared" si="6"/>
        <v>22.853185595567869</v>
      </c>
      <c r="G60" s="21">
        <v>37103</v>
      </c>
      <c r="H60" s="9">
        <v>83081.469895929098</v>
      </c>
      <c r="I60" s="9">
        <v>318358.28189086914</v>
      </c>
      <c r="J60" s="7">
        <f t="shared" si="1"/>
        <v>26.096845793510347</v>
      </c>
      <c r="L60" s="21">
        <v>37103</v>
      </c>
      <c r="M60">
        <v>33</v>
      </c>
      <c r="N60">
        <v>362</v>
      </c>
      <c r="O60" s="7">
        <f t="shared" si="7"/>
        <v>9.1160220994475143</v>
      </c>
      <c r="P60" s="6"/>
      <c r="R60" s="21">
        <v>37103</v>
      </c>
      <c r="S60">
        <v>52</v>
      </c>
      <c r="T60">
        <v>181</v>
      </c>
      <c r="U60" s="7">
        <f t="shared" si="8"/>
        <v>28.729281767955801</v>
      </c>
      <c r="V60" s="6"/>
      <c r="Z60" s="21">
        <v>37103</v>
      </c>
      <c r="AA60">
        <v>2</v>
      </c>
      <c r="AB60">
        <v>58</v>
      </c>
      <c r="AC60" s="7">
        <f t="shared" si="4"/>
        <v>3.4482758620689653</v>
      </c>
      <c r="AE60" s="21">
        <v>37103</v>
      </c>
      <c r="AF60">
        <v>33</v>
      </c>
      <c r="AG60">
        <v>64</v>
      </c>
      <c r="AH60" s="7">
        <f t="shared" si="5"/>
        <v>51.5625</v>
      </c>
    </row>
    <row r="61" spans="1:34">
      <c r="A61" s="21">
        <v>37134</v>
      </c>
      <c r="B61">
        <v>159</v>
      </c>
      <c r="C61">
        <v>719</v>
      </c>
      <c r="D61" s="7">
        <f t="shared" si="6"/>
        <v>22.114047287899862</v>
      </c>
      <c r="G61" s="21">
        <v>37134</v>
      </c>
      <c r="H61" s="9">
        <v>81627.309892266989</v>
      </c>
      <c r="I61" s="9">
        <v>320775.19886779785</v>
      </c>
      <c r="J61" s="7">
        <f t="shared" si="1"/>
        <v>25.446889341937041</v>
      </c>
      <c r="L61" s="21">
        <v>37134</v>
      </c>
      <c r="M61">
        <v>25</v>
      </c>
      <c r="N61">
        <v>334</v>
      </c>
      <c r="O61" s="7">
        <f t="shared" si="7"/>
        <v>7.4850299401197598</v>
      </c>
      <c r="P61" s="6"/>
      <c r="R61" s="21">
        <v>37134</v>
      </c>
      <c r="S61">
        <v>53</v>
      </c>
      <c r="T61">
        <v>190</v>
      </c>
      <c r="U61" s="7">
        <f t="shared" si="8"/>
        <v>27.89473684210526</v>
      </c>
      <c r="V61" s="6"/>
      <c r="Z61" s="21">
        <v>37134</v>
      </c>
      <c r="AA61">
        <v>2</v>
      </c>
      <c r="AB61">
        <v>56</v>
      </c>
      <c r="AC61" s="7">
        <f t="shared" si="4"/>
        <v>3.5714285714285712</v>
      </c>
      <c r="AE61" s="21">
        <v>37134</v>
      </c>
      <c r="AF61">
        <v>32</v>
      </c>
      <c r="AG61">
        <v>63</v>
      </c>
      <c r="AH61" s="7">
        <f t="shared" si="5"/>
        <v>50.793650793650791</v>
      </c>
    </row>
    <row r="62" spans="1:34">
      <c r="A62" s="21">
        <v>37164</v>
      </c>
      <c r="B62">
        <v>158</v>
      </c>
      <c r="C62">
        <v>724</v>
      </c>
      <c r="D62" s="7">
        <f t="shared" si="6"/>
        <v>21.823204419889503</v>
      </c>
      <c r="G62" s="21">
        <v>37164</v>
      </c>
      <c r="H62" s="9">
        <v>82851.069934457541</v>
      </c>
      <c r="I62" s="9">
        <v>327437.969871521</v>
      </c>
      <c r="J62" s="7">
        <f t="shared" si="1"/>
        <v>25.302829102857672</v>
      </c>
      <c r="L62" s="21">
        <v>37164</v>
      </c>
      <c r="M62">
        <v>25</v>
      </c>
      <c r="N62">
        <v>336</v>
      </c>
      <c r="O62" s="7">
        <f t="shared" si="7"/>
        <v>7.4404761904761907</v>
      </c>
      <c r="P62" s="6"/>
      <c r="R62" s="21">
        <v>37164</v>
      </c>
      <c r="S62">
        <v>51</v>
      </c>
      <c r="T62">
        <v>191</v>
      </c>
      <c r="U62" s="7">
        <f t="shared" si="8"/>
        <v>26.701570680628272</v>
      </c>
      <c r="V62" s="6"/>
      <c r="Z62" s="21">
        <v>37164</v>
      </c>
      <c r="AA62">
        <v>2</v>
      </c>
      <c r="AB62">
        <v>55</v>
      </c>
      <c r="AC62" s="7">
        <f t="shared" si="4"/>
        <v>3.6363636363636362</v>
      </c>
      <c r="AE62" s="21">
        <v>37164</v>
      </c>
      <c r="AF62">
        <v>31</v>
      </c>
      <c r="AG62">
        <v>60</v>
      </c>
      <c r="AH62" s="7">
        <f t="shared" si="5"/>
        <v>51.666666666666671</v>
      </c>
    </row>
    <row r="63" spans="1:34">
      <c r="A63" s="21">
        <v>37195</v>
      </c>
      <c r="B63">
        <v>154</v>
      </c>
      <c r="C63">
        <v>721</v>
      </c>
      <c r="D63" s="7">
        <f t="shared" si="6"/>
        <v>21.359223300970871</v>
      </c>
      <c r="G63" s="21">
        <v>37195</v>
      </c>
      <c r="H63" s="9">
        <v>82893.659907907248</v>
      </c>
      <c r="I63" s="9">
        <v>326462.95081329346</v>
      </c>
      <c r="J63" s="7">
        <f t="shared" si="1"/>
        <v>25.391444787655164</v>
      </c>
      <c r="L63" s="21">
        <v>37195</v>
      </c>
      <c r="M63">
        <v>25</v>
      </c>
      <c r="N63">
        <v>341</v>
      </c>
      <c r="O63" s="7">
        <f t="shared" si="7"/>
        <v>7.3313782991202352</v>
      </c>
      <c r="P63" s="6"/>
      <c r="R63" s="21">
        <v>37195</v>
      </c>
      <c r="S63">
        <v>46</v>
      </c>
      <c r="T63">
        <v>187</v>
      </c>
      <c r="U63" s="7">
        <f t="shared" si="8"/>
        <v>24.598930481283425</v>
      </c>
      <c r="V63" s="6"/>
      <c r="Z63" s="21">
        <v>37195</v>
      </c>
      <c r="AA63">
        <v>2</v>
      </c>
      <c r="AB63">
        <v>56</v>
      </c>
      <c r="AC63" s="7">
        <f t="shared" si="4"/>
        <v>3.5714285714285712</v>
      </c>
      <c r="AE63" s="21">
        <v>37195</v>
      </c>
      <c r="AF63">
        <v>30</v>
      </c>
      <c r="AG63">
        <v>59</v>
      </c>
      <c r="AH63" s="7">
        <f t="shared" si="5"/>
        <v>50.847457627118644</v>
      </c>
    </row>
    <row r="64" spans="1:34">
      <c r="A64" s="21">
        <v>37225</v>
      </c>
      <c r="B64">
        <v>147</v>
      </c>
      <c r="C64">
        <v>724</v>
      </c>
      <c r="D64" s="7">
        <f t="shared" si="6"/>
        <v>20.303867403314918</v>
      </c>
      <c r="G64" s="21">
        <v>37225</v>
      </c>
      <c r="H64" s="9">
        <v>77093.809947580099</v>
      </c>
      <c r="I64" s="9">
        <v>325358.98985290527</v>
      </c>
      <c r="J64" s="7">
        <f t="shared" si="1"/>
        <v>23.694999170741895</v>
      </c>
      <c r="L64" s="21">
        <v>37225</v>
      </c>
      <c r="M64">
        <v>19</v>
      </c>
      <c r="N64">
        <v>335</v>
      </c>
      <c r="O64" s="7">
        <f t="shared" si="7"/>
        <v>5.6716417910447765</v>
      </c>
      <c r="P64" s="6"/>
      <c r="R64" s="21">
        <v>37225</v>
      </c>
      <c r="S64">
        <v>46</v>
      </c>
      <c r="T64">
        <v>193</v>
      </c>
      <c r="U64" s="7">
        <f t="shared" si="8"/>
        <v>23.834196891191709</v>
      </c>
      <c r="V64" s="6"/>
      <c r="Z64" s="21">
        <v>37225</v>
      </c>
      <c r="AA64">
        <v>3</v>
      </c>
      <c r="AB64">
        <v>55</v>
      </c>
      <c r="AC64" s="7">
        <f t="shared" si="4"/>
        <v>5.4545454545454541</v>
      </c>
      <c r="AE64" s="21">
        <v>37225</v>
      </c>
      <c r="AF64">
        <v>28</v>
      </c>
      <c r="AG64">
        <v>58</v>
      </c>
      <c r="AH64" s="7">
        <f t="shared" si="5"/>
        <v>48.275862068965516</v>
      </c>
    </row>
    <row r="65" spans="1:34">
      <c r="A65" s="21">
        <v>37256</v>
      </c>
      <c r="B65">
        <v>138</v>
      </c>
      <c r="C65">
        <v>722</v>
      </c>
      <c r="D65" s="7">
        <f t="shared" si="6"/>
        <v>19.113573407202217</v>
      </c>
      <c r="G65" s="21">
        <v>37256</v>
      </c>
      <c r="H65" s="9">
        <v>76870.95994758606</v>
      </c>
      <c r="I65" s="9">
        <v>330953.19986724854</v>
      </c>
      <c r="J65" s="7">
        <f t="shared" si="1"/>
        <v>23.227139057250522</v>
      </c>
      <c r="L65" s="21">
        <v>37256</v>
      </c>
      <c r="M65">
        <v>18</v>
      </c>
      <c r="N65">
        <v>331</v>
      </c>
      <c r="O65" s="7">
        <f t="shared" si="7"/>
        <v>5.4380664652567976</v>
      </c>
      <c r="P65" s="6">
        <v>4.5339999999999998</v>
      </c>
      <c r="R65" s="21">
        <v>37256</v>
      </c>
      <c r="S65">
        <v>44</v>
      </c>
      <c r="T65">
        <v>195</v>
      </c>
      <c r="U65" s="7">
        <f t="shared" si="8"/>
        <v>22.564102564102566</v>
      </c>
      <c r="V65" s="6">
        <v>28.861999999999998</v>
      </c>
      <c r="Z65" s="21">
        <v>37256</v>
      </c>
      <c r="AA65">
        <v>2</v>
      </c>
      <c r="AB65">
        <v>54</v>
      </c>
      <c r="AC65" s="7">
        <f t="shared" si="4"/>
        <v>3.7037037037037033</v>
      </c>
      <c r="AE65" s="21">
        <v>37256</v>
      </c>
      <c r="AF65">
        <v>26</v>
      </c>
      <c r="AG65">
        <v>57</v>
      </c>
      <c r="AH65" s="7">
        <f t="shared" si="5"/>
        <v>45.614035087719294</v>
      </c>
    </row>
    <row r="66" spans="1:34">
      <c r="A66" s="21">
        <v>37287</v>
      </c>
      <c r="B66">
        <v>129</v>
      </c>
      <c r="C66">
        <v>720</v>
      </c>
      <c r="D66" s="7">
        <f t="shared" si="6"/>
        <v>17.916666666666668</v>
      </c>
      <c r="G66" s="21">
        <v>37287</v>
      </c>
      <c r="H66" s="9">
        <v>70722.13995552063</v>
      </c>
      <c r="I66" s="9">
        <v>335016.17284393311</v>
      </c>
      <c r="J66" s="7">
        <f t="shared" si="1"/>
        <v>21.110067420078391</v>
      </c>
      <c r="L66" s="21">
        <v>37287</v>
      </c>
      <c r="M66">
        <v>19</v>
      </c>
      <c r="N66">
        <v>331</v>
      </c>
      <c r="O66" s="7">
        <f t="shared" si="7"/>
        <v>5.7401812688821749</v>
      </c>
      <c r="P66" s="6"/>
      <c r="R66" s="21">
        <v>37287</v>
      </c>
      <c r="S66">
        <v>34</v>
      </c>
      <c r="T66">
        <v>191</v>
      </c>
      <c r="U66" s="7">
        <f t="shared" si="8"/>
        <v>17.801047120418847</v>
      </c>
      <c r="V66" s="6"/>
      <c r="Z66" s="21">
        <v>37287</v>
      </c>
      <c r="AA66">
        <v>2</v>
      </c>
      <c r="AB66">
        <v>55</v>
      </c>
      <c r="AC66" s="7">
        <f t="shared" si="4"/>
        <v>3.6363636363636362</v>
      </c>
      <c r="AE66" s="21">
        <v>37287</v>
      </c>
      <c r="AF66">
        <v>22</v>
      </c>
      <c r="AG66">
        <v>54</v>
      </c>
      <c r="AH66" s="7">
        <f t="shared" si="5"/>
        <v>40.74074074074074</v>
      </c>
    </row>
    <row r="67" spans="1:34">
      <c r="A67" s="21">
        <v>37315</v>
      </c>
      <c r="B67">
        <v>126</v>
      </c>
      <c r="C67">
        <v>717</v>
      </c>
      <c r="D67" s="7">
        <f t="shared" si="6"/>
        <v>17.573221757322173</v>
      </c>
      <c r="G67" s="21">
        <v>37315</v>
      </c>
      <c r="H67" s="9">
        <v>68586.259927749634</v>
      </c>
      <c r="I67" s="9">
        <v>333784.17684936523</v>
      </c>
      <c r="J67" s="7">
        <f t="shared" si="1"/>
        <v>20.548086064218136</v>
      </c>
      <c r="L67" s="21">
        <v>37315</v>
      </c>
      <c r="M67">
        <v>19</v>
      </c>
      <c r="N67">
        <v>332</v>
      </c>
      <c r="O67" s="7">
        <f t="shared" si="7"/>
        <v>5.7228915662650603</v>
      </c>
      <c r="P67" s="6"/>
      <c r="R67" s="21">
        <v>37315</v>
      </c>
      <c r="S67">
        <v>32</v>
      </c>
      <c r="T67">
        <v>187</v>
      </c>
      <c r="U67" s="7">
        <f t="shared" si="8"/>
        <v>17.112299465240639</v>
      </c>
      <c r="V67" s="6"/>
      <c r="Z67" s="21">
        <v>37315</v>
      </c>
      <c r="AA67">
        <v>2</v>
      </c>
      <c r="AB67">
        <v>57</v>
      </c>
      <c r="AC67" s="7">
        <f t="shared" si="4"/>
        <v>3.5087719298245612</v>
      </c>
      <c r="AE67" s="21">
        <v>37315</v>
      </c>
      <c r="AF67">
        <v>21</v>
      </c>
      <c r="AG67">
        <v>51</v>
      </c>
      <c r="AH67" s="7">
        <f t="shared" si="5"/>
        <v>41.17647058823529</v>
      </c>
    </row>
    <row r="68" spans="1:34">
      <c r="A68" s="21">
        <v>37346</v>
      </c>
      <c r="B68">
        <v>123</v>
      </c>
      <c r="C68">
        <v>720</v>
      </c>
      <c r="D68" s="7">
        <f t="shared" si="6"/>
        <v>17.083333333333332</v>
      </c>
      <c r="G68" s="21">
        <v>37346</v>
      </c>
      <c r="H68" s="9">
        <v>64897.47993850708</v>
      </c>
      <c r="I68" s="9">
        <v>331494.46688079834</v>
      </c>
      <c r="J68" s="7">
        <f t="shared" si="1"/>
        <v>19.577243792079184</v>
      </c>
      <c r="L68" s="21">
        <v>37346</v>
      </c>
      <c r="M68">
        <v>22</v>
      </c>
      <c r="N68">
        <v>331</v>
      </c>
      <c r="O68" s="7">
        <f t="shared" si="7"/>
        <v>6.6465256797583088</v>
      </c>
      <c r="P68" s="6"/>
      <c r="R68" s="21">
        <v>37346</v>
      </c>
      <c r="S68">
        <v>25</v>
      </c>
      <c r="T68">
        <v>183</v>
      </c>
      <c r="U68" s="7">
        <f t="shared" si="8"/>
        <v>13.661202185792352</v>
      </c>
      <c r="V68" s="6"/>
      <c r="Z68" s="21">
        <v>37346</v>
      </c>
      <c r="AA68">
        <v>2</v>
      </c>
      <c r="AB68">
        <v>58</v>
      </c>
      <c r="AC68" s="7">
        <f t="shared" si="4"/>
        <v>3.4482758620689653</v>
      </c>
      <c r="AE68" s="21">
        <v>37346</v>
      </c>
      <c r="AF68">
        <v>18</v>
      </c>
      <c r="AG68">
        <v>50</v>
      </c>
      <c r="AH68" s="7">
        <f t="shared" si="5"/>
        <v>36</v>
      </c>
    </row>
    <row r="69" spans="1:34">
      <c r="A69" s="21">
        <v>37376</v>
      </c>
      <c r="B69">
        <v>115</v>
      </c>
      <c r="C69">
        <v>723</v>
      </c>
      <c r="D69" s="7">
        <f t="shared" si="6"/>
        <v>15.905947441217149</v>
      </c>
      <c r="G69" s="21">
        <v>37376</v>
      </c>
      <c r="H69" s="9">
        <v>55896.149906158447</v>
      </c>
      <c r="I69" s="9">
        <v>325285.15991973877</v>
      </c>
      <c r="J69" s="7">
        <f t="shared" si="1"/>
        <v>17.183738083824768</v>
      </c>
      <c r="L69" s="21">
        <v>37376</v>
      </c>
      <c r="M69">
        <v>17</v>
      </c>
      <c r="N69">
        <v>322</v>
      </c>
      <c r="O69" s="7">
        <f t="shared" si="7"/>
        <v>5.2795031055900621</v>
      </c>
      <c r="P69" s="6"/>
      <c r="R69" s="21">
        <v>37376</v>
      </c>
      <c r="S69">
        <v>26</v>
      </c>
      <c r="T69">
        <v>188</v>
      </c>
      <c r="U69" s="7">
        <f t="shared" si="8"/>
        <v>13.829787234042554</v>
      </c>
      <c r="V69" s="6"/>
      <c r="Z69" s="21">
        <v>37376</v>
      </c>
      <c r="AA69">
        <v>2</v>
      </c>
      <c r="AB69">
        <v>59</v>
      </c>
      <c r="AC69" s="7">
        <f t="shared" si="4"/>
        <v>3.3898305084745761</v>
      </c>
      <c r="AE69" s="21">
        <v>37376</v>
      </c>
      <c r="AF69">
        <v>17</v>
      </c>
      <c r="AG69">
        <v>47</v>
      </c>
      <c r="AH69" s="7">
        <f t="shared" si="5"/>
        <v>36.170212765957451</v>
      </c>
    </row>
    <row r="70" spans="1:34">
      <c r="A70" s="21">
        <v>37407</v>
      </c>
      <c r="B70">
        <v>112</v>
      </c>
      <c r="C70">
        <v>726</v>
      </c>
      <c r="D70" s="7">
        <f t="shared" ref="D70:D101" si="9">B70/C70*100</f>
        <v>15.426997245179063</v>
      </c>
      <c r="G70" s="21">
        <v>37407</v>
      </c>
      <c r="H70" s="9">
        <v>48640.649906158447</v>
      </c>
      <c r="I70" s="9">
        <v>338517.20204162598</v>
      </c>
      <c r="J70" s="7">
        <f t="shared" ref="J70:J133" si="10">H70/I70*100</f>
        <v>14.36873801768494</v>
      </c>
      <c r="L70" s="21">
        <v>37407</v>
      </c>
      <c r="M70">
        <v>15</v>
      </c>
      <c r="N70">
        <v>319</v>
      </c>
      <c r="O70" s="7">
        <f t="shared" ref="O70:O101" si="11">M70/N70*100</f>
        <v>4.7021943573667713</v>
      </c>
      <c r="P70" s="6"/>
      <c r="R70" s="21">
        <v>37407</v>
      </c>
      <c r="S70">
        <v>23</v>
      </c>
      <c r="T70">
        <v>178</v>
      </c>
      <c r="U70" s="7">
        <f t="shared" ref="U70:U101" si="12">S70/T70*100</f>
        <v>12.921348314606742</v>
      </c>
      <c r="V70" s="6"/>
      <c r="Z70" s="21">
        <v>37407</v>
      </c>
      <c r="AA70">
        <v>2</v>
      </c>
      <c r="AB70">
        <v>59</v>
      </c>
      <c r="AC70" s="7">
        <f t="shared" ref="AC70:AC133" si="13">AA70/AB70*100</f>
        <v>3.3898305084745761</v>
      </c>
      <c r="AE70" s="21">
        <v>37407</v>
      </c>
      <c r="AF70">
        <v>19</v>
      </c>
      <c r="AG70">
        <v>51</v>
      </c>
      <c r="AH70" s="7">
        <f t="shared" ref="AH70:AH133" si="14">AF70/AG70*100</f>
        <v>37.254901960784316</v>
      </c>
    </row>
    <row r="71" spans="1:34">
      <c r="A71" s="21">
        <v>37437</v>
      </c>
      <c r="B71">
        <v>118</v>
      </c>
      <c r="C71">
        <v>818</v>
      </c>
      <c r="D71" s="7">
        <f t="shared" si="9"/>
        <v>14.425427872860636</v>
      </c>
      <c r="G71" s="21">
        <v>37437</v>
      </c>
      <c r="H71" s="9">
        <v>53815.409931182861</v>
      </c>
      <c r="I71" s="9">
        <v>387097.32897949219</v>
      </c>
      <c r="J71" s="7">
        <f t="shared" si="10"/>
        <v>13.902294307495447</v>
      </c>
      <c r="L71" s="21">
        <v>37437</v>
      </c>
      <c r="M71">
        <v>17</v>
      </c>
      <c r="N71">
        <v>399</v>
      </c>
      <c r="O71" s="7">
        <f t="shared" si="11"/>
        <v>4.2606516290726812</v>
      </c>
      <c r="P71" s="6"/>
      <c r="R71" s="21">
        <v>37437</v>
      </c>
      <c r="S71">
        <v>24</v>
      </c>
      <c r="T71">
        <v>182</v>
      </c>
      <c r="U71" s="7">
        <f t="shared" si="12"/>
        <v>13.186813186813188</v>
      </c>
      <c r="V71" s="6"/>
      <c r="Z71" s="21">
        <v>37437</v>
      </c>
      <c r="AA71">
        <v>2</v>
      </c>
      <c r="AB71">
        <v>65</v>
      </c>
      <c r="AC71" s="7">
        <f t="shared" si="13"/>
        <v>3.0769230769230771</v>
      </c>
      <c r="AE71" s="21">
        <v>37437</v>
      </c>
      <c r="AF71">
        <v>20</v>
      </c>
      <c r="AG71">
        <v>58</v>
      </c>
      <c r="AH71" s="7">
        <f t="shared" si="14"/>
        <v>34.482758620689658</v>
      </c>
    </row>
    <row r="72" spans="1:34">
      <c r="A72" s="21">
        <v>37468</v>
      </c>
      <c r="B72">
        <v>116</v>
      </c>
      <c r="C72">
        <v>835</v>
      </c>
      <c r="D72" s="7">
        <f t="shared" si="9"/>
        <v>13.892215568862277</v>
      </c>
      <c r="G72" s="21">
        <v>37468</v>
      </c>
      <c r="H72" s="9">
        <v>57954.429944992065</v>
      </c>
      <c r="I72" s="9">
        <v>402456.32398986816</v>
      </c>
      <c r="J72" s="7">
        <f t="shared" si="10"/>
        <v>14.400178725095911</v>
      </c>
      <c r="L72" s="21">
        <v>37468</v>
      </c>
      <c r="M72">
        <v>13</v>
      </c>
      <c r="N72">
        <v>420</v>
      </c>
      <c r="O72" s="7">
        <f t="shared" si="11"/>
        <v>3.0952380952380953</v>
      </c>
      <c r="P72" s="6"/>
      <c r="R72" s="21">
        <v>37468</v>
      </c>
      <c r="S72">
        <v>27</v>
      </c>
      <c r="T72">
        <v>180</v>
      </c>
      <c r="U72" s="7">
        <f t="shared" si="12"/>
        <v>15</v>
      </c>
      <c r="V72" s="6"/>
      <c r="Z72" s="21">
        <v>37468</v>
      </c>
      <c r="AA72">
        <v>2</v>
      </c>
      <c r="AB72">
        <v>76</v>
      </c>
      <c r="AC72" s="7">
        <f t="shared" si="13"/>
        <v>2.6315789473684208</v>
      </c>
      <c r="AE72" s="21">
        <v>37468</v>
      </c>
      <c r="AF72">
        <v>16</v>
      </c>
      <c r="AG72">
        <v>51</v>
      </c>
      <c r="AH72" s="7">
        <f t="shared" si="14"/>
        <v>31.372549019607842</v>
      </c>
    </row>
    <row r="73" spans="1:34">
      <c r="A73" s="21">
        <v>37499</v>
      </c>
      <c r="B73">
        <v>113</v>
      </c>
      <c r="C73">
        <v>852</v>
      </c>
      <c r="D73" s="7">
        <f t="shared" si="9"/>
        <v>13.262910798122066</v>
      </c>
      <c r="G73" s="21">
        <v>37499</v>
      </c>
      <c r="H73" s="9">
        <v>56867.979932785034</v>
      </c>
      <c r="I73" s="9">
        <v>406321.43311309814</v>
      </c>
      <c r="J73" s="7">
        <f t="shared" si="10"/>
        <v>13.995811025050218</v>
      </c>
      <c r="L73" s="21">
        <v>37499</v>
      </c>
      <c r="M73">
        <v>10</v>
      </c>
      <c r="N73">
        <v>420</v>
      </c>
      <c r="O73" s="7">
        <f t="shared" si="11"/>
        <v>2.3809523809523809</v>
      </c>
      <c r="P73" s="6"/>
      <c r="R73" s="21">
        <v>37499</v>
      </c>
      <c r="S73">
        <v>35</v>
      </c>
      <c r="T73">
        <v>188</v>
      </c>
      <c r="U73" s="7">
        <f t="shared" si="12"/>
        <v>18.617021276595743</v>
      </c>
      <c r="V73" s="6"/>
      <c r="Z73" s="21">
        <v>37499</v>
      </c>
      <c r="AA73">
        <v>2</v>
      </c>
      <c r="AB73">
        <v>74</v>
      </c>
      <c r="AC73" s="7">
        <f t="shared" si="13"/>
        <v>2.7027027027027026</v>
      </c>
      <c r="AE73" s="21">
        <v>37499</v>
      </c>
      <c r="AF73">
        <v>16</v>
      </c>
      <c r="AG73">
        <v>50</v>
      </c>
      <c r="AH73" s="7">
        <f t="shared" si="14"/>
        <v>32</v>
      </c>
    </row>
    <row r="74" spans="1:34">
      <c r="A74" s="21">
        <v>37529</v>
      </c>
      <c r="B74">
        <v>108</v>
      </c>
      <c r="C74">
        <v>862</v>
      </c>
      <c r="D74" s="7">
        <f t="shared" si="9"/>
        <v>12.529002320185615</v>
      </c>
      <c r="G74" s="21">
        <v>37529</v>
      </c>
      <c r="H74" s="9">
        <v>51712.799940109253</v>
      </c>
      <c r="I74" s="9">
        <v>408712.97401428223</v>
      </c>
      <c r="J74" s="7">
        <f t="shared" si="10"/>
        <v>12.652595642413392</v>
      </c>
      <c r="L74" s="21">
        <v>37529</v>
      </c>
      <c r="M74">
        <v>8</v>
      </c>
      <c r="N74">
        <v>411</v>
      </c>
      <c r="O74" s="7">
        <f t="shared" si="11"/>
        <v>1.9464720194647203</v>
      </c>
      <c r="P74" s="6"/>
      <c r="R74" s="21">
        <v>37529</v>
      </c>
      <c r="S74">
        <v>34</v>
      </c>
      <c r="T74">
        <v>202</v>
      </c>
      <c r="U74" s="7">
        <f t="shared" si="12"/>
        <v>16.831683168316832</v>
      </c>
      <c r="V74" s="6"/>
      <c r="Z74" s="21">
        <v>37529</v>
      </c>
      <c r="AA74">
        <v>2</v>
      </c>
      <c r="AB74">
        <v>76</v>
      </c>
      <c r="AC74" s="7">
        <f t="shared" si="13"/>
        <v>2.6315789473684208</v>
      </c>
      <c r="AE74" s="21">
        <v>37529</v>
      </c>
      <c r="AF74">
        <v>15</v>
      </c>
      <c r="AG74">
        <v>50</v>
      </c>
      <c r="AH74" s="7">
        <f t="shared" si="14"/>
        <v>30</v>
      </c>
    </row>
    <row r="75" spans="1:34">
      <c r="A75" s="21">
        <v>37560</v>
      </c>
      <c r="B75">
        <v>106</v>
      </c>
      <c r="C75">
        <v>881</v>
      </c>
      <c r="D75" s="7">
        <f t="shared" si="9"/>
        <v>12.031782065834278</v>
      </c>
      <c r="G75" s="21">
        <v>37560</v>
      </c>
      <c r="H75" s="9">
        <v>51698.939947128296</v>
      </c>
      <c r="I75" s="9">
        <v>417375.51006317139</v>
      </c>
      <c r="J75" s="7">
        <f t="shared" si="10"/>
        <v>12.386673079909135</v>
      </c>
      <c r="L75" s="21">
        <v>37560</v>
      </c>
      <c r="M75">
        <v>7</v>
      </c>
      <c r="N75">
        <v>414</v>
      </c>
      <c r="O75" s="7">
        <f t="shared" si="11"/>
        <v>1.6908212560386473</v>
      </c>
      <c r="P75" s="6"/>
      <c r="R75" s="21">
        <v>37560</v>
      </c>
      <c r="S75">
        <v>35</v>
      </c>
      <c r="T75">
        <v>211</v>
      </c>
      <c r="U75" s="7">
        <f t="shared" si="12"/>
        <v>16.587677725118482</v>
      </c>
      <c r="V75" s="6"/>
      <c r="Z75" s="21">
        <v>37560</v>
      </c>
      <c r="AB75">
        <v>76</v>
      </c>
      <c r="AC75" s="7">
        <f t="shared" si="13"/>
        <v>0</v>
      </c>
      <c r="AE75" s="21">
        <v>37560</v>
      </c>
      <c r="AF75">
        <v>15</v>
      </c>
      <c r="AG75">
        <v>52</v>
      </c>
      <c r="AH75" s="7">
        <f t="shared" si="14"/>
        <v>28.846153846153843</v>
      </c>
    </row>
    <row r="76" spans="1:34">
      <c r="A76" s="21">
        <v>37590</v>
      </c>
      <c r="B76">
        <v>104</v>
      </c>
      <c r="C76">
        <v>902</v>
      </c>
      <c r="D76" s="7">
        <f t="shared" si="9"/>
        <v>11.529933481152993</v>
      </c>
      <c r="G76" s="21">
        <v>37590</v>
      </c>
      <c r="H76" s="9">
        <v>50817.939947128296</v>
      </c>
      <c r="I76" s="9">
        <v>426745.72803497314</v>
      </c>
      <c r="J76" s="7">
        <f t="shared" si="10"/>
        <v>11.908248075763657</v>
      </c>
      <c r="L76" s="21">
        <v>37590</v>
      </c>
      <c r="M76">
        <v>5</v>
      </c>
      <c r="N76">
        <v>431</v>
      </c>
      <c r="O76" s="7">
        <f t="shared" si="11"/>
        <v>1.160092807424594</v>
      </c>
      <c r="P76" s="6"/>
      <c r="R76" s="21">
        <v>37590</v>
      </c>
      <c r="S76">
        <v>35</v>
      </c>
      <c r="T76">
        <v>216</v>
      </c>
      <c r="U76" s="7">
        <f t="shared" si="12"/>
        <v>16.203703703703702</v>
      </c>
      <c r="V76" s="6"/>
      <c r="Z76" s="21">
        <v>37590</v>
      </c>
      <c r="AB76">
        <v>82</v>
      </c>
      <c r="AC76" s="7">
        <f t="shared" si="13"/>
        <v>0</v>
      </c>
      <c r="AE76" s="21">
        <v>37590</v>
      </c>
      <c r="AF76">
        <v>15</v>
      </c>
      <c r="AG76">
        <v>50</v>
      </c>
      <c r="AH76" s="7">
        <f t="shared" si="14"/>
        <v>30</v>
      </c>
    </row>
    <row r="77" spans="1:34">
      <c r="A77" s="21">
        <v>37621</v>
      </c>
      <c r="B77">
        <v>99</v>
      </c>
      <c r="C77">
        <v>928</v>
      </c>
      <c r="D77" s="7">
        <f t="shared" si="9"/>
        <v>10.668103448275861</v>
      </c>
      <c r="G77" s="21">
        <v>37621</v>
      </c>
      <c r="H77" s="9">
        <v>47744.369924545288</v>
      </c>
      <c r="I77" s="9">
        <v>441791.08902740479</v>
      </c>
      <c r="J77" s="7">
        <f t="shared" si="10"/>
        <v>10.807001569373812</v>
      </c>
      <c r="L77" s="21">
        <v>37621</v>
      </c>
      <c r="M77">
        <v>7</v>
      </c>
      <c r="N77">
        <v>441</v>
      </c>
      <c r="O77" s="7">
        <f t="shared" si="11"/>
        <v>1.5873015873015872</v>
      </c>
      <c r="P77" s="6">
        <v>2.1120000000000001</v>
      </c>
      <c r="R77" s="21">
        <v>37621</v>
      </c>
      <c r="S77">
        <v>30</v>
      </c>
      <c r="T77">
        <v>219</v>
      </c>
      <c r="U77" s="7">
        <f t="shared" si="12"/>
        <v>13.698630136986301</v>
      </c>
      <c r="V77" s="6">
        <v>22.385000000000002</v>
      </c>
      <c r="Z77" s="21">
        <v>37621</v>
      </c>
      <c r="AB77">
        <v>91</v>
      </c>
      <c r="AC77" s="7">
        <f t="shared" si="13"/>
        <v>0</v>
      </c>
      <c r="AE77" s="21">
        <v>37621</v>
      </c>
      <c r="AF77">
        <v>14</v>
      </c>
      <c r="AG77">
        <v>51</v>
      </c>
      <c r="AH77" s="7">
        <f t="shared" si="14"/>
        <v>27.450980392156865</v>
      </c>
    </row>
    <row r="78" spans="1:34">
      <c r="A78" s="21">
        <v>37652</v>
      </c>
      <c r="B78">
        <v>100</v>
      </c>
      <c r="C78">
        <v>933</v>
      </c>
      <c r="D78" s="7">
        <f t="shared" si="9"/>
        <v>10.718113612004288</v>
      </c>
      <c r="G78" s="21">
        <v>37652</v>
      </c>
      <c r="H78" s="9">
        <v>49092.239912033081</v>
      </c>
      <c r="I78" s="9">
        <v>442235.45892333984</v>
      </c>
      <c r="J78" s="7">
        <f t="shared" si="10"/>
        <v>11.100928005988562</v>
      </c>
      <c r="L78" s="21">
        <v>37652</v>
      </c>
      <c r="M78">
        <v>7</v>
      </c>
      <c r="N78">
        <v>443</v>
      </c>
      <c r="O78" s="7">
        <f t="shared" si="11"/>
        <v>1.5801354401805869</v>
      </c>
      <c r="P78" s="6"/>
      <c r="R78" s="21">
        <v>37652</v>
      </c>
      <c r="S78">
        <v>29</v>
      </c>
      <c r="T78">
        <v>218</v>
      </c>
      <c r="U78" s="7">
        <f t="shared" si="12"/>
        <v>13.302752293577983</v>
      </c>
      <c r="V78" s="6"/>
      <c r="Z78" s="21">
        <v>37652</v>
      </c>
      <c r="AB78">
        <v>91</v>
      </c>
      <c r="AC78" s="7">
        <f t="shared" si="13"/>
        <v>0</v>
      </c>
      <c r="AE78" s="21">
        <v>37652</v>
      </c>
      <c r="AF78">
        <v>14</v>
      </c>
      <c r="AG78">
        <v>52</v>
      </c>
      <c r="AH78" s="7">
        <f t="shared" si="14"/>
        <v>26.923076923076923</v>
      </c>
    </row>
    <row r="79" spans="1:34">
      <c r="A79" s="21">
        <v>37680</v>
      </c>
      <c r="B79">
        <v>98</v>
      </c>
      <c r="C79">
        <v>941</v>
      </c>
      <c r="D79" s="7">
        <f t="shared" si="9"/>
        <v>10.414452709883102</v>
      </c>
      <c r="G79" s="21">
        <v>37680</v>
      </c>
      <c r="H79" s="9">
        <v>48177.009916305542</v>
      </c>
      <c r="I79" s="9">
        <v>450837.95899200439</v>
      </c>
      <c r="J79" s="7">
        <f t="shared" si="10"/>
        <v>10.68610327844199</v>
      </c>
      <c r="L79" s="21">
        <v>37680</v>
      </c>
      <c r="M79">
        <v>5</v>
      </c>
      <c r="N79">
        <v>470</v>
      </c>
      <c r="O79" s="7">
        <f t="shared" si="11"/>
        <v>1.0638297872340425</v>
      </c>
      <c r="P79" s="6"/>
      <c r="R79" s="21">
        <v>37680</v>
      </c>
      <c r="S79">
        <v>29</v>
      </c>
      <c r="T79">
        <v>219</v>
      </c>
      <c r="U79" s="7">
        <f t="shared" si="12"/>
        <v>13.24200913242009</v>
      </c>
      <c r="V79" s="6"/>
      <c r="Z79" s="21">
        <v>37680</v>
      </c>
      <c r="AA79">
        <v>1</v>
      </c>
      <c r="AB79">
        <v>94</v>
      </c>
      <c r="AC79" s="7">
        <f t="shared" si="13"/>
        <v>1.0638297872340425</v>
      </c>
      <c r="AE79" s="21">
        <v>37680</v>
      </c>
      <c r="AF79">
        <v>11</v>
      </c>
      <c r="AG79">
        <v>49</v>
      </c>
      <c r="AH79" s="7">
        <f t="shared" si="14"/>
        <v>22.448979591836736</v>
      </c>
    </row>
    <row r="80" spans="1:34">
      <c r="A80" s="21">
        <v>37711</v>
      </c>
      <c r="B80">
        <v>97</v>
      </c>
      <c r="C80">
        <v>955</v>
      </c>
      <c r="D80" s="7">
        <f t="shared" si="9"/>
        <v>10.157068062827225</v>
      </c>
      <c r="G80" s="21">
        <v>37711</v>
      </c>
      <c r="H80" s="9">
        <v>42796.209928512573</v>
      </c>
      <c r="I80" s="9">
        <v>455530.90084838867</v>
      </c>
      <c r="J80" s="7">
        <f t="shared" si="10"/>
        <v>9.3947984316339834</v>
      </c>
      <c r="L80" s="21">
        <v>37711</v>
      </c>
      <c r="M80">
        <v>6</v>
      </c>
      <c r="N80">
        <v>483</v>
      </c>
      <c r="O80" s="7">
        <f t="shared" si="11"/>
        <v>1.2422360248447204</v>
      </c>
      <c r="P80" s="6"/>
      <c r="R80" s="21">
        <v>37711</v>
      </c>
      <c r="S80">
        <v>28</v>
      </c>
      <c r="T80">
        <v>223</v>
      </c>
      <c r="U80" s="7">
        <f t="shared" si="12"/>
        <v>12.556053811659194</v>
      </c>
      <c r="V80" s="6"/>
      <c r="Z80" s="21">
        <v>37711</v>
      </c>
      <c r="AA80">
        <v>2</v>
      </c>
      <c r="AB80">
        <v>96</v>
      </c>
      <c r="AC80" s="7">
        <f t="shared" si="13"/>
        <v>2.083333333333333</v>
      </c>
      <c r="AE80" s="21">
        <v>37711</v>
      </c>
      <c r="AF80">
        <v>10</v>
      </c>
      <c r="AG80">
        <v>47</v>
      </c>
      <c r="AH80" s="7">
        <f t="shared" si="14"/>
        <v>21.276595744680851</v>
      </c>
    </row>
    <row r="81" spans="1:34">
      <c r="A81" s="21">
        <v>37741</v>
      </c>
      <c r="B81">
        <v>96</v>
      </c>
      <c r="C81">
        <v>952</v>
      </c>
      <c r="D81" s="7">
        <f t="shared" si="9"/>
        <v>10.084033613445378</v>
      </c>
      <c r="G81" s="21">
        <v>37741</v>
      </c>
      <c r="H81" s="9">
        <v>41035.179944992065</v>
      </c>
      <c r="I81" s="9">
        <v>458253.50483703613</v>
      </c>
      <c r="J81" s="7">
        <f t="shared" si="10"/>
        <v>8.9546898194668412</v>
      </c>
      <c r="L81" s="21">
        <v>37741</v>
      </c>
      <c r="M81">
        <v>7</v>
      </c>
      <c r="N81">
        <v>478</v>
      </c>
      <c r="O81" s="7">
        <f t="shared" si="11"/>
        <v>1.4644351464435146</v>
      </c>
      <c r="P81" s="6"/>
      <c r="R81" s="21">
        <v>37741</v>
      </c>
      <c r="S81">
        <v>27</v>
      </c>
      <c r="T81">
        <v>223</v>
      </c>
      <c r="U81" s="7">
        <f t="shared" si="12"/>
        <v>12.107623318385651</v>
      </c>
      <c r="V81" s="6"/>
      <c r="Z81" s="21">
        <v>37741</v>
      </c>
      <c r="AA81">
        <v>2</v>
      </c>
      <c r="AB81">
        <v>96</v>
      </c>
      <c r="AC81" s="7">
        <f t="shared" si="13"/>
        <v>2.083333333333333</v>
      </c>
      <c r="AE81" s="21">
        <v>37741</v>
      </c>
      <c r="AF81">
        <v>9</v>
      </c>
      <c r="AG81">
        <v>46</v>
      </c>
      <c r="AH81" s="7">
        <f t="shared" si="14"/>
        <v>19.565217391304348</v>
      </c>
    </row>
    <row r="82" spans="1:34">
      <c r="A82" s="21">
        <v>37772</v>
      </c>
      <c r="B82">
        <v>91</v>
      </c>
      <c r="C82">
        <v>964</v>
      </c>
      <c r="D82" s="7">
        <f t="shared" si="9"/>
        <v>9.4398340248962658</v>
      </c>
      <c r="G82" s="21">
        <v>37772</v>
      </c>
      <c r="H82" s="9">
        <v>39817.679944992065</v>
      </c>
      <c r="I82" s="9">
        <v>470980.28983306885</v>
      </c>
      <c r="J82" s="7">
        <f t="shared" si="10"/>
        <v>8.4542136485381967</v>
      </c>
      <c r="L82" s="21">
        <v>37772</v>
      </c>
      <c r="M82">
        <v>7</v>
      </c>
      <c r="N82">
        <v>494</v>
      </c>
      <c r="O82" s="7">
        <f t="shared" si="11"/>
        <v>1.417004048582996</v>
      </c>
      <c r="P82" s="6"/>
      <c r="R82" s="21">
        <v>37772</v>
      </c>
      <c r="S82">
        <v>23</v>
      </c>
      <c r="T82">
        <v>228</v>
      </c>
      <c r="U82" s="7">
        <f t="shared" si="12"/>
        <v>10.087719298245613</v>
      </c>
      <c r="V82" s="6"/>
      <c r="Z82" s="21">
        <v>37772</v>
      </c>
      <c r="AA82">
        <v>2</v>
      </c>
      <c r="AB82">
        <v>95</v>
      </c>
      <c r="AC82" s="7">
        <f t="shared" si="13"/>
        <v>2.1052631578947367</v>
      </c>
      <c r="AE82" s="21">
        <v>37772</v>
      </c>
      <c r="AF82">
        <v>8</v>
      </c>
      <c r="AG82">
        <v>46</v>
      </c>
      <c r="AH82" s="7">
        <f t="shared" si="14"/>
        <v>17.391304347826086</v>
      </c>
    </row>
    <row r="83" spans="1:34">
      <c r="A83" s="21">
        <v>37802</v>
      </c>
      <c r="B83">
        <v>94</v>
      </c>
      <c r="C83">
        <v>987</v>
      </c>
      <c r="D83" s="7">
        <f t="shared" si="9"/>
        <v>9.5238095238095237</v>
      </c>
      <c r="G83" s="21">
        <v>37802</v>
      </c>
      <c r="H83" s="9">
        <v>39291.879941940308</v>
      </c>
      <c r="I83" s="9">
        <v>490555.4810333252</v>
      </c>
      <c r="J83" s="7">
        <f t="shared" si="10"/>
        <v>8.009670967119634</v>
      </c>
      <c r="L83" s="21">
        <v>37802</v>
      </c>
      <c r="M83">
        <v>6</v>
      </c>
      <c r="N83">
        <v>515</v>
      </c>
      <c r="O83" s="7">
        <f t="shared" si="11"/>
        <v>1.1650485436893203</v>
      </c>
      <c r="P83" s="6"/>
      <c r="R83" s="21">
        <v>37802</v>
      </c>
      <c r="S83">
        <v>27</v>
      </c>
      <c r="T83">
        <v>222</v>
      </c>
      <c r="U83" s="7">
        <f t="shared" si="12"/>
        <v>12.162162162162163</v>
      </c>
      <c r="V83" s="6"/>
      <c r="Z83" s="21">
        <v>37802</v>
      </c>
      <c r="AA83">
        <v>2</v>
      </c>
      <c r="AB83">
        <v>92</v>
      </c>
      <c r="AC83" s="7">
        <f t="shared" si="13"/>
        <v>2.1739130434782608</v>
      </c>
      <c r="AE83" s="21">
        <v>37802</v>
      </c>
      <c r="AF83">
        <v>8</v>
      </c>
      <c r="AG83">
        <v>49</v>
      </c>
      <c r="AH83" s="7">
        <f t="shared" si="14"/>
        <v>16.326530612244898</v>
      </c>
    </row>
    <row r="84" spans="1:34">
      <c r="A84" s="21">
        <v>37833</v>
      </c>
      <c r="B84">
        <v>89</v>
      </c>
      <c r="C84">
        <v>985</v>
      </c>
      <c r="D84" s="7">
        <f t="shared" si="9"/>
        <v>9.035532994923857</v>
      </c>
      <c r="G84" s="21">
        <v>37833</v>
      </c>
      <c r="H84" s="9">
        <v>35081.879941940308</v>
      </c>
      <c r="I84" s="9">
        <v>487736.8088684082</v>
      </c>
      <c r="J84" s="7">
        <f t="shared" si="10"/>
        <v>7.1927890829755743</v>
      </c>
      <c r="L84" s="21">
        <v>37833</v>
      </c>
      <c r="M84">
        <v>6</v>
      </c>
      <c r="N84">
        <v>524</v>
      </c>
      <c r="O84" s="7">
        <f t="shared" si="11"/>
        <v>1.1450381679389312</v>
      </c>
      <c r="P84" s="6"/>
      <c r="R84" s="21">
        <v>37833</v>
      </c>
      <c r="S84">
        <v>23</v>
      </c>
      <c r="T84">
        <v>214</v>
      </c>
      <c r="U84" s="7">
        <f t="shared" si="12"/>
        <v>10.747663551401869</v>
      </c>
      <c r="V84" s="6"/>
      <c r="Z84" s="21">
        <v>37833</v>
      </c>
      <c r="AA84">
        <v>2</v>
      </c>
      <c r="AB84">
        <v>91</v>
      </c>
      <c r="AC84" s="7">
        <f t="shared" si="13"/>
        <v>2.197802197802198</v>
      </c>
      <c r="AE84" s="21">
        <v>37833</v>
      </c>
      <c r="AF84">
        <v>7</v>
      </c>
      <c r="AG84">
        <v>49</v>
      </c>
      <c r="AH84" s="7">
        <f t="shared" si="14"/>
        <v>14.285714285714285</v>
      </c>
    </row>
    <row r="85" spans="1:34">
      <c r="A85" s="21">
        <v>37864</v>
      </c>
      <c r="B85">
        <v>89</v>
      </c>
      <c r="C85">
        <v>1002</v>
      </c>
      <c r="D85" s="7">
        <f t="shared" si="9"/>
        <v>8.8822355289421164</v>
      </c>
      <c r="G85" s="21">
        <v>37864</v>
      </c>
      <c r="H85" s="9">
        <v>34783.789945602417</v>
      </c>
      <c r="I85" s="9">
        <v>493598.48484802246</v>
      </c>
      <c r="J85" s="7">
        <f t="shared" si="10"/>
        <v>7.0469806965295385</v>
      </c>
      <c r="L85" s="21">
        <v>37864</v>
      </c>
      <c r="M85">
        <v>4</v>
      </c>
      <c r="N85">
        <v>542</v>
      </c>
      <c r="O85" s="7">
        <f t="shared" si="11"/>
        <v>0.73800738007380073</v>
      </c>
      <c r="P85" s="6"/>
      <c r="R85" s="21">
        <v>37864</v>
      </c>
      <c r="S85">
        <v>23</v>
      </c>
      <c r="T85">
        <v>211</v>
      </c>
      <c r="U85" s="7">
        <f t="shared" si="12"/>
        <v>10.900473933649289</v>
      </c>
      <c r="V85" s="6"/>
      <c r="Z85" s="21">
        <v>37864</v>
      </c>
      <c r="AA85">
        <v>2</v>
      </c>
      <c r="AB85">
        <v>95</v>
      </c>
      <c r="AC85" s="7">
        <f t="shared" si="13"/>
        <v>2.1052631578947367</v>
      </c>
      <c r="AE85" s="21">
        <v>37864</v>
      </c>
      <c r="AF85">
        <v>6</v>
      </c>
      <c r="AG85">
        <v>49</v>
      </c>
      <c r="AH85" s="7">
        <f t="shared" si="14"/>
        <v>12.244897959183673</v>
      </c>
    </row>
    <row r="86" spans="1:34">
      <c r="A86" s="21">
        <v>37894</v>
      </c>
      <c r="B86">
        <v>87</v>
      </c>
      <c r="C86">
        <v>1008</v>
      </c>
      <c r="D86" s="7">
        <f t="shared" si="9"/>
        <v>8.6309523809523814</v>
      </c>
      <c r="G86" s="21">
        <v>37894</v>
      </c>
      <c r="H86" s="9">
        <v>34052.889944076538</v>
      </c>
      <c r="I86" s="9">
        <v>499398.92287445068</v>
      </c>
      <c r="J86" s="7">
        <f t="shared" si="10"/>
        <v>6.8187752084193951</v>
      </c>
      <c r="L86" s="21">
        <v>37894</v>
      </c>
      <c r="M86">
        <v>6</v>
      </c>
      <c r="N86">
        <v>542</v>
      </c>
      <c r="O86" s="7">
        <f t="shared" si="11"/>
        <v>1.107011070110701</v>
      </c>
      <c r="P86" s="6"/>
      <c r="R86" s="21">
        <v>37894</v>
      </c>
      <c r="S86">
        <v>20</v>
      </c>
      <c r="T86">
        <v>212</v>
      </c>
      <c r="U86" s="7">
        <f t="shared" si="12"/>
        <v>9.433962264150944</v>
      </c>
      <c r="V86" s="6"/>
      <c r="Z86" s="21">
        <v>37894</v>
      </c>
      <c r="AA86">
        <v>2</v>
      </c>
      <c r="AB86">
        <v>95</v>
      </c>
      <c r="AC86" s="7">
        <f t="shared" si="13"/>
        <v>2.1052631578947367</v>
      </c>
      <c r="AE86" s="21">
        <v>37894</v>
      </c>
      <c r="AF86">
        <v>6</v>
      </c>
      <c r="AG86">
        <v>50</v>
      </c>
      <c r="AH86" s="7">
        <f t="shared" si="14"/>
        <v>12</v>
      </c>
    </row>
    <row r="87" spans="1:34">
      <c r="A87" s="21">
        <v>37925</v>
      </c>
      <c r="B87">
        <v>86</v>
      </c>
      <c r="C87">
        <v>1011</v>
      </c>
      <c r="D87" s="7">
        <f t="shared" si="9"/>
        <v>8.5064292779426314</v>
      </c>
      <c r="G87" s="21">
        <v>37925</v>
      </c>
      <c r="H87" s="9">
        <v>34660.399953842163</v>
      </c>
      <c r="I87" s="9">
        <v>504755.87088012695</v>
      </c>
      <c r="J87" s="7">
        <f t="shared" si="10"/>
        <v>6.8667650944615879</v>
      </c>
      <c r="L87" s="21">
        <v>37925</v>
      </c>
      <c r="M87">
        <v>4</v>
      </c>
      <c r="N87">
        <v>552</v>
      </c>
      <c r="O87" s="7">
        <f t="shared" si="11"/>
        <v>0.72463768115942029</v>
      </c>
      <c r="P87" s="6"/>
      <c r="R87" s="21">
        <v>37925</v>
      </c>
      <c r="S87">
        <v>23</v>
      </c>
      <c r="T87">
        <v>217</v>
      </c>
      <c r="U87" s="7">
        <f t="shared" si="12"/>
        <v>10.599078341013826</v>
      </c>
      <c r="V87" s="6"/>
      <c r="Z87" s="21">
        <v>37925</v>
      </c>
      <c r="AA87">
        <v>2</v>
      </c>
      <c r="AB87">
        <v>94</v>
      </c>
      <c r="AC87" s="7">
        <f t="shared" si="13"/>
        <v>2.1276595744680851</v>
      </c>
      <c r="AE87" s="21">
        <v>37925</v>
      </c>
      <c r="AF87">
        <v>6</v>
      </c>
      <c r="AG87">
        <v>50</v>
      </c>
      <c r="AH87" s="7">
        <f t="shared" si="14"/>
        <v>12</v>
      </c>
    </row>
    <row r="88" spans="1:34">
      <c r="A88" s="21">
        <v>37955</v>
      </c>
      <c r="B88">
        <v>89</v>
      </c>
      <c r="C88">
        <v>1020</v>
      </c>
      <c r="D88" s="7">
        <f t="shared" si="9"/>
        <v>8.7254901960784306</v>
      </c>
      <c r="G88" s="21">
        <v>37955</v>
      </c>
      <c r="H88" s="9">
        <v>34796.589956283569</v>
      </c>
      <c r="I88" s="9">
        <v>510203.42692565918</v>
      </c>
      <c r="J88" s="7">
        <f t="shared" si="10"/>
        <v>6.8201403832110516</v>
      </c>
      <c r="L88" s="21">
        <v>37955</v>
      </c>
      <c r="M88">
        <v>5</v>
      </c>
      <c r="N88">
        <v>556</v>
      </c>
      <c r="O88" s="7">
        <f t="shared" si="11"/>
        <v>0.89928057553956831</v>
      </c>
      <c r="P88" s="6"/>
      <c r="R88" s="21">
        <v>37955</v>
      </c>
      <c r="S88">
        <v>22</v>
      </c>
      <c r="T88">
        <v>224</v>
      </c>
      <c r="U88" s="7">
        <f t="shared" si="12"/>
        <v>9.8214285714285712</v>
      </c>
      <c r="V88" s="6"/>
      <c r="Z88" s="21">
        <v>37955</v>
      </c>
      <c r="AA88">
        <v>2</v>
      </c>
      <c r="AB88">
        <v>94</v>
      </c>
      <c r="AC88" s="7">
        <f t="shared" si="13"/>
        <v>2.1276595744680851</v>
      </c>
      <c r="AE88" s="21">
        <v>37955</v>
      </c>
      <c r="AF88">
        <v>4</v>
      </c>
      <c r="AG88">
        <v>49</v>
      </c>
      <c r="AH88" s="7">
        <f t="shared" si="14"/>
        <v>8.1632653061224492</v>
      </c>
    </row>
    <row r="89" spans="1:34">
      <c r="A89" s="21">
        <v>37986</v>
      </c>
      <c r="B89">
        <v>91</v>
      </c>
      <c r="C89">
        <v>1034</v>
      </c>
      <c r="D89" s="7">
        <f t="shared" si="9"/>
        <v>8.8007736943907151</v>
      </c>
      <c r="G89" s="21">
        <v>37986</v>
      </c>
      <c r="H89" s="9">
        <v>34795.529954910278</v>
      </c>
      <c r="I89" s="9">
        <v>507490.91806793213</v>
      </c>
      <c r="J89" s="7">
        <f t="shared" si="10"/>
        <v>6.8563847580524762</v>
      </c>
      <c r="L89" s="21">
        <v>37986</v>
      </c>
      <c r="M89">
        <v>5</v>
      </c>
      <c r="N89">
        <v>557</v>
      </c>
      <c r="O89" s="7">
        <f t="shared" si="11"/>
        <v>0.89766606822262118</v>
      </c>
      <c r="P89" s="6">
        <v>0.84399999999999997</v>
      </c>
      <c r="R89" s="21">
        <v>37986</v>
      </c>
      <c r="S89">
        <v>20</v>
      </c>
      <c r="T89">
        <v>233</v>
      </c>
      <c r="U89" s="7">
        <f t="shared" si="12"/>
        <v>8.5836909871244629</v>
      </c>
      <c r="V89" s="6">
        <v>12.288</v>
      </c>
      <c r="Z89" s="21">
        <v>37986</v>
      </c>
      <c r="AA89">
        <v>2</v>
      </c>
      <c r="AB89">
        <v>93</v>
      </c>
      <c r="AC89" s="7">
        <f t="shared" si="13"/>
        <v>2.1505376344086025</v>
      </c>
      <c r="AE89" s="21">
        <v>37986</v>
      </c>
      <c r="AF89">
        <v>4</v>
      </c>
      <c r="AG89">
        <v>47</v>
      </c>
      <c r="AH89" s="7">
        <f t="shared" si="14"/>
        <v>8.5106382978723403</v>
      </c>
    </row>
    <row r="90" spans="1:34">
      <c r="A90" s="21">
        <v>38017</v>
      </c>
      <c r="B90">
        <v>100</v>
      </c>
      <c r="C90">
        <v>1036</v>
      </c>
      <c r="D90" s="7">
        <f t="shared" si="9"/>
        <v>9.6525096525096519</v>
      </c>
      <c r="G90" s="21">
        <v>38017</v>
      </c>
      <c r="H90" s="9">
        <v>37353.569962978363</v>
      </c>
      <c r="I90" s="9">
        <v>512483.88121032715</v>
      </c>
      <c r="J90" s="7">
        <f t="shared" si="10"/>
        <v>7.2887306962242162</v>
      </c>
      <c r="L90" s="21">
        <v>38017</v>
      </c>
      <c r="M90">
        <v>5</v>
      </c>
      <c r="N90">
        <v>556</v>
      </c>
      <c r="O90" s="7">
        <f t="shared" si="11"/>
        <v>0.89928057553956831</v>
      </c>
      <c r="P90" s="6"/>
      <c r="R90" s="21">
        <v>38017</v>
      </c>
      <c r="S90">
        <v>19</v>
      </c>
      <c r="T90">
        <v>243</v>
      </c>
      <c r="U90" s="7">
        <f t="shared" si="12"/>
        <v>7.8189300411522638</v>
      </c>
      <c r="V90" s="6"/>
      <c r="Z90" s="21">
        <v>38017</v>
      </c>
      <c r="AA90">
        <v>2</v>
      </c>
      <c r="AB90">
        <v>95</v>
      </c>
      <c r="AC90" s="7">
        <f t="shared" si="13"/>
        <v>2.1052631578947367</v>
      </c>
      <c r="AE90" s="21">
        <v>38017</v>
      </c>
      <c r="AF90">
        <v>5</v>
      </c>
      <c r="AG90">
        <v>49</v>
      </c>
      <c r="AH90" s="7">
        <f t="shared" si="14"/>
        <v>10.204081632653061</v>
      </c>
    </row>
    <row r="91" spans="1:34">
      <c r="A91" s="21">
        <v>38046</v>
      </c>
      <c r="B91">
        <v>103</v>
      </c>
      <c r="C91">
        <v>1053</v>
      </c>
      <c r="D91" s="7">
        <f t="shared" si="9"/>
        <v>9.7815764482431149</v>
      </c>
      <c r="G91" s="21">
        <v>38046</v>
      </c>
      <c r="H91" s="9">
        <v>38196.919955730438</v>
      </c>
      <c r="I91" s="9">
        <v>518920.00315856934</v>
      </c>
      <c r="J91" s="7">
        <f t="shared" si="10"/>
        <v>7.3608494032284186</v>
      </c>
      <c r="L91" s="21">
        <v>38046</v>
      </c>
      <c r="M91">
        <v>7</v>
      </c>
      <c r="N91">
        <v>565</v>
      </c>
      <c r="O91" s="7">
        <f t="shared" si="11"/>
        <v>1.2389380530973451</v>
      </c>
      <c r="P91" s="6"/>
      <c r="R91" s="21">
        <v>38046</v>
      </c>
      <c r="S91">
        <v>18</v>
      </c>
      <c r="T91">
        <v>252</v>
      </c>
      <c r="U91" s="7">
        <f t="shared" si="12"/>
        <v>7.1428571428571423</v>
      </c>
      <c r="V91" s="6"/>
      <c r="Z91" s="21">
        <v>38046</v>
      </c>
      <c r="AA91">
        <v>2</v>
      </c>
      <c r="AB91">
        <v>95</v>
      </c>
      <c r="AC91" s="7">
        <f t="shared" si="13"/>
        <v>2.1052631578947367</v>
      </c>
      <c r="AE91" s="21">
        <v>38046</v>
      </c>
      <c r="AF91">
        <v>5</v>
      </c>
      <c r="AG91">
        <v>52</v>
      </c>
      <c r="AH91" s="7">
        <f t="shared" si="14"/>
        <v>9.6153846153846168</v>
      </c>
    </row>
    <row r="92" spans="1:34">
      <c r="A92" s="21">
        <v>38077</v>
      </c>
      <c r="B92">
        <v>110</v>
      </c>
      <c r="C92">
        <v>1053</v>
      </c>
      <c r="D92" s="7">
        <f t="shared" si="9"/>
        <v>10.446343779677113</v>
      </c>
      <c r="G92" s="21">
        <v>38077</v>
      </c>
      <c r="H92" s="9">
        <v>38486.429951190948</v>
      </c>
      <c r="I92" s="9">
        <v>516207.81233978271</v>
      </c>
      <c r="J92" s="7">
        <f t="shared" si="10"/>
        <v>7.4556078058458528</v>
      </c>
      <c r="L92" s="21">
        <v>38077</v>
      </c>
      <c r="M92">
        <v>5</v>
      </c>
      <c r="N92">
        <v>565</v>
      </c>
      <c r="O92" s="7">
        <f t="shared" si="11"/>
        <v>0.88495575221238942</v>
      </c>
      <c r="P92" s="6"/>
      <c r="R92" s="21">
        <v>38077</v>
      </c>
      <c r="S92">
        <v>18</v>
      </c>
      <c r="T92">
        <v>255</v>
      </c>
      <c r="U92" s="7">
        <f t="shared" si="12"/>
        <v>7.0588235294117645</v>
      </c>
      <c r="V92" s="6"/>
      <c r="Z92" s="21">
        <v>38077</v>
      </c>
      <c r="AA92">
        <v>2</v>
      </c>
      <c r="AB92">
        <v>92</v>
      </c>
      <c r="AC92" s="7">
        <f t="shared" si="13"/>
        <v>2.1739130434782608</v>
      </c>
      <c r="AE92" s="21">
        <v>38077</v>
      </c>
      <c r="AF92">
        <v>5</v>
      </c>
      <c r="AG92">
        <v>53</v>
      </c>
      <c r="AH92" s="7">
        <f t="shared" si="14"/>
        <v>9.433962264150944</v>
      </c>
    </row>
    <row r="93" spans="1:34">
      <c r="A93" s="21">
        <v>38107</v>
      </c>
      <c r="B93">
        <v>114</v>
      </c>
      <c r="C93">
        <v>1061</v>
      </c>
      <c r="D93" s="7">
        <f t="shared" si="9"/>
        <v>10.744580584354383</v>
      </c>
      <c r="G93" s="21">
        <v>38107</v>
      </c>
      <c r="H93" s="9">
        <v>41725.616941452026</v>
      </c>
      <c r="I93" s="9">
        <v>519560.63716125488</v>
      </c>
      <c r="J93" s="7">
        <f t="shared" si="10"/>
        <v>8.0309426767643561</v>
      </c>
      <c r="L93" s="21">
        <v>38107</v>
      </c>
      <c r="M93">
        <v>5</v>
      </c>
      <c r="N93">
        <v>570</v>
      </c>
      <c r="O93" s="7">
        <f t="shared" si="11"/>
        <v>0.8771929824561403</v>
      </c>
      <c r="P93" s="6"/>
      <c r="R93" s="21">
        <v>38107</v>
      </c>
      <c r="S93">
        <v>16</v>
      </c>
      <c r="T93">
        <v>260</v>
      </c>
      <c r="U93" s="7">
        <f t="shared" si="12"/>
        <v>6.1538461538461542</v>
      </c>
      <c r="V93" s="6"/>
      <c r="Z93" s="21">
        <v>38107</v>
      </c>
      <c r="AA93">
        <v>2</v>
      </c>
      <c r="AB93">
        <v>95</v>
      </c>
      <c r="AC93" s="7">
        <f t="shared" si="13"/>
        <v>2.1052631578947367</v>
      </c>
      <c r="AE93" s="21">
        <v>38107</v>
      </c>
      <c r="AF93">
        <v>5</v>
      </c>
      <c r="AG93">
        <v>58</v>
      </c>
      <c r="AH93" s="7">
        <f t="shared" si="14"/>
        <v>8.6206896551724146</v>
      </c>
    </row>
    <row r="94" spans="1:34">
      <c r="A94" s="21">
        <v>38138</v>
      </c>
      <c r="B94">
        <v>122</v>
      </c>
      <c r="C94">
        <v>1068</v>
      </c>
      <c r="D94" s="7">
        <f t="shared" si="9"/>
        <v>11.423220973782772</v>
      </c>
      <c r="G94" s="21">
        <v>38138</v>
      </c>
      <c r="H94" s="9">
        <v>43816.146924972534</v>
      </c>
      <c r="I94" s="9">
        <v>520208.51921081543</v>
      </c>
      <c r="J94" s="7">
        <f t="shared" si="10"/>
        <v>8.4228045691070204</v>
      </c>
      <c r="L94" s="21">
        <v>38138</v>
      </c>
      <c r="M94">
        <v>6</v>
      </c>
      <c r="N94">
        <v>573</v>
      </c>
      <c r="O94" s="7">
        <f t="shared" si="11"/>
        <v>1.0471204188481675</v>
      </c>
      <c r="P94" s="6"/>
      <c r="R94" s="21">
        <v>38138</v>
      </c>
      <c r="S94">
        <v>14</v>
      </c>
      <c r="T94">
        <v>262</v>
      </c>
      <c r="U94" s="7">
        <f t="shared" si="12"/>
        <v>5.343511450381679</v>
      </c>
      <c r="V94" s="6"/>
      <c r="Z94" s="21">
        <v>38138</v>
      </c>
      <c r="AA94">
        <v>2</v>
      </c>
      <c r="AB94">
        <v>94</v>
      </c>
      <c r="AC94" s="7">
        <f t="shared" si="13"/>
        <v>2.1276595744680851</v>
      </c>
      <c r="AE94" s="21">
        <v>38138</v>
      </c>
      <c r="AF94">
        <v>5</v>
      </c>
      <c r="AG94">
        <v>56</v>
      </c>
      <c r="AH94" s="7">
        <f t="shared" si="14"/>
        <v>8.9285714285714288</v>
      </c>
    </row>
    <row r="95" spans="1:34">
      <c r="A95" s="21">
        <v>38168</v>
      </c>
      <c r="B95">
        <v>128</v>
      </c>
      <c r="C95">
        <v>1066</v>
      </c>
      <c r="D95" s="7">
        <f t="shared" si="9"/>
        <v>12.007504690431519</v>
      </c>
      <c r="G95" s="21">
        <v>38168</v>
      </c>
      <c r="H95" s="9">
        <v>45632.796932220459</v>
      </c>
      <c r="I95" s="9">
        <v>521121.70611572266</v>
      </c>
      <c r="J95" s="7">
        <f t="shared" si="10"/>
        <v>8.7566486670365311</v>
      </c>
      <c r="L95" s="21">
        <v>38168</v>
      </c>
      <c r="M95">
        <v>6</v>
      </c>
      <c r="N95">
        <v>575</v>
      </c>
      <c r="O95" s="7">
        <f t="shared" si="11"/>
        <v>1.0434782608695654</v>
      </c>
      <c r="P95" s="6"/>
      <c r="R95" s="21">
        <v>38168</v>
      </c>
      <c r="S95">
        <v>11</v>
      </c>
      <c r="T95">
        <v>260</v>
      </c>
      <c r="U95" s="7">
        <f t="shared" si="12"/>
        <v>4.2307692307692308</v>
      </c>
      <c r="V95" s="6"/>
      <c r="Z95" s="21">
        <v>38168</v>
      </c>
      <c r="AA95">
        <v>2</v>
      </c>
      <c r="AB95">
        <v>92</v>
      </c>
      <c r="AC95" s="7">
        <f t="shared" si="13"/>
        <v>2.1739130434782608</v>
      </c>
      <c r="AE95" s="21">
        <v>38168</v>
      </c>
      <c r="AF95">
        <v>5</v>
      </c>
      <c r="AG95">
        <v>54</v>
      </c>
      <c r="AH95" s="7">
        <f t="shared" si="14"/>
        <v>9.2592592592592595</v>
      </c>
    </row>
    <row r="96" spans="1:34">
      <c r="A96" s="21">
        <v>38199</v>
      </c>
      <c r="B96">
        <v>131</v>
      </c>
      <c r="C96">
        <v>1060</v>
      </c>
      <c r="D96" s="7">
        <f t="shared" si="9"/>
        <v>12.358490566037736</v>
      </c>
      <c r="G96" s="21">
        <v>38199</v>
      </c>
      <c r="H96" s="9">
        <v>49212.546920418739</v>
      </c>
      <c r="I96" s="9">
        <v>523298.4939956665</v>
      </c>
      <c r="J96" s="7">
        <f t="shared" si="10"/>
        <v>9.4042974487953099</v>
      </c>
      <c r="L96" s="21">
        <v>38199</v>
      </c>
      <c r="M96">
        <v>6</v>
      </c>
      <c r="N96">
        <v>568</v>
      </c>
      <c r="O96" s="7">
        <f t="shared" si="11"/>
        <v>1.056338028169014</v>
      </c>
      <c r="P96" s="6"/>
      <c r="R96" s="21">
        <v>38199</v>
      </c>
      <c r="S96">
        <v>12</v>
      </c>
      <c r="T96">
        <v>250</v>
      </c>
      <c r="U96" s="7">
        <f t="shared" si="12"/>
        <v>4.8</v>
      </c>
      <c r="V96" s="6"/>
      <c r="Z96" s="21">
        <v>38199</v>
      </c>
      <c r="AA96">
        <v>2</v>
      </c>
      <c r="AB96">
        <v>88</v>
      </c>
      <c r="AC96" s="7">
        <f t="shared" si="13"/>
        <v>2.2727272727272729</v>
      </c>
      <c r="AE96" s="21">
        <v>38199</v>
      </c>
      <c r="AF96">
        <v>6</v>
      </c>
      <c r="AG96">
        <v>57</v>
      </c>
      <c r="AH96" s="7">
        <f t="shared" si="14"/>
        <v>10.526315789473683</v>
      </c>
    </row>
    <row r="97" spans="1:34">
      <c r="A97" s="21">
        <v>38230</v>
      </c>
      <c r="B97">
        <v>134</v>
      </c>
      <c r="C97">
        <v>1065</v>
      </c>
      <c r="D97" s="7">
        <f t="shared" si="9"/>
        <v>12.582159624413144</v>
      </c>
      <c r="G97" s="21">
        <v>38230</v>
      </c>
      <c r="H97" s="9">
        <v>50069.806918740273</v>
      </c>
      <c r="I97" s="9">
        <v>536962.4020690918</v>
      </c>
      <c r="J97" s="7">
        <f t="shared" si="10"/>
        <v>9.3246392532894156</v>
      </c>
      <c r="L97" s="21">
        <v>38230</v>
      </c>
      <c r="M97">
        <v>8</v>
      </c>
      <c r="N97">
        <v>567</v>
      </c>
      <c r="O97" s="7">
        <f t="shared" si="11"/>
        <v>1.4109347442680775</v>
      </c>
      <c r="P97" s="6"/>
      <c r="R97" s="21">
        <v>38230</v>
      </c>
      <c r="S97">
        <v>13</v>
      </c>
      <c r="T97">
        <v>258</v>
      </c>
      <c r="U97" s="7">
        <f t="shared" si="12"/>
        <v>5.0387596899224807</v>
      </c>
      <c r="V97" s="6"/>
      <c r="Z97" s="21">
        <v>38230</v>
      </c>
      <c r="AA97">
        <v>2</v>
      </c>
      <c r="AB97">
        <v>87</v>
      </c>
      <c r="AC97" s="7">
        <f t="shared" si="13"/>
        <v>2.2988505747126435</v>
      </c>
      <c r="AE97" s="21">
        <v>38230</v>
      </c>
      <c r="AF97">
        <v>6</v>
      </c>
      <c r="AG97">
        <v>58</v>
      </c>
      <c r="AH97" s="7">
        <f t="shared" si="14"/>
        <v>10.344827586206897</v>
      </c>
    </row>
    <row r="98" spans="1:34">
      <c r="A98" s="21">
        <v>38260</v>
      </c>
      <c r="B98">
        <v>136</v>
      </c>
      <c r="C98">
        <v>1066</v>
      </c>
      <c r="D98" s="7">
        <f t="shared" si="9"/>
        <v>12.757973733583489</v>
      </c>
      <c r="G98" s="21">
        <v>38260</v>
      </c>
      <c r="H98" s="9">
        <v>51439.356916069984</v>
      </c>
      <c r="I98" s="9">
        <v>532531.32707214355</v>
      </c>
      <c r="J98" s="7">
        <f t="shared" si="10"/>
        <v>9.6594048652280211</v>
      </c>
      <c r="L98" s="21">
        <v>38260</v>
      </c>
      <c r="M98">
        <v>9</v>
      </c>
      <c r="N98">
        <v>569</v>
      </c>
      <c r="O98" s="7">
        <f t="shared" si="11"/>
        <v>1.5817223198594026</v>
      </c>
      <c r="P98" s="6"/>
      <c r="R98" s="21">
        <v>38260</v>
      </c>
      <c r="S98">
        <v>16</v>
      </c>
      <c r="T98">
        <v>257</v>
      </c>
      <c r="U98" s="7">
        <f t="shared" si="12"/>
        <v>6.2256809338521402</v>
      </c>
      <c r="V98" s="6"/>
      <c r="Z98" s="21">
        <v>38260</v>
      </c>
      <c r="AA98">
        <v>2</v>
      </c>
      <c r="AB98">
        <v>84</v>
      </c>
      <c r="AC98" s="7">
        <f t="shared" si="13"/>
        <v>2.3809523809523809</v>
      </c>
      <c r="AE98" s="21">
        <v>38260</v>
      </c>
      <c r="AF98">
        <v>6</v>
      </c>
      <c r="AG98">
        <v>60</v>
      </c>
      <c r="AH98" s="7">
        <f t="shared" si="14"/>
        <v>10</v>
      </c>
    </row>
    <row r="99" spans="1:34">
      <c r="A99" s="21">
        <v>38291</v>
      </c>
      <c r="B99">
        <v>138</v>
      </c>
      <c r="C99">
        <v>1057</v>
      </c>
      <c r="D99" s="7">
        <f t="shared" si="9"/>
        <v>13.055818353831599</v>
      </c>
      <c r="G99" s="21">
        <v>38291</v>
      </c>
      <c r="H99" s="9">
        <v>51725.116901993752</v>
      </c>
      <c r="I99" s="9">
        <v>530378.97805786133</v>
      </c>
      <c r="J99" s="7">
        <f t="shared" si="10"/>
        <v>9.7524824779821557</v>
      </c>
      <c r="L99" s="21">
        <v>38291</v>
      </c>
      <c r="M99">
        <v>9</v>
      </c>
      <c r="N99">
        <v>561</v>
      </c>
      <c r="O99" s="7">
        <f t="shared" si="11"/>
        <v>1.6042780748663104</v>
      </c>
      <c r="P99" s="6"/>
      <c r="R99" s="21">
        <v>38291</v>
      </c>
      <c r="S99">
        <v>15</v>
      </c>
      <c r="T99">
        <v>260</v>
      </c>
      <c r="U99" s="7">
        <f t="shared" si="12"/>
        <v>5.7692307692307692</v>
      </c>
      <c r="V99" s="6"/>
      <c r="Z99" s="21">
        <v>38291</v>
      </c>
      <c r="AA99">
        <v>2</v>
      </c>
      <c r="AB99">
        <v>82</v>
      </c>
      <c r="AC99" s="7">
        <f t="shared" si="13"/>
        <v>2.4390243902439024</v>
      </c>
      <c r="AE99" s="21">
        <v>38291</v>
      </c>
      <c r="AF99">
        <v>6</v>
      </c>
      <c r="AG99">
        <v>60</v>
      </c>
      <c r="AH99" s="7">
        <f t="shared" si="14"/>
        <v>10</v>
      </c>
    </row>
    <row r="100" spans="1:34">
      <c r="A100" s="21">
        <v>38321</v>
      </c>
      <c r="B100">
        <v>136</v>
      </c>
      <c r="C100">
        <v>1055</v>
      </c>
      <c r="D100" s="7">
        <f t="shared" si="9"/>
        <v>12.890995260663507</v>
      </c>
      <c r="G100" s="21">
        <v>38321</v>
      </c>
      <c r="H100" s="9">
        <v>52359.836903214455</v>
      </c>
      <c r="I100" s="9">
        <v>537369.91110992432</v>
      </c>
      <c r="J100" s="7">
        <f t="shared" si="10"/>
        <v>9.7437232380701211</v>
      </c>
      <c r="L100" s="21">
        <v>38321</v>
      </c>
      <c r="M100">
        <v>8</v>
      </c>
      <c r="N100">
        <v>550</v>
      </c>
      <c r="O100" s="7">
        <f t="shared" si="11"/>
        <v>1.4545454545454546</v>
      </c>
      <c r="P100" s="6"/>
      <c r="R100" s="21">
        <v>38321</v>
      </c>
      <c r="S100">
        <v>13</v>
      </c>
      <c r="T100">
        <v>264</v>
      </c>
      <c r="U100" s="7">
        <f t="shared" si="12"/>
        <v>4.9242424242424239</v>
      </c>
      <c r="V100" s="6"/>
      <c r="Z100" s="21">
        <v>38321</v>
      </c>
      <c r="AA100">
        <v>2</v>
      </c>
      <c r="AB100">
        <v>80</v>
      </c>
      <c r="AC100" s="7">
        <f t="shared" si="13"/>
        <v>2.5</v>
      </c>
      <c r="AE100" s="21">
        <v>38321</v>
      </c>
      <c r="AF100">
        <v>6</v>
      </c>
      <c r="AG100">
        <v>61</v>
      </c>
      <c r="AH100" s="7">
        <f t="shared" si="14"/>
        <v>9.8360655737704921</v>
      </c>
    </row>
    <row r="101" spans="1:34">
      <c r="A101" s="21">
        <v>38352</v>
      </c>
      <c r="B101">
        <v>135</v>
      </c>
      <c r="C101">
        <v>1030</v>
      </c>
      <c r="D101" s="7">
        <f t="shared" si="9"/>
        <v>13.106796116504855</v>
      </c>
      <c r="G101" s="21">
        <v>38352</v>
      </c>
      <c r="H101" s="9">
        <v>52089.626890778542</v>
      </c>
      <c r="I101" s="9">
        <v>519378.4719543457</v>
      </c>
      <c r="J101" s="7">
        <f t="shared" si="10"/>
        <v>10.02922333202854</v>
      </c>
      <c r="L101" s="21">
        <v>38352</v>
      </c>
      <c r="M101">
        <v>11</v>
      </c>
      <c r="N101">
        <v>545</v>
      </c>
      <c r="O101" s="7">
        <f t="shared" si="11"/>
        <v>2.0183486238532113</v>
      </c>
      <c r="P101" s="6">
        <v>1.0249999999999999</v>
      </c>
      <c r="R101" s="21">
        <v>38352</v>
      </c>
      <c r="S101">
        <v>15</v>
      </c>
      <c r="T101">
        <v>263</v>
      </c>
      <c r="U101" s="7">
        <f t="shared" si="12"/>
        <v>5.7034220532319395</v>
      </c>
      <c r="V101" s="6">
        <v>6.6669999999999998</v>
      </c>
      <c r="Z101" s="21">
        <v>38352</v>
      </c>
      <c r="AA101">
        <v>2</v>
      </c>
      <c r="AB101">
        <v>75</v>
      </c>
      <c r="AC101" s="7">
        <f t="shared" si="13"/>
        <v>2.666666666666667</v>
      </c>
      <c r="AE101" s="21">
        <v>38352</v>
      </c>
      <c r="AF101">
        <v>5</v>
      </c>
      <c r="AG101">
        <v>60</v>
      </c>
      <c r="AH101" s="7">
        <f t="shared" si="14"/>
        <v>8.3333333333333321</v>
      </c>
    </row>
    <row r="102" spans="1:34">
      <c r="A102" s="21">
        <v>38383</v>
      </c>
      <c r="B102">
        <v>137</v>
      </c>
      <c r="C102">
        <v>1032</v>
      </c>
      <c r="D102" s="7">
        <f t="shared" ref="D102:D133" si="15">B102/C102*100</f>
        <v>13.275193798449614</v>
      </c>
      <c r="G102" s="21">
        <v>38383</v>
      </c>
      <c r="H102" s="9">
        <v>52584.626890778542</v>
      </c>
      <c r="I102" s="9">
        <v>519724.08496856689</v>
      </c>
      <c r="J102" s="7">
        <f t="shared" si="10"/>
        <v>10.117796810197643</v>
      </c>
      <c r="L102" s="21">
        <v>38383</v>
      </c>
      <c r="M102">
        <v>10</v>
      </c>
      <c r="N102">
        <v>545</v>
      </c>
      <c r="O102" s="7">
        <f t="shared" ref="O102:O133" si="16">M102/N102*100</f>
        <v>1.834862385321101</v>
      </c>
      <c r="P102" s="6"/>
      <c r="R102" s="21">
        <v>38383</v>
      </c>
      <c r="S102">
        <v>16</v>
      </c>
      <c r="T102">
        <v>266</v>
      </c>
      <c r="U102" s="7">
        <f t="shared" ref="U102:U133" si="17">S102/T102*100</f>
        <v>6.0150375939849621</v>
      </c>
      <c r="V102" s="6"/>
      <c r="Z102" s="21">
        <v>38383</v>
      </c>
      <c r="AA102">
        <v>2</v>
      </c>
      <c r="AB102">
        <v>74</v>
      </c>
      <c r="AC102" s="7">
        <f t="shared" si="13"/>
        <v>2.7027027027027026</v>
      </c>
      <c r="AE102" s="21">
        <v>38383</v>
      </c>
      <c r="AF102">
        <v>5</v>
      </c>
      <c r="AG102">
        <v>61</v>
      </c>
      <c r="AH102" s="7">
        <f t="shared" si="14"/>
        <v>8.1967213114754092</v>
      </c>
    </row>
    <row r="103" spans="1:34">
      <c r="A103" s="21">
        <v>38411</v>
      </c>
      <c r="B103">
        <v>136</v>
      </c>
      <c r="C103">
        <v>1035</v>
      </c>
      <c r="D103" s="7">
        <f t="shared" si="15"/>
        <v>13.140096618357489</v>
      </c>
      <c r="G103" s="21">
        <v>38411</v>
      </c>
      <c r="H103" s="9">
        <v>52693.876886963844</v>
      </c>
      <c r="I103" s="9">
        <v>520609.13103485107</v>
      </c>
      <c r="J103" s="7">
        <f t="shared" si="10"/>
        <v>10.12158138337308</v>
      </c>
      <c r="L103" s="21">
        <v>38411</v>
      </c>
      <c r="M103">
        <v>10</v>
      </c>
      <c r="N103">
        <v>548</v>
      </c>
      <c r="O103" s="7">
        <f t="shared" si="16"/>
        <v>1.824817518248175</v>
      </c>
      <c r="P103" s="6"/>
      <c r="R103" s="21">
        <v>38411</v>
      </c>
      <c r="S103">
        <v>14</v>
      </c>
      <c r="T103">
        <v>261</v>
      </c>
      <c r="U103" s="7">
        <f t="shared" si="17"/>
        <v>5.3639846743295019</v>
      </c>
      <c r="V103" s="6"/>
      <c r="Z103" s="21">
        <v>38411</v>
      </c>
      <c r="AA103">
        <v>2</v>
      </c>
      <c r="AB103">
        <v>75</v>
      </c>
      <c r="AC103" s="7">
        <f t="shared" si="13"/>
        <v>2.666666666666667</v>
      </c>
      <c r="AE103" s="21">
        <v>38411</v>
      </c>
      <c r="AF103">
        <v>5</v>
      </c>
      <c r="AG103">
        <v>62</v>
      </c>
      <c r="AH103" s="7">
        <f t="shared" si="14"/>
        <v>8.064516129032258</v>
      </c>
    </row>
    <row r="104" spans="1:34">
      <c r="A104" s="21">
        <v>38442</v>
      </c>
      <c r="B104">
        <v>139</v>
      </c>
      <c r="C104">
        <v>1039</v>
      </c>
      <c r="D104" s="7">
        <f t="shared" si="15"/>
        <v>13.378248315688163</v>
      </c>
      <c r="G104" s="21">
        <v>38442</v>
      </c>
      <c r="H104" s="9">
        <v>54916.196885704994</v>
      </c>
      <c r="I104" s="9">
        <v>527820.79991912842</v>
      </c>
      <c r="J104" s="7">
        <f t="shared" si="10"/>
        <v>10.404326031509017</v>
      </c>
      <c r="L104" s="21">
        <v>38442</v>
      </c>
      <c r="M104">
        <v>9</v>
      </c>
      <c r="N104">
        <v>543</v>
      </c>
      <c r="O104" s="7">
        <f t="shared" si="16"/>
        <v>1.6574585635359116</v>
      </c>
      <c r="P104" s="6"/>
      <c r="R104" s="21">
        <v>38442</v>
      </c>
      <c r="S104">
        <v>15</v>
      </c>
      <c r="T104">
        <v>264</v>
      </c>
      <c r="U104" s="7">
        <f t="shared" si="17"/>
        <v>5.6818181818181817</v>
      </c>
      <c r="V104" s="6"/>
      <c r="Z104" s="21">
        <v>38442</v>
      </c>
      <c r="AA104">
        <v>2</v>
      </c>
      <c r="AB104">
        <v>73</v>
      </c>
      <c r="AC104" s="7">
        <f t="shared" si="13"/>
        <v>2.7397260273972601</v>
      </c>
      <c r="AE104" s="21">
        <v>38442</v>
      </c>
      <c r="AF104">
        <v>4</v>
      </c>
      <c r="AG104">
        <v>62</v>
      </c>
      <c r="AH104" s="7">
        <f t="shared" si="14"/>
        <v>6.4516129032258061</v>
      </c>
    </row>
    <row r="105" spans="1:34">
      <c r="A105" s="21">
        <v>38472</v>
      </c>
      <c r="B105">
        <v>140</v>
      </c>
      <c r="C105">
        <v>1031</v>
      </c>
      <c r="D105" s="7">
        <f t="shared" si="15"/>
        <v>13.579049466537343</v>
      </c>
      <c r="G105" s="21">
        <v>38472</v>
      </c>
      <c r="H105" s="9">
        <v>55450.496895194054</v>
      </c>
      <c r="I105" s="9">
        <v>527736.6261138916</v>
      </c>
      <c r="J105" s="7">
        <f t="shared" si="10"/>
        <v>10.507229203232752</v>
      </c>
      <c r="L105" s="21">
        <v>38472</v>
      </c>
      <c r="M105">
        <v>9</v>
      </c>
      <c r="N105">
        <v>540</v>
      </c>
      <c r="O105" s="7">
        <f t="shared" si="16"/>
        <v>1.6666666666666667</v>
      </c>
      <c r="P105" s="6"/>
      <c r="R105" s="21">
        <v>38472</v>
      </c>
      <c r="S105">
        <v>14</v>
      </c>
      <c r="T105">
        <v>264</v>
      </c>
      <c r="U105" s="7">
        <f t="shared" si="17"/>
        <v>5.3030303030303028</v>
      </c>
      <c r="V105" s="6"/>
      <c r="Z105" s="21">
        <v>38472</v>
      </c>
      <c r="AA105">
        <v>2</v>
      </c>
      <c r="AB105">
        <v>71</v>
      </c>
      <c r="AC105" s="7">
        <f t="shared" si="13"/>
        <v>2.8169014084507045</v>
      </c>
      <c r="AE105" s="21">
        <v>38472</v>
      </c>
      <c r="AF105">
        <v>5</v>
      </c>
      <c r="AG105">
        <v>62</v>
      </c>
      <c r="AH105" s="7">
        <f t="shared" si="14"/>
        <v>8.064516129032258</v>
      </c>
    </row>
    <row r="106" spans="1:34">
      <c r="A106" s="21">
        <v>38503</v>
      </c>
      <c r="B106">
        <v>146</v>
      </c>
      <c r="C106">
        <v>1040</v>
      </c>
      <c r="D106" s="7">
        <f t="shared" si="15"/>
        <v>14.038461538461538</v>
      </c>
      <c r="G106" s="21">
        <v>38503</v>
      </c>
      <c r="H106" s="9">
        <v>84828.076805472374</v>
      </c>
      <c r="I106" s="9">
        <v>583921.00109863281</v>
      </c>
      <c r="J106" s="7">
        <f t="shared" si="10"/>
        <v>14.527320758436579</v>
      </c>
      <c r="L106" s="21">
        <v>38503</v>
      </c>
      <c r="M106">
        <v>8</v>
      </c>
      <c r="N106">
        <v>541</v>
      </c>
      <c r="O106" s="7">
        <f t="shared" si="16"/>
        <v>1.478743068391867</v>
      </c>
      <c r="P106" s="6"/>
      <c r="R106" s="21">
        <v>38503</v>
      </c>
      <c r="S106">
        <v>15</v>
      </c>
      <c r="T106">
        <v>268</v>
      </c>
      <c r="U106" s="7">
        <f t="shared" si="17"/>
        <v>5.5970149253731343</v>
      </c>
      <c r="V106" s="6"/>
      <c r="Z106" s="21">
        <v>38503</v>
      </c>
      <c r="AA106">
        <v>2</v>
      </c>
      <c r="AB106">
        <v>72</v>
      </c>
      <c r="AC106" s="7">
        <f t="shared" si="13"/>
        <v>2.7777777777777777</v>
      </c>
      <c r="AE106" s="21">
        <v>38503</v>
      </c>
      <c r="AF106">
        <v>6</v>
      </c>
      <c r="AG106">
        <v>64</v>
      </c>
      <c r="AH106" s="7">
        <f t="shared" si="14"/>
        <v>9.375</v>
      </c>
    </row>
    <row r="107" spans="1:34">
      <c r="A107" s="21">
        <v>38533</v>
      </c>
      <c r="B107">
        <v>145</v>
      </c>
      <c r="C107">
        <v>1030</v>
      </c>
      <c r="D107" s="7">
        <f t="shared" si="15"/>
        <v>14.077669902912621</v>
      </c>
      <c r="G107" s="21">
        <v>38533</v>
      </c>
      <c r="H107" s="9">
        <v>85027.686806082726</v>
      </c>
      <c r="I107" s="9">
        <v>584565.78993225098</v>
      </c>
      <c r="J107" s="7">
        <f t="shared" si="10"/>
        <v>14.545443519015564</v>
      </c>
      <c r="L107" s="21">
        <v>38533</v>
      </c>
      <c r="M107">
        <v>5</v>
      </c>
      <c r="N107">
        <v>537</v>
      </c>
      <c r="O107" s="7">
        <f t="shared" si="16"/>
        <v>0.93109869646182497</v>
      </c>
      <c r="P107" s="6"/>
      <c r="R107" s="21">
        <v>38533</v>
      </c>
      <c r="S107">
        <v>19</v>
      </c>
      <c r="T107">
        <v>269</v>
      </c>
      <c r="U107" s="7">
        <f t="shared" si="17"/>
        <v>7.0631970260223049</v>
      </c>
      <c r="V107" s="6"/>
      <c r="Z107" s="21">
        <v>38533</v>
      </c>
      <c r="AA107">
        <v>2</v>
      </c>
      <c r="AB107">
        <v>72</v>
      </c>
      <c r="AC107" s="7">
        <f t="shared" si="13"/>
        <v>2.7777777777777777</v>
      </c>
      <c r="AE107" s="21">
        <v>38533</v>
      </c>
      <c r="AF107">
        <v>6</v>
      </c>
      <c r="AG107">
        <v>62</v>
      </c>
      <c r="AH107" s="7">
        <f t="shared" si="14"/>
        <v>9.67741935483871</v>
      </c>
    </row>
    <row r="108" spans="1:34">
      <c r="A108" s="21">
        <v>38564</v>
      </c>
      <c r="B108">
        <v>148</v>
      </c>
      <c r="C108">
        <v>1019</v>
      </c>
      <c r="D108" s="7">
        <f t="shared" si="15"/>
        <v>14.524043179587832</v>
      </c>
      <c r="G108" s="21">
        <v>38564</v>
      </c>
      <c r="H108" s="9">
        <v>86647.886810660362</v>
      </c>
      <c r="I108" s="9">
        <v>580665.04285430908</v>
      </c>
      <c r="J108" s="7">
        <f t="shared" si="10"/>
        <v>14.922180674892225</v>
      </c>
      <c r="L108" s="21">
        <v>38564</v>
      </c>
      <c r="M108">
        <v>3</v>
      </c>
      <c r="N108">
        <v>534</v>
      </c>
      <c r="O108" s="7">
        <f t="shared" si="16"/>
        <v>0.5617977528089888</v>
      </c>
      <c r="P108" s="6"/>
      <c r="R108" s="21">
        <v>38564</v>
      </c>
      <c r="S108">
        <v>17</v>
      </c>
      <c r="T108">
        <v>262</v>
      </c>
      <c r="U108" s="7">
        <f t="shared" si="17"/>
        <v>6.4885496183206106</v>
      </c>
      <c r="V108" s="6"/>
      <c r="Z108" s="21">
        <v>38564</v>
      </c>
      <c r="AA108">
        <v>2</v>
      </c>
      <c r="AB108">
        <v>73</v>
      </c>
      <c r="AC108" s="7">
        <f t="shared" si="13"/>
        <v>2.7397260273972601</v>
      </c>
      <c r="AE108" s="21">
        <v>38564</v>
      </c>
      <c r="AF108">
        <v>6</v>
      </c>
      <c r="AG108">
        <v>61</v>
      </c>
      <c r="AH108" s="7">
        <f t="shared" si="14"/>
        <v>9.8360655737704921</v>
      </c>
    </row>
    <row r="109" spans="1:34">
      <c r="A109" s="21">
        <v>38595</v>
      </c>
      <c r="B109">
        <v>153</v>
      </c>
      <c r="C109">
        <v>1021</v>
      </c>
      <c r="D109" s="7">
        <f t="shared" si="15"/>
        <v>14.985308521057785</v>
      </c>
      <c r="G109" s="21">
        <v>38595</v>
      </c>
      <c r="H109" s="9">
        <v>89860.406771063805</v>
      </c>
      <c r="I109" s="9">
        <v>590048.35301208496</v>
      </c>
      <c r="J109" s="7">
        <f t="shared" si="10"/>
        <v>15.229329310444385</v>
      </c>
      <c r="L109" s="21">
        <v>38595</v>
      </c>
      <c r="M109">
        <v>3</v>
      </c>
      <c r="N109">
        <v>520</v>
      </c>
      <c r="O109" s="7">
        <f t="shared" si="16"/>
        <v>0.57692307692307698</v>
      </c>
      <c r="P109" s="6"/>
      <c r="R109" s="21">
        <v>38595</v>
      </c>
      <c r="S109">
        <v>16</v>
      </c>
      <c r="T109">
        <v>266</v>
      </c>
      <c r="U109" s="7">
        <f t="shared" si="17"/>
        <v>6.0150375939849621</v>
      </c>
      <c r="V109" s="6"/>
      <c r="Z109" s="21">
        <v>38595</v>
      </c>
      <c r="AA109">
        <v>2</v>
      </c>
      <c r="AB109">
        <v>76</v>
      </c>
      <c r="AC109" s="7">
        <f t="shared" si="13"/>
        <v>2.6315789473684208</v>
      </c>
      <c r="AE109" s="21">
        <v>38595</v>
      </c>
      <c r="AF109">
        <v>6</v>
      </c>
      <c r="AG109">
        <v>58</v>
      </c>
      <c r="AH109" s="7">
        <f t="shared" si="14"/>
        <v>10.344827586206897</v>
      </c>
    </row>
    <row r="110" spans="1:34">
      <c r="A110" s="21">
        <v>38625</v>
      </c>
      <c r="B110">
        <v>154</v>
      </c>
      <c r="C110">
        <v>1006</v>
      </c>
      <c r="D110" s="7">
        <f t="shared" si="15"/>
        <v>15.308151093439365</v>
      </c>
      <c r="G110" s="21">
        <v>38625</v>
      </c>
      <c r="H110" s="9">
        <v>79896.92681491375</v>
      </c>
      <c r="I110" s="9">
        <v>574240.61405181885</v>
      </c>
      <c r="J110" s="7">
        <f t="shared" si="10"/>
        <v>13.9134928564464</v>
      </c>
      <c r="L110" s="21">
        <v>38625</v>
      </c>
      <c r="M110">
        <v>4</v>
      </c>
      <c r="N110">
        <v>517</v>
      </c>
      <c r="O110" s="7">
        <f t="shared" si="16"/>
        <v>0.77369439071566737</v>
      </c>
      <c r="P110" s="6"/>
      <c r="R110" s="21">
        <v>38625</v>
      </c>
      <c r="S110">
        <v>12</v>
      </c>
      <c r="T110">
        <v>261</v>
      </c>
      <c r="U110" s="7">
        <f t="shared" si="17"/>
        <v>4.5977011494252871</v>
      </c>
      <c r="V110" s="6"/>
      <c r="Z110" s="21">
        <v>38625</v>
      </c>
      <c r="AA110">
        <v>2</v>
      </c>
      <c r="AB110">
        <v>75</v>
      </c>
      <c r="AC110" s="7">
        <f t="shared" si="13"/>
        <v>2.666666666666667</v>
      </c>
      <c r="AE110" s="21">
        <v>38625</v>
      </c>
      <c r="AF110">
        <v>6</v>
      </c>
      <c r="AG110">
        <v>55</v>
      </c>
      <c r="AH110" s="7">
        <f t="shared" si="14"/>
        <v>10.909090909090908</v>
      </c>
    </row>
    <row r="111" spans="1:34">
      <c r="A111" s="21">
        <v>38656</v>
      </c>
      <c r="B111">
        <v>155</v>
      </c>
      <c r="C111">
        <v>998</v>
      </c>
      <c r="D111" s="7">
        <f t="shared" si="15"/>
        <v>15.531062124248496</v>
      </c>
      <c r="G111" s="21">
        <v>38656</v>
      </c>
      <c r="H111" s="9">
        <v>78949.116813540459</v>
      </c>
      <c r="I111" s="9">
        <v>569112.5470123291</v>
      </c>
      <c r="J111" s="7">
        <f t="shared" si="10"/>
        <v>13.87232055030235</v>
      </c>
      <c r="L111" s="21">
        <v>38656</v>
      </c>
      <c r="M111">
        <v>4</v>
      </c>
      <c r="N111">
        <v>516</v>
      </c>
      <c r="O111" s="7">
        <f t="shared" si="16"/>
        <v>0.77519379844961245</v>
      </c>
      <c r="P111" s="6"/>
      <c r="R111" s="21">
        <v>38656</v>
      </c>
      <c r="S111">
        <v>12</v>
      </c>
      <c r="T111">
        <v>259</v>
      </c>
      <c r="U111" s="7">
        <f t="shared" si="17"/>
        <v>4.6332046332046328</v>
      </c>
      <c r="V111" s="6"/>
      <c r="Z111" s="21">
        <v>38656</v>
      </c>
      <c r="AA111">
        <v>2</v>
      </c>
      <c r="AB111">
        <v>76</v>
      </c>
      <c r="AC111" s="7">
        <f t="shared" si="13"/>
        <v>2.6315789473684208</v>
      </c>
      <c r="AE111" s="21">
        <v>38656</v>
      </c>
      <c r="AF111">
        <v>6</v>
      </c>
      <c r="AG111">
        <v>56</v>
      </c>
      <c r="AH111" s="7">
        <f t="shared" si="14"/>
        <v>10.714285714285714</v>
      </c>
    </row>
    <row r="112" spans="1:34">
      <c r="A112" s="21">
        <v>38686</v>
      </c>
      <c r="B112">
        <v>158</v>
      </c>
      <c r="C112">
        <v>991</v>
      </c>
      <c r="D112" s="7">
        <f t="shared" si="15"/>
        <v>15.943491422805248</v>
      </c>
      <c r="G112" s="21">
        <v>38686</v>
      </c>
      <c r="H112" s="9">
        <v>80164.716815829277</v>
      </c>
      <c r="I112" s="9">
        <v>559108.64684295654</v>
      </c>
      <c r="J112" s="7">
        <f t="shared" si="10"/>
        <v>14.337949747063398</v>
      </c>
      <c r="L112" s="21">
        <v>38686</v>
      </c>
      <c r="M112">
        <v>4</v>
      </c>
      <c r="N112">
        <v>521</v>
      </c>
      <c r="O112" s="7">
        <f t="shared" si="16"/>
        <v>0.76775431861804222</v>
      </c>
      <c r="P112" s="6"/>
      <c r="R112" s="21">
        <v>38686</v>
      </c>
      <c r="S112">
        <v>13</v>
      </c>
      <c r="T112">
        <v>256</v>
      </c>
      <c r="U112" s="7">
        <f t="shared" si="17"/>
        <v>5.078125</v>
      </c>
      <c r="V112" s="6"/>
      <c r="Z112" s="21">
        <v>38686</v>
      </c>
      <c r="AA112">
        <v>3</v>
      </c>
      <c r="AB112">
        <v>75</v>
      </c>
      <c r="AC112" s="7">
        <f t="shared" si="13"/>
        <v>4</v>
      </c>
      <c r="AE112" s="21">
        <v>38686</v>
      </c>
      <c r="AF112">
        <v>6</v>
      </c>
      <c r="AG112">
        <v>53</v>
      </c>
      <c r="AH112" s="7">
        <f t="shared" si="14"/>
        <v>11.320754716981133</v>
      </c>
    </row>
    <row r="113" spans="1:34">
      <c r="A113" s="21">
        <v>38717</v>
      </c>
      <c r="B113">
        <v>157</v>
      </c>
      <c r="C113">
        <v>1012</v>
      </c>
      <c r="D113" s="7">
        <f t="shared" si="15"/>
        <v>15.513833992094861</v>
      </c>
      <c r="G113" s="21">
        <v>38717</v>
      </c>
      <c r="H113" s="9">
        <v>78354.606838107109</v>
      </c>
      <c r="I113" s="9">
        <v>602275.40410614014</v>
      </c>
      <c r="J113" s="7">
        <f t="shared" si="10"/>
        <v>13.009763690150383</v>
      </c>
      <c r="L113" s="21">
        <v>38717</v>
      </c>
      <c r="M113">
        <v>5</v>
      </c>
      <c r="N113">
        <v>534</v>
      </c>
      <c r="O113" s="7">
        <f t="shared" si="16"/>
        <v>0.93632958801498134</v>
      </c>
      <c r="P113" s="6">
        <v>1.177</v>
      </c>
      <c r="R113" s="21">
        <v>38717</v>
      </c>
      <c r="S113">
        <v>9</v>
      </c>
      <c r="T113">
        <v>252</v>
      </c>
      <c r="U113" s="7">
        <f t="shared" si="17"/>
        <v>3.5714285714285712</v>
      </c>
      <c r="V113" s="6">
        <v>6.0410000000000004</v>
      </c>
      <c r="Z113" s="21">
        <v>38717</v>
      </c>
      <c r="AA113">
        <v>3</v>
      </c>
      <c r="AB113">
        <v>78</v>
      </c>
      <c r="AC113" s="7">
        <f t="shared" si="13"/>
        <v>3.8461538461538463</v>
      </c>
      <c r="AE113" s="21">
        <v>38717</v>
      </c>
      <c r="AF113">
        <v>5</v>
      </c>
      <c r="AG113">
        <v>52</v>
      </c>
      <c r="AH113" s="7">
        <f t="shared" si="14"/>
        <v>9.6153846153846168</v>
      </c>
    </row>
    <row r="114" spans="1:34">
      <c r="A114" s="21">
        <v>38748</v>
      </c>
      <c r="B114">
        <v>157</v>
      </c>
      <c r="C114">
        <v>1002</v>
      </c>
      <c r="D114" s="7">
        <f t="shared" si="15"/>
        <v>15.668662674650699</v>
      </c>
      <c r="G114" s="21">
        <v>38748</v>
      </c>
      <c r="H114" s="9">
        <v>78442.856834292412</v>
      </c>
      <c r="I114" s="9">
        <v>591808.61527252197</v>
      </c>
      <c r="J114" s="7">
        <f t="shared" si="10"/>
        <v>13.254767641084483</v>
      </c>
      <c r="L114" s="21">
        <v>38748</v>
      </c>
      <c r="M114">
        <v>4</v>
      </c>
      <c r="N114">
        <v>531</v>
      </c>
      <c r="O114" s="7">
        <f t="shared" si="16"/>
        <v>0.75329566854990582</v>
      </c>
      <c r="P114" s="6"/>
      <c r="R114" s="21">
        <v>38748</v>
      </c>
      <c r="S114">
        <v>11</v>
      </c>
      <c r="T114">
        <v>243</v>
      </c>
      <c r="U114" s="7">
        <f t="shared" si="17"/>
        <v>4.5267489711934159</v>
      </c>
      <c r="V114" s="6"/>
      <c r="Z114" s="21">
        <v>38748</v>
      </c>
      <c r="AA114">
        <v>4</v>
      </c>
      <c r="AB114">
        <v>80</v>
      </c>
      <c r="AC114" s="7">
        <f t="shared" si="13"/>
        <v>5</v>
      </c>
      <c r="AE114" s="21">
        <v>38748</v>
      </c>
      <c r="AF114">
        <v>5</v>
      </c>
      <c r="AG114">
        <v>49</v>
      </c>
      <c r="AH114" s="7">
        <f t="shared" si="14"/>
        <v>10.204081632653061</v>
      </c>
    </row>
    <row r="115" spans="1:34">
      <c r="A115" s="21">
        <v>38776</v>
      </c>
      <c r="B115">
        <v>158</v>
      </c>
      <c r="C115">
        <v>993</v>
      </c>
      <c r="D115" s="7">
        <f t="shared" si="15"/>
        <v>15.911379657603222</v>
      </c>
      <c r="G115" s="21">
        <v>38776</v>
      </c>
      <c r="H115" s="9">
        <v>78700.756835818291</v>
      </c>
      <c r="I115" s="9">
        <v>588119.59814453125</v>
      </c>
      <c r="J115" s="7">
        <f t="shared" si="10"/>
        <v>13.381760628979663</v>
      </c>
      <c r="L115" s="21">
        <v>38776</v>
      </c>
      <c r="M115">
        <v>4</v>
      </c>
      <c r="N115">
        <v>530</v>
      </c>
      <c r="O115" s="7">
        <f t="shared" si="16"/>
        <v>0.75471698113207553</v>
      </c>
      <c r="P115" s="6"/>
      <c r="R115" s="21">
        <v>38776</v>
      </c>
      <c r="S115">
        <v>10</v>
      </c>
      <c r="T115">
        <v>241</v>
      </c>
      <c r="U115" s="7">
        <f t="shared" si="17"/>
        <v>4.1493775933609953</v>
      </c>
      <c r="V115" s="6"/>
      <c r="Z115" s="21">
        <v>38776</v>
      </c>
      <c r="AA115">
        <v>4</v>
      </c>
      <c r="AB115">
        <v>79</v>
      </c>
      <c r="AC115" s="7">
        <f t="shared" si="13"/>
        <v>5.0632911392405067</v>
      </c>
      <c r="AE115" s="21">
        <v>38776</v>
      </c>
      <c r="AF115">
        <v>5</v>
      </c>
      <c r="AG115">
        <v>49</v>
      </c>
      <c r="AH115" s="7">
        <f t="shared" si="14"/>
        <v>10.204081632653061</v>
      </c>
    </row>
    <row r="116" spans="1:34">
      <c r="A116" s="21">
        <v>38807</v>
      </c>
      <c r="B116">
        <v>160</v>
      </c>
      <c r="C116">
        <v>983</v>
      </c>
      <c r="D116" s="7">
        <f t="shared" si="15"/>
        <v>16.276703967446593</v>
      </c>
      <c r="G116" s="21">
        <v>38807</v>
      </c>
      <c r="H116" s="9">
        <v>84202.276859164238</v>
      </c>
      <c r="I116" s="9">
        <v>583776.62921905518</v>
      </c>
      <c r="J116" s="7">
        <f t="shared" si="10"/>
        <v>14.423714935591974</v>
      </c>
      <c r="L116" s="21">
        <v>38807</v>
      </c>
      <c r="M116">
        <v>1</v>
      </c>
      <c r="N116">
        <v>520</v>
      </c>
      <c r="O116" s="7">
        <f t="shared" si="16"/>
        <v>0.19230769230769232</v>
      </c>
      <c r="P116" s="6"/>
      <c r="R116" s="21">
        <v>38807</v>
      </c>
      <c r="S116">
        <v>12</v>
      </c>
      <c r="T116">
        <v>245</v>
      </c>
      <c r="U116" s="7">
        <f t="shared" si="17"/>
        <v>4.8979591836734695</v>
      </c>
      <c r="V116" s="6"/>
      <c r="Z116" s="21">
        <v>38807</v>
      </c>
      <c r="AA116">
        <v>4</v>
      </c>
      <c r="AB116">
        <v>80</v>
      </c>
      <c r="AC116" s="7">
        <f t="shared" si="13"/>
        <v>5</v>
      </c>
      <c r="AE116" s="21">
        <v>38807</v>
      </c>
      <c r="AF116">
        <v>5</v>
      </c>
      <c r="AG116">
        <v>46</v>
      </c>
      <c r="AH116" s="7">
        <f t="shared" si="14"/>
        <v>10.869565217391305</v>
      </c>
    </row>
    <row r="117" spans="1:34">
      <c r="A117" s="21">
        <v>38837</v>
      </c>
      <c r="B117">
        <v>162</v>
      </c>
      <c r="C117">
        <v>1001</v>
      </c>
      <c r="D117" s="7">
        <f t="shared" si="15"/>
        <v>16.183816183816184</v>
      </c>
      <c r="G117" s="21">
        <v>38837</v>
      </c>
      <c r="H117" s="9">
        <v>85145.13685977459</v>
      </c>
      <c r="I117" s="9">
        <v>609150.89706420898</v>
      </c>
      <c r="J117" s="7">
        <f t="shared" si="10"/>
        <v>13.977675690888733</v>
      </c>
      <c r="L117" s="21">
        <v>38837</v>
      </c>
      <c r="M117">
        <v>1</v>
      </c>
      <c r="N117">
        <v>521</v>
      </c>
      <c r="O117" s="7">
        <f t="shared" si="16"/>
        <v>0.19193857965451055</v>
      </c>
      <c r="P117" s="6"/>
      <c r="R117" s="21">
        <v>38837</v>
      </c>
      <c r="S117">
        <v>13</v>
      </c>
      <c r="T117">
        <v>255</v>
      </c>
      <c r="U117" s="7">
        <f t="shared" si="17"/>
        <v>5.0980392156862742</v>
      </c>
      <c r="V117" s="6"/>
      <c r="Z117" s="21">
        <v>38837</v>
      </c>
      <c r="AA117">
        <v>4</v>
      </c>
      <c r="AB117">
        <v>84</v>
      </c>
      <c r="AC117" s="7">
        <f t="shared" si="13"/>
        <v>4.7619047619047619</v>
      </c>
      <c r="AE117" s="21">
        <v>38837</v>
      </c>
      <c r="AF117">
        <v>5</v>
      </c>
      <c r="AG117">
        <v>49</v>
      </c>
      <c r="AH117" s="7">
        <f t="shared" si="14"/>
        <v>10.204081632653061</v>
      </c>
    </row>
    <row r="118" spans="1:34">
      <c r="A118" s="21">
        <v>38868</v>
      </c>
      <c r="B118">
        <v>163</v>
      </c>
      <c r="C118">
        <v>990</v>
      </c>
      <c r="D118" s="7">
        <f t="shared" si="15"/>
        <v>16.464646464646464</v>
      </c>
      <c r="G118" s="21">
        <v>38868</v>
      </c>
      <c r="H118" s="9">
        <v>86318.456867098808</v>
      </c>
      <c r="I118" s="9">
        <v>607645.34745025635</v>
      </c>
      <c r="J118" s="7">
        <f t="shared" si="10"/>
        <v>14.205400770251941</v>
      </c>
      <c r="L118" s="21">
        <v>38868</v>
      </c>
      <c r="N118">
        <v>509</v>
      </c>
      <c r="O118" s="7">
        <f t="shared" si="16"/>
        <v>0</v>
      </c>
      <c r="P118" s="6"/>
      <c r="R118" s="21">
        <v>38868</v>
      </c>
      <c r="S118">
        <v>14</v>
      </c>
      <c r="T118">
        <v>255</v>
      </c>
      <c r="U118" s="7">
        <f t="shared" si="17"/>
        <v>5.4901960784313726</v>
      </c>
      <c r="V118" s="6"/>
      <c r="Z118" s="21">
        <v>38868</v>
      </c>
      <c r="AA118">
        <v>4</v>
      </c>
      <c r="AB118">
        <v>81</v>
      </c>
      <c r="AC118" s="7">
        <f t="shared" si="13"/>
        <v>4.9382716049382713</v>
      </c>
      <c r="AE118" s="21">
        <v>38868</v>
      </c>
      <c r="AF118">
        <v>5</v>
      </c>
      <c r="AG118">
        <v>46</v>
      </c>
      <c r="AH118" s="7">
        <f t="shared" si="14"/>
        <v>10.869565217391305</v>
      </c>
    </row>
    <row r="119" spans="1:34">
      <c r="A119" s="21">
        <v>38898</v>
      </c>
      <c r="B119">
        <v>163</v>
      </c>
      <c r="C119">
        <v>983</v>
      </c>
      <c r="D119" s="7">
        <f t="shared" si="15"/>
        <v>16.581892166836216</v>
      </c>
      <c r="G119" s="21">
        <v>38898</v>
      </c>
      <c r="H119" s="9">
        <v>87041.696868777275</v>
      </c>
      <c r="I119" s="9">
        <v>601835.90713500977</v>
      </c>
      <c r="J119" s="7">
        <f t="shared" si="10"/>
        <v>14.462695867239312</v>
      </c>
      <c r="L119" s="21">
        <v>38898</v>
      </c>
      <c r="N119">
        <v>503</v>
      </c>
      <c r="O119" s="7">
        <f t="shared" si="16"/>
        <v>0</v>
      </c>
      <c r="P119" s="6"/>
      <c r="R119" s="21">
        <v>38898</v>
      </c>
      <c r="S119">
        <v>13</v>
      </c>
      <c r="T119">
        <v>249</v>
      </c>
      <c r="U119" s="7">
        <f t="shared" si="17"/>
        <v>5.2208835341365463</v>
      </c>
      <c r="V119" s="6"/>
      <c r="Z119" s="21">
        <v>38898</v>
      </c>
      <c r="AA119">
        <v>4</v>
      </c>
      <c r="AB119">
        <v>82</v>
      </c>
      <c r="AC119" s="7">
        <f t="shared" si="13"/>
        <v>4.8780487804878048</v>
      </c>
      <c r="AE119" s="21">
        <v>38898</v>
      </c>
      <c r="AF119">
        <v>5</v>
      </c>
      <c r="AG119">
        <v>46</v>
      </c>
      <c r="AH119" s="7">
        <f t="shared" si="14"/>
        <v>10.869565217391305</v>
      </c>
    </row>
    <row r="120" spans="1:34">
      <c r="A120" s="21">
        <v>38929</v>
      </c>
      <c r="B120">
        <v>165</v>
      </c>
      <c r="C120">
        <v>976</v>
      </c>
      <c r="D120" s="7">
        <f t="shared" si="15"/>
        <v>16.905737704918032</v>
      </c>
      <c r="G120" s="21">
        <v>38929</v>
      </c>
      <c r="H120" s="9">
        <v>89543.876846194267</v>
      </c>
      <c r="I120" s="9">
        <v>604431.80095672607</v>
      </c>
      <c r="J120" s="7">
        <f t="shared" si="10"/>
        <v>14.814554215125606</v>
      </c>
      <c r="L120" s="21">
        <v>38929</v>
      </c>
      <c r="M120">
        <v>1</v>
      </c>
      <c r="N120">
        <v>499</v>
      </c>
      <c r="O120" s="7">
        <f t="shared" si="16"/>
        <v>0.20040080160320639</v>
      </c>
      <c r="P120" s="6"/>
      <c r="R120" s="21">
        <v>38929</v>
      </c>
      <c r="S120">
        <v>13</v>
      </c>
      <c r="T120">
        <v>247</v>
      </c>
      <c r="U120" s="7">
        <f t="shared" si="17"/>
        <v>5.2631578947368416</v>
      </c>
      <c r="V120" s="6"/>
      <c r="Z120" s="21">
        <v>38929</v>
      </c>
      <c r="AA120">
        <v>4</v>
      </c>
      <c r="AB120">
        <v>84</v>
      </c>
      <c r="AC120" s="7">
        <f t="shared" si="13"/>
        <v>4.7619047619047619</v>
      </c>
      <c r="AE120" s="21">
        <v>38929</v>
      </c>
      <c r="AF120">
        <v>5</v>
      </c>
      <c r="AG120">
        <v>47</v>
      </c>
      <c r="AH120" s="7">
        <f t="shared" si="14"/>
        <v>10.638297872340425</v>
      </c>
    </row>
    <row r="121" spans="1:34">
      <c r="A121" s="21">
        <v>38960</v>
      </c>
      <c r="B121">
        <v>163</v>
      </c>
      <c r="C121">
        <v>977</v>
      </c>
      <c r="D121" s="7">
        <f t="shared" si="15"/>
        <v>16.68372569089048</v>
      </c>
      <c r="G121" s="21">
        <v>38960</v>
      </c>
      <c r="H121" s="9">
        <v>90118.876846194267</v>
      </c>
      <c r="I121" s="9">
        <v>605207.27098846436</v>
      </c>
      <c r="J121" s="7">
        <f t="shared" si="10"/>
        <v>14.890580659912791</v>
      </c>
      <c r="L121" s="21">
        <v>38960</v>
      </c>
      <c r="M121">
        <v>1</v>
      </c>
      <c r="N121">
        <v>493</v>
      </c>
      <c r="O121" s="7">
        <f t="shared" si="16"/>
        <v>0.20283975659229209</v>
      </c>
      <c r="P121" s="6"/>
      <c r="R121" s="21">
        <v>38960</v>
      </c>
      <c r="S121">
        <v>12</v>
      </c>
      <c r="T121">
        <v>253</v>
      </c>
      <c r="U121" s="7">
        <f t="shared" si="17"/>
        <v>4.7430830039525684</v>
      </c>
      <c r="V121" s="6"/>
      <c r="Z121" s="21">
        <v>38960</v>
      </c>
      <c r="AA121">
        <v>4</v>
      </c>
      <c r="AB121">
        <v>83</v>
      </c>
      <c r="AC121" s="7">
        <f t="shared" si="13"/>
        <v>4.8192771084337354</v>
      </c>
      <c r="AE121" s="21">
        <v>38960</v>
      </c>
      <c r="AF121">
        <v>5</v>
      </c>
      <c r="AG121">
        <v>47</v>
      </c>
      <c r="AH121" s="7">
        <f t="shared" si="14"/>
        <v>10.638297872340425</v>
      </c>
    </row>
    <row r="122" spans="1:34">
      <c r="A122" s="21">
        <v>38990</v>
      </c>
      <c r="B122">
        <v>167</v>
      </c>
      <c r="C122">
        <v>978</v>
      </c>
      <c r="D122" s="7">
        <f t="shared" si="15"/>
        <v>17.075664621676893</v>
      </c>
      <c r="G122" s="21">
        <v>38990</v>
      </c>
      <c r="H122" s="9">
        <v>90918.783833861351</v>
      </c>
      <c r="I122" s="9">
        <v>607867.85229492188</v>
      </c>
      <c r="J122" s="7">
        <f t="shared" si="10"/>
        <v>14.956998217722802</v>
      </c>
      <c r="L122" s="21">
        <v>38990</v>
      </c>
      <c r="M122">
        <v>1</v>
      </c>
      <c r="N122">
        <v>509</v>
      </c>
      <c r="O122" s="7">
        <f t="shared" si="16"/>
        <v>0.19646365422396855</v>
      </c>
      <c r="P122" s="6"/>
      <c r="R122" s="21">
        <v>38990</v>
      </c>
      <c r="S122">
        <v>11</v>
      </c>
      <c r="T122">
        <v>244</v>
      </c>
      <c r="U122" s="7">
        <f t="shared" si="17"/>
        <v>4.5081967213114753</v>
      </c>
      <c r="V122" s="6"/>
      <c r="Z122" s="21">
        <v>38990</v>
      </c>
      <c r="AA122">
        <v>4</v>
      </c>
      <c r="AB122">
        <v>82</v>
      </c>
      <c r="AC122" s="7">
        <f t="shared" si="13"/>
        <v>4.8780487804878048</v>
      </c>
      <c r="AE122" s="21">
        <v>38990</v>
      </c>
      <c r="AF122">
        <v>5</v>
      </c>
      <c r="AG122">
        <v>45</v>
      </c>
      <c r="AH122" s="7">
        <f t="shared" si="14"/>
        <v>11.111111111111111</v>
      </c>
    </row>
    <row r="123" spans="1:34">
      <c r="A123" s="21">
        <v>39021</v>
      </c>
      <c r="B123">
        <v>168</v>
      </c>
      <c r="C123">
        <v>980</v>
      </c>
      <c r="D123" s="7">
        <f t="shared" si="15"/>
        <v>17.142857142857142</v>
      </c>
      <c r="G123" s="21">
        <v>39021</v>
      </c>
      <c r="H123" s="9">
        <v>91317.381829619408</v>
      </c>
      <c r="I123" s="9">
        <v>613179.82427215576</v>
      </c>
      <c r="J123" s="7">
        <f t="shared" si="10"/>
        <v>14.892430933782453</v>
      </c>
      <c r="L123" s="21">
        <v>39021</v>
      </c>
      <c r="M123">
        <v>1</v>
      </c>
      <c r="N123">
        <v>515</v>
      </c>
      <c r="O123" s="7">
        <f t="shared" si="16"/>
        <v>0.1941747572815534</v>
      </c>
      <c r="P123" s="6"/>
      <c r="R123" s="21">
        <v>39021</v>
      </c>
      <c r="S123">
        <v>9</v>
      </c>
      <c r="T123">
        <v>238</v>
      </c>
      <c r="U123" s="7">
        <f t="shared" si="17"/>
        <v>3.7815126050420167</v>
      </c>
      <c r="V123" s="6"/>
      <c r="Z123" s="21">
        <v>39021</v>
      </c>
      <c r="AA123">
        <v>4</v>
      </c>
      <c r="AB123">
        <v>82</v>
      </c>
      <c r="AC123" s="7">
        <f t="shared" si="13"/>
        <v>4.8780487804878048</v>
      </c>
      <c r="AE123" s="21">
        <v>39021</v>
      </c>
      <c r="AF123">
        <v>5</v>
      </c>
      <c r="AG123">
        <v>46</v>
      </c>
      <c r="AH123" s="7">
        <f t="shared" si="14"/>
        <v>10.869565217391305</v>
      </c>
    </row>
    <row r="124" spans="1:34">
      <c r="A124" s="21">
        <v>39051</v>
      </c>
      <c r="B124">
        <v>177</v>
      </c>
      <c r="C124">
        <v>971</v>
      </c>
      <c r="D124" s="7">
        <f t="shared" si="15"/>
        <v>18.22863027806385</v>
      </c>
      <c r="G124" s="21">
        <v>39051</v>
      </c>
      <c r="H124" s="9">
        <v>94761.085810065269</v>
      </c>
      <c r="I124" s="9">
        <v>630522.44690704346</v>
      </c>
      <c r="J124" s="7">
        <f t="shared" si="10"/>
        <v>15.028978948315807</v>
      </c>
      <c r="L124" s="21">
        <v>39051</v>
      </c>
      <c r="N124">
        <v>509</v>
      </c>
      <c r="O124" s="7">
        <f t="shared" si="16"/>
        <v>0</v>
      </c>
      <c r="P124" s="6"/>
      <c r="R124" s="21">
        <v>39051</v>
      </c>
      <c r="S124">
        <v>10</v>
      </c>
      <c r="T124">
        <v>247</v>
      </c>
      <c r="U124" s="7">
        <f t="shared" si="17"/>
        <v>4.048582995951417</v>
      </c>
      <c r="V124" s="6"/>
      <c r="Z124" s="21">
        <v>39051</v>
      </c>
      <c r="AA124">
        <v>4</v>
      </c>
      <c r="AB124">
        <v>80</v>
      </c>
      <c r="AC124" s="7">
        <f t="shared" si="13"/>
        <v>5</v>
      </c>
      <c r="AE124" s="21">
        <v>39051</v>
      </c>
      <c r="AF124">
        <v>5</v>
      </c>
      <c r="AG124">
        <v>45</v>
      </c>
      <c r="AH124" s="7">
        <f t="shared" si="14"/>
        <v>11.111111111111111</v>
      </c>
    </row>
    <row r="125" spans="1:34">
      <c r="A125" s="21">
        <v>39082</v>
      </c>
      <c r="B125">
        <v>181</v>
      </c>
      <c r="C125">
        <v>969</v>
      </c>
      <c r="D125" s="7">
        <f t="shared" si="15"/>
        <v>18.679050567595461</v>
      </c>
      <c r="G125" s="21">
        <v>39082</v>
      </c>
      <c r="H125" s="9">
        <v>97084.450340628624</v>
      </c>
      <c r="I125" s="9">
        <v>634024.56826782227</v>
      </c>
      <c r="J125" s="7">
        <f t="shared" si="10"/>
        <v>15.312411411101435</v>
      </c>
      <c r="L125" s="21">
        <v>39082</v>
      </c>
      <c r="N125">
        <v>504</v>
      </c>
      <c r="O125" s="7">
        <f t="shared" si="16"/>
        <v>0</v>
      </c>
      <c r="P125" s="6">
        <v>0</v>
      </c>
      <c r="R125" s="21">
        <v>39082</v>
      </c>
      <c r="S125">
        <v>9</v>
      </c>
      <c r="T125">
        <v>246</v>
      </c>
      <c r="U125" s="7">
        <f t="shared" si="17"/>
        <v>3.6585365853658534</v>
      </c>
      <c r="V125" s="6">
        <v>5.98</v>
      </c>
      <c r="Z125" s="21">
        <v>39082</v>
      </c>
      <c r="AA125">
        <v>5</v>
      </c>
      <c r="AB125">
        <v>85</v>
      </c>
      <c r="AC125" s="7">
        <f t="shared" si="13"/>
        <v>5.8823529411764701</v>
      </c>
      <c r="AE125" s="21">
        <v>39082</v>
      </c>
      <c r="AF125">
        <v>5</v>
      </c>
      <c r="AG125">
        <v>45</v>
      </c>
      <c r="AH125" s="7">
        <f t="shared" si="14"/>
        <v>11.111111111111111</v>
      </c>
    </row>
    <row r="126" spans="1:34">
      <c r="A126" s="21">
        <v>39113</v>
      </c>
      <c r="B126">
        <v>185</v>
      </c>
      <c r="C126">
        <v>971</v>
      </c>
      <c r="D126" s="7">
        <f t="shared" si="15"/>
        <v>19.052523171987641</v>
      </c>
      <c r="G126" s="21">
        <v>39113</v>
      </c>
      <c r="H126" s="9">
        <v>98208.020332694054</v>
      </c>
      <c r="I126" s="9">
        <v>634740.23139190674</v>
      </c>
      <c r="J126" s="7">
        <f t="shared" si="10"/>
        <v>15.472159393038003</v>
      </c>
      <c r="L126" s="21">
        <v>39113</v>
      </c>
      <c r="M126">
        <v>1</v>
      </c>
      <c r="N126">
        <v>502</v>
      </c>
      <c r="O126" s="7">
        <f t="shared" si="16"/>
        <v>0.19920318725099601</v>
      </c>
      <c r="P126" s="6"/>
      <c r="R126" s="21">
        <v>39113</v>
      </c>
      <c r="S126">
        <v>13</v>
      </c>
      <c r="T126">
        <v>247</v>
      </c>
      <c r="U126" s="7">
        <f t="shared" si="17"/>
        <v>5.2631578947368416</v>
      </c>
      <c r="V126" s="6"/>
      <c r="Z126" s="21">
        <v>39113</v>
      </c>
      <c r="AA126">
        <v>6</v>
      </c>
      <c r="AB126">
        <v>89</v>
      </c>
      <c r="AC126" s="7">
        <f t="shared" si="13"/>
        <v>6.7415730337078648</v>
      </c>
      <c r="AE126" s="21">
        <v>39113</v>
      </c>
      <c r="AF126">
        <v>4</v>
      </c>
      <c r="AG126">
        <v>45</v>
      </c>
      <c r="AH126" s="7">
        <f t="shared" si="14"/>
        <v>8.8888888888888893</v>
      </c>
    </row>
    <row r="127" spans="1:34">
      <c r="A127" s="21">
        <v>39141</v>
      </c>
      <c r="B127">
        <v>187</v>
      </c>
      <c r="C127">
        <v>965</v>
      </c>
      <c r="D127" s="7">
        <f t="shared" si="15"/>
        <v>19.378238341968913</v>
      </c>
      <c r="G127" s="21">
        <v>39141</v>
      </c>
      <c r="H127" s="9">
        <v>100052.90131413937</v>
      </c>
      <c r="I127" s="9">
        <v>631704.0103225708</v>
      </c>
      <c r="J127" s="7">
        <f t="shared" si="10"/>
        <v>15.838573078402455</v>
      </c>
      <c r="L127" s="21">
        <v>39141</v>
      </c>
      <c r="M127">
        <v>1</v>
      </c>
      <c r="N127">
        <v>498</v>
      </c>
      <c r="O127" s="7">
        <f t="shared" si="16"/>
        <v>0.20080321285140559</v>
      </c>
      <c r="P127" s="6"/>
      <c r="R127" s="21">
        <v>39141</v>
      </c>
      <c r="S127">
        <v>12</v>
      </c>
      <c r="T127">
        <v>251</v>
      </c>
      <c r="U127" s="7">
        <f t="shared" si="17"/>
        <v>4.7808764940239046</v>
      </c>
      <c r="V127" s="6"/>
      <c r="Z127" s="21">
        <v>39141</v>
      </c>
      <c r="AA127">
        <v>6</v>
      </c>
      <c r="AB127">
        <v>89</v>
      </c>
      <c r="AC127" s="7">
        <f t="shared" si="13"/>
        <v>6.7415730337078648</v>
      </c>
      <c r="AE127" s="21">
        <v>39141</v>
      </c>
      <c r="AF127">
        <v>4</v>
      </c>
      <c r="AG127">
        <v>45</v>
      </c>
      <c r="AH127" s="7">
        <f t="shared" si="14"/>
        <v>8.8888888888888893</v>
      </c>
    </row>
    <row r="128" spans="1:34">
      <c r="A128" s="21">
        <v>39172</v>
      </c>
      <c r="B128">
        <v>192</v>
      </c>
      <c r="C128">
        <v>966</v>
      </c>
      <c r="D128" s="7">
        <f t="shared" si="15"/>
        <v>19.875776397515526</v>
      </c>
      <c r="G128" s="21">
        <v>39172</v>
      </c>
      <c r="H128" s="9">
        <v>100686.27431428432</v>
      </c>
      <c r="I128" s="9">
        <v>635965.39830780029</v>
      </c>
      <c r="J128" s="7">
        <f t="shared" si="10"/>
        <v>15.832036551390061</v>
      </c>
      <c r="L128" s="21">
        <v>39172</v>
      </c>
      <c r="M128">
        <v>1</v>
      </c>
      <c r="N128">
        <v>483</v>
      </c>
      <c r="O128" s="7">
        <f t="shared" si="16"/>
        <v>0.20703933747412009</v>
      </c>
      <c r="P128" s="6"/>
      <c r="R128" s="21">
        <v>39172</v>
      </c>
      <c r="S128">
        <v>14</v>
      </c>
      <c r="T128">
        <v>253</v>
      </c>
      <c r="U128" s="7">
        <f t="shared" si="17"/>
        <v>5.5335968379446641</v>
      </c>
      <c r="V128" s="6"/>
      <c r="Z128" s="21">
        <v>39172</v>
      </c>
      <c r="AA128">
        <v>7</v>
      </c>
      <c r="AB128">
        <v>92</v>
      </c>
      <c r="AC128" s="7">
        <f t="shared" si="13"/>
        <v>7.608695652173914</v>
      </c>
      <c r="AE128" s="21">
        <v>39172</v>
      </c>
      <c r="AF128">
        <v>3</v>
      </c>
      <c r="AG128">
        <v>43</v>
      </c>
      <c r="AH128" s="7">
        <f t="shared" si="14"/>
        <v>6.9767441860465116</v>
      </c>
    </row>
    <row r="129" spans="1:34">
      <c r="A129" s="21">
        <v>39202</v>
      </c>
      <c r="B129">
        <v>190</v>
      </c>
      <c r="C129">
        <v>955</v>
      </c>
      <c r="D129" s="7">
        <f t="shared" si="15"/>
        <v>19.895287958115183</v>
      </c>
      <c r="G129" s="21">
        <v>39202</v>
      </c>
      <c r="H129" s="9">
        <v>100477.94431626797</v>
      </c>
      <c r="I129" s="9">
        <v>635377.20626068115</v>
      </c>
      <c r="J129" s="7">
        <f t="shared" si="10"/>
        <v>15.813904453324707</v>
      </c>
      <c r="L129" s="21">
        <v>39202</v>
      </c>
      <c r="M129">
        <v>2</v>
      </c>
      <c r="N129">
        <v>479</v>
      </c>
      <c r="O129" s="7">
        <f t="shared" si="16"/>
        <v>0.41753653444676403</v>
      </c>
      <c r="P129" s="6"/>
      <c r="R129" s="21">
        <v>39202</v>
      </c>
      <c r="S129">
        <v>15</v>
      </c>
      <c r="T129">
        <v>258</v>
      </c>
      <c r="U129" s="7">
        <f t="shared" si="17"/>
        <v>5.8139534883720927</v>
      </c>
      <c r="V129" s="6"/>
      <c r="Z129" s="21">
        <v>39202</v>
      </c>
      <c r="AA129">
        <v>7</v>
      </c>
      <c r="AB129">
        <v>92</v>
      </c>
      <c r="AC129" s="7">
        <f t="shared" si="13"/>
        <v>7.608695652173914</v>
      </c>
      <c r="AE129" s="21">
        <v>39202</v>
      </c>
      <c r="AF129">
        <v>3</v>
      </c>
      <c r="AG129">
        <v>41</v>
      </c>
      <c r="AH129" s="7">
        <f t="shared" si="14"/>
        <v>7.3170731707317067</v>
      </c>
    </row>
    <row r="130" spans="1:34">
      <c r="A130" s="21">
        <v>39233</v>
      </c>
      <c r="B130">
        <v>192</v>
      </c>
      <c r="C130">
        <v>962</v>
      </c>
      <c r="D130" s="7">
        <f t="shared" si="15"/>
        <v>19.95841995841996</v>
      </c>
      <c r="G130" s="21">
        <v>39233</v>
      </c>
      <c r="H130" s="9">
        <v>101801.25432646275</v>
      </c>
      <c r="I130" s="9">
        <v>647253.61628723145</v>
      </c>
      <c r="J130" s="7">
        <f t="shared" si="10"/>
        <v>15.728186257253206</v>
      </c>
      <c r="L130" s="21">
        <v>39233</v>
      </c>
      <c r="M130">
        <v>3</v>
      </c>
      <c r="N130">
        <v>479</v>
      </c>
      <c r="O130" s="7">
        <f t="shared" si="16"/>
        <v>0.62630480167014613</v>
      </c>
      <c r="P130" s="6"/>
      <c r="R130" s="21">
        <v>39233</v>
      </c>
      <c r="S130">
        <v>16</v>
      </c>
      <c r="T130">
        <v>262</v>
      </c>
      <c r="U130" s="7">
        <f t="shared" si="17"/>
        <v>6.1068702290076331</v>
      </c>
      <c r="V130" s="6"/>
      <c r="Z130" s="21">
        <v>39233</v>
      </c>
      <c r="AA130">
        <v>8</v>
      </c>
      <c r="AB130">
        <v>95</v>
      </c>
      <c r="AC130" s="7">
        <f t="shared" si="13"/>
        <v>8.4210526315789469</v>
      </c>
      <c r="AE130" s="21">
        <v>39233</v>
      </c>
      <c r="AF130">
        <v>3</v>
      </c>
      <c r="AG130">
        <v>37</v>
      </c>
      <c r="AH130" s="7">
        <f t="shared" si="14"/>
        <v>8.1081081081081088</v>
      </c>
    </row>
    <row r="131" spans="1:34">
      <c r="A131" s="21">
        <v>39263</v>
      </c>
      <c r="B131">
        <v>194</v>
      </c>
      <c r="C131">
        <v>947</v>
      </c>
      <c r="D131" s="7">
        <f t="shared" si="15"/>
        <v>20.4857444561774</v>
      </c>
      <c r="G131" s="21">
        <v>39263</v>
      </c>
      <c r="H131" s="9">
        <v>106927.27433073521</v>
      </c>
      <c r="I131" s="9">
        <v>636704.89318084717</v>
      </c>
      <c r="J131" s="7">
        <f t="shared" si="10"/>
        <v>16.793851512047986</v>
      </c>
      <c r="L131" s="21">
        <v>39263</v>
      </c>
      <c r="M131">
        <v>3</v>
      </c>
      <c r="N131">
        <v>458</v>
      </c>
      <c r="O131" s="7">
        <f t="shared" si="16"/>
        <v>0.65502183406113534</v>
      </c>
      <c r="P131" s="6"/>
      <c r="R131" s="21">
        <v>39263</v>
      </c>
      <c r="S131">
        <v>18</v>
      </c>
      <c r="T131">
        <v>263</v>
      </c>
      <c r="U131" s="7">
        <f t="shared" si="17"/>
        <v>6.8441064638783269</v>
      </c>
      <c r="V131" s="6"/>
      <c r="Z131" s="21">
        <v>39263</v>
      </c>
      <c r="AA131">
        <v>9</v>
      </c>
      <c r="AB131">
        <v>93</v>
      </c>
      <c r="AC131" s="7">
        <f t="shared" si="13"/>
        <v>9.67741935483871</v>
      </c>
      <c r="AE131" s="21">
        <v>39263</v>
      </c>
      <c r="AF131">
        <v>3</v>
      </c>
      <c r="AG131">
        <v>35</v>
      </c>
      <c r="AH131" s="7">
        <f t="shared" si="14"/>
        <v>8.5714285714285712</v>
      </c>
    </row>
    <row r="132" spans="1:34">
      <c r="A132" s="21">
        <v>39294</v>
      </c>
      <c r="B132">
        <v>194</v>
      </c>
      <c r="C132">
        <v>939</v>
      </c>
      <c r="D132" s="7">
        <f t="shared" si="15"/>
        <v>20.66027689030884</v>
      </c>
      <c r="G132" s="21">
        <v>39294</v>
      </c>
      <c r="H132" s="9">
        <v>107652.73433744907</v>
      </c>
      <c r="I132" s="9">
        <v>634948.13060760498</v>
      </c>
      <c r="J132" s="7">
        <f t="shared" si="10"/>
        <v>16.954571428446013</v>
      </c>
      <c r="L132" s="21">
        <v>39294</v>
      </c>
      <c r="M132">
        <v>5</v>
      </c>
      <c r="N132">
        <v>451</v>
      </c>
      <c r="O132" s="7">
        <f t="shared" si="16"/>
        <v>1.1086474501108647</v>
      </c>
      <c r="P132" s="6"/>
      <c r="R132" s="21">
        <v>39294</v>
      </c>
      <c r="S132">
        <v>18</v>
      </c>
      <c r="T132">
        <v>263</v>
      </c>
      <c r="U132" s="7">
        <f t="shared" si="17"/>
        <v>6.8441064638783269</v>
      </c>
      <c r="V132" s="6"/>
      <c r="Z132" s="21">
        <v>39294</v>
      </c>
      <c r="AA132">
        <v>9</v>
      </c>
      <c r="AB132">
        <v>98</v>
      </c>
      <c r="AC132" s="7">
        <f t="shared" si="13"/>
        <v>9.183673469387756</v>
      </c>
      <c r="AE132" s="21">
        <v>39294</v>
      </c>
      <c r="AF132">
        <v>3</v>
      </c>
      <c r="AG132">
        <v>34</v>
      </c>
      <c r="AH132" s="7">
        <f t="shared" si="14"/>
        <v>8.8235294117647065</v>
      </c>
    </row>
    <row r="133" spans="1:34">
      <c r="A133" s="21">
        <v>39325</v>
      </c>
      <c r="B133">
        <v>198</v>
      </c>
      <c r="C133">
        <v>930</v>
      </c>
      <c r="D133" s="7">
        <f t="shared" si="15"/>
        <v>21.29032258064516</v>
      </c>
      <c r="G133" s="21">
        <v>39325</v>
      </c>
      <c r="H133" s="9">
        <v>109946.58437407017</v>
      </c>
      <c r="I133" s="9">
        <v>629986.52118682861</v>
      </c>
      <c r="J133" s="7">
        <f t="shared" si="10"/>
        <v>17.452212178594284</v>
      </c>
      <c r="L133" s="21">
        <v>39325</v>
      </c>
      <c r="M133">
        <v>4</v>
      </c>
      <c r="N133">
        <v>440</v>
      </c>
      <c r="O133" s="7">
        <f t="shared" si="16"/>
        <v>0.90909090909090906</v>
      </c>
      <c r="P133" s="6"/>
      <c r="R133" s="21">
        <v>39325</v>
      </c>
      <c r="S133">
        <v>22</v>
      </c>
      <c r="T133">
        <v>259</v>
      </c>
      <c r="U133" s="7">
        <f t="shared" si="17"/>
        <v>8.4942084942084932</v>
      </c>
      <c r="V133" s="6"/>
      <c r="Z133" s="21">
        <v>39325</v>
      </c>
      <c r="AA133">
        <v>9</v>
      </c>
      <c r="AB133">
        <v>97</v>
      </c>
      <c r="AC133" s="7">
        <f t="shared" si="13"/>
        <v>9.2783505154639183</v>
      </c>
      <c r="AE133" s="21">
        <v>39325</v>
      </c>
      <c r="AF133">
        <v>4</v>
      </c>
      <c r="AG133">
        <v>34</v>
      </c>
      <c r="AH133" s="7">
        <f t="shared" si="14"/>
        <v>11.76470588235294</v>
      </c>
    </row>
    <row r="134" spans="1:34">
      <c r="A134" s="21">
        <v>39355</v>
      </c>
      <c r="B134">
        <v>196</v>
      </c>
      <c r="C134">
        <v>930</v>
      </c>
      <c r="D134" s="7">
        <f t="shared" ref="D134:D143" si="18">B134/C134*100</f>
        <v>21.0752688172043</v>
      </c>
      <c r="G134" s="21">
        <v>39355</v>
      </c>
      <c r="H134" s="9">
        <v>109830.90038740635</v>
      </c>
      <c r="I134" s="9">
        <v>629842.59065246582</v>
      </c>
      <c r="J134" s="7">
        <f t="shared" ref="J134:J168" si="19">H134/I134*100</f>
        <v>17.437833201090839</v>
      </c>
      <c r="L134" s="21">
        <v>39355</v>
      </c>
      <c r="M134">
        <v>3</v>
      </c>
      <c r="N134">
        <v>434</v>
      </c>
      <c r="O134" s="7">
        <f>M134/N134*100</f>
        <v>0.69124423963133641</v>
      </c>
      <c r="P134" s="6"/>
      <c r="R134" s="21">
        <v>39355</v>
      </c>
      <c r="S134">
        <v>23</v>
      </c>
      <c r="T134">
        <v>258</v>
      </c>
      <c r="U134" s="7">
        <f>S134/T134*100</f>
        <v>8.9147286821705425</v>
      </c>
      <c r="V134" s="6"/>
      <c r="Z134" s="21">
        <v>39355</v>
      </c>
      <c r="AA134">
        <v>9</v>
      </c>
      <c r="AB134">
        <v>98</v>
      </c>
      <c r="AC134" s="7">
        <f t="shared" ref="AC134:AC211" si="20">AA134/AB134*100</f>
        <v>9.183673469387756</v>
      </c>
      <c r="AE134" s="21">
        <v>39355</v>
      </c>
      <c r="AF134">
        <v>4</v>
      </c>
      <c r="AG134">
        <v>33</v>
      </c>
      <c r="AH134" s="7">
        <f t="shared" ref="AH134:AH211" si="21">AF134/AG134*100</f>
        <v>12.121212121212121</v>
      </c>
    </row>
    <row r="135" spans="1:34">
      <c r="A135" s="21">
        <v>39386</v>
      </c>
      <c r="B135">
        <v>199</v>
      </c>
      <c r="C135">
        <v>931</v>
      </c>
      <c r="D135" s="7">
        <f t="shared" si="18"/>
        <v>21.374865735767994</v>
      </c>
      <c r="G135" s="21">
        <v>39386</v>
      </c>
      <c r="H135" s="9">
        <v>110553.40038740635</v>
      </c>
      <c r="I135" s="9">
        <v>640054.72716522217</v>
      </c>
      <c r="J135" s="7">
        <f t="shared" si="19"/>
        <v>17.272491819104768</v>
      </c>
      <c r="L135" s="21">
        <v>39386</v>
      </c>
      <c r="M135">
        <v>4</v>
      </c>
      <c r="N135">
        <v>434</v>
      </c>
      <c r="O135" s="7">
        <f>M135/N135*100</f>
        <v>0.92165898617511521</v>
      </c>
      <c r="P135" s="6"/>
      <c r="R135" s="21">
        <v>39386</v>
      </c>
      <c r="S135">
        <v>25</v>
      </c>
      <c r="T135">
        <v>265</v>
      </c>
      <c r="U135" s="7">
        <f>S135/T135*100</f>
        <v>9.433962264150944</v>
      </c>
      <c r="V135" s="6"/>
      <c r="Z135" s="21">
        <v>39386</v>
      </c>
      <c r="AA135">
        <v>9</v>
      </c>
      <c r="AB135">
        <v>98</v>
      </c>
      <c r="AC135" s="7">
        <f t="shared" si="20"/>
        <v>9.183673469387756</v>
      </c>
      <c r="AE135" s="21">
        <v>39386</v>
      </c>
      <c r="AF135">
        <v>4</v>
      </c>
      <c r="AG135">
        <v>33</v>
      </c>
      <c r="AH135" s="7">
        <f t="shared" si="21"/>
        <v>12.121212121212121</v>
      </c>
    </row>
    <row r="136" spans="1:34">
      <c r="A136" s="21">
        <v>39416</v>
      </c>
      <c r="B136">
        <v>203</v>
      </c>
      <c r="C136">
        <v>930</v>
      </c>
      <c r="D136" s="7">
        <f t="shared" si="18"/>
        <v>21.827956989247312</v>
      </c>
      <c r="G136" s="21">
        <v>39416</v>
      </c>
      <c r="H136" s="9">
        <v>114724.61047041416</v>
      </c>
      <c r="I136" s="9">
        <v>635270.76551818848</v>
      </c>
      <c r="J136" s="7">
        <f t="shared" si="19"/>
        <v>18.059167318495074</v>
      </c>
      <c r="L136" s="21">
        <v>39416</v>
      </c>
      <c r="M136">
        <v>4</v>
      </c>
      <c r="N136">
        <v>436</v>
      </c>
      <c r="O136" s="7">
        <f>M136/N136*100</f>
        <v>0.91743119266055051</v>
      </c>
      <c r="P136" s="6"/>
      <c r="R136" s="21">
        <v>39416</v>
      </c>
      <c r="S136">
        <v>29</v>
      </c>
      <c r="T136">
        <v>268</v>
      </c>
      <c r="U136" s="7">
        <f>S136/T136*100</f>
        <v>10.820895522388058</v>
      </c>
      <c r="V136" s="6"/>
      <c r="Z136" s="21">
        <v>39416</v>
      </c>
      <c r="AA136">
        <v>10</v>
      </c>
      <c r="AB136">
        <v>97</v>
      </c>
      <c r="AC136" s="7">
        <f t="shared" si="20"/>
        <v>10.309278350515463</v>
      </c>
      <c r="AE136" s="21">
        <v>39416</v>
      </c>
      <c r="AF136">
        <v>4</v>
      </c>
      <c r="AG136">
        <v>33</v>
      </c>
      <c r="AH136" s="7">
        <f t="shared" si="21"/>
        <v>12.121212121212121</v>
      </c>
    </row>
    <row r="137" spans="1:34">
      <c r="A137" s="21">
        <v>39447</v>
      </c>
      <c r="B137">
        <v>210</v>
      </c>
      <c r="C137">
        <v>934</v>
      </c>
      <c r="D137" s="7">
        <f t="shared" si="18"/>
        <v>22.483940042826553</v>
      </c>
      <c r="G137" s="21">
        <v>39447</v>
      </c>
      <c r="H137" s="9">
        <v>123589.01044905186</v>
      </c>
      <c r="I137" s="9">
        <v>650362.32292175293</v>
      </c>
      <c r="J137" s="7">
        <f t="shared" si="19"/>
        <v>19.003101208850506</v>
      </c>
      <c r="L137" s="21">
        <v>39447</v>
      </c>
      <c r="M137">
        <v>10</v>
      </c>
      <c r="N137">
        <v>432</v>
      </c>
      <c r="O137" s="7">
        <f>M137/N137*100</f>
        <v>2.3148148148148149</v>
      </c>
      <c r="P137" s="6">
        <v>2.0659999999999998</v>
      </c>
      <c r="R137" s="21">
        <v>39447</v>
      </c>
      <c r="S137">
        <v>40</v>
      </c>
      <c r="T137">
        <v>281</v>
      </c>
      <c r="U137" s="7">
        <f>S137/T137*100</f>
        <v>14.23487544483986</v>
      </c>
      <c r="V137" s="6">
        <v>14.778</v>
      </c>
      <c r="Z137" s="21">
        <v>39447</v>
      </c>
      <c r="AA137">
        <v>10</v>
      </c>
      <c r="AB137">
        <v>98</v>
      </c>
      <c r="AC137" s="7">
        <f t="shared" si="20"/>
        <v>10.204081632653061</v>
      </c>
      <c r="AE137" s="21">
        <v>39447</v>
      </c>
      <c r="AF137">
        <v>4</v>
      </c>
      <c r="AG137">
        <v>33</v>
      </c>
      <c r="AH137" s="7">
        <f t="shared" si="21"/>
        <v>12.121212121212121</v>
      </c>
    </row>
    <row r="138" spans="1:34">
      <c r="A138" s="21">
        <v>39478</v>
      </c>
      <c r="B138">
        <v>205</v>
      </c>
      <c r="C138">
        <v>932</v>
      </c>
      <c r="D138" s="7">
        <f t="shared" si="18"/>
        <v>21.995708154506438</v>
      </c>
      <c r="G138" s="21">
        <v>39478</v>
      </c>
      <c r="H138" s="9">
        <v>121503.98044884205</v>
      </c>
      <c r="I138" s="9">
        <v>644497.89359283447</v>
      </c>
      <c r="J138" s="7">
        <f t="shared" si="19"/>
        <v>18.852502336586834</v>
      </c>
      <c r="L138" s="21">
        <v>39478</v>
      </c>
      <c r="M138">
        <v>20</v>
      </c>
      <c r="N138">
        <v>430</v>
      </c>
      <c r="O138" s="7"/>
      <c r="P138" s="6"/>
      <c r="R138" s="21">
        <v>39478</v>
      </c>
      <c r="S138">
        <v>41</v>
      </c>
      <c r="T138">
        <v>285</v>
      </c>
      <c r="U138" s="7"/>
      <c r="V138" s="6"/>
      <c r="Z138" s="21">
        <v>39478</v>
      </c>
      <c r="AA138">
        <v>10</v>
      </c>
      <c r="AB138">
        <v>100</v>
      </c>
      <c r="AC138" s="7">
        <f t="shared" si="20"/>
        <v>10</v>
      </c>
      <c r="AE138" s="21">
        <v>39478</v>
      </c>
      <c r="AF138">
        <v>4</v>
      </c>
      <c r="AG138">
        <v>33</v>
      </c>
      <c r="AH138" s="7">
        <f t="shared" si="21"/>
        <v>12.121212121212121</v>
      </c>
    </row>
    <row r="139" spans="1:34">
      <c r="A139" s="21">
        <v>39507</v>
      </c>
      <c r="B139">
        <v>204</v>
      </c>
      <c r="C139">
        <v>917</v>
      </c>
      <c r="D139" s="7">
        <f t="shared" si="18"/>
        <v>22.246455834242091</v>
      </c>
      <c r="G139" s="21">
        <v>39507</v>
      </c>
      <c r="H139" s="9">
        <v>132336.95060837269</v>
      </c>
      <c r="I139" s="9">
        <v>645689.39631652832</v>
      </c>
      <c r="J139" s="7">
        <f t="shared" si="19"/>
        <v>20.495450500397993</v>
      </c>
      <c r="L139" s="21">
        <v>39507</v>
      </c>
      <c r="M139">
        <v>26</v>
      </c>
      <c r="N139">
        <v>430</v>
      </c>
      <c r="O139" s="7"/>
      <c r="P139" s="6"/>
      <c r="R139" s="21">
        <v>39507</v>
      </c>
      <c r="S139">
        <v>49</v>
      </c>
      <c r="T139">
        <v>279</v>
      </c>
      <c r="U139" s="7"/>
      <c r="V139" s="6"/>
      <c r="Z139" s="21">
        <v>39507</v>
      </c>
      <c r="AA139">
        <v>10</v>
      </c>
      <c r="AB139">
        <v>101</v>
      </c>
      <c r="AC139" s="7">
        <f t="shared" si="20"/>
        <v>9.9009900990099009</v>
      </c>
      <c r="AE139" s="21">
        <v>39507</v>
      </c>
      <c r="AF139">
        <v>4</v>
      </c>
      <c r="AG139">
        <v>32</v>
      </c>
      <c r="AH139" s="7">
        <f t="shared" si="21"/>
        <v>12.5</v>
      </c>
    </row>
    <row r="140" spans="1:34">
      <c r="A140" s="21">
        <v>39538</v>
      </c>
      <c r="B140">
        <v>203</v>
      </c>
      <c r="C140">
        <v>911</v>
      </c>
      <c r="D140" s="7">
        <f t="shared" si="18"/>
        <v>22.283205268935234</v>
      </c>
      <c r="G140" s="21">
        <v>39538</v>
      </c>
      <c r="H140" s="9">
        <v>132632.85063278675</v>
      </c>
      <c r="I140" s="9">
        <v>642206.59491729736</v>
      </c>
      <c r="J140" s="7">
        <f t="shared" si="19"/>
        <v>20.652676519129649</v>
      </c>
      <c r="L140" s="21">
        <v>39538</v>
      </c>
      <c r="M140">
        <v>33</v>
      </c>
      <c r="N140">
        <v>418</v>
      </c>
      <c r="O140" s="7"/>
      <c r="P140" s="6"/>
      <c r="R140" s="21">
        <v>39538</v>
      </c>
      <c r="S140">
        <v>62</v>
      </c>
      <c r="T140">
        <v>268</v>
      </c>
      <c r="U140" s="7"/>
      <c r="V140" s="6"/>
      <c r="Z140" s="21">
        <v>39538</v>
      </c>
      <c r="AA140">
        <v>10</v>
      </c>
      <c r="AB140">
        <v>100</v>
      </c>
      <c r="AC140" s="7">
        <f t="shared" si="20"/>
        <v>10</v>
      </c>
      <c r="AE140" s="21">
        <v>39538</v>
      </c>
      <c r="AF140">
        <v>4</v>
      </c>
      <c r="AG140">
        <v>31</v>
      </c>
      <c r="AH140" s="7">
        <f t="shared" si="21"/>
        <v>12.903225806451612</v>
      </c>
    </row>
    <row r="141" spans="1:34">
      <c r="A141" s="21">
        <v>39568</v>
      </c>
      <c r="B141">
        <v>202</v>
      </c>
      <c r="C141">
        <v>904</v>
      </c>
      <c r="D141" s="7">
        <f t="shared" si="18"/>
        <v>22.345132743362832</v>
      </c>
      <c r="G141" s="21">
        <v>39568</v>
      </c>
      <c r="H141" s="9">
        <v>132933.10263168812</v>
      </c>
      <c r="I141" s="9">
        <v>637701.19631195068</v>
      </c>
      <c r="J141" s="7">
        <f t="shared" si="19"/>
        <v>20.845672456079242</v>
      </c>
      <c r="L141" s="21">
        <v>39568</v>
      </c>
      <c r="M141">
        <v>37</v>
      </c>
      <c r="N141">
        <v>421</v>
      </c>
      <c r="O141" s="7"/>
      <c r="P141" s="6"/>
      <c r="R141" s="21">
        <v>39568</v>
      </c>
      <c r="S141">
        <v>69</v>
      </c>
      <c r="T141">
        <v>263</v>
      </c>
      <c r="U141" s="7"/>
      <c r="V141" s="6"/>
      <c r="Z141" s="21">
        <v>39568</v>
      </c>
      <c r="AA141">
        <v>10</v>
      </c>
      <c r="AB141">
        <v>97</v>
      </c>
      <c r="AC141" s="7">
        <f t="shared" si="20"/>
        <v>10.309278350515463</v>
      </c>
      <c r="AE141" s="21">
        <v>39568</v>
      </c>
      <c r="AF141">
        <v>5</v>
      </c>
      <c r="AG141">
        <v>31</v>
      </c>
      <c r="AH141" s="7">
        <f t="shared" si="21"/>
        <v>16.129032258064516</v>
      </c>
    </row>
    <row r="142" spans="1:34">
      <c r="A142" s="21">
        <v>39599</v>
      </c>
      <c r="B142">
        <v>199</v>
      </c>
      <c r="C142">
        <v>909</v>
      </c>
      <c r="D142" s="7">
        <f t="shared" si="18"/>
        <v>21.892189218921892</v>
      </c>
      <c r="G142" s="21">
        <v>39599</v>
      </c>
      <c r="H142" s="9">
        <v>131098.91259872913</v>
      </c>
      <c r="I142" s="9">
        <v>670151.79887390137</v>
      </c>
      <c r="J142" s="7">
        <f t="shared" si="19"/>
        <v>19.562569677351156</v>
      </c>
      <c r="L142" s="21">
        <v>39599</v>
      </c>
      <c r="M142">
        <v>33</v>
      </c>
      <c r="N142">
        <v>409</v>
      </c>
      <c r="O142" s="7"/>
      <c r="P142" s="6"/>
      <c r="R142" s="21">
        <v>39599</v>
      </c>
      <c r="S142">
        <v>78</v>
      </c>
      <c r="T142">
        <v>269</v>
      </c>
      <c r="U142" s="7"/>
      <c r="V142" s="6"/>
      <c r="Z142" s="21">
        <v>39599</v>
      </c>
      <c r="AA142">
        <v>10</v>
      </c>
      <c r="AB142">
        <v>97</v>
      </c>
      <c r="AC142" s="7">
        <f t="shared" si="20"/>
        <v>10.309278350515463</v>
      </c>
      <c r="AE142" s="21">
        <v>39599</v>
      </c>
      <c r="AF142">
        <v>4</v>
      </c>
      <c r="AG142">
        <v>35</v>
      </c>
      <c r="AH142" s="7">
        <f t="shared" si="21"/>
        <v>11.428571428571429</v>
      </c>
    </row>
    <row r="143" spans="1:34">
      <c r="A143" s="21">
        <v>39629</v>
      </c>
      <c r="B143">
        <v>202</v>
      </c>
      <c r="C143">
        <v>910</v>
      </c>
      <c r="D143" s="7">
        <f t="shared" si="18"/>
        <v>22.197802197802197</v>
      </c>
      <c r="G143" s="21">
        <v>39629</v>
      </c>
      <c r="H143" s="9">
        <v>132536.80264389515</v>
      </c>
      <c r="I143" s="9">
        <v>669409.54500579834</v>
      </c>
      <c r="J143" s="7">
        <f t="shared" si="19"/>
        <v>19.799060774185275</v>
      </c>
      <c r="L143" s="21">
        <v>39629</v>
      </c>
      <c r="M143">
        <v>42</v>
      </c>
      <c r="N143">
        <v>409</v>
      </c>
      <c r="O143" s="7"/>
      <c r="P143" s="6"/>
      <c r="R143" s="21">
        <v>39629</v>
      </c>
      <c r="S143">
        <v>80</v>
      </c>
      <c r="T143">
        <v>271</v>
      </c>
      <c r="U143" s="7"/>
      <c r="V143" s="6"/>
      <c r="Z143" s="21">
        <v>39629</v>
      </c>
      <c r="AA143">
        <v>10</v>
      </c>
      <c r="AB143">
        <v>99</v>
      </c>
      <c r="AC143" s="7">
        <f t="shared" si="20"/>
        <v>10.1010101010101</v>
      </c>
      <c r="AE143" s="21">
        <v>39629</v>
      </c>
      <c r="AF143">
        <v>4</v>
      </c>
      <c r="AG143">
        <v>35</v>
      </c>
      <c r="AH143" s="7">
        <f t="shared" si="21"/>
        <v>11.428571428571429</v>
      </c>
    </row>
    <row r="144" spans="1:34">
      <c r="A144" s="21">
        <v>39660</v>
      </c>
      <c r="B144">
        <v>201</v>
      </c>
      <c r="C144">
        <v>910</v>
      </c>
      <c r="D144" s="7">
        <f>B144/C144*100</f>
        <v>22.087912087912088</v>
      </c>
      <c r="G144" s="21">
        <v>39660</v>
      </c>
      <c r="H144" s="9">
        <v>133156.46078598499</v>
      </c>
      <c r="I144" s="9">
        <v>671711.14200592041</v>
      </c>
      <c r="J144" s="7">
        <f t="shared" si="19"/>
        <v>19.823470604989808</v>
      </c>
      <c r="L144" s="21">
        <v>39660</v>
      </c>
      <c r="M144">
        <v>46</v>
      </c>
      <c r="N144">
        <v>411</v>
      </c>
      <c r="O144" s="7"/>
      <c r="P144" s="6"/>
      <c r="R144" s="21">
        <v>39660</v>
      </c>
      <c r="S144">
        <v>79</v>
      </c>
      <c r="T144">
        <v>270</v>
      </c>
      <c r="U144" s="7"/>
      <c r="V144" s="6"/>
      <c r="Z144" s="21">
        <v>39660</v>
      </c>
      <c r="AA144">
        <v>9</v>
      </c>
      <c r="AB144">
        <v>99</v>
      </c>
      <c r="AC144" s="7">
        <f t="shared" si="20"/>
        <v>9.0909090909090917</v>
      </c>
      <c r="AE144" s="21">
        <v>39660</v>
      </c>
      <c r="AF144">
        <v>4</v>
      </c>
      <c r="AG144">
        <v>37</v>
      </c>
      <c r="AH144" s="7">
        <f t="shared" si="21"/>
        <v>10.810810810810811</v>
      </c>
    </row>
    <row r="145" spans="1:34">
      <c r="A145" s="21">
        <v>39691</v>
      </c>
      <c r="B145">
        <v>200</v>
      </c>
      <c r="C145">
        <v>900</v>
      </c>
      <c r="D145" s="7">
        <f t="shared" ref="D145:D211" si="22">B145/C145*100</f>
        <v>22.222222222222221</v>
      </c>
      <c r="G145" s="21">
        <v>39691</v>
      </c>
      <c r="H145" s="9">
        <v>131730.3707896471</v>
      </c>
      <c r="I145" s="9">
        <v>667045.53112030029</v>
      </c>
      <c r="J145" s="7">
        <f t="shared" si="19"/>
        <v>19.748332706525513</v>
      </c>
      <c r="L145" s="21">
        <v>39691</v>
      </c>
      <c r="M145">
        <v>46</v>
      </c>
      <c r="N145">
        <v>397</v>
      </c>
      <c r="O145" s="7"/>
      <c r="P145" s="6"/>
      <c r="R145" s="21">
        <v>39691</v>
      </c>
      <c r="S145">
        <v>83</v>
      </c>
      <c r="T145">
        <v>279</v>
      </c>
      <c r="U145" s="7"/>
      <c r="V145" s="6"/>
      <c r="Z145" s="21">
        <v>39691</v>
      </c>
      <c r="AA145">
        <v>9</v>
      </c>
      <c r="AB145">
        <v>97</v>
      </c>
      <c r="AC145" s="7">
        <f t="shared" si="20"/>
        <v>9.2783505154639183</v>
      </c>
      <c r="AE145" s="21">
        <v>39691</v>
      </c>
      <c r="AF145">
        <v>4</v>
      </c>
      <c r="AG145">
        <v>34</v>
      </c>
      <c r="AH145" s="7">
        <f t="shared" si="21"/>
        <v>11.76470588235294</v>
      </c>
    </row>
    <row r="146" spans="1:34">
      <c r="A146" s="21">
        <v>39721</v>
      </c>
      <c r="B146">
        <v>198</v>
      </c>
      <c r="C146">
        <v>892</v>
      </c>
      <c r="D146" s="7">
        <f t="shared" si="22"/>
        <v>22.197309417040358</v>
      </c>
      <c r="G146" s="21">
        <v>39721</v>
      </c>
      <c r="H146" s="9">
        <v>131316.66079819202</v>
      </c>
      <c r="I146" s="9">
        <v>660767.43225097656</v>
      </c>
      <c r="J146" s="7">
        <f t="shared" si="19"/>
        <v>19.873355493754808</v>
      </c>
      <c r="L146" s="21">
        <v>39721</v>
      </c>
      <c r="M146">
        <v>49</v>
      </c>
      <c r="N146">
        <v>390</v>
      </c>
      <c r="O146" s="7"/>
      <c r="P146" s="6"/>
      <c r="R146" s="21">
        <v>39721</v>
      </c>
      <c r="S146">
        <v>90</v>
      </c>
      <c r="T146">
        <v>283</v>
      </c>
      <c r="U146" s="7"/>
      <c r="V146" s="6"/>
      <c r="Z146" s="21">
        <v>39721</v>
      </c>
      <c r="AA146">
        <v>9</v>
      </c>
      <c r="AB146">
        <v>97</v>
      </c>
      <c r="AC146" s="7">
        <f t="shared" si="20"/>
        <v>9.2783505154639183</v>
      </c>
      <c r="AE146" s="21">
        <v>39721</v>
      </c>
      <c r="AF146">
        <v>4</v>
      </c>
      <c r="AG146">
        <v>34</v>
      </c>
      <c r="AH146" s="7">
        <f t="shared" si="21"/>
        <v>11.76470588235294</v>
      </c>
    </row>
    <row r="147" spans="1:34">
      <c r="A147" s="21">
        <v>39752</v>
      </c>
      <c r="B147">
        <v>195</v>
      </c>
      <c r="C147">
        <v>892</v>
      </c>
      <c r="D147" s="7">
        <f t="shared" si="22"/>
        <v>21.860986547085201</v>
      </c>
      <c r="G147" s="21">
        <v>39752</v>
      </c>
      <c r="H147" s="9">
        <v>130038.16079819202</v>
      </c>
      <c r="I147" s="9">
        <v>664872.45429229736</v>
      </c>
      <c r="J147" s="7">
        <f t="shared" si="19"/>
        <v>19.558361902149649</v>
      </c>
      <c r="L147" s="21">
        <v>39752</v>
      </c>
      <c r="M147">
        <v>46</v>
      </c>
      <c r="N147">
        <v>393</v>
      </c>
      <c r="O147" s="7"/>
      <c r="P147" s="6"/>
      <c r="R147" s="21">
        <v>39752</v>
      </c>
      <c r="S147">
        <v>91</v>
      </c>
      <c r="T147">
        <v>277</v>
      </c>
      <c r="U147" s="7"/>
      <c r="V147" s="6"/>
      <c r="Z147" s="21">
        <v>39752</v>
      </c>
      <c r="AA147">
        <v>7</v>
      </c>
      <c r="AB147">
        <v>95</v>
      </c>
      <c r="AC147" s="7">
        <f t="shared" si="20"/>
        <v>7.3684210526315779</v>
      </c>
      <c r="AE147" s="21">
        <v>39752</v>
      </c>
      <c r="AF147">
        <v>4</v>
      </c>
      <c r="AG147">
        <v>34</v>
      </c>
      <c r="AH147" s="7">
        <f t="shared" si="21"/>
        <v>11.76470588235294</v>
      </c>
    </row>
    <row r="148" spans="1:34">
      <c r="A148" s="21">
        <v>39782</v>
      </c>
      <c r="B148">
        <v>190</v>
      </c>
      <c r="C148">
        <v>886</v>
      </c>
      <c r="D148" s="7">
        <f t="shared" si="22"/>
        <v>21.444695259593679</v>
      </c>
      <c r="G148" s="21">
        <v>39782</v>
      </c>
      <c r="H148" s="9">
        <v>128817.97079432011</v>
      </c>
      <c r="I148" s="9">
        <v>659316.97416687012</v>
      </c>
      <c r="J148" s="7">
        <f t="shared" si="19"/>
        <v>19.538094094588995</v>
      </c>
      <c r="L148" s="21">
        <v>39782</v>
      </c>
      <c r="M148">
        <v>38</v>
      </c>
      <c r="N148">
        <v>381</v>
      </c>
      <c r="O148" s="7"/>
      <c r="P148" s="6"/>
      <c r="R148" s="21">
        <v>39782</v>
      </c>
      <c r="S148">
        <v>98</v>
      </c>
      <c r="T148">
        <v>290</v>
      </c>
      <c r="U148" s="7"/>
      <c r="V148" s="6"/>
      <c r="Z148" s="21">
        <v>39782</v>
      </c>
      <c r="AA148">
        <v>7</v>
      </c>
      <c r="AB148">
        <v>94</v>
      </c>
      <c r="AC148" s="7">
        <f t="shared" si="20"/>
        <v>7.4468085106382977</v>
      </c>
      <c r="AE148" s="21">
        <v>39782</v>
      </c>
      <c r="AF148">
        <v>4</v>
      </c>
      <c r="AG148">
        <v>34</v>
      </c>
      <c r="AH148" s="7">
        <f t="shared" si="21"/>
        <v>11.76470588235294</v>
      </c>
    </row>
    <row r="149" spans="1:34">
      <c r="A149" s="21">
        <v>39813</v>
      </c>
      <c r="B149">
        <v>171</v>
      </c>
      <c r="C149">
        <v>876</v>
      </c>
      <c r="D149" s="7">
        <f t="shared" si="22"/>
        <v>19.520547945205479</v>
      </c>
      <c r="G149" s="21">
        <v>39813</v>
      </c>
      <c r="H149" s="9">
        <v>103850.91490519047</v>
      </c>
      <c r="I149" s="9">
        <v>645940.00736236572</v>
      </c>
      <c r="J149" s="7">
        <f t="shared" si="19"/>
        <v>16.077486101109567</v>
      </c>
      <c r="L149" s="21">
        <v>39813</v>
      </c>
      <c r="M149">
        <v>36</v>
      </c>
      <c r="N149">
        <v>374</v>
      </c>
      <c r="O149" s="7"/>
      <c r="P149" s="6"/>
      <c r="R149" s="21">
        <v>39813</v>
      </c>
      <c r="S149">
        <v>82</v>
      </c>
      <c r="T149">
        <v>289</v>
      </c>
      <c r="U149" s="7"/>
      <c r="V149" s="6"/>
      <c r="Z149" s="21">
        <v>39813</v>
      </c>
      <c r="AA149">
        <v>7</v>
      </c>
      <c r="AB149">
        <v>94</v>
      </c>
      <c r="AC149" s="7">
        <f t="shared" si="20"/>
        <v>7.4468085106382977</v>
      </c>
      <c r="AE149" s="21">
        <v>39813</v>
      </c>
      <c r="AF149">
        <v>3</v>
      </c>
      <c r="AG149">
        <v>33</v>
      </c>
      <c r="AH149" s="7">
        <f t="shared" si="21"/>
        <v>9.0909090909090917</v>
      </c>
    </row>
    <row r="150" spans="1:34">
      <c r="A150" s="21">
        <v>39844</v>
      </c>
      <c r="B150">
        <v>160</v>
      </c>
      <c r="C150">
        <v>859</v>
      </c>
      <c r="D150" s="7">
        <f t="shared" si="22"/>
        <v>18.626309662398139</v>
      </c>
      <c r="G150" s="21">
        <v>39844</v>
      </c>
      <c r="H150" s="9">
        <v>103622.30488467216</v>
      </c>
      <c r="I150" s="9">
        <v>644583.22322845459</v>
      </c>
      <c r="J150" s="7">
        <f t="shared" si="19"/>
        <v>16.075861293080244</v>
      </c>
      <c r="L150" s="21">
        <v>39844</v>
      </c>
      <c r="M150">
        <v>23</v>
      </c>
      <c r="N150">
        <v>355</v>
      </c>
      <c r="O150" s="7"/>
      <c r="P150" s="6"/>
      <c r="R150" s="21">
        <v>39844</v>
      </c>
      <c r="S150">
        <v>85</v>
      </c>
      <c r="T150">
        <v>288</v>
      </c>
      <c r="U150" s="7"/>
      <c r="V150" s="6"/>
      <c r="Z150" s="21">
        <v>39844</v>
      </c>
      <c r="AA150">
        <v>7</v>
      </c>
      <c r="AB150">
        <v>94</v>
      </c>
      <c r="AC150" s="7">
        <f t="shared" si="20"/>
        <v>7.4468085106382977</v>
      </c>
      <c r="AE150" s="21">
        <v>39844</v>
      </c>
      <c r="AF150">
        <v>3</v>
      </c>
      <c r="AG150">
        <v>32</v>
      </c>
      <c r="AH150" s="7">
        <f t="shared" si="21"/>
        <v>9.375</v>
      </c>
    </row>
    <row r="151" spans="1:34">
      <c r="A151" s="21">
        <v>39872</v>
      </c>
      <c r="B151">
        <v>150</v>
      </c>
      <c r="C151">
        <v>852</v>
      </c>
      <c r="D151" s="7">
        <f t="shared" si="22"/>
        <v>17.6056338028169</v>
      </c>
      <c r="G151" s="21">
        <v>39872</v>
      </c>
      <c r="H151" s="9">
        <v>100837.77071642876</v>
      </c>
      <c r="I151" s="9">
        <v>653107.7353515625</v>
      </c>
      <c r="J151" s="7">
        <f t="shared" si="19"/>
        <v>15.439684030407113</v>
      </c>
      <c r="L151" s="21">
        <v>39872</v>
      </c>
      <c r="M151">
        <v>14</v>
      </c>
      <c r="N151">
        <v>338</v>
      </c>
      <c r="O151" s="7"/>
      <c r="P151" s="6"/>
      <c r="R151" s="21">
        <v>39872</v>
      </c>
      <c r="S151">
        <v>83</v>
      </c>
      <c r="T151">
        <v>302</v>
      </c>
      <c r="U151" s="7"/>
      <c r="V151" s="6"/>
      <c r="Z151" s="21">
        <v>39872</v>
      </c>
      <c r="AA151">
        <v>7</v>
      </c>
      <c r="AB151">
        <v>95</v>
      </c>
      <c r="AC151" s="7">
        <f t="shared" si="20"/>
        <v>7.3684210526315779</v>
      </c>
      <c r="AE151" s="21">
        <v>39872</v>
      </c>
      <c r="AF151">
        <v>3</v>
      </c>
      <c r="AG151">
        <v>32</v>
      </c>
      <c r="AH151" s="7">
        <f t="shared" si="21"/>
        <v>9.375</v>
      </c>
    </row>
    <row r="152" spans="1:34">
      <c r="A152" s="21">
        <v>39903</v>
      </c>
      <c r="B152">
        <v>128</v>
      </c>
      <c r="C152">
        <v>880</v>
      </c>
      <c r="D152" s="7">
        <f t="shared" si="22"/>
        <v>14.545454545454545</v>
      </c>
      <c r="G152" s="21">
        <v>39903</v>
      </c>
      <c r="H152" s="9">
        <v>77037.320645093918</v>
      </c>
      <c r="I152" s="9">
        <v>684415.35410308838</v>
      </c>
      <c r="J152" s="7">
        <f t="shared" si="19"/>
        <v>11.255931092611105</v>
      </c>
      <c r="L152" s="21">
        <v>39903</v>
      </c>
      <c r="M152">
        <v>11</v>
      </c>
      <c r="N152">
        <v>332</v>
      </c>
      <c r="O152" s="7"/>
      <c r="P152" s="6"/>
      <c r="R152" s="21">
        <v>39903</v>
      </c>
      <c r="S152">
        <v>60</v>
      </c>
      <c r="T152">
        <v>315</v>
      </c>
      <c r="U152" s="7"/>
      <c r="V152" s="6"/>
      <c r="Z152" s="21">
        <v>39903</v>
      </c>
      <c r="AA152">
        <v>7</v>
      </c>
      <c r="AB152">
        <v>95</v>
      </c>
      <c r="AC152" s="7">
        <f t="shared" si="20"/>
        <v>7.3684210526315779</v>
      </c>
      <c r="AE152" s="21">
        <v>39903</v>
      </c>
      <c r="AF152">
        <v>3</v>
      </c>
      <c r="AG152">
        <v>31</v>
      </c>
      <c r="AH152" s="7">
        <f t="shared" si="21"/>
        <v>9.67741935483871</v>
      </c>
    </row>
    <row r="153" spans="1:34">
      <c r="A153" s="21">
        <v>39933</v>
      </c>
      <c r="B153">
        <v>126</v>
      </c>
      <c r="C153">
        <v>888</v>
      </c>
      <c r="D153" s="7">
        <f t="shared" si="22"/>
        <v>14.189189189189189</v>
      </c>
      <c r="G153" s="21">
        <v>39933</v>
      </c>
      <c r="H153" s="9">
        <v>74400.099425077438</v>
      </c>
      <c r="I153" s="9">
        <v>674425.61008453369</v>
      </c>
      <c r="J153" s="7">
        <f t="shared" si="19"/>
        <v>11.031624290743052</v>
      </c>
      <c r="L153" s="21">
        <v>39933</v>
      </c>
      <c r="M153">
        <v>8</v>
      </c>
      <c r="N153">
        <v>327</v>
      </c>
      <c r="O153" s="7"/>
      <c r="P153" s="6"/>
      <c r="R153" s="21">
        <v>39933</v>
      </c>
      <c r="S153">
        <v>49</v>
      </c>
      <c r="T153">
        <v>299</v>
      </c>
      <c r="U153" s="7"/>
      <c r="V153" s="6"/>
      <c r="Z153" s="21">
        <v>39933</v>
      </c>
      <c r="AA153">
        <v>6</v>
      </c>
      <c r="AB153">
        <v>93</v>
      </c>
      <c r="AC153" s="7">
        <f t="shared" si="20"/>
        <v>6.4516129032258061</v>
      </c>
      <c r="AE153" s="21">
        <v>39933</v>
      </c>
      <c r="AF153">
        <v>3</v>
      </c>
      <c r="AG153">
        <v>34</v>
      </c>
      <c r="AH153" s="7">
        <f t="shared" si="21"/>
        <v>8.8235294117647065</v>
      </c>
    </row>
    <row r="154" spans="1:34">
      <c r="A154" s="21">
        <v>39964</v>
      </c>
      <c r="B154">
        <v>113</v>
      </c>
      <c r="C154">
        <v>896</v>
      </c>
      <c r="D154" s="7">
        <f t="shared" si="22"/>
        <v>12.611607142857142</v>
      </c>
      <c r="G154" s="21">
        <v>39964</v>
      </c>
      <c r="H154" s="9">
        <v>64764.379408597946</v>
      </c>
      <c r="I154" s="9">
        <v>706450.31004333496</v>
      </c>
      <c r="J154" s="7">
        <f t="shared" si="19"/>
        <v>9.167577462684557</v>
      </c>
      <c r="L154" s="21">
        <v>39964</v>
      </c>
      <c r="M154">
        <v>5</v>
      </c>
      <c r="N154">
        <v>324</v>
      </c>
      <c r="O154" s="7"/>
      <c r="P154" s="6"/>
      <c r="R154" s="21">
        <v>39964</v>
      </c>
      <c r="S154">
        <v>42</v>
      </c>
      <c r="T154">
        <v>306</v>
      </c>
      <c r="U154" s="7"/>
      <c r="V154" s="6"/>
      <c r="Z154" s="21">
        <v>39964</v>
      </c>
      <c r="AA154">
        <v>5</v>
      </c>
      <c r="AB154">
        <v>93</v>
      </c>
      <c r="AC154" s="7">
        <f t="shared" si="20"/>
        <v>5.376344086021505</v>
      </c>
      <c r="AE154" s="21">
        <v>39964</v>
      </c>
      <c r="AF154">
        <v>3</v>
      </c>
      <c r="AG154">
        <v>34</v>
      </c>
      <c r="AH154" s="7">
        <f t="shared" si="21"/>
        <v>8.8235294117647065</v>
      </c>
    </row>
    <row r="155" spans="1:34">
      <c r="A155" s="21">
        <v>39994</v>
      </c>
      <c r="B155">
        <v>102</v>
      </c>
      <c r="C155">
        <v>905</v>
      </c>
      <c r="D155" s="7">
        <f t="shared" si="22"/>
        <v>11.270718232044199</v>
      </c>
      <c r="G155" s="21">
        <v>39994</v>
      </c>
      <c r="H155" s="9">
        <v>47615.355411529541</v>
      </c>
      <c r="I155" s="9">
        <v>697573.01435852051</v>
      </c>
      <c r="J155" s="7">
        <f t="shared" si="19"/>
        <v>6.8258597209807537</v>
      </c>
      <c r="L155" s="21">
        <v>39994</v>
      </c>
      <c r="M155">
        <v>5</v>
      </c>
      <c r="N155">
        <v>334</v>
      </c>
      <c r="O155" s="7"/>
      <c r="P155" s="6"/>
      <c r="R155" s="21">
        <v>39994</v>
      </c>
      <c r="S155">
        <v>32</v>
      </c>
      <c r="T155">
        <v>298</v>
      </c>
      <c r="U155" s="7"/>
      <c r="V155" s="6"/>
      <c r="Z155" s="21">
        <v>39994</v>
      </c>
      <c r="AA155">
        <v>4</v>
      </c>
      <c r="AB155">
        <v>96</v>
      </c>
      <c r="AC155" s="7">
        <f t="shared" si="20"/>
        <v>4.1666666666666661</v>
      </c>
      <c r="AE155" s="21">
        <v>39994</v>
      </c>
      <c r="AF155">
        <v>3</v>
      </c>
      <c r="AG155">
        <v>34</v>
      </c>
      <c r="AH155" s="7">
        <f t="shared" si="21"/>
        <v>8.8235294117647065</v>
      </c>
    </row>
    <row r="156" spans="1:34">
      <c r="A156" s="21">
        <v>40025</v>
      </c>
      <c r="B156">
        <v>94</v>
      </c>
      <c r="C156">
        <v>907</v>
      </c>
      <c r="D156" s="7">
        <f t="shared" si="22"/>
        <v>10.363836824696802</v>
      </c>
      <c r="G156" s="21">
        <v>40025</v>
      </c>
      <c r="H156" s="9">
        <v>44029.558433532715</v>
      </c>
      <c r="I156" s="9">
        <v>692364.39226531982</v>
      </c>
      <c r="J156" s="7">
        <f t="shared" si="19"/>
        <v>6.3593042804344888</v>
      </c>
      <c r="L156" s="21">
        <v>40025</v>
      </c>
      <c r="M156">
        <v>2</v>
      </c>
      <c r="N156">
        <v>337</v>
      </c>
      <c r="O156" s="7"/>
      <c r="P156" s="6"/>
      <c r="R156" s="21">
        <v>40025</v>
      </c>
      <c r="S156">
        <v>38</v>
      </c>
      <c r="T156">
        <v>309</v>
      </c>
      <c r="U156" s="7"/>
      <c r="V156" s="6"/>
      <c r="Z156" s="21">
        <v>40025</v>
      </c>
      <c r="AA156">
        <v>4</v>
      </c>
      <c r="AB156">
        <v>97</v>
      </c>
      <c r="AC156" s="7">
        <f t="shared" si="20"/>
        <v>4.1237113402061851</v>
      </c>
      <c r="AE156" s="21">
        <v>40025</v>
      </c>
      <c r="AF156">
        <v>2</v>
      </c>
      <c r="AG156">
        <v>35</v>
      </c>
      <c r="AH156" s="7">
        <f t="shared" si="21"/>
        <v>5.7142857142857144</v>
      </c>
    </row>
    <row r="157" spans="1:34">
      <c r="A157" s="21">
        <v>40056</v>
      </c>
      <c r="B157">
        <v>79</v>
      </c>
      <c r="C157">
        <v>909</v>
      </c>
      <c r="D157" s="7">
        <f t="shared" si="22"/>
        <v>8.6908690869086911</v>
      </c>
      <c r="G157" s="21">
        <v>40056</v>
      </c>
      <c r="H157" s="9">
        <v>42783.93843460083</v>
      </c>
      <c r="I157" s="9">
        <v>696268.54719543457</v>
      </c>
      <c r="J157" s="7">
        <f t="shared" si="19"/>
        <v>6.1447466795583789</v>
      </c>
      <c r="L157" s="21">
        <v>40056</v>
      </c>
      <c r="M157">
        <v>4</v>
      </c>
      <c r="N157">
        <v>341</v>
      </c>
      <c r="O157" s="7"/>
      <c r="P157" s="6"/>
      <c r="R157" s="21">
        <v>40056</v>
      </c>
      <c r="S157">
        <v>24</v>
      </c>
      <c r="T157">
        <v>309</v>
      </c>
      <c r="U157" s="7"/>
      <c r="V157" s="6"/>
      <c r="Z157" s="21">
        <v>40056</v>
      </c>
      <c r="AA157">
        <v>4</v>
      </c>
      <c r="AB157">
        <v>96</v>
      </c>
      <c r="AC157" s="7">
        <f t="shared" si="20"/>
        <v>4.1666666666666661</v>
      </c>
      <c r="AE157" s="21">
        <v>40056</v>
      </c>
      <c r="AF157">
        <v>2</v>
      </c>
      <c r="AG157">
        <v>35</v>
      </c>
      <c r="AH157" s="7">
        <f t="shared" si="21"/>
        <v>5.7142857142857144</v>
      </c>
    </row>
    <row r="158" spans="1:34">
      <c r="A158" s="21">
        <v>40086</v>
      </c>
      <c r="B158">
        <v>72</v>
      </c>
      <c r="C158">
        <v>902</v>
      </c>
      <c r="D158" s="7">
        <f t="shared" si="22"/>
        <v>7.9822616407982254</v>
      </c>
      <c r="G158" s="21">
        <v>40086</v>
      </c>
      <c r="H158" s="9">
        <v>37842.718393325806</v>
      </c>
      <c r="I158" s="9">
        <v>698816.28284454346</v>
      </c>
      <c r="J158" s="7">
        <f t="shared" si="19"/>
        <v>5.4152599649347586</v>
      </c>
      <c r="L158" s="21">
        <v>40086</v>
      </c>
      <c r="M158">
        <v>1</v>
      </c>
      <c r="N158">
        <v>348</v>
      </c>
      <c r="O158" s="7"/>
      <c r="P158" s="6"/>
      <c r="R158" s="21">
        <v>40086</v>
      </c>
      <c r="S158">
        <v>18</v>
      </c>
      <c r="T158">
        <v>303</v>
      </c>
      <c r="U158" s="7"/>
      <c r="V158" s="6"/>
      <c r="Z158" s="21">
        <v>40086</v>
      </c>
      <c r="AA158">
        <v>3</v>
      </c>
      <c r="AB158">
        <v>97</v>
      </c>
      <c r="AC158" s="7">
        <f t="shared" si="20"/>
        <v>3.0927835051546393</v>
      </c>
      <c r="AE158" s="21">
        <v>40086</v>
      </c>
      <c r="AF158">
        <v>3</v>
      </c>
      <c r="AG158">
        <v>36</v>
      </c>
      <c r="AH158" s="7">
        <f t="shared" si="21"/>
        <v>8.3333333333333321</v>
      </c>
    </row>
    <row r="159" spans="1:34">
      <c r="A159" s="21">
        <v>40117</v>
      </c>
      <c r="B159">
        <v>70</v>
      </c>
      <c r="C159">
        <v>907</v>
      </c>
      <c r="D159" s="7">
        <f t="shared" si="22"/>
        <v>7.7177508269018746</v>
      </c>
      <c r="G159" s="21">
        <v>40117</v>
      </c>
      <c r="H159" s="9">
        <v>36177.258382797241</v>
      </c>
      <c r="I159" s="9">
        <v>703375.38886260986</v>
      </c>
      <c r="J159" s="7">
        <f t="shared" si="19"/>
        <v>5.1433784797755751</v>
      </c>
      <c r="L159" s="21">
        <v>40117</v>
      </c>
      <c r="N159">
        <v>361</v>
      </c>
      <c r="O159" s="7"/>
      <c r="P159" s="6"/>
      <c r="R159" s="21">
        <v>40117</v>
      </c>
      <c r="S159">
        <v>18</v>
      </c>
      <c r="T159">
        <v>294</v>
      </c>
      <c r="U159" s="7"/>
      <c r="V159" s="6"/>
      <c r="Z159" s="21">
        <v>40117</v>
      </c>
      <c r="AA159">
        <v>3</v>
      </c>
      <c r="AB159">
        <v>100</v>
      </c>
      <c r="AC159" s="7">
        <f t="shared" si="20"/>
        <v>3</v>
      </c>
      <c r="AE159" s="21">
        <v>40117</v>
      </c>
      <c r="AF159">
        <v>3</v>
      </c>
      <c r="AG159">
        <v>37</v>
      </c>
      <c r="AH159" s="7">
        <f t="shared" si="21"/>
        <v>8.1081081081081088</v>
      </c>
    </row>
    <row r="160" spans="1:34">
      <c r="A160" s="21">
        <v>40147</v>
      </c>
      <c r="B160">
        <v>71</v>
      </c>
      <c r="C160">
        <v>902</v>
      </c>
      <c r="D160" s="7">
        <f t="shared" si="22"/>
        <v>7.8713968957871403</v>
      </c>
      <c r="G160" s="21">
        <v>40147</v>
      </c>
      <c r="H160" s="9">
        <v>36725.691385269165</v>
      </c>
      <c r="I160" s="9">
        <v>713241.52253723145</v>
      </c>
      <c r="J160" s="7">
        <f t="shared" si="19"/>
        <v>5.1491241360463658</v>
      </c>
      <c r="L160" s="21">
        <v>40147</v>
      </c>
      <c r="M160">
        <v>2</v>
      </c>
      <c r="N160">
        <v>370</v>
      </c>
      <c r="O160" s="7"/>
      <c r="P160" s="6"/>
      <c r="R160" s="21">
        <v>40147</v>
      </c>
      <c r="S160">
        <v>22</v>
      </c>
      <c r="T160">
        <v>283</v>
      </c>
      <c r="U160" s="7"/>
      <c r="V160" s="6"/>
      <c r="Z160" s="21">
        <v>40147</v>
      </c>
      <c r="AA160">
        <v>2</v>
      </c>
      <c r="AB160">
        <v>101</v>
      </c>
      <c r="AC160" s="7">
        <f t="shared" si="20"/>
        <v>1.9801980198019802</v>
      </c>
      <c r="AE160" s="21">
        <v>40147</v>
      </c>
      <c r="AF160">
        <v>3</v>
      </c>
      <c r="AG160">
        <v>36</v>
      </c>
      <c r="AH160" s="7">
        <f t="shared" si="21"/>
        <v>8.3333333333333321</v>
      </c>
    </row>
    <row r="161" spans="1:34">
      <c r="A161" s="21">
        <v>40178</v>
      </c>
      <c r="B161">
        <v>69</v>
      </c>
      <c r="C161">
        <v>918</v>
      </c>
      <c r="D161" s="7">
        <f t="shared" si="22"/>
        <v>7.5163398692810457</v>
      </c>
      <c r="G161" s="21">
        <v>40178</v>
      </c>
      <c r="H161" s="9">
        <v>35626.671380996704</v>
      </c>
      <c r="I161" s="9">
        <v>725881.40866088867</v>
      </c>
      <c r="J161" s="7">
        <f t="shared" si="19"/>
        <v>4.9080567370806545</v>
      </c>
      <c r="L161" s="21">
        <v>40178</v>
      </c>
      <c r="M161">
        <v>3</v>
      </c>
      <c r="N161">
        <v>388</v>
      </c>
      <c r="O161" s="7"/>
      <c r="P161" s="6"/>
      <c r="R161" s="21">
        <v>40178</v>
      </c>
      <c r="S161">
        <v>19</v>
      </c>
      <c r="T161">
        <v>277</v>
      </c>
      <c r="U161" s="7"/>
      <c r="V161" s="6"/>
      <c r="Z161" s="21">
        <v>40178</v>
      </c>
      <c r="AA161">
        <v>4</v>
      </c>
      <c r="AB161">
        <v>103</v>
      </c>
      <c r="AC161" s="7">
        <f t="shared" si="20"/>
        <v>3.8834951456310676</v>
      </c>
      <c r="AE161" s="21">
        <v>40178</v>
      </c>
      <c r="AF161">
        <v>3</v>
      </c>
      <c r="AG161">
        <v>37</v>
      </c>
      <c r="AH161" s="7">
        <f t="shared" si="21"/>
        <v>8.1081081081081088</v>
      </c>
    </row>
    <row r="162" spans="1:34">
      <c r="A162" s="21">
        <v>40209</v>
      </c>
      <c r="B162">
        <v>68</v>
      </c>
      <c r="C162">
        <v>920</v>
      </c>
      <c r="D162" s="7">
        <f t="shared" si="22"/>
        <v>7.3913043478260869</v>
      </c>
      <c r="G162" s="21">
        <v>40209</v>
      </c>
      <c r="H162" s="9">
        <v>36053.990396499634</v>
      </c>
      <c r="I162" s="9">
        <v>743931.16483306885</v>
      </c>
      <c r="J162" s="7">
        <f t="shared" si="19"/>
        <v>4.8464148433127967</v>
      </c>
      <c r="L162" s="21">
        <v>40209</v>
      </c>
      <c r="M162">
        <v>2</v>
      </c>
      <c r="N162">
        <v>386</v>
      </c>
      <c r="O162" s="7"/>
      <c r="P162" s="6"/>
      <c r="R162" s="21">
        <v>40209</v>
      </c>
      <c r="S162">
        <v>18</v>
      </c>
      <c r="T162">
        <v>277</v>
      </c>
      <c r="U162" s="7"/>
      <c r="V162" s="6"/>
      <c r="Z162" s="21">
        <v>40209</v>
      </c>
      <c r="AA162">
        <v>4</v>
      </c>
      <c r="AB162">
        <v>103</v>
      </c>
      <c r="AC162" s="7">
        <f t="shared" si="20"/>
        <v>3.8834951456310676</v>
      </c>
      <c r="AE162" s="21">
        <v>40209</v>
      </c>
      <c r="AF162">
        <v>3</v>
      </c>
      <c r="AG162">
        <v>39</v>
      </c>
      <c r="AH162" s="7">
        <f t="shared" si="21"/>
        <v>7.6923076923076925</v>
      </c>
    </row>
    <row r="163" spans="1:34">
      <c r="A163" s="21">
        <v>40237</v>
      </c>
      <c r="B163">
        <v>70</v>
      </c>
      <c r="C163">
        <v>928</v>
      </c>
      <c r="D163" s="7">
        <f t="shared" si="22"/>
        <v>7.5431034482758621</v>
      </c>
      <c r="G163" s="21">
        <v>40237</v>
      </c>
      <c r="H163" s="9">
        <v>44286.60178565979</v>
      </c>
      <c r="I163" s="9">
        <v>749739.93076324463</v>
      </c>
      <c r="J163" s="7">
        <f t="shared" si="19"/>
        <v>5.9069285186098437</v>
      </c>
      <c r="L163" s="21">
        <v>40237</v>
      </c>
      <c r="M163">
        <v>2</v>
      </c>
      <c r="N163">
        <v>405</v>
      </c>
      <c r="O163" s="7"/>
      <c r="P163" s="6"/>
      <c r="R163" s="21">
        <v>40237</v>
      </c>
      <c r="S163">
        <v>18</v>
      </c>
      <c r="T163">
        <v>265</v>
      </c>
      <c r="U163" s="7"/>
      <c r="V163" s="6"/>
      <c r="Z163" s="21">
        <v>40237</v>
      </c>
      <c r="AA163">
        <v>4</v>
      </c>
      <c r="AB163">
        <v>103</v>
      </c>
      <c r="AC163" s="7">
        <f t="shared" si="20"/>
        <v>3.8834951456310676</v>
      </c>
      <c r="AE163" s="21">
        <v>40237</v>
      </c>
      <c r="AF163">
        <v>3</v>
      </c>
      <c r="AG163">
        <v>40</v>
      </c>
      <c r="AH163" s="7">
        <f t="shared" si="21"/>
        <v>7.5</v>
      </c>
    </row>
    <row r="164" spans="1:34">
      <c r="A164" s="21">
        <v>40268</v>
      </c>
      <c r="B164">
        <v>72</v>
      </c>
      <c r="C164">
        <v>948</v>
      </c>
      <c r="D164" s="7">
        <f t="shared" si="22"/>
        <v>7.59493670886076</v>
      </c>
      <c r="G164" s="21">
        <v>40268</v>
      </c>
      <c r="H164" s="9">
        <v>45996.408780097961</v>
      </c>
      <c r="I164" s="9">
        <v>761612.8395614624</v>
      </c>
      <c r="J164" s="7">
        <f t="shared" si="19"/>
        <v>6.0393426148885236</v>
      </c>
      <c r="L164" s="21">
        <v>40268</v>
      </c>
      <c r="M164">
        <v>1</v>
      </c>
      <c r="N164">
        <v>432</v>
      </c>
      <c r="O164" s="7"/>
      <c r="P164" s="6"/>
      <c r="R164" s="21">
        <v>40268</v>
      </c>
      <c r="S164">
        <v>20</v>
      </c>
      <c r="T164">
        <v>261</v>
      </c>
      <c r="U164" s="7"/>
      <c r="V164" s="6"/>
      <c r="Z164" s="21">
        <v>40268</v>
      </c>
      <c r="AA164">
        <v>5</v>
      </c>
      <c r="AB164">
        <v>107</v>
      </c>
      <c r="AC164" s="7">
        <f t="shared" si="20"/>
        <v>4.6728971962616823</v>
      </c>
      <c r="AE164" s="21">
        <v>40268</v>
      </c>
      <c r="AF164">
        <v>3</v>
      </c>
      <c r="AG164">
        <v>41</v>
      </c>
      <c r="AH164" s="7">
        <f t="shared" si="21"/>
        <v>7.3170731707317067</v>
      </c>
    </row>
    <row r="165" spans="1:34">
      <c r="A165" s="21">
        <v>40298</v>
      </c>
      <c r="B165">
        <v>72</v>
      </c>
      <c r="C165">
        <v>975</v>
      </c>
      <c r="D165" s="7">
        <f t="shared" si="22"/>
        <v>7.384615384615385</v>
      </c>
      <c r="G165" s="21">
        <v>40298</v>
      </c>
      <c r="H165" s="9">
        <v>45724.648770332336</v>
      </c>
      <c r="I165" s="9">
        <v>789952.70077514648</v>
      </c>
      <c r="J165" s="7">
        <f t="shared" si="19"/>
        <v>5.788276782326931</v>
      </c>
      <c r="L165" s="21">
        <v>40298</v>
      </c>
      <c r="M165">
        <v>1</v>
      </c>
      <c r="N165">
        <v>455</v>
      </c>
      <c r="O165" s="7"/>
      <c r="P165" s="6"/>
      <c r="R165" s="21">
        <v>40298</v>
      </c>
      <c r="S165">
        <v>19</v>
      </c>
      <c r="T165">
        <v>265</v>
      </c>
      <c r="U165" s="7"/>
      <c r="V165" s="6"/>
      <c r="Z165" s="21">
        <v>40298</v>
      </c>
      <c r="AA165">
        <v>7</v>
      </c>
      <c r="AB165">
        <v>112</v>
      </c>
      <c r="AC165" s="7">
        <f t="shared" si="20"/>
        <v>6.25</v>
      </c>
      <c r="AE165" s="21">
        <v>40298</v>
      </c>
      <c r="AF165">
        <v>2</v>
      </c>
      <c r="AG165">
        <v>43</v>
      </c>
      <c r="AH165" s="7">
        <f t="shared" si="21"/>
        <v>4.6511627906976747</v>
      </c>
    </row>
    <row r="166" spans="1:34">
      <c r="A166" s="21">
        <v>40329</v>
      </c>
      <c r="B166">
        <v>76</v>
      </c>
      <c r="C166">
        <v>995</v>
      </c>
      <c r="D166" s="7">
        <f t="shared" si="22"/>
        <v>7.6381909547738696</v>
      </c>
      <c r="G166" s="21">
        <v>40329</v>
      </c>
      <c r="H166" s="9">
        <v>47474.648770332336</v>
      </c>
      <c r="I166" s="9">
        <v>792328.54074859619</v>
      </c>
      <c r="J166" s="7">
        <f t="shared" si="19"/>
        <v>5.9917882959861624</v>
      </c>
      <c r="L166" s="21">
        <v>40329</v>
      </c>
      <c r="M166">
        <v>1</v>
      </c>
      <c r="N166">
        <v>468</v>
      </c>
      <c r="O166" s="7"/>
      <c r="P166" s="6"/>
      <c r="R166" s="21">
        <v>40329</v>
      </c>
      <c r="S166">
        <v>20</v>
      </c>
      <c r="T166">
        <v>265</v>
      </c>
      <c r="U166" s="7"/>
      <c r="V166" s="6"/>
      <c r="Z166" s="21">
        <v>40329</v>
      </c>
      <c r="AA166">
        <v>8</v>
      </c>
      <c r="AB166">
        <v>113</v>
      </c>
      <c r="AC166" s="7">
        <f t="shared" si="20"/>
        <v>7.0796460176991154</v>
      </c>
      <c r="AE166" s="21">
        <v>40329</v>
      </c>
      <c r="AF166">
        <v>2</v>
      </c>
      <c r="AG166">
        <v>43</v>
      </c>
      <c r="AH166" s="7">
        <f t="shared" si="21"/>
        <v>4.6511627906976747</v>
      </c>
    </row>
    <row r="167" spans="1:34">
      <c r="A167" s="21">
        <v>40359</v>
      </c>
      <c r="B167">
        <v>77</v>
      </c>
      <c r="C167">
        <v>993</v>
      </c>
      <c r="D167" s="7">
        <f t="shared" si="22"/>
        <v>7.7542799597180263</v>
      </c>
      <c r="G167" s="21">
        <v>40359</v>
      </c>
      <c r="H167" s="9">
        <v>47449.648770332336</v>
      </c>
      <c r="I167" s="9">
        <v>789665.38082122803</v>
      </c>
      <c r="J167" s="7">
        <f t="shared" si="19"/>
        <v>6.0088298059851812</v>
      </c>
      <c r="L167" s="21">
        <v>40359</v>
      </c>
      <c r="M167">
        <v>2</v>
      </c>
      <c r="N167">
        <v>470</v>
      </c>
      <c r="O167" s="7">
        <f>M167/N167*100</f>
        <v>0.42553191489361702</v>
      </c>
      <c r="P167" s="6"/>
      <c r="R167" s="21">
        <v>40359</v>
      </c>
      <c r="S167">
        <v>19</v>
      </c>
      <c r="T167">
        <v>258</v>
      </c>
      <c r="U167" s="7">
        <f>S167/T167*100</f>
        <v>7.3643410852713185</v>
      </c>
      <c r="V167" s="6"/>
      <c r="Z167" s="21">
        <v>40359</v>
      </c>
      <c r="AA167">
        <v>8</v>
      </c>
      <c r="AB167">
        <v>114</v>
      </c>
      <c r="AC167" s="7">
        <f t="shared" si="20"/>
        <v>7.0175438596491224</v>
      </c>
      <c r="AE167" s="21">
        <v>40359</v>
      </c>
      <c r="AF167">
        <v>2</v>
      </c>
      <c r="AG167">
        <v>43</v>
      </c>
      <c r="AH167" s="7">
        <f t="shared" si="21"/>
        <v>4.6511627906976747</v>
      </c>
    </row>
    <row r="168" spans="1:34">
      <c r="A168" s="21">
        <v>40390</v>
      </c>
      <c r="B168">
        <v>78</v>
      </c>
      <c r="C168">
        <v>1003</v>
      </c>
      <c r="D168" s="7">
        <f t="shared" si="22"/>
        <v>7.7766699900299106</v>
      </c>
      <c r="G168" s="21">
        <v>40390</v>
      </c>
      <c r="H168" s="9">
        <v>47097.56277179718</v>
      </c>
      <c r="I168" s="9">
        <v>797988.75182342529</v>
      </c>
      <c r="J168" s="7">
        <f t="shared" si="19"/>
        <v>5.9020334139018891</v>
      </c>
      <c r="L168" s="21">
        <v>40390</v>
      </c>
      <c r="M168">
        <v>2</v>
      </c>
      <c r="N168">
        <v>478</v>
      </c>
      <c r="O168" s="7">
        <f>M168/N168*100</f>
        <v>0.41841004184100417</v>
      </c>
      <c r="P168" s="6"/>
      <c r="R168" s="21">
        <v>40390</v>
      </c>
      <c r="S168">
        <v>18</v>
      </c>
      <c r="T168">
        <v>254</v>
      </c>
      <c r="U168" s="7">
        <f>S168/T168*100</f>
        <v>7.0866141732283463</v>
      </c>
      <c r="V168" s="6"/>
      <c r="Z168" s="21">
        <v>40390</v>
      </c>
      <c r="AA168">
        <v>10</v>
      </c>
      <c r="AB168">
        <v>116</v>
      </c>
      <c r="AC168" s="7">
        <f t="shared" si="20"/>
        <v>8.6206896551724146</v>
      </c>
      <c r="AE168" s="21">
        <v>40390</v>
      </c>
      <c r="AF168">
        <v>2</v>
      </c>
      <c r="AG168">
        <v>43</v>
      </c>
      <c r="AH168" s="7">
        <f t="shared" si="21"/>
        <v>4.6511627906976747</v>
      </c>
    </row>
    <row r="169" spans="1:34">
      <c r="A169" s="21">
        <v>40421</v>
      </c>
      <c r="B169">
        <v>81</v>
      </c>
      <c r="C169">
        <v>1021</v>
      </c>
      <c r="D169" s="7">
        <f t="shared" si="22"/>
        <v>7.9333986287952989</v>
      </c>
      <c r="G169" s="21">
        <v>40421</v>
      </c>
      <c r="H169" s="9">
        <v>45259.882840156555</v>
      </c>
      <c r="I169" s="9">
        <v>817492.07557678223</v>
      </c>
      <c r="J169" s="7">
        <f t="shared" ref="J169:J218" si="23">H169/I169*100</f>
        <v>5.536430773132988</v>
      </c>
      <c r="L169" s="21">
        <v>40421</v>
      </c>
      <c r="M169">
        <v>1</v>
      </c>
      <c r="N169">
        <v>485</v>
      </c>
      <c r="O169" s="7"/>
      <c r="P169" s="6"/>
      <c r="R169" s="21">
        <v>40421</v>
      </c>
      <c r="S169">
        <v>15</v>
      </c>
      <c r="T169">
        <v>257</v>
      </c>
      <c r="U169" s="7"/>
      <c r="V169" s="6"/>
      <c r="Z169" s="21">
        <v>40421</v>
      </c>
      <c r="AA169">
        <v>11</v>
      </c>
      <c r="AB169">
        <v>118</v>
      </c>
      <c r="AC169" s="7">
        <f t="shared" si="20"/>
        <v>9.3220338983050848</v>
      </c>
      <c r="AE169" s="21">
        <v>40421</v>
      </c>
      <c r="AF169">
        <v>2</v>
      </c>
      <c r="AG169">
        <v>44</v>
      </c>
      <c r="AH169" s="7">
        <f t="shared" si="21"/>
        <v>4.5454545454545459</v>
      </c>
    </row>
    <row r="170" spans="1:34">
      <c r="A170" s="21">
        <v>40451</v>
      </c>
      <c r="B170">
        <v>82</v>
      </c>
      <c r="C170">
        <v>1024</v>
      </c>
      <c r="D170" s="7">
        <f t="shared" si="22"/>
        <v>8.0078125</v>
      </c>
      <c r="G170" s="21">
        <v>40451</v>
      </c>
      <c r="H170" s="9">
        <v>45851.882840156555</v>
      </c>
      <c r="I170" s="9">
        <v>831482.474609375</v>
      </c>
      <c r="J170" s="7">
        <f t="shared" si="23"/>
        <v>5.5144737550478702</v>
      </c>
      <c r="L170" s="21">
        <v>40451</v>
      </c>
      <c r="M170">
        <v>2</v>
      </c>
      <c r="N170">
        <v>492</v>
      </c>
      <c r="O170" s="7"/>
      <c r="P170" s="6"/>
      <c r="R170" s="21">
        <v>40451</v>
      </c>
      <c r="S170">
        <v>15</v>
      </c>
      <c r="T170">
        <v>254</v>
      </c>
      <c r="U170" s="7"/>
      <c r="V170" s="6"/>
      <c r="Z170" s="21">
        <v>40451</v>
      </c>
      <c r="AA170">
        <v>12</v>
      </c>
      <c r="AB170">
        <v>120</v>
      </c>
      <c r="AC170" s="7">
        <f t="shared" si="20"/>
        <v>10</v>
      </c>
      <c r="AE170" s="21">
        <v>40451</v>
      </c>
      <c r="AF170">
        <v>2</v>
      </c>
      <c r="AG170">
        <v>44</v>
      </c>
      <c r="AH170" s="7">
        <f t="shared" si="21"/>
        <v>4.5454545454545459</v>
      </c>
    </row>
    <row r="171" spans="1:34">
      <c r="A171" s="21">
        <v>40482</v>
      </c>
      <c r="B171">
        <v>82</v>
      </c>
      <c r="C171">
        <v>1031</v>
      </c>
      <c r="D171" s="7">
        <f t="shared" si="22"/>
        <v>7.9534432589718724</v>
      </c>
      <c r="G171" s="21">
        <v>40482</v>
      </c>
      <c r="H171" s="9">
        <v>47287.879376411438</v>
      </c>
      <c r="I171" s="9">
        <v>842462.35717010498</v>
      </c>
      <c r="J171" s="7">
        <f t="shared" si="23"/>
        <v>5.6130554646091273</v>
      </c>
      <c r="L171" s="21">
        <v>40482</v>
      </c>
      <c r="M171">
        <v>3</v>
      </c>
      <c r="N171">
        <v>496</v>
      </c>
      <c r="O171" s="7">
        <f>M171/N171*100</f>
        <v>0.60483870967741937</v>
      </c>
      <c r="P171" s="6"/>
      <c r="R171" s="21">
        <v>40482</v>
      </c>
      <c r="S171">
        <v>14</v>
      </c>
      <c r="T171">
        <v>255</v>
      </c>
      <c r="U171" s="7">
        <f>S171/T171*100</f>
        <v>5.4901960784313726</v>
      </c>
      <c r="V171" s="6"/>
      <c r="Z171" s="21">
        <v>40482</v>
      </c>
      <c r="AA171">
        <v>13</v>
      </c>
      <c r="AB171">
        <v>123</v>
      </c>
      <c r="AC171" s="7">
        <f t="shared" si="20"/>
        <v>10.569105691056912</v>
      </c>
      <c r="AE171" s="21">
        <v>40482</v>
      </c>
      <c r="AF171">
        <v>2</v>
      </c>
      <c r="AG171">
        <v>43</v>
      </c>
      <c r="AH171" s="7">
        <f t="shared" si="21"/>
        <v>4.6511627906976747</v>
      </c>
    </row>
    <row r="172" spans="1:34">
      <c r="A172" s="21">
        <v>40512</v>
      </c>
      <c r="B172">
        <v>79</v>
      </c>
      <c r="C172">
        <v>1050</v>
      </c>
      <c r="D172" s="7">
        <f t="shared" si="22"/>
        <v>7.5238095238095246</v>
      </c>
      <c r="G172" s="21">
        <v>40512</v>
      </c>
      <c r="H172" s="9">
        <v>43725.769366264343</v>
      </c>
      <c r="I172" s="9">
        <v>862533.63799285889</v>
      </c>
      <c r="J172" s="7">
        <f t="shared" si="23"/>
        <v>5.0694567075685875</v>
      </c>
      <c r="L172" s="21">
        <v>40512</v>
      </c>
      <c r="M172">
        <v>7</v>
      </c>
      <c r="N172">
        <v>506</v>
      </c>
      <c r="O172" s="7"/>
      <c r="P172" s="6"/>
      <c r="R172" s="21">
        <v>40512</v>
      </c>
      <c r="S172">
        <v>16</v>
      </c>
      <c r="T172">
        <v>260</v>
      </c>
      <c r="U172" s="7"/>
      <c r="V172" s="6"/>
      <c r="Z172" s="21">
        <v>40512</v>
      </c>
      <c r="AA172">
        <v>13</v>
      </c>
      <c r="AB172">
        <v>127</v>
      </c>
      <c r="AC172" s="7">
        <f t="shared" si="20"/>
        <v>10.236220472440944</v>
      </c>
      <c r="AE172" s="21">
        <v>40512</v>
      </c>
      <c r="AF172">
        <v>2</v>
      </c>
      <c r="AG172">
        <v>45</v>
      </c>
      <c r="AH172" s="7">
        <f t="shared" si="21"/>
        <v>4.4444444444444446</v>
      </c>
    </row>
    <row r="173" spans="1:34">
      <c r="A173" s="21">
        <v>40543</v>
      </c>
      <c r="B173">
        <v>80</v>
      </c>
      <c r="C173">
        <v>1037</v>
      </c>
      <c r="D173" s="7">
        <f t="shared" si="22"/>
        <v>7.714561234329798</v>
      </c>
      <c r="G173" s="21">
        <v>40543</v>
      </c>
      <c r="H173" s="9">
        <v>44794.724375724792</v>
      </c>
      <c r="I173" s="9">
        <v>849413.36817932129</v>
      </c>
      <c r="J173" s="7">
        <f t="shared" si="23"/>
        <v>5.2736071804167901</v>
      </c>
      <c r="L173" s="21">
        <v>40543</v>
      </c>
      <c r="M173">
        <v>7</v>
      </c>
      <c r="N173">
        <v>519</v>
      </c>
      <c r="O173" s="7"/>
      <c r="P173" s="6"/>
      <c r="R173" s="21">
        <v>40543</v>
      </c>
      <c r="S173">
        <v>19</v>
      </c>
      <c r="T173">
        <v>252</v>
      </c>
      <c r="U173" s="7"/>
      <c r="V173" s="6"/>
      <c r="Z173" s="21">
        <v>40543</v>
      </c>
      <c r="AA173">
        <v>16</v>
      </c>
      <c r="AB173">
        <v>130</v>
      </c>
      <c r="AC173" s="7">
        <f t="shared" si="20"/>
        <v>12.307692307692308</v>
      </c>
      <c r="AE173" s="21">
        <v>40543</v>
      </c>
      <c r="AF173">
        <v>2</v>
      </c>
      <c r="AG173">
        <v>46</v>
      </c>
      <c r="AH173" s="7">
        <f t="shared" si="21"/>
        <v>4.3478260869565215</v>
      </c>
    </row>
    <row r="174" spans="1:34">
      <c r="A174" s="21">
        <v>40574</v>
      </c>
      <c r="B174">
        <v>84</v>
      </c>
      <c r="C174">
        <v>1046</v>
      </c>
      <c r="D174" s="7">
        <f t="shared" si="22"/>
        <v>8.0305927342256211</v>
      </c>
      <c r="G174" s="21">
        <v>40574</v>
      </c>
      <c r="H174" s="9">
        <v>47625.241374015808</v>
      </c>
      <c r="I174" s="9">
        <v>839384.44290161133</v>
      </c>
      <c r="J174" s="7">
        <f t="shared" si="23"/>
        <v>5.6738294087728542</v>
      </c>
      <c r="L174" s="21">
        <v>40574</v>
      </c>
      <c r="M174">
        <v>9</v>
      </c>
      <c r="N174">
        <v>528</v>
      </c>
      <c r="O174" s="7"/>
      <c r="P174" s="6"/>
      <c r="R174" s="21">
        <v>40574</v>
      </c>
      <c r="S174">
        <v>20</v>
      </c>
      <c r="T174">
        <v>259</v>
      </c>
      <c r="U174" s="7"/>
      <c r="V174" s="6"/>
      <c r="Z174" s="21">
        <v>40574</v>
      </c>
      <c r="AA174">
        <v>17</v>
      </c>
      <c r="AB174">
        <v>131</v>
      </c>
      <c r="AC174" s="7">
        <f t="shared" si="20"/>
        <v>12.977099236641221</v>
      </c>
      <c r="AE174" s="21">
        <v>40574</v>
      </c>
      <c r="AF174">
        <v>2</v>
      </c>
      <c r="AG174">
        <v>49</v>
      </c>
      <c r="AH174" s="7">
        <f t="shared" si="21"/>
        <v>4.0816326530612246</v>
      </c>
    </row>
    <row r="175" spans="1:34">
      <c r="A175" s="21">
        <v>40602</v>
      </c>
      <c r="B175">
        <v>88</v>
      </c>
      <c r="C175">
        <v>1057</v>
      </c>
      <c r="D175" s="7">
        <f t="shared" si="22"/>
        <v>8.3254493850520355</v>
      </c>
      <c r="G175" s="21">
        <v>40602</v>
      </c>
      <c r="H175" s="9">
        <v>48409.877383232117</v>
      </c>
      <c r="I175" s="9">
        <v>844145.9887008667</v>
      </c>
      <c r="J175" s="7">
        <f t="shared" si="23"/>
        <v>5.734775504617927</v>
      </c>
      <c r="L175" s="21">
        <v>40602</v>
      </c>
      <c r="M175">
        <v>9</v>
      </c>
      <c r="N175">
        <v>530</v>
      </c>
      <c r="O175" s="7"/>
      <c r="P175" s="6"/>
      <c r="R175" s="21">
        <v>40602</v>
      </c>
      <c r="S175">
        <v>23</v>
      </c>
      <c r="T175">
        <v>264</v>
      </c>
      <c r="U175" s="7"/>
      <c r="V175" s="6"/>
      <c r="Z175" s="21">
        <v>40602</v>
      </c>
      <c r="AA175">
        <v>20</v>
      </c>
      <c r="AB175">
        <v>134</v>
      </c>
      <c r="AC175" s="7">
        <f t="shared" si="20"/>
        <v>14.925373134328357</v>
      </c>
      <c r="AE175" s="21">
        <v>40602</v>
      </c>
      <c r="AF175">
        <v>2</v>
      </c>
      <c r="AG175">
        <v>48</v>
      </c>
      <c r="AH175" s="7">
        <f t="shared" si="21"/>
        <v>4.1666666666666661</v>
      </c>
    </row>
    <row r="176" spans="1:34">
      <c r="A176" s="21">
        <v>40633</v>
      </c>
      <c r="B176">
        <v>87</v>
      </c>
      <c r="C176">
        <v>1073</v>
      </c>
      <c r="D176" s="7">
        <f t="shared" si="22"/>
        <v>8.1081081081081088</v>
      </c>
      <c r="G176" s="21">
        <v>40633</v>
      </c>
      <c r="H176" s="9">
        <v>51867.987383842468</v>
      </c>
      <c r="I176" s="9">
        <v>860029.6510925293</v>
      </c>
      <c r="J176" s="7">
        <f t="shared" si="23"/>
        <v>6.0309533884038222</v>
      </c>
      <c r="L176" s="21">
        <v>40633</v>
      </c>
      <c r="M176">
        <v>8</v>
      </c>
      <c r="N176">
        <v>539</v>
      </c>
      <c r="O176" s="7"/>
      <c r="P176" s="6"/>
      <c r="R176" s="21">
        <v>40633</v>
      </c>
      <c r="S176">
        <v>23</v>
      </c>
      <c r="T176">
        <v>263</v>
      </c>
      <c r="U176" s="7"/>
      <c r="V176" s="6"/>
      <c r="Z176" s="21">
        <v>40633</v>
      </c>
      <c r="AA176">
        <v>21</v>
      </c>
      <c r="AB176">
        <v>135</v>
      </c>
      <c r="AC176" s="7">
        <f t="shared" si="20"/>
        <v>15.555555555555555</v>
      </c>
      <c r="AE176" s="21">
        <v>40633</v>
      </c>
      <c r="AF176">
        <v>2</v>
      </c>
      <c r="AG176">
        <v>48</v>
      </c>
      <c r="AH176" s="7">
        <f t="shared" si="21"/>
        <v>4.1666666666666661</v>
      </c>
    </row>
    <row r="177" spans="1:34">
      <c r="A177" s="21">
        <v>40663</v>
      </c>
      <c r="B177">
        <v>91</v>
      </c>
      <c r="C177">
        <v>1089</v>
      </c>
      <c r="D177" s="7">
        <f t="shared" si="22"/>
        <v>8.356290174471992</v>
      </c>
      <c r="G177" s="21">
        <v>40663</v>
      </c>
      <c r="H177" s="9">
        <v>54445.416371878237</v>
      </c>
      <c r="I177" s="9">
        <v>875575.5698928833</v>
      </c>
      <c r="J177" s="7">
        <f t="shared" si="23"/>
        <v>6.218242975707855</v>
      </c>
      <c r="L177" s="21">
        <v>40663</v>
      </c>
      <c r="M177">
        <v>9</v>
      </c>
      <c r="N177">
        <v>552</v>
      </c>
      <c r="O177" s="7"/>
      <c r="P177" s="6"/>
      <c r="R177" s="21">
        <v>40663</v>
      </c>
      <c r="S177">
        <v>23</v>
      </c>
      <c r="T177">
        <v>264</v>
      </c>
      <c r="U177" s="7"/>
      <c r="V177" s="6"/>
      <c r="Z177" s="21">
        <v>40663</v>
      </c>
      <c r="AA177">
        <v>24</v>
      </c>
      <c r="AB177">
        <v>138</v>
      </c>
      <c r="AC177" s="7">
        <f t="shared" si="20"/>
        <v>17.391304347826086</v>
      </c>
      <c r="AE177" s="21">
        <v>40663</v>
      </c>
      <c r="AF177">
        <v>2</v>
      </c>
      <c r="AG177">
        <v>56</v>
      </c>
      <c r="AH177" s="7">
        <f t="shared" si="21"/>
        <v>3.5714285714285712</v>
      </c>
    </row>
    <row r="178" spans="1:34">
      <c r="A178" s="21">
        <v>40694</v>
      </c>
      <c r="B178">
        <v>104</v>
      </c>
      <c r="C178">
        <v>1099</v>
      </c>
      <c r="D178" s="7">
        <f t="shared" si="22"/>
        <v>9.4631483166515018</v>
      </c>
      <c r="G178" s="21">
        <v>40694</v>
      </c>
      <c r="H178" s="9">
        <v>59448.383338388056</v>
      </c>
      <c r="I178" s="9">
        <v>886971.38982391357</v>
      </c>
      <c r="J178" s="7">
        <f t="shared" si="23"/>
        <v>6.7024014551574291</v>
      </c>
      <c r="L178" s="21">
        <v>40694</v>
      </c>
      <c r="M178">
        <v>9</v>
      </c>
      <c r="N178">
        <v>548</v>
      </c>
      <c r="O178" s="7"/>
      <c r="P178" s="6"/>
      <c r="R178" s="21">
        <v>40694</v>
      </c>
      <c r="S178">
        <v>28</v>
      </c>
      <c r="T178">
        <v>274</v>
      </c>
      <c r="U178" s="7"/>
      <c r="V178" s="6"/>
      <c r="Z178" s="21">
        <v>40694</v>
      </c>
      <c r="AA178">
        <v>32</v>
      </c>
      <c r="AB178">
        <v>143</v>
      </c>
      <c r="AC178" s="7">
        <f t="shared" si="20"/>
        <v>22.377622377622377</v>
      </c>
      <c r="AE178" s="21">
        <v>40694</v>
      </c>
      <c r="AF178">
        <v>3</v>
      </c>
      <c r="AG178">
        <v>57</v>
      </c>
      <c r="AH178" s="7">
        <f t="shared" si="21"/>
        <v>5.2631578947368416</v>
      </c>
    </row>
    <row r="179" spans="1:34">
      <c r="A179" s="21">
        <v>40724</v>
      </c>
      <c r="B179">
        <v>106</v>
      </c>
      <c r="C179">
        <v>1098</v>
      </c>
      <c r="D179" s="7">
        <f t="shared" si="22"/>
        <v>9.6539162112932608</v>
      </c>
      <c r="G179" s="21">
        <v>40724</v>
      </c>
      <c r="H179" s="9">
        <v>63096.536368783563</v>
      </c>
      <c r="I179" s="9">
        <v>893177.23389434814</v>
      </c>
      <c r="J179" s="7">
        <f t="shared" si="23"/>
        <v>7.0642795152397619</v>
      </c>
      <c r="L179" s="21">
        <v>40724</v>
      </c>
      <c r="M179">
        <v>9</v>
      </c>
      <c r="N179">
        <v>547</v>
      </c>
      <c r="O179" s="7"/>
      <c r="P179" s="6"/>
      <c r="R179" s="21">
        <v>40724</v>
      </c>
      <c r="S179">
        <v>26</v>
      </c>
      <c r="T179">
        <v>273</v>
      </c>
      <c r="U179" s="7"/>
      <c r="V179" s="6"/>
      <c r="Z179" s="21">
        <v>40724</v>
      </c>
      <c r="AA179">
        <v>33</v>
      </c>
      <c r="AB179">
        <v>143</v>
      </c>
      <c r="AC179" s="7">
        <f t="shared" si="20"/>
        <v>23.076923076923077</v>
      </c>
      <c r="AE179" s="21">
        <v>40724</v>
      </c>
      <c r="AF179">
        <v>3</v>
      </c>
      <c r="AG179">
        <v>59</v>
      </c>
      <c r="AH179" s="7">
        <f t="shared" si="21"/>
        <v>5.0847457627118651</v>
      </c>
    </row>
    <row r="180" spans="1:34">
      <c r="A180" s="21">
        <v>40755</v>
      </c>
      <c r="B180">
        <v>108</v>
      </c>
      <c r="C180">
        <v>1102</v>
      </c>
      <c r="D180" s="7">
        <f t="shared" si="22"/>
        <v>9.8003629764065341</v>
      </c>
      <c r="G180" s="21">
        <v>40755</v>
      </c>
      <c r="H180" s="9">
        <v>64689.988364633173</v>
      </c>
      <c r="I180" s="9">
        <v>888421.29512023926</v>
      </c>
      <c r="J180" s="7">
        <f t="shared" si="23"/>
        <v>7.2814540488786923</v>
      </c>
      <c r="L180" s="21">
        <v>40755</v>
      </c>
      <c r="M180">
        <v>10</v>
      </c>
      <c r="N180">
        <v>547</v>
      </c>
      <c r="O180" s="7"/>
      <c r="P180" s="6"/>
      <c r="R180" s="21">
        <v>40755</v>
      </c>
      <c r="S180">
        <v>26</v>
      </c>
      <c r="T180">
        <v>277</v>
      </c>
      <c r="U180" s="7"/>
      <c r="V180" s="6"/>
      <c r="Z180" s="21">
        <v>40755</v>
      </c>
      <c r="AA180">
        <v>34</v>
      </c>
      <c r="AB180">
        <v>145</v>
      </c>
      <c r="AC180" s="7">
        <f t="shared" si="20"/>
        <v>23.448275862068964</v>
      </c>
      <c r="AE180" s="21">
        <v>40755</v>
      </c>
      <c r="AF180">
        <v>3</v>
      </c>
      <c r="AG180">
        <v>59</v>
      </c>
      <c r="AH180" s="7">
        <f t="shared" si="21"/>
        <v>5.0847457627118651</v>
      </c>
    </row>
    <row r="181" spans="1:34">
      <c r="A181" s="21">
        <v>40786</v>
      </c>
      <c r="B181">
        <v>111</v>
      </c>
      <c r="C181">
        <v>1102</v>
      </c>
      <c r="D181" s="7">
        <f t="shared" si="22"/>
        <v>10.072595281306715</v>
      </c>
      <c r="G181" s="21">
        <v>40786</v>
      </c>
      <c r="H181" s="9">
        <v>65421.574363168329</v>
      </c>
      <c r="I181" s="9">
        <v>883561.56134796143</v>
      </c>
      <c r="J181" s="7">
        <f t="shared" si="23"/>
        <v>7.4043029059979908</v>
      </c>
      <c r="L181" s="21">
        <v>40786</v>
      </c>
      <c r="M181">
        <v>9</v>
      </c>
      <c r="N181">
        <v>546</v>
      </c>
      <c r="O181" s="7"/>
      <c r="P181" s="6"/>
      <c r="R181" s="21">
        <v>40786</v>
      </c>
      <c r="S181">
        <v>29</v>
      </c>
      <c r="T181">
        <v>278</v>
      </c>
      <c r="U181" s="7"/>
      <c r="V181" s="6"/>
      <c r="Z181" s="21">
        <v>40786</v>
      </c>
      <c r="AA181">
        <v>34</v>
      </c>
      <c r="AB181">
        <v>144</v>
      </c>
      <c r="AC181" s="7">
        <f t="shared" si="20"/>
        <v>23.611111111111111</v>
      </c>
      <c r="AE181" s="21">
        <v>40786</v>
      </c>
      <c r="AF181">
        <v>3</v>
      </c>
      <c r="AG181">
        <v>61</v>
      </c>
      <c r="AH181" s="7">
        <f t="shared" si="21"/>
        <v>4.918032786885246</v>
      </c>
    </row>
    <row r="182" spans="1:34">
      <c r="A182" s="21">
        <v>40816</v>
      </c>
      <c r="B182">
        <v>112</v>
      </c>
      <c r="C182">
        <v>1093</v>
      </c>
      <c r="D182" s="7">
        <f t="shared" si="22"/>
        <v>10.247026532479413</v>
      </c>
      <c r="G182" s="21">
        <v>40816</v>
      </c>
      <c r="H182" s="9">
        <v>66211.471359666437</v>
      </c>
      <c r="I182" s="9">
        <v>871374.75817871094</v>
      </c>
      <c r="J182" s="7">
        <f t="shared" si="23"/>
        <v>7.598506926922834</v>
      </c>
      <c r="L182" s="21">
        <v>40816</v>
      </c>
      <c r="M182">
        <v>7</v>
      </c>
      <c r="N182">
        <v>543</v>
      </c>
      <c r="O182" s="7"/>
      <c r="P182" s="6"/>
      <c r="R182" s="21">
        <v>40816</v>
      </c>
      <c r="S182">
        <v>29</v>
      </c>
      <c r="T182">
        <v>277</v>
      </c>
      <c r="U182" s="7"/>
      <c r="V182" s="6"/>
      <c r="Z182" s="21">
        <v>40816</v>
      </c>
      <c r="AA182">
        <v>36</v>
      </c>
      <c r="AB182">
        <v>142</v>
      </c>
      <c r="AC182" s="7">
        <f t="shared" si="20"/>
        <v>25.352112676056336</v>
      </c>
      <c r="AE182" s="21">
        <v>40816</v>
      </c>
      <c r="AF182">
        <v>3</v>
      </c>
      <c r="AG182">
        <v>60</v>
      </c>
      <c r="AH182" s="7">
        <f t="shared" si="21"/>
        <v>5</v>
      </c>
    </row>
    <row r="183" spans="1:34">
      <c r="A183" s="21">
        <v>40847</v>
      </c>
      <c r="B183">
        <v>114</v>
      </c>
      <c r="C183">
        <v>1087</v>
      </c>
      <c r="D183" s="7">
        <f t="shared" si="22"/>
        <v>10.487580496780129</v>
      </c>
      <c r="G183" s="21">
        <v>40847</v>
      </c>
      <c r="H183" s="9">
        <v>67069.377365525812</v>
      </c>
      <c r="I183" s="9">
        <v>870369.07243347168</v>
      </c>
      <c r="J183" s="7">
        <f t="shared" si="23"/>
        <v>7.7058548482204241</v>
      </c>
      <c r="L183" s="21">
        <v>40847</v>
      </c>
      <c r="M183">
        <v>5</v>
      </c>
      <c r="N183">
        <v>542</v>
      </c>
      <c r="O183" s="7"/>
      <c r="P183" s="6"/>
      <c r="R183" s="21">
        <v>40847</v>
      </c>
      <c r="S183">
        <v>27</v>
      </c>
      <c r="T183">
        <v>274</v>
      </c>
      <c r="U183" s="7"/>
      <c r="V183" s="6"/>
      <c r="Z183" s="21">
        <v>40847</v>
      </c>
      <c r="AA183">
        <v>38</v>
      </c>
      <c r="AB183">
        <v>143</v>
      </c>
      <c r="AC183" s="7">
        <f t="shared" si="20"/>
        <v>26.573426573426573</v>
      </c>
      <c r="AE183" s="21">
        <v>40847</v>
      </c>
      <c r="AF183">
        <v>3</v>
      </c>
      <c r="AG183">
        <v>60</v>
      </c>
      <c r="AH183" s="7">
        <f t="shared" si="21"/>
        <v>5</v>
      </c>
    </row>
    <row r="184" spans="1:34">
      <c r="A184" s="21">
        <v>40877</v>
      </c>
      <c r="B184">
        <v>105</v>
      </c>
      <c r="C184">
        <v>1082</v>
      </c>
      <c r="D184" s="7">
        <f t="shared" si="22"/>
        <v>9.7042513863216264</v>
      </c>
      <c r="G184" s="21">
        <v>40877</v>
      </c>
      <c r="H184" s="9">
        <v>64408.413369204849</v>
      </c>
      <c r="I184" s="9">
        <v>879553.72938537598</v>
      </c>
      <c r="J184" s="7">
        <f t="shared" si="23"/>
        <v>7.3228514890401124</v>
      </c>
      <c r="L184" s="21">
        <v>40877</v>
      </c>
      <c r="M184">
        <v>4</v>
      </c>
      <c r="N184">
        <v>537</v>
      </c>
      <c r="O184" s="7"/>
      <c r="P184" s="6"/>
      <c r="R184" s="21">
        <v>40877</v>
      </c>
      <c r="S184">
        <v>20</v>
      </c>
      <c r="T184">
        <v>268</v>
      </c>
      <c r="U184" s="7"/>
      <c r="V184" s="6"/>
      <c r="Z184" s="21">
        <v>40877</v>
      </c>
      <c r="AA184">
        <v>38</v>
      </c>
      <c r="AB184">
        <v>144</v>
      </c>
      <c r="AC184" s="7">
        <f t="shared" si="20"/>
        <v>26.388888888888889</v>
      </c>
      <c r="AE184" s="21">
        <v>40877</v>
      </c>
      <c r="AF184">
        <v>3</v>
      </c>
      <c r="AG184">
        <v>58</v>
      </c>
      <c r="AH184" s="7">
        <f t="shared" si="21"/>
        <v>5.1724137931034484</v>
      </c>
    </row>
    <row r="185" spans="1:34">
      <c r="A185" s="21">
        <v>40908</v>
      </c>
      <c r="B185">
        <v>105</v>
      </c>
      <c r="C185">
        <v>1093</v>
      </c>
      <c r="D185" s="7">
        <f t="shared" si="22"/>
        <v>9.6065873741994512</v>
      </c>
      <c r="G185" s="21">
        <v>40908</v>
      </c>
      <c r="H185" s="9">
        <v>64883.201828982681</v>
      </c>
      <c r="I185" s="9">
        <v>874094.86149597168</v>
      </c>
      <c r="J185" s="7">
        <f t="shared" si="23"/>
        <v>7.4229016422700589</v>
      </c>
      <c r="L185" s="21">
        <v>40908</v>
      </c>
      <c r="M185">
        <v>6</v>
      </c>
      <c r="N185">
        <v>533</v>
      </c>
      <c r="O185" s="7"/>
      <c r="P185" s="6"/>
      <c r="R185" s="21">
        <v>40908</v>
      </c>
      <c r="S185">
        <v>21</v>
      </c>
      <c r="T185">
        <v>268</v>
      </c>
      <c r="U185" s="7"/>
      <c r="V185" s="6"/>
      <c r="Z185" s="21">
        <v>40908</v>
      </c>
      <c r="AA185">
        <v>36</v>
      </c>
      <c r="AB185">
        <v>142</v>
      </c>
      <c r="AC185" s="7">
        <f t="shared" si="20"/>
        <v>25.352112676056336</v>
      </c>
      <c r="AE185" s="21">
        <v>40908</v>
      </c>
      <c r="AF185">
        <v>3</v>
      </c>
      <c r="AG185">
        <v>57</v>
      </c>
      <c r="AH185" s="7">
        <f t="shared" si="21"/>
        <v>5.2631578947368416</v>
      </c>
    </row>
    <row r="186" spans="1:34">
      <c r="A186" s="21">
        <v>40939</v>
      </c>
      <c r="B186">
        <v>104</v>
      </c>
      <c r="C186">
        <v>1094</v>
      </c>
      <c r="D186" s="7">
        <f t="shared" si="22"/>
        <v>9.506398537477148</v>
      </c>
      <c r="G186" s="21">
        <v>40939</v>
      </c>
      <c r="H186" s="9">
        <v>65706.372849490494</v>
      </c>
      <c r="I186" s="9">
        <v>876463.96446228027</v>
      </c>
      <c r="J186" s="7">
        <f t="shared" si="23"/>
        <v>7.4967569134233631</v>
      </c>
      <c r="L186" s="21">
        <v>40939</v>
      </c>
      <c r="M186">
        <v>6</v>
      </c>
      <c r="N186">
        <v>531</v>
      </c>
      <c r="O186" s="7"/>
      <c r="P186" s="6"/>
      <c r="R186" s="21">
        <v>40939</v>
      </c>
      <c r="S186">
        <v>21</v>
      </c>
      <c r="T186">
        <v>268</v>
      </c>
      <c r="U186" s="7"/>
      <c r="V186" s="6"/>
      <c r="Z186" s="21">
        <v>40939</v>
      </c>
      <c r="AA186">
        <v>36</v>
      </c>
      <c r="AB186">
        <v>143</v>
      </c>
      <c r="AC186" s="7">
        <f t="shared" si="20"/>
        <v>25.174825174825177</v>
      </c>
      <c r="AE186" s="21">
        <v>40939</v>
      </c>
      <c r="AF186">
        <v>4</v>
      </c>
      <c r="AG186">
        <v>57</v>
      </c>
      <c r="AH186" s="7">
        <f t="shared" si="21"/>
        <v>7.0175438596491224</v>
      </c>
    </row>
    <row r="187" spans="1:34">
      <c r="A187" s="21">
        <v>40968</v>
      </c>
      <c r="B187">
        <v>106</v>
      </c>
      <c r="C187">
        <v>1090</v>
      </c>
      <c r="D187" s="7">
        <f t="shared" si="22"/>
        <v>9.7247706422018361</v>
      </c>
      <c r="G187" s="21">
        <v>40968</v>
      </c>
      <c r="H187" s="9">
        <v>66052.611847903579</v>
      </c>
      <c r="I187" s="9">
        <v>886993.62915802002</v>
      </c>
      <c r="J187" s="7">
        <f t="shared" si="23"/>
        <v>7.4467966484273536</v>
      </c>
      <c r="L187" s="21">
        <v>40968</v>
      </c>
      <c r="M187">
        <v>6</v>
      </c>
      <c r="N187">
        <v>533</v>
      </c>
      <c r="O187" s="7"/>
      <c r="P187" s="6"/>
      <c r="R187" s="21">
        <v>40968</v>
      </c>
      <c r="S187">
        <v>16</v>
      </c>
      <c r="T187">
        <v>270</v>
      </c>
      <c r="U187" s="7"/>
      <c r="V187" s="6"/>
      <c r="Z187" s="21">
        <v>40968</v>
      </c>
      <c r="AA187">
        <v>38</v>
      </c>
      <c r="AB187">
        <v>143</v>
      </c>
      <c r="AC187" s="7">
        <f t="shared" si="20"/>
        <v>26.573426573426573</v>
      </c>
      <c r="AE187" s="21">
        <v>40968</v>
      </c>
      <c r="AF187">
        <v>4</v>
      </c>
      <c r="AG187">
        <v>57</v>
      </c>
      <c r="AH187" s="7">
        <f t="shared" si="21"/>
        <v>7.0175438596491224</v>
      </c>
    </row>
    <row r="188" spans="1:34">
      <c r="A188" s="21">
        <v>40999</v>
      </c>
      <c r="B188">
        <v>107</v>
      </c>
      <c r="C188">
        <v>1100</v>
      </c>
      <c r="D188" s="7">
        <f t="shared" si="22"/>
        <v>9.7272727272727266</v>
      </c>
      <c r="G188" s="21">
        <v>40999</v>
      </c>
      <c r="H188" s="9">
        <v>66565.196855992079</v>
      </c>
      <c r="I188" s="9">
        <v>928197.04721832275</v>
      </c>
      <c r="J188" s="7">
        <f t="shared" si="23"/>
        <v>7.1714510464646164</v>
      </c>
      <c r="L188" s="21">
        <v>40999</v>
      </c>
      <c r="M188">
        <v>5</v>
      </c>
      <c r="N188">
        <v>523</v>
      </c>
      <c r="O188" s="7"/>
      <c r="P188" s="6"/>
      <c r="R188" s="21">
        <v>40999</v>
      </c>
      <c r="S188">
        <v>18</v>
      </c>
      <c r="T188">
        <v>272</v>
      </c>
      <c r="U188" s="7"/>
      <c r="V188" s="6"/>
      <c r="Z188" s="21">
        <v>40999</v>
      </c>
      <c r="AA188">
        <v>38</v>
      </c>
      <c r="AB188">
        <v>144</v>
      </c>
      <c r="AC188" s="7">
        <f t="shared" si="20"/>
        <v>26.388888888888889</v>
      </c>
      <c r="AE188" s="21">
        <v>40999</v>
      </c>
      <c r="AF188">
        <v>5</v>
      </c>
      <c r="AG188">
        <v>57</v>
      </c>
      <c r="AH188" s="7">
        <f t="shared" si="21"/>
        <v>8.7719298245614024</v>
      </c>
    </row>
    <row r="189" spans="1:34">
      <c r="A189" s="21">
        <v>41029</v>
      </c>
      <c r="B189">
        <v>112</v>
      </c>
      <c r="C189">
        <v>1102</v>
      </c>
      <c r="D189" s="7">
        <f t="shared" si="22"/>
        <v>10.163339382940109</v>
      </c>
      <c r="G189" s="21">
        <v>41029</v>
      </c>
      <c r="H189" s="9">
        <v>67240.936846226454</v>
      </c>
      <c r="I189" s="9">
        <v>933457.44443511963</v>
      </c>
      <c r="J189" s="7">
        <f t="shared" si="23"/>
        <v>7.2034282062978461</v>
      </c>
      <c r="L189" s="21">
        <v>41029</v>
      </c>
      <c r="M189">
        <v>4</v>
      </c>
      <c r="N189">
        <v>525</v>
      </c>
      <c r="O189" s="7"/>
      <c r="P189" s="6"/>
      <c r="R189" s="21">
        <v>41029</v>
      </c>
      <c r="S189">
        <v>20</v>
      </c>
      <c r="T189">
        <v>274</v>
      </c>
      <c r="U189" s="7"/>
      <c r="V189" s="6"/>
      <c r="Z189" s="21">
        <v>41029</v>
      </c>
      <c r="AA189">
        <v>41</v>
      </c>
      <c r="AB189">
        <v>148</v>
      </c>
      <c r="AC189" s="7">
        <f t="shared" si="20"/>
        <v>27.702702702702702</v>
      </c>
      <c r="AE189" s="21">
        <v>41029</v>
      </c>
      <c r="AF189">
        <v>5</v>
      </c>
      <c r="AG189">
        <v>57</v>
      </c>
      <c r="AH189" s="7">
        <f t="shared" si="21"/>
        <v>8.7719298245614024</v>
      </c>
    </row>
    <row r="190" spans="1:34">
      <c r="A190" s="21">
        <v>41060</v>
      </c>
      <c r="B190">
        <v>114</v>
      </c>
      <c r="C190">
        <v>1091</v>
      </c>
      <c r="D190" s="7">
        <f t="shared" si="22"/>
        <v>10.449129239230064</v>
      </c>
      <c r="G190" s="21">
        <v>41060</v>
      </c>
      <c r="H190" s="9">
        <v>68077.02700278163</v>
      </c>
      <c r="I190" s="9">
        <v>901422.02599334717</v>
      </c>
      <c r="J190" s="7">
        <f t="shared" si="23"/>
        <v>7.5521814466162223</v>
      </c>
      <c r="L190" s="21">
        <v>41060</v>
      </c>
      <c r="M190">
        <v>2</v>
      </c>
      <c r="N190">
        <v>524</v>
      </c>
      <c r="O190" s="7"/>
      <c r="P190" s="6"/>
      <c r="R190" s="21">
        <v>41060</v>
      </c>
      <c r="S190">
        <v>17</v>
      </c>
      <c r="T190">
        <v>277</v>
      </c>
      <c r="U190" s="7"/>
      <c r="V190" s="6"/>
      <c r="Z190" s="21">
        <v>41060</v>
      </c>
      <c r="AA190">
        <v>42</v>
      </c>
      <c r="AB190">
        <v>145</v>
      </c>
      <c r="AC190" s="7">
        <f t="shared" si="20"/>
        <v>28.965517241379313</v>
      </c>
      <c r="AE190" s="21">
        <v>41060</v>
      </c>
      <c r="AF190">
        <v>5</v>
      </c>
      <c r="AG190">
        <v>57</v>
      </c>
      <c r="AH190" s="7">
        <f t="shared" si="21"/>
        <v>8.7719298245614024</v>
      </c>
    </row>
    <row r="191" spans="1:34">
      <c r="A191" s="21">
        <v>41090</v>
      </c>
      <c r="B191">
        <v>118</v>
      </c>
      <c r="C191">
        <v>1087</v>
      </c>
      <c r="D191" s="7">
        <f t="shared" si="22"/>
        <v>10.855565777368906</v>
      </c>
      <c r="G191" s="21">
        <v>41090</v>
      </c>
      <c r="H191" s="9">
        <v>73863.368010014296</v>
      </c>
      <c r="I191" s="9">
        <v>895322.41926574707</v>
      </c>
      <c r="J191" s="7">
        <f t="shared" si="23"/>
        <v>8.2499182887198952</v>
      </c>
      <c r="L191" s="21">
        <v>41090</v>
      </c>
      <c r="M191">
        <v>4</v>
      </c>
      <c r="N191">
        <v>525</v>
      </c>
      <c r="O191" s="7"/>
      <c r="P191" s="6"/>
      <c r="R191" s="21">
        <v>41090</v>
      </c>
      <c r="S191">
        <v>19</v>
      </c>
      <c r="T191">
        <v>283</v>
      </c>
      <c r="U191" s="7"/>
      <c r="V191" s="6"/>
      <c r="Z191" s="21">
        <v>41090</v>
      </c>
      <c r="AA191">
        <v>42</v>
      </c>
      <c r="AB191">
        <v>143</v>
      </c>
      <c r="AC191" s="7">
        <f t="shared" si="20"/>
        <v>29.37062937062937</v>
      </c>
      <c r="AE191" s="21">
        <v>41090</v>
      </c>
      <c r="AF191">
        <v>5</v>
      </c>
      <c r="AG191">
        <v>57</v>
      </c>
      <c r="AH191" s="7">
        <f t="shared" si="21"/>
        <v>8.7719298245614024</v>
      </c>
    </row>
    <row r="192" spans="1:34">
      <c r="A192" s="21">
        <v>41121</v>
      </c>
      <c r="B192">
        <v>118</v>
      </c>
      <c r="C192">
        <v>1091</v>
      </c>
      <c r="D192" s="7">
        <f t="shared" si="22"/>
        <v>10.81576535288726</v>
      </c>
      <c r="G192" s="21">
        <v>41121</v>
      </c>
      <c r="H192" s="9">
        <v>74533.270018070936</v>
      </c>
      <c r="I192" s="9">
        <v>903911.51126861572</v>
      </c>
      <c r="J192" s="7">
        <f t="shared" si="23"/>
        <v>8.2456378847820488</v>
      </c>
      <c r="L192" s="21">
        <v>41121</v>
      </c>
      <c r="M192">
        <v>5</v>
      </c>
      <c r="N192">
        <v>522</v>
      </c>
      <c r="O192" s="7"/>
      <c r="P192" s="6"/>
      <c r="R192" s="21">
        <v>41121</v>
      </c>
      <c r="S192">
        <v>20</v>
      </c>
      <c r="T192">
        <v>292</v>
      </c>
      <c r="U192" s="7"/>
      <c r="V192" s="6"/>
      <c r="Z192" s="21">
        <v>41121</v>
      </c>
      <c r="AA192">
        <v>43</v>
      </c>
      <c r="AB192">
        <v>146</v>
      </c>
      <c r="AC192" s="7">
        <f t="shared" si="20"/>
        <v>29.452054794520549</v>
      </c>
      <c r="AE192" s="21">
        <v>41121</v>
      </c>
      <c r="AF192">
        <v>5</v>
      </c>
      <c r="AG192">
        <v>57</v>
      </c>
      <c r="AH192" s="7">
        <f t="shared" si="21"/>
        <v>8.7719298245614024</v>
      </c>
    </row>
    <row r="193" spans="1:34">
      <c r="A193" s="21">
        <v>41152</v>
      </c>
      <c r="B193">
        <v>120</v>
      </c>
      <c r="C193">
        <v>1091</v>
      </c>
      <c r="D193" s="7">
        <f t="shared" si="22"/>
        <v>10.999083409715857</v>
      </c>
      <c r="G193" s="21">
        <v>41152</v>
      </c>
      <c r="H193" s="9">
        <v>74361.649006336927</v>
      </c>
      <c r="I193" s="9">
        <v>919695.06825256348</v>
      </c>
      <c r="J193" s="7">
        <f t="shared" si="23"/>
        <v>8.0854678439915251</v>
      </c>
      <c r="L193" s="21">
        <v>41152</v>
      </c>
      <c r="M193">
        <v>4</v>
      </c>
      <c r="N193">
        <v>520</v>
      </c>
      <c r="O193" s="7"/>
      <c r="P193" s="6"/>
      <c r="R193" s="21">
        <v>41152</v>
      </c>
      <c r="S193">
        <v>19</v>
      </c>
      <c r="T193">
        <v>294</v>
      </c>
      <c r="U193" s="7"/>
      <c r="V193" s="6"/>
      <c r="Z193" s="21">
        <v>41152</v>
      </c>
      <c r="AA193">
        <v>43</v>
      </c>
      <c r="AB193">
        <v>146</v>
      </c>
      <c r="AC193" s="7">
        <f t="shared" si="20"/>
        <v>29.452054794520549</v>
      </c>
      <c r="AE193" s="21">
        <v>41152</v>
      </c>
      <c r="AF193">
        <v>4</v>
      </c>
      <c r="AG193">
        <v>56</v>
      </c>
      <c r="AH193" s="7">
        <f t="shared" si="21"/>
        <v>7.1428571428571423</v>
      </c>
    </row>
    <row r="194" spans="1:34">
      <c r="A194" s="21">
        <v>41182</v>
      </c>
      <c r="B194">
        <v>121</v>
      </c>
      <c r="C194">
        <v>1091</v>
      </c>
      <c r="D194" s="7">
        <f t="shared" si="22"/>
        <v>11.090742438130157</v>
      </c>
      <c r="G194" s="21">
        <v>41182</v>
      </c>
      <c r="H194" s="9">
        <v>75382.381000965834</v>
      </c>
      <c r="I194" s="9">
        <v>933244.17308044434</v>
      </c>
      <c r="J194" s="7">
        <f t="shared" si="23"/>
        <v>8.0774553086299292</v>
      </c>
      <c r="L194" s="21">
        <v>41182</v>
      </c>
      <c r="M194">
        <v>4</v>
      </c>
      <c r="N194">
        <v>527</v>
      </c>
      <c r="O194" s="7"/>
      <c r="P194" s="6"/>
      <c r="R194" s="21">
        <v>41182</v>
      </c>
      <c r="S194">
        <v>19</v>
      </c>
      <c r="T194">
        <v>289</v>
      </c>
      <c r="U194" s="7"/>
      <c r="V194" s="6"/>
      <c r="Z194" s="21">
        <v>41182</v>
      </c>
      <c r="AA194">
        <v>44</v>
      </c>
      <c r="AB194">
        <v>149</v>
      </c>
      <c r="AC194" s="7">
        <f t="shared" si="20"/>
        <v>29.530201342281881</v>
      </c>
      <c r="AE194" s="21">
        <v>41182</v>
      </c>
      <c r="AF194">
        <v>4</v>
      </c>
      <c r="AG194">
        <v>57</v>
      </c>
      <c r="AH194" s="7">
        <f t="shared" si="21"/>
        <v>7.0175438596491224</v>
      </c>
    </row>
    <row r="195" spans="1:34">
      <c r="A195" s="21">
        <v>41213</v>
      </c>
      <c r="B195">
        <v>124</v>
      </c>
      <c r="C195">
        <v>1101</v>
      </c>
      <c r="D195" s="7">
        <f t="shared" si="22"/>
        <v>11.262488646684831</v>
      </c>
      <c r="G195" s="21">
        <v>41213</v>
      </c>
      <c r="H195" s="9">
        <v>80522.986044883728</v>
      </c>
      <c r="I195" s="9">
        <v>956400.66522979736</v>
      </c>
      <c r="J195" s="7">
        <f t="shared" si="23"/>
        <v>8.4193778792004714</v>
      </c>
      <c r="L195" s="21">
        <v>41213</v>
      </c>
      <c r="M195">
        <v>4</v>
      </c>
      <c r="N195">
        <v>533</v>
      </c>
      <c r="O195" s="7"/>
      <c r="P195" s="6"/>
      <c r="R195" s="21">
        <v>41213</v>
      </c>
      <c r="S195">
        <v>20</v>
      </c>
      <c r="T195">
        <v>299</v>
      </c>
      <c r="U195" s="7"/>
      <c r="V195" s="6"/>
      <c r="Z195" s="21">
        <v>41213</v>
      </c>
      <c r="AA195">
        <v>45</v>
      </c>
      <c r="AB195">
        <v>153</v>
      </c>
      <c r="AC195" s="7">
        <f t="shared" si="20"/>
        <v>29.411764705882355</v>
      </c>
      <c r="AE195" s="21">
        <v>41213</v>
      </c>
      <c r="AF195">
        <v>4</v>
      </c>
      <c r="AG195">
        <v>56</v>
      </c>
      <c r="AH195" s="7">
        <f t="shared" si="21"/>
        <v>7.1428571428571423</v>
      </c>
    </row>
    <row r="196" spans="1:34">
      <c r="A196" s="21">
        <v>41243</v>
      </c>
      <c r="B196">
        <v>127</v>
      </c>
      <c r="C196">
        <v>1094</v>
      </c>
      <c r="D196" s="7">
        <f t="shared" si="22"/>
        <v>11.608775137111516</v>
      </c>
      <c r="G196" s="21">
        <v>41243</v>
      </c>
      <c r="H196" s="9">
        <v>84168.266020774841</v>
      </c>
      <c r="I196" s="9">
        <v>953871.69605255127</v>
      </c>
      <c r="J196" s="7">
        <f t="shared" si="23"/>
        <v>8.823856119129232</v>
      </c>
      <c r="L196" s="21">
        <v>41243</v>
      </c>
      <c r="M196">
        <v>2</v>
      </c>
      <c r="N196">
        <v>530</v>
      </c>
      <c r="O196" s="7"/>
      <c r="P196" s="6"/>
      <c r="R196" s="21">
        <v>41243</v>
      </c>
      <c r="S196">
        <v>19</v>
      </c>
      <c r="T196">
        <v>299</v>
      </c>
      <c r="U196" s="7"/>
      <c r="V196" s="6"/>
      <c r="Z196" s="21">
        <v>41243</v>
      </c>
      <c r="AA196">
        <v>46</v>
      </c>
      <c r="AB196">
        <v>153</v>
      </c>
      <c r="AC196" s="7">
        <f t="shared" si="20"/>
        <v>30.065359477124183</v>
      </c>
      <c r="AE196" s="21">
        <v>41243</v>
      </c>
      <c r="AF196">
        <v>4</v>
      </c>
      <c r="AG196">
        <v>54</v>
      </c>
      <c r="AH196" s="7">
        <f t="shared" si="21"/>
        <v>7.4074074074074066</v>
      </c>
    </row>
    <row r="197" spans="1:34">
      <c r="A197" s="21">
        <v>41274</v>
      </c>
      <c r="B197">
        <v>124</v>
      </c>
      <c r="C197">
        <v>1089</v>
      </c>
      <c r="D197" s="7">
        <f t="shared" si="22"/>
        <v>11.386593204775023</v>
      </c>
      <c r="G197" s="21">
        <v>41274</v>
      </c>
      <c r="H197" s="9">
        <v>83814.737059593201</v>
      </c>
      <c r="I197" s="9">
        <v>956310.3779296875</v>
      </c>
      <c r="J197" s="7">
        <f t="shared" si="23"/>
        <v>8.7643864370732221</v>
      </c>
      <c r="L197" s="21">
        <v>41274</v>
      </c>
      <c r="M197">
        <v>2</v>
      </c>
      <c r="N197">
        <v>536</v>
      </c>
      <c r="O197" s="7"/>
      <c r="P197" s="6"/>
      <c r="R197" s="21">
        <v>41274</v>
      </c>
      <c r="S197">
        <v>13</v>
      </c>
      <c r="T197">
        <v>299</v>
      </c>
      <c r="U197" s="7"/>
      <c r="V197" s="6"/>
      <c r="Z197" s="21">
        <v>41274</v>
      </c>
      <c r="AA197">
        <v>47</v>
      </c>
      <c r="AB197">
        <v>160</v>
      </c>
      <c r="AC197" s="7">
        <f t="shared" si="20"/>
        <v>29.375</v>
      </c>
      <c r="AE197" s="21">
        <v>41274</v>
      </c>
      <c r="AF197">
        <v>4</v>
      </c>
      <c r="AG197">
        <v>55</v>
      </c>
      <c r="AH197" s="7">
        <f t="shared" si="21"/>
        <v>7.2727272727272725</v>
      </c>
    </row>
    <row r="198" spans="1:34">
      <c r="A198" s="21">
        <v>41305</v>
      </c>
      <c r="B198">
        <v>126</v>
      </c>
      <c r="C198">
        <v>1091</v>
      </c>
      <c r="D198" s="7">
        <f t="shared" si="22"/>
        <v>11.54903758020165</v>
      </c>
      <c r="G198" s="21">
        <v>41305</v>
      </c>
      <c r="H198" s="9">
        <v>84563.257042884827</v>
      </c>
      <c r="I198" s="9">
        <v>958692.9899520874</v>
      </c>
      <c r="J198" s="7">
        <f t="shared" si="23"/>
        <v>8.8206816915508099</v>
      </c>
      <c r="L198" s="21">
        <v>41305</v>
      </c>
      <c r="M198">
        <v>2</v>
      </c>
      <c r="N198">
        <v>533</v>
      </c>
      <c r="O198" s="7"/>
      <c r="P198" s="6"/>
      <c r="R198" s="21">
        <v>41305</v>
      </c>
      <c r="S198">
        <v>11</v>
      </c>
      <c r="T198">
        <v>298</v>
      </c>
      <c r="U198" s="7"/>
      <c r="V198" s="6"/>
      <c r="Z198" s="21">
        <v>41305</v>
      </c>
      <c r="AA198">
        <v>48</v>
      </c>
      <c r="AB198">
        <v>159</v>
      </c>
      <c r="AC198" s="7">
        <f t="shared" si="20"/>
        <v>30.188679245283019</v>
      </c>
      <c r="AE198" s="21">
        <v>41305</v>
      </c>
      <c r="AF198">
        <v>4</v>
      </c>
      <c r="AG198">
        <v>55</v>
      </c>
      <c r="AH198" s="7">
        <f t="shared" si="21"/>
        <v>7.2727272727272725</v>
      </c>
    </row>
    <row r="199" spans="1:34">
      <c r="A199" s="21">
        <v>41333</v>
      </c>
      <c r="B199">
        <v>130</v>
      </c>
      <c r="C199">
        <v>1099</v>
      </c>
      <c r="D199" s="7">
        <f t="shared" si="22"/>
        <v>11.828935395814376</v>
      </c>
      <c r="G199" s="21">
        <v>41333</v>
      </c>
      <c r="H199" s="9">
        <v>89698.892045021057</v>
      </c>
      <c r="I199" s="9">
        <v>971670.99411773682</v>
      </c>
      <c r="J199" s="7">
        <f t="shared" si="23"/>
        <v>9.2314057523623365</v>
      </c>
      <c r="L199" s="21">
        <v>41333</v>
      </c>
      <c r="M199">
        <v>2</v>
      </c>
      <c r="N199">
        <v>535</v>
      </c>
      <c r="O199" s="7"/>
      <c r="P199" s="6"/>
      <c r="R199" s="21">
        <v>41333</v>
      </c>
      <c r="S199">
        <v>11</v>
      </c>
      <c r="T199">
        <v>303</v>
      </c>
      <c r="U199" s="7"/>
      <c r="V199" s="6"/>
      <c r="Z199" s="21">
        <v>41333</v>
      </c>
      <c r="AA199">
        <v>49</v>
      </c>
      <c r="AB199">
        <v>159</v>
      </c>
      <c r="AC199" s="7">
        <f t="shared" si="20"/>
        <v>30.817610062893081</v>
      </c>
      <c r="AE199" s="21">
        <v>41333</v>
      </c>
      <c r="AF199">
        <v>5</v>
      </c>
      <c r="AG199">
        <v>56</v>
      </c>
      <c r="AH199" s="7">
        <f t="shared" si="21"/>
        <v>8.9285714285714288</v>
      </c>
    </row>
    <row r="200" spans="1:34">
      <c r="A200" s="21">
        <v>41364</v>
      </c>
      <c r="B200">
        <v>129</v>
      </c>
      <c r="C200">
        <v>1095</v>
      </c>
      <c r="D200" s="7">
        <f t="shared" si="22"/>
        <v>11.78082191780822</v>
      </c>
      <c r="G200" s="21">
        <v>41364</v>
      </c>
      <c r="H200" s="9">
        <v>94559.875458717346</v>
      </c>
      <c r="I200" s="9">
        <v>972810.41399383545</v>
      </c>
      <c r="J200" s="7">
        <f t="shared" si="23"/>
        <v>9.7202778772181766</v>
      </c>
      <c r="L200" s="21">
        <v>41364</v>
      </c>
      <c r="M200">
        <v>2</v>
      </c>
      <c r="N200">
        <v>536</v>
      </c>
      <c r="O200" s="7"/>
      <c r="P200" s="6"/>
      <c r="R200" s="21">
        <v>41364</v>
      </c>
      <c r="S200">
        <v>10</v>
      </c>
      <c r="T200">
        <v>306</v>
      </c>
      <c r="U200" s="7"/>
      <c r="V200" s="6"/>
      <c r="Z200" s="21">
        <v>41364</v>
      </c>
      <c r="AA200">
        <v>49</v>
      </c>
      <c r="AB200">
        <v>158</v>
      </c>
      <c r="AC200" s="7">
        <f t="shared" si="20"/>
        <v>31.0126582278481</v>
      </c>
      <c r="AE200" s="21">
        <v>41364</v>
      </c>
      <c r="AF200">
        <v>5</v>
      </c>
      <c r="AG200">
        <v>55</v>
      </c>
      <c r="AH200" s="7">
        <f t="shared" si="21"/>
        <v>9.0909090909090917</v>
      </c>
    </row>
    <row r="201" spans="1:34">
      <c r="A201" s="21">
        <v>41394</v>
      </c>
      <c r="B201">
        <v>130</v>
      </c>
      <c r="C201">
        <v>1091</v>
      </c>
      <c r="D201" s="7">
        <f t="shared" si="22"/>
        <v>11.915673693858846</v>
      </c>
      <c r="G201" s="21">
        <v>41394</v>
      </c>
      <c r="H201" s="9">
        <v>94962.893429756165</v>
      </c>
      <c r="I201" s="9">
        <v>970694.76776123047</v>
      </c>
      <c r="J201" s="7">
        <f t="shared" si="23"/>
        <v>9.7829818995289912</v>
      </c>
      <c r="L201" s="21">
        <v>41394</v>
      </c>
      <c r="M201">
        <v>3</v>
      </c>
      <c r="N201">
        <v>530</v>
      </c>
      <c r="O201" s="7"/>
      <c r="P201" s="6"/>
      <c r="R201" s="21">
        <v>41394</v>
      </c>
      <c r="S201">
        <v>12</v>
      </c>
      <c r="T201">
        <v>309</v>
      </c>
      <c r="U201" s="7"/>
      <c r="V201" s="6"/>
      <c r="Z201" s="21">
        <v>41394</v>
      </c>
      <c r="AA201">
        <v>51</v>
      </c>
      <c r="AB201">
        <v>160</v>
      </c>
      <c r="AC201" s="7">
        <f t="shared" si="20"/>
        <v>31.874999999999996</v>
      </c>
      <c r="AE201" s="21">
        <v>41394</v>
      </c>
      <c r="AF201">
        <v>5</v>
      </c>
      <c r="AG201">
        <v>55</v>
      </c>
      <c r="AH201" s="7">
        <f t="shared" si="21"/>
        <v>9.0909090909090917</v>
      </c>
    </row>
    <row r="202" spans="1:34">
      <c r="A202" s="21">
        <v>41425</v>
      </c>
      <c r="B202">
        <v>136</v>
      </c>
      <c r="C202">
        <v>1108</v>
      </c>
      <c r="D202" s="7">
        <f t="shared" si="22"/>
        <v>12.274368231046932</v>
      </c>
      <c r="G202" s="21">
        <v>41425</v>
      </c>
      <c r="H202" s="9">
        <v>97839.860898017883</v>
      </c>
      <c r="I202" s="9">
        <v>994914.45076751709</v>
      </c>
      <c r="J202" s="7">
        <f t="shared" si="23"/>
        <v>9.8339973675666563</v>
      </c>
      <c r="L202" s="21">
        <v>41425</v>
      </c>
      <c r="M202">
        <v>2</v>
      </c>
      <c r="N202">
        <v>536</v>
      </c>
      <c r="O202" s="7"/>
      <c r="P202" s="6"/>
      <c r="R202" s="21">
        <v>41425</v>
      </c>
      <c r="S202">
        <v>13</v>
      </c>
      <c r="T202">
        <v>319</v>
      </c>
      <c r="U202" s="7"/>
      <c r="V202" s="6"/>
      <c r="Z202" s="21">
        <v>41425</v>
      </c>
      <c r="AA202">
        <v>53</v>
      </c>
      <c r="AB202">
        <v>164</v>
      </c>
      <c r="AC202" s="7">
        <f t="shared" si="20"/>
        <v>32.31707317073171</v>
      </c>
      <c r="AE202" s="21">
        <v>41425</v>
      </c>
      <c r="AF202">
        <v>5</v>
      </c>
      <c r="AG202">
        <v>55</v>
      </c>
      <c r="AH202" s="7">
        <f t="shared" si="21"/>
        <v>9.0909090909090917</v>
      </c>
    </row>
    <row r="203" spans="1:34">
      <c r="A203" s="21">
        <v>41455</v>
      </c>
      <c r="B203">
        <v>135</v>
      </c>
      <c r="C203">
        <v>1115</v>
      </c>
      <c r="D203" s="7">
        <f t="shared" si="22"/>
        <v>12.107623318385651</v>
      </c>
      <c r="G203" s="21">
        <v>41455</v>
      </c>
      <c r="H203" s="9">
        <v>101410.27785968781</v>
      </c>
      <c r="I203" s="9">
        <v>1009009.345703125</v>
      </c>
      <c r="J203" s="7">
        <f t="shared" si="23"/>
        <v>10.050479541299033</v>
      </c>
      <c r="L203" s="21">
        <v>41455</v>
      </c>
      <c r="M203">
        <v>2</v>
      </c>
      <c r="N203">
        <v>547</v>
      </c>
      <c r="O203" s="7"/>
      <c r="P203" s="6"/>
      <c r="R203" s="21">
        <v>41455</v>
      </c>
      <c r="S203">
        <v>11</v>
      </c>
      <c r="T203">
        <v>310</v>
      </c>
      <c r="U203" s="7"/>
      <c r="V203" s="6"/>
      <c r="Z203" s="21">
        <v>41455</v>
      </c>
      <c r="AA203">
        <v>55</v>
      </c>
      <c r="AB203">
        <v>164</v>
      </c>
      <c r="AC203" s="7">
        <f t="shared" si="20"/>
        <v>33.536585365853661</v>
      </c>
      <c r="AE203" s="21">
        <v>41455</v>
      </c>
      <c r="AF203">
        <v>5</v>
      </c>
      <c r="AG203">
        <v>56</v>
      </c>
      <c r="AH203" s="7">
        <f t="shared" si="21"/>
        <v>8.9285714285714288</v>
      </c>
    </row>
    <row r="204" spans="1:34">
      <c r="A204" s="21">
        <v>41486</v>
      </c>
      <c r="B204">
        <v>135</v>
      </c>
      <c r="C204">
        <v>1109</v>
      </c>
      <c r="D204" s="7">
        <f t="shared" si="22"/>
        <v>12.173128944995492</v>
      </c>
      <c r="G204" s="21">
        <v>41486</v>
      </c>
      <c r="H204" s="9">
        <v>99765.889782905579</v>
      </c>
      <c r="I204" s="9">
        <v>1012778.6396713257</v>
      </c>
      <c r="J204" s="7">
        <f t="shared" si="23"/>
        <v>9.8507103008493875</v>
      </c>
      <c r="L204" s="21">
        <v>41486</v>
      </c>
      <c r="M204">
        <v>3</v>
      </c>
      <c r="N204">
        <v>538</v>
      </c>
      <c r="O204" s="7"/>
      <c r="P204" s="6"/>
      <c r="R204" s="21">
        <v>41486</v>
      </c>
      <c r="S204">
        <v>10</v>
      </c>
      <c r="T204">
        <v>311</v>
      </c>
      <c r="U204" s="7"/>
      <c r="V204" s="6"/>
      <c r="Z204" s="21">
        <v>41486</v>
      </c>
      <c r="AA204">
        <v>55</v>
      </c>
      <c r="AB204">
        <v>165</v>
      </c>
      <c r="AC204" s="7">
        <f t="shared" si="20"/>
        <v>33.333333333333329</v>
      </c>
      <c r="AE204" s="21">
        <v>41486</v>
      </c>
      <c r="AF204">
        <v>5</v>
      </c>
      <c r="AG204">
        <v>55</v>
      </c>
      <c r="AH204" s="7">
        <f t="shared" si="21"/>
        <v>9.0909090909090917</v>
      </c>
    </row>
    <row r="205" spans="1:34">
      <c r="A205" s="21">
        <v>41517</v>
      </c>
      <c r="B205">
        <v>135</v>
      </c>
      <c r="C205">
        <v>1128</v>
      </c>
      <c r="D205" s="7">
        <f t="shared" si="22"/>
        <v>11.968085106382979</v>
      </c>
      <c r="G205" s="21">
        <v>41517</v>
      </c>
      <c r="H205" s="9">
        <v>105428.85578632355</v>
      </c>
      <c r="I205" s="9">
        <v>1030534.9449081421</v>
      </c>
      <c r="J205" s="7">
        <f t="shared" si="23"/>
        <v>10.230497889202688</v>
      </c>
      <c r="L205" s="21">
        <v>41517</v>
      </c>
      <c r="M205">
        <v>3</v>
      </c>
      <c r="N205">
        <v>549</v>
      </c>
      <c r="O205" s="7"/>
      <c r="P205" s="6"/>
      <c r="R205" s="21">
        <v>41517</v>
      </c>
      <c r="S205">
        <v>9</v>
      </c>
      <c r="T205">
        <v>316</v>
      </c>
      <c r="U205" s="7"/>
      <c r="V205" s="6"/>
      <c r="Z205" s="21">
        <v>41517</v>
      </c>
      <c r="AA205">
        <v>56</v>
      </c>
      <c r="AB205">
        <v>169</v>
      </c>
      <c r="AC205" s="7">
        <f t="shared" si="20"/>
        <v>33.136094674556219</v>
      </c>
      <c r="AE205" s="21">
        <v>41517</v>
      </c>
      <c r="AF205">
        <v>5</v>
      </c>
      <c r="AG205">
        <v>57</v>
      </c>
      <c r="AH205" s="7">
        <f t="shared" si="21"/>
        <v>8.7719298245614024</v>
      </c>
    </row>
    <row r="206" spans="1:34">
      <c r="A206" s="21">
        <v>41547</v>
      </c>
      <c r="B206">
        <v>135</v>
      </c>
      <c r="C206">
        <v>1132</v>
      </c>
      <c r="D206" s="7">
        <f t="shared" si="22"/>
        <v>11.925795053003533</v>
      </c>
      <c r="G206" s="21">
        <v>41547</v>
      </c>
      <c r="H206" s="9">
        <v>106352.51546955109</v>
      </c>
      <c r="I206" s="9">
        <v>1054219.3319625854</v>
      </c>
      <c r="J206" s="7">
        <f t="shared" si="23"/>
        <v>10.088272169280003</v>
      </c>
      <c r="L206" s="21">
        <v>41547</v>
      </c>
      <c r="M206">
        <v>3</v>
      </c>
      <c r="N206">
        <v>548</v>
      </c>
      <c r="O206" s="7"/>
      <c r="P206" s="6"/>
      <c r="R206" s="21">
        <v>41547</v>
      </c>
      <c r="S206">
        <v>12</v>
      </c>
      <c r="T206">
        <v>320</v>
      </c>
      <c r="U206" s="7"/>
      <c r="V206" s="6"/>
      <c r="Z206" s="21">
        <v>41547</v>
      </c>
      <c r="AA206">
        <v>54</v>
      </c>
      <c r="AB206">
        <v>167</v>
      </c>
      <c r="AC206" s="7">
        <f t="shared" si="20"/>
        <v>32.335329341317362</v>
      </c>
      <c r="AE206" s="21">
        <v>41547</v>
      </c>
      <c r="AF206">
        <v>5</v>
      </c>
      <c r="AG206">
        <v>56</v>
      </c>
      <c r="AH206" s="7">
        <f t="shared" si="21"/>
        <v>8.9285714285714288</v>
      </c>
    </row>
    <row r="207" spans="1:34">
      <c r="A207" s="21">
        <v>41578</v>
      </c>
      <c r="B207">
        <v>137</v>
      </c>
      <c r="C207">
        <v>1133</v>
      </c>
      <c r="D207" s="7">
        <f t="shared" si="22"/>
        <v>12.09179170344219</v>
      </c>
      <c r="G207" s="21">
        <v>41578</v>
      </c>
      <c r="H207" s="9">
        <v>109113.42846393585</v>
      </c>
      <c r="I207" s="9">
        <v>1062711.262878418</v>
      </c>
      <c r="J207" s="7">
        <f t="shared" si="23"/>
        <v>10.267457612935758</v>
      </c>
      <c r="L207" s="21">
        <v>41578</v>
      </c>
      <c r="M207">
        <v>2</v>
      </c>
      <c r="N207">
        <v>550</v>
      </c>
      <c r="O207" s="7"/>
      <c r="P207" s="6"/>
      <c r="R207" s="21">
        <v>41578</v>
      </c>
      <c r="S207">
        <v>14</v>
      </c>
      <c r="T207">
        <v>313</v>
      </c>
      <c r="U207" s="7"/>
      <c r="V207" s="6"/>
      <c r="Z207" s="21">
        <v>41578</v>
      </c>
      <c r="AA207">
        <v>54</v>
      </c>
      <c r="AB207">
        <v>167</v>
      </c>
      <c r="AC207" s="7">
        <f t="shared" si="20"/>
        <v>32.335329341317362</v>
      </c>
      <c r="AE207" s="21">
        <v>41578</v>
      </c>
      <c r="AF207">
        <v>5</v>
      </c>
      <c r="AG207">
        <v>55</v>
      </c>
      <c r="AH207" s="7">
        <f t="shared" si="21"/>
        <v>9.0909090909090917</v>
      </c>
    </row>
    <row r="208" spans="1:34">
      <c r="A208" s="21">
        <v>41608</v>
      </c>
      <c r="B208">
        <v>140</v>
      </c>
      <c r="C208">
        <v>1131</v>
      </c>
      <c r="D208" s="7">
        <f t="shared" si="22"/>
        <v>12.37842617152962</v>
      </c>
      <c r="G208" s="21">
        <v>41608</v>
      </c>
      <c r="H208" s="9">
        <v>113688.01443958282</v>
      </c>
      <c r="I208" s="9">
        <v>1071583.1058959961</v>
      </c>
      <c r="J208" s="7">
        <f t="shared" si="23"/>
        <v>10.60935113796176</v>
      </c>
      <c r="L208" s="21">
        <v>41608</v>
      </c>
      <c r="M208">
        <v>2</v>
      </c>
      <c r="N208">
        <v>538</v>
      </c>
      <c r="O208" s="7"/>
      <c r="P208" s="6"/>
      <c r="R208" s="21">
        <v>41608</v>
      </c>
      <c r="S208">
        <v>15</v>
      </c>
      <c r="T208">
        <v>319</v>
      </c>
      <c r="U208" s="7"/>
      <c r="V208" s="6"/>
      <c r="Z208" s="21">
        <v>41608</v>
      </c>
      <c r="AA208">
        <v>54</v>
      </c>
      <c r="AB208">
        <v>167</v>
      </c>
      <c r="AC208" s="7">
        <f t="shared" si="20"/>
        <v>32.335329341317362</v>
      </c>
      <c r="AE208" s="21">
        <v>41608</v>
      </c>
      <c r="AF208">
        <v>5</v>
      </c>
      <c r="AG208">
        <v>53</v>
      </c>
      <c r="AH208" s="7">
        <f t="shared" si="21"/>
        <v>9.433962264150944</v>
      </c>
    </row>
    <row r="209" spans="1:34">
      <c r="A209" s="21">
        <v>41639</v>
      </c>
      <c r="B209">
        <v>144</v>
      </c>
      <c r="C209">
        <v>1137</v>
      </c>
      <c r="D209" s="7">
        <f t="shared" si="22"/>
        <v>12.664907651715041</v>
      </c>
      <c r="G209" s="21">
        <v>41639</v>
      </c>
      <c r="H209" s="9">
        <v>114644.11443042755</v>
      </c>
      <c r="I209" s="9">
        <v>1070381.3971176147</v>
      </c>
      <c r="J209" s="7">
        <f t="shared" si="23"/>
        <v>10.710585473472156</v>
      </c>
      <c r="L209" s="21">
        <v>41639</v>
      </c>
      <c r="M209">
        <v>2</v>
      </c>
      <c r="N209">
        <v>540</v>
      </c>
      <c r="O209" s="7"/>
      <c r="P209" s="6"/>
      <c r="R209" s="21">
        <v>41639</v>
      </c>
      <c r="S209">
        <v>15</v>
      </c>
      <c r="T209">
        <v>324</v>
      </c>
      <c r="U209" s="7"/>
      <c r="V209" s="6"/>
      <c r="Z209" s="21">
        <v>41639</v>
      </c>
      <c r="AA209">
        <v>55</v>
      </c>
      <c r="AB209">
        <v>166</v>
      </c>
      <c r="AC209" s="7">
        <f t="shared" si="20"/>
        <v>33.132530120481931</v>
      </c>
      <c r="AE209" s="21">
        <v>41639</v>
      </c>
      <c r="AF209">
        <v>5</v>
      </c>
      <c r="AG209">
        <v>52</v>
      </c>
      <c r="AH209" s="7">
        <f t="shared" si="21"/>
        <v>9.6153846153846168</v>
      </c>
    </row>
    <row r="210" spans="1:34">
      <c r="A210" s="21">
        <v>41670</v>
      </c>
      <c r="B210">
        <v>145</v>
      </c>
      <c r="C210">
        <v>1135</v>
      </c>
      <c r="D210" s="7">
        <f t="shared" si="22"/>
        <v>12.77533039647577</v>
      </c>
      <c r="G210" s="21">
        <v>41670</v>
      </c>
      <c r="H210" s="9">
        <v>115658.84242725372</v>
      </c>
      <c r="I210" s="9">
        <v>1081034.7239761353</v>
      </c>
      <c r="J210" s="7">
        <f t="shared" si="23"/>
        <v>10.69890169687158</v>
      </c>
      <c r="L210" s="21">
        <v>41670</v>
      </c>
      <c r="M210">
        <v>2</v>
      </c>
      <c r="N210">
        <v>538</v>
      </c>
      <c r="O210" s="7"/>
      <c r="P210" s="6"/>
      <c r="R210" s="21">
        <v>41670</v>
      </c>
      <c r="S210">
        <v>17</v>
      </c>
      <c r="T210">
        <v>326</v>
      </c>
      <c r="U210" s="7"/>
      <c r="V210" s="6"/>
      <c r="Z210" s="21">
        <v>41670</v>
      </c>
      <c r="AA210">
        <v>56</v>
      </c>
      <c r="AB210">
        <v>166</v>
      </c>
      <c r="AC210" s="7">
        <f t="shared" si="20"/>
        <v>33.734939759036145</v>
      </c>
      <c r="AE210" s="21">
        <v>41670</v>
      </c>
      <c r="AF210">
        <v>5</v>
      </c>
      <c r="AG210">
        <v>50</v>
      </c>
      <c r="AH210" s="7">
        <f t="shared" si="21"/>
        <v>10</v>
      </c>
    </row>
    <row r="211" spans="1:34">
      <c r="A211" s="21">
        <v>41698</v>
      </c>
      <c r="B211">
        <v>148</v>
      </c>
      <c r="C211">
        <v>1138</v>
      </c>
      <c r="D211" s="7">
        <f t="shared" si="22"/>
        <v>13.005272407732866</v>
      </c>
      <c r="G211" s="21">
        <v>41698</v>
      </c>
      <c r="H211" s="9">
        <v>114795.35647583008</v>
      </c>
      <c r="I211" s="9">
        <v>1086612.6809387207</v>
      </c>
      <c r="J211" s="7">
        <f t="shared" si="23"/>
        <v>10.564514706073446</v>
      </c>
      <c r="L211" s="21">
        <v>41698</v>
      </c>
      <c r="M211">
        <v>2</v>
      </c>
      <c r="N211">
        <v>539</v>
      </c>
      <c r="O211" s="7"/>
      <c r="P211" s="6"/>
      <c r="R211" s="21">
        <v>41698</v>
      </c>
      <c r="S211">
        <v>19</v>
      </c>
      <c r="T211">
        <v>333</v>
      </c>
      <c r="U211" s="7"/>
      <c r="V211" s="6"/>
      <c r="Z211" s="21">
        <v>41698</v>
      </c>
      <c r="AA211">
        <v>56</v>
      </c>
      <c r="AB211">
        <v>168</v>
      </c>
      <c r="AC211" s="7">
        <f t="shared" si="20"/>
        <v>33.333333333333329</v>
      </c>
      <c r="AE211" s="21">
        <v>41698</v>
      </c>
      <c r="AF211">
        <v>6</v>
      </c>
      <c r="AG211">
        <v>50</v>
      </c>
      <c r="AH211" s="7">
        <f t="shared" si="21"/>
        <v>12</v>
      </c>
    </row>
    <row r="212" spans="1:34">
      <c r="A212" s="21">
        <v>41729</v>
      </c>
      <c r="B212">
        <v>146</v>
      </c>
      <c r="C212">
        <v>1124</v>
      </c>
      <c r="D212" s="7">
        <f t="shared" ref="D212:D218" si="24">B212/C212*100</f>
        <v>12.98932384341637</v>
      </c>
      <c r="G212" s="21">
        <v>41729</v>
      </c>
      <c r="H212" s="9">
        <v>115189.44847106934</v>
      </c>
      <c r="I212" s="9">
        <v>1084478.3987197876</v>
      </c>
      <c r="J212" s="7">
        <f t="shared" si="23"/>
        <v>10.621645263478642</v>
      </c>
      <c r="L212" s="21">
        <v>41729</v>
      </c>
      <c r="M212">
        <v>2</v>
      </c>
      <c r="N212">
        <v>539</v>
      </c>
      <c r="O212" s="7">
        <f t="shared" ref="O212:O240" si="25">M212/N212*100</f>
        <v>0.3710575139146568</v>
      </c>
      <c r="P212" s="6"/>
      <c r="R212" s="21">
        <v>41729</v>
      </c>
      <c r="S212">
        <v>19</v>
      </c>
      <c r="T212">
        <v>324</v>
      </c>
      <c r="U212" s="7">
        <f t="shared" ref="U212:U240" si="26">S212/T212*100</f>
        <v>5.8641975308641969</v>
      </c>
      <c r="V212" s="6"/>
      <c r="Z212" s="21">
        <v>41729</v>
      </c>
      <c r="AA212">
        <v>56</v>
      </c>
      <c r="AB212">
        <v>167</v>
      </c>
      <c r="AC212" s="7">
        <f t="shared" ref="AC212:AC218" si="27">AA212/AB212*100</f>
        <v>33.532934131736525</v>
      </c>
      <c r="AE212" s="21">
        <v>41729</v>
      </c>
      <c r="AF212">
        <v>6</v>
      </c>
      <c r="AG212">
        <v>50</v>
      </c>
      <c r="AH212" s="7">
        <f t="shared" ref="AH212:AH218" si="28">AF212/AG212*100</f>
        <v>12</v>
      </c>
    </row>
    <row r="213" spans="1:34">
      <c r="A213" s="21">
        <v>41759</v>
      </c>
      <c r="B213">
        <v>147</v>
      </c>
      <c r="C213">
        <v>1121</v>
      </c>
      <c r="D213" s="7">
        <f t="shared" si="24"/>
        <v>13.113291703835861</v>
      </c>
      <c r="G213" s="21">
        <v>41759</v>
      </c>
      <c r="H213" s="9">
        <v>100669.14263153076</v>
      </c>
      <c r="I213" s="9">
        <v>1098418.9166259766</v>
      </c>
      <c r="J213" s="7">
        <f t="shared" si="23"/>
        <v>9.1649134139784394</v>
      </c>
      <c r="L213" s="21">
        <v>41759</v>
      </c>
      <c r="M213">
        <v>1</v>
      </c>
      <c r="N213">
        <v>522</v>
      </c>
      <c r="O213" s="7">
        <f t="shared" si="25"/>
        <v>0.19157088122605362</v>
      </c>
      <c r="P213" s="6"/>
      <c r="R213" s="21">
        <v>41759</v>
      </c>
      <c r="S213">
        <v>16</v>
      </c>
      <c r="T213">
        <v>327</v>
      </c>
      <c r="U213" s="7">
        <f t="shared" si="26"/>
        <v>4.8929663608562688</v>
      </c>
      <c r="V213" s="6"/>
      <c r="Z213" s="21">
        <v>41759</v>
      </c>
      <c r="AA213">
        <v>58</v>
      </c>
      <c r="AB213">
        <v>172</v>
      </c>
      <c r="AC213" s="7">
        <f t="shared" si="27"/>
        <v>33.720930232558139</v>
      </c>
      <c r="AE213" s="21">
        <v>41759</v>
      </c>
      <c r="AF213">
        <v>6</v>
      </c>
      <c r="AG213">
        <v>50</v>
      </c>
      <c r="AH213" s="7">
        <f t="shared" si="28"/>
        <v>12</v>
      </c>
    </row>
    <row r="214" spans="1:34">
      <c r="A214" s="21">
        <v>41790</v>
      </c>
      <c r="B214">
        <v>151</v>
      </c>
      <c r="C214">
        <v>1114</v>
      </c>
      <c r="D214" s="7">
        <f t="shared" si="24"/>
        <v>13.554757630161578</v>
      </c>
      <c r="G214" s="21">
        <v>41790</v>
      </c>
      <c r="H214" s="9">
        <v>102847.66666650772</v>
      </c>
      <c r="I214" s="9">
        <v>1086830.9805755615</v>
      </c>
      <c r="J214" s="7">
        <f t="shared" si="23"/>
        <v>9.4630782987104283</v>
      </c>
      <c r="L214" s="21">
        <v>41790</v>
      </c>
      <c r="M214">
        <v>3</v>
      </c>
      <c r="N214">
        <v>522</v>
      </c>
      <c r="O214" s="7">
        <f t="shared" si="25"/>
        <v>0.57471264367816088</v>
      </c>
      <c r="P214" s="6"/>
      <c r="R214" s="21">
        <v>41790</v>
      </c>
      <c r="S214">
        <v>18</v>
      </c>
      <c r="T214">
        <v>321</v>
      </c>
      <c r="U214" s="7">
        <f t="shared" si="26"/>
        <v>5.6074766355140184</v>
      </c>
      <c r="V214" s="6"/>
      <c r="Z214" s="21">
        <v>41790</v>
      </c>
      <c r="AA214">
        <v>60</v>
      </c>
      <c r="AB214">
        <v>173</v>
      </c>
      <c r="AC214" s="7">
        <f t="shared" si="27"/>
        <v>34.682080924855491</v>
      </c>
      <c r="AE214" s="21">
        <v>41790</v>
      </c>
      <c r="AF214">
        <v>6</v>
      </c>
      <c r="AG214">
        <v>50</v>
      </c>
      <c r="AH214" s="7">
        <f t="shared" si="28"/>
        <v>12</v>
      </c>
    </row>
    <row r="215" spans="1:34">
      <c r="A215" s="21">
        <v>41820</v>
      </c>
      <c r="B215">
        <v>155</v>
      </c>
      <c r="C215">
        <v>1120</v>
      </c>
      <c r="D215" s="7">
        <f t="shared" si="24"/>
        <v>13.839285714285715</v>
      </c>
      <c r="G215" s="21">
        <v>41820</v>
      </c>
      <c r="H215" s="9">
        <v>106197.3197388649</v>
      </c>
      <c r="I215" s="9">
        <v>1097422.5255050659</v>
      </c>
      <c r="J215" s="7">
        <f t="shared" si="23"/>
        <v>9.6769764854234062</v>
      </c>
      <c r="L215" s="21">
        <v>41820</v>
      </c>
      <c r="M215">
        <v>2</v>
      </c>
      <c r="N215">
        <v>528</v>
      </c>
      <c r="O215" s="7"/>
      <c r="P215" s="6"/>
      <c r="R215" s="21">
        <v>41820</v>
      </c>
      <c r="S215">
        <v>20</v>
      </c>
      <c r="T215">
        <v>320</v>
      </c>
      <c r="U215" s="7"/>
      <c r="V215" s="6"/>
      <c r="Z215" s="21">
        <v>41820</v>
      </c>
      <c r="AA215">
        <v>61</v>
      </c>
      <c r="AB215">
        <v>171</v>
      </c>
      <c r="AC215" s="7">
        <f t="shared" si="27"/>
        <v>35.672514619883039</v>
      </c>
      <c r="AE215" s="21">
        <v>41820</v>
      </c>
      <c r="AF215">
        <v>6</v>
      </c>
      <c r="AG215">
        <v>50</v>
      </c>
      <c r="AH215" s="7">
        <f t="shared" si="28"/>
        <v>12</v>
      </c>
    </row>
    <row r="216" spans="1:34">
      <c r="A216" s="21">
        <v>41851</v>
      </c>
      <c r="B216">
        <v>164</v>
      </c>
      <c r="C216">
        <v>1125</v>
      </c>
      <c r="D216" s="7">
        <f t="shared" si="24"/>
        <v>14.577777777777779</v>
      </c>
      <c r="G216" s="21">
        <v>41851</v>
      </c>
      <c r="H216" s="9">
        <v>112692.43054819107</v>
      </c>
      <c r="I216" s="9">
        <v>1107683.0876083374</v>
      </c>
      <c r="J216" s="7">
        <f t="shared" si="23"/>
        <v>10.173706885018152</v>
      </c>
      <c r="L216" s="21">
        <v>41851</v>
      </c>
      <c r="M216">
        <v>4</v>
      </c>
      <c r="N216">
        <v>527</v>
      </c>
      <c r="O216" s="7"/>
      <c r="P216" s="6"/>
      <c r="R216" s="21">
        <v>41851</v>
      </c>
      <c r="S216">
        <v>23</v>
      </c>
      <c r="T216">
        <v>326</v>
      </c>
      <c r="U216" s="7"/>
      <c r="V216" s="6"/>
      <c r="Z216" s="21">
        <v>41851</v>
      </c>
      <c r="AA216">
        <v>66</v>
      </c>
      <c r="AB216">
        <v>175</v>
      </c>
      <c r="AC216" s="7">
        <f t="shared" si="27"/>
        <v>37.714285714285715</v>
      </c>
      <c r="AE216" s="21">
        <v>41851</v>
      </c>
      <c r="AF216">
        <v>6</v>
      </c>
      <c r="AG216">
        <v>51</v>
      </c>
      <c r="AH216" s="7">
        <f t="shared" si="28"/>
        <v>11.76470588235294</v>
      </c>
    </row>
    <row r="217" spans="1:34">
      <c r="A217" s="21">
        <v>41882</v>
      </c>
      <c r="B217">
        <v>169</v>
      </c>
      <c r="C217">
        <v>1131</v>
      </c>
      <c r="D217" s="7">
        <f t="shared" si="24"/>
        <v>14.942528735632186</v>
      </c>
      <c r="G217" s="21">
        <v>41882</v>
      </c>
      <c r="H217" s="9">
        <v>116412.96654176712</v>
      </c>
      <c r="I217" s="9">
        <v>1107858.8447723389</v>
      </c>
      <c r="J217" s="7">
        <f t="shared" si="23"/>
        <v>10.507924099815224</v>
      </c>
      <c r="L217" s="21">
        <v>41882</v>
      </c>
      <c r="M217">
        <v>6</v>
      </c>
      <c r="N217">
        <v>532</v>
      </c>
      <c r="O217" s="7"/>
      <c r="P217" s="6"/>
      <c r="R217" s="21">
        <v>41882</v>
      </c>
      <c r="S217">
        <v>27</v>
      </c>
      <c r="T217">
        <v>325</v>
      </c>
      <c r="U217" s="7"/>
      <c r="V217" s="6"/>
      <c r="Z217" s="21">
        <v>41882</v>
      </c>
      <c r="AA217">
        <v>69</v>
      </c>
      <c r="AB217">
        <v>179</v>
      </c>
      <c r="AC217" s="7">
        <f t="shared" si="27"/>
        <v>38.547486033519554</v>
      </c>
      <c r="AE217" s="21">
        <v>41882</v>
      </c>
      <c r="AF217">
        <v>6</v>
      </c>
      <c r="AG217">
        <v>52</v>
      </c>
      <c r="AH217" s="7">
        <f t="shared" si="28"/>
        <v>11.538461538461538</v>
      </c>
    </row>
    <row r="218" spans="1:34">
      <c r="A218" s="21">
        <v>41912</v>
      </c>
      <c r="B218">
        <v>167</v>
      </c>
      <c r="C218">
        <v>1130</v>
      </c>
      <c r="D218" s="7">
        <f t="shared" si="24"/>
        <v>14.778761061946902</v>
      </c>
      <c r="G218" s="21">
        <v>41912</v>
      </c>
      <c r="H218" s="9">
        <v>113651.65488862991</v>
      </c>
      <c r="I218" s="9">
        <v>1117708.8916168213</v>
      </c>
      <c r="J218" s="7">
        <f t="shared" si="23"/>
        <v>10.16826972935924</v>
      </c>
      <c r="L218" s="21">
        <v>41912</v>
      </c>
      <c r="M218">
        <v>6</v>
      </c>
      <c r="N218">
        <v>530</v>
      </c>
      <c r="O218" s="7"/>
      <c r="P218" s="6"/>
      <c r="R218" s="21">
        <v>41912</v>
      </c>
      <c r="S218">
        <v>25</v>
      </c>
      <c r="T218">
        <v>323</v>
      </c>
      <c r="U218" s="7"/>
      <c r="V218" s="6"/>
      <c r="Z218" s="21">
        <v>41912</v>
      </c>
      <c r="AA218">
        <v>71</v>
      </c>
      <c r="AB218">
        <v>180</v>
      </c>
      <c r="AC218" s="7">
        <f t="shared" si="27"/>
        <v>39.444444444444443</v>
      </c>
      <c r="AE218" s="21">
        <v>41912</v>
      </c>
      <c r="AF218">
        <v>2</v>
      </c>
      <c r="AG218">
        <v>45</v>
      </c>
      <c r="AH218" s="7">
        <f t="shared" si="28"/>
        <v>4.4444444444444446</v>
      </c>
    </row>
    <row r="219" spans="1:34">
      <c r="D219" s="7"/>
      <c r="J219" s="6"/>
      <c r="L219" s="21">
        <v>41943</v>
      </c>
      <c r="M219">
        <v>6</v>
      </c>
      <c r="N219">
        <v>527</v>
      </c>
      <c r="O219" s="7">
        <f t="shared" si="25"/>
        <v>1.1385199240986716</v>
      </c>
      <c r="P219" s="6"/>
      <c r="R219" s="21">
        <v>41943</v>
      </c>
      <c r="S219">
        <v>25</v>
      </c>
      <c r="T219">
        <v>320</v>
      </c>
      <c r="U219" s="7">
        <f t="shared" si="26"/>
        <v>7.8125</v>
      </c>
      <c r="V219" s="6"/>
      <c r="AC219" s="7"/>
      <c r="AH219" s="7"/>
    </row>
    <row r="220" spans="1:34">
      <c r="D220" s="7"/>
      <c r="J220" s="6"/>
      <c r="L220" s="21">
        <v>41973</v>
      </c>
      <c r="M220">
        <v>6</v>
      </c>
      <c r="N220">
        <v>527</v>
      </c>
      <c r="O220" s="7">
        <f t="shared" si="25"/>
        <v>1.1385199240986716</v>
      </c>
      <c r="P220" s="6"/>
      <c r="R220" s="21">
        <v>41973</v>
      </c>
      <c r="S220">
        <v>25</v>
      </c>
      <c r="T220">
        <v>313</v>
      </c>
      <c r="U220" s="7">
        <f t="shared" si="26"/>
        <v>7.9872204472843444</v>
      </c>
      <c r="V220" s="6"/>
      <c r="AC220" s="7"/>
      <c r="AH220" s="7"/>
    </row>
    <row r="221" spans="1:34">
      <c r="D221" s="7"/>
      <c r="J221" s="6"/>
      <c r="L221" s="21">
        <v>42004</v>
      </c>
      <c r="M221">
        <v>8</v>
      </c>
      <c r="N221">
        <v>531</v>
      </c>
      <c r="O221" s="7">
        <f t="shared" si="25"/>
        <v>1.5065913370998116</v>
      </c>
      <c r="P221" s="6"/>
      <c r="R221" s="21">
        <v>42004</v>
      </c>
      <c r="S221">
        <v>26</v>
      </c>
      <c r="T221">
        <v>312</v>
      </c>
      <c r="U221" s="7">
        <f t="shared" si="26"/>
        <v>8.3333333333333321</v>
      </c>
      <c r="V221" s="6"/>
      <c r="AC221" s="7"/>
      <c r="AH221" s="7"/>
    </row>
    <row r="222" spans="1:34">
      <c r="D222" s="7"/>
      <c r="J222" s="6"/>
      <c r="L222" s="21">
        <v>42035</v>
      </c>
      <c r="M222">
        <v>10</v>
      </c>
      <c r="N222">
        <v>526</v>
      </c>
      <c r="O222" s="7">
        <f t="shared" si="25"/>
        <v>1.9011406844106464</v>
      </c>
      <c r="P222" s="6"/>
      <c r="R222" s="21">
        <v>42035</v>
      </c>
      <c r="S222">
        <v>27</v>
      </c>
      <c r="T222">
        <v>313</v>
      </c>
      <c r="U222" s="7">
        <f t="shared" si="26"/>
        <v>8.6261980830670915</v>
      </c>
      <c r="V222" s="6"/>
      <c r="AC222" s="7"/>
      <c r="AH222" s="7"/>
    </row>
    <row r="223" spans="1:34">
      <c r="D223" s="7"/>
      <c r="J223" s="6"/>
      <c r="L223" s="21">
        <v>42063</v>
      </c>
      <c r="M223">
        <v>17</v>
      </c>
      <c r="N223">
        <v>527</v>
      </c>
      <c r="O223" s="7">
        <f t="shared" si="25"/>
        <v>3.225806451612903</v>
      </c>
      <c r="P223" s="6"/>
      <c r="R223" s="21">
        <v>42063</v>
      </c>
      <c r="S223">
        <v>29</v>
      </c>
      <c r="T223">
        <v>313</v>
      </c>
      <c r="U223" s="7">
        <f t="shared" si="26"/>
        <v>9.2651757188498394</v>
      </c>
      <c r="V223" s="6"/>
      <c r="AC223" s="7"/>
      <c r="AH223" s="7"/>
    </row>
    <row r="224" spans="1:34">
      <c r="D224" s="7"/>
      <c r="J224" s="6"/>
      <c r="L224" s="21">
        <v>42094</v>
      </c>
      <c r="M224">
        <v>16</v>
      </c>
      <c r="N224">
        <v>528</v>
      </c>
      <c r="O224" s="7">
        <f t="shared" si="25"/>
        <v>3.0303030303030303</v>
      </c>
      <c r="P224" s="6">
        <v>7.4109999999999996</v>
      </c>
      <c r="R224" s="21">
        <v>42094</v>
      </c>
      <c r="S224">
        <v>35</v>
      </c>
      <c r="T224">
        <v>313</v>
      </c>
      <c r="U224" s="7">
        <f t="shared" si="26"/>
        <v>11.182108626198083</v>
      </c>
      <c r="V224" s="6">
        <v>34.359000000000002</v>
      </c>
      <c r="AC224" s="7"/>
      <c r="AH224" s="7"/>
    </row>
    <row r="225" spans="4:34">
      <c r="D225" s="7"/>
      <c r="J225" s="6"/>
      <c r="L225" s="21">
        <v>42124</v>
      </c>
      <c r="M225">
        <v>17</v>
      </c>
      <c r="N225">
        <v>517</v>
      </c>
      <c r="O225" s="7">
        <f t="shared" si="25"/>
        <v>3.2882011605415857</v>
      </c>
      <c r="P225" s="6"/>
      <c r="R225" s="21">
        <v>42124</v>
      </c>
      <c r="S225">
        <v>42</v>
      </c>
      <c r="T225">
        <v>309</v>
      </c>
      <c r="U225" s="7">
        <f t="shared" si="26"/>
        <v>13.592233009708737</v>
      </c>
      <c r="V225" s="6"/>
      <c r="AC225" s="7"/>
      <c r="AH225" s="7"/>
    </row>
    <row r="226" spans="4:34">
      <c r="D226" s="7"/>
      <c r="J226" s="6"/>
      <c r="L226" s="21">
        <v>42155</v>
      </c>
      <c r="M226">
        <v>22</v>
      </c>
      <c r="N226">
        <v>507</v>
      </c>
      <c r="O226" s="7">
        <f t="shared" si="25"/>
        <v>4.3392504930966469</v>
      </c>
      <c r="P226" s="6"/>
      <c r="R226" s="21">
        <v>42155</v>
      </c>
      <c r="S226">
        <v>43</v>
      </c>
      <c r="T226">
        <v>317</v>
      </c>
      <c r="U226" s="7">
        <f t="shared" si="26"/>
        <v>13.564668769716087</v>
      </c>
      <c r="V226" s="6"/>
      <c r="AC226" s="7"/>
      <c r="AH226" s="7"/>
    </row>
    <row r="227" spans="4:34">
      <c r="D227" s="7"/>
      <c r="J227" s="6"/>
      <c r="L227" s="21">
        <v>42185</v>
      </c>
      <c r="M227">
        <v>25</v>
      </c>
      <c r="N227">
        <v>499</v>
      </c>
      <c r="O227" s="7">
        <f t="shared" si="25"/>
        <v>5.0100200400801604</v>
      </c>
      <c r="P227" s="6"/>
      <c r="R227" s="21">
        <v>42185</v>
      </c>
      <c r="S227">
        <v>46</v>
      </c>
      <c r="T227">
        <v>318</v>
      </c>
      <c r="U227" s="7">
        <f t="shared" si="26"/>
        <v>14.465408805031446</v>
      </c>
      <c r="V227" s="6"/>
      <c r="AC227" s="7"/>
      <c r="AH227" s="7"/>
    </row>
    <row r="228" spans="4:34">
      <c r="D228" s="7"/>
      <c r="J228" s="6"/>
      <c r="L228" s="21">
        <v>42216</v>
      </c>
      <c r="M228">
        <v>24</v>
      </c>
      <c r="N228">
        <v>490</v>
      </c>
      <c r="O228" s="7">
        <f t="shared" si="25"/>
        <v>4.8979591836734695</v>
      </c>
      <c r="P228" s="6"/>
      <c r="R228" s="21">
        <v>42216</v>
      </c>
      <c r="S228">
        <v>51</v>
      </c>
      <c r="T228">
        <v>322</v>
      </c>
      <c r="U228" s="7">
        <f t="shared" si="26"/>
        <v>15.838509316770185</v>
      </c>
      <c r="V228" s="6"/>
      <c r="AC228" s="7"/>
      <c r="AH228" s="7"/>
    </row>
    <row r="229" spans="4:34">
      <c r="D229" s="7"/>
      <c r="J229" s="6"/>
      <c r="L229" s="21">
        <v>42247</v>
      </c>
      <c r="M229">
        <v>25</v>
      </c>
      <c r="N229">
        <v>484</v>
      </c>
      <c r="O229" s="7">
        <f t="shared" si="25"/>
        <v>5.1652892561983474</v>
      </c>
      <c r="P229" s="6"/>
      <c r="R229" s="21">
        <v>42247</v>
      </c>
      <c r="S229">
        <v>53</v>
      </c>
      <c r="T229">
        <v>322</v>
      </c>
      <c r="U229" s="7">
        <f t="shared" si="26"/>
        <v>16.459627329192546</v>
      </c>
      <c r="V229" s="6"/>
      <c r="AC229" s="7"/>
      <c r="AH229" s="7"/>
    </row>
    <row r="230" spans="4:34">
      <c r="D230" s="7"/>
      <c r="J230" s="6"/>
      <c r="L230" s="21">
        <v>42277</v>
      </c>
      <c r="M230">
        <v>22</v>
      </c>
      <c r="N230">
        <v>468</v>
      </c>
      <c r="O230" s="7">
        <f t="shared" si="25"/>
        <v>4.700854700854701</v>
      </c>
      <c r="P230" s="6"/>
      <c r="R230" s="21">
        <v>42277</v>
      </c>
      <c r="S230">
        <v>57</v>
      </c>
      <c r="T230">
        <v>325</v>
      </c>
      <c r="U230" s="7">
        <f t="shared" si="26"/>
        <v>17.53846153846154</v>
      </c>
      <c r="V230" s="6"/>
      <c r="AC230" s="7"/>
      <c r="AH230" s="7"/>
    </row>
    <row r="231" spans="4:34">
      <c r="D231" s="7"/>
      <c r="J231" s="6"/>
      <c r="L231" s="21">
        <v>42308</v>
      </c>
      <c r="M231">
        <v>24</v>
      </c>
      <c r="N231">
        <v>465</v>
      </c>
      <c r="O231" s="7">
        <f t="shared" si="25"/>
        <v>5.161290322580645</v>
      </c>
      <c r="P231" s="6"/>
      <c r="R231" s="21">
        <v>42308</v>
      </c>
      <c r="S231">
        <v>57</v>
      </c>
      <c r="T231">
        <v>327</v>
      </c>
      <c r="U231" s="7">
        <f t="shared" si="26"/>
        <v>17.431192660550458</v>
      </c>
      <c r="V231" s="6"/>
      <c r="AC231" s="7"/>
      <c r="AH231" s="7"/>
    </row>
    <row r="232" spans="4:34">
      <c r="D232" s="7"/>
      <c r="J232" s="6"/>
      <c r="L232" s="21">
        <v>42338</v>
      </c>
      <c r="M232">
        <v>21</v>
      </c>
      <c r="N232">
        <v>464</v>
      </c>
      <c r="O232" s="7">
        <f t="shared" si="25"/>
        <v>4.5258620689655169</v>
      </c>
      <c r="P232" s="6"/>
      <c r="R232" s="21">
        <v>42338</v>
      </c>
      <c r="S232">
        <v>58</v>
      </c>
      <c r="T232">
        <v>324</v>
      </c>
      <c r="U232" s="7">
        <f t="shared" si="26"/>
        <v>17.901234567901234</v>
      </c>
      <c r="V232" s="6"/>
      <c r="AC232" s="7"/>
      <c r="AH232" s="7"/>
    </row>
    <row r="233" spans="4:34">
      <c r="D233" s="7"/>
      <c r="J233" s="6"/>
      <c r="L233" s="21">
        <v>42369</v>
      </c>
      <c r="M233">
        <v>17</v>
      </c>
      <c r="N233">
        <v>460</v>
      </c>
      <c r="O233" s="7">
        <f t="shared" si="25"/>
        <v>3.6956521739130435</v>
      </c>
      <c r="P233" s="6"/>
      <c r="R233" s="21">
        <v>42369</v>
      </c>
      <c r="S233">
        <v>65</v>
      </c>
      <c r="T233">
        <v>327</v>
      </c>
      <c r="U233" s="7">
        <f t="shared" si="26"/>
        <v>19.877675840978593</v>
      </c>
      <c r="V233" s="6"/>
      <c r="AC233" s="7"/>
      <c r="AH233" s="7"/>
    </row>
    <row r="234" spans="4:34">
      <c r="D234" s="7"/>
      <c r="J234" s="6"/>
      <c r="L234" s="21">
        <v>42400</v>
      </c>
      <c r="M234">
        <v>17</v>
      </c>
      <c r="N234">
        <v>460</v>
      </c>
      <c r="O234" s="7">
        <f t="shared" si="25"/>
        <v>3.6956521739130435</v>
      </c>
      <c r="P234" s="6"/>
      <c r="R234" s="21">
        <v>42400</v>
      </c>
      <c r="S234">
        <v>67</v>
      </c>
      <c r="T234">
        <v>322</v>
      </c>
      <c r="U234" s="7">
        <f t="shared" si="26"/>
        <v>20.80745341614907</v>
      </c>
      <c r="V234" s="6"/>
      <c r="AC234" s="7"/>
      <c r="AH234" s="7"/>
    </row>
    <row r="235" spans="4:34">
      <c r="D235" s="7"/>
      <c r="J235" s="6"/>
      <c r="L235" s="21">
        <v>42429</v>
      </c>
      <c r="M235">
        <v>8</v>
      </c>
      <c r="N235">
        <v>459</v>
      </c>
      <c r="O235" s="7">
        <f t="shared" si="25"/>
        <v>1.7429193899782136</v>
      </c>
      <c r="P235" s="6"/>
      <c r="R235" s="21">
        <v>42429</v>
      </c>
      <c r="S235">
        <v>59</v>
      </c>
      <c r="T235">
        <v>326</v>
      </c>
      <c r="U235" s="7">
        <f t="shared" si="26"/>
        <v>18.098159509202453</v>
      </c>
      <c r="V235" s="6"/>
      <c r="AC235" s="7"/>
      <c r="AH235" s="7"/>
    </row>
    <row r="236" spans="4:34">
      <c r="D236" s="7"/>
      <c r="J236" s="6"/>
      <c r="L236" s="21">
        <v>42460</v>
      </c>
      <c r="M236">
        <v>6</v>
      </c>
      <c r="N236">
        <v>444</v>
      </c>
      <c r="O236" s="7">
        <f t="shared" si="25"/>
        <v>1.3513513513513513</v>
      </c>
      <c r="P236" s="6">
        <v>0.48199999999999998</v>
      </c>
      <c r="R236" s="21">
        <v>42460</v>
      </c>
      <c r="S236">
        <v>55</v>
      </c>
      <c r="T236">
        <v>328</v>
      </c>
      <c r="U236" s="7">
        <f t="shared" si="26"/>
        <v>16.76829268292683</v>
      </c>
      <c r="V236" s="6">
        <v>12.013999999999999</v>
      </c>
      <c r="AC236" s="7"/>
      <c r="AH236" s="7"/>
    </row>
    <row r="237" spans="4:34">
      <c r="D237" s="7"/>
      <c r="J237" s="6"/>
      <c r="L237" s="21">
        <v>42490</v>
      </c>
      <c r="M237">
        <v>5</v>
      </c>
      <c r="N237">
        <v>444</v>
      </c>
      <c r="O237" s="7">
        <f t="shared" si="25"/>
        <v>1.1261261261261262</v>
      </c>
      <c r="P237" s="6"/>
      <c r="R237" s="21">
        <v>42490</v>
      </c>
      <c r="S237">
        <v>53</v>
      </c>
      <c r="T237">
        <v>326</v>
      </c>
      <c r="U237" s="7">
        <f t="shared" si="26"/>
        <v>16.257668711656443</v>
      </c>
      <c r="V237" s="6"/>
      <c r="AC237" s="7"/>
      <c r="AH237" s="7"/>
    </row>
    <row r="238" spans="4:34">
      <c r="D238" s="7"/>
      <c r="J238" s="6"/>
      <c r="L238" s="21">
        <v>42521</v>
      </c>
      <c r="M238">
        <v>3</v>
      </c>
      <c r="N238">
        <v>448</v>
      </c>
      <c r="O238" s="7">
        <f t="shared" si="25"/>
        <v>0.6696428571428571</v>
      </c>
      <c r="P238" s="6"/>
      <c r="R238" s="21">
        <v>42521</v>
      </c>
      <c r="S238">
        <v>46</v>
      </c>
      <c r="T238">
        <v>312</v>
      </c>
      <c r="U238" s="7">
        <f t="shared" si="26"/>
        <v>14.743589743589745</v>
      </c>
      <c r="V238" s="6"/>
      <c r="AC238" s="7"/>
      <c r="AH238" s="7"/>
    </row>
    <row r="239" spans="4:34">
      <c r="D239" s="7"/>
      <c r="J239" s="6"/>
      <c r="L239" s="21">
        <v>42551</v>
      </c>
      <c r="M239">
        <v>3</v>
      </c>
      <c r="N239">
        <v>450</v>
      </c>
      <c r="O239" s="7">
        <f t="shared" si="25"/>
        <v>0.66666666666666674</v>
      </c>
      <c r="P239" s="6"/>
      <c r="R239" s="21">
        <v>42551</v>
      </c>
      <c r="S239">
        <v>46</v>
      </c>
      <c r="T239">
        <v>310</v>
      </c>
      <c r="U239" s="7">
        <f t="shared" si="26"/>
        <v>14.838709677419354</v>
      </c>
      <c r="V239" s="6"/>
      <c r="AC239" s="7"/>
      <c r="AH239" s="7"/>
    </row>
    <row r="240" spans="4:34">
      <c r="D240" s="7"/>
      <c r="J240" s="6"/>
      <c r="L240" s="21">
        <v>42582</v>
      </c>
      <c r="M240">
        <v>3</v>
      </c>
      <c r="N240">
        <v>443</v>
      </c>
      <c r="O240" s="7">
        <f t="shared" si="25"/>
        <v>0.67720090293453727</v>
      </c>
      <c r="P240" s="6"/>
      <c r="R240" s="21">
        <v>42582</v>
      </c>
      <c r="S240">
        <v>47</v>
      </c>
      <c r="T240">
        <v>307</v>
      </c>
      <c r="U240" s="7">
        <f t="shared" si="26"/>
        <v>15.309446254071663</v>
      </c>
      <c r="V240" s="6"/>
      <c r="AC240" s="7"/>
      <c r="AH240" s="7"/>
    </row>
    <row r="241" spans="2:34">
      <c r="D241" s="7"/>
      <c r="J241" s="6"/>
      <c r="L241" s="21">
        <v>42613</v>
      </c>
      <c r="M241">
        <v>3</v>
      </c>
      <c r="N241">
        <v>446</v>
      </c>
      <c r="O241" s="7">
        <f t="shared" ref="O241:O260" si="29">M241/N241*100</f>
        <v>0.67264573991031396</v>
      </c>
      <c r="P241" s="6"/>
      <c r="R241" s="21">
        <v>42613</v>
      </c>
      <c r="S241">
        <v>41</v>
      </c>
      <c r="T241">
        <v>297</v>
      </c>
      <c r="U241" s="7">
        <f t="shared" ref="U241:U260" si="30">S241/T241*100</f>
        <v>13.804713804713806</v>
      </c>
      <c r="V241" s="6"/>
      <c r="AC241" s="7"/>
      <c r="AH241" s="7"/>
    </row>
    <row r="242" spans="2:34">
      <c r="D242" s="7"/>
      <c r="J242" s="6"/>
      <c r="L242" s="21">
        <v>42643</v>
      </c>
      <c r="M242">
        <v>2</v>
      </c>
      <c r="N242">
        <v>392</v>
      </c>
      <c r="O242" s="7">
        <f t="shared" si="29"/>
        <v>0.51020408163265307</v>
      </c>
      <c r="P242" s="6"/>
      <c r="R242" s="21">
        <v>42643</v>
      </c>
      <c r="S242">
        <v>33</v>
      </c>
      <c r="T242">
        <v>238</v>
      </c>
      <c r="U242" s="7">
        <f t="shared" si="30"/>
        <v>13.865546218487395</v>
      </c>
      <c r="V242" s="6"/>
      <c r="AC242" s="7"/>
      <c r="AH242" s="7"/>
    </row>
    <row r="243" spans="2:34">
      <c r="D243" s="7"/>
      <c r="J243" s="6"/>
      <c r="L243" s="21">
        <v>42674</v>
      </c>
      <c r="M243">
        <v>2</v>
      </c>
      <c r="N243">
        <v>391</v>
      </c>
      <c r="O243" s="7">
        <f t="shared" si="29"/>
        <v>0.51150895140664965</v>
      </c>
      <c r="P243" s="6"/>
      <c r="R243" s="21">
        <v>42674</v>
      </c>
      <c r="S243">
        <v>31</v>
      </c>
      <c r="T243">
        <v>237</v>
      </c>
      <c r="U243" s="7">
        <f t="shared" si="30"/>
        <v>13.080168776371309</v>
      </c>
      <c r="V243" s="6"/>
      <c r="AC243" s="7"/>
      <c r="AH243" s="7"/>
    </row>
    <row r="244" spans="2:34">
      <c r="B244" s="24"/>
      <c r="D244" s="7"/>
      <c r="J244" s="6"/>
      <c r="L244" s="21">
        <v>42704</v>
      </c>
      <c r="M244">
        <v>3</v>
      </c>
      <c r="N244">
        <v>388</v>
      </c>
      <c r="O244" s="7">
        <f t="shared" si="29"/>
        <v>0.77319587628865982</v>
      </c>
      <c r="P244" s="6"/>
      <c r="R244" s="21">
        <v>42704</v>
      </c>
      <c r="S244">
        <v>33</v>
      </c>
      <c r="T244">
        <v>244</v>
      </c>
      <c r="U244" s="7">
        <f t="shared" si="30"/>
        <v>13.524590163934427</v>
      </c>
      <c r="V244" s="6"/>
      <c r="AA244" s="24"/>
      <c r="AC244" s="7"/>
      <c r="AF244" s="24"/>
      <c r="AH244" s="7"/>
    </row>
    <row r="245" spans="2:34">
      <c r="D245" s="7"/>
      <c r="J245" s="6"/>
      <c r="L245" s="21">
        <v>42735</v>
      </c>
      <c r="M245">
        <v>5</v>
      </c>
      <c r="N245">
        <v>393</v>
      </c>
      <c r="O245" s="7">
        <f t="shared" si="29"/>
        <v>1.2722646310432568</v>
      </c>
      <c r="P245" s="6"/>
      <c r="R245" s="21">
        <v>42735</v>
      </c>
      <c r="S245">
        <v>31</v>
      </c>
      <c r="T245">
        <v>243</v>
      </c>
      <c r="U245" s="7">
        <f t="shared" si="30"/>
        <v>12.757201646090536</v>
      </c>
      <c r="V245" s="6"/>
      <c r="AC245" s="7"/>
      <c r="AH245" s="7"/>
    </row>
    <row r="246" spans="2:34">
      <c r="D246" s="7"/>
      <c r="J246" s="6"/>
      <c r="L246" s="21">
        <v>42766</v>
      </c>
      <c r="M246">
        <v>5</v>
      </c>
      <c r="N246">
        <v>386</v>
      </c>
      <c r="O246" s="7">
        <f t="shared" si="29"/>
        <v>1.2953367875647668</v>
      </c>
      <c r="P246" s="6"/>
      <c r="R246" s="21">
        <v>42766</v>
      </c>
      <c r="S246">
        <v>29</v>
      </c>
      <c r="T246">
        <v>241</v>
      </c>
      <c r="U246" s="7">
        <f t="shared" si="30"/>
        <v>12.033195020746888</v>
      </c>
      <c r="V246" s="6"/>
      <c r="AC246" s="7"/>
      <c r="AH246" s="7"/>
    </row>
    <row r="247" spans="2:34">
      <c r="D247" s="7"/>
      <c r="J247" s="6"/>
      <c r="L247" s="21">
        <v>42794</v>
      </c>
      <c r="M247">
        <v>6</v>
      </c>
      <c r="N247">
        <v>390</v>
      </c>
      <c r="O247" s="7">
        <f t="shared" si="29"/>
        <v>1.5384615384615385</v>
      </c>
      <c r="P247" s="6"/>
      <c r="R247" s="21">
        <v>42794</v>
      </c>
      <c r="S247">
        <v>31</v>
      </c>
      <c r="T247">
        <v>242</v>
      </c>
      <c r="U247" s="7">
        <f t="shared" si="30"/>
        <v>12.809917355371899</v>
      </c>
      <c r="V247" s="6"/>
      <c r="AC247" s="7"/>
      <c r="AH247" s="7"/>
    </row>
    <row r="248" spans="2:34">
      <c r="D248" s="7"/>
      <c r="J248" s="6"/>
      <c r="L248" s="21">
        <v>42825</v>
      </c>
      <c r="M248">
        <v>6</v>
      </c>
      <c r="N248">
        <v>393</v>
      </c>
      <c r="O248" s="7">
        <f t="shared" si="29"/>
        <v>1.5267175572519083</v>
      </c>
      <c r="P248" s="6">
        <v>0.11</v>
      </c>
      <c r="R248" s="21">
        <v>42825</v>
      </c>
      <c r="S248">
        <v>33</v>
      </c>
      <c r="T248">
        <v>235</v>
      </c>
      <c r="U248" s="7">
        <f t="shared" si="30"/>
        <v>14.042553191489363</v>
      </c>
      <c r="V248" s="6">
        <v>8.0730000000000004</v>
      </c>
      <c r="AC248" s="7"/>
      <c r="AH248" s="7"/>
    </row>
    <row r="249" spans="2:34">
      <c r="D249" s="7"/>
      <c r="J249" s="6"/>
      <c r="L249" s="21">
        <v>42855</v>
      </c>
      <c r="M249">
        <v>6</v>
      </c>
      <c r="N249">
        <v>398</v>
      </c>
      <c r="O249" s="7">
        <f t="shared" si="29"/>
        <v>1.5075376884422109</v>
      </c>
      <c r="P249" s="6"/>
      <c r="R249" s="21">
        <v>42855</v>
      </c>
      <c r="S249">
        <v>32</v>
      </c>
      <c r="T249">
        <v>233</v>
      </c>
      <c r="U249" s="7">
        <f t="shared" si="30"/>
        <v>13.733905579399142</v>
      </c>
      <c r="V249" s="6"/>
      <c r="AC249" s="7"/>
      <c r="AH249" s="7"/>
    </row>
    <row r="250" spans="2:34">
      <c r="D250" s="7"/>
      <c r="J250" s="6"/>
      <c r="L250" s="21">
        <v>42886</v>
      </c>
      <c r="M250">
        <v>5</v>
      </c>
      <c r="N250">
        <v>399</v>
      </c>
      <c r="O250" s="7">
        <f t="shared" si="29"/>
        <v>1.2531328320802004</v>
      </c>
      <c r="P250" s="18"/>
      <c r="R250" s="21">
        <v>42886</v>
      </c>
      <c r="S250">
        <v>26</v>
      </c>
      <c r="T250">
        <v>226</v>
      </c>
      <c r="U250" s="7">
        <f t="shared" si="30"/>
        <v>11.504424778761061</v>
      </c>
      <c r="V250" s="6"/>
      <c r="AC250" s="7"/>
      <c r="AH250" s="7"/>
    </row>
    <row r="251" spans="2:34">
      <c r="D251" s="7"/>
      <c r="J251" s="6"/>
      <c r="L251" s="21">
        <v>42916</v>
      </c>
      <c r="M251">
        <v>5</v>
      </c>
      <c r="N251">
        <v>399</v>
      </c>
      <c r="O251" s="7">
        <f t="shared" si="29"/>
        <v>1.2531328320802004</v>
      </c>
      <c r="P251" s="18"/>
      <c r="R251" s="21">
        <v>42916</v>
      </c>
      <c r="S251">
        <v>24</v>
      </c>
      <c r="T251">
        <v>222</v>
      </c>
      <c r="U251" s="7">
        <f t="shared" si="30"/>
        <v>10.810810810810811</v>
      </c>
      <c r="V251" s="6"/>
      <c r="AC251" s="7"/>
      <c r="AH251" s="7"/>
    </row>
    <row r="252" spans="2:34">
      <c r="D252" s="7"/>
      <c r="J252" s="6"/>
      <c r="L252" s="21">
        <v>42947</v>
      </c>
      <c r="M252">
        <v>3</v>
      </c>
      <c r="N252">
        <v>394</v>
      </c>
      <c r="O252" s="7">
        <f t="shared" si="29"/>
        <v>0.76142131979695438</v>
      </c>
      <c r="P252" s="18"/>
      <c r="R252" s="21">
        <v>42947</v>
      </c>
      <c r="S252">
        <v>23</v>
      </c>
      <c r="T252">
        <v>227</v>
      </c>
      <c r="U252" s="7">
        <f t="shared" si="30"/>
        <v>10.13215859030837</v>
      </c>
      <c r="V252" s="6"/>
      <c r="AC252" s="7"/>
      <c r="AH252" s="7"/>
    </row>
    <row r="253" spans="2:34">
      <c r="D253" s="7"/>
      <c r="J253" s="6"/>
      <c r="L253" s="21">
        <v>42978</v>
      </c>
      <c r="M253">
        <v>3</v>
      </c>
      <c r="N253">
        <v>391</v>
      </c>
      <c r="O253" s="7">
        <f t="shared" si="29"/>
        <v>0.76726342710997442</v>
      </c>
      <c r="P253" s="18"/>
      <c r="R253" s="21">
        <v>42978</v>
      </c>
      <c r="S253">
        <v>22</v>
      </c>
      <c r="T253">
        <v>228</v>
      </c>
      <c r="U253" s="7">
        <f t="shared" si="30"/>
        <v>9.6491228070175428</v>
      </c>
      <c r="V253" s="6"/>
      <c r="AC253" s="7"/>
      <c r="AH253" s="7"/>
    </row>
    <row r="254" spans="2:34">
      <c r="D254" s="7"/>
      <c r="J254" s="6"/>
      <c r="L254" s="21">
        <v>43008</v>
      </c>
      <c r="M254">
        <v>3</v>
      </c>
      <c r="N254">
        <v>397</v>
      </c>
      <c r="O254" s="7">
        <f t="shared" si="29"/>
        <v>0.75566750629722923</v>
      </c>
      <c r="P254" s="18"/>
      <c r="R254" s="21">
        <v>43008</v>
      </c>
      <c r="S254">
        <v>21</v>
      </c>
      <c r="T254">
        <v>223</v>
      </c>
      <c r="U254" s="7">
        <f t="shared" si="30"/>
        <v>9.4170403587443943</v>
      </c>
      <c r="V254" s="6"/>
      <c r="AC254" s="7"/>
      <c r="AH254" s="7"/>
    </row>
    <row r="255" spans="2:34">
      <c r="D255" s="7"/>
      <c r="J255" s="6"/>
      <c r="L255" s="21">
        <v>43039</v>
      </c>
      <c r="M255">
        <v>3</v>
      </c>
      <c r="N255">
        <v>403</v>
      </c>
      <c r="O255" s="7">
        <f t="shared" si="29"/>
        <v>0.74441687344913154</v>
      </c>
      <c r="P255" s="18"/>
      <c r="R255" s="21">
        <v>43039</v>
      </c>
      <c r="S255">
        <v>22</v>
      </c>
      <c r="T255">
        <v>221</v>
      </c>
      <c r="U255" s="7">
        <f t="shared" si="30"/>
        <v>9.9547511312217196</v>
      </c>
      <c r="V255" s="6"/>
      <c r="AC255" s="7"/>
      <c r="AH255" s="7"/>
    </row>
    <row r="256" spans="2:34">
      <c r="D256" s="7"/>
      <c r="J256" s="6"/>
      <c r="L256" s="21">
        <v>43069</v>
      </c>
      <c r="M256">
        <v>2</v>
      </c>
      <c r="N256">
        <v>406</v>
      </c>
      <c r="O256" s="7">
        <f t="shared" si="29"/>
        <v>0.49261083743842365</v>
      </c>
      <c r="P256" s="18"/>
      <c r="R256" s="21">
        <v>43069</v>
      </c>
      <c r="S256">
        <v>20</v>
      </c>
      <c r="T256">
        <v>219</v>
      </c>
      <c r="U256" s="7">
        <f t="shared" si="30"/>
        <v>9.1324200913241995</v>
      </c>
      <c r="V256" s="4"/>
      <c r="AC256" s="7"/>
      <c r="AH256" s="7"/>
    </row>
    <row r="257" spans="4:34">
      <c r="D257" s="7"/>
      <c r="J257" s="6"/>
      <c r="L257" s="21">
        <v>43100</v>
      </c>
      <c r="N257">
        <v>409</v>
      </c>
      <c r="O257" s="7">
        <f t="shared" si="29"/>
        <v>0</v>
      </c>
      <c r="R257" s="21">
        <v>43100</v>
      </c>
      <c r="S257">
        <v>18</v>
      </c>
      <c r="T257">
        <v>217</v>
      </c>
      <c r="U257" s="7">
        <f t="shared" si="30"/>
        <v>8.2949308755760374</v>
      </c>
      <c r="V257" s="4"/>
      <c r="AC257" s="7"/>
      <c r="AH257" s="7"/>
    </row>
    <row r="258" spans="4:34">
      <c r="D258" s="7"/>
      <c r="J258" s="6"/>
      <c r="L258" s="21">
        <v>43131</v>
      </c>
      <c r="N258">
        <v>408</v>
      </c>
      <c r="O258" s="7">
        <f t="shared" si="29"/>
        <v>0</v>
      </c>
      <c r="R258" s="21">
        <v>43131</v>
      </c>
      <c r="S258">
        <v>16</v>
      </c>
      <c r="T258">
        <v>214</v>
      </c>
      <c r="U258" s="7">
        <f t="shared" si="30"/>
        <v>7.4766355140186906</v>
      </c>
      <c r="V258" s="4"/>
      <c r="AC258" s="7"/>
      <c r="AH258" s="7"/>
    </row>
    <row r="259" spans="4:34">
      <c r="D259" s="7"/>
      <c r="J259" s="6"/>
      <c r="L259" s="21">
        <v>43159</v>
      </c>
      <c r="M259">
        <v>2</v>
      </c>
      <c r="N259">
        <v>414</v>
      </c>
      <c r="O259" s="7">
        <f t="shared" si="29"/>
        <v>0.48309178743961351</v>
      </c>
      <c r="R259" s="21">
        <v>43159</v>
      </c>
      <c r="S259">
        <v>12</v>
      </c>
      <c r="T259">
        <v>216</v>
      </c>
      <c r="U259" s="7">
        <f t="shared" si="30"/>
        <v>5.5555555555555554</v>
      </c>
      <c r="V259" s="4"/>
      <c r="AC259" s="7"/>
      <c r="AH259" s="7"/>
    </row>
    <row r="260" spans="4:34">
      <c r="D260" s="7"/>
      <c r="J260" s="6"/>
      <c r="L260" s="21">
        <v>43190</v>
      </c>
      <c r="M260">
        <v>3</v>
      </c>
      <c r="N260">
        <v>423</v>
      </c>
      <c r="O260" s="7">
        <f t="shared" si="29"/>
        <v>0.70921985815602839</v>
      </c>
      <c r="R260" s="21">
        <v>43190</v>
      </c>
      <c r="S260">
        <v>6</v>
      </c>
      <c r="T260">
        <v>203</v>
      </c>
      <c r="U260" s="7">
        <f t="shared" si="30"/>
        <v>2.9556650246305418</v>
      </c>
      <c r="V260" s="4"/>
      <c r="AC260" s="7"/>
      <c r="AH260" s="7"/>
    </row>
    <row r="261" spans="4:34">
      <c r="D261" s="7"/>
      <c r="J261" s="6"/>
      <c r="L261" s="21">
        <v>43220</v>
      </c>
      <c r="M261">
        <v>4</v>
      </c>
      <c r="N261">
        <v>430</v>
      </c>
      <c r="O261" s="7"/>
      <c r="R261" s="21">
        <v>43220</v>
      </c>
      <c r="S261">
        <v>10</v>
      </c>
      <c r="T261">
        <v>192</v>
      </c>
      <c r="U261" s="7"/>
      <c r="V261" s="4"/>
      <c r="AC261" s="7"/>
      <c r="AH261" s="7"/>
    </row>
    <row r="262" spans="4:34">
      <c r="J262" s="6"/>
      <c r="L262" s="21">
        <v>43251</v>
      </c>
      <c r="M262">
        <v>4</v>
      </c>
      <c r="N262">
        <v>436</v>
      </c>
      <c r="R262" s="21">
        <v>43251</v>
      </c>
      <c r="S262">
        <v>14</v>
      </c>
      <c r="T262">
        <v>188</v>
      </c>
      <c r="V262" s="4"/>
    </row>
    <row r="263" spans="4:34">
      <c r="L263" s="21">
        <v>43281</v>
      </c>
      <c r="M263">
        <v>5</v>
      </c>
      <c r="N263">
        <v>426</v>
      </c>
      <c r="R263" s="21">
        <v>43281</v>
      </c>
      <c r="S263">
        <v>18</v>
      </c>
      <c r="T263">
        <v>194</v>
      </c>
      <c r="V263" s="4"/>
    </row>
    <row r="264" spans="4:34">
      <c r="L264" s="21">
        <v>43312</v>
      </c>
      <c r="M264">
        <v>4</v>
      </c>
      <c r="N264">
        <v>425</v>
      </c>
      <c r="R264" s="21">
        <v>43312</v>
      </c>
      <c r="S264">
        <v>22</v>
      </c>
      <c r="T264">
        <v>197</v>
      </c>
      <c r="V264" s="4"/>
    </row>
    <row r="265" spans="4:34">
      <c r="L265" s="21">
        <v>43343</v>
      </c>
      <c r="M265">
        <v>5</v>
      </c>
      <c r="N265">
        <v>425</v>
      </c>
      <c r="R265" s="21">
        <v>43343</v>
      </c>
      <c r="S265">
        <v>24</v>
      </c>
      <c r="T265">
        <v>197</v>
      </c>
      <c r="V265" s="4"/>
    </row>
    <row r="266" spans="4:34">
      <c r="L266" s="21">
        <v>43373</v>
      </c>
      <c r="M266">
        <v>6</v>
      </c>
      <c r="N266">
        <v>428</v>
      </c>
      <c r="R266" s="21">
        <v>43373</v>
      </c>
      <c r="S266">
        <v>23</v>
      </c>
      <c r="T266">
        <v>195</v>
      </c>
      <c r="V266" s="4"/>
    </row>
    <row r="267" spans="4:34">
      <c r="V267" s="4"/>
    </row>
    <row r="268" spans="4:34">
      <c r="V268" s="4"/>
    </row>
    <row r="269" spans="4:34">
      <c r="V269" s="4"/>
    </row>
    <row r="270" spans="4:34">
      <c r="V270" s="4"/>
    </row>
    <row r="271" spans="4:34">
      <c r="V271" s="4"/>
    </row>
    <row r="272" spans="4:34">
      <c r="V272" s="4"/>
    </row>
    <row r="273" spans="22:22">
      <c r="V273" s="4"/>
    </row>
    <row r="274" spans="22:22">
      <c r="V274" s="4"/>
    </row>
    <row r="275" spans="22:22">
      <c r="V275" s="4"/>
    </row>
    <row r="276" spans="22:22">
      <c r="V276" s="4"/>
    </row>
    <row r="277" spans="22:22">
      <c r="V277" s="4"/>
    </row>
    <row r="278" spans="22:22">
      <c r="V278" s="4"/>
    </row>
    <row r="279" spans="22:22">
      <c r="V279" s="4"/>
    </row>
    <row r="280" spans="22:22">
      <c r="V280" s="4"/>
    </row>
    <row r="281" spans="22:22">
      <c r="V281" s="4"/>
    </row>
    <row r="317" spans="8:8">
      <c r="H317" s="24" t="s">
        <v>571</v>
      </c>
    </row>
  </sheetData>
  <mergeCells count="6">
    <mergeCell ref="AE4:AH4"/>
    <mergeCell ref="R4:U4"/>
    <mergeCell ref="L4:O4"/>
    <mergeCell ref="A4:D4"/>
    <mergeCell ref="G4:J4"/>
    <mergeCell ref="Z4:AC4"/>
  </mergeCells>
  <phoneticPr fontId="7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</sheetPr>
  <dimension ref="A1:AH259"/>
  <sheetViews>
    <sheetView zoomScale="85" workbookViewId="0">
      <pane ySplit="5" topLeftCell="A6" activePane="bottomLeft" state="frozen"/>
      <selection activeCell="U219" sqref="U219"/>
      <selection pane="bottomLeft" activeCell="A4" sqref="A4:D4"/>
    </sheetView>
  </sheetViews>
  <sheetFormatPr defaultRowHeight="12.75"/>
  <cols>
    <col min="1" max="1" width="10.28515625" style="21" bestFit="1" customWidth="1"/>
    <col min="2" max="2" width="9.28515625" style="9" customWidth="1"/>
    <col min="3" max="3" width="10.28515625" style="9" bestFit="1" customWidth="1"/>
    <col min="5" max="5" width="3.42578125" style="7" customWidth="1"/>
    <col min="6" max="6" width="10.28515625" style="21" hidden="1" customWidth="1"/>
    <col min="7" max="7" width="9.28515625" style="9" customWidth="1"/>
    <col min="8" max="8" width="10.28515625" style="9" bestFit="1" customWidth="1"/>
    <col min="10" max="10" width="3.42578125" style="7" customWidth="1"/>
    <col min="11" max="11" width="10.28515625" style="21" hidden="1" customWidth="1"/>
    <col min="12" max="12" width="9.28515625" style="9" customWidth="1"/>
    <col min="13" max="13" width="10.28515625" style="9" bestFit="1" customWidth="1"/>
    <col min="15" max="15" width="3.42578125" style="7" customWidth="1"/>
    <col min="16" max="16" width="10.28515625" style="21" hidden="1" customWidth="1"/>
    <col min="17" max="17" width="9.28515625" style="9" customWidth="1"/>
    <col min="18" max="18" width="10.28515625" style="9" bestFit="1" customWidth="1"/>
    <col min="20" max="20" width="3.42578125" style="7" customWidth="1"/>
    <col min="21" max="21" width="10.28515625" style="21" customWidth="1"/>
    <col min="22" max="22" width="9.28515625" style="9" customWidth="1"/>
    <col min="23" max="23" width="10.28515625" style="9" bestFit="1" customWidth="1"/>
    <col min="25" max="25" width="5.7109375" style="7" customWidth="1"/>
    <col min="26" max="26" width="10.28515625" style="21" hidden="1" customWidth="1"/>
    <col min="27" max="27" width="9.28515625" style="9" customWidth="1"/>
    <col min="28" max="28" width="10.28515625" style="9" bestFit="1" customWidth="1"/>
    <col min="30" max="30" width="5" style="7" customWidth="1"/>
    <col min="31" max="31" width="10.28515625" style="21" hidden="1" customWidth="1"/>
    <col min="32" max="32" width="9.28515625" style="9" customWidth="1"/>
    <col min="33" max="33" width="10.28515625" style="9" bestFit="1" customWidth="1"/>
  </cols>
  <sheetData>
    <row r="1" spans="1:34" ht="16.5">
      <c r="A1" s="46" t="s">
        <v>546</v>
      </c>
      <c r="B1"/>
      <c r="C1"/>
      <c r="D1" s="7"/>
      <c r="E1"/>
      <c r="F1" s="46"/>
      <c r="G1"/>
      <c r="H1"/>
      <c r="I1" s="7"/>
      <c r="J1"/>
      <c r="K1" s="46"/>
      <c r="L1"/>
      <c r="M1"/>
      <c r="N1" s="7"/>
      <c r="O1"/>
      <c r="P1" s="46"/>
      <c r="Q1"/>
      <c r="R1"/>
      <c r="S1" s="7"/>
      <c r="T1"/>
      <c r="U1" s="46"/>
      <c r="V1"/>
      <c r="W1"/>
      <c r="X1" s="7"/>
      <c r="Y1"/>
      <c r="Z1" s="46"/>
      <c r="AA1"/>
      <c r="AB1"/>
      <c r="AC1" s="7"/>
      <c r="AD1"/>
      <c r="AE1" s="46"/>
      <c r="AF1"/>
      <c r="AG1"/>
      <c r="AH1" s="7"/>
    </row>
    <row r="2" spans="1:34" ht="12" customHeight="1">
      <c r="A2" s="46"/>
      <c r="B2"/>
      <c r="C2"/>
      <c r="D2" s="7"/>
      <c r="E2"/>
      <c r="F2" s="46"/>
      <c r="G2"/>
      <c r="H2"/>
      <c r="I2" s="7"/>
      <c r="J2"/>
      <c r="K2" s="46"/>
      <c r="L2"/>
      <c r="M2"/>
      <c r="N2" s="7"/>
      <c r="O2"/>
      <c r="P2" s="46"/>
      <c r="Q2"/>
      <c r="R2"/>
      <c r="S2" s="7"/>
      <c r="T2"/>
      <c r="U2" s="46"/>
      <c r="V2"/>
      <c r="W2"/>
      <c r="X2" s="7"/>
      <c r="Y2"/>
      <c r="Z2" s="46"/>
      <c r="AA2"/>
      <c r="AB2"/>
      <c r="AC2" s="7"/>
      <c r="AD2"/>
      <c r="AE2" s="46"/>
      <c r="AF2"/>
      <c r="AG2"/>
      <c r="AH2" s="7"/>
    </row>
    <row r="3" spans="1:34" ht="12" customHeight="1">
      <c r="A3" s="46"/>
      <c r="B3"/>
      <c r="C3"/>
      <c r="D3" s="7"/>
      <c r="E3"/>
      <c r="F3" s="46"/>
      <c r="G3"/>
      <c r="H3"/>
      <c r="I3" s="7"/>
      <c r="J3"/>
      <c r="K3" s="46"/>
      <c r="L3"/>
      <c r="M3"/>
      <c r="N3" s="7"/>
      <c r="O3"/>
      <c r="P3" s="46"/>
      <c r="Q3"/>
      <c r="R3"/>
      <c r="S3" s="7"/>
      <c r="T3"/>
      <c r="U3" s="46"/>
      <c r="V3"/>
      <c r="W3"/>
      <c r="X3" s="7"/>
      <c r="Y3"/>
      <c r="Z3" s="46"/>
      <c r="AA3"/>
      <c r="AB3"/>
      <c r="AC3" s="7"/>
      <c r="AD3"/>
      <c r="AE3" s="46"/>
      <c r="AF3"/>
      <c r="AG3"/>
      <c r="AH3" s="7"/>
    </row>
    <row r="4" spans="1:34">
      <c r="A4" s="179" t="s">
        <v>1241</v>
      </c>
      <c r="B4" s="179"/>
      <c r="C4" s="179"/>
      <c r="D4" s="179"/>
      <c r="E4" s="65"/>
      <c r="F4" s="179" t="s">
        <v>1242</v>
      </c>
      <c r="G4" s="179"/>
      <c r="H4" s="179"/>
      <c r="I4" s="179"/>
      <c r="J4" s="65"/>
      <c r="K4" s="179" t="s">
        <v>578</v>
      </c>
      <c r="L4" s="179"/>
      <c r="M4" s="179"/>
      <c r="N4" s="179"/>
      <c r="O4" s="65"/>
      <c r="P4" s="179" t="s">
        <v>579</v>
      </c>
      <c r="Q4" s="179"/>
      <c r="R4" s="179"/>
      <c r="S4" s="179"/>
      <c r="T4" s="65"/>
      <c r="U4" s="179" t="s">
        <v>580</v>
      </c>
      <c r="V4" s="179"/>
      <c r="W4" s="179"/>
      <c r="X4" s="179"/>
      <c r="Y4" s="65"/>
      <c r="Z4" s="179" t="s">
        <v>581</v>
      </c>
      <c r="AA4" s="179"/>
      <c r="AB4" s="179"/>
      <c r="AC4" s="179"/>
      <c r="AD4" s="65"/>
      <c r="AE4" s="179" t="s">
        <v>582</v>
      </c>
      <c r="AF4" s="179"/>
      <c r="AG4" s="179"/>
      <c r="AH4" s="179"/>
    </row>
    <row r="5" spans="1:34">
      <c r="A5" s="20" t="s">
        <v>1</v>
      </c>
      <c r="B5" s="76" t="s">
        <v>551</v>
      </c>
      <c r="C5" s="8" t="s">
        <v>2</v>
      </c>
      <c r="D5" s="2" t="s">
        <v>545</v>
      </c>
      <c r="E5" s="32"/>
      <c r="F5" s="20" t="s">
        <v>1</v>
      </c>
      <c r="G5" s="76" t="s">
        <v>551</v>
      </c>
      <c r="H5" s="8" t="s">
        <v>2</v>
      </c>
      <c r="I5" s="2" t="s">
        <v>583</v>
      </c>
      <c r="J5" s="32"/>
      <c r="K5" s="20" t="s">
        <v>1</v>
      </c>
      <c r="L5" s="76" t="s">
        <v>551</v>
      </c>
      <c r="M5" s="8" t="s">
        <v>2</v>
      </c>
      <c r="N5" s="2" t="s">
        <v>584</v>
      </c>
      <c r="O5" s="32"/>
      <c r="P5" s="20" t="s">
        <v>1</v>
      </c>
      <c r="Q5" s="76" t="s">
        <v>551</v>
      </c>
      <c r="R5" s="8" t="s">
        <v>2</v>
      </c>
      <c r="S5" s="2" t="s">
        <v>545</v>
      </c>
      <c r="T5" s="32"/>
      <c r="U5" s="20" t="s">
        <v>1</v>
      </c>
      <c r="V5" s="76" t="s">
        <v>551</v>
      </c>
      <c r="W5" s="8" t="s">
        <v>2</v>
      </c>
      <c r="X5" s="2" t="s">
        <v>585</v>
      </c>
      <c r="Y5" s="32"/>
      <c r="Z5" s="20" t="s">
        <v>1</v>
      </c>
      <c r="AA5" s="76" t="s">
        <v>551</v>
      </c>
      <c r="AB5" s="8" t="s">
        <v>2</v>
      </c>
      <c r="AC5" s="2" t="s">
        <v>586</v>
      </c>
      <c r="AD5" s="32"/>
      <c r="AE5" s="20" t="s">
        <v>1</v>
      </c>
      <c r="AF5" s="76" t="s">
        <v>551</v>
      </c>
      <c r="AG5" s="8" t="s">
        <v>2</v>
      </c>
      <c r="AH5" s="2" t="s">
        <v>545</v>
      </c>
    </row>
    <row r="6" spans="1:34">
      <c r="A6" s="21">
        <v>35826</v>
      </c>
      <c r="B6" s="9">
        <v>2916.0099792480469</v>
      </c>
      <c r="C6" s="9">
        <v>172643.40009307861</v>
      </c>
      <c r="D6" s="6">
        <f t="shared" ref="D6:D16" si="0">B6/C6*100</f>
        <v>1.6890364634129744</v>
      </c>
      <c r="F6" s="21">
        <v>35826</v>
      </c>
      <c r="H6" s="9">
        <v>68478.200057983398</v>
      </c>
      <c r="I6" s="6">
        <f t="shared" ref="I6:I16" si="1">G6/H6*100</f>
        <v>0</v>
      </c>
      <c r="K6" s="21">
        <v>35826</v>
      </c>
      <c r="L6" s="9">
        <v>978.60000610351563</v>
      </c>
      <c r="M6" s="9">
        <v>88660.699996948242</v>
      </c>
      <c r="N6" s="6">
        <f t="shared" ref="N6:N16" si="2">L6/M6*100</f>
        <v>1.1037584929255009</v>
      </c>
      <c r="P6" s="21">
        <v>35826</v>
      </c>
      <c r="Q6" s="9">
        <v>1937.4099731445313</v>
      </c>
      <c r="R6" s="9">
        <v>15504.500038146973</v>
      </c>
      <c r="S6" s="6">
        <f t="shared" ref="S6:S16" si="3">Q6/R6*100</f>
        <v>12.495791340435131</v>
      </c>
      <c r="U6" s="21">
        <v>35826</v>
      </c>
      <c r="W6" s="9">
        <v>13604.399993896484</v>
      </c>
      <c r="X6" s="6">
        <f t="shared" ref="X6:X16" si="4">V6/W6*100</f>
        <v>0</v>
      </c>
      <c r="Z6" s="21">
        <v>35826</v>
      </c>
      <c r="AA6" s="9">
        <v>100</v>
      </c>
      <c r="AB6" s="9">
        <v>13543.20002746582</v>
      </c>
      <c r="AC6" s="6">
        <f t="shared" ref="AC6:AC16" si="5">AA6/AB6*100</f>
        <v>0.73837792986294559</v>
      </c>
      <c r="AE6" s="21">
        <v>35826</v>
      </c>
      <c r="AF6" s="9">
        <v>440</v>
      </c>
      <c r="AG6" s="9">
        <v>2278.0000076293945</v>
      </c>
      <c r="AH6" s="6">
        <f t="shared" ref="AH6:AH16" si="6">AF6/AG6*100</f>
        <v>19.315188697382268</v>
      </c>
    </row>
    <row r="7" spans="1:34">
      <c r="A7" s="21">
        <v>35854</v>
      </c>
      <c r="B7" s="9">
        <v>4168.6899566650391</v>
      </c>
      <c r="C7" s="9">
        <v>178308.40010070801</v>
      </c>
      <c r="D7" s="6">
        <f t="shared" si="0"/>
        <v>2.3379100223604588</v>
      </c>
      <c r="F7" s="21">
        <v>35854</v>
      </c>
      <c r="H7" s="9">
        <v>69346.600044250488</v>
      </c>
      <c r="I7" s="6">
        <f t="shared" si="1"/>
        <v>0</v>
      </c>
      <c r="K7" s="21">
        <v>35854</v>
      </c>
      <c r="L7" s="9">
        <v>1804.1399841308594</v>
      </c>
      <c r="M7" s="9">
        <v>92096.000015258789</v>
      </c>
      <c r="N7" s="6">
        <f t="shared" si="2"/>
        <v>1.9589775710475408</v>
      </c>
      <c r="P7" s="21">
        <v>35854</v>
      </c>
      <c r="Q7" s="9">
        <v>2364.5499725341797</v>
      </c>
      <c r="R7" s="9">
        <v>16865.80004119873</v>
      </c>
      <c r="S7" s="6">
        <f t="shared" si="3"/>
        <v>14.019791333694243</v>
      </c>
      <c r="U7" s="21">
        <v>35854</v>
      </c>
      <c r="W7" s="9">
        <v>13954.899993896484</v>
      </c>
      <c r="X7" s="6">
        <f t="shared" si="4"/>
        <v>0</v>
      </c>
      <c r="Z7" s="21">
        <v>35854</v>
      </c>
      <c r="AA7" s="9">
        <v>100</v>
      </c>
      <c r="AB7" s="9">
        <v>14994.70002746582</v>
      </c>
      <c r="AC7" s="6">
        <f t="shared" si="5"/>
        <v>0.66690230425970387</v>
      </c>
      <c r="AE7" s="21">
        <v>35854</v>
      </c>
      <c r="AF7" s="9">
        <v>440</v>
      </c>
      <c r="AG7" s="9">
        <v>2992.2000045776367</v>
      </c>
      <c r="AH7" s="6">
        <f t="shared" si="6"/>
        <v>14.704899382623593</v>
      </c>
    </row>
    <row r="8" spans="1:34">
      <c r="A8" s="21">
        <v>35885</v>
      </c>
      <c r="B8" s="9">
        <v>2851.1799850463867</v>
      </c>
      <c r="C8" s="9">
        <v>179224.80004882813</v>
      </c>
      <c r="D8" s="6">
        <f t="shared" si="0"/>
        <v>1.5908400981725794</v>
      </c>
      <c r="F8" s="21">
        <v>35885</v>
      </c>
      <c r="H8" s="9">
        <v>69769.000038146973</v>
      </c>
      <c r="I8" s="6">
        <f t="shared" si="1"/>
        <v>0</v>
      </c>
      <c r="K8" s="21">
        <v>35885</v>
      </c>
      <c r="L8" s="9">
        <v>1704.1399841308594</v>
      </c>
      <c r="M8" s="9">
        <v>91969.999969482422</v>
      </c>
      <c r="N8" s="6">
        <f t="shared" si="2"/>
        <v>1.85293028671994</v>
      </c>
      <c r="P8" s="21">
        <v>35885</v>
      </c>
      <c r="Q8" s="9">
        <v>1147.0400009155273</v>
      </c>
      <c r="R8" s="9">
        <v>17485.80004119873</v>
      </c>
      <c r="S8" s="6">
        <f t="shared" si="3"/>
        <v>6.5598371147614509</v>
      </c>
      <c r="U8" s="21">
        <v>35885</v>
      </c>
      <c r="W8" s="9">
        <v>14379.899993896484</v>
      </c>
      <c r="X8" s="6">
        <f t="shared" si="4"/>
        <v>0</v>
      </c>
      <c r="Z8" s="21">
        <v>35885</v>
      </c>
      <c r="AB8" s="9">
        <v>12850.399978637695</v>
      </c>
      <c r="AC8" s="6">
        <f t="shared" si="5"/>
        <v>0</v>
      </c>
      <c r="AE8" s="21">
        <v>35885</v>
      </c>
      <c r="AF8" s="9">
        <v>369.90000152587891</v>
      </c>
      <c r="AG8" s="9">
        <v>3562.2000045776367</v>
      </c>
      <c r="AH8" s="6">
        <f t="shared" si="6"/>
        <v>10.384032369056639</v>
      </c>
    </row>
    <row r="9" spans="1:34">
      <c r="A9" s="21">
        <v>35915</v>
      </c>
      <c r="B9" s="9">
        <v>2976.1799850463867</v>
      </c>
      <c r="C9" s="9">
        <v>180435.80002593994</v>
      </c>
      <c r="D9" s="6">
        <f t="shared" si="0"/>
        <v>1.6494398476458234</v>
      </c>
      <c r="F9" s="21">
        <v>35915</v>
      </c>
      <c r="H9" s="9">
        <v>74021.20002746582</v>
      </c>
      <c r="I9" s="6">
        <f t="shared" si="1"/>
        <v>0</v>
      </c>
      <c r="K9" s="21">
        <v>35915</v>
      </c>
      <c r="L9" s="9">
        <v>1576.6399841308594</v>
      </c>
      <c r="M9" s="9">
        <v>89121.399963378906</v>
      </c>
      <c r="N9" s="6">
        <f t="shared" si="2"/>
        <v>1.7690924792235316</v>
      </c>
      <c r="P9" s="21">
        <v>35915</v>
      </c>
      <c r="Q9" s="9">
        <v>1399.5400009155273</v>
      </c>
      <c r="R9" s="9">
        <v>17293.200035095215</v>
      </c>
      <c r="S9" s="6">
        <f t="shared" si="3"/>
        <v>8.093007645058572</v>
      </c>
      <c r="U9" s="21">
        <v>35915</v>
      </c>
      <c r="W9" s="9">
        <v>15554.499984741211</v>
      </c>
      <c r="X9" s="6">
        <f t="shared" si="4"/>
        <v>0</v>
      </c>
      <c r="Z9" s="21">
        <v>35915</v>
      </c>
      <c r="AB9" s="9">
        <v>13127.499984741211</v>
      </c>
      <c r="AC9" s="6">
        <f t="shared" si="5"/>
        <v>0</v>
      </c>
      <c r="AE9" s="21">
        <v>35915</v>
      </c>
      <c r="AF9" s="9">
        <v>369.90000152587891</v>
      </c>
      <c r="AG9" s="9">
        <v>3405.2000045776367</v>
      </c>
      <c r="AH9" s="6">
        <f t="shared" si="6"/>
        <v>10.862798103741907</v>
      </c>
    </row>
    <row r="10" spans="1:34">
      <c r="A10" s="21">
        <v>35946</v>
      </c>
      <c r="B10" s="9">
        <v>2801.0399856567383</v>
      </c>
      <c r="C10" s="9">
        <v>177800.00003051758</v>
      </c>
      <c r="D10" s="6">
        <f t="shared" si="0"/>
        <v>1.5753880681529628</v>
      </c>
      <c r="F10" s="21">
        <v>35946</v>
      </c>
      <c r="H10" s="9">
        <v>72790.500022888184</v>
      </c>
      <c r="I10" s="6">
        <f t="shared" si="1"/>
        <v>0</v>
      </c>
      <c r="K10" s="21">
        <v>35946</v>
      </c>
      <c r="L10" s="9">
        <v>981.16000366210938</v>
      </c>
      <c r="M10" s="9">
        <v>87220.699966430664</v>
      </c>
      <c r="N10" s="6">
        <f t="shared" si="2"/>
        <v>1.1249164522180359</v>
      </c>
      <c r="P10" s="21">
        <v>35946</v>
      </c>
      <c r="Q10" s="9">
        <v>1819.8799819946289</v>
      </c>
      <c r="R10" s="9">
        <v>17788.80004119873</v>
      </c>
      <c r="S10" s="6">
        <f t="shared" si="3"/>
        <v>10.230481976186141</v>
      </c>
      <c r="U10" s="21">
        <v>35946</v>
      </c>
      <c r="W10" s="9">
        <v>15574.499984741211</v>
      </c>
      <c r="X10" s="6">
        <f t="shared" si="4"/>
        <v>0</v>
      </c>
      <c r="Z10" s="21">
        <v>35946</v>
      </c>
      <c r="AB10" s="9">
        <v>12946.800003051758</v>
      </c>
      <c r="AC10" s="6">
        <f t="shared" si="5"/>
        <v>0</v>
      </c>
      <c r="AE10" s="21">
        <v>35946</v>
      </c>
      <c r="AF10" s="9">
        <v>369.90000152587891</v>
      </c>
      <c r="AG10" s="9">
        <v>3655.2000045776367</v>
      </c>
      <c r="AH10" s="6">
        <f t="shared" si="6"/>
        <v>10.119829313379018</v>
      </c>
    </row>
    <row r="11" spans="1:34">
      <c r="A11" s="21">
        <v>35976</v>
      </c>
      <c r="B11" s="9">
        <v>2576.0399856567383</v>
      </c>
      <c r="C11" s="9">
        <v>175430.70002746582</v>
      </c>
      <c r="D11" s="6">
        <f t="shared" si="0"/>
        <v>1.4684088846783532</v>
      </c>
      <c r="F11" s="21">
        <v>35976</v>
      </c>
      <c r="H11" s="9">
        <v>70885.500022888184</v>
      </c>
      <c r="I11" s="6">
        <f t="shared" si="1"/>
        <v>0</v>
      </c>
      <c r="K11" s="21">
        <v>35976</v>
      </c>
      <c r="L11" s="9">
        <v>807.5</v>
      </c>
      <c r="M11" s="9">
        <v>86547.199951171875</v>
      </c>
      <c r="N11" s="6">
        <f t="shared" si="2"/>
        <v>0.93301689766459761</v>
      </c>
      <c r="P11" s="21">
        <v>35976</v>
      </c>
      <c r="Q11" s="9">
        <v>1768.5399856567383</v>
      </c>
      <c r="R11" s="9">
        <v>17998.000053405762</v>
      </c>
      <c r="S11" s="6">
        <f t="shared" si="3"/>
        <v>9.8263139260413404</v>
      </c>
      <c r="U11" s="21">
        <v>35976</v>
      </c>
      <c r="W11" s="9">
        <v>15419.499984741211</v>
      </c>
      <c r="X11" s="6">
        <f t="shared" si="4"/>
        <v>0</v>
      </c>
      <c r="Z11" s="21">
        <v>35976</v>
      </c>
      <c r="AB11" s="9">
        <v>13554</v>
      </c>
      <c r="AC11" s="6">
        <f t="shared" si="5"/>
        <v>0</v>
      </c>
      <c r="AE11" s="21">
        <v>35976</v>
      </c>
      <c r="AF11" s="9">
        <v>269.90000152587891</v>
      </c>
      <c r="AG11" s="9">
        <v>3646.7000045776367</v>
      </c>
      <c r="AH11" s="6">
        <f t="shared" si="6"/>
        <v>7.4012120872865417</v>
      </c>
    </row>
    <row r="12" spans="1:34">
      <c r="A12" s="21">
        <v>36007</v>
      </c>
      <c r="B12" s="9">
        <v>2429.8799819946289</v>
      </c>
      <c r="C12" s="9">
        <v>174029.99999237061</v>
      </c>
      <c r="D12" s="6">
        <f t="shared" si="0"/>
        <v>1.3962420169517633</v>
      </c>
      <c r="F12" s="21">
        <v>36007</v>
      </c>
      <c r="H12" s="9">
        <v>70397.300010681152</v>
      </c>
      <c r="I12" s="6">
        <f t="shared" si="1"/>
        <v>0</v>
      </c>
      <c r="K12" s="21">
        <v>36007</v>
      </c>
      <c r="L12" s="9">
        <v>807.5</v>
      </c>
      <c r="M12" s="9">
        <v>85796.799942016602</v>
      </c>
      <c r="N12" s="6">
        <f t="shared" si="2"/>
        <v>0.94117729396169381</v>
      </c>
      <c r="P12" s="21">
        <v>36007</v>
      </c>
      <c r="Q12" s="9">
        <v>1622.3799819946289</v>
      </c>
      <c r="R12" s="9">
        <v>16510.900039672852</v>
      </c>
      <c r="S12" s="6">
        <f t="shared" si="3"/>
        <v>9.8261147369091262</v>
      </c>
      <c r="U12" s="21">
        <v>36007</v>
      </c>
      <c r="W12" s="9">
        <v>15241.79997253418</v>
      </c>
      <c r="X12" s="6">
        <f t="shared" si="4"/>
        <v>0</v>
      </c>
      <c r="Z12" s="21">
        <v>36007</v>
      </c>
      <c r="AB12" s="9">
        <v>12484</v>
      </c>
      <c r="AC12" s="6">
        <f t="shared" si="5"/>
        <v>0</v>
      </c>
      <c r="AE12" s="21">
        <v>36007</v>
      </c>
      <c r="AF12" s="9">
        <v>269.90000152587891</v>
      </c>
      <c r="AG12" s="9">
        <v>3335.3000030517578</v>
      </c>
      <c r="AH12" s="6">
        <f t="shared" si="6"/>
        <v>8.0922256252488172</v>
      </c>
    </row>
    <row r="13" spans="1:34">
      <c r="A13" s="21">
        <v>36038</v>
      </c>
      <c r="B13" s="9">
        <v>2429.8799819946289</v>
      </c>
      <c r="C13" s="9">
        <v>172237.60001373291</v>
      </c>
      <c r="D13" s="6">
        <f t="shared" si="0"/>
        <v>1.4107720856542874</v>
      </c>
      <c r="F13" s="21">
        <v>36038</v>
      </c>
      <c r="H13" s="9">
        <v>71592.199996948242</v>
      </c>
      <c r="I13" s="6">
        <f t="shared" si="1"/>
        <v>0</v>
      </c>
      <c r="K13" s="21">
        <v>36038</v>
      </c>
      <c r="L13" s="9">
        <v>807.5</v>
      </c>
      <c r="M13" s="9">
        <v>83227.899971008301</v>
      </c>
      <c r="N13" s="6">
        <f t="shared" si="2"/>
        <v>0.97022753221129632</v>
      </c>
      <c r="P13" s="21">
        <v>36038</v>
      </c>
      <c r="Q13" s="9">
        <v>1622.3799819946289</v>
      </c>
      <c r="R13" s="9">
        <v>16092.500045776367</v>
      </c>
      <c r="S13" s="6">
        <f t="shared" si="3"/>
        <v>10.081590662604585</v>
      </c>
      <c r="U13" s="21">
        <v>36038</v>
      </c>
      <c r="W13" s="9">
        <v>14420.29997253418</v>
      </c>
      <c r="X13" s="6">
        <f t="shared" si="4"/>
        <v>0</v>
      </c>
      <c r="Z13" s="21">
        <v>36038</v>
      </c>
      <c r="AB13" s="9">
        <v>12469</v>
      </c>
      <c r="AC13" s="6">
        <f t="shared" si="5"/>
        <v>0</v>
      </c>
      <c r="AE13" s="21">
        <v>36038</v>
      </c>
      <c r="AF13" s="9">
        <v>269.90000152587891</v>
      </c>
      <c r="AG13" s="9">
        <v>3235.3000030517578</v>
      </c>
      <c r="AH13" s="6">
        <f t="shared" si="6"/>
        <v>8.3423485077516979</v>
      </c>
    </row>
    <row r="14" spans="1:34">
      <c r="A14" s="21">
        <v>36068</v>
      </c>
      <c r="B14" s="9">
        <v>2683.1699828505516</v>
      </c>
      <c r="C14" s="9">
        <v>172320.29996490479</v>
      </c>
      <c r="D14" s="6">
        <f t="shared" si="0"/>
        <v>1.5570829341621466</v>
      </c>
      <c r="F14" s="21">
        <v>36068</v>
      </c>
      <c r="H14" s="9">
        <v>71366.79997253418</v>
      </c>
      <c r="I14" s="6">
        <f t="shared" si="1"/>
        <v>0</v>
      </c>
      <c r="K14" s="21">
        <v>36068</v>
      </c>
      <c r="L14" s="9">
        <v>1325.7900008559227</v>
      </c>
      <c r="M14" s="9">
        <v>85800.599952697754</v>
      </c>
      <c r="N14" s="6">
        <f t="shared" si="2"/>
        <v>1.545198986471932</v>
      </c>
      <c r="P14" s="21">
        <v>36068</v>
      </c>
      <c r="Q14" s="9">
        <v>1357.3799819946289</v>
      </c>
      <c r="R14" s="9">
        <v>15152.900039672852</v>
      </c>
      <c r="S14" s="6">
        <f t="shared" si="3"/>
        <v>8.9578891066447941</v>
      </c>
      <c r="U14" s="21">
        <v>36068</v>
      </c>
      <c r="W14" s="9">
        <v>14482.599975585938</v>
      </c>
      <c r="X14" s="6">
        <f t="shared" si="4"/>
        <v>0</v>
      </c>
      <c r="Z14" s="21">
        <v>36068</v>
      </c>
      <c r="AA14" s="9">
        <v>17.620000839233398</v>
      </c>
      <c r="AB14" s="9">
        <v>12981</v>
      </c>
      <c r="AC14" s="6">
        <f t="shared" si="5"/>
        <v>0.13573685262486249</v>
      </c>
      <c r="AE14" s="21">
        <v>36068</v>
      </c>
      <c r="AF14" s="9">
        <v>379.90000152587891</v>
      </c>
      <c r="AG14" s="9">
        <v>3217.8000030517578</v>
      </c>
      <c r="AH14" s="6">
        <f t="shared" si="6"/>
        <v>11.806203032058617</v>
      </c>
    </row>
    <row r="15" spans="1:34">
      <c r="A15" s="21">
        <v>36099</v>
      </c>
      <c r="B15" s="9">
        <v>2683.1699828505516</v>
      </c>
      <c r="C15" s="9">
        <v>176607.19994354248</v>
      </c>
      <c r="D15" s="6">
        <f t="shared" si="0"/>
        <v>1.5192868601666882</v>
      </c>
      <c r="F15" s="21">
        <v>36099</v>
      </c>
      <c r="H15" s="9">
        <v>71777</v>
      </c>
      <c r="I15" s="6">
        <f t="shared" si="1"/>
        <v>0</v>
      </c>
      <c r="K15" s="21">
        <v>36099</v>
      </c>
      <c r="L15" s="9">
        <v>625.7900008559227</v>
      </c>
      <c r="M15" s="9">
        <v>89267.199928283691</v>
      </c>
      <c r="N15" s="6">
        <f t="shared" si="2"/>
        <v>0.70103016713717425</v>
      </c>
      <c r="P15" s="21">
        <v>36099</v>
      </c>
      <c r="Q15" s="9">
        <v>2057.3799819946289</v>
      </c>
      <c r="R15" s="9">
        <v>15563.000015258789</v>
      </c>
      <c r="S15" s="6">
        <f t="shared" si="3"/>
        <v>13.21968759222171</v>
      </c>
      <c r="U15" s="21">
        <v>36099</v>
      </c>
      <c r="W15" s="9">
        <v>15182.599975585938</v>
      </c>
      <c r="X15" s="6">
        <f t="shared" si="4"/>
        <v>0</v>
      </c>
      <c r="Z15" s="21">
        <v>36099</v>
      </c>
      <c r="AA15" s="9">
        <v>17.620000839233398</v>
      </c>
      <c r="AB15" s="9">
        <v>13876</v>
      </c>
      <c r="AC15" s="6">
        <f t="shared" si="5"/>
        <v>0.12698184519482125</v>
      </c>
      <c r="AE15" s="21">
        <v>36099</v>
      </c>
      <c r="AF15" s="9">
        <v>379.90000152587891</v>
      </c>
      <c r="AG15" s="9">
        <v>3402.8000030517578</v>
      </c>
      <c r="AH15" s="6">
        <f t="shared" si="6"/>
        <v>11.164335288150065</v>
      </c>
    </row>
    <row r="16" spans="1:34">
      <c r="A16" s="21">
        <v>36129</v>
      </c>
      <c r="B16" s="9">
        <v>2783.459982842207</v>
      </c>
      <c r="C16" s="9">
        <v>181698.49993133545</v>
      </c>
      <c r="D16" s="6">
        <f t="shared" si="0"/>
        <v>1.5319113718022366</v>
      </c>
      <c r="F16" s="21">
        <v>36129</v>
      </c>
      <c r="H16" s="9">
        <v>73718.799995422363</v>
      </c>
      <c r="I16" s="6">
        <f t="shared" si="1"/>
        <v>0</v>
      </c>
      <c r="K16" s="21">
        <v>36129</v>
      </c>
      <c r="L16" s="9">
        <v>543.58000084757805</v>
      </c>
      <c r="M16" s="9">
        <v>91734.199920654297</v>
      </c>
      <c r="N16" s="6">
        <f t="shared" si="2"/>
        <v>0.59255981010108416</v>
      </c>
      <c r="P16" s="21">
        <v>36129</v>
      </c>
      <c r="Q16" s="9">
        <v>2239.8799819946289</v>
      </c>
      <c r="R16" s="9">
        <v>16245.500015258789</v>
      </c>
      <c r="S16" s="6">
        <f t="shared" si="3"/>
        <v>13.787694930231718</v>
      </c>
      <c r="U16" s="21">
        <v>36129</v>
      </c>
      <c r="W16" s="9">
        <v>15490.999969482422</v>
      </c>
      <c r="X16" s="6">
        <f t="shared" si="4"/>
        <v>0</v>
      </c>
      <c r="Z16" s="21">
        <v>36129</v>
      </c>
      <c r="AA16" s="9">
        <v>17.620000839233398</v>
      </c>
      <c r="AB16" s="9">
        <v>14134.899993896484</v>
      </c>
      <c r="AC16" s="6">
        <f t="shared" si="5"/>
        <v>0.12465599931263609</v>
      </c>
      <c r="AE16" s="21">
        <v>36129</v>
      </c>
      <c r="AF16" s="9">
        <v>379.90000152587891</v>
      </c>
      <c r="AG16" s="9">
        <v>3502.8000030517578</v>
      </c>
      <c r="AH16" s="6">
        <f t="shared" si="6"/>
        <v>10.84560926101682</v>
      </c>
    </row>
    <row r="17" spans="1:34">
      <c r="A17" s="21">
        <v>36160</v>
      </c>
      <c r="B17" s="9">
        <v>4527.3699789345264</v>
      </c>
      <c r="C17" s="9">
        <v>184146.01693725586</v>
      </c>
      <c r="D17" s="6">
        <f>B17/C17*100</f>
        <v>2.4585761094561924</v>
      </c>
      <c r="F17" s="21">
        <v>36160</v>
      </c>
      <c r="H17" s="9">
        <v>74364.699996948242</v>
      </c>
      <c r="I17" s="6">
        <f>G17/H17*100</f>
        <v>0</v>
      </c>
      <c r="K17" s="21">
        <v>36160</v>
      </c>
      <c r="L17" s="9">
        <v>1887.4899969398975</v>
      </c>
      <c r="M17" s="9">
        <v>92967.516929626465</v>
      </c>
      <c r="N17" s="6">
        <f>L17/M17*100</f>
        <v>2.0302682692586798</v>
      </c>
      <c r="P17" s="21">
        <v>36160</v>
      </c>
      <c r="Q17" s="9">
        <v>2639.8799819946289</v>
      </c>
      <c r="R17" s="9">
        <v>16813.800010681152</v>
      </c>
      <c r="S17" s="6">
        <f>Q17/R17*100</f>
        <v>15.700674328929903</v>
      </c>
      <c r="U17" s="21">
        <v>36160</v>
      </c>
      <c r="W17" s="9">
        <v>15395.999969482422</v>
      </c>
      <c r="X17" s="6">
        <f>V17/W17*100</f>
        <v>0</v>
      </c>
      <c r="Z17" s="21">
        <v>36160</v>
      </c>
      <c r="AA17" s="9">
        <v>367.19999694824219</v>
      </c>
      <c r="AB17" s="9">
        <v>14486</v>
      </c>
      <c r="AC17" s="6">
        <f>AA17/AB17*100</f>
        <v>2.5348612242733823</v>
      </c>
      <c r="AE17" s="21">
        <v>36160</v>
      </c>
      <c r="AF17" s="9">
        <v>379.90000152587891</v>
      </c>
      <c r="AG17" s="9">
        <v>3109.2000045776367</v>
      </c>
      <c r="AH17" s="6">
        <f>AF17/AG17*100</f>
        <v>12.21857715703579</v>
      </c>
    </row>
    <row r="18" spans="1:34">
      <c r="A18" s="21">
        <v>36191</v>
      </c>
      <c r="B18" s="9">
        <v>4012.47998046875</v>
      </c>
      <c r="C18" s="9">
        <v>191372.18291473389</v>
      </c>
      <c r="D18" s="6">
        <f t="shared" ref="D18:D81" si="7">B18/C18*100</f>
        <v>2.0966892467629505</v>
      </c>
      <c r="F18" s="21">
        <v>36191</v>
      </c>
      <c r="H18" s="9">
        <v>76246.199966430664</v>
      </c>
      <c r="I18" s="6">
        <f t="shared" ref="I18:I81" si="8">G18/H18*100</f>
        <v>0</v>
      </c>
      <c r="K18" s="21">
        <v>36191</v>
      </c>
      <c r="L18" s="9">
        <v>1587.1999969482422</v>
      </c>
      <c r="M18" s="9">
        <v>95745.082969665527</v>
      </c>
      <c r="N18" s="6">
        <f t="shared" ref="N18:N81" si="9">L18/M18*100</f>
        <v>1.6577352567035817</v>
      </c>
      <c r="P18" s="21">
        <v>36191</v>
      </c>
      <c r="Q18" s="9">
        <v>2425.2799835205078</v>
      </c>
      <c r="R18" s="9">
        <v>19380.899978637695</v>
      </c>
      <c r="S18" s="6">
        <f t="shared" ref="S18:S81" si="10">Q18/R18*100</f>
        <v>12.513763479475855</v>
      </c>
      <c r="U18" s="21">
        <v>36191</v>
      </c>
      <c r="W18" s="9">
        <v>16488.399978637695</v>
      </c>
      <c r="X18" s="6">
        <f t="shared" ref="X18:X81" si="11">V18/W18*100</f>
        <v>0</v>
      </c>
      <c r="Z18" s="21">
        <v>36191</v>
      </c>
      <c r="AA18" s="9">
        <v>367.19999694824219</v>
      </c>
      <c r="AB18" s="9">
        <v>14831</v>
      </c>
      <c r="AC18" s="6">
        <f t="shared" ref="AC18:AC81" si="12">AA18/AB18*100</f>
        <v>2.4758950640431676</v>
      </c>
      <c r="AE18" s="21">
        <v>36191</v>
      </c>
      <c r="AF18" s="9">
        <v>275</v>
      </c>
      <c r="AG18" s="9">
        <v>2997.3000030517578</v>
      </c>
      <c r="AH18" s="6">
        <f t="shared" ref="AH18:AH81" si="13">AF18/AG18*100</f>
        <v>9.1749240890135635</v>
      </c>
    </row>
    <row r="19" spans="1:34">
      <c r="A19" s="21">
        <v>36219</v>
      </c>
      <c r="B19" s="9">
        <v>3354.4300079345703</v>
      </c>
      <c r="C19" s="9">
        <v>200036.09886550903</v>
      </c>
      <c r="D19" s="6">
        <f t="shared" si="7"/>
        <v>1.6769123308037845</v>
      </c>
      <c r="F19" s="21">
        <v>36219</v>
      </c>
      <c r="H19" s="9">
        <v>83080.424983978271</v>
      </c>
      <c r="I19" s="6">
        <f t="shared" si="8"/>
        <v>0</v>
      </c>
      <c r="K19" s="21">
        <v>36219</v>
      </c>
      <c r="L19" s="9">
        <v>1901.9100036621094</v>
      </c>
      <c r="M19" s="9">
        <v>98747.873908996582</v>
      </c>
      <c r="N19" s="6">
        <f t="shared" si="9"/>
        <v>1.9260262812492137</v>
      </c>
      <c r="P19" s="21">
        <v>36219</v>
      </c>
      <c r="Q19" s="9">
        <v>1452.5200042724609</v>
      </c>
      <c r="R19" s="9">
        <v>18207.79997253418</v>
      </c>
      <c r="S19" s="6">
        <f t="shared" si="10"/>
        <v>7.9774602448595422</v>
      </c>
      <c r="U19" s="21">
        <v>36219</v>
      </c>
      <c r="W19" s="9">
        <v>17490.499984741211</v>
      </c>
      <c r="X19" s="6">
        <f t="shared" si="11"/>
        <v>0</v>
      </c>
      <c r="Z19" s="21">
        <v>36219</v>
      </c>
      <c r="AA19" s="9">
        <v>367.19999694824219</v>
      </c>
      <c r="AB19" s="9">
        <v>16369.299957275391</v>
      </c>
      <c r="AC19" s="6">
        <f t="shared" si="12"/>
        <v>2.2432235826006655</v>
      </c>
      <c r="AE19" s="21">
        <v>36219</v>
      </c>
      <c r="AF19" s="9">
        <v>275</v>
      </c>
      <c r="AG19" s="9">
        <v>3222</v>
      </c>
      <c r="AH19" s="6">
        <f t="shared" si="13"/>
        <v>8.5350713842333938</v>
      </c>
    </row>
    <row r="20" spans="1:34">
      <c r="A20" s="21">
        <v>36250</v>
      </c>
      <c r="B20" s="9">
        <v>4104.4300079345703</v>
      </c>
      <c r="C20" s="9">
        <v>206486.02992248535</v>
      </c>
      <c r="D20" s="6">
        <f t="shared" si="7"/>
        <v>1.9877519120665785</v>
      </c>
      <c r="F20" s="21">
        <v>36250</v>
      </c>
      <c r="G20" s="9">
        <v>375</v>
      </c>
      <c r="H20" s="9">
        <v>86107.733985900879</v>
      </c>
      <c r="I20" s="6">
        <f t="shared" si="8"/>
        <v>0.43550095054342247</v>
      </c>
      <c r="K20" s="21">
        <v>36250</v>
      </c>
      <c r="L20" s="9">
        <v>1981.9100036621094</v>
      </c>
      <c r="M20" s="9">
        <v>101361.99593353271</v>
      </c>
      <c r="N20" s="6">
        <f t="shared" si="9"/>
        <v>1.955279180731337</v>
      </c>
      <c r="P20" s="21">
        <v>36250</v>
      </c>
      <c r="Q20" s="9">
        <v>1747.5200042724609</v>
      </c>
      <c r="R20" s="9">
        <v>19016.300003051758</v>
      </c>
      <c r="S20" s="6">
        <f t="shared" si="10"/>
        <v>9.1895900043226959</v>
      </c>
      <c r="U20" s="21">
        <v>36250</v>
      </c>
      <c r="V20" s="9">
        <v>125</v>
      </c>
      <c r="W20" s="9">
        <v>18379.499984741211</v>
      </c>
      <c r="X20" s="6">
        <f t="shared" si="11"/>
        <v>0.68010555294635799</v>
      </c>
      <c r="Z20" s="21">
        <v>36250</v>
      </c>
      <c r="AA20" s="9">
        <v>367.19999694824219</v>
      </c>
      <c r="AB20" s="9">
        <v>16990.799957275391</v>
      </c>
      <c r="AC20" s="6">
        <f t="shared" si="12"/>
        <v>2.1611695615956483</v>
      </c>
      <c r="AE20" s="21">
        <v>36250</v>
      </c>
      <c r="AF20" s="9">
        <v>275</v>
      </c>
      <c r="AG20" s="9">
        <v>2809</v>
      </c>
      <c r="AH20" s="6">
        <f t="shared" si="13"/>
        <v>9.7899608401566383</v>
      </c>
    </row>
    <row r="21" spans="1:34">
      <c r="A21" s="21">
        <v>36280</v>
      </c>
      <c r="B21" s="9">
        <v>6400.4300079345703</v>
      </c>
      <c r="C21" s="9">
        <v>203100.03594589233</v>
      </c>
      <c r="D21" s="6">
        <f t="shared" si="7"/>
        <v>3.1513682300084387</v>
      </c>
      <c r="F21" s="21">
        <v>36280</v>
      </c>
      <c r="G21" s="9">
        <v>375</v>
      </c>
      <c r="H21" s="9">
        <v>80165.942981719971</v>
      </c>
      <c r="I21" s="6">
        <f t="shared" si="8"/>
        <v>0.4677796905420426</v>
      </c>
      <c r="K21" s="21">
        <v>36280</v>
      </c>
      <c r="L21" s="9">
        <v>4127.9100036621094</v>
      </c>
      <c r="M21" s="9">
        <v>104299.29296112061</v>
      </c>
      <c r="N21" s="6">
        <f t="shared" si="9"/>
        <v>3.9577545412516466</v>
      </c>
      <c r="P21" s="21">
        <v>36280</v>
      </c>
      <c r="Q21" s="9">
        <v>1897.5200042724609</v>
      </c>
      <c r="R21" s="9">
        <v>18634.800003051758</v>
      </c>
      <c r="S21" s="6">
        <f t="shared" si="10"/>
        <v>10.182669006169697</v>
      </c>
      <c r="U21" s="21">
        <v>36280</v>
      </c>
      <c r="V21" s="9">
        <v>125</v>
      </c>
      <c r="W21" s="9">
        <v>16642.499984741211</v>
      </c>
      <c r="X21" s="6">
        <f t="shared" si="11"/>
        <v>0.75108907985342999</v>
      </c>
      <c r="Z21" s="21">
        <v>36280</v>
      </c>
      <c r="AA21" s="9">
        <v>2053.1999969482422</v>
      </c>
      <c r="AB21" s="9">
        <v>17800.399963378906</v>
      </c>
      <c r="AC21" s="6">
        <f t="shared" si="12"/>
        <v>11.534572263389187</v>
      </c>
      <c r="AE21" s="21">
        <v>36280</v>
      </c>
      <c r="AF21" s="9">
        <v>275</v>
      </c>
      <c r="AG21" s="9">
        <v>2737.5</v>
      </c>
      <c r="AH21" s="6">
        <f t="shared" si="13"/>
        <v>10.045662100456621</v>
      </c>
    </row>
    <row r="22" spans="1:34">
      <c r="A22" s="21">
        <v>36311</v>
      </c>
      <c r="B22" s="9">
        <v>6662.1300048828125</v>
      </c>
      <c r="C22" s="9">
        <v>197179.2618560791</v>
      </c>
      <c r="D22" s="6">
        <f t="shared" si="7"/>
        <v>3.3787173875037086</v>
      </c>
      <c r="F22" s="21">
        <v>36311</v>
      </c>
      <c r="G22" s="9">
        <v>375</v>
      </c>
      <c r="H22" s="9">
        <v>72429.793968200684</v>
      </c>
      <c r="I22" s="6">
        <f t="shared" si="8"/>
        <v>0.51774274018318844</v>
      </c>
      <c r="K22" s="21">
        <v>36311</v>
      </c>
      <c r="L22" s="9">
        <v>4714.4100036621094</v>
      </c>
      <c r="M22" s="9">
        <v>106540.76790618896</v>
      </c>
      <c r="N22" s="6">
        <f t="shared" si="9"/>
        <v>4.4249821888023479</v>
      </c>
      <c r="P22" s="21">
        <v>36311</v>
      </c>
      <c r="Q22" s="9">
        <v>1572.7200012207031</v>
      </c>
      <c r="R22" s="9">
        <v>18208.699981689453</v>
      </c>
      <c r="S22" s="6">
        <f t="shared" si="10"/>
        <v>8.6371899301005559</v>
      </c>
      <c r="U22" s="21">
        <v>36311</v>
      </c>
      <c r="V22" s="9">
        <v>125</v>
      </c>
      <c r="W22" s="9">
        <v>14971.299987792969</v>
      </c>
      <c r="X22" s="6">
        <f t="shared" si="11"/>
        <v>0.83493083501045506</v>
      </c>
      <c r="Z22" s="21">
        <v>36311</v>
      </c>
      <c r="AA22" s="9">
        <v>2204.6999969482422</v>
      </c>
      <c r="AB22" s="9">
        <v>17616.499969482422</v>
      </c>
      <c r="AC22" s="6">
        <f t="shared" si="12"/>
        <v>12.514971763786839</v>
      </c>
      <c r="AE22" s="21">
        <v>36311</v>
      </c>
      <c r="AF22" s="9">
        <v>275</v>
      </c>
      <c r="AG22" s="9">
        <v>3174.3999938964844</v>
      </c>
      <c r="AH22" s="6">
        <f t="shared" si="13"/>
        <v>8.6630544521405888</v>
      </c>
    </row>
    <row r="23" spans="1:34">
      <c r="A23" s="21">
        <v>36341</v>
      </c>
      <c r="B23" s="9">
        <v>8151.8600015640259</v>
      </c>
      <c r="C23" s="9">
        <v>199873.96399688721</v>
      </c>
      <c r="D23" s="6">
        <f t="shared" si="7"/>
        <v>4.0785001900952844</v>
      </c>
      <c r="F23" s="21">
        <v>36341</v>
      </c>
      <c r="G23" s="9">
        <v>459.27999973297119</v>
      </c>
      <c r="H23" s="9">
        <v>74521</v>
      </c>
      <c r="I23" s="6">
        <f t="shared" si="8"/>
        <v>0.61630949629362353</v>
      </c>
      <c r="K23" s="21">
        <v>36341</v>
      </c>
      <c r="L23" s="9">
        <v>4407.2100067138672</v>
      </c>
      <c r="M23" s="9">
        <v>105765.08000183105</v>
      </c>
      <c r="N23" s="6">
        <f t="shared" si="9"/>
        <v>4.1669802610063433</v>
      </c>
      <c r="P23" s="21">
        <v>36341</v>
      </c>
      <c r="Q23" s="9">
        <v>3010.3699951171875</v>
      </c>
      <c r="R23" s="9">
        <v>19587.883995056152</v>
      </c>
      <c r="S23" s="6">
        <f t="shared" si="10"/>
        <v>15.368530852423795</v>
      </c>
      <c r="U23" s="21">
        <v>36341</v>
      </c>
      <c r="V23" s="9">
        <v>359.27999973297119</v>
      </c>
      <c r="W23" s="9">
        <v>14627</v>
      </c>
      <c r="X23" s="6">
        <f t="shared" si="11"/>
        <v>2.4562794813220155</v>
      </c>
      <c r="Z23" s="21">
        <v>36341</v>
      </c>
      <c r="AA23" s="9">
        <v>1972.5</v>
      </c>
      <c r="AB23" s="9">
        <v>16301</v>
      </c>
      <c r="AC23" s="6">
        <f t="shared" si="12"/>
        <v>12.10048463284461</v>
      </c>
      <c r="AE23" s="21">
        <v>36341</v>
      </c>
      <c r="AF23" s="9">
        <v>968.39999389648438</v>
      </c>
      <c r="AG23" s="9">
        <v>4056</v>
      </c>
      <c r="AH23" s="6">
        <f t="shared" si="13"/>
        <v>23.87573949448926</v>
      </c>
    </row>
    <row r="24" spans="1:34">
      <c r="A24" s="21">
        <v>36372</v>
      </c>
      <c r="B24" s="9">
        <v>8327.8600015640259</v>
      </c>
      <c r="C24" s="9">
        <v>203429.56192398071</v>
      </c>
      <c r="D24" s="6">
        <f t="shared" si="7"/>
        <v>4.093731472850564</v>
      </c>
      <c r="F24" s="21">
        <v>36372</v>
      </c>
      <c r="G24" s="9">
        <v>459.27999973297119</v>
      </c>
      <c r="H24" s="9">
        <v>75888.399993896484</v>
      </c>
      <c r="I24" s="6">
        <f t="shared" si="8"/>
        <v>0.60520448417664618</v>
      </c>
      <c r="K24" s="21">
        <v>36372</v>
      </c>
      <c r="L24" s="9">
        <v>4693.5</v>
      </c>
      <c r="M24" s="9">
        <v>106956.46189498901</v>
      </c>
      <c r="N24" s="6">
        <f t="shared" si="9"/>
        <v>4.3882341626148103</v>
      </c>
      <c r="P24" s="21">
        <v>36372</v>
      </c>
      <c r="Q24" s="9">
        <v>3175.0800018310547</v>
      </c>
      <c r="R24" s="9">
        <v>20584.700035095215</v>
      </c>
      <c r="S24" s="6">
        <f t="shared" si="10"/>
        <v>15.424465726572675</v>
      </c>
      <c r="U24" s="21">
        <v>36372</v>
      </c>
      <c r="V24" s="9">
        <v>359.27999973297119</v>
      </c>
      <c r="W24" s="9">
        <v>14967.899993896484</v>
      </c>
      <c r="X24" s="6">
        <f t="shared" si="11"/>
        <v>2.4003367197768299</v>
      </c>
      <c r="Z24" s="21">
        <v>36372</v>
      </c>
      <c r="AA24" s="9">
        <v>1972.5</v>
      </c>
      <c r="AB24" s="9">
        <v>15673.79997253418</v>
      </c>
      <c r="AC24" s="6">
        <f t="shared" si="12"/>
        <v>12.584695501132398</v>
      </c>
      <c r="AE24" s="21">
        <v>36372</v>
      </c>
      <c r="AF24" s="9">
        <v>888.39999389648438</v>
      </c>
      <c r="AG24" s="9">
        <v>4042.9000091552734</v>
      </c>
      <c r="AH24" s="6">
        <f t="shared" si="13"/>
        <v>21.97432515977825</v>
      </c>
    </row>
    <row r="25" spans="1:34">
      <c r="A25" s="21">
        <v>36403</v>
      </c>
      <c r="B25" s="9">
        <v>8807.8600015640259</v>
      </c>
      <c r="C25" s="9">
        <v>209235.35099411011</v>
      </c>
      <c r="D25" s="6">
        <f t="shared" si="7"/>
        <v>4.2095467901176811</v>
      </c>
      <c r="F25" s="21">
        <v>36403</v>
      </c>
      <c r="G25" s="9">
        <v>684.27999973297119</v>
      </c>
      <c r="H25" s="9">
        <v>76360.000007629395</v>
      </c>
      <c r="I25" s="6">
        <f t="shared" si="8"/>
        <v>0.89612362449528848</v>
      </c>
      <c r="K25" s="21">
        <v>36403</v>
      </c>
      <c r="L25" s="9">
        <v>5255.6999969482422</v>
      </c>
      <c r="M25" s="9">
        <v>109344.85094833374</v>
      </c>
      <c r="N25" s="6">
        <f t="shared" si="9"/>
        <v>4.8065363401808465</v>
      </c>
      <c r="P25" s="21">
        <v>36403</v>
      </c>
      <c r="Q25" s="9">
        <v>2867.8800048828125</v>
      </c>
      <c r="R25" s="9">
        <v>23530.500038146973</v>
      </c>
      <c r="S25" s="6">
        <f t="shared" si="10"/>
        <v>12.187926309400513</v>
      </c>
      <c r="U25" s="21">
        <v>36403</v>
      </c>
      <c r="V25" s="9">
        <v>359.27999973297119</v>
      </c>
      <c r="W25" s="9">
        <v>16400.399993896484</v>
      </c>
      <c r="X25" s="6">
        <f t="shared" si="11"/>
        <v>2.1906782753266971</v>
      </c>
      <c r="Z25" s="21">
        <v>36403</v>
      </c>
      <c r="AA25" s="9">
        <v>2079.6999969482422</v>
      </c>
      <c r="AB25" s="9">
        <v>16333.099960327148</v>
      </c>
      <c r="AC25" s="6">
        <f t="shared" si="12"/>
        <v>12.733039055658764</v>
      </c>
      <c r="AE25" s="21">
        <v>36403</v>
      </c>
      <c r="AF25" s="9">
        <v>981.19999694824219</v>
      </c>
      <c r="AG25" s="9">
        <v>4147.7000122070313</v>
      </c>
      <c r="AH25" s="6">
        <f t="shared" si="13"/>
        <v>23.656484173409066</v>
      </c>
    </row>
    <row r="26" spans="1:34">
      <c r="A26" s="21">
        <v>36433</v>
      </c>
      <c r="B26" s="9">
        <v>8951.3600015640259</v>
      </c>
      <c r="C26" s="9">
        <v>216320.32796478271</v>
      </c>
      <c r="D26" s="6">
        <f t="shared" si="7"/>
        <v>4.1380114785242572</v>
      </c>
      <c r="F26" s="21">
        <v>36433</v>
      </c>
      <c r="G26" s="9">
        <v>684.27999973297119</v>
      </c>
      <c r="H26" s="9">
        <v>79197.800025939941</v>
      </c>
      <c r="I26" s="6">
        <f t="shared" si="8"/>
        <v>0.86401389875583223</v>
      </c>
      <c r="K26" s="21">
        <v>36433</v>
      </c>
      <c r="L26" s="9">
        <v>5292</v>
      </c>
      <c r="M26" s="9">
        <v>110035.92790985107</v>
      </c>
      <c r="N26" s="6">
        <f t="shared" si="9"/>
        <v>4.8093382775265612</v>
      </c>
      <c r="P26" s="21">
        <v>36433</v>
      </c>
      <c r="Q26" s="9">
        <v>2975.0800018310547</v>
      </c>
      <c r="R26" s="9">
        <v>27086.600028991699</v>
      </c>
      <c r="S26" s="6">
        <f t="shared" si="10"/>
        <v>10.983585974787262</v>
      </c>
      <c r="U26" s="21">
        <v>36433</v>
      </c>
      <c r="V26" s="9">
        <v>359.27999973297119</v>
      </c>
      <c r="W26" s="9">
        <v>17210.399993896484</v>
      </c>
      <c r="X26" s="6">
        <f t="shared" si="11"/>
        <v>2.0875749538673514</v>
      </c>
      <c r="Z26" s="21">
        <v>36433</v>
      </c>
      <c r="AA26" s="9">
        <v>1916</v>
      </c>
      <c r="AB26" s="9">
        <v>15959.399963378906</v>
      </c>
      <c r="AC26" s="6">
        <f t="shared" si="12"/>
        <v>12.005463892104542</v>
      </c>
      <c r="AE26" s="21">
        <v>36433</v>
      </c>
      <c r="AF26" s="9">
        <v>1088.3999938964844</v>
      </c>
      <c r="AG26" s="9">
        <v>4364.9000091552734</v>
      </c>
      <c r="AH26" s="6">
        <f t="shared" si="13"/>
        <v>24.935278966610721</v>
      </c>
    </row>
    <row r="27" spans="1:34">
      <c r="A27" s="21">
        <v>36464</v>
      </c>
      <c r="B27" s="9">
        <v>10194.860001564026</v>
      </c>
      <c r="C27" s="9">
        <v>215992.40497589111</v>
      </c>
      <c r="D27" s="6">
        <f t="shared" si="7"/>
        <v>4.7200085589592691</v>
      </c>
      <c r="F27" s="21">
        <v>36464</v>
      </c>
      <c r="G27" s="9">
        <v>459.27999973297119</v>
      </c>
      <c r="H27" s="9">
        <v>75705.925033569336</v>
      </c>
      <c r="I27" s="6">
        <f t="shared" si="8"/>
        <v>0.60666321629293662</v>
      </c>
      <c r="K27" s="21">
        <v>36464</v>
      </c>
      <c r="L27" s="9">
        <v>5517</v>
      </c>
      <c r="M27" s="9">
        <v>111134.77991485596</v>
      </c>
      <c r="N27" s="6">
        <f t="shared" si="9"/>
        <v>4.9642425208622871</v>
      </c>
      <c r="P27" s="21">
        <v>36464</v>
      </c>
      <c r="Q27" s="9">
        <v>4218.5800018310547</v>
      </c>
      <c r="R27" s="9">
        <v>29151.70002746582</v>
      </c>
      <c r="S27" s="6">
        <f t="shared" si="10"/>
        <v>14.471128606072512</v>
      </c>
      <c r="U27" s="21">
        <v>36464</v>
      </c>
      <c r="V27" s="9">
        <v>459.27999973297119</v>
      </c>
      <c r="W27" s="9">
        <v>16197.800003051758</v>
      </c>
      <c r="X27" s="6">
        <f t="shared" si="11"/>
        <v>2.8354467868873563</v>
      </c>
      <c r="Z27" s="21">
        <v>36464</v>
      </c>
      <c r="AA27" s="9">
        <v>2006</v>
      </c>
      <c r="AB27" s="9">
        <v>16403.899963378906</v>
      </c>
      <c r="AC27" s="6">
        <f t="shared" si="12"/>
        <v>12.228799276259426</v>
      </c>
      <c r="AE27" s="21">
        <v>36464</v>
      </c>
      <c r="AF27" s="9">
        <v>1373.3999938964844</v>
      </c>
      <c r="AG27" s="9">
        <v>4484.9000091552734</v>
      </c>
      <c r="AH27" s="6">
        <f t="shared" si="13"/>
        <v>30.62275616162874</v>
      </c>
    </row>
    <row r="28" spans="1:34">
      <c r="A28" s="21">
        <v>36494</v>
      </c>
      <c r="B28" s="9">
        <v>11744.149994850159</v>
      </c>
      <c r="C28" s="9">
        <v>216615.53098297119</v>
      </c>
      <c r="D28" s="6">
        <f t="shared" si="7"/>
        <v>5.4216564904450006</v>
      </c>
      <c r="F28" s="21">
        <v>36494</v>
      </c>
      <c r="G28" s="9">
        <v>659.27999973297119</v>
      </c>
      <c r="H28" s="9">
        <v>75842.367973327637</v>
      </c>
      <c r="I28" s="6">
        <f t="shared" si="8"/>
        <v>0.86927665545045718</v>
      </c>
      <c r="K28" s="21">
        <v>36494</v>
      </c>
      <c r="L28" s="9">
        <v>4370</v>
      </c>
      <c r="M28" s="9">
        <v>110285.33199310303</v>
      </c>
      <c r="N28" s="6">
        <f t="shared" si="9"/>
        <v>3.9624489685294586</v>
      </c>
      <c r="P28" s="21">
        <v>36494</v>
      </c>
      <c r="Q28" s="9">
        <v>6714.8699951171875</v>
      </c>
      <c r="R28" s="9">
        <v>30487.831016540527</v>
      </c>
      <c r="S28" s="6">
        <f t="shared" si="10"/>
        <v>22.024754701225472</v>
      </c>
      <c r="U28" s="21">
        <v>36494</v>
      </c>
      <c r="V28" s="9">
        <v>659.27999973297119</v>
      </c>
      <c r="W28" s="9">
        <v>17460.255989074707</v>
      </c>
      <c r="X28" s="6">
        <f t="shared" si="11"/>
        <v>3.7758896556012589</v>
      </c>
      <c r="Z28" s="21">
        <v>36494</v>
      </c>
      <c r="AA28" s="9">
        <v>100</v>
      </c>
      <c r="AB28" s="9">
        <v>14959.499015808105</v>
      </c>
      <c r="AC28" s="6">
        <f t="shared" si="12"/>
        <v>0.66847158380322302</v>
      </c>
      <c r="AE28" s="21">
        <v>36494</v>
      </c>
      <c r="AF28" s="9">
        <v>3059.3999938964844</v>
      </c>
      <c r="AG28" s="9">
        <v>6751.9419479370117</v>
      </c>
      <c r="AH28" s="6">
        <f t="shared" si="13"/>
        <v>45.311408443481263</v>
      </c>
    </row>
    <row r="29" spans="1:34">
      <c r="A29" s="21">
        <v>36525</v>
      </c>
      <c r="B29" s="9">
        <v>11080.949997901917</v>
      </c>
      <c r="C29" s="9">
        <v>213912.36792755127</v>
      </c>
      <c r="D29" s="6">
        <f t="shared" si="7"/>
        <v>5.1801352606478828</v>
      </c>
      <c r="F29" s="21">
        <v>36525</v>
      </c>
      <c r="G29" s="9">
        <v>1084.2799997329712</v>
      </c>
      <c r="H29" s="9">
        <v>72621.200012207031</v>
      </c>
      <c r="I29" s="6">
        <f t="shared" si="8"/>
        <v>1.4930626312298787</v>
      </c>
      <c r="K29" s="21">
        <v>36525</v>
      </c>
      <c r="L29" s="9">
        <v>4409</v>
      </c>
      <c r="M29" s="9">
        <v>109111.16793060303</v>
      </c>
      <c r="N29" s="6">
        <f t="shared" si="9"/>
        <v>4.040832926290566</v>
      </c>
      <c r="P29" s="21">
        <v>36525</v>
      </c>
      <c r="Q29" s="9">
        <v>5587.6699981689453</v>
      </c>
      <c r="R29" s="9">
        <v>32179.999984741211</v>
      </c>
      <c r="S29" s="6">
        <f t="shared" si="10"/>
        <v>17.363797392226385</v>
      </c>
      <c r="U29" s="21">
        <v>36525</v>
      </c>
      <c r="V29" s="9">
        <v>809.27999973297119</v>
      </c>
      <c r="W29" s="9">
        <v>17247.800003051758</v>
      </c>
      <c r="X29" s="6">
        <f t="shared" si="11"/>
        <v>4.692076668269463</v>
      </c>
      <c r="Z29" s="21">
        <v>36525</v>
      </c>
      <c r="AA29" s="9">
        <v>100</v>
      </c>
      <c r="AB29" s="9">
        <v>14417.60001373291</v>
      </c>
      <c r="AC29" s="6">
        <f t="shared" si="12"/>
        <v>0.69359671446529925</v>
      </c>
      <c r="AE29" s="21">
        <v>36525</v>
      </c>
      <c r="AF29" s="9">
        <v>2497.1999969482422</v>
      </c>
      <c r="AG29" s="9">
        <v>7426.1999664306641</v>
      </c>
      <c r="AH29" s="6">
        <f t="shared" si="13"/>
        <v>33.626888694575499</v>
      </c>
    </row>
    <row r="30" spans="1:34">
      <c r="A30" s="21">
        <v>36556</v>
      </c>
      <c r="B30" s="9">
        <v>13113.129990577698</v>
      </c>
      <c r="C30" s="9">
        <v>210316.72694015503</v>
      </c>
      <c r="D30" s="6">
        <f t="shared" si="7"/>
        <v>6.2349439254581958</v>
      </c>
      <c r="F30" s="21">
        <v>36556</v>
      </c>
      <c r="G30" s="9">
        <v>425</v>
      </c>
      <c r="H30" s="9">
        <v>69959.500015258789</v>
      </c>
      <c r="I30" s="6">
        <f t="shared" si="8"/>
        <v>0.60749433587619084</v>
      </c>
      <c r="K30" s="21">
        <v>36556</v>
      </c>
      <c r="L30" s="9">
        <v>6225.4599924087524</v>
      </c>
      <c r="M30" s="9">
        <v>108843.16994094849</v>
      </c>
      <c r="N30" s="6">
        <f t="shared" si="9"/>
        <v>5.71966067855824</v>
      </c>
      <c r="P30" s="21">
        <v>36556</v>
      </c>
      <c r="Q30" s="9">
        <v>6462.6699981689453</v>
      </c>
      <c r="R30" s="9">
        <v>31514.056983947754</v>
      </c>
      <c r="S30" s="6">
        <f t="shared" si="10"/>
        <v>20.507261256336566</v>
      </c>
      <c r="U30" s="21">
        <v>36556</v>
      </c>
      <c r="V30" s="9">
        <v>150</v>
      </c>
      <c r="W30" s="9">
        <v>16079.400009155273</v>
      </c>
      <c r="X30" s="6">
        <f t="shared" si="11"/>
        <v>0.93287062896994377</v>
      </c>
      <c r="Z30" s="21">
        <v>36556</v>
      </c>
      <c r="AA30" s="9">
        <v>659.27999973297119</v>
      </c>
      <c r="AB30" s="9">
        <v>15498.300010681152</v>
      </c>
      <c r="AC30" s="6">
        <f t="shared" si="12"/>
        <v>4.2538859054128979</v>
      </c>
      <c r="AE30" s="21">
        <v>36556</v>
      </c>
      <c r="AF30" s="9">
        <v>2697.1999969482422</v>
      </c>
      <c r="AG30" s="9">
        <v>7211.0999603271484</v>
      </c>
      <c r="AH30" s="6">
        <f t="shared" si="13"/>
        <v>37.403447626398972</v>
      </c>
    </row>
    <row r="31" spans="1:34">
      <c r="A31" s="21">
        <v>36585</v>
      </c>
      <c r="B31" s="9">
        <v>13275.409989356995</v>
      </c>
      <c r="C31" s="9">
        <v>213364.39594268799</v>
      </c>
      <c r="D31" s="6">
        <f t="shared" si="7"/>
        <v>6.2219424804703198</v>
      </c>
      <c r="F31" s="21">
        <v>36585</v>
      </c>
      <c r="G31" s="9">
        <v>425</v>
      </c>
      <c r="H31" s="9">
        <v>71795.100006103516</v>
      </c>
      <c r="I31" s="6">
        <f t="shared" si="8"/>
        <v>0.59196240406917666</v>
      </c>
      <c r="K31" s="21">
        <v>36585</v>
      </c>
      <c r="L31" s="9">
        <v>5567.1799926757813</v>
      </c>
      <c r="M31" s="9">
        <v>108911.38696289063</v>
      </c>
      <c r="N31" s="6">
        <f t="shared" si="9"/>
        <v>5.1116601743146344</v>
      </c>
      <c r="P31" s="21">
        <v>36585</v>
      </c>
      <c r="Q31" s="9">
        <v>7283.2299966812134</v>
      </c>
      <c r="R31" s="9">
        <v>32657.908973693848</v>
      </c>
      <c r="S31" s="6">
        <f t="shared" si="10"/>
        <v>22.301580920407062</v>
      </c>
      <c r="U31" s="21">
        <v>36585</v>
      </c>
      <c r="V31" s="9">
        <v>150</v>
      </c>
      <c r="W31" s="9">
        <v>16004.900001525879</v>
      </c>
      <c r="X31" s="6">
        <f t="shared" si="11"/>
        <v>0.9372129784359744</v>
      </c>
      <c r="Z31" s="21">
        <v>36585</v>
      </c>
      <c r="AA31" s="9">
        <v>100</v>
      </c>
      <c r="AB31" s="9">
        <v>16056.700019836426</v>
      </c>
      <c r="AC31" s="6">
        <f t="shared" si="12"/>
        <v>0.6227929766169894</v>
      </c>
      <c r="AE31" s="21">
        <v>36585</v>
      </c>
      <c r="AF31" s="9">
        <v>3356.4799966812134</v>
      </c>
      <c r="AG31" s="9">
        <v>8013.2999572753906</v>
      </c>
      <c r="AH31" s="6">
        <f t="shared" si="13"/>
        <v>41.886364101893086</v>
      </c>
    </row>
    <row r="32" spans="1:34">
      <c r="A32" s="21">
        <v>36616</v>
      </c>
      <c r="B32" s="9">
        <v>13750.409989356995</v>
      </c>
      <c r="C32" s="9">
        <v>214539.05596542358</v>
      </c>
      <c r="D32" s="6">
        <f t="shared" si="7"/>
        <v>6.4092805514969236</v>
      </c>
      <c r="F32" s="21">
        <v>36616</v>
      </c>
      <c r="G32" s="9">
        <v>725</v>
      </c>
      <c r="H32" s="9">
        <v>72324.600021362305</v>
      </c>
      <c r="I32" s="6">
        <f t="shared" si="8"/>
        <v>1.0024251773060049</v>
      </c>
      <c r="K32" s="21">
        <v>36616</v>
      </c>
      <c r="L32" s="9">
        <v>4767.1799926757813</v>
      </c>
      <c r="M32" s="9">
        <v>110889.50497055054</v>
      </c>
      <c r="N32" s="6">
        <f t="shared" si="9"/>
        <v>4.2990362288494515</v>
      </c>
      <c r="P32" s="21">
        <v>36616</v>
      </c>
      <c r="Q32" s="9">
        <v>8258.2299966812134</v>
      </c>
      <c r="R32" s="9">
        <v>31324.950973510742</v>
      </c>
      <c r="S32" s="6">
        <f t="shared" si="10"/>
        <v>26.363105894928946</v>
      </c>
      <c r="U32" s="21">
        <v>36616</v>
      </c>
      <c r="V32" s="9">
        <v>150</v>
      </c>
      <c r="W32" s="9">
        <v>15915.200004577637</v>
      </c>
      <c r="X32" s="6">
        <f t="shared" si="11"/>
        <v>0.94249522441977474</v>
      </c>
      <c r="Z32" s="21">
        <v>36616</v>
      </c>
      <c r="AA32" s="9">
        <v>100</v>
      </c>
      <c r="AB32" s="9">
        <v>16524.900016784668</v>
      </c>
      <c r="AC32" s="6">
        <f t="shared" si="12"/>
        <v>0.60514738303062665</v>
      </c>
      <c r="AE32" s="21">
        <v>36616</v>
      </c>
      <c r="AF32" s="9">
        <v>3256.4799966812134</v>
      </c>
      <c r="AG32" s="9">
        <v>7839.7999572753906</v>
      </c>
      <c r="AH32" s="6">
        <f t="shared" si="13"/>
        <v>41.537794515524297</v>
      </c>
    </row>
    <row r="33" spans="1:34">
      <c r="A33" s="21">
        <v>36646</v>
      </c>
      <c r="B33" s="9">
        <v>11834.409989356995</v>
      </c>
      <c r="C33" s="9">
        <v>217287.24202346802</v>
      </c>
      <c r="D33" s="6">
        <f t="shared" si="7"/>
        <v>5.4464357314079326</v>
      </c>
      <c r="F33" s="21">
        <v>36646</v>
      </c>
      <c r="G33" s="9">
        <v>725</v>
      </c>
      <c r="H33" s="9">
        <v>74827.000030517578</v>
      </c>
      <c r="I33" s="6">
        <f t="shared" si="8"/>
        <v>0.96890159929479291</v>
      </c>
      <c r="K33" s="21">
        <v>36646</v>
      </c>
      <c r="L33" s="9">
        <v>4112.1799926757813</v>
      </c>
      <c r="M33" s="9">
        <v>111418.98495864868</v>
      </c>
      <c r="N33" s="6">
        <f t="shared" si="9"/>
        <v>3.6907354650573683</v>
      </c>
      <c r="P33" s="21">
        <v>36646</v>
      </c>
      <c r="Q33" s="9">
        <v>6997.2299966812134</v>
      </c>
      <c r="R33" s="9">
        <v>31041.257034301758</v>
      </c>
      <c r="S33" s="6">
        <f t="shared" si="10"/>
        <v>22.541709534987618</v>
      </c>
      <c r="U33" s="21">
        <v>36646</v>
      </c>
      <c r="V33" s="9">
        <v>150</v>
      </c>
      <c r="W33" s="9">
        <v>17190.200004577637</v>
      </c>
      <c r="X33" s="6">
        <f t="shared" si="11"/>
        <v>0.87259019650763792</v>
      </c>
      <c r="Z33" s="21">
        <v>36646</v>
      </c>
      <c r="AB33" s="9">
        <v>16512.700019836426</v>
      </c>
      <c r="AC33" s="6">
        <f t="shared" si="12"/>
        <v>0</v>
      </c>
      <c r="AE33" s="21">
        <v>36646</v>
      </c>
      <c r="AF33" s="9">
        <v>1570.4799966812134</v>
      </c>
      <c r="AG33" s="9">
        <v>5735.0000152587891</v>
      </c>
      <c r="AH33" s="6">
        <f t="shared" si="13"/>
        <v>27.384132388887995</v>
      </c>
    </row>
    <row r="34" spans="1:34">
      <c r="A34" s="21">
        <v>36677</v>
      </c>
      <c r="B34" s="9">
        <v>12412.519989967346</v>
      </c>
      <c r="C34" s="9">
        <v>216617.43000030518</v>
      </c>
      <c r="D34" s="6">
        <f t="shared" si="7"/>
        <v>5.7301575362379005</v>
      </c>
      <c r="F34" s="21">
        <v>36677</v>
      </c>
      <c r="G34" s="9">
        <v>425</v>
      </c>
      <c r="H34" s="9">
        <v>74234.325035095215</v>
      </c>
      <c r="I34" s="6">
        <f t="shared" si="8"/>
        <v>0.57251143564527041</v>
      </c>
      <c r="K34" s="21">
        <v>36677</v>
      </c>
      <c r="L34" s="9">
        <v>4176.1799926757813</v>
      </c>
      <c r="M34" s="9">
        <v>109930.86194610596</v>
      </c>
      <c r="N34" s="6">
        <f t="shared" si="9"/>
        <v>3.7989149896078955</v>
      </c>
      <c r="P34" s="21">
        <v>36677</v>
      </c>
      <c r="Q34" s="9">
        <v>7811.3399972915649</v>
      </c>
      <c r="R34" s="9">
        <v>32452.243019104004</v>
      </c>
      <c r="S34" s="6">
        <f t="shared" si="10"/>
        <v>24.070262239479661</v>
      </c>
      <c r="U34" s="21">
        <v>36677</v>
      </c>
      <c r="V34" s="9">
        <v>150</v>
      </c>
      <c r="W34" s="9">
        <v>16923.500015258789</v>
      </c>
      <c r="X34" s="6">
        <f t="shared" si="11"/>
        <v>0.88634147702753574</v>
      </c>
      <c r="Z34" s="21">
        <v>36677</v>
      </c>
      <c r="AB34" s="9">
        <v>16250.700019836426</v>
      </c>
      <c r="AC34" s="6">
        <f t="shared" si="12"/>
        <v>0</v>
      </c>
      <c r="AE34" s="21">
        <v>36677</v>
      </c>
      <c r="AF34" s="9">
        <v>2633.5899972915649</v>
      </c>
      <c r="AG34" s="9">
        <v>6035.0000152587891</v>
      </c>
      <c r="AH34" s="6">
        <f t="shared" si="13"/>
        <v>43.63860796409017</v>
      </c>
    </row>
    <row r="35" spans="1:34">
      <c r="A35" s="21">
        <v>36707</v>
      </c>
      <c r="B35" s="9">
        <v>10647.789993286133</v>
      </c>
      <c r="C35" s="9">
        <v>216779.5640335083</v>
      </c>
      <c r="D35" s="6">
        <f t="shared" si="7"/>
        <v>4.9118052436161701</v>
      </c>
      <c r="F35" s="21">
        <v>36707</v>
      </c>
      <c r="G35" s="9">
        <v>425</v>
      </c>
      <c r="H35" s="9">
        <v>71507.035026550293</v>
      </c>
      <c r="I35" s="6">
        <f t="shared" si="8"/>
        <v>0.59434711541626506</v>
      </c>
      <c r="K35" s="21">
        <v>36707</v>
      </c>
      <c r="L35" s="9">
        <v>4176.1799926757813</v>
      </c>
      <c r="M35" s="9">
        <v>113823.24697875977</v>
      </c>
      <c r="N35" s="6">
        <f t="shared" si="9"/>
        <v>3.6690044463896605</v>
      </c>
      <c r="P35" s="21">
        <v>36707</v>
      </c>
      <c r="Q35" s="9">
        <v>6046.6100006103516</v>
      </c>
      <c r="R35" s="9">
        <v>31449.282028198242</v>
      </c>
      <c r="S35" s="6">
        <f t="shared" si="10"/>
        <v>19.226543853016434</v>
      </c>
      <c r="U35" s="21">
        <v>36707</v>
      </c>
      <c r="V35" s="9">
        <v>150</v>
      </c>
      <c r="W35" s="9">
        <v>15451.600006103516</v>
      </c>
      <c r="X35" s="6">
        <f t="shared" si="11"/>
        <v>0.97077325287186245</v>
      </c>
      <c r="Z35" s="21">
        <v>36707</v>
      </c>
      <c r="AB35" s="9">
        <v>15949.300010681152</v>
      </c>
      <c r="AC35" s="6">
        <f t="shared" si="12"/>
        <v>0</v>
      </c>
      <c r="AE35" s="21">
        <v>36707</v>
      </c>
      <c r="AF35" s="9">
        <v>1313.1100006103516</v>
      </c>
      <c r="AG35" s="9">
        <v>5446.5000152587891</v>
      </c>
      <c r="AH35" s="6">
        <f t="shared" si="13"/>
        <v>24.109244412587401</v>
      </c>
    </row>
    <row r="36" spans="1:34">
      <c r="A36" s="21">
        <v>36738</v>
      </c>
      <c r="B36" s="9">
        <v>10106.289993286133</v>
      </c>
      <c r="C36" s="9">
        <v>224010.20003509521</v>
      </c>
      <c r="D36" s="6">
        <f t="shared" si="7"/>
        <v>4.5115311676445096</v>
      </c>
      <c r="F36" s="21">
        <v>36738</v>
      </c>
      <c r="G36" s="9">
        <v>425</v>
      </c>
      <c r="H36" s="9">
        <v>75117.970024108887</v>
      </c>
      <c r="I36" s="6">
        <f t="shared" si="8"/>
        <v>0.56577673739532308</v>
      </c>
      <c r="K36" s="21">
        <v>36738</v>
      </c>
      <c r="L36" s="9">
        <v>3570.6799926757813</v>
      </c>
      <c r="M36" s="9">
        <v>120632.82995605469</v>
      </c>
      <c r="N36" s="6">
        <f t="shared" si="9"/>
        <v>2.9599570813157112</v>
      </c>
      <c r="P36" s="21">
        <v>36738</v>
      </c>
      <c r="Q36" s="9">
        <v>6110.6100006103516</v>
      </c>
      <c r="R36" s="9">
        <v>28259.400054931641</v>
      </c>
      <c r="S36" s="6">
        <f t="shared" si="10"/>
        <v>21.623282832375519</v>
      </c>
      <c r="U36" s="21">
        <v>36738</v>
      </c>
      <c r="V36" s="9">
        <v>150</v>
      </c>
      <c r="W36" s="9">
        <v>16506.600006103516</v>
      </c>
      <c r="X36" s="6">
        <f t="shared" si="11"/>
        <v>0.90872741778764665</v>
      </c>
      <c r="Z36" s="21">
        <v>36738</v>
      </c>
      <c r="AB36" s="9">
        <v>16364.300010681152</v>
      </c>
      <c r="AC36" s="6">
        <f t="shared" si="12"/>
        <v>0</v>
      </c>
      <c r="AE36" s="21">
        <v>36738</v>
      </c>
      <c r="AF36" s="9">
        <v>1313.1100006103516</v>
      </c>
      <c r="AG36" s="9">
        <v>4726.8000183105469</v>
      </c>
      <c r="AH36" s="6">
        <f t="shared" si="13"/>
        <v>27.78010483886905</v>
      </c>
    </row>
    <row r="37" spans="1:34">
      <c r="A37" s="21">
        <v>36769</v>
      </c>
      <c r="B37" s="9">
        <v>11632.789993286133</v>
      </c>
      <c r="C37" s="9">
        <v>226904.03196716309</v>
      </c>
      <c r="D37" s="6">
        <f t="shared" si="7"/>
        <v>5.1267445062279</v>
      </c>
      <c r="F37" s="21">
        <v>36769</v>
      </c>
      <c r="G37" s="9">
        <v>900</v>
      </c>
      <c r="H37" s="9">
        <v>76813.674980163574</v>
      </c>
      <c r="I37" s="6">
        <f t="shared" si="8"/>
        <v>1.1716663735102073</v>
      </c>
      <c r="K37" s="21">
        <v>36769</v>
      </c>
      <c r="L37" s="9">
        <v>3495.6799926757813</v>
      </c>
      <c r="M37" s="9">
        <v>121172.55693817139</v>
      </c>
      <c r="N37" s="6">
        <f t="shared" si="9"/>
        <v>2.8848776331916981</v>
      </c>
      <c r="P37" s="21">
        <v>36769</v>
      </c>
      <c r="Q37" s="9">
        <v>7237.1100006103516</v>
      </c>
      <c r="R37" s="9">
        <v>28647.800048828125</v>
      </c>
      <c r="S37" s="6">
        <f t="shared" si="10"/>
        <v>25.262358674227048</v>
      </c>
      <c r="U37" s="21">
        <v>36769</v>
      </c>
      <c r="V37" s="9">
        <v>450</v>
      </c>
      <c r="W37" s="9">
        <v>16306.600006103516</v>
      </c>
      <c r="X37" s="6">
        <f t="shared" si="11"/>
        <v>2.7596188036228662</v>
      </c>
      <c r="Z37" s="21">
        <v>36769</v>
      </c>
      <c r="AB37" s="9">
        <v>17259.400016784668</v>
      </c>
      <c r="AC37" s="6">
        <f t="shared" si="12"/>
        <v>0</v>
      </c>
      <c r="AE37" s="21">
        <v>36769</v>
      </c>
      <c r="AF37" s="9">
        <v>1313.1100006103516</v>
      </c>
      <c r="AG37" s="9">
        <v>4586.1000061035156</v>
      </c>
      <c r="AH37" s="6">
        <f t="shared" si="13"/>
        <v>28.632389151190974</v>
      </c>
    </row>
    <row r="38" spans="1:34">
      <c r="A38" s="21">
        <v>36799</v>
      </c>
      <c r="B38" s="9">
        <v>11894.639991760254</v>
      </c>
      <c r="C38" s="9">
        <v>234767.95203018188</v>
      </c>
      <c r="D38" s="6">
        <f t="shared" si="7"/>
        <v>5.0665518393375404</v>
      </c>
      <c r="F38" s="21">
        <v>36799</v>
      </c>
      <c r="G38" s="9">
        <v>475</v>
      </c>
      <c r="H38" s="9">
        <v>80209.965042114258</v>
      </c>
      <c r="I38" s="6">
        <f t="shared" si="8"/>
        <v>0.59219574494341343</v>
      </c>
      <c r="K38" s="21">
        <v>36799</v>
      </c>
      <c r="L38" s="9">
        <v>4462.5299911499023</v>
      </c>
      <c r="M38" s="9">
        <v>124239.31493377686</v>
      </c>
      <c r="N38" s="6">
        <f t="shared" si="9"/>
        <v>3.5918823228609718</v>
      </c>
      <c r="P38" s="21">
        <v>36799</v>
      </c>
      <c r="Q38" s="9">
        <v>6957.1100006103516</v>
      </c>
      <c r="R38" s="9">
        <v>30318.672054290771</v>
      </c>
      <c r="S38" s="6">
        <f t="shared" si="10"/>
        <v>22.946618467169195</v>
      </c>
      <c r="U38" s="21">
        <v>36799</v>
      </c>
      <c r="V38" s="9">
        <v>300</v>
      </c>
      <c r="W38" s="9">
        <v>17472.800003051758</v>
      </c>
      <c r="X38" s="6">
        <f t="shared" si="11"/>
        <v>1.7169543516070849</v>
      </c>
      <c r="Z38" s="21">
        <v>36799</v>
      </c>
      <c r="AA38" s="9">
        <v>271.84999847412109</v>
      </c>
      <c r="AB38" s="9">
        <v>16778.200042724609</v>
      </c>
      <c r="AC38" s="6">
        <f t="shared" si="12"/>
        <v>1.6202572253392649</v>
      </c>
      <c r="AE38" s="21">
        <v>36799</v>
      </c>
      <c r="AF38" s="9">
        <v>1313.1100006103516</v>
      </c>
      <c r="AG38" s="9">
        <v>4586.8000183105469</v>
      </c>
      <c r="AH38" s="6">
        <f t="shared" si="13"/>
        <v>28.628019433339247</v>
      </c>
    </row>
    <row r="39" spans="1:34">
      <c r="A39" s="21">
        <v>36830</v>
      </c>
      <c r="B39" s="9">
        <v>11496.139991760254</v>
      </c>
      <c r="C39" s="9">
        <v>247028.83401870728</v>
      </c>
      <c r="D39" s="6">
        <f t="shared" si="7"/>
        <v>4.6537644228566704</v>
      </c>
      <c r="F39" s="21">
        <v>36830</v>
      </c>
      <c r="G39" s="9">
        <v>475</v>
      </c>
      <c r="H39" s="9">
        <v>82227.324081420898</v>
      </c>
      <c r="I39" s="6">
        <f t="shared" si="8"/>
        <v>0.57766685868271528</v>
      </c>
      <c r="K39" s="21">
        <v>36830</v>
      </c>
      <c r="L39" s="9">
        <v>3361.3499984741211</v>
      </c>
      <c r="M39" s="9">
        <v>131511.81787872314</v>
      </c>
      <c r="N39" s="6">
        <f t="shared" si="9"/>
        <v>2.5559299937393249</v>
      </c>
      <c r="P39" s="21">
        <v>36830</v>
      </c>
      <c r="Q39" s="9">
        <v>7659.7899932861328</v>
      </c>
      <c r="R39" s="9">
        <v>33289.692058563232</v>
      </c>
      <c r="S39" s="6">
        <f t="shared" si="10"/>
        <v>23.009494890523555</v>
      </c>
      <c r="U39" s="21">
        <v>36830</v>
      </c>
      <c r="V39" s="9">
        <v>300</v>
      </c>
      <c r="W39" s="9">
        <v>17774.900009155273</v>
      </c>
      <c r="X39" s="6">
        <f t="shared" si="11"/>
        <v>1.6877732074187746</v>
      </c>
      <c r="Z39" s="21">
        <v>36830</v>
      </c>
      <c r="AA39" s="9">
        <v>471.84999847412109</v>
      </c>
      <c r="AB39" s="9">
        <v>16591.100036621094</v>
      </c>
      <c r="AC39" s="6">
        <f t="shared" si="12"/>
        <v>2.8439946563676859</v>
      </c>
      <c r="AE39" s="21">
        <v>36830</v>
      </c>
      <c r="AF39" s="9">
        <v>1313.1100006103516</v>
      </c>
      <c r="AG39" s="9">
        <v>5371.6000213623047</v>
      </c>
      <c r="AH39" s="6">
        <f t="shared" si="13"/>
        <v>24.44541654978493</v>
      </c>
    </row>
    <row r="40" spans="1:34">
      <c r="A40" s="21">
        <v>36860</v>
      </c>
      <c r="B40" s="9">
        <v>13151.519966125488</v>
      </c>
      <c r="C40" s="9">
        <v>248079.68002319336</v>
      </c>
      <c r="D40" s="6">
        <f t="shared" si="7"/>
        <v>5.3013289782121342</v>
      </c>
      <c r="F40" s="21">
        <v>36860</v>
      </c>
      <c r="G40" s="9">
        <v>649.02999877929688</v>
      </c>
      <c r="H40" s="9">
        <v>81802.849075317383</v>
      </c>
      <c r="I40" s="6">
        <f t="shared" si="8"/>
        <v>0.79340757212713109</v>
      </c>
      <c r="K40" s="21">
        <v>36860</v>
      </c>
      <c r="L40" s="9">
        <v>5397.6999740600586</v>
      </c>
      <c r="M40" s="9">
        <v>135404.01888275146</v>
      </c>
      <c r="N40" s="6">
        <f t="shared" si="9"/>
        <v>3.9863661496886693</v>
      </c>
      <c r="P40" s="21">
        <v>36860</v>
      </c>
      <c r="Q40" s="9">
        <v>7104.7899932861328</v>
      </c>
      <c r="R40" s="9">
        <v>30872.812065124512</v>
      </c>
      <c r="S40" s="6">
        <f t="shared" si="10"/>
        <v>23.013096371975983</v>
      </c>
      <c r="U40" s="21">
        <v>36860</v>
      </c>
      <c r="V40" s="9">
        <v>474.02999877929688</v>
      </c>
      <c r="W40" s="9">
        <v>16454.900009155273</v>
      </c>
      <c r="X40" s="6">
        <f t="shared" si="11"/>
        <v>2.8807832227212153</v>
      </c>
      <c r="Z40" s="21">
        <v>36860</v>
      </c>
      <c r="AA40" s="9">
        <v>471.84999847412109</v>
      </c>
      <c r="AB40" s="9">
        <v>17061.100036621094</v>
      </c>
      <c r="AC40" s="6">
        <f t="shared" si="12"/>
        <v>2.7656481555193424</v>
      </c>
      <c r="AE40" s="21">
        <v>36860</v>
      </c>
      <c r="AF40" s="9">
        <v>1313.1100006103516</v>
      </c>
      <c r="AG40" s="9">
        <v>5464.6000213623047</v>
      </c>
      <c r="AH40" s="6">
        <f t="shared" si="13"/>
        <v>24.029389076549432</v>
      </c>
    </row>
    <row r="41" spans="1:34">
      <c r="A41" s="21">
        <v>36891</v>
      </c>
      <c r="B41" s="9">
        <v>13341.519966125488</v>
      </c>
      <c r="C41" s="9">
        <v>246505.10004425049</v>
      </c>
      <c r="D41" s="6">
        <f t="shared" si="7"/>
        <v>5.4122693460421436</v>
      </c>
      <c r="F41" s="21">
        <v>36891</v>
      </c>
      <c r="G41" s="9">
        <v>949.02999877929688</v>
      </c>
      <c r="H41" s="9">
        <v>80811.0390625</v>
      </c>
      <c r="I41" s="6">
        <f t="shared" si="8"/>
        <v>1.174381631258705</v>
      </c>
      <c r="K41" s="21">
        <v>36891</v>
      </c>
      <c r="L41" s="9">
        <v>4972.6999740600586</v>
      </c>
      <c r="M41" s="9">
        <v>134932.8609161377</v>
      </c>
      <c r="N41" s="6">
        <f t="shared" si="9"/>
        <v>3.6853142668861429</v>
      </c>
      <c r="P41" s="21">
        <v>36891</v>
      </c>
      <c r="Q41" s="9">
        <v>7419.7899932861328</v>
      </c>
      <c r="R41" s="9">
        <v>30761.200065612793</v>
      </c>
      <c r="S41" s="6">
        <f t="shared" si="10"/>
        <v>24.120612906713408</v>
      </c>
      <c r="U41" s="21">
        <v>36891</v>
      </c>
      <c r="V41" s="9">
        <v>474.02999877929688</v>
      </c>
      <c r="W41" s="9">
        <v>16268.800003051758</v>
      </c>
      <c r="X41" s="6">
        <f t="shared" si="11"/>
        <v>2.9137367150028073</v>
      </c>
      <c r="Z41" s="21">
        <v>36891</v>
      </c>
      <c r="AA41" s="9">
        <v>321.84999847412109</v>
      </c>
      <c r="AB41" s="9">
        <v>17856.100036621094</v>
      </c>
      <c r="AC41" s="6">
        <f t="shared" si="12"/>
        <v>1.8024652517293172</v>
      </c>
      <c r="AE41" s="21">
        <v>36891</v>
      </c>
      <c r="AF41" s="9">
        <v>1278.1100006103516</v>
      </c>
      <c r="AG41" s="9">
        <v>5604.6000213623047</v>
      </c>
      <c r="AH41" s="6">
        <f t="shared" si="13"/>
        <v>22.804660381450066</v>
      </c>
    </row>
    <row r="42" spans="1:34">
      <c r="A42" s="21">
        <v>36922</v>
      </c>
      <c r="B42" s="9">
        <v>14144.79997253418</v>
      </c>
      <c r="C42" s="9">
        <v>246371.84994888306</v>
      </c>
      <c r="D42" s="6">
        <f t="shared" si="7"/>
        <v>5.7412403143739539</v>
      </c>
      <c r="F42" s="21">
        <v>36922</v>
      </c>
      <c r="G42" s="9">
        <v>949.02999877929688</v>
      </c>
      <c r="H42" s="9">
        <v>81154.406044006348</v>
      </c>
      <c r="I42" s="6">
        <f t="shared" si="8"/>
        <v>1.1694127836567261</v>
      </c>
      <c r="K42" s="21">
        <v>36922</v>
      </c>
      <c r="L42" s="9">
        <v>7190.8499755859375</v>
      </c>
      <c r="M42" s="9">
        <v>135669.25483703613</v>
      </c>
      <c r="N42" s="6">
        <f t="shared" si="9"/>
        <v>5.3002797017080088</v>
      </c>
      <c r="P42" s="21">
        <v>36922</v>
      </c>
      <c r="Q42" s="9">
        <v>6004.9199981689453</v>
      </c>
      <c r="R42" s="9">
        <v>29548.189067840576</v>
      </c>
      <c r="S42" s="6">
        <f t="shared" si="10"/>
        <v>20.322463702875559</v>
      </c>
      <c r="U42" s="21">
        <v>36922</v>
      </c>
      <c r="V42" s="9">
        <v>474.02999877929688</v>
      </c>
      <c r="W42" s="9">
        <v>17347</v>
      </c>
      <c r="X42" s="6">
        <f t="shared" si="11"/>
        <v>2.7326338777846133</v>
      </c>
      <c r="Z42" s="21">
        <v>36922</v>
      </c>
      <c r="AA42" s="9">
        <v>2040</v>
      </c>
      <c r="AB42" s="9">
        <v>18046.200042724609</v>
      </c>
      <c r="AC42" s="6">
        <f t="shared" si="12"/>
        <v>11.304318888022264</v>
      </c>
      <c r="AE42" s="21">
        <v>36922</v>
      </c>
      <c r="AF42" s="9">
        <v>1643.4199981689453</v>
      </c>
      <c r="AG42" s="9">
        <v>5369.6000213623047</v>
      </c>
      <c r="AH42" s="6">
        <f t="shared" si="13"/>
        <v>30.606004015770218</v>
      </c>
    </row>
    <row r="43" spans="1:34">
      <c r="A43" s="21">
        <v>36950</v>
      </c>
      <c r="B43" s="9">
        <v>14864.79997253418</v>
      </c>
      <c r="C43" s="9">
        <v>251279.13596725464</v>
      </c>
      <c r="D43" s="6">
        <f t="shared" si="7"/>
        <v>5.9156522945348238</v>
      </c>
      <c r="F43" s="21">
        <v>36950</v>
      </c>
      <c r="G43" s="9">
        <v>949.02999877929688</v>
      </c>
      <c r="H43" s="9">
        <v>84000.125030517578</v>
      </c>
      <c r="I43" s="6">
        <f t="shared" si="8"/>
        <v>1.1297959359399887</v>
      </c>
      <c r="K43" s="21">
        <v>36950</v>
      </c>
      <c r="L43" s="9">
        <v>7425.8499755859375</v>
      </c>
      <c r="M43" s="9">
        <v>138716.95087432861</v>
      </c>
      <c r="N43" s="6">
        <f t="shared" si="9"/>
        <v>5.3532390445299134</v>
      </c>
      <c r="P43" s="21">
        <v>36950</v>
      </c>
      <c r="Q43" s="9">
        <v>6489.9199981689453</v>
      </c>
      <c r="R43" s="9">
        <v>28562.060062408447</v>
      </c>
      <c r="S43" s="6">
        <f t="shared" si="10"/>
        <v>22.72217054368064</v>
      </c>
      <c r="U43" s="21">
        <v>36950</v>
      </c>
      <c r="V43" s="9">
        <v>474.02999877929688</v>
      </c>
      <c r="W43" s="9">
        <v>17547</v>
      </c>
      <c r="X43" s="6">
        <f t="shared" si="11"/>
        <v>2.7014874267925966</v>
      </c>
      <c r="Z43" s="21">
        <v>36950</v>
      </c>
      <c r="AA43" s="9">
        <v>2165</v>
      </c>
      <c r="AB43" s="9">
        <v>17205.900009155273</v>
      </c>
      <c r="AC43" s="6">
        <f t="shared" si="12"/>
        <v>12.582893070679255</v>
      </c>
      <c r="AE43" s="21">
        <v>36950</v>
      </c>
      <c r="AF43" s="9">
        <v>2113.4199981689453</v>
      </c>
      <c r="AG43" s="9">
        <v>5454.6000213623047</v>
      </c>
      <c r="AH43" s="6">
        <f t="shared" si="13"/>
        <v>38.745645691562764</v>
      </c>
    </row>
    <row r="44" spans="1:34">
      <c r="A44" s="21">
        <v>36981</v>
      </c>
      <c r="B44" s="9">
        <v>14712.79997253418</v>
      </c>
      <c r="C44" s="9">
        <v>263250.36694335938</v>
      </c>
      <c r="D44" s="6">
        <f t="shared" si="7"/>
        <v>5.5889000814573482</v>
      </c>
      <c r="F44" s="21">
        <v>36981</v>
      </c>
      <c r="G44" s="9">
        <v>949.02999877929688</v>
      </c>
      <c r="H44" s="9">
        <v>87418.800033569336</v>
      </c>
      <c r="I44" s="6">
        <f t="shared" si="8"/>
        <v>1.0856131614879909</v>
      </c>
      <c r="K44" s="21">
        <v>36981</v>
      </c>
      <c r="L44" s="9">
        <v>6550.8499755859375</v>
      </c>
      <c r="M44" s="9">
        <v>145796.96184539795</v>
      </c>
      <c r="N44" s="6">
        <f t="shared" si="9"/>
        <v>4.4931320191242481</v>
      </c>
      <c r="P44" s="21">
        <v>36981</v>
      </c>
      <c r="Q44" s="9">
        <v>7212.9199981689453</v>
      </c>
      <c r="R44" s="9">
        <v>30034.60506439209</v>
      </c>
      <c r="S44" s="6">
        <f t="shared" si="10"/>
        <v>24.015364885620937</v>
      </c>
      <c r="U44" s="21">
        <v>36981</v>
      </c>
      <c r="V44" s="9">
        <v>474.02999877929688</v>
      </c>
      <c r="W44" s="9">
        <v>19301.5</v>
      </c>
      <c r="X44" s="6">
        <f t="shared" si="11"/>
        <v>2.4559231084594302</v>
      </c>
      <c r="Z44" s="21">
        <v>36981</v>
      </c>
      <c r="AA44" s="9">
        <v>2165</v>
      </c>
      <c r="AB44" s="9">
        <v>18359.300003051758</v>
      </c>
      <c r="AC44" s="6">
        <f t="shared" si="12"/>
        <v>11.792388596733671</v>
      </c>
      <c r="AE44" s="21">
        <v>36981</v>
      </c>
      <c r="AF44" s="9">
        <v>1643.4199981689453</v>
      </c>
      <c r="AG44" s="9">
        <v>5313.1000213623047</v>
      </c>
      <c r="AH44" s="6">
        <f t="shared" si="13"/>
        <v>30.931471110298514</v>
      </c>
    </row>
    <row r="45" spans="1:34">
      <c r="A45" s="21">
        <v>37011</v>
      </c>
      <c r="B45" s="9">
        <v>16154.700004577637</v>
      </c>
      <c r="C45" s="9">
        <v>265343.19488143921</v>
      </c>
      <c r="D45" s="6">
        <f t="shared" si="7"/>
        <v>6.0882284966064004</v>
      </c>
      <c r="F45" s="21">
        <v>37011</v>
      </c>
      <c r="G45" s="9">
        <v>949.02999877929688</v>
      </c>
      <c r="H45" s="9">
        <v>88825.510025024414</v>
      </c>
      <c r="I45" s="6">
        <f t="shared" si="8"/>
        <v>1.0684205455301421</v>
      </c>
      <c r="K45" s="21">
        <v>37011</v>
      </c>
      <c r="L45" s="9">
        <v>8272.7500076293945</v>
      </c>
      <c r="M45" s="9">
        <v>146295.91479492188</v>
      </c>
      <c r="N45" s="6">
        <f t="shared" si="9"/>
        <v>5.6548058906676673</v>
      </c>
      <c r="P45" s="21">
        <v>37011</v>
      </c>
      <c r="Q45" s="9">
        <v>6932.9199981689453</v>
      </c>
      <c r="R45" s="9">
        <v>30221.77006149292</v>
      </c>
      <c r="S45" s="6">
        <f t="shared" si="10"/>
        <v>22.94015202968713</v>
      </c>
      <c r="U45" s="21">
        <v>37011</v>
      </c>
      <c r="V45" s="9">
        <v>474.02999877929688</v>
      </c>
      <c r="W45" s="9">
        <v>21231.777000427246</v>
      </c>
      <c r="X45" s="6">
        <f t="shared" si="11"/>
        <v>2.2326440164182113</v>
      </c>
      <c r="Z45" s="21">
        <v>37011</v>
      </c>
      <c r="AA45" s="9">
        <v>2090.1600036621094</v>
      </c>
      <c r="AB45" s="9">
        <v>20176.300003051758</v>
      </c>
      <c r="AC45" s="6">
        <f t="shared" si="12"/>
        <v>10.359481190039617</v>
      </c>
      <c r="AE45" s="21">
        <v>37011</v>
      </c>
      <c r="AF45" s="9">
        <v>1903.4199981689453</v>
      </c>
      <c r="AG45" s="9">
        <v>5425.6000213623047</v>
      </c>
      <c r="AH45" s="6">
        <f t="shared" si="13"/>
        <v>35.082202718124783</v>
      </c>
    </row>
    <row r="46" spans="1:34">
      <c r="A46" s="21">
        <v>37042</v>
      </c>
      <c r="B46" s="9">
        <v>18618.010009765625</v>
      </c>
      <c r="C46" s="9">
        <v>266465.01195526123</v>
      </c>
      <c r="D46" s="6">
        <f t="shared" si="7"/>
        <v>6.9870373874418981</v>
      </c>
      <c r="F46" s="21">
        <v>37042</v>
      </c>
      <c r="G46" s="9">
        <v>1224.0299987792969</v>
      </c>
      <c r="H46" s="9">
        <v>89415.437026977539</v>
      </c>
      <c r="I46" s="6">
        <f t="shared" si="8"/>
        <v>1.3689246951955227</v>
      </c>
      <c r="K46" s="21">
        <v>37042</v>
      </c>
      <c r="L46" s="9">
        <v>9760.0200119018555</v>
      </c>
      <c r="M46" s="9">
        <v>146945.29689788818</v>
      </c>
      <c r="N46" s="6">
        <f t="shared" si="9"/>
        <v>6.6419410610222256</v>
      </c>
      <c r="P46" s="21">
        <v>37042</v>
      </c>
      <c r="Q46" s="9">
        <v>7633.9599990844727</v>
      </c>
      <c r="R46" s="9">
        <v>30104.278030395508</v>
      </c>
      <c r="S46" s="6">
        <f t="shared" si="10"/>
        <v>25.358389234170183</v>
      </c>
      <c r="U46" s="21">
        <v>37042</v>
      </c>
      <c r="V46" s="9">
        <v>474.02999877929688</v>
      </c>
      <c r="W46" s="9">
        <v>22582.038986206055</v>
      </c>
      <c r="X46" s="6">
        <f t="shared" si="11"/>
        <v>2.0991461358686516</v>
      </c>
      <c r="Z46" s="21">
        <v>37042</v>
      </c>
      <c r="AA46" s="9">
        <v>1822.4300079345703</v>
      </c>
      <c r="AB46" s="9">
        <v>19866.000015258789</v>
      </c>
      <c r="AC46" s="6">
        <f t="shared" si="12"/>
        <v>9.1736132413912603</v>
      </c>
      <c r="AE46" s="21">
        <v>37042</v>
      </c>
      <c r="AF46" s="9">
        <v>2015.3099975585938</v>
      </c>
      <c r="AG46" s="9">
        <v>6254.5</v>
      </c>
      <c r="AH46" s="6">
        <f t="shared" si="13"/>
        <v>32.221760293526167</v>
      </c>
    </row>
    <row r="47" spans="1:34">
      <c r="A47" s="21">
        <v>37072</v>
      </c>
      <c r="B47" s="9">
        <v>20511.620010375977</v>
      </c>
      <c r="C47" s="9">
        <v>268150.76490783691</v>
      </c>
      <c r="D47" s="6">
        <f t="shared" si="7"/>
        <v>7.6492864070053264</v>
      </c>
      <c r="F47" s="21">
        <v>37072</v>
      </c>
      <c r="G47" s="9">
        <v>2250</v>
      </c>
      <c r="H47" s="9">
        <v>87652.369018554688</v>
      </c>
      <c r="I47" s="6">
        <f t="shared" si="8"/>
        <v>2.5669585719054653</v>
      </c>
      <c r="K47" s="21">
        <v>37072</v>
      </c>
      <c r="L47" s="9">
        <v>9703.400016784668</v>
      </c>
      <c r="M47" s="9">
        <v>149716.16984558105</v>
      </c>
      <c r="N47" s="6">
        <f t="shared" si="9"/>
        <v>6.4811970722954397</v>
      </c>
      <c r="P47" s="21">
        <v>37072</v>
      </c>
      <c r="Q47" s="9">
        <v>8558.2199935913086</v>
      </c>
      <c r="R47" s="9">
        <v>30782.226043701172</v>
      </c>
      <c r="S47" s="6">
        <f t="shared" si="10"/>
        <v>27.802472704349913</v>
      </c>
      <c r="U47" s="21">
        <v>37072</v>
      </c>
      <c r="V47" s="9">
        <v>600</v>
      </c>
      <c r="W47" s="9">
        <v>24110.716003417969</v>
      </c>
      <c r="X47" s="6">
        <f t="shared" si="11"/>
        <v>2.4885200419387927</v>
      </c>
      <c r="Z47" s="21">
        <v>37072</v>
      </c>
      <c r="AA47" s="9">
        <v>1996.4600067138672</v>
      </c>
      <c r="AB47" s="9">
        <v>19866.000015258789</v>
      </c>
      <c r="AC47" s="6">
        <f t="shared" si="12"/>
        <v>10.049632564081421</v>
      </c>
      <c r="AE47" s="21">
        <v>37072</v>
      </c>
      <c r="AF47" s="9">
        <v>2639.5699920654297</v>
      </c>
      <c r="AG47" s="9">
        <v>6649.8000030517578</v>
      </c>
      <c r="AH47" s="6">
        <f t="shared" si="13"/>
        <v>39.693975621132452</v>
      </c>
    </row>
    <row r="48" spans="1:34">
      <c r="A48" s="21">
        <v>37103</v>
      </c>
      <c r="B48" s="9">
        <v>23488.830001831055</v>
      </c>
      <c r="C48" s="9">
        <v>272159.68898391724</v>
      </c>
      <c r="D48" s="6">
        <f t="shared" si="7"/>
        <v>8.6305323501523699</v>
      </c>
      <c r="F48" s="21">
        <v>37103</v>
      </c>
      <c r="G48" s="9">
        <v>2825</v>
      </c>
      <c r="H48" s="9">
        <v>88064.577026367188</v>
      </c>
      <c r="I48" s="6">
        <f t="shared" si="8"/>
        <v>3.2078732396048117</v>
      </c>
      <c r="K48" s="21">
        <v>37103</v>
      </c>
      <c r="L48" s="9">
        <v>11066.370018005371</v>
      </c>
      <c r="M48" s="9">
        <v>151968.24990844727</v>
      </c>
      <c r="N48" s="6">
        <f t="shared" si="9"/>
        <v>7.2820276766181538</v>
      </c>
      <c r="P48" s="21">
        <v>37103</v>
      </c>
      <c r="Q48" s="9">
        <v>9597.4599838256836</v>
      </c>
      <c r="R48" s="9">
        <v>32126.862049102783</v>
      </c>
      <c r="S48" s="6">
        <f t="shared" si="10"/>
        <v>29.873630263537411</v>
      </c>
      <c r="U48" s="21">
        <v>37103</v>
      </c>
      <c r="V48" s="9">
        <v>750</v>
      </c>
      <c r="W48" s="9">
        <v>24449.236015319824</v>
      </c>
      <c r="X48" s="6">
        <f t="shared" si="11"/>
        <v>3.0675805147042308</v>
      </c>
      <c r="Z48" s="21">
        <v>37103</v>
      </c>
      <c r="AA48" s="9">
        <v>1822.4300079345703</v>
      </c>
      <c r="AB48" s="9">
        <v>19157.200012207031</v>
      </c>
      <c r="AC48" s="6">
        <f t="shared" si="12"/>
        <v>9.5130290792668646</v>
      </c>
      <c r="AE48" s="21">
        <v>37103</v>
      </c>
      <c r="AF48" s="9">
        <v>3231.5599822998047</v>
      </c>
      <c r="AG48" s="9">
        <v>7466.5000076293945</v>
      </c>
      <c r="AH48" s="6">
        <f t="shared" si="13"/>
        <v>43.280787236292007</v>
      </c>
    </row>
    <row r="49" spans="1:34">
      <c r="A49" s="21">
        <v>37134</v>
      </c>
      <c r="B49" s="9">
        <v>24406.490005493164</v>
      </c>
      <c r="C49" s="9">
        <v>275333.45696640015</v>
      </c>
      <c r="D49" s="6">
        <f t="shared" si="7"/>
        <v>8.8643386366487125</v>
      </c>
      <c r="F49" s="21">
        <v>37134</v>
      </c>
      <c r="G49" s="9">
        <v>2350</v>
      </c>
      <c r="H49" s="9">
        <v>86430.431022644043</v>
      </c>
      <c r="I49" s="6">
        <f t="shared" si="8"/>
        <v>2.718949763636282</v>
      </c>
      <c r="K49" s="21">
        <v>37134</v>
      </c>
      <c r="L49" s="9">
        <v>11722.020011901855</v>
      </c>
      <c r="M49" s="9">
        <v>155613.82889556885</v>
      </c>
      <c r="N49" s="6">
        <f t="shared" si="9"/>
        <v>7.5327624126313388</v>
      </c>
      <c r="P49" s="21">
        <v>37134</v>
      </c>
      <c r="Q49" s="9">
        <v>10334.469993591309</v>
      </c>
      <c r="R49" s="9">
        <v>33289.197048187256</v>
      </c>
      <c r="S49" s="6">
        <f t="shared" si="10"/>
        <v>31.044515668647126</v>
      </c>
      <c r="U49" s="21">
        <v>37134</v>
      </c>
      <c r="V49" s="9">
        <v>450</v>
      </c>
      <c r="W49" s="9">
        <v>23468.612022399902</v>
      </c>
      <c r="X49" s="6">
        <f t="shared" si="11"/>
        <v>1.9174546818980689</v>
      </c>
      <c r="Z49" s="21">
        <v>37134</v>
      </c>
      <c r="AA49" s="9">
        <v>1622.4300079345703</v>
      </c>
      <c r="AB49" s="9">
        <v>21248</v>
      </c>
      <c r="AC49" s="6">
        <f t="shared" si="12"/>
        <v>7.635683395776403</v>
      </c>
      <c r="AE49" s="21">
        <v>37134</v>
      </c>
      <c r="AF49" s="9">
        <v>3590.0599822998047</v>
      </c>
      <c r="AG49" s="9">
        <v>8169.1000137329102</v>
      </c>
      <c r="AH49" s="6">
        <f t="shared" si="13"/>
        <v>43.946823716989961</v>
      </c>
    </row>
    <row r="50" spans="1:34">
      <c r="A50" s="21">
        <v>37164</v>
      </c>
      <c r="B50" s="9">
        <v>25590.030006408691</v>
      </c>
      <c r="C50" s="9">
        <v>278590.39292144775</v>
      </c>
      <c r="D50" s="6">
        <f t="shared" si="7"/>
        <v>9.1855392923129759</v>
      </c>
      <c r="F50" s="21">
        <v>37164</v>
      </c>
      <c r="G50" s="9">
        <v>2350</v>
      </c>
      <c r="H50" s="9">
        <v>89495.103019714355</v>
      </c>
      <c r="I50" s="6">
        <f t="shared" si="8"/>
        <v>2.6258419966088336</v>
      </c>
      <c r="K50" s="21">
        <v>37164</v>
      </c>
      <c r="L50" s="9">
        <v>10285.560035705566</v>
      </c>
      <c r="M50" s="9">
        <v>152735.76288604736</v>
      </c>
      <c r="N50" s="6">
        <f t="shared" si="9"/>
        <v>6.7342185231230918</v>
      </c>
      <c r="P50" s="21">
        <v>37164</v>
      </c>
      <c r="Q50" s="9">
        <v>12954.469970703125</v>
      </c>
      <c r="R50" s="9">
        <v>36359.527015686035</v>
      </c>
      <c r="S50" s="6">
        <f t="shared" si="10"/>
        <v>35.628818727796919</v>
      </c>
      <c r="U50" s="21">
        <v>37164</v>
      </c>
      <c r="V50" s="9">
        <v>450</v>
      </c>
      <c r="W50" s="9">
        <v>24182.85302734375</v>
      </c>
      <c r="X50" s="6">
        <f t="shared" si="11"/>
        <v>1.8608226229187321</v>
      </c>
      <c r="Z50" s="21">
        <v>37164</v>
      </c>
      <c r="AA50" s="9">
        <v>1902.4300079345703</v>
      </c>
      <c r="AB50" s="9">
        <v>20721</v>
      </c>
      <c r="AC50" s="6">
        <f t="shared" si="12"/>
        <v>9.1811689007990456</v>
      </c>
      <c r="AE50" s="21">
        <v>37164</v>
      </c>
      <c r="AF50" s="9">
        <v>4052.5099716186523</v>
      </c>
      <c r="AG50" s="9">
        <v>9055.4000015258789</v>
      </c>
      <c r="AH50" s="6">
        <f t="shared" si="13"/>
        <v>44.752412603924562</v>
      </c>
    </row>
    <row r="51" spans="1:34">
      <c r="A51" s="21">
        <v>37195</v>
      </c>
      <c r="B51" s="9">
        <v>28680.100006103516</v>
      </c>
      <c r="C51" s="9">
        <v>293745.38991165161</v>
      </c>
      <c r="D51" s="6">
        <f t="shared" si="7"/>
        <v>9.7635915289528441</v>
      </c>
      <c r="F51" s="21">
        <v>37195</v>
      </c>
      <c r="G51" s="9">
        <v>2930</v>
      </c>
      <c r="H51" s="9">
        <v>90417.47900390625</v>
      </c>
      <c r="I51" s="6">
        <f t="shared" si="8"/>
        <v>3.2405238813099588</v>
      </c>
      <c r="K51" s="21">
        <v>37195</v>
      </c>
      <c r="L51" s="9">
        <v>11325.560035705566</v>
      </c>
      <c r="M51" s="9">
        <v>162446.53189086914</v>
      </c>
      <c r="N51" s="6">
        <f t="shared" si="9"/>
        <v>6.9718693922711923</v>
      </c>
      <c r="P51" s="21">
        <v>37195</v>
      </c>
      <c r="Q51" s="9">
        <v>14424.539970397949</v>
      </c>
      <c r="R51" s="9">
        <v>40881.379016876221</v>
      </c>
      <c r="S51" s="6">
        <f t="shared" si="10"/>
        <v>35.283887963865809</v>
      </c>
      <c r="U51" s="21">
        <v>37195</v>
      </c>
      <c r="V51" s="9">
        <v>655</v>
      </c>
      <c r="W51" s="9">
        <v>23923.762016296387</v>
      </c>
      <c r="X51" s="6">
        <f t="shared" si="11"/>
        <v>2.7378637170601645</v>
      </c>
      <c r="Z51" s="21">
        <v>37195</v>
      </c>
      <c r="AA51" s="9">
        <v>1902.4300079345703</v>
      </c>
      <c r="AB51" s="9">
        <v>22538.900009155273</v>
      </c>
      <c r="AC51" s="6">
        <f t="shared" si="12"/>
        <v>8.4406515276335838</v>
      </c>
      <c r="AE51" s="21">
        <v>37195</v>
      </c>
      <c r="AF51" s="9">
        <v>3992.5099716186523</v>
      </c>
      <c r="AG51" s="9">
        <v>10000.500007629395</v>
      </c>
      <c r="AH51" s="6">
        <f t="shared" si="13"/>
        <v>39.923103530551089</v>
      </c>
    </row>
    <row r="52" spans="1:34">
      <c r="A52" s="21">
        <v>37225</v>
      </c>
      <c r="B52" s="9">
        <v>32388.630004882813</v>
      </c>
      <c r="C52" s="9">
        <v>296163.9479598999</v>
      </c>
      <c r="D52" s="6">
        <f t="shared" si="7"/>
        <v>10.936047492609795</v>
      </c>
      <c r="F52" s="21">
        <v>37225</v>
      </c>
      <c r="G52" s="9">
        <v>830</v>
      </c>
      <c r="H52" s="9">
        <v>89519.195999145508</v>
      </c>
      <c r="I52" s="6">
        <f t="shared" si="8"/>
        <v>0.92717544068193214</v>
      </c>
      <c r="K52" s="21">
        <v>37225</v>
      </c>
      <c r="L52" s="9">
        <v>17081.32999420166</v>
      </c>
      <c r="M52" s="9">
        <v>164564.38793945313</v>
      </c>
      <c r="N52" s="6">
        <f t="shared" si="9"/>
        <v>10.379724439826106</v>
      </c>
      <c r="P52" s="21">
        <v>37225</v>
      </c>
      <c r="Q52" s="9">
        <v>14477.300010681152</v>
      </c>
      <c r="R52" s="9">
        <v>42080.36402130127</v>
      </c>
      <c r="S52" s="6">
        <f t="shared" si="10"/>
        <v>34.403932445433881</v>
      </c>
      <c r="U52" s="21">
        <v>37225</v>
      </c>
      <c r="V52" s="9">
        <v>405</v>
      </c>
      <c r="W52" s="9">
        <v>25113.285018920898</v>
      </c>
      <c r="X52" s="6">
        <f t="shared" si="11"/>
        <v>1.61269224513983</v>
      </c>
      <c r="Z52" s="21">
        <v>37225</v>
      </c>
      <c r="AA52" s="9">
        <v>1862.4300079345703</v>
      </c>
      <c r="AB52" s="9">
        <v>22928.600021362305</v>
      </c>
      <c r="AC52" s="6">
        <f t="shared" si="12"/>
        <v>8.1227375687977741</v>
      </c>
      <c r="AE52" s="21">
        <v>37225</v>
      </c>
      <c r="AF52" s="9">
        <v>3790.6799850463867</v>
      </c>
      <c r="AG52" s="9">
        <v>10252.400016784668</v>
      </c>
      <c r="AH52" s="6">
        <f t="shared" si="13"/>
        <v>36.973586466003013</v>
      </c>
    </row>
    <row r="53" spans="1:34">
      <c r="A53" s="21">
        <v>37256</v>
      </c>
      <c r="B53" s="9">
        <v>33655.53000792861</v>
      </c>
      <c r="C53" s="9">
        <v>297763.59592437744</v>
      </c>
      <c r="D53" s="6">
        <f t="shared" si="7"/>
        <v>11.302768527982195</v>
      </c>
      <c r="F53" s="21">
        <v>37256</v>
      </c>
      <c r="G53" s="9">
        <v>300</v>
      </c>
      <c r="H53" s="9">
        <v>88863.142974853516</v>
      </c>
      <c r="I53" s="6">
        <f t="shared" si="8"/>
        <v>0.33759778233917964</v>
      </c>
      <c r="K53" s="21">
        <v>37256</v>
      </c>
      <c r="L53" s="9">
        <v>16241.489991754293</v>
      </c>
      <c r="M53" s="9">
        <v>164624.07894897461</v>
      </c>
      <c r="N53" s="6">
        <f t="shared" si="9"/>
        <v>9.8658046231428624</v>
      </c>
      <c r="P53" s="21">
        <v>37256</v>
      </c>
      <c r="Q53" s="9">
        <v>17114.040016174316</v>
      </c>
      <c r="R53" s="9">
        <v>44276.374000549316</v>
      </c>
      <c r="S53" s="6">
        <f t="shared" si="10"/>
        <v>38.652758728530912</v>
      </c>
      <c r="U53" s="21">
        <v>37256</v>
      </c>
      <c r="V53" s="9">
        <v>300</v>
      </c>
      <c r="W53" s="9">
        <v>27522.719009399414</v>
      </c>
      <c r="X53" s="6">
        <f t="shared" si="11"/>
        <v>1.0900085848986998</v>
      </c>
      <c r="Z53" s="21">
        <v>37256</v>
      </c>
      <c r="AA53" s="9">
        <v>1936.4300079345703</v>
      </c>
      <c r="AB53" s="9">
        <v>23998.500030517578</v>
      </c>
      <c r="AC53" s="6">
        <f t="shared" si="12"/>
        <v>8.0689626663004699</v>
      </c>
      <c r="AE53" s="21">
        <v>37256</v>
      </c>
      <c r="AF53" s="9">
        <v>4331.4199905395508</v>
      </c>
      <c r="AG53" s="9">
        <v>10565.10001373291</v>
      </c>
      <c r="AH53" s="6">
        <f t="shared" si="13"/>
        <v>40.99743480808899</v>
      </c>
    </row>
    <row r="54" spans="1:34">
      <c r="A54" s="21">
        <v>37287</v>
      </c>
      <c r="B54" s="9">
        <v>41860.710023492575</v>
      </c>
      <c r="C54" s="9">
        <v>304306.81097412109</v>
      </c>
      <c r="D54" s="6">
        <f t="shared" si="7"/>
        <v>13.756087117962174</v>
      </c>
      <c r="F54" s="21">
        <v>37287</v>
      </c>
      <c r="G54" s="9">
        <v>2250</v>
      </c>
      <c r="H54" s="9">
        <v>90254.684028625488</v>
      </c>
      <c r="I54" s="6">
        <f t="shared" si="8"/>
        <v>2.4929454068958705</v>
      </c>
      <c r="K54" s="21">
        <v>37287</v>
      </c>
      <c r="L54" s="9">
        <v>21481.489991754293</v>
      </c>
      <c r="M54" s="9">
        <v>165536.35794067383</v>
      </c>
      <c r="N54" s="6">
        <f t="shared" si="9"/>
        <v>12.976901424551693</v>
      </c>
      <c r="P54" s="21">
        <v>37287</v>
      </c>
      <c r="Q54" s="9">
        <v>18129.220031738281</v>
      </c>
      <c r="R54" s="9">
        <v>48515.769004821777</v>
      </c>
      <c r="S54" s="6">
        <f t="shared" si="10"/>
        <v>37.367685607408376</v>
      </c>
      <c r="U54" s="21">
        <v>37287</v>
      </c>
      <c r="V54" s="9">
        <v>850</v>
      </c>
      <c r="W54" s="9">
        <v>28548.526023864746</v>
      </c>
      <c r="X54" s="6">
        <f t="shared" si="11"/>
        <v>2.9773866408705452</v>
      </c>
      <c r="Z54" s="21">
        <v>37287</v>
      </c>
      <c r="AA54" s="9">
        <v>2561.4300079345703</v>
      </c>
      <c r="AB54" s="9">
        <v>24604.600021362305</v>
      </c>
      <c r="AC54" s="6">
        <f t="shared" si="12"/>
        <v>10.410370441749411</v>
      </c>
      <c r="AE54" s="21">
        <v>37287</v>
      </c>
      <c r="AF54" s="9">
        <v>3832.9599914550781</v>
      </c>
      <c r="AG54" s="9">
        <v>11610.099998474121</v>
      </c>
      <c r="AH54" s="6">
        <f t="shared" si="13"/>
        <v>33.014013591259612</v>
      </c>
    </row>
    <row r="55" spans="1:34">
      <c r="A55" s="21">
        <v>37315</v>
      </c>
      <c r="B55" s="9">
        <v>42983.600045770407</v>
      </c>
      <c r="C55" s="9">
        <v>305804.83211135864</v>
      </c>
      <c r="D55" s="6">
        <f t="shared" si="7"/>
        <v>14.055893018105731</v>
      </c>
      <c r="F55" s="21">
        <v>37315</v>
      </c>
      <c r="G55" s="9">
        <v>2250</v>
      </c>
      <c r="H55" s="9">
        <v>93385.094047546387</v>
      </c>
      <c r="I55" s="6">
        <f t="shared" si="8"/>
        <v>2.4093780950249166</v>
      </c>
      <c r="K55" s="21">
        <v>37315</v>
      </c>
      <c r="L55" s="9">
        <v>18567.169961541891</v>
      </c>
      <c r="M55" s="9">
        <v>160320.21002960205</v>
      </c>
      <c r="N55" s="6">
        <f t="shared" si="9"/>
        <v>11.581303416527204</v>
      </c>
      <c r="P55" s="21">
        <v>37315</v>
      </c>
      <c r="Q55" s="9">
        <v>22166.430084228516</v>
      </c>
      <c r="R55" s="9">
        <v>52099.528034210205</v>
      </c>
      <c r="S55" s="6">
        <f t="shared" si="10"/>
        <v>42.54631648423635</v>
      </c>
      <c r="U55" s="21">
        <v>37315</v>
      </c>
      <c r="V55" s="9">
        <v>1250</v>
      </c>
      <c r="W55" s="9">
        <v>30849.651039123535</v>
      </c>
      <c r="X55" s="6">
        <f t="shared" si="11"/>
        <v>4.0519096906955276</v>
      </c>
      <c r="Z55" s="21">
        <v>37315</v>
      </c>
      <c r="AA55" s="9">
        <v>1960.1600036621094</v>
      </c>
      <c r="AB55" s="9">
        <v>24608.200012207031</v>
      </c>
      <c r="AC55" s="6">
        <f t="shared" si="12"/>
        <v>7.9654749339234945</v>
      </c>
      <c r="AE55" s="21">
        <v>37315</v>
      </c>
      <c r="AF55" s="9">
        <v>4234.2299957275391</v>
      </c>
      <c r="AG55" s="9">
        <v>12139.400001525879</v>
      </c>
      <c r="AH55" s="6">
        <f t="shared" si="13"/>
        <v>34.880059930435706</v>
      </c>
    </row>
    <row r="56" spans="1:34">
      <c r="A56" s="21">
        <v>37346</v>
      </c>
      <c r="B56" s="9">
        <v>45806.500039666891</v>
      </c>
      <c r="C56" s="9">
        <v>315321.11404418945</v>
      </c>
      <c r="D56" s="6">
        <f t="shared" si="7"/>
        <v>14.526937144224195</v>
      </c>
      <c r="F56" s="21">
        <v>37346</v>
      </c>
      <c r="G56" s="9">
        <v>2250</v>
      </c>
      <c r="H56" s="9">
        <v>100390.74503326416</v>
      </c>
      <c r="I56" s="6">
        <f t="shared" si="8"/>
        <v>2.2412424564181386</v>
      </c>
      <c r="K56" s="21">
        <v>37346</v>
      </c>
      <c r="L56" s="9">
        <v>21277.069955438375</v>
      </c>
      <c r="M56" s="9">
        <v>160163.51205444336</v>
      </c>
      <c r="N56" s="6">
        <f t="shared" si="9"/>
        <v>13.284592528294334</v>
      </c>
      <c r="P56" s="21">
        <v>37346</v>
      </c>
      <c r="Q56" s="9">
        <v>22279.430084228516</v>
      </c>
      <c r="R56" s="9">
        <v>54766.856956481934</v>
      </c>
      <c r="S56" s="6">
        <f t="shared" si="10"/>
        <v>40.680497882016276</v>
      </c>
      <c r="U56" s="21">
        <v>37346</v>
      </c>
      <c r="V56" s="9">
        <v>1250</v>
      </c>
      <c r="W56" s="9">
        <v>33434.836013793945</v>
      </c>
      <c r="X56" s="6">
        <f t="shared" si="11"/>
        <v>3.7386156148165268</v>
      </c>
      <c r="Z56" s="21">
        <v>37346</v>
      </c>
      <c r="AA56" s="9">
        <v>2409.1600036621094</v>
      </c>
      <c r="AB56" s="9">
        <v>24403.500015258789</v>
      </c>
      <c r="AC56" s="6">
        <f t="shared" si="12"/>
        <v>9.8721904733162571</v>
      </c>
      <c r="AE56" s="21">
        <v>37346</v>
      </c>
      <c r="AF56" s="9">
        <v>4114.2299957275391</v>
      </c>
      <c r="AG56" s="9">
        <v>12000.299995422363</v>
      </c>
      <c r="AH56" s="6">
        <f t="shared" si="13"/>
        <v>34.284392867652926</v>
      </c>
    </row>
    <row r="57" spans="1:34">
      <c r="A57" s="21">
        <v>37376</v>
      </c>
      <c r="B57" s="9">
        <v>49323.160020440817</v>
      </c>
      <c r="C57" s="9">
        <v>315062.2389793396</v>
      </c>
      <c r="D57" s="6">
        <f t="shared" si="7"/>
        <v>15.655052849311851</v>
      </c>
      <c r="F57" s="21">
        <v>37376</v>
      </c>
      <c r="G57" s="9">
        <v>3400</v>
      </c>
      <c r="H57" s="9">
        <v>106675.2190322876</v>
      </c>
      <c r="I57" s="6">
        <f t="shared" si="8"/>
        <v>3.1872444517511749</v>
      </c>
      <c r="K57" s="21">
        <v>37376</v>
      </c>
      <c r="L57" s="9">
        <v>26127.41997680068</v>
      </c>
      <c r="M57" s="9">
        <v>152101.88096618652</v>
      </c>
      <c r="N57" s="6">
        <f t="shared" si="9"/>
        <v>17.177578482812461</v>
      </c>
      <c r="P57" s="21">
        <v>37376</v>
      </c>
      <c r="Q57" s="9">
        <v>19795.740043640137</v>
      </c>
      <c r="R57" s="9">
        <v>56285.138980865479</v>
      </c>
      <c r="S57" s="6">
        <f t="shared" si="10"/>
        <v>35.170456006815286</v>
      </c>
      <c r="U57" s="21">
        <v>37376</v>
      </c>
      <c r="V57" s="9">
        <v>2400</v>
      </c>
      <c r="W57" s="9">
        <v>35366.914047241211</v>
      </c>
      <c r="X57" s="6">
        <f t="shared" si="11"/>
        <v>6.7860034290642659</v>
      </c>
      <c r="Z57" s="21">
        <v>37376</v>
      </c>
      <c r="AA57" s="9">
        <v>3609</v>
      </c>
      <c r="AB57" s="9">
        <v>24246.400009155273</v>
      </c>
      <c r="AC57" s="6">
        <f t="shared" si="12"/>
        <v>14.884683906218104</v>
      </c>
      <c r="AE57" s="21">
        <v>37376</v>
      </c>
      <c r="AF57" s="9">
        <v>3889.2299957275391</v>
      </c>
      <c r="AG57" s="9">
        <v>13490.299995422363</v>
      </c>
      <c r="AH57" s="6">
        <f t="shared" si="13"/>
        <v>28.829825853000035</v>
      </c>
    </row>
    <row r="58" spans="1:34">
      <c r="A58" s="21">
        <v>37407</v>
      </c>
      <c r="B58" s="9">
        <v>50994.59999999404</v>
      </c>
      <c r="C58" s="9">
        <v>313851.11000061035</v>
      </c>
      <c r="D58" s="6">
        <f t="shared" si="7"/>
        <v>16.248022828370711</v>
      </c>
      <c r="F58" s="21">
        <v>37407</v>
      </c>
      <c r="G58" s="9">
        <v>2100</v>
      </c>
      <c r="H58" s="9">
        <v>105288.46002960205</v>
      </c>
      <c r="I58" s="6">
        <f t="shared" si="8"/>
        <v>1.9945205765281218</v>
      </c>
      <c r="K58" s="21">
        <v>37407</v>
      </c>
      <c r="L58" s="9">
        <v>32721.41997680068</v>
      </c>
      <c r="M58" s="9">
        <v>151937.82501220703</v>
      </c>
      <c r="N58" s="6">
        <f t="shared" si="9"/>
        <v>21.536059223022157</v>
      </c>
      <c r="P58" s="21">
        <v>37407</v>
      </c>
      <c r="Q58" s="9">
        <v>16173.180023193359</v>
      </c>
      <c r="R58" s="9">
        <v>56624.82495880127</v>
      </c>
      <c r="S58" s="6">
        <f t="shared" si="10"/>
        <v>28.561995617576812</v>
      </c>
      <c r="U58" s="21">
        <v>37407</v>
      </c>
      <c r="V58" s="9">
        <v>1100</v>
      </c>
      <c r="W58" s="9">
        <v>34898.312026977539</v>
      </c>
      <c r="X58" s="6">
        <f t="shared" si="11"/>
        <v>3.1520149145026384</v>
      </c>
      <c r="Z58" s="21">
        <v>37407</v>
      </c>
      <c r="AA58" s="9">
        <v>6308</v>
      </c>
      <c r="AB58" s="9">
        <v>26399.000015258789</v>
      </c>
      <c r="AC58" s="6">
        <f t="shared" si="12"/>
        <v>23.894844487874298</v>
      </c>
      <c r="AE58" s="21">
        <v>37407</v>
      </c>
      <c r="AF58" s="9">
        <v>3401.9599914550781</v>
      </c>
      <c r="AG58" s="9">
        <v>14996.89998626709</v>
      </c>
      <c r="AH58" s="6">
        <f t="shared" si="13"/>
        <v>22.684421410893645</v>
      </c>
    </row>
    <row r="59" spans="1:34">
      <c r="A59" s="21">
        <v>37437</v>
      </c>
      <c r="B59" s="9">
        <v>52353.689981073141</v>
      </c>
      <c r="C59" s="9">
        <v>316020.20793914795</v>
      </c>
      <c r="D59" s="6">
        <f t="shared" si="7"/>
        <v>16.566563993639999</v>
      </c>
      <c r="F59" s="21">
        <v>37437</v>
      </c>
      <c r="G59" s="9">
        <v>2687.7899932861328</v>
      </c>
      <c r="H59" s="9">
        <v>110602.57501220703</v>
      </c>
      <c r="I59" s="6">
        <f t="shared" si="8"/>
        <v>2.430133288478578</v>
      </c>
      <c r="K59" s="21">
        <v>37437</v>
      </c>
      <c r="L59" s="9">
        <v>28694.329971313477</v>
      </c>
      <c r="M59" s="9">
        <v>139728.30290222168</v>
      </c>
      <c r="N59" s="6">
        <f t="shared" si="9"/>
        <v>20.5358036813723</v>
      </c>
      <c r="P59" s="21">
        <v>37437</v>
      </c>
      <c r="Q59" s="9">
        <v>20971.570016473532</v>
      </c>
      <c r="R59" s="9">
        <v>65689.330024719238</v>
      </c>
      <c r="S59" s="6">
        <f t="shared" si="10"/>
        <v>31.925382719814344</v>
      </c>
      <c r="U59" s="21">
        <v>37437</v>
      </c>
      <c r="V59" s="9">
        <v>1100</v>
      </c>
      <c r="W59" s="9">
        <v>35473.290016174316</v>
      </c>
      <c r="X59" s="6">
        <f t="shared" si="11"/>
        <v>3.1009246661317476</v>
      </c>
      <c r="Z59" s="21">
        <v>37437</v>
      </c>
      <c r="AA59" s="9">
        <v>4358</v>
      </c>
      <c r="AB59" s="9">
        <v>24843.500015258789</v>
      </c>
      <c r="AC59" s="6">
        <f t="shared" si="12"/>
        <v>17.541811730727684</v>
      </c>
      <c r="AE59" s="21">
        <v>37437</v>
      </c>
      <c r="AF59" s="9">
        <v>4871.9599914550781</v>
      </c>
      <c r="AG59" s="9">
        <v>15872.799995422363</v>
      </c>
      <c r="AH59" s="6">
        <f t="shared" si="13"/>
        <v>30.693765390228105</v>
      </c>
    </row>
    <row r="60" spans="1:34">
      <c r="A60" s="21">
        <v>37468</v>
      </c>
      <c r="B60" s="9">
        <v>50141.029977411032</v>
      </c>
      <c r="C60" s="9">
        <v>318358.28189086914</v>
      </c>
      <c r="D60" s="6">
        <f t="shared" si="7"/>
        <v>15.749874537455572</v>
      </c>
      <c r="F60" s="21">
        <v>37468</v>
      </c>
      <c r="G60" s="9">
        <v>2829.1599884033203</v>
      </c>
      <c r="H60" s="9">
        <v>114722.54596710205</v>
      </c>
      <c r="I60" s="6">
        <f t="shared" si="8"/>
        <v>2.466088914392305</v>
      </c>
      <c r="K60" s="21">
        <v>37468</v>
      </c>
      <c r="L60" s="9">
        <v>27820.039993286133</v>
      </c>
      <c r="M60" s="9">
        <v>138801.74389648438</v>
      </c>
      <c r="N60" s="6">
        <f t="shared" si="9"/>
        <v>20.043004657083973</v>
      </c>
      <c r="P60" s="21">
        <v>37468</v>
      </c>
      <c r="Q60" s="9">
        <v>19491.829995721579</v>
      </c>
      <c r="R60" s="9">
        <v>64833.992027282715</v>
      </c>
      <c r="S60" s="6">
        <f t="shared" si="10"/>
        <v>30.064213827091262</v>
      </c>
      <c r="U60" s="21">
        <v>37468</v>
      </c>
      <c r="V60" s="9">
        <v>1100</v>
      </c>
      <c r="W60" s="9">
        <v>37371.24201965332</v>
      </c>
      <c r="X60" s="6">
        <f t="shared" si="11"/>
        <v>2.9434397696001549</v>
      </c>
      <c r="Z60" s="21">
        <v>37468</v>
      </c>
      <c r="AA60" s="9">
        <v>4623</v>
      </c>
      <c r="AB60" s="9">
        <v>23872.700012207031</v>
      </c>
      <c r="AC60" s="6">
        <f t="shared" si="12"/>
        <v>19.365216325074591</v>
      </c>
      <c r="AE60" s="21">
        <v>37468</v>
      </c>
      <c r="AF60" s="9">
        <v>3679</v>
      </c>
      <c r="AG60" s="9">
        <v>15532.799995422363</v>
      </c>
      <c r="AH60" s="6">
        <f t="shared" si="13"/>
        <v>23.685362594536915</v>
      </c>
    </row>
    <row r="61" spans="1:34">
      <c r="A61" s="21">
        <v>37499</v>
      </c>
      <c r="B61" s="9">
        <v>50031.869973748922</v>
      </c>
      <c r="C61" s="9">
        <v>320775.19886779785</v>
      </c>
      <c r="D61" s="6">
        <f t="shared" si="7"/>
        <v>15.597175264902175</v>
      </c>
      <c r="F61" s="21">
        <v>37499</v>
      </c>
      <c r="G61" s="9">
        <v>2829.1599884033203</v>
      </c>
      <c r="H61" s="9">
        <v>120149.71996307373</v>
      </c>
      <c r="I61" s="6">
        <f t="shared" si="8"/>
        <v>2.3546954493716852</v>
      </c>
      <c r="K61" s="21">
        <v>37499</v>
      </c>
      <c r="L61" s="9">
        <v>18520.210006713867</v>
      </c>
      <c r="M61" s="9">
        <v>124924.10285949707</v>
      </c>
      <c r="N61" s="6">
        <f t="shared" si="9"/>
        <v>14.825169509156824</v>
      </c>
      <c r="P61" s="21">
        <v>37499</v>
      </c>
      <c r="Q61" s="9">
        <v>28682.499978631735</v>
      </c>
      <c r="R61" s="9">
        <v>75701.376045227051</v>
      </c>
      <c r="S61" s="6">
        <f t="shared" si="10"/>
        <v>37.889007409185872</v>
      </c>
      <c r="U61" s="21">
        <v>37499</v>
      </c>
      <c r="V61" s="9">
        <v>1100</v>
      </c>
      <c r="W61" s="9">
        <v>37748.186012268066</v>
      </c>
      <c r="X61" s="6">
        <f t="shared" si="11"/>
        <v>2.9140473124788109</v>
      </c>
      <c r="Z61" s="21">
        <v>37499</v>
      </c>
      <c r="AA61" s="9">
        <v>5833</v>
      </c>
      <c r="AB61" s="9">
        <v>22554.800018310547</v>
      </c>
      <c r="AC61" s="6">
        <f t="shared" si="12"/>
        <v>25.861457407135624</v>
      </c>
      <c r="AE61" s="21">
        <v>37499</v>
      </c>
      <c r="AF61" s="9">
        <v>3889</v>
      </c>
      <c r="AG61" s="9">
        <v>16313.099983215332</v>
      </c>
      <c r="AH61" s="6">
        <f t="shared" si="13"/>
        <v>23.839736187489933</v>
      </c>
    </row>
    <row r="62" spans="1:34">
      <c r="A62" s="21">
        <v>37529</v>
      </c>
      <c r="B62" s="9">
        <v>49675.019967645407</v>
      </c>
      <c r="C62" s="9">
        <v>327437.969871521</v>
      </c>
      <c r="D62" s="6">
        <f t="shared" si="7"/>
        <v>15.170818456740593</v>
      </c>
      <c r="F62" s="21">
        <v>37529</v>
      </c>
      <c r="G62" s="9">
        <v>2687.7899932861328</v>
      </c>
      <c r="H62" s="9">
        <v>123393.20800018311</v>
      </c>
      <c r="I62" s="6">
        <f t="shared" si="8"/>
        <v>2.178231717001915</v>
      </c>
      <c r="K62" s="21">
        <v>37529</v>
      </c>
      <c r="L62" s="9">
        <v>19326.919982910156</v>
      </c>
      <c r="M62" s="9">
        <v>128093.82386779785</v>
      </c>
      <c r="N62" s="6">
        <f t="shared" si="9"/>
        <v>15.088096677367476</v>
      </c>
      <c r="P62" s="21">
        <v>37529</v>
      </c>
      <c r="Q62" s="9">
        <v>27660.309991449118</v>
      </c>
      <c r="R62" s="9">
        <v>75950.938003540039</v>
      </c>
      <c r="S62" s="6">
        <f t="shared" si="10"/>
        <v>36.418654882392474</v>
      </c>
      <c r="U62" s="21">
        <v>37529</v>
      </c>
      <c r="V62" s="9">
        <v>1100</v>
      </c>
      <c r="W62" s="9">
        <v>37621.883010864258</v>
      </c>
      <c r="X62" s="6">
        <f t="shared" si="11"/>
        <v>2.9238302603895385</v>
      </c>
      <c r="Z62" s="21">
        <v>37529</v>
      </c>
      <c r="AA62" s="9">
        <v>5833</v>
      </c>
      <c r="AB62" s="9">
        <v>23009.70002746582</v>
      </c>
      <c r="AC62" s="6">
        <f t="shared" si="12"/>
        <v>25.350178372761771</v>
      </c>
      <c r="AE62" s="21">
        <v>37529</v>
      </c>
      <c r="AF62" s="9">
        <v>3783</v>
      </c>
      <c r="AG62" s="9">
        <v>16163.099983215332</v>
      </c>
      <c r="AH62" s="6">
        <f t="shared" si="13"/>
        <v>23.405163637720975</v>
      </c>
    </row>
    <row r="63" spans="1:34">
      <c r="A63" s="21">
        <v>37560</v>
      </c>
      <c r="B63" s="9">
        <v>46905.019967645407</v>
      </c>
      <c r="C63" s="9">
        <v>326462.95081329346</v>
      </c>
      <c r="D63" s="6">
        <f t="shared" si="7"/>
        <v>14.367639528710482</v>
      </c>
      <c r="F63" s="21">
        <v>37560</v>
      </c>
      <c r="G63" s="9">
        <v>2522.7899932861328</v>
      </c>
      <c r="H63" s="9">
        <v>123106.85297393799</v>
      </c>
      <c r="I63" s="6">
        <f t="shared" si="8"/>
        <v>2.0492685275775946</v>
      </c>
      <c r="K63" s="21">
        <v>37560</v>
      </c>
      <c r="L63" s="9">
        <v>19196.919982910156</v>
      </c>
      <c r="M63" s="9">
        <v>133707.22885894775</v>
      </c>
      <c r="N63" s="6">
        <f t="shared" si="9"/>
        <v>14.357428649696743</v>
      </c>
      <c r="P63" s="21">
        <v>37560</v>
      </c>
      <c r="Q63" s="9">
        <v>25185.309991449118</v>
      </c>
      <c r="R63" s="9">
        <v>69648.868980407715</v>
      </c>
      <c r="S63" s="6">
        <f t="shared" si="10"/>
        <v>36.160400535052148</v>
      </c>
      <c r="U63" s="21">
        <v>37560</v>
      </c>
      <c r="V63" s="9">
        <v>800</v>
      </c>
      <c r="W63" s="9">
        <v>33892.733009338379</v>
      </c>
      <c r="X63" s="6">
        <f t="shared" si="11"/>
        <v>2.3603879916664674</v>
      </c>
      <c r="Z63" s="21">
        <v>37560</v>
      </c>
      <c r="AA63" s="9">
        <v>6028</v>
      </c>
      <c r="AB63" s="9">
        <v>24177.100036621094</v>
      </c>
      <c r="AC63" s="6">
        <f t="shared" si="12"/>
        <v>24.932684196489149</v>
      </c>
      <c r="AE63" s="21">
        <v>37560</v>
      </c>
      <c r="AF63" s="9">
        <v>2733</v>
      </c>
      <c r="AG63" s="9">
        <v>15055.999992370605</v>
      </c>
      <c r="AH63" s="6">
        <f t="shared" si="13"/>
        <v>18.152231677636195</v>
      </c>
    </row>
    <row r="64" spans="1:34">
      <c r="A64" s="21">
        <v>37590</v>
      </c>
      <c r="B64" s="9">
        <v>42174.1200042665</v>
      </c>
      <c r="C64" s="9">
        <v>325358.98985290527</v>
      </c>
      <c r="D64" s="6">
        <f t="shared" si="7"/>
        <v>12.962334319802693</v>
      </c>
      <c r="F64" s="21">
        <v>37590</v>
      </c>
      <c r="G64" s="9">
        <v>2872.7899932861328</v>
      </c>
      <c r="H64" s="9">
        <v>121984.69701385498</v>
      </c>
      <c r="I64" s="6">
        <f t="shared" si="8"/>
        <v>2.3550412991228256</v>
      </c>
      <c r="K64" s="21">
        <v>37590</v>
      </c>
      <c r="L64" s="9">
        <v>15666.080001831055</v>
      </c>
      <c r="M64" s="9">
        <v>130104.41090393066</v>
      </c>
      <c r="N64" s="6">
        <f t="shared" si="9"/>
        <v>12.041159783121355</v>
      </c>
      <c r="P64" s="21">
        <v>37590</v>
      </c>
      <c r="Q64" s="9">
        <v>23635.250009149313</v>
      </c>
      <c r="R64" s="9">
        <v>73269.881935119629</v>
      </c>
      <c r="S64" s="6">
        <f t="shared" si="10"/>
        <v>32.257797317154527</v>
      </c>
      <c r="U64" s="21">
        <v>37590</v>
      </c>
      <c r="V64" s="9">
        <v>1000</v>
      </c>
      <c r="W64" s="9">
        <v>34944.138999938965</v>
      </c>
      <c r="X64" s="6">
        <f t="shared" si="11"/>
        <v>2.8617102284355802</v>
      </c>
      <c r="Z64" s="21">
        <v>37590</v>
      </c>
      <c r="AA64" s="9">
        <v>5449</v>
      </c>
      <c r="AB64" s="9">
        <v>24362.612014770508</v>
      </c>
      <c r="AC64" s="6">
        <f t="shared" si="12"/>
        <v>22.366238877409337</v>
      </c>
      <c r="AE64" s="21">
        <v>37590</v>
      </c>
      <c r="AF64" s="9">
        <v>3167</v>
      </c>
      <c r="AG64" s="9">
        <v>16425.299995422363</v>
      </c>
      <c r="AH64" s="6">
        <f t="shared" si="13"/>
        <v>19.281230789590602</v>
      </c>
    </row>
    <row r="65" spans="1:34">
      <c r="A65" s="21">
        <v>37621</v>
      </c>
      <c r="B65" s="9">
        <v>41838.810028076172</v>
      </c>
      <c r="C65" s="9">
        <v>330953.19986724854</v>
      </c>
      <c r="D65" s="6">
        <f t="shared" si="7"/>
        <v>12.64191131702564</v>
      </c>
      <c r="F65" s="21">
        <v>37621</v>
      </c>
      <c r="G65" s="9">
        <v>2817.0700073242188</v>
      </c>
      <c r="H65" s="9">
        <v>125816.60203552246</v>
      </c>
      <c r="I65" s="6">
        <f t="shared" si="8"/>
        <v>2.2390288417810398</v>
      </c>
      <c r="K65" s="21">
        <v>37621</v>
      </c>
      <c r="L65" s="9">
        <v>12894.169998168945</v>
      </c>
      <c r="M65" s="9">
        <v>126983.55090332031</v>
      </c>
      <c r="N65" s="6">
        <f t="shared" si="9"/>
        <v>10.154204939493304</v>
      </c>
      <c r="P65" s="21">
        <v>37621</v>
      </c>
      <c r="Q65" s="9">
        <v>26127.570022583008</v>
      </c>
      <c r="R65" s="9">
        <v>78153.046928405762</v>
      </c>
      <c r="S65" s="6">
        <f t="shared" si="10"/>
        <v>33.431287773742056</v>
      </c>
      <c r="U65" s="21">
        <v>37621</v>
      </c>
      <c r="V65" s="9">
        <v>1000</v>
      </c>
      <c r="W65" s="9">
        <v>35306.110008239746</v>
      </c>
      <c r="X65" s="6">
        <f t="shared" si="11"/>
        <v>2.832370940232781</v>
      </c>
      <c r="Z65" s="21">
        <v>37621</v>
      </c>
      <c r="AA65" s="9">
        <v>5056.4700164794922</v>
      </c>
      <c r="AB65" s="9">
        <v>24234.17301940918</v>
      </c>
      <c r="AC65" s="6">
        <f t="shared" si="12"/>
        <v>20.86504050470284</v>
      </c>
      <c r="AE65" s="21">
        <v>37621</v>
      </c>
      <c r="AF65" s="9">
        <v>3723</v>
      </c>
      <c r="AG65" s="9">
        <v>18764.849998474121</v>
      </c>
      <c r="AH65" s="6">
        <f t="shared" si="13"/>
        <v>19.840286494710796</v>
      </c>
    </row>
    <row r="66" spans="1:34">
      <c r="A66" s="21">
        <v>37652</v>
      </c>
      <c r="B66" s="9">
        <v>34803.810028076172</v>
      </c>
      <c r="C66" s="9">
        <v>335016.17284393311</v>
      </c>
      <c r="D66" s="6">
        <f t="shared" si="7"/>
        <v>10.38869548673684</v>
      </c>
      <c r="F66" s="21">
        <v>37652</v>
      </c>
      <c r="G66" s="9">
        <v>882.07000732421875</v>
      </c>
      <c r="H66" s="9">
        <v>131889.45104217529</v>
      </c>
      <c r="I66" s="6">
        <f t="shared" si="8"/>
        <v>0.66879496453598286</v>
      </c>
      <c r="K66" s="21">
        <v>37652</v>
      </c>
      <c r="L66" s="9">
        <v>11562.969985961914</v>
      </c>
      <c r="M66" s="9">
        <v>125337.07888793945</v>
      </c>
      <c r="N66" s="6">
        <f t="shared" si="9"/>
        <v>9.2254982233151122</v>
      </c>
      <c r="P66" s="21">
        <v>37652</v>
      </c>
      <c r="Q66" s="9">
        <v>22358.770034790039</v>
      </c>
      <c r="R66" s="9">
        <v>77789.642913818359</v>
      </c>
      <c r="S66" s="6">
        <f t="shared" si="10"/>
        <v>28.742605310016511</v>
      </c>
      <c r="U66" s="21">
        <v>37652</v>
      </c>
      <c r="W66" s="9">
        <v>36595.065010070801</v>
      </c>
      <c r="X66" s="6">
        <f t="shared" si="11"/>
        <v>0</v>
      </c>
      <c r="Z66" s="21">
        <v>37652</v>
      </c>
      <c r="AA66" s="9">
        <v>4726.2700042724609</v>
      </c>
      <c r="AB66" s="9">
        <v>23950.380012512207</v>
      </c>
      <c r="AC66" s="6">
        <f t="shared" si="12"/>
        <v>19.733590873311211</v>
      </c>
      <c r="AE66" s="21">
        <v>37652</v>
      </c>
      <c r="AF66" s="9">
        <v>3383.2000122070313</v>
      </c>
      <c r="AG66" s="9">
        <v>19316.675010681152</v>
      </c>
      <c r="AH66" s="6">
        <f t="shared" si="13"/>
        <v>17.514401470937887</v>
      </c>
    </row>
    <row r="67" spans="1:34">
      <c r="A67" s="21">
        <v>37680</v>
      </c>
      <c r="B67" s="9">
        <v>32570.440002441406</v>
      </c>
      <c r="C67" s="9">
        <v>333784.17684936523</v>
      </c>
      <c r="D67" s="6">
        <f t="shared" si="7"/>
        <v>9.7579340967802217</v>
      </c>
      <c r="F67" s="21">
        <v>37680</v>
      </c>
      <c r="G67" s="9">
        <v>882.07000732421875</v>
      </c>
      <c r="H67" s="9">
        <v>132762.83407592773</v>
      </c>
      <c r="I67" s="6">
        <f t="shared" si="8"/>
        <v>0.66439528311045137</v>
      </c>
      <c r="K67" s="21">
        <v>37680</v>
      </c>
      <c r="L67" s="9">
        <v>11312.969985961914</v>
      </c>
      <c r="M67" s="9">
        <v>128816.21685791016</v>
      </c>
      <c r="N67" s="6">
        <f t="shared" si="9"/>
        <v>8.7822560403560122</v>
      </c>
      <c r="P67" s="21">
        <v>37680</v>
      </c>
      <c r="Q67" s="9">
        <v>20375.400009155273</v>
      </c>
      <c r="R67" s="9">
        <v>72205.125915527344</v>
      </c>
      <c r="S67" s="6">
        <f t="shared" si="10"/>
        <v>28.218772214305698</v>
      </c>
      <c r="U67" s="21">
        <v>37680</v>
      </c>
      <c r="W67" s="9">
        <v>36700.260032653809</v>
      </c>
      <c r="X67" s="6">
        <f t="shared" si="11"/>
        <v>0</v>
      </c>
      <c r="Z67" s="21">
        <v>37680</v>
      </c>
      <c r="AA67" s="9">
        <v>4476.2700042724609</v>
      </c>
      <c r="AB67" s="9">
        <v>25190.55199432373</v>
      </c>
      <c r="AC67" s="6">
        <f t="shared" si="12"/>
        <v>17.769638415550055</v>
      </c>
      <c r="AE67" s="21">
        <v>37680</v>
      </c>
      <c r="AF67" s="9">
        <v>4219.0800018310547</v>
      </c>
      <c r="AG67" s="9">
        <v>18642.629997253418</v>
      </c>
      <c r="AH67" s="6">
        <f t="shared" si="13"/>
        <v>22.631356211289091</v>
      </c>
    </row>
    <row r="68" spans="1:34">
      <c r="A68" s="21">
        <v>37711</v>
      </c>
      <c r="B68" s="9">
        <v>31304.040008544922</v>
      </c>
      <c r="C68" s="9">
        <v>331494.46688079834</v>
      </c>
      <c r="D68" s="6">
        <f t="shared" si="7"/>
        <v>9.4433069435821082</v>
      </c>
      <c r="F68" s="21">
        <v>37711</v>
      </c>
      <c r="G68" s="9">
        <v>2707.0700073242188</v>
      </c>
      <c r="H68" s="9">
        <v>132807.62706756592</v>
      </c>
      <c r="I68" s="6">
        <f t="shared" si="8"/>
        <v>2.0383392634121802</v>
      </c>
      <c r="K68" s="21">
        <v>37711</v>
      </c>
      <c r="L68" s="9">
        <v>12386.469985961914</v>
      </c>
      <c r="M68" s="9">
        <v>128178.83586883545</v>
      </c>
      <c r="N68" s="6">
        <f t="shared" si="9"/>
        <v>9.6634283670955679</v>
      </c>
      <c r="P68" s="21">
        <v>37711</v>
      </c>
      <c r="Q68" s="9">
        <v>16210.500015258789</v>
      </c>
      <c r="R68" s="9">
        <v>70508.003944396973</v>
      </c>
      <c r="S68" s="6">
        <f t="shared" si="10"/>
        <v>22.991006848020383</v>
      </c>
      <c r="U68" s="21">
        <v>37711</v>
      </c>
      <c r="V68" s="9">
        <v>450</v>
      </c>
      <c r="W68" s="9">
        <v>35766.090034484863</v>
      </c>
      <c r="X68" s="6">
        <f t="shared" si="11"/>
        <v>1.2581749907974846</v>
      </c>
      <c r="Z68" s="21">
        <v>37711</v>
      </c>
      <c r="AA68" s="9">
        <v>4871.7700042724609</v>
      </c>
      <c r="AB68" s="9">
        <v>27314.502998352051</v>
      </c>
      <c r="AC68" s="6">
        <f t="shared" si="12"/>
        <v>17.835836165740911</v>
      </c>
      <c r="AE68" s="21">
        <v>37711</v>
      </c>
      <c r="AF68" s="9">
        <v>3490.0800018310547</v>
      </c>
      <c r="AG68" s="9">
        <v>18191.730018615723</v>
      </c>
      <c r="AH68" s="6">
        <f t="shared" si="13"/>
        <v>19.184981297873438</v>
      </c>
    </row>
    <row r="69" spans="1:34">
      <c r="A69" s="21">
        <v>37741</v>
      </c>
      <c r="B69" s="9">
        <v>23827.709976196289</v>
      </c>
      <c r="C69" s="9">
        <v>325285.15991973877</v>
      </c>
      <c r="D69" s="6">
        <f t="shared" si="7"/>
        <v>7.3251758494225703</v>
      </c>
      <c r="F69" s="21">
        <v>37741</v>
      </c>
      <c r="G69" s="9">
        <v>3062.0700073242188</v>
      </c>
      <c r="H69" s="9">
        <v>132432.34303283691</v>
      </c>
      <c r="I69" s="6">
        <f t="shared" si="8"/>
        <v>2.3121768725068703</v>
      </c>
      <c r="K69" s="21">
        <v>37741</v>
      </c>
      <c r="L69" s="9">
        <v>5932.8699798583984</v>
      </c>
      <c r="M69" s="9">
        <v>123427.93990325928</v>
      </c>
      <c r="N69" s="6">
        <f t="shared" si="9"/>
        <v>4.8067479571549852</v>
      </c>
      <c r="P69" s="21">
        <v>37741</v>
      </c>
      <c r="Q69" s="9">
        <v>14832.769989013672</v>
      </c>
      <c r="R69" s="9">
        <v>69424.876983642578</v>
      </c>
      <c r="S69" s="6">
        <f t="shared" si="10"/>
        <v>21.365208889759312</v>
      </c>
      <c r="U69" s="21">
        <v>37741</v>
      </c>
      <c r="V69" s="9">
        <v>450</v>
      </c>
      <c r="W69" s="9">
        <v>36951.355003356934</v>
      </c>
      <c r="X69" s="6">
        <f t="shared" si="11"/>
        <v>1.2178173167374204</v>
      </c>
      <c r="Z69" s="21">
        <v>37741</v>
      </c>
      <c r="AA69" s="9">
        <v>2741.7700042724609</v>
      </c>
      <c r="AB69" s="9">
        <v>25411.704002380371</v>
      </c>
      <c r="AC69" s="6">
        <f t="shared" si="12"/>
        <v>10.789398475661582</v>
      </c>
      <c r="AE69" s="21">
        <v>37741</v>
      </c>
      <c r="AF69" s="9">
        <v>3580.0800018310547</v>
      </c>
      <c r="AG69" s="9">
        <v>20655.045036315918</v>
      </c>
      <c r="AH69" s="6">
        <f t="shared" si="13"/>
        <v>17.332714576688264</v>
      </c>
    </row>
    <row r="70" spans="1:34">
      <c r="A70" s="21">
        <v>37772</v>
      </c>
      <c r="B70" s="9">
        <v>17442.709976196289</v>
      </c>
      <c r="C70" s="9">
        <v>338517.20204162598</v>
      </c>
      <c r="D70" s="6">
        <f t="shared" si="7"/>
        <v>5.1526805346959703</v>
      </c>
      <c r="F70" s="21">
        <v>37772</v>
      </c>
      <c r="G70" s="9">
        <v>3062.0700073242188</v>
      </c>
      <c r="H70" s="9">
        <v>154967.73219299316</v>
      </c>
      <c r="I70" s="6">
        <f t="shared" si="8"/>
        <v>1.9759403870676695</v>
      </c>
      <c r="K70" s="21">
        <v>37772</v>
      </c>
      <c r="L70" s="9">
        <v>5027.8699798583984</v>
      </c>
      <c r="M70" s="9">
        <v>123292.58890533447</v>
      </c>
      <c r="N70" s="6">
        <f t="shared" si="9"/>
        <v>4.0779985435449468</v>
      </c>
      <c r="P70" s="21">
        <v>37772</v>
      </c>
      <c r="Q70" s="9">
        <v>9352.7699890136719</v>
      </c>
      <c r="R70" s="9">
        <v>60256.88094329834</v>
      </c>
      <c r="S70" s="6">
        <f t="shared" si="10"/>
        <v>15.521497035026785</v>
      </c>
      <c r="U70" s="21">
        <v>37772</v>
      </c>
      <c r="V70" s="9">
        <v>450</v>
      </c>
      <c r="W70" s="9">
        <v>43888.25008392334</v>
      </c>
      <c r="X70" s="6">
        <f t="shared" si="11"/>
        <v>1.025331379445541</v>
      </c>
      <c r="Z70" s="21">
        <v>37772</v>
      </c>
      <c r="AA70" s="9">
        <v>2866.7700042724609</v>
      </c>
      <c r="AB70" s="9">
        <v>25673.133010864258</v>
      </c>
      <c r="AC70" s="6">
        <f t="shared" si="12"/>
        <v>11.166420565262964</v>
      </c>
      <c r="AE70" s="21">
        <v>37772</v>
      </c>
      <c r="AF70" s="9">
        <v>1860.0800018310547</v>
      </c>
      <c r="AG70" s="9">
        <v>18053.110008239746</v>
      </c>
      <c r="AH70" s="6">
        <f t="shared" si="13"/>
        <v>10.303377096700139</v>
      </c>
    </row>
    <row r="71" spans="1:34">
      <c r="A71" s="21">
        <v>37802</v>
      </c>
      <c r="B71" s="9">
        <v>20371.970001220703</v>
      </c>
      <c r="C71" s="9">
        <v>387097.32897949219</v>
      </c>
      <c r="D71" s="6">
        <f t="shared" si="7"/>
        <v>5.2627513744224208</v>
      </c>
      <c r="F71" s="21">
        <v>37802</v>
      </c>
      <c r="G71" s="9">
        <v>4260.0700073242188</v>
      </c>
      <c r="H71" s="9">
        <v>173024.42017364502</v>
      </c>
      <c r="I71" s="6">
        <f t="shared" si="8"/>
        <v>2.462120666579243</v>
      </c>
      <c r="K71" s="21">
        <v>37802</v>
      </c>
      <c r="L71" s="9">
        <v>5484.5699920654297</v>
      </c>
      <c r="M71" s="9">
        <v>155513.9998550415</v>
      </c>
      <c r="N71" s="6">
        <f t="shared" si="9"/>
        <v>3.5267371408218775</v>
      </c>
      <c r="P71" s="21">
        <v>37802</v>
      </c>
      <c r="Q71" s="9">
        <v>10627.330001831055</v>
      </c>
      <c r="R71" s="9">
        <v>58558.908950805664</v>
      </c>
      <c r="S71" s="6">
        <f t="shared" si="10"/>
        <v>18.148101104067514</v>
      </c>
      <c r="U71" s="21">
        <v>37802</v>
      </c>
      <c r="V71" s="9">
        <v>450</v>
      </c>
      <c r="W71" s="9">
        <v>47283.530044555664</v>
      </c>
      <c r="X71" s="6">
        <f t="shared" si="11"/>
        <v>0.95170559299604163</v>
      </c>
      <c r="Z71" s="21">
        <v>37802</v>
      </c>
      <c r="AA71" s="9">
        <v>2926.8400115966797</v>
      </c>
      <c r="AB71" s="9">
        <v>28474.671012878418</v>
      </c>
      <c r="AC71" s="6">
        <f t="shared" si="12"/>
        <v>10.278749174215005</v>
      </c>
      <c r="AE71" s="21">
        <v>37802</v>
      </c>
      <c r="AF71" s="9">
        <v>2367.2900085449219</v>
      </c>
      <c r="AG71" s="9">
        <v>16365.60001373291</v>
      </c>
      <c r="AH71" s="6">
        <f t="shared" si="13"/>
        <v>14.465036457926697</v>
      </c>
    </row>
    <row r="72" spans="1:34">
      <c r="A72" s="21">
        <v>37833</v>
      </c>
      <c r="B72" s="9">
        <v>27667.120010375977</v>
      </c>
      <c r="C72" s="9">
        <v>402456.32398986816</v>
      </c>
      <c r="D72" s="6">
        <f t="shared" si="7"/>
        <v>6.8745646076796385</v>
      </c>
      <c r="F72" s="21">
        <v>37833</v>
      </c>
      <c r="G72" s="9">
        <v>9970</v>
      </c>
      <c r="H72" s="9">
        <v>154928.34705352783</v>
      </c>
      <c r="I72" s="6">
        <f t="shared" si="8"/>
        <v>6.4352329251633718</v>
      </c>
      <c r="K72" s="21">
        <v>37833</v>
      </c>
      <c r="L72" s="9">
        <v>5600.5900115966797</v>
      </c>
      <c r="M72" s="9">
        <v>189021.29901885986</v>
      </c>
      <c r="N72" s="6">
        <f t="shared" si="9"/>
        <v>2.9629412350181092</v>
      </c>
      <c r="P72" s="21">
        <v>37833</v>
      </c>
      <c r="Q72" s="9">
        <v>12096.529998779297</v>
      </c>
      <c r="R72" s="9">
        <v>58506.677917480469</v>
      </c>
      <c r="S72" s="6">
        <f t="shared" si="10"/>
        <v>20.675468902610735</v>
      </c>
      <c r="U72" s="21">
        <v>37833</v>
      </c>
      <c r="V72" s="9">
        <v>2060</v>
      </c>
      <c r="W72" s="9">
        <v>42572.885009765625</v>
      </c>
      <c r="X72" s="6">
        <f t="shared" si="11"/>
        <v>4.8387606325656929</v>
      </c>
      <c r="Z72" s="21">
        <v>37833</v>
      </c>
      <c r="AA72" s="9">
        <v>2851.8400115966797</v>
      </c>
      <c r="AB72" s="9">
        <v>36681.72403717041</v>
      </c>
      <c r="AC72" s="6">
        <f t="shared" si="12"/>
        <v>7.774552822835826</v>
      </c>
      <c r="AE72" s="21">
        <v>37833</v>
      </c>
      <c r="AF72" s="9">
        <v>3067.2900085449219</v>
      </c>
      <c r="AG72" s="9">
        <v>16316.500007629395</v>
      </c>
      <c r="AH72" s="6">
        <f t="shared" si="13"/>
        <v>18.798700745323412</v>
      </c>
    </row>
    <row r="73" spans="1:34">
      <c r="A73" s="21">
        <v>37864</v>
      </c>
      <c r="B73" s="9">
        <v>27581.179992675781</v>
      </c>
      <c r="C73" s="9">
        <v>406321.43311309814</v>
      </c>
      <c r="D73" s="6">
        <f t="shared" si="7"/>
        <v>6.7880199627565929</v>
      </c>
      <c r="F73" s="21">
        <v>37864</v>
      </c>
      <c r="G73" s="9">
        <v>9278.1699981689453</v>
      </c>
      <c r="H73" s="9">
        <v>156332.74710083008</v>
      </c>
      <c r="I73" s="6">
        <f t="shared" si="8"/>
        <v>5.9348857934318744</v>
      </c>
      <c r="K73" s="21">
        <v>37864</v>
      </c>
      <c r="L73" s="9">
        <v>4258.5499877929688</v>
      </c>
      <c r="M73" s="9">
        <v>189840.3250579834</v>
      </c>
      <c r="N73" s="6">
        <f t="shared" si="9"/>
        <v>2.2432272945657195</v>
      </c>
      <c r="P73" s="21">
        <v>37864</v>
      </c>
      <c r="Q73" s="9">
        <v>14044.460006713867</v>
      </c>
      <c r="R73" s="9">
        <v>60148.360954284668</v>
      </c>
      <c r="S73" s="6">
        <f t="shared" si="10"/>
        <v>23.349696955812743</v>
      </c>
      <c r="U73" s="21">
        <v>37864</v>
      </c>
      <c r="V73" s="9">
        <v>1470</v>
      </c>
      <c r="W73" s="9">
        <v>43044.675033569336</v>
      </c>
      <c r="X73" s="6">
        <f t="shared" si="11"/>
        <v>3.4150565635670107</v>
      </c>
      <c r="Z73" s="21">
        <v>37864</v>
      </c>
      <c r="AA73" s="9">
        <v>1603.5499877929688</v>
      </c>
      <c r="AB73" s="9">
        <v>37925.607055664063</v>
      </c>
      <c r="AC73" s="6">
        <f t="shared" si="12"/>
        <v>4.2281458684086743</v>
      </c>
      <c r="AE73" s="21">
        <v>37864</v>
      </c>
      <c r="AF73" s="9">
        <v>3487.6500091552734</v>
      </c>
      <c r="AG73" s="9">
        <v>16960.900016784668</v>
      </c>
      <c r="AH73" s="6">
        <f t="shared" si="13"/>
        <v>20.562882899515131</v>
      </c>
    </row>
    <row r="74" spans="1:34">
      <c r="A74" s="21">
        <v>37894</v>
      </c>
      <c r="B74" s="9">
        <v>22351</v>
      </c>
      <c r="C74" s="9">
        <v>408712.97401428223</v>
      </c>
      <c r="D74" s="6">
        <f t="shared" si="7"/>
        <v>5.4686299239473026</v>
      </c>
      <c r="F74" s="21">
        <v>37894</v>
      </c>
      <c r="G74" s="9">
        <v>7023.1699981689453</v>
      </c>
      <c r="H74" s="9">
        <v>152595.59303283691</v>
      </c>
      <c r="I74" s="6">
        <f t="shared" si="8"/>
        <v>4.6024723640987686</v>
      </c>
      <c r="K74" s="21">
        <v>37894</v>
      </c>
      <c r="L74" s="9">
        <v>2703.5499877929688</v>
      </c>
      <c r="M74" s="9">
        <v>177187.82793426514</v>
      </c>
      <c r="N74" s="6">
        <f t="shared" si="9"/>
        <v>1.525810220325043</v>
      </c>
      <c r="P74" s="21">
        <v>37894</v>
      </c>
      <c r="Q74" s="9">
        <v>12624.280014038086</v>
      </c>
      <c r="R74" s="9">
        <v>78929.553047180176</v>
      </c>
      <c r="S74" s="6">
        <f t="shared" si="10"/>
        <v>15.994363995057615</v>
      </c>
      <c r="U74" s="21">
        <v>37894</v>
      </c>
      <c r="V74" s="9">
        <v>1350</v>
      </c>
      <c r="W74" s="9">
        <v>44242.614990234375</v>
      </c>
      <c r="X74" s="6">
        <f t="shared" si="11"/>
        <v>3.0513567073238868</v>
      </c>
      <c r="Z74" s="21">
        <v>37894</v>
      </c>
      <c r="AA74" s="9">
        <v>1013.5499877929688</v>
      </c>
      <c r="AB74" s="9">
        <v>34446.660995483398</v>
      </c>
      <c r="AC74" s="6">
        <f t="shared" si="12"/>
        <v>2.9423751344894189</v>
      </c>
      <c r="AE74" s="21">
        <v>37894</v>
      </c>
      <c r="AF74" s="9">
        <v>3733.6500091552734</v>
      </c>
      <c r="AG74" s="9">
        <v>22164.200065612793</v>
      </c>
      <c r="AH74" s="6">
        <f t="shared" si="13"/>
        <v>16.845408352670212</v>
      </c>
    </row>
    <row r="75" spans="1:34">
      <c r="A75" s="21">
        <v>37925</v>
      </c>
      <c r="B75" s="9">
        <v>22170.480003356934</v>
      </c>
      <c r="C75" s="9">
        <v>417375.51006317139</v>
      </c>
      <c r="D75" s="6">
        <f t="shared" si="7"/>
        <v>5.3118785048028689</v>
      </c>
      <c r="F75" s="21">
        <v>37925</v>
      </c>
      <c r="G75" s="9">
        <v>6054.5600051879883</v>
      </c>
      <c r="H75" s="9">
        <v>154823.40209960938</v>
      </c>
      <c r="I75" s="6">
        <f t="shared" si="8"/>
        <v>3.9106232798660767</v>
      </c>
      <c r="K75" s="21">
        <v>37925</v>
      </c>
      <c r="L75" s="9">
        <v>3091.0499877929688</v>
      </c>
      <c r="M75" s="9">
        <v>180877.63993835449</v>
      </c>
      <c r="N75" s="6">
        <f t="shared" si="9"/>
        <v>1.708917690902225</v>
      </c>
      <c r="P75" s="21">
        <v>37925</v>
      </c>
      <c r="Q75" s="9">
        <v>13024.870010375977</v>
      </c>
      <c r="R75" s="9">
        <v>81674.46802520752</v>
      </c>
      <c r="S75" s="6">
        <f t="shared" si="10"/>
        <v>15.947297025988657</v>
      </c>
      <c r="U75" s="21">
        <v>37925</v>
      </c>
      <c r="V75" s="9">
        <v>1150</v>
      </c>
      <c r="W75" s="9">
        <v>45244.915023803711</v>
      </c>
      <c r="X75" s="6">
        <f t="shared" si="11"/>
        <v>2.5417220905265836</v>
      </c>
      <c r="Z75" s="21">
        <v>37925</v>
      </c>
      <c r="AA75" s="9">
        <v>554.04998779296875</v>
      </c>
      <c r="AB75" s="9">
        <v>36212.091011047363</v>
      </c>
      <c r="AC75" s="6">
        <f t="shared" si="12"/>
        <v>1.5300137946299279</v>
      </c>
      <c r="AE75" s="21">
        <v>37925</v>
      </c>
      <c r="AF75" s="9">
        <v>4351.2400054931641</v>
      </c>
      <c r="AG75" s="9">
        <v>25061.600074768066</v>
      </c>
      <c r="AH75" s="6">
        <f t="shared" si="13"/>
        <v>17.362179559612308</v>
      </c>
    </row>
    <row r="76" spans="1:34">
      <c r="A76" s="21">
        <v>37955</v>
      </c>
      <c r="B76" s="9">
        <v>21595.480003356934</v>
      </c>
      <c r="C76" s="9">
        <v>426745.72803497314</v>
      </c>
      <c r="D76" s="6">
        <f t="shared" si="7"/>
        <v>5.0605029141819822</v>
      </c>
      <c r="F76" s="21">
        <v>37955</v>
      </c>
      <c r="G76" s="9">
        <v>6054.5600051879883</v>
      </c>
      <c r="H76" s="9">
        <v>159865.39911651611</v>
      </c>
      <c r="I76" s="6">
        <f t="shared" si="8"/>
        <v>3.7872860785686275</v>
      </c>
      <c r="K76" s="21">
        <v>37955</v>
      </c>
      <c r="L76" s="9">
        <v>1976.0499877929688</v>
      </c>
      <c r="M76" s="9">
        <v>181522.24588775635</v>
      </c>
      <c r="N76" s="6">
        <f t="shared" si="9"/>
        <v>1.08859934942346</v>
      </c>
      <c r="P76" s="21">
        <v>37955</v>
      </c>
      <c r="Q76" s="9">
        <v>13564.870010375977</v>
      </c>
      <c r="R76" s="9">
        <v>85358.083030700684</v>
      </c>
      <c r="S76" s="6">
        <f t="shared" si="10"/>
        <v>15.891722879363526</v>
      </c>
      <c r="U76" s="21">
        <v>37955</v>
      </c>
      <c r="V76" s="9">
        <v>1150</v>
      </c>
      <c r="W76" s="9">
        <v>45616.120025634766</v>
      </c>
      <c r="X76" s="6">
        <f t="shared" si="11"/>
        <v>2.5210386138797811</v>
      </c>
      <c r="Z76" s="21">
        <v>37955</v>
      </c>
      <c r="AA76" s="9">
        <v>439.04998779296875</v>
      </c>
      <c r="AB76" s="9">
        <v>36805.25895690918</v>
      </c>
      <c r="AC76" s="6">
        <f t="shared" si="12"/>
        <v>1.1929001458921924</v>
      </c>
      <c r="AE76" s="21">
        <v>37955</v>
      </c>
      <c r="AF76" s="9">
        <v>4593.7400054931641</v>
      </c>
      <c r="AG76" s="9">
        <v>26814.200065612793</v>
      </c>
      <c r="AH76" s="6">
        <f t="shared" si="13"/>
        <v>17.131743606941651</v>
      </c>
    </row>
    <row r="77" spans="1:34">
      <c r="A77" s="21">
        <v>37986</v>
      </c>
      <c r="B77" s="9">
        <v>19490.909980773926</v>
      </c>
      <c r="C77" s="9">
        <v>441791.08902740479</v>
      </c>
      <c r="D77" s="6">
        <f t="shared" si="7"/>
        <v>4.4117933713155724</v>
      </c>
      <c r="F77" s="21">
        <v>37986</v>
      </c>
      <c r="G77" s="9">
        <v>5904.390007019043</v>
      </c>
      <c r="H77" s="9">
        <v>170904.14415740967</v>
      </c>
      <c r="I77" s="6">
        <f t="shared" si="8"/>
        <v>3.4547962754963155</v>
      </c>
      <c r="K77" s="21">
        <v>37986</v>
      </c>
      <c r="L77" s="9">
        <v>3197.0499877929688</v>
      </c>
      <c r="M77" s="9">
        <v>177215.49380493164</v>
      </c>
      <c r="N77" s="6">
        <f t="shared" si="9"/>
        <v>1.804046541953094</v>
      </c>
      <c r="P77" s="21">
        <v>37986</v>
      </c>
      <c r="Q77" s="9">
        <v>10389.469985961914</v>
      </c>
      <c r="R77" s="9">
        <v>93671.451065063477</v>
      </c>
      <c r="S77" s="6">
        <f t="shared" si="10"/>
        <v>11.091394301926066</v>
      </c>
      <c r="U77" s="21">
        <v>37986</v>
      </c>
      <c r="V77" s="9">
        <v>1150</v>
      </c>
      <c r="W77" s="9">
        <v>47928.640037536621</v>
      </c>
      <c r="X77" s="6">
        <f t="shared" si="11"/>
        <v>2.3994004401112696</v>
      </c>
      <c r="Z77" s="21">
        <v>37986</v>
      </c>
      <c r="AA77" s="9">
        <v>439.04998779296875</v>
      </c>
      <c r="AB77" s="9">
        <v>38997.259963989258</v>
      </c>
      <c r="AC77" s="6">
        <f t="shared" si="12"/>
        <v>1.125848298568656</v>
      </c>
      <c r="AE77" s="21">
        <v>37986</v>
      </c>
      <c r="AF77" s="9">
        <v>3906.2699890136719</v>
      </c>
      <c r="AG77" s="9">
        <v>26933.800010681152</v>
      </c>
      <c r="AH77" s="6">
        <f t="shared" si="13"/>
        <v>14.503226382703369</v>
      </c>
    </row>
    <row r="78" spans="1:34">
      <c r="A78" s="21">
        <v>38017</v>
      </c>
      <c r="B78" s="9">
        <v>21475.239959716797</v>
      </c>
      <c r="C78" s="9">
        <v>442235.45892333984</v>
      </c>
      <c r="D78" s="6">
        <f t="shared" si="7"/>
        <v>4.8560646882545573</v>
      </c>
      <c r="F78" s="21">
        <v>38017</v>
      </c>
      <c r="G78" s="9">
        <v>7066.4599914550781</v>
      </c>
      <c r="H78" s="9">
        <v>173743.70205688477</v>
      </c>
      <c r="I78" s="6">
        <f t="shared" si="8"/>
        <v>4.067174756723829</v>
      </c>
      <c r="K78" s="21">
        <v>38017</v>
      </c>
      <c r="L78" s="9">
        <v>3197.0499877929688</v>
      </c>
      <c r="M78" s="9">
        <v>177044.72776031494</v>
      </c>
      <c r="N78" s="6">
        <f t="shared" si="9"/>
        <v>1.8057866101051985</v>
      </c>
      <c r="P78" s="21">
        <v>38017</v>
      </c>
      <c r="Q78" s="9">
        <v>11211.72998046875</v>
      </c>
      <c r="R78" s="9">
        <v>91447.029106140137</v>
      </c>
      <c r="S78" s="6">
        <f t="shared" si="10"/>
        <v>12.260354535362318</v>
      </c>
      <c r="U78" s="21">
        <v>38017</v>
      </c>
      <c r="V78" s="9">
        <v>1400</v>
      </c>
      <c r="W78" s="9">
        <v>49037.640029907227</v>
      </c>
      <c r="X78" s="6">
        <f t="shared" si="11"/>
        <v>2.8549497878490149</v>
      </c>
      <c r="Z78" s="21">
        <v>38017</v>
      </c>
      <c r="AA78" s="9">
        <v>439.04998779296875</v>
      </c>
      <c r="AB78" s="9">
        <v>38027.461929321289</v>
      </c>
      <c r="AC78" s="6">
        <f t="shared" si="12"/>
        <v>1.1545603243492746</v>
      </c>
      <c r="AE78" s="21">
        <v>38017</v>
      </c>
      <c r="AF78" s="9">
        <v>4219.4699859619141</v>
      </c>
      <c r="AG78" s="9">
        <v>27226.600028991699</v>
      </c>
      <c r="AH78" s="6">
        <f t="shared" si="13"/>
        <v>15.497601542127537</v>
      </c>
    </row>
    <row r="79" spans="1:34">
      <c r="A79" s="21">
        <v>38046</v>
      </c>
      <c r="B79" s="9">
        <v>20706.7099609375</v>
      </c>
      <c r="C79" s="9">
        <v>450837.95899200439</v>
      </c>
      <c r="D79" s="6">
        <f t="shared" si="7"/>
        <v>4.5929384489349827</v>
      </c>
      <c r="F79" s="21">
        <v>38046</v>
      </c>
      <c r="G79" s="9">
        <v>7414.0999908447266</v>
      </c>
      <c r="H79" s="9">
        <v>160049.12206268311</v>
      </c>
      <c r="I79" s="6">
        <f t="shared" si="8"/>
        <v>4.6323902907389902</v>
      </c>
      <c r="K79" s="21">
        <v>38046</v>
      </c>
      <c r="L79" s="9">
        <v>1575</v>
      </c>
      <c r="M79" s="9">
        <v>197996.15283966064</v>
      </c>
      <c r="N79" s="6">
        <f t="shared" si="9"/>
        <v>0.79547000151838876</v>
      </c>
      <c r="P79" s="21">
        <v>38046</v>
      </c>
      <c r="Q79" s="9">
        <v>11717.609970092773</v>
      </c>
      <c r="R79" s="9">
        <v>92792.684089660645</v>
      </c>
      <c r="S79" s="6">
        <f t="shared" si="10"/>
        <v>12.62773039173074</v>
      </c>
      <c r="U79" s="21">
        <v>38046</v>
      </c>
      <c r="V79" s="9">
        <v>1775</v>
      </c>
      <c r="W79" s="9">
        <v>48335.09300994873</v>
      </c>
      <c r="X79" s="6">
        <f t="shared" si="11"/>
        <v>3.6722800960259967</v>
      </c>
      <c r="Z79" s="21">
        <v>38046</v>
      </c>
      <c r="AB79" s="9">
        <v>46451.270927429199</v>
      </c>
      <c r="AC79" s="6">
        <f t="shared" si="12"/>
        <v>0</v>
      </c>
      <c r="AE79" s="21">
        <v>38046</v>
      </c>
      <c r="AF79" s="9">
        <v>6071.6499633789063</v>
      </c>
      <c r="AG79" s="9">
        <v>31182.700004577637</v>
      </c>
      <c r="AH79" s="6">
        <f t="shared" si="13"/>
        <v>19.471213084458963</v>
      </c>
    </row>
    <row r="80" spans="1:34">
      <c r="A80" s="21">
        <v>38077</v>
      </c>
      <c r="B80" s="9">
        <v>15438.109970092773</v>
      </c>
      <c r="C80" s="9">
        <v>455530.90084838867</v>
      </c>
      <c r="D80" s="6">
        <f t="shared" si="7"/>
        <v>3.3890368230433037</v>
      </c>
      <c r="F80" s="21">
        <v>38077</v>
      </c>
      <c r="G80" s="9">
        <v>1048</v>
      </c>
      <c r="H80" s="9">
        <v>153782.87300872803</v>
      </c>
      <c r="I80" s="6">
        <f t="shared" si="8"/>
        <v>0.68148031019066746</v>
      </c>
      <c r="K80" s="21">
        <v>38077</v>
      </c>
      <c r="L80" s="9">
        <v>4080</v>
      </c>
      <c r="M80" s="9">
        <v>206538.6167755127</v>
      </c>
      <c r="N80" s="6">
        <f t="shared" si="9"/>
        <v>1.9754175096633679</v>
      </c>
      <c r="P80" s="21">
        <v>38077</v>
      </c>
      <c r="Q80" s="9">
        <v>10310.109970092773</v>
      </c>
      <c r="R80" s="9">
        <v>95209.411064147949</v>
      </c>
      <c r="S80" s="6">
        <f t="shared" si="10"/>
        <v>10.828876951193692</v>
      </c>
      <c r="U80" s="21">
        <v>38077</v>
      </c>
      <c r="V80" s="9">
        <v>250</v>
      </c>
      <c r="W80" s="9">
        <v>46151.83699798584</v>
      </c>
      <c r="X80" s="6">
        <f t="shared" si="11"/>
        <v>0.54169024736959115</v>
      </c>
      <c r="Z80" s="21">
        <v>38077</v>
      </c>
      <c r="AA80" s="9">
        <v>800</v>
      </c>
      <c r="AB80" s="9">
        <v>47183.416885375977</v>
      </c>
      <c r="AC80" s="6">
        <f t="shared" si="12"/>
        <v>1.6955109502634431</v>
      </c>
      <c r="AE80" s="21">
        <v>38077</v>
      </c>
      <c r="AF80" s="9">
        <v>4842.1499633789063</v>
      </c>
      <c r="AG80" s="9">
        <v>32422.622978210449</v>
      </c>
      <c r="AH80" s="6">
        <f t="shared" si="13"/>
        <v>14.93447944243457</v>
      </c>
    </row>
    <row r="81" spans="1:34">
      <c r="A81" s="21">
        <v>38107</v>
      </c>
      <c r="B81" s="9">
        <v>13586.359985351563</v>
      </c>
      <c r="C81" s="9">
        <v>458253.50483703613</v>
      </c>
      <c r="D81" s="6">
        <f t="shared" si="7"/>
        <v>2.964813109325402</v>
      </c>
      <c r="F81" s="21">
        <v>38107</v>
      </c>
      <c r="H81" s="9">
        <v>159117.78594207764</v>
      </c>
      <c r="I81" s="6">
        <f t="shared" si="8"/>
        <v>0</v>
      </c>
      <c r="K81" s="21">
        <v>38107</v>
      </c>
      <c r="L81" s="9">
        <v>3910</v>
      </c>
      <c r="M81" s="9">
        <v>205618.04483795166</v>
      </c>
      <c r="N81" s="6">
        <f t="shared" si="9"/>
        <v>1.9015840769624501</v>
      </c>
      <c r="P81" s="21">
        <v>38107</v>
      </c>
      <c r="Q81" s="9">
        <v>9676.3599853515625</v>
      </c>
      <c r="R81" s="9">
        <v>93517.674057006836</v>
      </c>
      <c r="S81" s="6">
        <f t="shared" si="10"/>
        <v>10.347092229275304</v>
      </c>
      <c r="U81" s="21">
        <v>38107</v>
      </c>
      <c r="W81" s="9">
        <v>49134.263954162598</v>
      </c>
      <c r="X81" s="6">
        <f t="shared" si="11"/>
        <v>0</v>
      </c>
      <c r="Z81" s="21">
        <v>38107</v>
      </c>
      <c r="AA81" s="9">
        <v>750</v>
      </c>
      <c r="AB81" s="9">
        <v>49340.454925537109</v>
      </c>
      <c r="AC81" s="6">
        <f t="shared" si="12"/>
        <v>1.5200508409009885</v>
      </c>
      <c r="AE81" s="21">
        <v>38107</v>
      </c>
      <c r="AF81" s="9">
        <v>4808.3999786376953</v>
      </c>
      <c r="AG81" s="9">
        <v>33046.076995849609</v>
      </c>
      <c r="AH81" s="6">
        <f t="shared" si="13"/>
        <v>14.550592432625518</v>
      </c>
    </row>
    <row r="82" spans="1:34">
      <c r="A82" s="21">
        <v>38138</v>
      </c>
      <c r="B82" s="9">
        <v>12430.629989624023</v>
      </c>
      <c r="C82" s="9">
        <v>470980.28983306885</v>
      </c>
      <c r="D82" s="6">
        <f t="shared" ref="D82:D145" si="14">B82/C82*100</f>
        <v>2.6393100216635084</v>
      </c>
      <c r="F82" s="21">
        <v>38138</v>
      </c>
      <c r="H82" s="9">
        <v>153867.40302276611</v>
      </c>
      <c r="I82" s="6">
        <f t="shared" ref="I82:I145" si="15">G82/H82*100</f>
        <v>0</v>
      </c>
      <c r="K82" s="21">
        <v>38138</v>
      </c>
      <c r="L82" s="9">
        <v>4060</v>
      </c>
      <c r="M82" s="9">
        <v>220798.58477783203</v>
      </c>
      <c r="N82" s="6">
        <f t="shared" ref="N82:N145" si="16">L82/M82*100</f>
        <v>1.8387799016398496</v>
      </c>
      <c r="P82" s="21">
        <v>38138</v>
      </c>
      <c r="Q82" s="9">
        <v>8370.6299896240234</v>
      </c>
      <c r="R82" s="9">
        <v>96314.302032470703</v>
      </c>
      <c r="S82" s="6">
        <f t="shared" ref="S82:S145" si="17">Q82/R82*100</f>
        <v>8.6909522396808843</v>
      </c>
      <c r="U82" s="21">
        <v>38138</v>
      </c>
      <c r="W82" s="9">
        <v>49039.338989257813</v>
      </c>
      <c r="X82" s="6">
        <f t="shared" ref="X82:X145" si="18">V82/W82*100</f>
        <v>0</v>
      </c>
      <c r="Z82" s="21">
        <v>38138</v>
      </c>
      <c r="AA82" s="9">
        <v>750</v>
      </c>
      <c r="AB82" s="9">
        <v>50812.03491973877</v>
      </c>
      <c r="AC82" s="6">
        <f t="shared" ref="AC82:AC145" si="19">AA82/AB82*100</f>
        <v>1.4760282700440523</v>
      </c>
      <c r="AE82" s="21">
        <v>38138</v>
      </c>
      <c r="AF82" s="9">
        <v>3707.6699829101563</v>
      </c>
      <c r="AG82" s="9">
        <v>35118.52799987793</v>
      </c>
      <c r="AH82" s="6">
        <f t="shared" ref="AH82:AH145" si="20">AF82/AG82*100</f>
        <v>10.557589381089787</v>
      </c>
    </row>
    <row r="83" spans="1:34">
      <c r="A83" s="21">
        <v>38168</v>
      </c>
      <c r="B83" s="9">
        <v>12462.059989929199</v>
      </c>
      <c r="C83" s="9">
        <v>490555.4810333252</v>
      </c>
      <c r="D83" s="6">
        <f t="shared" si="14"/>
        <v>2.5403976658621019</v>
      </c>
      <c r="F83" s="21">
        <v>38168</v>
      </c>
      <c r="H83" s="9">
        <v>161147.2900390625</v>
      </c>
      <c r="I83" s="6">
        <f t="shared" si="15"/>
        <v>0</v>
      </c>
      <c r="K83" s="21">
        <v>38168</v>
      </c>
      <c r="L83" s="9">
        <v>1560</v>
      </c>
      <c r="M83" s="9">
        <v>226803.61092376709</v>
      </c>
      <c r="N83" s="6">
        <f t="shared" si="16"/>
        <v>0.68781973692841469</v>
      </c>
      <c r="P83" s="21">
        <v>38168</v>
      </c>
      <c r="Q83" s="9">
        <v>10902.059989929199</v>
      </c>
      <c r="R83" s="9">
        <v>102604.58007049561</v>
      </c>
      <c r="S83" s="6">
        <f t="shared" si="17"/>
        <v>10.625315149127669</v>
      </c>
      <c r="U83" s="21">
        <v>38168</v>
      </c>
      <c r="W83" s="9">
        <v>50918.280029296875</v>
      </c>
      <c r="X83" s="6">
        <f t="shared" si="18"/>
        <v>0</v>
      </c>
      <c r="Z83" s="21">
        <v>38168</v>
      </c>
      <c r="AA83" s="9">
        <v>250</v>
      </c>
      <c r="AB83" s="9">
        <v>50137.065979003906</v>
      </c>
      <c r="AC83" s="6">
        <f t="shared" si="19"/>
        <v>0.49863308735436068</v>
      </c>
      <c r="AE83" s="21">
        <v>38168</v>
      </c>
      <c r="AF83" s="9">
        <v>4404.099983215332</v>
      </c>
      <c r="AG83" s="9">
        <v>38361.468017578125</v>
      </c>
      <c r="AH83" s="6">
        <f t="shared" si="20"/>
        <v>11.480530362386732</v>
      </c>
    </row>
    <row r="84" spans="1:34">
      <c r="A84" s="21">
        <v>38199</v>
      </c>
      <c r="B84" s="9">
        <v>8262.0599899291992</v>
      </c>
      <c r="C84" s="9">
        <v>487736.8088684082</v>
      </c>
      <c r="D84" s="6">
        <f t="shared" si="14"/>
        <v>1.6939586760117402</v>
      </c>
      <c r="F84" s="21">
        <v>38199</v>
      </c>
      <c r="H84" s="9">
        <v>159456.94300079346</v>
      </c>
      <c r="I84" s="6">
        <f t="shared" si="15"/>
        <v>0</v>
      </c>
      <c r="K84" s="21">
        <v>38199</v>
      </c>
      <c r="L84" s="9">
        <v>1585</v>
      </c>
      <c r="M84" s="9">
        <v>231545.85982513428</v>
      </c>
      <c r="N84" s="6">
        <f t="shared" si="16"/>
        <v>0.68452962242426085</v>
      </c>
      <c r="P84" s="21">
        <v>38199</v>
      </c>
      <c r="Q84" s="9">
        <v>6677.0599899291992</v>
      </c>
      <c r="R84" s="9">
        <v>96734.006042480469</v>
      </c>
      <c r="S84" s="6">
        <f t="shared" si="17"/>
        <v>6.9024950615577589</v>
      </c>
      <c r="U84" s="21">
        <v>38199</v>
      </c>
      <c r="W84" s="9">
        <v>50879.72900390625</v>
      </c>
      <c r="X84" s="6">
        <f t="shared" si="18"/>
        <v>0</v>
      </c>
      <c r="Z84" s="21">
        <v>38199</v>
      </c>
      <c r="AA84" s="9">
        <v>250</v>
      </c>
      <c r="AB84" s="9">
        <v>49451.327903747559</v>
      </c>
      <c r="AC84" s="6">
        <f t="shared" si="19"/>
        <v>0.50554759719820241</v>
      </c>
      <c r="AE84" s="21">
        <v>38199</v>
      </c>
      <c r="AF84" s="9">
        <v>3595.0599899291992</v>
      </c>
      <c r="AG84" s="9">
        <v>37473.218994140625</v>
      </c>
      <c r="AH84" s="6">
        <f t="shared" si="20"/>
        <v>9.5936780624352789</v>
      </c>
    </row>
    <row r="85" spans="1:34">
      <c r="A85" s="21">
        <v>38230</v>
      </c>
      <c r="B85" s="9">
        <v>7560.9699935913086</v>
      </c>
      <c r="C85" s="9">
        <v>493598.48484802246</v>
      </c>
      <c r="D85" s="6">
        <f t="shared" si="14"/>
        <v>1.5318057542091745</v>
      </c>
      <c r="F85" s="21">
        <v>38230</v>
      </c>
      <c r="H85" s="9">
        <v>160867.21998596191</v>
      </c>
      <c r="I85" s="6">
        <f t="shared" si="15"/>
        <v>0</v>
      </c>
      <c r="K85" s="21">
        <v>38230</v>
      </c>
      <c r="L85" s="9">
        <v>762</v>
      </c>
      <c r="M85" s="9">
        <v>237852.62183380127</v>
      </c>
      <c r="N85" s="6">
        <f t="shared" si="16"/>
        <v>0.32036644966328981</v>
      </c>
      <c r="P85" s="21">
        <v>38230</v>
      </c>
      <c r="Q85" s="9">
        <v>6798.9699935913086</v>
      </c>
      <c r="R85" s="9">
        <v>94878.643028259277</v>
      </c>
      <c r="S85" s="6">
        <f t="shared" si="17"/>
        <v>7.1659646223716109</v>
      </c>
      <c r="U85" s="21">
        <v>38230</v>
      </c>
      <c r="W85" s="9">
        <v>51966.97102355957</v>
      </c>
      <c r="X85" s="6">
        <f t="shared" si="18"/>
        <v>0</v>
      </c>
      <c r="Z85" s="21">
        <v>38230</v>
      </c>
      <c r="AA85" s="9">
        <v>100</v>
      </c>
      <c r="AB85" s="9">
        <v>50960.301887512207</v>
      </c>
      <c r="AC85" s="6">
        <f t="shared" si="19"/>
        <v>0.19623117661417339</v>
      </c>
      <c r="AE85" s="21">
        <v>38230</v>
      </c>
      <c r="AF85" s="9">
        <v>3686.9699935913086</v>
      </c>
      <c r="AG85" s="9">
        <v>36256.117980957031</v>
      </c>
      <c r="AH85" s="6">
        <f t="shared" si="20"/>
        <v>10.169235425391744</v>
      </c>
    </row>
    <row r="86" spans="1:34">
      <c r="A86" s="21">
        <v>38260</v>
      </c>
      <c r="B86" s="9">
        <v>6709.5499954223633</v>
      </c>
      <c r="C86" s="9">
        <v>499398.92287445068</v>
      </c>
      <c r="D86" s="6">
        <f t="shared" si="14"/>
        <v>1.343525123523174</v>
      </c>
      <c r="F86" s="21">
        <v>38260</v>
      </c>
      <c r="H86" s="9">
        <v>167110.34897613525</v>
      </c>
      <c r="I86" s="6">
        <f t="shared" si="15"/>
        <v>0</v>
      </c>
      <c r="K86" s="21">
        <v>38260</v>
      </c>
      <c r="L86" s="9">
        <v>937</v>
      </c>
      <c r="M86" s="9">
        <v>236357.2068939209</v>
      </c>
      <c r="N86" s="6">
        <f t="shared" si="16"/>
        <v>0.39643386055942581</v>
      </c>
      <c r="P86" s="21">
        <v>38260</v>
      </c>
      <c r="Q86" s="9">
        <v>5772.5499954223633</v>
      </c>
      <c r="R86" s="9">
        <v>95931.367004394531</v>
      </c>
      <c r="S86" s="6">
        <f t="shared" si="17"/>
        <v>6.017374895906495</v>
      </c>
      <c r="U86" s="21">
        <v>38260</v>
      </c>
      <c r="W86" s="9">
        <v>55018.508003234863</v>
      </c>
      <c r="X86" s="6">
        <f t="shared" si="18"/>
        <v>0</v>
      </c>
      <c r="Z86" s="21">
        <v>38260</v>
      </c>
      <c r="AA86" s="9">
        <v>100</v>
      </c>
      <c r="AB86" s="9">
        <v>49980.171974182129</v>
      </c>
      <c r="AC86" s="6">
        <f t="shared" si="19"/>
        <v>0.20007934356779772</v>
      </c>
      <c r="AE86" s="21">
        <v>38260</v>
      </c>
      <c r="AF86" s="9">
        <v>3235.5499954223633</v>
      </c>
      <c r="AG86" s="9">
        <v>37106.683967590332</v>
      </c>
      <c r="AH86" s="6">
        <f t="shared" si="20"/>
        <v>8.7195880888962023</v>
      </c>
    </row>
    <row r="87" spans="1:34">
      <c r="A87" s="21">
        <v>38291</v>
      </c>
      <c r="B87" s="9">
        <v>6794.7600021362305</v>
      </c>
      <c r="C87" s="9">
        <v>504755.87088012695</v>
      </c>
      <c r="D87" s="6">
        <f t="shared" si="14"/>
        <v>1.3461477902750139</v>
      </c>
      <c r="F87" s="21">
        <v>38291</v>
      </c>
      <c r="H87" s="9">
        <v>168770.90599822998</v>
      </c>
      <c r="I87" s="6">
        <f t="shared" si="15"/>
        <v>0</v>
      </c>
      <c r="K87" s="21">
        <v>38291</v>
      </c>
      <c r="L87" s="9">
        <v>505</v>
      </c>
      <c r="M87" s="9">
        <v>234779.36782073975</v>
      </c>
      <c r="N87" s="6">
        <f t="shared" si="16"/>
        <v>0.21509556171289329</v>
      </c>
      <c r="P87" s="21">
        <v>38291</v>
      </c>
      <c r="Q87" s="9">
        <v>6289.7600021362305</v>
      </c>
      <c r="R87" s="9">
        <v>101205.59706115723</v>
      </c>
      <c r="S87" s="6">
        <f t="shared" si="17"/>
        <v>6.214834144336316</v>
      </c>
      <c r="U87" s="21">
        <v>38291</v>
      </c>
      <c r="W87" s="9">
        <v>57039.165008544922</v>
      </c>
      <c r="X87" s="6">
        <f t="shared" si="18"/>
        <v>0</v>
      </c>
      <c r="Z87" s="21">
        <v>38291</v>
      </c>
      <c r="AA87" s="9">
        <v>100</v>
      </c>
      <c r="AB87" s="9">
        <v>46712.884979248047</v>
      </c>
      <c r="AC87" s="6">
        <f t="shared" si="19"/>
        <v>0.2140736973201815</v>
      </c>
      <c r="AE87" s="21">
        <v>38291</v>
      </c>
      <c r="AF87" s="9">
        <v>3320.7600021362305</v>
      </c>
      <c r="AG87" s="9">
        <v>37469.775993347168</v>
      </c>
      <c r="AH87" s="6">
        <f t="shared" si="20"/>
        <v>8.8625029483118283</v>
      </c>
    </row>
    <row r="88" spans="1:34">
      <c r="A88" s="21">
        <v>38321</v>
      </c>
      <c r="B88" s="9">
        <v>7669.7600021362305</v>
      </c>
      <c r="C88" s="9">
        <v>510203.42692565918</v>
      </c>
      <c r="D88" s="6">
        <f t="shared" si="14"/>
        <v>1.5032748894596855</v>
      </c>
      <c r="F88" s="21">
        <v>38321</v>
      </c>
      <c r="H88" s="9">
        <v>161428.90596008301</v>
      </c>
      <c r="I88" s="6">
        <f t="shared" si="15"/>
        <v>0</v>
      </c>
      <c r="K88" s="21">
        <v>38321</v>
      </c>
      <c r="L88" s="9">
        <v>930</v>
      </c>
      <c r="M88" s="9">
        <v>246750.14590454102</v>
      </c>
      <c r="N88" s="6">
        <f t="shared" si="16"/>
        <v>0.37689947318603995</v>
      </c>
      <c r="P88" s="21">
        <v>38321</v>
      </c>
      <c r="Q88" s="9">
        <v>6739.7600021362305</v>
      </c>
      <c r="R88" s="9">
        <v>102024.37506103516</v>
      </c>
      <c r="S88" s="6">
        <f t="shared" si="17"/>
        <v>6.6060291945961245</v>
      </c>
      <c r="U88" s="21">
        <v>38321</v>
      </c>
      <c r="W88" s="9">
        <v>54082.07999420166</v>
      </c>
      <c r="X88" s="6">
        <f t="shared" si="18"/>
        <v>0</v>
      </c>
      <c r="Z88" s="21">
        <v>38321</v>
      </c>
      <c r="AA88" s="9">
        <v>100</v>
      </c>
      <c r="AB88" s="9">
        <v>47931.988021850586</v>
      </c>
      <c r="AC88" s="6">
        <f t="shared" si="19"/>
        <v>0.20862894306493893</v>
      </c>
      <c r="AE88" s="21">
        <v>38321</v>
      </c>
      <c r="AF88" s="9">
        <v>4520.7600021362305</v>
      </c>
      <c r="AG88" s="9">
        <v>39536.731986999512</v>
      </c>
      <c r="AH88" s="6">
        <f t="shared" si="20"/>
        <v>11.434328976969439</v>
      </c>
    </row>
    <row r="89" spans="1:34">
      <c r="A89" s="21">
        <v>38352</v>
      </c>
      <c r="B89" s="9">
        <v>7805.6100082397461</v>
      </c>
      <c r="C89" s="9">
        <v>507490.91806793213</v>
      </c>
      <c r="D89" s="6">
        <f t="shared" si="14"/>
        <v>1.5380787577355024</v>
      </c>
      <c r="F89" s="21">
        <v>38352</v>
      </c>
      <c r="H89" s="9">
        <v>158976.78008270264</v>
      </c>
      <c r="I89" s="6">
        <f t="shared" si="15"/>
        <v>0</v>
      </c>
      <c r="K89" s="21">
        <v>38352</v>
      </c>
      <c r="L89" s="9">
        <v>930</v>
      </c>
      <c r="M89" s="9">
        <v>241086.06491851807</v>
      </c>
      <c r="N89" s="6">
        <f t="shared" si="16"/>
        <v>0.38575435718954559</v>
      </c>
      <c r="P89" s="21">
        <v>38352</v>
      </c>
      <c r="Q89" s="9">
        <v>6875.6100082397461</v>
      </c>
      <c r="R89" s="9">
        <v>107428.07306671143</v>
      </c>
      <c r="S89" s="6">
        <f t="shared" si="17"/>
        <v>6.400198581212643</v>
      </c>
      <c r="U89" s="21">
        <v>38352</v>
      </c>
      <c r="W89" s="9">
        <v>53579.962997436523</v>
      </c>
      <c r="X89" s="6">
        <f t="shared" si="18"/>
        <v>0</v>
      </c>
      <c r="Z89" s="21">
        <v>38352</v>
      </c>
      <c r="AA89" s="9">
        <v>100</v>
      </c>
      <c r="AB89" s="9">
        <v>48390.05298614502</v>
      </c>
      <c r="AC89" s="6">
        <f t="shared" si="19"/>
        <v>0.20665404112831182</v>
      </c>
      <c r="AE89" s="21">
        <v>38352</v>
      </c>
      <c r="AF89" s="9">
        <v>4964.3300094604492</v>
      </c>
      <c r="AG89" s="9">
        <v>40116.238975524902</v>
      </c>
      <c r="AH89" s="6">
        <f t="shared" si="20"/>
        <v>12.374863985851738</v>
      </c>
    </row>
    <row r="90" spans="1:34">
      <c r="A90" s="21">
        <v>38383</v>
      </c>
      <c r="B90" s="9">
        <v>6554.150016784668</v>
      </c>
      <c r="C90" s="9">
        <v>512483.88121032715</v>
      </c>
      <c r="D90" s="6">
        <f t="shared" si="14"/>
        <v>1.2788987628851485</v>
      </c>
      <c r="F90" s="21">
        <v>38383</v>
      </c>
      <c r="H90" s="9">
        <v>160067.76105499268</v>
      </c>
      <c r="I90" s="6">
        <f t="shared" si="15"/>
        <v>0</v>
      </c>
      <c r="K90" s="21">
        <v>38383</v>
      </c>
      <c r="L90" s="9">
        <v>930</v>
      </c>
      <c r="M90" s="9">
        <v>242531.126953125</v>
      </c>
      <c r="N90" s="6">
        <f t="shared" si="16"/>
        <v>0.38345593478388651</v>
      </c>
      <c r="P90" s="21">
        <v>38383</v>
      </c>
      <c r="Q90" s="9">
        <v>5624.150016784668</v>
      </c>
      <c r="R90" s="9">
        <v>109884.99320220947</v>
      </c>
      <c r="S90" s="6">
        <f t="shared" si="17"/>
        <v>5.118214828875816</v>
      </c>
      <c r="U90" s="21">
        <v>38383</v>
      </c>
      <c r="W90" s="9">
        <v>55105.922012329102</v>
      </c>
      <c r="X90" s="6">
        <f t="shared" si="18"/>
        <v>0</v>
      </c>
      <c r="Z90" s="21">
        <v>38383</v>
      </c>
      <c r="AA90" s="9">
        <v>100</v>
      </c>
      <c r="AB90" s="9">
        <v>49114.683944702148</v>
      </c>
      <c r="AC90" s="6">
        <f t="shared" si="19"/>
        <v>0.20360509723037057</v>
      </c>
      <c r="AE90" s="21">
        <v>38383</v>
      </c>
      <c r="AF90" s="9">
        <v>3944.8700180053711</v>
      </c>
      <c r="AG90" s="9">
        <v>42167.823020935059</v>
      </c>
      <c r="AH90" s="6">
        <f t="shared" si="20"/>
        <v>9.3551664169308957</v>
      </c>
    </row>
    <row r="91" spans="1:34">
      <c r="A91" s="21">
        <v>38411</v>
      </c>
      <c r="B91" s="9">
        <v>6785.6300277709961</v>
      </c>
      <c r="C91" s="9">
        <v>518920.00315856934</v>
      </c>
      <c r="D91" s="6">
        <f t="shared" si="14"/>
        <v>1.3076447210491271</v>
      </c>
      <c r="F91" s="21">
        <v>38411</v>
      </c>
      <c r="H91" s="9">
        <v>158321.18701934814</v>
      </c>
      <c r="I91" s="6">
        <f t="shared" si="15"/>
        <v>0</v>
      </c>
      <c r="K91" s="21">
        <v>38411</v>
      </c>
      <c r="L91" s="9">
        <v>1258.1000061035156</v>
      </c>
      <c r="M91" s="9">
        <v>244243.74398040771</v>
      </c>
      <c r="N91" s="6">
        <f t="shared" si="16"/>
        <v>0.51510019687727826</v>
      </c>
      <c r="P91" s="21">
        <v>38411</v>
      </c>
      <c r="Q91" s="9">
        <v>5527.5300216674805</v>
      </c>
      <c r="R91" s="9">
        <v>116355.07215881348</v>
      </c>
      <c r="S91" s="6">
        <f t="shared" si="17"/>
        <v>4.7505707478939412</v>
      </c>
      <c r="U91" s="21">
        <v>38411</v>
      </c>
      <c r="W91" s="9">
        <v>54969.648979187012</v>
      </c>
      <c r="X91" s="6">
        <f t="shared" si="18"/>
        <v>0</v>
      </c>
      <c r="Z91" s="21">
        <v>38411</v>
      </c>
      <c r="AA91" s="9">
        <v>400</v>
      </c>
      <c r="AB91" s="9">
        <v>52187.65397644043</v>
      </c>
      <c r="AC91" s="6">
        <f t="shared" si="19"/>
        <v>0.76646480445466247</v>
      </c>
      <c r="AE91" s="21">
        <v>38411</v>
      </c>
      <c r="AF91" s="9">
        <v>3423.2500228881836</v>
      </c>
      <c r="AG91" s="9">
        <v>43432.049011230469</v>
      </c>
      <c r="AH91" s="6">
        <f t="shared" si="20"/>
        <v>7.8818524587753496</v>
      </c>
    </row>
    <row r="92" spans="1:34">
      <c r="A92" s="21">
        <v>38442</v>
      </c>
      <c r="B92" s="9">
        <v>6391.4300308227539</v>
      </c>
      <c r="C92" s="9">
        <v>516207.81233978271</v>
      </c>
      <c r="D92" s="6">
        <f t="shared" si="14"/>
        <v>1.2381505816141605</v>
      </c>
      <c r="F92" s="21">
        <v>38442</v>
      </c>
      <c r="H92" s="9">
        <v>157415.46202850342</v>
      </c>
      <c r="I92" s="6">
        <f t="shared" si="15"/>
        <v>0</v>
      </c>
      <c r="K92" s="21">
        <v>38442</v>
      </c>
      <c r="L92" s="9">
        <v>928.10000610351563</v>
      </c>
      <c r="M92" s="9">
        <v>243927.11002349854</v>
      </c>
      <c r="N92" s="6">
        <f t="shared" si="16"/>
        <v>0.3804825162787801</v>
      </c>
      <c r="P92" s="21">
        <v>38442</v>
      </c>
      <c r="Q92" s="9">
        <v>5463.3300247192383</v>
      </c>
      <c r="R92" s="9">
        <v>114865.24028778076</v>
      </c>
      <c r="S92" s="6">
        <f t="shared" si="17"/>
        <v>4.7562952996324519</v>
      </c>
      <c r="U92" s="21">
        <v>38442</v>
      </c>
      <c r="W92" s="9">
        <v>53859.533973693848</v>
      </c>
      <c r="X92" s="6">
        <f t="shared" si="18"/>
        <v>0</v>
      </c>
      <c r="Z92" s="21">
        <v>38442</v>
      </c>
      <c r="AA92" s="9">
        <v>300</v>
      </c>
      <c r="AB92" s="9">
        <v>51934.876983642578</v>
      </c>
      <c r="AC92" s="6">
        <f t="shared" si="19"/>
        <v>0.57764650158791764</v>
      </c>
      <c r="AE92" s="21">
        <v>38442</v>
      </c>
      <c r="AF92" s="9">
        <v>3516.0500259399414</v>
      </c>
      <c r="AG92" s="9">
        <v>40162.247062683105</v>
      </c>
      <c r="AH92" s="6">
        <f t="shared" si="20"/>
        <v>8.7546148014384677</v>
      </c>
    </row>
    <row r="93" spans="1:34">
      <c r="A93" s="21">
        <v>38472</v>
      </c>
      <c r="B93" s="9">
        <v>6293.3300247192383</v>
      </c>
      <c r="C93" s="9">
        <v>519560.63716125488</v>
      </c>
      <c r="D93" s="6">
        <f t="shared" si="14"/>
        <v>1.2112792183611845</v>
      </c>
      <c r="F93" s="21">
        <v>38472</v>
      </c>
      <c r="H93" s="9">
        <v>157923.10593414307</v>
      </c>
      <c r="I93" s="6">
        <f t="shared" si="15"/>
        <v>0</v>
      </c>
      <c r="K93" s="21">
        <v>38472</v>
      </c>
      <c r="L93" s="9">
        <v>1178.1000061035156</v>
      </c>
      <c r="M93" s="9">
        <v>248250.49997711182</v>
      </c>
      <c r="N93" s="6">
        <f t="shared" si="16"/>
        <v>0.47456098022446447</v>
      </c>
      <c r="P93" s="21">
        <v>38472</v>
      </c>
      <c r="Q93" s="9">
        <v>5115.2300186157227</v>
      </c>
      <c r="R93" s="9">
        <v>113387.03125</v>
      </c>
      <c r="S93" s="6">
        <f t="shared" si="17"/>
        <v>4.5113007741930122</v>
      </c>
      <c r="U93" s="21">
        <v>38472</v>
      </c>
      <c r="W93" s="9">
        <v>51689.565940856934</v>
      </c>
      <c r="X93" s="6">
        <f t="shared" si="18"/>
        <v>0</v>
      </c>
      <c r="Z93" s="21">
        <v>38472</v>
      </c>
      <c r="AA93" s="9">
        <v>300</v>
      </c>
      <c r="AB93" s="9">
        <v>53679.689949035645</v>
      </c>
      <c r="AC93" s="6">
        <f t="shared" si="19"/>
        <v>0.55887059013348406</v>
      </c>
      <c r="AE93" s="21">
        <v>38472</v>
      </c>
      <c r="AF93" s="9">
        <v>3342.9500198364258</v>
      </c>
      <c r="AG93" s="9">
        <v>40538.718048095703</v>
      </c>
      <c r="AH93" s="6">
        <f t="shared" si="20"/>
        <v>8.2463140937764798</v>
      </c>
    </row>
    <row r="94" spans="1:34">
      <c r="A94" s="21">
        <v>38503</v>
      </c>
      <c r="B94" s="9">
        <v>6331.5600204467773</v>
      </c>
      <c r="C94" s="9">
        <v>520208.51921081543</v>
      </c>
      <c r="D94" s="6">
        <f t="shared" si="14"/>
        <v>1.217119633114063</v>
      </c>
      <c r="F94" s="21">
        <v>38503</v>
      </c>
      <c r="H94" s="9">
        <v>158663.44497680664</v>
      </c>
      <c r="I94" s="6">
        <f t="shared" si="15"/>
        <v>0</v>
      </c>
      <c r="K94" s="21">
        <v>38503</v>
      </c>
      <c r="L94" s="9">
        <v>1678.1000061035156</v>
      </c>
      <c r="M94" s="9">
        <v>248158.42199707031</v>
      </c>
      <c r="N94" s="6">
        <f t="shared" si="16"/>
        <v>0.67622125922582099</v>
      </c>
      <c r="P94" s="21">
        <v>38503</v>
      </c>
      <c r="Q94" s="9">
        <v>4653.4600143432617</v>
      </c>
      <c r="R94" s="9">
        <v>113386.65223693848</v>
      </c>
      <c r="S94" s="6">
        <f t="shared" si="17"/>
        <v>4.1040633289173725</v>
      </c>
      <c r="U94" s="21">
        <v>38503</v>
      </c>
      <c r="W94" s="9">
        <v>50885.514938354492</v>
      </c>
      <c r="X94" s="6">
        <f t="shared" si="18"/>
        <v>0</v>
      </c>
      <c r="Z94" s="21">
        <v>38503</v>
      </c>
      <c r="AA94" s="9">
        <v>300</v>
      </c>
      <c r="AB94" s="9">
        <v>56561.670906066895</v>
      </c>
      <c r="AC94" s="6">
        <f t="shared" si="19"/>
        <v>0.53039451486186828</v>
      </c>
      <c r="AE94" s="21">
        <v>38503</v>
      </c>
      <c r="AF94" s="9">
        <v>3406.1800155639648</v>
      </c>
      <c r="AG94" s="9">
        <v>42016.554046630859</v>
      </c>
      <c r="AH94" s="6">
        <f t="shared" si="20"/>
        <v>8.1067571885683787</v>
      </c>
    </row>
    <row r="95" spans="1:34">
      <c r="A95" s="21">
        <v>38533</v>
      </c>
      <c r="B95" s="9">
        <v>5726.8300170898438</v>
      </c>
      <c r="C95" s="9">
        <v>521121.70611572266</v>
      </c>
      <c r="D95" s="6">
        <f t="shared" si="14"/>
        <v>1.0989429052525626</v>
      </c>
      <c r="F95" s="21">
        <v>38533</v>
      </c>
      <c r="H95" s="9">
        <v>167581.12186431885</v>
      </c>
      <c r="I95" s="6">
        <f t="shared" si="15"/>
        <v>0</v>
      </c>
      <c r="K95" s="21">
        <v>38533</v>
      </c>
      <c r="L95" s="9">
        <v>1678.1000061035156</v>
      </c>
      <c r="M95" s="9">
        <v>246430.56307220459</v>
      </c>
      <c r="N95" s="6">
        <f t="shared" si="16"/>
        <v>0.6809626148570822</v>
      </c>
      <c r="P95" s="21">
        <v>38533</v>
      </c>
      <c r="Q95" s="9">
        <v>4048.7300109863281</v>
      </c>
      <c r="R95" s="9">
        <v>107110.02117919922</v>
      </c>
      <c r="S95" s="6">
        <f t="shared" si="17"/>
        <v>3.7799731214809915</v>
      </c>
      <c r="U95" s="21">
        <v>38533</v>
      </c>
      <c r="W95" s="9">
        <v>52770.962921142578</v>
      </c>
      <c r="X95" s="6">
        <f t="shared" si="18"/>
        <v>0</v>
      </c>
      <c r="Z95" s="21">
        <v>38533</v>
      </c>
      <c r="AA95" s="9">
        <v>475</v>
      </c>
      <c r="AB95" s="9">
        <v>53110.90592956543</v>
      </c>
      <c r="AC95" s="6">
        <f t="shared" si="19"/>
        <v>0.89435491955255875</v>
      </c>
      <c r="AE95" s="21">
        <v>38533</v>
      </c>
      <c r="AF95" s="9">
        <v>3083.4500122070313</v>
      </c>
      <c r="AG95" s="9">
        <v>39944.391067504883</v>
      </c>
      <c r="AH95" s="6">
        <f t="shared" si="20"/>
        <v>7.7193566601030135</v>
      </c>
    </row>
    <row r="96" spans="1:34">
      <c r="A96" s="21">
        <v>38564</v>
      </c>
      <c r="B96" s="9">
        <v>5797.1800155639648</v>
      </c>
      <c r="C96" s="9">
        <v>523298.4939956665</v>
      </c>
      <c r="D96" s="6">
        <f t="shared" si="14"/>
        <v>1.1078151536992522</v>
      </c>
      <c r="F96" s="21">
        <v>38564</v>
      </c>
      <c r="H96" s="9">
        <v>179762.47585296631</v>
      </c>
      <c r="I96" s="6">
        <f t="shared" si="15"/>
        <v>0</v>
      </c>
      <c r="K96" s="21">
        <v>38564</v>
      </c>
      <c r="L96" s="9">
        <v>1678.1000061035156</v>
      </c>
      <c r="M96" s="9">
        <v>238262.04300689697</v>
      </c>
      <c r="N96" s="6">
        <f t="shared" si="16"/>
        <v>0.70430857761718246</v>
      </c>
      <c r="P96" s="21">
        <v>38564</v>
      </c>
      <c r="Q96" s="9">
        <v>4119.0800094604492</v>
      </c>
      <c r="R96" s="9">
        <v>105273.97513580322</v>
      </c>
      <c r="S96" s="6">
        <f t="shared" si="17"/>
        <v>3.9127239226474009</v>
      </c>
      <c r="U96" s="21">
        <v>38564</v>
      </c>
      <c r="W96" s="9">
        <v>55272.868949890137</v>
      </c>
      <c r="X96" s="6">
        <f t="shared" si="18"/>
        <v>0</v>
      </c>
      <c r="Z96" s="21">
        <v>38564</v>
      </c>
      <c r="AA96" s="9">
        <v>475</v>
      </c>
      <c r="AB96" s="9">
        <v>50684.604904174805</v>
      </c>
      <c r="AC96" s="6">
        <f t="shared" si="19"/>
        <v>0.93716820107021315</v>
      </c>
      <c r="AE96" s="21">
        <v>38564</v>
      </c>
      <c r="AF96" s="9">
        <v>3333.4500122070313</v>
      </c>
      <c r="AG96" s="9">
        <v>38972.801979064941</v>
      </c>
      <c r="AH96" s="6">
        <f t="shared" si="20"/>
        <v>8.5532726489557085</v>
      </c>
    </row>
    <row r="97" spans="1:34">
      <c r="A97" s="21">
        <v>38595</v>
      </c>
      <c r="B97" s="9">
        <v>7113.6800155639648</v>
      </c>
      <c r="C97" s="9">
        <v>536962.4020690918</v>
      </c>
      <c r="D97" s="6">
        <f t="shared" si="14"/>
        <v>1.32480039350104</v>
      </c>
      <c r="F97" s="21">
        <v>38595</v>
      </c>
      <c r="H97" s="9">
        <v>192965.74090576172</v>
      </c>
      <c r="I97" s="6">
        <f t="shared" si="15"/>
        <v>0</v>
      </c>
      <c r="K97" s="21">
        <v>38595</v>
      </c>
      <c r="L97" s="9">
        <v>2743.1000061035156</v>
      </c>
      <c r="M97" s="9">
        <v>238040.71800994873</v>
      </c>
      <c r="N97" s="6">
        <f t="shared" si="16"/>
        <v>1.1523658763240958</v>
      </c>
      <c r="P97" s="21">
        <v>38595</v>
      </c>
      <c r="Q97" s="9">
        <v>4370.5800094604492</v>
      </c>
      <c r="R97" s="9">
        <v>105955.94315338135</v>
      </c>
      <c r="S97" s="6">
        <f t="shared" si="17"/>
        <v>4.1249031242481768</v>
      </c>
      <c r="U97" s="21">
        <v>38595</v>
      </c>
      <c r="W97" s="9">
        <v>60196.685974121094</v>
      </c>
      <c r="X97" s="6">
        <f t="shared" si="18"/>
        <v>0</v>
      </c>
      <c r="Z97" s="21">
        <v>38595</v>
      </c>
      <c r="AA97" s="9">
        <v>775</v>
      </c>
      <c r="AB97" s="9">
        <v>49683.869941711426</v>
      </c>
      <c r="AC97" s="6">
        <f t="shared" si="19"/>
        <v>1.5598623877512392</v>
      </c>
      <c r="AE97" s="21">
        <v>38595</v>
      </c>
      <c r="AF97" s="9">
        <v>3334.9500122070313</v>
      </c>
      <c r="AG97" s="9">
        <v>39270.418006896973</v>
      </c>
      <c r="AH97" s="6">
        <f t="shared" si="20"/>
        <v>8.4922702162765908</v>
      </c>
    </row>
    <row r="98" spans="1:34">
      <c r="A98" s="21">
        <v>38625</v>
      </c>
      <c r="B98" s="9">
        <v>17974.429962158203</v>
      </c>
      <c r="C98" s="9">
        <v>532531.32707214355</v>
      </c>
      <c r="D98" s="6">
        <f t="shared" si="14"/>
        <v>3.375281236689228</v>
      </c>
      <c r="F98" s="21">
        <v>38625</v>
      </c>
      <c r="G98" s="9">
        <v>95.080001831054688</v>
      </c>
      <c r="H98" s="9">
        <v>194106.68692016602</v>
      </c>
      <c r="I98" s="6">
        <f t="shared" si="15"/>
        <v>4.8983372669773123E-2</v>
      </c>
      <c r="K98" s="21">
        <v>38625</v>
      </c>
      <c r="L98" s="9">
        <v>2666.3200073242188</v>
      </c>
      <c r="M98" s="9">
        <v>232272.34608459473</v>
      </c>
      <c r="N98" s="6">
        <f t="shared" si="16"/>
        <v>1.1479283058316085</v>
      </c>
      <c r="P98" s="21">
        <v>38625</v>
      </c>
      <c r="Q98" s="9">
        <v>15213.02995300293</v>
      </c>
      <c r="R98" s="9">
        <v>106152.29406738281</v>
      </c>
      <c r="S98" s="6">
        <f t="shared" si="17"/>
        <v>14.331324712913016</v>
      </c>
      <c r="U98" s="21">
        <v>38625</v>
      </c>
      <c r="W98" s="9">
        <v>58545.281951904297</v>
      </c>
      <c r="X98" s="6">
        <f t="shared" si="18"/>
        <v>0</v>
      </c>
      <c r="Z98" s="21">
        <v>38625</v>
      </c>
      <c r="AA98" s="9">
        <v>600</v>
      </c>
      <c r="AB98" s="9">
        <v>47944.299980163574</v>
      </c>
      <c r="AC98" s="6">
        <f t="shared" si="19"/>
        <v>1.2514522065151508</v>
      </c>
      <c r="AE98" s="21">
        <v>38625</v>
      </c>
      <c r="AF98" s="9">
        <v>5963.7499847412109</v>
      </c>
      <c r="AG98" s="9">
        <v>39318.649909973145</v>
      </c>
      <c r="AH98" s="6">
        <f t="shared" si="20"/>
        <v>15.167738461000694</v>
      </c>
    </row>
    <row r="99" spans="1:34">
      <c r="A99" s="21">
        <v>38656</v>
      </c>
      <c r="B99" s="9">
        <v>17761.049957275391</v>
      </c>
      <c r="C99" s="9">
        <v>530378.97805786133</v>
      </c>
      <c r="D99" s="6">
        <f t="shared" si="14"/>
        <v>3.3487469700086341</v>
      </c>
      <c r="F99" s="21">
        <v>38656</v>
      </c>
      <c r="H99" s="9">
        <v>189327.24890136719</v>
      </c>
      <c r="I99" s="6">
        <f t="shared" si="15"/>
        <v>0</v>
      </c>
      <c r="K99" s="21">
        <v>38656</v>
      </c>
      <c r="L99" s="9">
        <v>2666.3200073242188</v>
      </c>
      <c r="M99" s="9">
        <v>233005.74504089355</v>
      </c>
      <c r="N99" s="6">
        <f t="shared" si="16"/>
        <v>1.1443151356015997</v>
      </c>
      <c r="P99" s="21">
        <v>38656</v>
      </c>
      <c r="Q99" s="9">
        <v>15094.729949951172</v>
      </c>
      <c r="R99" s="9">
        <v>108045.98411560059</v>
      </c>
      <c r="S99" s="6">
        <f t="shared" si="17"/>
        <v>13.970653396799101</v>
      </c>
      <c r="U99" s="21">
        <v>38656</v>
      </c>
      <c r="W99" s="9">
        <v>59080.591934204102</v>
      </c>
      <c r="X99" s="6">
        <f t="shared" si="18"/>
        <v>0</v>
      </c>
      <c r="Z99" s="21">
        <v>38656</v>
      </c>
      <c r="AA99" s="9">
        <v>600</v>
      </c>
      <c r="AB99" s="9">
        <v>49960.204971313477</v>
      </c>
      <c r="AC99" s="6">
        <f t="shared" si="19"/>
        <v>1.2009558414432295</v>
      </c>
      <c r="AE99" s="21">
        <v>38656</v>
      </c>
      <c r="AF99" s="9">
        <v>6683.9500045776367</v>
      </c>
      <c r="AG99" s="9">
        <v>38311.399971008301</v>
      </c>
      <c r="AH99" s="6">
        <f t="shared" si="20"/>
        <v>17.446373689386547</v>
      </c>
    </row>
    <row r="100" spans="1:34">
      <c r="A100" s="21">
        <v>38686</v>
      </c>
      <c r="B100" s="9">
        <v>15875.769958496094</v>
      </c>
      <c r="C100" s="9">
        <v>537369.91110992432</v>
      </c>
      <c r="D100" s="6">
        <f t="shared" si="14"/>
        <v>2.9543466484204672</v>
      </c>
      <c r="F100" s="21">
        <v>38686</v>
      </c>
      <c r="H100" s="9">
        <v>197589.89993286133</v>
      </c>
      <c r="I100" s="6">
        <f t="shared" si="15"/>
        <v>0</v>
      </c>
      <c r="K100" s="21">
        <v>38686</v>
      </c>
      <c r="L100" s="9">
        <v>2366.3200073242188</v>
      </c>
      <c r="M100" s="9">
        <v>230808.77808380127</v>
      </c>
      <c r="N100" s="6">
        <f t="shared" si="16"/>
        <v>1.0252296411642816</v>
      </c>
      <c r="P100" s="21">
        <v>38686</v>
      </c>
      <c r="Q100" s="9">
        <v>13509.449951171875</v>
      </c>
      <c r="R100" s="9">
        <v>108971.23309326172</v>
      </c>
      <c r="S100" s="6">
        <f t="shared" si="17"/>
        <v>12.397262623989924</v>
      </c>
      <c r="U100" s="21">
        <v>38686</v>
      </c>
      <c r="W100" s="9">
        <v>60464.053985595703</v>
      </c>
      <c r="X100" s="6">
        <f t="shared" si="18"/>
        <v>0</v>
      </c>
      <c r="Z100" s="21">
        <v>38686</v>
      </c>
      <c r="AA100" s="9">
        <v>300</v>
      </c>
      <c r="AB100" s="9">
        <v>48617.004981994629</v>
      </c>
      <c r="AC100" s="6">
        <f t="shared" si="19"/>
        <v>0.61706804051608155</v>
      </c>
      <c r="AE100" s="21">
        <v>38686</v>
      </c>
      <c r="AF100" s="9">
        <v>6316.1799850463867</v>
      </c>
      <c r="AG100" s="9">
        <v>38758.172981262207</v>
      </c>
      <c r="AH100" s="6">
        <f t="shared" si="20"/>
        <v>16.296382154287738</v>
      </c>
    </row>
    <row r="101" spans="1:34">
      <c r="A101" s="21">
        <v>38717</v>
      </c>
      <c r="B101" s="9">
        <v>18464.049919128418</v>
      </c>
      <c r="C101" s="9">
        <v>519378.4719543457</v>
      </c>
      <c r="D101" s="6">
        <f t="shared" si="14"/>
        <v>3.5550279644150211</v>
      </c>
      <c r="F101" s="21">
        <v>38717</v>
      </c>
      <c r="H101" s="9">
        <v>188194.33692169189</v>
      </c>
      <c r="I101" s="6">
        <f t="shared" si="15"/>
        <v>0</v>
      </c>
      <c r="K101" s="21">
        <v>38717</v>
      </c>
      <c r="L101" s="9">
        <v>4103.7200012207031</v>
      </c>
      <c r="M101" s="9">
        <v>230291.45397186279</v>
      </c>
      <c r="N101" s="6">
        <f t="shared" si="16"/>
        <v>1.7819679933594492</v>
      </c>
      <c r="P101" s="21">
        <v>38717</v>
      </c>
      <c r="Q101" s="9">
        <v>14360.329917907715</v>
      </c>
      <c r="R101" s="9">
        <v>100892.68106079102</v>
      </c>
      <c r="S101" s="6">
        <f t="shared" si="17"/>
        <v>14.233272192712537</v>
      </c>
      <c r="U101" s="21">
        <v>38717</v>
      </c>
      <c r="W101" s="9">
        <v>52524.311958312988</v>
      </c>
      <c r="X101" s="6">
        <f t="shared" si="18"/>
        <v>0</v>
      </c>
      <c r="Z101" s="21">
        <v>38717</v>
      </c>
      <c r="AA101" s="9">
        <v>1470</v>
      </c>
      <c r="AB101" s="9">
        <v>53012.824981689453</v>
      </c>
      <c r="AC101" s="6">
        <f t="shared" si="19"/>
        <v>2.7729139137703673</v>
      </c>
      <c r="AE101" s="21">
        <v>38717</v>
      </c>
      <c r="AF101" s="9">
        <v>5452.0299835205078</v>
      </c>
      <c r="AG101" s="9">
        <v>30363.701988220215</v>
      </c>
      <c r="AH101" s="6">
        <f t="shared" si="20"/>
        <v>17.955748563319641</v>
      </c>
    </row>
    <row r="102" spans="1:34">
      <c r="A102" s="21">
        <v>38748</v>
      </c>
      <c r="B102" s="9">
        <v>18464.049919128418</v>
      </c>
      <c r="C102" s="9">
        <v>519724.08496856689</v>
      </c>
      <c r="D102" s="6">
        <f t="shared" si="14"/>
        <v>3.5526638947750766</v>
      </c>
      <c r="F102" s="21">
        <v>38748</v>
      </c>
      <c r="H102" s="9">
        <v>187367.49588775635</v>
      </c>
      <c r="I102" s="6">
        <f t="shared" si="15"/>
        <v>0</v>
      </c>
      <c r="K102" s="21">
        <v>38748</v>
      </c>
      <c r="L102" s="9">
        <v>3853.7200012207031</v>
      </c>
      <c r="M102" s="9">
        <v>232030.59698486328</v>
      </c>
      <c r="N102" s="6">
        <f t="shared" si="16"/>
        <v>1.6608671663556958</v>
      </c>
      <c r="P102" s="21">
        <v>38748</v>
      </c>
      <c r="Q102" s="9">
        <v>14610.329917907715</v>
      </c>
      <c r="R102" s="9">
        <v>100325.99209594727</v>
      </c>
      <c r="S102" s="6">
        <f t="shared" si="17"/>
        <v>14.562856157888829</v>
      </c>
      <c r="U102" s="21">
        <v>38748</v>
      </c>
      <c r="W102" s="9">
        <v>52435.11791229248</v>
      </c>
      <c r="X102" s="6">
        <f t="shared" si="18"/>
        <v>0</v>
      </c>
      <c r="Z102" s="21">
        <v>38748</v>
      </c>
      <c r="AA102" s="9">
        <v>1470</v>
      </c>
      <c r="AB102" s="9">
        <v>51531.154983520508</v>
      </c>
      <c r="AC102" s="6">
        <f t="shared" si="19"/>
        <v>2.8526432222799993</v>
      </c>
      <c r="AE102" s="21">
        <v>38748</v>
      </c>
      <c r="AF102" s="9">
        <v>6127.7099761962891</v>
      </c>
      <c r="AG102" s="9">
        <v>31365.882041931152</v>
      </c>
      <c r="AH102" s="6">
        <f t="shared" si="20"/>
        <v>19.536227191075078</v>
      </c>
    </row>
    <row r="103" spans="1:34">
      <c r="A103" s="21">
        <v>38776</v>
      </c>
      <c r="B103" s="9">
        <v>17820.949913024902</v>
      </c>
      <c r="C103" s="9">
        <v>520609.13103485107</v>
      </c>
      <c r="D103" s="6">
        <f t="shared" si="14"/>
        <v>3.4230959179684302</v>
      </c>
      <c r="F103" s="21">
        <v>38776</v>
      </c>
      <c r="H103" s="9">
        <v>189985.36389923096</v>
      </c>
      <c r="I103" s="6">
        <f t="shared" si="15"/>
        <v>0</v>
      </c>
      <c r="K103" s="21">
        <v>38776</v>
      </c>
      <c r="L103" s="9">
        <v>3853.7200012207031</v>
      </c>
      <c r="M103" s="9">
        <v>232426.41706848145</v>
      </c>
      <c r="N103" s="6">
        <f t="shared" si="16"/>
        <v>1.658038724610746</v>
      </c>
      <c r="P103" s="21">
        <v>38776</v>
      </c>
      <c r="Q103" s="9">
        <v>13967.229911804199</v>
      </c>
      <c r="R103" s="9">
        <v>98197.350067138672</v>
      </c>
      <c r="S103" s="6">
        <f t="shared" si="17"/>
        <v>14.223632208256781</v>
      </c>
      <c r="U103" s="21">
        <v>38776</v>
      </c>
      <c r="W103" s="9">
        <v>53769.744987487793</v>
      </c>
      <c r="X103" s="6">
        <f t="shared" si="18"/>
        <v>0</v>
      </c>
      <c r="Z103" s="21">
        <v>38776</v>
      </c>
      <c r="AA103" s="9">
        <v>1470</v>
      </c>
      <c r="AB103" s="9">
        <v>49173.108978271484</v>
      </c>
      <c r="AC103" s="6">
        <f t="shared" si="19"/>
        <v>2.9894388021094223</v>
      </c>
      <c r="AE103" s="21">
        <v>38776</v>
      </c>
      <c r="AF103" s="9">
        <v>5937.7099761962891</v>
      </c>
      <c r="AG103" s="9">
        <v>29387.655006408691</v>
      </c>
      <c r="AH103" s="6">
        <f t="shared" si="20"/>
        <v>20.204776376003554</v>
      </c>
    </row>
    <row r="104" spans="1:34">
      <c r="A104" s="21">
        <v>38807</v>
      </c>
      <c r="B104" s="9">
        <v>21319.979904174805</v>
      </c>
      <c r="C104" s="9">
        <v>527820.79991912842</v>
      </c>
      <c r="D104" s="6">
        <f t="shared" si="14"/>
        <v>4.0392458780406928</v>
      </c>
      <c r="F104" s="21">
        <v>38807</v>
      </c>
      <c r="G104" s="9">
        <v>3499.0299911499023</v>
      </c>
      <c r="H104" s="9">
        <v>197103.56481933594</v>
      </c>
      <c r="I104" s="6">
        <f t="shared" si="15"/>
        <v>1.775224103306855</v>
      </c>
      <c r="K104" s="21">
        <v>38807</v>
      </c>
      <c r="L104" s="9">
        <v>2938.7200012207031</v>
      </c>
      <c r="M104" s="9">
        <v>232589.42597961426</v>
      </c>
      <c r="N104" s="6">
        <f t="shared" si="16"/>
        <v>1.263479622447786</v>
      </c>
      <c r="P104" s="21">
        <v>38807</v>
      </c>
      <c r="Q104" s="9">
        <v>14882.229911804199</v>
      </c>
      <c r="R104" s="9">
        <v>98127.809120178223</v>
      </c>
      <c r="S104" s="6">
        <f t="shared" si="17"/>
        <v>15.166169555031811</v>
      </c>
      <c r="U104" s="21">
        <v>38807</v>
      </c>
      <c r="V104" s="9">
        <v>1500</v>
      </c>
      <c r="W104" s="9">
        <v>58554.64183807373</v>
      </c>
      <c r="X104" s="6">
        <f t="shared" si="18"/>
        <v>2.5617098028676892</v>
      </c>
      <c r="Z104" s="21">
        <v>38807</v>
      </c>
      <c r="AA104" s="9">
        <v>1470</v>
      </c>
      <c r="AB104" s="9">
        <v>48345.538955688477</v>
      </c>
      <c r="AC104" s="6">
        <f t="shared" si="19"/>
        <v>3.0406114643738715</v>
      </c>
      <c r="AE104" s="21">
        <v>38807</v>
      </c>
      <c r="AF104" s="9">
        <v>5937.7099761962891</v>
      </c>
      <c r="AG104" s="9">
        <v>28719.62100982666</v>
      </c>
      <c r="AH104" s="6">
        <f t="shared" si="20"/>
        <v>20.674750457760744</v>
      </c>
    </row>
    <row r="105" spans="1:34">
      <c r="A105" s="21">
        <v>38837</v>
      </c>
      <c r="B105" s="9">
        <v>21233.379905700684</v>
      </c>
      <c r="C105" s="9">
        <v>527736.6261138916</v>
      </c>
      <c r="D105" s="6">
        <f t="shared" si="14"/>
        <v>4.0234804360761345</v>
      </c>
      <c r="F105" s="21">
        <v>38837</v>
      </c>
      <c r="G105" s="9">
        <v>3774.0299911499023</v>
      </c>
      <c r="H105" s="9">
        <v>196404.59400939941</v>
      </c>
      <c r="I105" s="6">
        <f t="shared" si="15"/>
        <v>1.9215589177966415</v>
      </c>
      <c r="K105" s="21">
        <v>38837</v>
      </c>
      <c r="L105" s="9">
        <v>2938.7200012207031</v>
      </c>
      <c r="M105" s="9">
        <v>232585.08001708984</v>
      </c>
      <c r="N105" s="6">
        <f t="shared" si="16"/>
        <v>1.2635032311637411</v>
      </c>
      <c r="P105" s="21">
        <v>38837</v>
      </c>
      <c r="Q105" s="9">
        <v>14520.629913330078</v>
      </c>
      <c r="R105" s="9">
        <v>98746.952087402344</v>
      </c>
      <c r="S105" s="6">
        <f t="shared" si="17"/>
        <v>14.704889220760617</v>
      </c>
      <c r="U105" s="21">
        <v>38837</v>
      </c>
      <c r="V105" s="9">
        <v>1775</v>
      </c>
      <c r="W105" s="9">
        <v>56754.067977905273</v>
      </c>
      <c r="X105" s="6">
        <f t="shared" si="18"/>
        <v>3.1275291150777402</v>
      </c>
      <c r="Z105" s="21">
        <v>38837</v>
      </c>
      <c r="AA105" s="9">
        <v>1470</v>
      </c>
      <c r="AB105" s="9">
        <v>50364.439956665039</v>
      </c>
      <c r="AC105" s="6">
        <f t="shared" si="19"/>
        <v>2.9187259925154114</v>
      </c>
      <c r="AE105" s="21">
        <v>38837</v>
      </c>
      <c r="AF105" s="9">
        <v>5826.109977722168</v>
      </c>
      <c r="AG105" s="9">
        <v>28170.750968933105</v>
      </c>
      <c r="AH105" s="6">
        <f t="shared" si="20"/>
        <v>20.681415217319699</v>
      </c>
    </row>
    <row r="106" spans="1:34">
      <c r="A106" s="21">
        <v>38868</v>
      </c>
      <c r="B106" s="9">
        <v>20240.679908752441</v>
      </c>
      <c r="C106" s="9">
        <v>583921.00109863281</v>
      </c>
      <c r="D106" s="6">
        <f t="shared" si="14"/>
        <v>3.4663387462807651</v>
      </c>
      <c r="F106" s="21">
        <v>38868</v>
      </c>
      <c r="G106" s="9">
        <v>1774.0299911499023</v>
      </c>
      <c r="H106" s="9">
        <v>252373.39999389648</v>
      </c>
      <c r="I106" s="6">
        <f t="shared" si="15"/>
        <v>0.70293857878556387</v>
      </c>
      <c r="K106" s="21">
        <v>38868</v>
      </c>
      <c r="L106" s="9">
        <v>4572.7200012207031</v>
      </c>
      <c r="M106" s="9">
        <v>233460.9400177002</v>
      </c>
      <c r="N106" s="6">
        <f t="shared" si="16"/>
        <v>1.958665976789957</v>
      </c>
      <c r="P106" s="21">
        <v>38868</v>
      </c>
      <c r="Q106" s="9">
        <v>13893.929916381836</v>
      </c>
      <c r="R106" s="9">
        <v>98086.661087036133</v>
      </c>
      <c r="S106" s="6">
        <f t="shared" si="17"/>
        <v>14.164953483382625</v>
      </c>
      <c r="U106" s="21">
        <v>38868</v>
      </c>
      <c r="V106" s="9">
        <v>775</v>
      </c>
      <c r="W106" s="9">
        <v>80004.170989990234</v>
      </c>
      <c r="X106" s="6">
        <f t="shared" si="18"/>
        <v>0.96869949455130855</v>
      </c>
      <c r="Z106" s="21">
        <v>38868</v>
      </c>
      <c r="AA106" s="9">
        <v>2470</v>
      </c>
      <c r="AB106" s="9">
        <v>51889.058952331543</v>
      </c>
      <c r="AC106" s="6">
        <f t="shared" si="19"/>
        <v>4.7601557050188417</v>
      </c>
      <c r="AE106" s="21">
        <v>38868</v>
      </c>
      <c r="AF106" s="9">
        <v>5873.4099807739258</v>
      </c>
      <c r="AG106" s="9">
        <v>26963.258995056152</v>
      </c>
      <c r="AH106" s="6">
        <f t="shared" si="20"/>
        <v>21.783012142007184</v>
      </c>
    </row>
    <row r="107" spans="1:34">
      <c r="A107" s="21">
        <v>38898</v>
      </c>
      <c r="B107" s="9">
        <v>20395.289909362793</v>
      </c>
      <c r="C107" s="9">
        <v>584565.78993225098</v>
      </c>
      <c r="D107" s="6">
        <f t="shared" si="14"/>
        <v>3.4889639901312961</v>
      </c>
      <c r="F107" s="21">
        <v>38898</v>
      </c>
      <c r="G107" s="9">
        <v>2293.6399917602539</v>
      </c>
      <c r="H107" s="9">
        <v>253513.88887786865</v>
      </c>
      <c r="I107" s="6">
        <f t="shared" si="15"/>
        <v>0.90473938209563909</v>
      </c>
      <c r="K107" s="21">
        <v>38898</v>
      </c>
      <c r="L107" s="9">
        <v>2804.5</v>
      </c>
      <c r="M107" s="9">
        <v>233494.84385681152</v>
      </c>
      <c r="N107" s="6">
        <f t="shared" si="16"/>
        <v>1.2010971864200277</v>
      </c>
      <c r="P107" s="21">
        <v>38898</v>
      </c>
      <c r="Q107" s="9">
        <v>15297.149917602539</v>
      </c>
      <c r="R107" s="9">
        <v>97557.057197570801</v>
      </c>
      <c r="S107" s="6">
        <f t="shared" si="17"/>
        <v>15.680208441120797</v>
      </c>
      <c r="U107" s="21">
        <v>38898</v>
      </c>
      <c r="V107" s="9">
        <v>775</v>
      </c>
      <c r="W107" s="9">
        <v>77291.439880371094</v>
      </c>
      <c r="X107" s="6">
        <f t="shared" si="18"/>
        <v>1.0026983598694978</v>
      </c>
      <c r="Z107" s="21">
        <v>38898</v>
      </c>
      <c r="AA107" s="9">
        <v>800</v>
      </c>
      <c r="AB107" s="9">
        <v>50423.055961608887</v>
      </c>
      <c r="AC107" s="6">
        <f t="shared" si="19"/>
        <v>1.5865757930441662</v>
      </c>
      <c r="AE107" s="21">
        <v>38898</v>
      </c>
      <c r="AF107" s="9">
        <v>7087.4099807739258</v>
      </c>
      <c r="AG107" s="9">
        <v>29206.724006652832</v>
      </c>
      <c r="AH107" s="6">
        <f t="shared" si="20"/>
        <v>24.266364071367693</v>
      </c>
    </row>
    <row r="108" spans="1:34">
      <c r="A108" s="21">
        <v>38929</v>
      </c>
      <c r="B108" s="9">
        <v>19951.719909667969</v>
      </c>
      <c r="C108" s="9">
        <v>580665.04285430908</v>
      </c>
      <c r="D108" s="6">
        <f t="shared" si="14"/>
        <v>3.4360118893318545</v>
      </c>
      <c r="F108" s="21">
        <v>38929</v>
      </c>
      <c r="G108" s="9">
        <v>2293.6399917602539</v>
      </c>
      <c r="H108" s="9">
        <v>250498.07490539551</v>
      </c>
      <c r="I108" s="6">
        <f t="shared" si="15"/>
        <v>0.91563178384763344</v>
      </c>
      <c r="K108" s="21">
        <v>38929</v>
      </c>
      <c r="L108" s="9">
        <v>2154.5</v>
      </c>
      <c r="M108" s="9">
        <v>233284.51979064941</v>
      </c>
      <c r="N108" s="6">
        <f t="shared" si="16"/>
        <v>0.92355035041907541</v>
      </c>
      <c r="P108" s="21">
        <v>38929</v>
      </c>
      <c r="Q108" s="9">
        <v>15503.579917907715</v>
      </c>
      <c r="R108" s="9">
        <v>96882.44815826416</v>
      </c>
      <c r="S108" s="6">
        <f t="shared" si="17"/>
        <v>16.002465062176739</v>
      </c>
      <c r="U108" s="21">
        <v>38929</v>
      </c>
      <c r="V108" s="9">
        <v>775</v>
      </c>
      <c r="W108" s="9">
        <v>75832.861953735352</v>
      </c>
      <c r="X108" s="6">
        <f t="shared" si="18"/>
        <v>1.0219843746274766</v>
      </c>
      <c r="Z108" s="21">
        <v>38929</v>
      </c>
      <c r="AA108" s="9">
        <v>500</v>
      </c>
      <c r="AB108" s="9">
        <v>52597.194953918457</v>
      </c>
      <c r="AC108" s="6">
        <f t="shared" si="19"/>
        <v>0.9506210368025535</v>
      </c>
      <c r="AE108" s="21">
        <v>38929</v>
      </c>
      <c r="AF108" s="9">
        <v>7042.0599822998047</v>
      </c>
      <c r="AG108" s="9">
        <v>29798.635009765625</v>
      </c>
      <c r="AH108" s="6">
        <f t="shared" si="20"/>
        <v>23.6321562380021</v>
      </c>
    </row>
    <row r="109" spans="1:34">
      <c r="A109" s="21">
        <v>38960</v>
      </c>
      <c r="B109" s="9">
        <v>19138.219909667969</v>
      </c>
      <c r="C109" s="9">
        <v>590048.35301208496</v>
      </c>
      <c r="D109" s="6">
        <f t="shared" si="14"/>
        <v>3.2435002677273799</v>
      </c>
      <c r="F109" s="21">
        <v>38960</v>
      </c>
      <c r="G109" s="9">
        <v>2293.6399917602539</v>
      </c>
      <c r="H109" s="9">
        <v>264859.42698669434</v>
      </c>
      <c r="I109" s="6">
        <f t="shared" si="15"/>
        <v>0.8659838986495576</v>
      </c>
      <c r="K109" s="21">
        <v>38960</v>
      </c>
      <c r="L109" s="9">
        <v>754.5</v>
      </c>
      <c r="M109" s="9">
        <v>222617.32388305664</v>
      </c>
      <c r="N109" s="6">
        <f t="shared" si="16"/>
        <v>0.33892241036746418</v>
      </c>
      <c r="P109" s="21">
        <v>38960</v>
      </c>
      <c r="Q109" s="9">
        <v>16090.079917907715</v>
      </c>
      <c r="R109" s="9">
        <v>102571.60214233398</v>
      </c>
      <c r="S109" s="6">
        <f t="shared" si="17"/>
        <v>15.68668089592696</v>
      </c>
      <c r="U109" s="21">
        <v>38960</v>
      </c>
      <c r="V109" s="9">
        <v>775</v>
      </c>
      <c r="W109" s="9">
        <v>81889.45198059082</v>
      </c>
      <c r="X109" s="6">
        <f t="shared" si="18"/>
        <v>0.94639783422129642</v>
      </c>
      <c r="Z109" s="21">
        <v>38960</v>
      </c>
      <c r="AB109" s="9">
        <v>48200.16300201416</v>
      </c>
      <c r="AC109" s="6">
        <f t="shared" si="19"/>
        <v>0</v>
      </c>
      <c r="AE109" s="21">
        <v>38960</v>
      </c>
      <c r="AF109" s="9">
        <v>7725.8599700927734</v>
      </c>
      <c r="AG109" s="9">
        <v>31028.415977478027</v>
      </c>
      <c r="AH109" s="6">
        <f t="shared" si="20"/>
        <v>24.899305126309343</v>
      </c>
    </row>
    <row r="110" spans="1:34">
      <c r="A110" s="21">
        <v>38990</v>
      </c>
      <c r="B110" s="9">
        <v>8884.7999782562256</v>
      </c>
      <c r="C110" s="9">
        <v>574240.61405181885</v>
      </c>
      <c r="D110" s="6">
        <f t="shared" si="14"/>
        <v>1.5472259817301028</v>
      </c>
      <c r="F110" s="21">
        <v>38990</v>
      </c>
      <c r="G110" s="9">
        <v>1774.0299911499023</v>
      </c>
      <c r="H110" s="9">
        <v>256588.13402557373</v>
      </c>
      <c r="I110" s="6">
        <f t="shared" si="15"/>
        <v>0.69139206218050897</v>
      </c>
      <c r="K110" s="21">
        <v>38990</v>
      </c>
      <c r="L110" s="9">
        <v>914.5</v>
      </c>
      <c r="M110" s="9">
        <v>222174.35494232178</v>
      </c>
      <c r="N110" s="6">
        <f t="shared" si="16"/>
        <v>0.41161366271881894</v>
      </c>
      <c r="P110" s="21">
        <v>38990</v>
      </c>
      <c r="Q110" s="9">
        <v>6196.2699871063232</v>
      </c>
      <c r="R110" s="9">
        <v>95478.12508392334</v>
      </c>
      <c r="S110" s="6">
        <f t="shared" si="17"/>
        <v>6.4897273398068167</v>
      </c>
      <c r="U110" s="21">
        <v>38990</v>
      </c>
      <c r="V110" s="9">
        <v>775</v>
      </c>
      <c r="W110" s="9">
        <v>78551.614990234375</v>
      </c>
      <c r="X110" s="6">
        <f t="shared" si="18"/>
        <v>0.98661243323431203</v>
      </c>
      <c r="Z110" s="21">
        <v>38990</v>
      </c>
      <c r="AB110" s="9">
        <v>47952.734985351563</v>
      </c>
      <c r="AC110" s="6">
        <f t="shared" si="19"/>
        <v>0</v>
      </c>
      <c r="AE110" s="21">
        <v>38990</v>
      </c>
      <c r="AF110" s="9">
        <v>3019.5400047302246</v>
      </c>
      <c r="AG110" s="9">
        <v>25439.810043334961</v>
      </c>
      <c r="AH110" s="6">
        <f t="shared" si="20"/>
        <v>11.869349651536888</v>
      </c>
    </row>
    <row r="111" spans="1:34">
      <c r="A111" s="21">
        <v>39021</v>
      </c>
      <c r="B111" s="9">
        <v>8269.0799770355225</v>
      </c>
      <c r="C111" s="9">
        <v>569112.5470123291</v>
      </c>
      <c r="D111" s="6">
        <f t="shared" si="14"/>
        <v>1.4529779778087344</v>
      </c>
      <c r="F111" s="21">
        <v>39021</v>
      </c>
      <c r="G111" s="9">
        <v>1774.0299911499023</v>
      </c>
      <c r="H111" s="9">
        <v>255982.12699127197</v>
      </c>
      <c r="I111" s="6">
        <f t="shared" si="15"/>
        <v>0.69302885010030013</v>
      </c>
      <c r="K111" s="21">
        <v>39021</v>
      </c>
      <c r="L111" s="9">
        <v>914.5</v>
      </c>
      <c r="M111" s="9">
        <v>218810.52095031738</v>
      </c>
      <c r="N111" s="6">
        <f t="shared" si="16"/>
        <v>0.41794151214860659</v>
      </c>
      <c r="P111" s="21">
        <v>39021</v>
      </c>
      <c r="Q111" s="9">
        <v>5580.5499858856201</v>
      </c>
      <c r="R111" s="9">
        <v>94319.899070739746</v>
      </c>
      <c r="S111" s="6">
        <f t="shared" si="17"/>
        <v>5.9166199718897268</v>
      </c>
      <c r="U111" s="21">
        <v>39021</v>
      </c>
      <c r="V111" s="9">
        <v>775</v>
      </c>
      <c r="W111" s="9">
        <v>76747.393936157227</v>
      </c>
      <c r="X111" s="6">
        <f t="shared" si="18"/>
        <v>1.0098062751742272</v>
      </c>
      <c r="Z111" s="21">
        <v>39021</v>
      </c>
      <c r="AB111" s="9">
        <v>47256.751007080078</v>
      </c>
      <c r="AC111" s="6">
        <f t="shared" si="19"/>
        <v>0</v>
      </c>
      <c r="AE111" s="21">
        <v>39021</v>
      </c>
      <c r="AF111" s="9">
        <v>3053.8200035095215</v>
      </c>
      <c r="AG111" s="9">
        <v>24484.959045410156</v>
      </c>
      <c r="AH111" s="6">
        <f t="shared" si="20"/>
        <v>12.472228349844748</v>
      </c>
    </row>
    <row r="112" spans="1:34">
      <c r="A112" s="21">
        <v>39051</v>
      </c>
      <c r="B112" s="9">
        <v>8419.0799770355225</v>
      </c>
      <c r="C112" s="9">
        <v>559108.64684295654</v>
      </c>
      <c r="D112" s="6">
        <f t="shared" si="14"/>
        <v>1.5058039299829125</v>
      </c>
      <c r="F112" s="21">
        <v>39051</v>
      </c>
      <c r="G112" s="9">
        <v>1774.0299911499023</v>
      </c>
      <c r="H112" s="9">
        <v>231295.95987701416</v>
      </c>
      <c r="I112" s="6">
        <f t="shared" si="15"/>
        <v>0.76699566740949499</v>
      </c>
      <c r="K112" s="21">
        <v>39051</v>
      </c>
      <c r="L112" s="9">
        <v>914.5</v>
      </c>
      <c r="M112" s="9">
        <v>235515.91191864014</v>
      </c>
      <c r="N112" s="6">
        <f t="shared" si="16"/>
        <v>0.38829648177483544</v>
      </c>
      <c r="P112" s="21">
        <v>39051</v>
      </c>
      <c r="Q112" s="9">
        <v>5730.5499858856201</v>
      </c>
      <c r="R112" s="9">
        <v>92296.775047302246</v>
      </c>
      <c r="S112" s="6">
        <f t="shared" si="17"/>
        <v>6.2088301383755864</v>
      </c>
      <c r="U112" s="21">
        <v>39051</v>
      </c>
      <c r="V112" s="9">
        <v>775</v>
      </c>
      <c r="W112" s="9">
        <v>71198.891784667969</v>
      </c>
      <c r="X112" s="6">
        <f t="shared" si="18"/>
        <v>1.0885000883776244</v>
      </c>
      <c r="Z112" s="21">
        <v>39051</v>
      </c>
      <c r="AB112" s="9">
        <v>48497.105987548828</v>
      </c>
      <c r="AC112" s="6">
        <f t="shared" si="19"/>
        <v>0</v>
      </c>
      <c r="AE112" s="21">
        <v>39051</v>
      </c>
      <c r="AF112" s="9">
        <v>3053.8200035095215</v>
      </c>
      <c r="AG112" s="9">
        <v>24199.748016357422</v>
      </c>
      <c r="AH112" s="6">
        <f t="shared" si="20"/>
        <v>12.619222321841296</v>
      </c>
    </row>
    <row r="113" spans="1:34">
      <c r="A113" s="21">
        <v>39082</v>
      </c>
      <c r="B113" s="9">
        <v>5130.3300075531006</v>
      </c>
      <c r="C113" s="9">
        <v>602275.40410614014</v>
      </c>
      <c r="D113" s="6">
        <f t="shared" si="14"/>
        <v>0.85182459263253796</v>
      </c>
      <c r="F113" s="21">
        <v>39082</v>
      </c>
      <c r="H113" s="9">
        <v>268392.23400878906</v>
      </c>
      <c r="I113" s="6">
        <f t="shared" si="15"/>
        <v>0</v>
      </c>
      <c r="K113" s="21">
        <v>39082</v>
      </c>
      <c r="L113" s="9">
        <v>2285.8299942016602</v>
      </c>
      <c r="M113" s="9">
        <v>246378.36806488037</v>
      </c>
      <c r="N113" s="6">
        <f t="shared" si="16"/>
        <v>0.92777219532508559</v>
      </c>
      <c r="P113" s="21">
        <v>39082</v>
      </c>
      <c r="Q113" s="9">
        <v>2844.5000133514404</v>
      </c>
      <c r="R113" s="9">
        <v>87504.802032470703</v>
      </c>
      <c r="S113" s="6">
        <f t="shared" si="17"/>
        <v>3.2506787596592952</v>
      </c>
      <c r="U113" s="21">
        <v>39082</v>
      </c>
      <c r="W113" s="9">
        <v>100887.76298522949</v>
      </c>
      <c r="X113" s="6">
        <f t="shared" si="18"/>
        <v>0</v>
      </c>
      <c r="Z113" s="21">
        <v>39082</v>
      </c>
      <c r="AA113" s="9">
        <v>923.80000305175781</v>
      </c>
      <c r="AB113" s="9">
        <v>51597.358993530273</v>
      </c>
      <c r="AC113" s="6">
        <f t="shared" si="19"/>
        <v>1.7904017203043121</v>
      </c>
      <c r="AE113" s="21">
        <v>39082</v>
      </c>
      <c r="AF113" s="9">
        <v>1753.6200065612793</v>
      </c>
      <c r="AG113" s="9">
        <v>22738.670066833496</v>
      </c>
      <c r="AH113" s="6">
        <f t="shared" si="20"/>
        <v>7.7120605620603122</v>
      </c>
    </row>
    <row r="114" spans="1:34">
      <c r="A114" s="21">
        <v>39113</v>
      </c>
      <c r="B114" s="9">
        <v>5867.6800136566162</v>
      </c>
      <c r="C114" s="9">
        <v>591808.61527252197</v>
      </c>
      <c r="D114" s="6">
        <f t="shared" si="14"/>
        <v>0.99148269596491223</v>
      </c>
      <c r="F114" s="21">
        <v>39113</v>
      </c>
      <c r="H114" s="9">
        <v>261634.09699249268</v>
      </c>
      <c r="I114" s="6">
        <f t="shared" si="15"/>
        <v>0</v>
      </c>
      <c r="K114" s="21">
        <v>39113</v>
      </c>
      <c r="L114" s="9">
        <v>2125.8299942016602</v>
      </c>
      <c r="M114" s="9">
        <v>244939.18424224854</v>
      </c>
      <c r="N114" s="6">
        <f t="shared" si="16"/>
        <v>0.86790114892322923</v>
      </c>
      <c r="P114" s="21">
        <v>39113</v>
      </c>
      <c r="Q114" s="9">
        <v>3741.8500194549561</v>
      </c>
      <c r="R114" s="9">
        <v>85235.334037780762</v>
      </c>
      <c r="S114" s="6">
        <f t="shared" si="17"/>
        <v>4.3900221213380508</v>
      </c>
      <c r="U114" s="21">
        <v>39113</v>
      </c>
      <c r="W114" s="9">
        <v>94509.516006469727</v>
      </c>
      <c r="X114" s="6">
        <f t="shared" si="18"/>
        <v>0</v>
      </c>
      <c r="Z114" s="21">
        <v>39113</v>
      </c>
      <c r="AA114" s="9">
        <v>923.80000305175781</v>
      </c>
      <c r="AB114" s="9">
        <v>48942.054016113281</v>
      </c>
      <c r="AC114" s="6">
        <f t="shared" si="19"/>
        <v>1.8875382768929427</v>
      </c>
      <c r="AE114" s="21">
        <v>39113</v>
      </c>
      <c r="AF114" s="9">
        <v>1918.3700065612793</v>
      </c>
      <c r="AG114" s="9">
        <v>21410.989074707031</v>
      </c>
      <c r="AH114" s="6">
        <f t="shared" si="20"/>
        <v>8.9597449228885218</v>
      </c>
    </row>
    <row r="115" spans="1:34">
      <c r="A115" s="21">
        <v>39141</v>
      </c>
      <c r="B115" s="9">
        <v>5757.6800136566162</v>
      </c>
      <c r="C115" s="9">
        <v>588119.59814453125</v>
      </c>
      <c r="D115" s="6">
        <f t="shared" si="14"/>
        <v>0.97899815476675511</v>
      </c>
      <c r="F115" s="21">
        <v>39141</v>
      </c>
      <c r="H115" s="9">
        <v>256775.6439666748</v>
      </c>
      <c r="I115" s="6">
        <f t="shared" si="15"/>
        <v>0</v>
      </c>
      <c r="K115" s="21">
        <v>39141</v>
      </c>
      <c r="L115" s="9">
        <v>2125.8299942016602</v>
      </c>
      <c r="M115" s="9">
        <v>244829.4221572876</v>
      </c>
      <c r="N115" s="6">
        <f t="shared" si="16"/>
        <v>0.8682902469278988</v>
      </c>
      <c r="P115" s="21">
        <v>39141</v>
      </c>
      <c r="Q115" s="9">
        <v>3631.8500194549561</v>
      </c>
      <c r="R115" s="9">
        <v>86514.532020568848</v>
      </c>
      <c r="S115" s="6">
        <f t="shared" si="17"/>
        <v>4.1979652835566208</v>
      </c>
      <c r="U115" s="21">
        <v>39141</v>
      </c>
      <c r="W115" s="9">
        <v>95535.441947937012</v>
      </c>
      <c r="X115" s="6">
        <f t="shared" si="18"/>
        <v>0</v>
      </c>
      <c r="Z115" s="21">
        <v>39141</v>
      </c>
      <c r="AA115" s="9">
        <v>923.80000305175781</v>
      </c>
      <c r="AB115" s="9">
        <v>52670.948974609375</v>
      </c>
      <c r="AC115" s="6">
        <f t="shared" si="19"/>
        <v>1.7539080290675721</v>
      </c>
      <c r="AE115" s="21">
        <v>39141</v>
      </c>
      <c r="AF115" s="9">
        <v>2152.4700126647949</v>
      </c>
      <c r="AG115" s="9">
        <v>22571.594055175781</v>
      </c>
      <c r="AH115" s="6">
        <f t="shared" si="20"/>
        <v>9.53618963464932</v>
      </c>
    </row>
    <row r="116" spans="1:34">
      <c r="A116" s="21">
        <v>39172</v>
      </c>
      <c r="B116" s="9">
        <v>4258.6500225067139</v>
      </c>
      <c r="C116" s="9">
        <v>583776.62921905518</v>
      </c>
      <c r="D116" s="6">
        <f t="shared" si="14"/>
        <v>0.72949991646697221</v>
      </c>
      <c r="F116" s="21">
        <v>39172</v>
      </c>
      <c r="H116" s="9">
        <v>254245.70001220703</v>
      </c>
      <c r="I116" s="6">
        <f t="shared" si="15"/>
        <v>0</v>
      </c>
      <c r="K116" s="21">
        <v>39172</v>
      </c>
      <c r="L116" s="9">
        <v>103</v>
      </c>
      <c r="M116" s="9">
        <v>241854.03417205811</v>
      </c>
      <c r="N116" s="6">
        <f t="shared" si="16"/>
        <v>4.2587670845599564E-2</v>
      </c>
      <c r="P116" s="21">
        <v>39172</v>
      </c>
      <c r="Q116" s="9">
        <v>3880.6500225067139</v>
      </c>
      <c r="R116" s="9">
        <v>87676.895034790039</v>
      </c>
      <c r="S116" s="6">
        <f t="shared" si="17"/>
        <v>4.4260805779753936</v>
      </c>
      <c r="U116" s="21">
        <v>39172</v>
      </c>
      <c r="W116" s="9">
        <v>95398.481002807617</v>
      </c>
      <c r="X116" s="6">
        <f t="shared" si="18"/>
        <v>0</v>
      </c>
      <c r="Z116" s="21">
        <v>39172</v>
      </c>
      <c r="AB116" s="9">
        <v>52127.448997497559</v>
      </c>
      <c r="AC116" s="6">
        <f t="shared" si="19"/>
        <v>0</v>
      </c>
      <c r="AE116" s="21">
        <v>39172</v>
      </c>
      <c r="AF116" s="9">
        <v>2576.2700157165527</v>
      </c>
      <c r="AG116" s="9">
        <v>23999.572059631348</v>
      </c>
      <c r="AH116" s="6">
        <f t="shared" si="20"/>
        <v>10.734649806735455</v>
      </c>
    </row>
    <row r="117" spans="1:34">
      <c r="A117" s="21">
        <v>39202</v>
      </c>
      <c r="B117" s="9">
        <v>4558.6500225067139</v>
      </c>
      <c r="C117" s="9">
        <v>609150.89706420898</v>
      </c>
      <c r="D117" s="6">
        <f t="shared" si="14"/>
        <v>0.74836137391852164</v>
      </c>
      <c r="F117" s="21">
        <v>39202</v>
      </c>
      <c r="H117" s="9">
        <v>272605.92398834229</v>
      </c>
      <c r="I117" s="6">
        <f t="shared" si="15"/>
        <v>0</v>
      </c>
      <c r="K117" s="21">
        <v>39202</v>
      </c>
      <c r="L117" s="9">
        <v>103</v>
      </c>
      <c r="M117" s="9">
        <v>245054.74906158447</v>
      </c>
      <c r="N117" s="6">
        <f t="shared" si="16"/>
        <v>4.2031423750990102E-2</v>
      </c>
      <c r="P117" s="21">
        <v>39202</v>
      </c>
      <c r="Q117" s="9">
        <v>4455.6500225067139</v>
      </c>
      <c r="R117" s="9">
        <v>91490.224014282227</v>
      </c>
      <c r="S117" s="6">
        <f t="shared" si="17"/>
        <v>4.8700831925071668</v>
      </c>
      <c r="U117" s="21">
        <v>39202</v>
      </c>
      <c r="W117" s="9">
        <v>111973.38096618652</v>
      </c>
      <c r="X117" s="6">
        <f t="shared" si="18"/>
        <v>0</v>
      </c>
      <c r="Z117" s="21">
        <v>39202</v>
      </c>
      <c r="AB117" s="9">
        <v>58431.695999145508</v>
      </c>
      <c r="AC117" s="6">
        <f t="shared" si="19"/>
        <v>0</v>
      </c>
      <c r="AE117" s="21">
        <v>39202</v>
      </c>
      <c r="AF117" s="9">
        <v>2775.8400230407715</v>
      </c>
      <c r="AG117" s="9">
        <v>26181.156059265137</v>
      </c>
      <c r="AH117" s="6">
        <f t="shared" si="20"/>
        <v>10.602434883918892</v>
      </c>
    </row>
    <row r="118" spans="1:34">
      <c r="A118" s="21">
        <v>39233</v>
      </c>
      <c r="B118" s="9">
        <v>5027.1500225067139</v>
      </c>
      <c r="C118" s="9">
        <v>607645.34745025635</v>
      </c>
      <c r="D118" s="6">
        <f t="shared" si="14"/>
        <v>0.82731646734417741</v>
      </c>
      <c r="F118" s="21">
        <v>39233</v>
      </c>
      <c r="H118" s="9">
        <v>271477.69414520264</v>
      </c>
      <c r="I118" s="6">
        <f t="shared" si="15"/>
        <v>0</v>
      </c>
      <c r="K118" s="21">
        <v>39233</v>
      </c>
      <c r="M118" s="9">
        <v>243275.40233612061</v>
      </c>
      <c r="N118" s="6">
        <f t="shared" si="16"/>
        <v>0</v>
      </c>
      <c r="P118" s="21">
        <v>39233</v>
      </c>
      <c r="Q118" s="9">
        <v>5027.1500225067139</v>
      </c>
      <c r="R118" s="9">
        <v>92892.250968933105</v>
      </c>
      <c r="S118" s="6">
        <f t="shared" si="17"/>
        <v>5.4118077343049791</v>
      </c>
      <c r="U118" s="21">
        <v>39233</v>
      </c>
      <c r="W118" s="9">
        <v>111986.42207336426</v>
      </c>
      <c r="X118" s="6">
        <f t="shared" si="18"/>
        <v>0</v>
      </c>
      <c r="Z118" s="21">
        <v>39233</v>
      </c>
      <c r="AB118" s="9">
        <v>61048.619033813477</v>
      </c>
      <c r="AC118" s="6">
        <f t="shared" si="19"/>
        <v>0</v>
      </c>
      <c r="AE118" s="21">
        <v>39233</v>
      </c>
      <c r="AF118" s="9">
        <v>2915.5500221252441</v>
      </c>
      <c r="AG118" s="9">
        <v>26263.483024597168</v>
      </c>
      <c r="AH118" s="6">
        <f t="shared" si="20"/>
        <v>11.101155240508939</v>
      </c>
    </row>
    <row r="119" spans="1:34">
      <c r="A119" s="21">
        <v>39263</v>
      </c>
      <c r="B119" s="9">
        <v>4622.1500225067139</v>
      </c>
      <c r="C119" s="9">
        <v>601835.90713500977</v>
      </c>
      <c r="D119" s="6">
        <f t="shared" si="14"/>
        <v>0.76800835040070603</v>
      </c>
      <c r="F119" s="21">
        <v>39263</v>
      </c>
      <c r="H119" s="9">
        <v>274254.0859375</v>
      </c>
      <c r="I119" s="6">
        <f t="shared" si="15"/>
        <v>0</v>
      </c>
      <c r="K119" s="21">
        <v>39263</v>
      </c>
      <c r="M119" s="9">
        <v>243681.24624633789</v>
      </c>
      <c r="N119" s="6">
        <f t="shared" si="16"/>
        <v>0</v>
      </c>
      <c r="P119" s="21">
        <v>39263</v>
      </c>
      <c r="Q119" s="9">
        <v>4622.1500225067139</v>
      </c>
      <c r="R119" s="9">
        <v>83900.574951171875</v>
      </c>
      <c r="S119" s="6">
        <f t="shared" si="17"/>
        <v>5.5090802717343648</v>
      </c>
      <c r="U119" s="21">
        <v>39263</v>
      </c>
      <c r="W119" s="9">
        <v>114270.64794158936</v>
      </c>
      <c r="X119" s="6">
        <f t="shared" si="18"/>
        <v>0</v>
      </c>
      <c r="Z119" s="21">
        <v>39263</v>
      </c>
      <c r="AB119" s="9">
        <v>59198.274047851563</v>
      </c>
      <c r="AC119" s="6">
        <f t="shared" si="19"/>
        <v>0</v>
      </c>
      <c r="AE119" s="21">
        <v>39263</v>
      </c>
      <c r="AF119" s="9">
        <v>2510.5500221252441</v>
      </c>
      <c r="AG119" s="9">
        <v>21860.482009887695</v>
      </c>
      <c r="AH119" s="6">
        <f t="shared" si="20"/>
        <v>11.484422077197106</v>
      </c>
    </row>
    <row r="120" spans="1:34">
      <c r="A120" s="21">
        <v>39294</v>
      </c>
      <c r="B120" s="9">
        <v>4747.1500225067139</v>
      </c>
      <c r="C120" s="9">
        <v>604431.80095672607</v>
      </c>
      <c r="D120" s="6">
        <f t="shared" si="14"/>
        <v>0.7853905130393003</v>
      </c>
      <c r="F120" s="21">
        <v>39294</v>
      </c>
      <c r="H120" s="9">
        <v>267232.89981079102</v>
      </c>
      <c r="I120" s="6">
        <f t="shared" si="15"/>
        <v>0</v>
      </c>
      <c r="K120" s="21">
        <v>39294</v>
      </c>
      <c r="L120" s="9">
        <v>125</v>
      </c>
      <c r="M120" s="9">
        <v>254188.36817169189</v>
      </c>
      <c r="N120" s="6">
        <f t="shared" si="16"/>
        <v>4.9176129064870733E-2</v>
      </c>
      <c r="P120" s="21">
        <v>39294</v>
      </c>
      <c r="Q120" s="9">
        <v>4622.1500225067139</v>
      </c>
      <c r="R120" s="9">
        <v>83010.532974243164</v>
      </c>
      <c r="S120" s="6">
        <f t="shared" si="17"/>
        <v>5.5681488323185357</v>
      </c>
      <c r="U120" s="21">
        <v>39294</v>
      </c>
      <c r="W120" s="9">
        <v>114518.06087493896</v>
      </c>
      <c r="X120" s="6">
        <f t="shared" si="18"/>
        <v>0</v>
      </c>
      <c r="Z120" s="21">
        <v>39294</v>
      </c>
      <c r="AA120" s="9">
        <v>125</v>
      </c>
      <c r="AB120" s="9">
        <v>61296.708068847656</v>
      </c>
      <c r="AC120" s="6">
        <f t="shared" si="19"/>
        <v>0.2039261225245598</v>
      </c>
      <c r="AE120" s="21">
        <v>39294</v>
      </c>
      <c r="AF120" s="9">
        <v>2745.5500221252441</v>
      </c>
      <c r="AG120" s="9">
        <v>21256.876037597656</v>
      </c>
      <c r="AH120" s="6">
        <f t="shared" si="20"/>
        <v>12.916056043555551</v>
      </c>
    </row>
    <row r="121" spans="1:34">
      <c r="A121" s="21">
        <v>39325</v>
      </c>
      <c r="B121" s="9">
        <v>4667.1500225067139</v>
      </c>
      <c r="C121" s="9">
        <v>605207.27098846436</v>
      </c>
      <c r="D121" s="6">
        <f t="shared" si="14"/>
        <v>0.77116555703040668</v>
      </c>
      <c r="F121" s="21">
        <v>39325</v>
      </c>
      <c r="H121" s="9">
        <v>268574.45883178711</v>
      </c>
      <c r="I121" s="6">
        <f t="shared" si="15"/>
        <v>0</v>
      </c>
      <c r="K121" s="21">
        <v>39325</v>
      </c>
      <c r="L121" s="9">
        <v>125</v>
      </c>
      <c r="M121" s="9">
        <v>252108.01921844482</v>
      </c>
      <c r="N121" s="6">
        <f t="shared" si="16"/>
        <v>4.9581921426978037E-2</v>
      </c>
      <c r="P121" s="21">
        <v>39325</v>
      </c>
      <c r="Q121" s="9">
        <v>4542.1500225067139</v>
      </c>
      <c r="R121" s="9">
        <v>84524.792938232422</v>
      </c>
      <c r="S121" s="6">
        <f t="shared" si="17"/>
        <v>5.3737487719442836</v>
      </c>
      <c r="U121" s="21">
        <v>39325</v>
      </c>
      <c r="W121" s="9">
        <v>117906.24481964111</v>
      </c>
      <c r="X121" s="6">
        <f t="shared" si="18"/>
        <v>0</v>
      </c>
      <c r="Z121" s="21">
        <v>39325</v>
      </c>
      <c r="AA121" s="9">
        <v>125</v>
      </c>
      <c r="AB121" s="9">
        <v>60391.605094909668</v>
      </c>
      <c r="AC121" s="6">
        <f t="shared" si="19"/>
        <v>0.20698241055781458</v>
      </c>
      <c r="AE121" s="21">
        <v>39325</v>
      </c>
      <c r="AF121" s="9">
        <v>2610.5500221252441</v>
      </c>
      <c r="AG121" s="9">
        <v>23133.666030883789</v>
      </c>
      <c r="AH121" s="6">
        <f t="shared" si="20"/>
        <v>11.284636073850644</v>
      </c>
    </row>
    <row r="122" spans="1:34">
      <c r="A122" s="21">
        <v>39355</v>
      </c>
      <c r="B122" s="9">
        <v>3993.6999969482422</v>
      </c>
      <c r="C122" s="9">
        <v>607867.85229492188</v>
      </c>
      <c r="D122" s="6">
        <f t="shared" si="14"/>
        <v>0.65700135018994255</v>
      </c>
      <c r="F122" s="21">
        <v>39355</v>
      </c>
      <c r="H122" s="9">
        <v>233317.06604003906</v>
      </c>
      <c r="I122" s="6">
        <f t="shared" si="15"/>
        <v>0</v>
      </c>
      <c r="K122" s="21">
        <v>39355</v>
      </c>
      <c r="L122" s="9">
        <v>125</v>
      </c>
      <c r="M122" s="9">
        <v>292613.52436065674</v>
      </c>
      <c r="N122" s="6">
        <f t="shared" si="16"/>
        <v>4.2718462953179492E-2</v>
      </c>
      <c r="P122" s="21">
        <v>39355</v>
      </c>
      <c r="Q122" s="9">
        <v>3868.6999969482422</v>
      </c>
      <c r="R122" s="9">
        <v>81937.261894226074</v>
      </c>
      <c r="S122" s="6">
        <f t="shared" si="17"/>
        <v>4.7215392698164598</v>
      </c>
      <c r="U122" s="21">
        <v>39355</v>
      </c>
      <c r="W122" s="9">
        <v>93940.627006530762</v>
      </c>
      <c r="X122" s="6">
        <f t="shared" si="18"/>
        <v>0</v>
      </c>
      <c r="Z122" s="21">
        <v>39355</v>
      </c>
      <c r="AA122" s="9">
        <v>125</v>
      </c>
      <c r="AB122" s="9">
        <v>92376.452049255371</v>
      </c>
      <c r="AC122" s="6">
        <f t="shared" si="19"/>
        <v>0.13531587025376302</v>
      </c>
      <c r="AE122" s="21">
        <v>39355</v>
      </c>
      <c r="AF122" s="9">
        <v>1797.1800079345703</v>
      </c>
      <c r="AG122" s="9">
        <v>21489.369995117188</v>
      </c>
      <c r="AH122" s="6">
        <f t="shared" si="20"/>
        <v>8.3631116609883183</v>
      </c>
    </row>
    <row r="123" spans="1:34">
      <c r="A123" s="21">
        <v>39386</v>
      </c>
      <c r="B123" s="9">
        <v>2857.6199951171875</v>
      </c>
      <c r="C123" s="9">
        <v>613179.82427215576</v>
      </c>
      <c r="D123" s="6">
        <f t="shared" si="14"/>
        <v>0.46603294531244266</v>
      </c>
      <c r="F123" s="21">
        <v>39386</v>
      </c>
      <c r="H123" s="9">
        <v>236781.08701324463</v>
      </c>
      <c r="I123" s="6">
        <f t="shared" si="15"/>
        <v>0</v>
      </c>
      <c r="K123" s="21">
        <v>39386</v>
      </c>
      <c r="L123" s="9">
        <v>125</v>
      </c>
      <c r="M123" s="9">
        <v>289213.0532989502</v>
      </c>
      <c r="N123" s="6">
        <f t="shared" si="16"/>
        <v>4.3220732458016525E-2</v>
      </c>
      <c r="P123" s="21">
        <v>39386</v>
      </c>
      <c r="Q123" s="9">
        <v>2732.6199951171875</v>
      </c>
      <c r="R123" s="9">
        <v>87185.683959960938</v>
      </c>
      <c r="S123" s="6">
        <f t="shared" si="17"/>
        <v>3.1342530917944202</v>
      </c>
      <c r="U123" s="21">
        <v>39386</v>
      </c>
      <c r="W123" s="9">
        <v>94634.702110290527</v>
      </c>
      <c r="X123" s="6">
        <f t="shared" si="18"/>
        <v>0</v>
      </c>
      <c r="Z123" s="21">
        <v>39386</v>
      </c>
      <c r="AA123" s="9">
        <v>125</v>
      </c>
      <c r="AB123" s="9">
        <v>97332.595054626465</v>
      </c>
      <c r="AC123" s="6">
        <f t="shared" si="19"/>
        <v>0.12842563164975271</v>
      </c>
      <c r="AE123" s="21">
        <v>39386</v>
      </c>
      <c r="AF123" s="9">
        <v>1114.1000061035156</v>
      </c>
      <c r="AG123" s="9">
        <v>21011.415992736816</v>
      </c>
      <c r="AH123" s="6">
        <f t="shared" si="20"/>
        <v>5.3023556645998324</v>
      </c>
    </row>
    <row r="124" spans="1:34">
      <c r="A124" s="21">
        <v>39416</v>
      </c>
      <c r="B124" s="9">
        <v>2987.6199951171875</v>
      </c>
      <c r="C124" s="9">
        <v>630522.44690704346</v>
      </c>
      <c r="D124" s="6">
        <f t="shared" si="14"/>
        <v>0.47383245588997175</v>
      </c>
      <c r="F124" s="21">
        <v>39416</v>
      </c>
      <c r="H124" s="9">
        <v>232976.14385223389</v>
      </c>
      <c r="I124" s="6">
        <f t="shared" si="15"/>
        <v>0</v>
      </c>
      <c r="K124" s="21">
        <v>39416</v>
      </c>
      <c r="M124" s="9">
        <v>301043.39110565186</v>
      </c>
      <c r="N124" s="6">
        <f t="shared" si="16"/>
        <v>0</v>
      </c>
      <c r="P124" s="21">
        <v>39416</v>
      </c>
      <c r="Q124" s="9">
        <v>2987.6199951171875</v>
      </c>
      <c r="R124" s="9">
        <v>96502.911949157715</v>
      </c>
      <c r="S124" s="6">
        <f t="shared" si="17"/>
        <v>3.095885849217904</v>
      </c>
      <c r="U124" s="21">
        <v>39416</v>
      </c>
      <c r="W124" s="9">
        <v>95142.567985534668</v>
      </c>
      <c r="X124" s="6">
        <f t="shared" si="18"/>
        <v>0</v>
      </c>
      <c r="Z124" s="21">
        <v>39416</v>
      </c>
      <c r="AB124" s="9">
        <v>99497.157875061035</v>
      </c>
      <c r="AC124" s="6">
        <f t="shared" si="19"/>
        <v>0</v>
      </c>
      <c r="AE124" s="21">
        <v>39416</v>
      </c>
      <c r="AF124" s="9">
        <v>2106.8500061035156</v>
      </c>
      <c r="AG124" s="9">
        <v>21984.192001342773</v>
      </c>
      <c r="AH124" s="6">
        <f t="shared" si="20"/>
        <v>9.5834771001582926</v>
      </c>
    </row>
    <row r="125" spans="1:34">
      <c r="A125" s="21">
        <v>39447</v>
      </c>
      <c r="B125" s="9">
        <v>2847.6199951171875</v>
      </c>
      <c r="C125" s="9">
        <v>634024.56826782227</v>
      </c>
      <c r="D125" s="6">
        <f t="shared" si="14"/>
        <v>0.4491340143012103</v>
      </c>
      <c r="F125" s="21">
        <v>39447</v>
      </c>
      <c r="H125" s="9">
        <v>237067.4979019165</v>
      </c>
      <c r="I125" s="6">
        <f t="shared" si="15"/>
        <v>0</v>
      </c>
      <c r="K125" s="21">
        <v>39447</v>
      </c>
      <c r="M125" s="9">
        <v>290752.79039001465</v>
      </c>
      <c r="N125" s="6">
        <f t="shared" si="16"/>
        <v>0</v>
      </c>
      <c r="P125" s="21">
        <v>39447</v>
      </c>
      <c r="Q125" s="9">
        <v>2847.6199951171875</v>
      </c>
      <c r="R125" s="9">
        <v>106204.27997589111</v>
      </c>
      <c r="S125" s="6">
        <f t="shared" si="17"/>
        <v>2.681266702023319</v>
      </c>
      <c r="U125" s="21">
        <v>39447</v>
      </c>
      <c r="W125" s="9">
        <v>95277.751960754395</v>
      </c>
      <c r="X125" s="6">
        <f t="shared" si="18"/>
        <v>0</v>
      </c>
      <c r="Z125" s="21">
        <v>39447</v>
      </c>
      <c r="AB125" s="9">
        <v>94223.422058105469</v>
      </c>
      <c r="AC125" s="6">
        <f t="shared" si="19"/>
        <v>0</v>
      </c>
      <c r="AE125" s="21">
        <v>39447</v>
      </c>
      <c r="AF125" s="9">
        <v>2106.8500061035156</v>
      </c>
      <c r="AG125" s="9">
        <v>22948.797988891602</v>
      </c>
      <c r="AH125" s="6">
        <f t="shared" si="20"/>
        <v>9.1806551572911985</v>
      </c>
    </row>
    <row r="126" spans="1:34">
      <c r="A126" s="21">
        <v>39478</v>
      </c>
      <c r="B126" s="9">
        <v>3725.2699890136719</v>
      </c>
      <c r="C126" s="9">
        <v>634740.23139190674</v>
      </c>
      <c r="D126" s="6">
        <f t="shared" si="14"/>
        <v>0.5868967815140087</v>
      </c>
      <c r="F126" s="21">
        <v>39478</v>
      </c>
      <c r="H126" s="9">
        <v>237548.74101257324</v>
      </c>
      <c r="I126" s="6">
        <f t="shared" si="15"/>
        <v>0</v>
      </c>
      <c r="K126" s="21">
        <v>39478</v>
      </c>
      <c r="L126" s="9">
        <v>250</v>
      </c>
      <c r="M126" s="9">
        <v>290719.38642883301</v>
      </c>
      <c r="N126" s="6">
        <f t="shared" si="16"/>
        <v>8.5993577198608687E-2</v>
      </c>
      <c r="P126" s="21">
        <v>39478</v>
      </c>
      <c r="Q126" s="9">
        <v>3475.2699890136719</v>
      </c>
      <c r="R126" s="9">
        <v>106472.10395050049</v>
      </c>
      <c r="S126" s="6">
        <f t="shared" si="17"/>
        <v>3.2640192689620795</v>
      </c>
      <c r="U126" s="21">
        <v>39478</v>
      </c>
      <c r="W126" s="9">
        <v>93756.859100341797</v>
      </c>
      <c r="X126" s="6">
        <f t="shared" si="18"/>
        <v>0</v>
      </c>
      <c r="Z126" s="21">
        <v>39478</v>
      </c>
      <c r="AA126" s="9">
        <v>250</v>
      </c>
      <c r="AB126" s="9">
        <v>89453.716033935547</v>
      </c>
      <c r="AC126" s="6">
        <f t="shared" si="19"/>
        <v>0.27947413599358906</v>
      </c>
      <c r="AE126" s="21">
        <v>39478</v>
      </c>
      <c r="AF126" s="9">
        <v>1809.5</v>
      </c>
      <c r="AG126" s="9">
        <v>23381.763961791992</v>
      </c>
      <c r="AH126" s="6">
        <f t="shared" si="20"/>
        <v>7.7389370748797814</v>
      </c>
    </row>
    <row r="127" spans="1:34">
      <c r="A127" s="21">
        <v>39507</v>
      </c>
      <c r="B127" s="9">
        <v>3725.2699890136719</v>
      </c>
      <c r="C127" s="9">
        <v>631704.0103225708</v>
      </c>
      <c r="D127" s="6">
        <f t="shared" si="14"/>
        <v>0.58971764119582126</v>
      </c>
      <c r="F127" s="21">
        <v>39507</v>
      </c>
      <c r="H127" s="9">
        <v>237805.07604980469</v>
      </c>
      <c r="I127" s="6">
        <f t="shared" si="15"/>
        <v>0</v>
      </c>
      <c r="K127" s="21">
        <v>39507</v>
      </c>
      <c r="L127" s="9">
        <v>250</v>
      </c>
      <c r="M127" s="9">
        <v>285489.35325622559</v>
      </c>
      <c r="N127" s="6">
        <f t="shared" si="16"/>
        <v>8.756893983910706E-2</v>
      </c>
      <c r="P127" s="21">
        <v>39507</v>
      </c>
      <c r="Q127" s="9">
        <v>3475.2699890136719</v>
      </c>
      <c r="R127" s="9">
        <v>108409.58101654053</v>
      </c>
      <c r="S127" s="6">
        <f t="shared" si="17"/>
        <v>3.2056852876162618</v>
      </c>
      <c r="U127" s="21">
        <v>39507</v>
      </c>
      <c r="W127" s="9">
        <v>93826.527099609375</v>
      </c>
      <c r="X127" s="6">
        <f t="shared" si="18"/>
        <v>0</v>
      </c>
      <c r="Z127" s="21">
        <v>39507</v>
      </c>
      <c r="AA127" s="9">
        <v>250</v>
      </c>
      <c r="AB127" s="9">
        <v>89627.086059570313</v>
      </c>
      <c r="AC127" s="6">
        <f t="shared" si="19"/>
        <v>0.27893353559864531</v>
      </c>
      <c r="AE127" s="21">
        <v>39507</v>
      </c>
      <c r="AF127" s="9">
        <v>1809.5</v>
      </c>
      <c r="AG127" s="9">
        <v>24253.024002075195</v>
      </c>
      <c r="AH127" s="6">
        <f t="shared" si="20"/>
        <v>7.460925284389984</v>
      </c>
    </row>
    <row r="128" spans="1:34">
      <c r="A128" s="21">
        <v>39538</v>
      </c>
      <c r="B128" s="9">
        <v>3975.2699890136719</v>
      </c>
      <c r="C128" s="9">
        <v>635965.39830780029</v>
      </c>
      <c r="D128" s="6">
        <f t="shared" si="14"/>
        <v>0.62507645849777582</v>
      </c>
      <c r="F128" s="21">
        <v>39538</v>
      </c>
      <c r="H128" s="9">
        <v>258110.57598114014</v>
      </c>
      <c r="I128" s="6">
        <f t="shared" si="15"/>
        <v>0</v>
      </c>
      <c r="K128" s="21">
        <v>39538</v>
      </c>
      <c r="L128" s="9">
        <v>250</v>
      </c>
      <c r="M128" s="9">
        <v>269617.81732940674</v>
      </c>
      <c r="N128" s="6">
        <f t="shared" si="16"/>
        <v>9.2723842391529129E-2</v>
      </c>
      <c r="P128" s="21">
        <v>39538</v>
      </c>
      <c r="Q128" s="9">
        <v>3725.2699890136719</v>
      </c>
      <c r="R128" s="9">
        <v>108237.00499725342</v>
      </c>
      <c r="S128" s="6">
        <f t="shared" si="17"/>
        <v>3.4417711291144863</v>
      </c>
      <c r="U128" s="21">
        <v>39538</v>
      </c>
      <c r="W128" s="9">
        <v>98475.929946899414</v>
      </c>
      <c r="X128" s="6">
        <f t="shared" si="18"/>
        <v>0</v>
      </c>
      <c r="Z128" s="21">
        <v>39538</v>
      </c>
      <c r="AA128" s="9">
        <v>250</v>
      </c>
      <c r="AB128" s="9">
        <v>82026.21199798584</v>
      </c>
      <c r="AC128" s="6">
        <f t="shared" si="19"/>
        <v>0.30478062306002718</v>
      </c>
      <c r="AE128" s="21">
        <v>39538</v>
      </c>
      <c r="AF128" s="9">
        <v>2023.5</v>
      </c>
      <c r="AG128" s="9">
        <v>23183.902984619141</v>
      </c>
      <c r="AH128" s="6">
        <f t="shared" si="20"/>
        <v>8.7280385935985283</v>
      </c>
    </row>
    <row r="129" spans="1:34">
      <c r="A129" s="21">
        <v>39568</v>
      </c>
      <c r="B129" s="9">
        <v>4138.4799957275391</v>
      </c>
      <c r="C129" s="9">
        <v>635377.20626068115</v>
      </c>
      <c r="D129" s="6">
        <f t="shared" si="14"/>
        <v>0.65134221922805535</v>
      </c>
      <c r="F129" s="21">
        <v>39568</v>
      </c>
      <c r="H129" s="9">
        <v>256569.01596832275</v>
      </c>
      <c r="I129" s="6">
        <f t="shared" si="15"/>
        <v>0</v>
      </c>
      <c r="K129" s="21">
        <v>39568</v>
      </c>
      <c r="L129" s="9">
        <v>330.86000061035156</v>
      </c>
      <c r="M129" s="9">
        <v>264952.77933502197</v>
      </c>
      <c r="N129" s="6">
        <f t="shared" si="16"/>
        <v>0.12487508205829861</v>
      </c>
      <c r="P129" s="21">
        <v>39568</v>
      </c>
      <c r="Q129" s="9">
        <v>3657.6199951171875</v>
      </c>
      <c r="R129" s="9">
        <v>113855.41095733643</v>
      </c>
      <c r="S129" s="6">
        <f t="shared" si="17"/>
        <v>3.2125131026822786</v>
      </c>
      <c r="U129" s="21">
        <v>39568</v>
      </c>
      <c r="W129" s="9">
        <v>97567.114974975586</v>
      </c>
      <c r="X129" s="6">
        <f t="shared" si="18"/>
        <v>0</v>
      </c>
      <c r="Z129" s="21">
        <v>39568</v>
      </c>
      <c r="AB129" s="9">
        <v>82192.05908203125</v>
      </c>
      <c r="AC129" s="6">
        <f t="shared" si="19"/>
        <v>0</v>
      </c>
      <c r="AE129" s="21">
        <v>39568</v>
      </c>
      <c r="AF129" s="9">
        <v>2255.8500061035156</v>
      </c>
      <c r="AG129" s="9">
        <v>24350.177963256836</v>
      </c>
      <c r="AH129" s="6">
        <f t="shared" si="20"/>
        <v>9.2642033643757227</v>
      </c>
    </row>
    <row r="130" spans="1:34">
      <c r="A130" s="21">
        <v>39599</v>
      </c>
      <c r="B130" s="9">
        <v>5263.9799957275391</v>
      </c>
      <c r="C130" s="9">
        <v>647253.61628723145</v>
      </c>
      <c r="D130" s="6">
        <f t="shared" si="14"/>
        <v>0.8132793488158041</v>
      </c>
      <c r="F130" s="21">
        <v>39599</v>
      </c>
      <c r="H130" s="9">
        <v>264420.40202331543</v>
      </c>
      <c r="I130" s="6">
        <f t="shared" si="15"/>
        <v>0</v>
      </c>
      <c r="K130" s="21">
        <v>39599</v>
      </c>
      <c r="L130" s="9">
        <v>680.86000061035156</v>
      </c>
      <c r="M130" s="9">
        <v>266613.1012802124</v>
      </c>
      <c r="N130" s="6">
        <f t="shared" si="16"/>
        <v>0.25537379721439962</v>
      </c>
      <c r="P130" s="21">
        <v>39599</v>
      </c>
      <c r="Q130" s="9">
        <v>4583.1199951171875</v>
      </c>
      <c r="R130" s="9">
        <v>116220.11298370361</v>
      </c>
      <c r="S130" s="6">
        <f t="shared" si="17"/>
        <v>3.9434826532648724</v>
      </c>
      <c r="U130" s="21">
        <v>39599</v>
      </c>
      <c r="W130" s="9">
        <v>100526.37398529053</v>
      </c>
      <c r="X130" s="6">
        <f t="shared" si="18"/>
        <v>0</v>
      </c>
      <c r="Z130" s="21">
        <v>39599</v>
      </c>
      <c r="AA130" s="9">
        <v>350</v>
      </c>
      <c r="AB130" s="9">
        <v>85931.3701171875</v>
      </c>
      <c r="AC130" s="6">
        <f t="shared" si="19"/>
        <v>0.40730177992355204</v>
      </c>
      <c r="AE130" s="21">
        <v>39599</v>
      </c>
      <c r="AF130" s="9">
        <v>2743.1199951171875</v>
      </c>
      <c r="AG130" s="9">
        <v>26256.862976074219</v>
      </c>
      <c r="AH130" s="6">
        <f t="shared" si="20"/>
        <v>10.447249534785529</v>
      </c>
    </row>
    <row r="131" spans="1:34">
      <c r="A131" s="21">
        <v>39629</v>
      </c>
      <c r="B131" s="9">
        <v>6274.6799926757813</v>
      </c>
      <c r="C131" s="9">
        <v>636704.89318084717</v>
      </c>
      <c r="D131" s="6">
        <f t="shared" si="14"/>
        <v>0.98549266070954245</v>
      </c>
      <c r="F131" s="21">
        <v>39629</v>
      </c>
      <c r="H131" s="9">
        <v>256103.89298248291</v>
      </c>
      <c r="I131" s="6">
        <f t="shared" si="15"/>
        <v>0</v>
      </c>
      <c r="K131" s="21">
        <v>39629</v>
      </c>
      <c r="L131" s="9">
        <v>883</v>
      </c>
      <c r="M131" s="9">
        <v>262642.29419708252</v>
      </c>
      <c r="N131" s="6">
        <f t="shared" si="16"/>
        <v>0.33619870809436775</v>
      </c>
      <c r="P131" s="21">
        <v>39629</v>
      </c>
      <c r="Q131" s="9">
        <v>5391.6799926757813</v>
      </c>
      <c r="R131" s="9">
        <v>117958.70600128174</v>
      </c>
      <c r="S131" s="6">
        <f t="shared" si="17"/>
        <v>4.5708198872724113</v>
      </c>
      <c r="U131" s="21">
        <v>39629</v>
      </c>
      <c r="W131" s="9">
        <v>96066.673851013184</v>
      </c>
      <c r="X131" s="6">
        <f t="shared" si="18"/>
        <v>0</v>
      </c>
      <c r="Z131" s="21">
        <v>39629</v>
      </c>
      <c r="AA131" s="9">
        <v>510</v>
      </c>
      <c r="AB131" s="9">
        <v>83445.590042114258</v>
      </c>
      <c r="AC131" s="6">
        <f t="shared" si="19"/>
        <v>0.61117669578776712</v>
      </c>
      <c r="AE131" s="21">
        <v>39629</v>
      </c>
      <c r="AF131" s="9">
        <v>3042.3199920654297</v>
      </c>
      <c r="AG131" s="9">
        <v>26340.435974121094</v>
      </c>
      <c r="AH131" s="6">
        <f t="shared" si="20"/>
        <v>11.549998622097384</v>
      </c>
    </row>
    <row r="132" spans="1:34">
      <c r="A132" s="21">
        <v>39660</v>
      </c>
      <c r="B132" s="9">
        <v>7048.6799926757813</v>
      </c>
      <c r="C132" s="9">
        <v>634948.13060760498</v>
      </c>
      <c r="D132" s="6">
        <f t="shared" si="14"/>
        <v>1.1101190243572563</v>
      </c>
      <c r="F132" s="21">
        <v>39660</v>
      </c>
      <c r="H132" s="9">
        <v>252260.32479095459</v>
      </c>
      <c r="I132" s="6">
        <f t="shared" si="15"/>
        <v>0</v>
      </c>
      <c r="K132" s="21">
        <v>39660</v>
      </c>
      <c r="L132" s="9">
        <v>1608</v>
      </c>
      <c r="M132" s="9">
        <v>264071.83182525635</v>
      </c>
      <c r="N132" s="6">
        <f t="shared" si="16"/>
        <v>0.60892522647552128</v>
      </c>
      <c r="P132" s="21">
        <v>39660</v>
      </c>
      <c r="Q132" s="9">
        <v>5440.6799926757813</v>
      </c>
      <c r="R132" s="9">
        <v>118615.97399139404</v>
      </c>
      <c r="S132" s="6">
        <f t="shared" si="17"/>
        <v>4.5868021056510644</v>
      </c>
      <c r="U132" s="21">
        <v>39660</v>
      </c>
      <c r="W132" s="9">
        <v>91804.218818664551</v>
      </c>
      <c r="X132" s="6">
        <f t="shared" si="18"/>
        <v>0</v>
      </c>
      <c r="Z132" s="21">
        <v>39660</v>
      </c>
      <c r="AA132" s="9">
        <v>635</v>
      </c>
      <c r="AB132" s="9">
        <v>82112.824951171875</v>
      </c>
      <c r="AC132" s="6">
        <f t="shared" si="19"/>
        <v>0.77332621350879194</v>
      </c>
      <c r="AE132" s="21">
        <v>39660</v>
      </c>
      <c r="AF132" s="9">
        <v>3102.3199920654297</v>
      </c>
      <c r="AG132" s="9">
        <v>26615.833984375</v>
      </c>
      <c r="AH132" s="6">
        <f t="shared" si="20"/>
        <v>11.655918780853034</v>
      </c>
    </row>
    <row r="133" spans="1:34">
      <c r="A133" s="21">
        <v>39691</v>
      </c>
      <c r="B133" s="9">
        <v>7854.4299926757813</v>
      </c>
      <c r="C133" s="9">
        <v>629986.52118682861</v>
      </c>
      <c r="D133" s="6">
        <f t="shared" si="14"/>
        <v>1.2467615938637635</v>
      </c>
      <c r="F133" s="21">
        <v>39691</v>
      </c>
      <c r="H133" s="9">
        <v>251272.3529586792</v>
      </c>
      <c r="I133" s="6">
        <f t="shared" si="15"/>
        <v>0</v>
      </c>
      <c r="K133" s="21">
        <v>39691</v>
      </c>
      <c r="L133" s="9">
        <v>1405</v>
      </c>
      <c r="M133" s="9">
        <v>261293.76923370361</v>
      </c>
      <c r="N133" s="6">
        <f t="shared" si="16"/>
        <v>0.53770895652064132</v>
      </c>
      <c r="P133" s="21">
        <v>39691</v>
      </c>
      <c r="Q133" s="9">
        <v>6449.4299926757813</v>
      </c>
      <c r="R133" s="9">
        <v>117420.3989944458</v>
      </c>
      <c r="S133" s="6">
        <f t="shared" si="17"/>
        <v>5.4925975792169224</v>
      </c>
      <c r="U133" s="21">
        <v>39691</v>
      </c>
      <c r="W133" s="9">
        <v>93723.646919250488</v>
      </c>
      <c r="X133" s="6">
        <f t="shared" si="18"/>
        <v>0</v>
      </c>
      <c r="Z133" s="21">
        <v>39691</v>
      </c>
      <c r="AA133" s="9">
        <v>635</v>
      </c>
      <c r="AB133" s="9">
        <v>80660.259094238281</v>
      </c>
      <c r="AC133" s="6">
        <f t="shared" si="19"/>
        <v>0.78725261625815834</v>
      </c>
      <c r="AE133" s="21">
        <v>39691</v>
      </c>
      <c r="AF133" s="9">
        <v>3888.0699920654297</v>
      </c>
      <c r="AG133" s="9">
        <v>25974.044982910156</v>
      </c>
      <c r="AH133" s="6">
        <f t="shared" si="20"/>
        <v>14.969058514465569</v>
      </c>
    </row>
    <row r="134" spans="1:34">
      <c r="A134" s="21">
        <v>39721</v>
      </c>
      <c r="B134" s="9">
        <v>7632.6600036621094</v>
      </c>
      <c r="C134" s="9">
        <v>629842.59065246582</v>
      </c>
      <c r="D134" s="6">
        <f t="shared" si="14"/>
        <v>1.2118361185697673</v>
      </c>
      <c r="E134" s="32"/>
      <c r="F134" s="21">
        <v>39721</v>
      </c>
      <c r="H134" s="9">
        <v>253076.81016540527</v>
      </c>
      <c r="I134" s="6">
        <f t="shared" si="15"/>
        <v>0</v>
      </c>
      <c r="J134" s="32"/>
      <c r="K134" s="21">
        <v>39721</v>
      </c>
      <c r="L134" s="9">
        <v>1280</v>
      </c>
      <c r="M134" s="9">
        <v>258569.05348968506</v>
      </c>
      <c r="N134" s="6">
        <f t="shared" si="16"/>
        <v>0.49503217137740818</v>
      </c>
      <c r="O134" s="32"/>
      <c r="P134" s="21">
        <v>39721</v>
      </c>
      <c r="Q134" s="9">
        <v>6352.6600036621094</v>
      </c>
      <c r="R134" s="9">
        <v>118196.72699737549</v>
      </c>
      <c r="S134" s="6">
        <f t="shared" si="17"/>
        <v>5.3746496752005388</v>
      </c>
      <c r="T134" s="32"/>
      <c r="U134" s="21">
        <v>39721</v>
      </c>
      <c r="W134" s="9">
        <v>95223.441162109375</v>
      </c>
      <c r="X134" s="6">
        <f t="shared" si="18"/>
        <v>0</v>
      </c>
      <c r="Z134" s="21">
        <v>39721</v>
      </c>
      <c r="AA134" s="9">
        <v>510</v>
      </c>
      <c r="AB134" s="9">
        <v>79134.362213134766</v>
      </c>
      <c r="AC134" s="6">
        <f t="shared" si="19"/>
        <v>0.6444735077619036</v>
      </c>
      <c r="AE134" s="21">
        <v>39721</v>
      </c>
      <c r="AF134" s="9">
        <v>3691.3000030517578</v>
      </c>
      <c r="AG134" s="9">
        <v>26719.324981689453</v>
      </c>
      <c r="AH134" s="6">
        <f t="shared" si="20"/>
        <v>13.81509452645745</v>
      </c>
    </row>
    <row r="135" spans="1:34">
      <c r="A135" s="21">
        <v>39752</v>
      </c>
      <c r="B135" s="9">
        <v>8467.6600036621094</v>
      </c>
      <c r="C135" s="9">
        <v>640054.72716522217</v>
      </c>
      <c r="D135" s="6">
        <f t="shared" si="14"/>
        <v>1.3229587477878728</v>
      </c>
      <c r="F135" s="21">
        <v>39752</v>
      </c>
      <c r="G135" s="9">
        <v>210</v>
      </c>
      <c r="H135" s="9">
        <v>246107.84495544434</v>
      </c>
      <c r="I135" s="6">
        <f t="shared" si="15"/>
        <v>8.5328446168799962E-2</v>
      </c>
      <c r="K135" s="21">
        <v>39752</v>
      </c>
      <c r="L135" s="9">
        <v>1730</v>
      </c>
      <c r="M135" s="9">
        <v>264798.29424285889</v>
      </c>
      <c r="N135" s="6">
        <f t="shared" si="16"/>
        <v>0.65332747136706859</v>
      </c>
      <c r="P135" s="21">
        <v>39752</v>
      </c>
      <c r="Q135" s="9">
        <v>6527.6600036621094</v>
      </c>
      <c r="R135" s="9">
        <v>129148.58796691895</v>
      </c>
      <c r="S135" s="6">
        <f t="shared" si="17"/>
        <v>5.0543796927413185</v>
      </c>
      <c r="U135" s="21">
        <v>39752</v>
      </c>
      <c r="W135" s="9">
        <v>93507.800964355469</v>
      </c>
      <c r="X135" s="6">
        <f t="shared" si="18"/>
        <v>0</v>
      </c>
      <c r="Z135" s="21">
        <v>39752</v>
      </c>
      <c r="AA135" s="9">
        <v>510</v>
      </c>
      <c r="AB135" s="9">
        <v>81808.987091064453</v>
      </c>
      <c r="AC135" s="6">
        <f t="shared" si="19"/>
        <v>0.62340339140527568</v>
      </c>
      <c r="AE135" s="21">
        <v>39752</v>
      </c>
      <c r="AF135" s="9">
        <v>3691.3000030517578</v>
      </c>
      <c r="AG135" s="9">
        <v>28309.515983581543</v>
      </c>
      <c r="AH135" s="6">
        <f t="shared" si="20"/>
        <v>13.039078468146799</v>
      </c>
    </row>
    <row r="136" spans="1:34">
      <c r="A136" s="21">
        <v>39782</v>
      </c>
      <c r="B136" s="9">
        <v>9280.8200073242188</v>
      </c>
      <c r="C136" s="9">
        <v>635270.76551818848</v>
      </c>
      <c r="D136" s="6">
        <f t="shared" si="14"/>
        <v>1.4609235165660239</v>
      </c>
      <c r="F136" s="21">
        <v>39782</v>
      </c>
      <c r="G136" s="9">
        <v>210</v>
      </c>
      <c r="H136" s="9">
        <v>233503.76089477539</v>
      </c>
      <c r="I136" s="6">
        <f t="shared" si="15"/>
        <v>8.9934311633906847E-2</v>
      </c>
      <c r="K136" s="21">
        <v>39782</v>
      </c>
      <c r="L136" s="9">
        <v>1700</v>
      </c>
      <c r="M136" s="9">
        <v>273329.42967224121</v>
      </c>
      <c r="N136" s="6">
        <f t="shared" si="16"/>
        <v>0.62196010215165232</v>
      </c>
      <c r="P136" s="21">
        <v>39782</v>
      </c>
      <c r="Q136" s="9">
        <v>7370.8200073242188</v>
      </c>
      <c r="R136" s="9">
        <v>128437.57495117188</v>
      </c>
      <c r="S136" s="6">
        <f t="shared" si="17"/>
        <v>5.7388346129443688</v>
      </c>
      <c r="U136" s="21">
        <v>39782</v>
      </c>
      <c r="W136" s="9">
        <v>88845.179901123047</v>
      </c>
      <c r="X136" s="6">
        <f t="shared" si="18"/>
        <v>0</v>
      </c>
      <c r="Z136" s="21">
        <v>39782</v>
      </c>
      <c r="AA136" s="9">
        <v>650</v>
      </c>
      <c r="AB136" s="9">
        <v>84344.087875366211</v>
      </c>
      <c r="AC136" s="6">
        <f t="shared" si="19"/>
        <v>0.77065271126115398</v>
      </c>
      <c r="AE136" s="21">
        <v>39782</v>
      </c>
      <c r="AF136" s="9">
        <v>4226.8500061035156</v>
      </c>
      <c r="AG136" s="9">
        <v>27875.398979187012</v>
      </c>
      <c r="AH136" s="6">
        <f t="shared" si="20"/>
        <v>15.163370430175604</v>
      </c>
    </row>
    <row r="137" spans="1:34">
      <c r="A137" s="21">
        <v>39813</v>
      </c>
      <c r="B137" s="9">
        <v>33400.069900512695</v>
      </c>
      <c r="C137" s="9">
        <v>650362.32292175293</v>
      </c>
      <c r="D137" s="6">
        <f t="shared" si="14"/>
        <v>5.1356096015007253</v>
      </c>
      <c r="F137" s="21">
        <v>39813</v>
      </c>
      <c r="G137" s="9">
        <v>17936.419921875</v>
      </c>
      <c r="H137" s="9">
        <v>231322.89212036133</v>
      </c>
      <c r="I137" s="6">
        <f t="shared" si="15"/>
        <v>7.7538456127127997</v>
      </c>
      <c r="K137" s="21">
        <v>39813</v>
      </c>
      <c r="L137" s="9">
        <v>4283.7799682617188</v>
      </c>
      <c r="M137" s="9">
        <v>282704.67293548584</v>
      </c>
      <c r="N137" s="6">
        <f t="shared" si="16"/>
        <v>1.5152844570203803</v>
      </c>
      <c r="P137" s="21">
        <v>39813</v>
      </c>
      <c r="Q137" s="9">
        <v>11179.870010375977</v>
      </c>
      <c r="R137" s="9">
        <v>136334.75786590576</v>
      </c>
      <c r="S137" s="6">
        <f t="shared" si="17"/>
        <v>8.200307966492387</v>
      </c>
      <c r="U137" s="21">
        <v>39813</v>
      </c>
      <c r="V137" s="9">
        <v>13111.479995727539</v>
      </c>
      <c r="W137" s="9">
        <v>87884.13508605957</v>
      </c>
      <c r="X137" s="6">
        <f t="shared" si="18"/>
        <v>14.9190522076462</v>
      </c>
      <c r="Z137" s="21">
        <v>39813</v>
      </c>
      <c r="AA137" s="9">
        <v>1103.0699996948242</v>
      </c>
      <c r="AB137" s="9">
        <v>84716.474937438965</v>
      </c>
      <c r="AC137" s="6">
        <f t="shared" si="19"/>
        <v>1.3020725903779804</v>
      </c>
      <c r="AE137" s="21">
        <v>39813</v>
      </c>
      <c r="AF137" s="9">
        <v>6067.5500030517578</v>
      </c>
      <c r="AG137" s="9">
        <v>29565.597961425781</v>
      </c>
      <c r="AH137" s="6">
        <f t="shared" si="20"/>
        <v>20.522331430495967</v>
      </c>
    </row>
    <row r="138" spans="1:34">
      <c r="A138" s="21">
        <v>39844</v>
      </c>
      <c r="B138" s="9">
        <v>34726.769899249077</v>
      </c>
      <c r="C138" s="9">
        <v>644497.89359283447</v>
      </c>
      <c r="D138" s="6">
        <f t="shared" si="14"/>
        <v>5.388189821018706</v>
      </c>
      <c r="F138" s="21">
        <v>39844</v>
      </c>
      <c r="G138" s="9">
        <v>16813.889934539795</v>
      </c>
      <c r="H138" s="9">
        <v>220560.99281311035</v>
      </c>
      <c r="I138" s="6">
        <f t="shared" si="15"/>
        <v>7.6232382345081477</v>
      </c>
      <c r="K138" s="21">
        <v>39844</v>
      </c>
      <c r="L138" s="9">
        <v>7375.5799678564072</v>
      </c>
      <c r="M138" s="9">
        <v>282004.83986663818</v>
      </c>
      <c r="N138" s="6">
        <f t="shared" si="16"/>
        <v>2.6154090019676128</v>
      </c>
      <c r="P138" s="21">
        <v>39844</v>
      </c>
      <c r="Q138" s="9">
        <v>10537.299996852875</v>
      </c>
      <c r="R138" s="9">
        <v>141932.06091308594</v>
      </c>
      <c r="S138" s="6">
        <f t="shared" si="17"/>
        <v>7.4241858598146733</v>
      </c>
      <c r="U138" s="21">
        <v>39844</v>
      </c>
      <c r="V138" s="9">
        <v>12585.340007781982</v>
      </c>
      <c r="W138" s="9">
        <v>84832.917877197266</v>
      </c>
      <c r="X138" s="6">
        <f t="shared" si="18"/>
        <v>14.835443979423546</v>
      </c>
      <c r="Z138" s="21">
        <v>39844</v>
      </c>
      <c r="AA138" s="9">
        <v>2309.3699998855591</v>
      </c>
      <c r="AB138" s="9">
        <v>85556.815002441406</v>
      </c>
      <c r="AC138" s="6">
        <f t="shared" si="19"/>
        <v>2.699223901473728</v>
      </c>
      <c r="AE138" s="21">
        <v>39844</v>
      </c>
      <c r="AF138" s="9">
        <v>5122.789990901947</v>
      </c>
      <c r="AG138" s="9">
        <v>31778.589965820313</v>
      </c>
      <c r="AH138" s="6">
        <f t="shared" si="20"/>
        <v>16.120255796156467</v>
      </c>
    </row>
    <row r="139" spans="1:34">
      <c r="A139" s="21">
        <v>39872</v>
      </c>
      <c r="B139" s="9">
        <v>45173.429994463921</v>
      </c>
      <c r="C139" s="9">
        <v>645689.39631652832</v>
      </c>
      <c r="D139" s="6">
        <f t="shared" si="14"/>
        <v>6.9961548466128303</v>
      </c>
      <c r="F139" s="21">
        <v>39872</v>
      </c>
      <c r="G139" s="9">
        <v>16813.889934539795</v>
      </c>
      <c r="H139" s="9">
        <v>218392.97080230713</v>
      </c>
      <c r="I139" s="6">
        <f t="shared" si="15"/>
        <v>7.6989153418129019</v>
      </c>
      <c r="K139" s="21">
        <v>39872</v>
      </c>
      <c r="L139" s="9">
        <v>14687.940075278282</v>
      </c>
      <c r="M139" s="9">
        <v>286404.68059539795</v>
      </c>
      <c r="N139" s="6">
        <f t="shared" si="16"/>
        <v>5.128386884161241</v>
      </c>
      <c r="P139" s="21">
        <v>39872</v>
      </c>
      <c r="Q139" s="9">
        <v>13671.599984645844</v>
      </c>
      <c r="R139" s="9">
        <v>140891.74491882324</v>
      </c>
      <c r="S139" s="6">
        <f t="shared" si="17"/>
        <v>9.7036203168063029</v>
      </c>
      <c r="U139" s="21">
        <v>39872</v>
      </c>
      <c r="V139" s="9">
        <v>12585.340007781982</v>
      </c>
      <c r="W139" s="9">
        <v>83973.507865905762</v>
      </c>
      <c r="X139" s="6">
        <f t="shared" si="18"/>
        <v>14.987274353096042</v>
      </c>
      <c r="Z139" s="21">
        <v>39872</v>
      </c>
      <c r="AA139" s="9">
        <v>2434.3699998855591</v>
      </c>
      <c r="AB139" s="9">
        <v>85686.76496887207</v>
      </c>
      <c r="AC139" s="6">
        <f t="shared" si="19"/>
        <v>2.841010511681596</v>
      </c>
      <c r="AE139" s="21">
        <v>39872</v>
      </c>
      <c r="AF139" s="9">
        <v>6151.0899786949158</v>
      </c>
      <c r="AG139" s="9">
        <v>31797.294967651367</v>
      </c>
      <c r="AH139" s="6">
        <f t="shared" si="20"/>
        <v>19.344695782935815</v>
      </c>
    </row>
    <row r="140" spans="1:34">
      <c r="A140" s="21">
        <v>39903</v>
      </c>
      <c r="B140" s="9">
        <v>69656.080055117607</v>
      </c>
      <c r="C140" s="9">
        <v>642206.59491729736</v>
      </c>
      <c r="D140" s="6">
        <f t="shared" si="14"/>
        <v>10.846366357244873</v>
      </c>
      <c r="F140" s="21">
        <v>39903</v>
      </c>
      <c r="G140" s="9">
        <v>19868.889934539795</v>
      </c>
      <c r="H140" s="9">
        <v>241198.52613830566</v>
      </c>
      <c r="I140" s="6">
        <f t="shared" si="15"/>
        <v>8.2375668925716301</v>
      </c>
      <c r="K140" s="21">
        <v>39903</v>
      </c>
      <c r="L140" s="9">
        <v>24231.260122656822</v>
      </c>
      <c r="M140" s="9">
        <v>270364.08689880371</v>
      </c>
      <c r="N140" s="6">
        <f t="shared" si="16"/>
        <v>8.9624551842665756</v>
      </c>
      <c r="P140" s="21">
        <v>39903</v>
      </c>
      <c r="Q140" s="9">
        <v>25555.92999792099</v>
      </c>
      <c r="R140" s="9">
        <v>130643.98188018799</v>
      </c>
      <c r="S140" s="6">
        <f t="shared" si="17"/>
        <v>19.561505727342286</v>
      </c>
      <c r="U140" s="21">
        <v>39903</v>
      </c>
      <c r="V140" s="9">
        <v>13740.340007781982</v>
      </c>
      <c r="W140" s="9">
        <v>94346.351127624512</v>
      </c>
      <c r="X140" s="6">
        <f t="shared" si="18"/>
        <v>14.563721695177275</v>
      </c>
      <c r="Z140" s="21">
        <v>39903</v>
      </c>
      <c r="AA140" s="9">
        <v>4333.0699968338013</v>
      </c>
      <c r="AB140" s="9">
        <v>80373.026008605957</v>
      </c>
      <c r="AC140" s="6">
        <f t="shared" si="19"/>
        <v>5.391199276694941</v>
      </c>
      <c r="AE140" s="21">
        <v>39903</v>
      </c>
      <c r="AF140" s="9">
        <v>8332.3899817466736</v>
      </c>
      <c r="AG140" s="9">
        <v>29987.007957458496</v>
      </c>
      <c r="AH140" s="6">
        <f t="shared" si="20"/>
        <v>27.786666791056781</v>
      </c>
    </row>
    <row r="141" spans="1:34">
      <c r="A141" s="21">
        <v>39933</v>
      </c>
      <c r="B141" s="9">
        <v>76002.855010390282</v>
      </c>
      <c r="C141" s="9">
        <v>637701.19631195068</v>
      </c>
      <c r="D141" s="6">
        <f t="shared" si="14"/>
        <v>11.918255046398125</v>
      </c>
      <c r="F141" s="21">
        <v>39933</v>
      </c>
      <c r="G141" s="9">
        <v>3465</v>
      </c>
      <c r="H141" s="9">
        <v>205332.25712585449</v>
      </c>
      <c r="I141" s="6">
        <f t="shared" si="15"/>
        <v>1.6875088446898014</v>
      </c>
      <c r="K141" s="21">
        <v>39933</v>
      </c>
      <c r="L141" s="9">
        <v>40992.020057559013</v>
      </c>
      <c r="M141" s="9">
        <v>304498.77228546143</v>
      </c>
      <c r="N141" s="6">
        <f t="shared" si="16"/>
        <v>13.462129830569506</v>
      </c>
      <c r="P141" s="21">
        <v>39933</v>
      </c>
      <c r="Q141" s="9">
        <v>31545.834952831268</v>
      </c>
      <c r="R141" s="9">
        <v>127870.16690063477</v>
      </c>
      <c r="S141" s="6">
        <f t="shared" si="17"/>
        <v>24.670207068193537</v>
      </c>
      <c r="U141" s="21">
        <v>39933</v>
      </c>
      <c r="V141" s="9">
        <v>1365</v>
      </c>
      <c r="W141" s="9">
        <v>66273.383125305176</v>
      </c>
      <c r="X141" s="6">
        <f t="shared" si="18"/>
        <v>2.0596503990435369</v>
      </c>
      <c r="Z141" s="21">
        <v>39933</v>
      </c>
      <c r="AA141" s="9">
        <v>16122.24000787735</v>
      </c>
      <c r="AB141" s="9">
        <v>107688.61018371582</v>
      </c>
      <c r="AC141" s="6">
        <f t="shared" si="19"/>
        <v>14.971165456005933</v>
      </c>
      <c r="AE141" s="21">
        <v>39933</v>
      </c>
      <c r="AF141" s="9">
        <v>10335.877973079681</v>
      </c>
      <c r="AG141" s="9">
        <v>30605.458984375</v>
      </c>
      <c r="AH141" s="6">
        <f t="shared" si="20"/>
        <v>33.771354248784363</v>
      </c>
    </row>
    <row r="142" spans="1:34">
      <c r="A142" s="21">
        <v>39964</v>
      </c>
      <c r="B142" s="9">
        <v>80552.594985365868</v>
      </c>
      <c r="C142" s="9">
        <v>670151.79887390137</v>
      </c>
      <c r="D142" s="6">
        <f t="shared" si="14"/>
        <v>12.020052042048309</v>
      </c>
      <c r="F142" s="21">
        <v>39964</v>
      </c>
      <c r="G142" s="9">
        <v>3850</v>
      </c>
      <c r="H142" s="9">
        <v>239124.12804412842</v>
      </c>
      <c r="I142" s="6">
        <f t="shared" si="15"/>
        <v>1.6100424626700631</v>
      </c>
      <c r="K142" s="21">
        <v>39964</v>
      </c>
      <c r="L142" s="9">
        <v>42834.290060043335</v>
      </c>
      <c r="M142" s="9">
        <v>302713.73297119141</v>
      </c>
      <c r="N142" s="6">
        <f t="shared" si="16"/>
        <v>14.150098061167174</v>
      </c>
      <c r="P142" s="21">
        <v>39964</v>
      </c>
      <c r="Q142" s="9">
        <v>33698.304925322533</v>
      </c>
      <c r="R142" s="9">
        <v>128313.93785858154</v>
      </c>
      <c r="S142" s="6">
        <f t="shared" si="17"/>
        <v>26.262388550854389</v>
      </c>
      <c r="U142" s="21">
        <v>39964</v>
      </c>
      <c r="V142" s="9">
        <v>2550</v>
      </c>
      <c r="W142" s="9">
        <v>78786.337989807129</v>
      </c>
      <c r="X142" s="6">
        <f t="shared" si="18"/>
        <v>3.2366017574390913</v>
      </c>
      <c r="Z142" s="21">
        <v>39964</v>
      </c>
      <c r="AA142" s="9">
        <v>17121.439998626709</v>
      </c>
      <c r="AB142" s="9">
        <v>105874.70702362061</v>
      </c>
      <c r="AC142" s="6">
        <f t="shared" si="19"/>
        <v>16.171416648932897</v>
      </c>
      <c r="AE142" s="21">
        <v>39964</v>
      </c>
      <c r="AF142" s="9">
        <v>10762.707969665527</v>
      </c>
      <c r="AG142" s="9">
        <v>31678.644927978516</v>
      </c>
      <c r="AH142" s="6">
        <f t="shared" si="20"/>
        <v>33.974647571367314</v>
      </c>
    </row>
    <row r="143" spans="1:34">
      <c r="A143" s="21">
        <v>39994</v>
      </c>
      <c r="B143" s="9">
        <v>99173.115028500557</v>
      </c>
      <c r="C143" s="9">
        <v>669409.54500579834</v>
      </c>
      <c r="D143" s="6">
        <f t="shared" si="14"/>
        <v>14.815013584492814</v>
      </c>
      <c r="F143" s="21">
        <v>39994</v>
      </c>
      <c r="G143" s="9">
        <v>3850</v>
      </c>
      <c r="H143" s="9">
        <v>236702.22611236572</v>
      </c>
      <c r="I143" s="6">
        <f t="shared" si="15"/>
        <v>1.6265161774069472</v>
      </c>
      <c r="K143" s="21">
        <v>39994</v>
      </c>
      <c r="L143" s="9">
        <v>60120.740104436874</v>
      </c>
      <c r="M143" s="9">
        <v>304320.52400970459</v>
      </c>
      <c r="N143" s="6">
        <f t="shared" si="16"/>
        <v>19.755729686677213</v>
      </c>
      <c r="P143" s="21">
        <v>39994</v>
      </c>
      <c r="Q143" s="9">
        <v>35202.374924063683</v>
      </c>
      <c r="R143" s="9">
        <v>128386.79488372803</v>
      </c>
      <c r="S143" s="6">
        <f t="shared" si="17"/>
        <v>27.418999715620519</v>
      </c>
      <c r="U143" s="21">
        <v>39994</v>
      </c>
      <c r="V143" s="9">
        <v>2550</v>
      </c>
      <c r="W143" s="9">
        <v>77930.909019470215</v>
      </c>
      <c r="X143" s="6">
        <f t="shared" si="18"/>
        <v>3.2721291616948922</v>
      </c>
      <c r="Z143" s="21">
        <v>39994</v>
      </c>
      <c r="AA143" s="9">
        <v>19130.239998579025</v>
      </c>
      <c r="AB143" s="9">
        <v>107026.03103637695</v>
      </c>
      <c r="AC143" s="6">
        <f t="shared" si="19"/>
        <v>17.874380478592979</v>
      </c>
      <c r="AE143" s="21">
        <v>39994</v>
      </c>
      <c r="AF143" s="9">
        <v>10802.597965240479</v>
      </c>
      <c r="AG143" s="9">
        <v>32102.083969116211</v>
      </c>
      <c r="AH143" s="6">
        <f t="shared" si="20"/>
        <v>33.65076851594155</v>
      </c>
    </row>
    <row r="144" spans="1:34">
      <c r="A144" s="21">
        <v>40025</v>
      </c>
      <c r="B144" s="9">
        <v>102115.16501438618</v>
      </c>
      <c r="C144" s="9">
        <v>671711.14200592041</v>
      </c>
      <c r="D144" s="6">
        <f t="shared" si="14"/>
        <v>15.20224373671118</v>
      </c>
      <c r="F144" s="21">
        <v>40025</v>
      </c>
      <c r="G144" s="9">
        <v>3850</v>
      </c>
      <c r="H144" s="9">
        <v>230100.73112487793</v>
      </c>
      <c r="I144" s="6">
        <f t="shared" si="15"/>
        <v>1.6731802550903532</v>
      </c>
      <c r="K144" s="21">
        <v>40025</v>
      </c>
      <c r="L144" s="9">
        <v>62735.200076818466</v>
      </c>
      <c r="M144" s="9">
        <v>313493.20501708984</v>
      </c>
      <c r="N144" s="6">
        <f t="shared" si="16"/>
        <v>20.011661839177187</v>
      </c>
      <c r="P144" s="21">
        <v>40025</v>
      </c>
      <c r="Q144" s="9">
        <v>35529.964937567711</v>
      </c>
      <c r="R144" s="9">
        <v>128117.20586395264</v>
      </c>
      <c r="S144" s="6">
        <f t="shared" si="17"/>
        <v>27.732391366150228</v>
      </c>
      <c r="U144" s="21">
        <v>40025</v>
      </c>
      <c r="V144" s="9">
        <v>2550</v>
      </c>
      <c r="W144" s="9">
        <v>75825.288063049316</v>
      </c>
      <c r="X144" s="6">
        <f t="shared" si="18"/>
        <v>3.3629941476511833</v>
      </c>
      <c r="Z144" s="21">
        <v>40025</v>
      </c>
      <c r="AA144" s="9">
        <v>22187.999947309494</v>
      </c>
      <c r="AB144" s="9">
        <v>114390.33810424805</v>
      </c>
      <c r="AC144" s="6">
        <f t="shared" si="19"/>
        <v>19.396743042309016</v>
      </c>
      <c r="AE144" s="21">
        <v>40025</v>
      </c>
      <c r="AF144" s="9">
        <v>10777.407964706421</v>
      </c>
      <c r="AG144" s="9">
        <v>31134.101959228516</v>
      </c>
      <c r="AH144" s="6">
        <f t="shared" si="20"/>
        <v>34.616087461973095</v>
      </c>
    </row>
    <row r="145" spans="1:34">
      <c r="A145" s="21">
        <v>40056</v>
      </c>
      <c r="B145" s="9">
        <v>101158.03501331806</v>
      </c>
      <c r="C145" s="9">
        <v>667045.53112030029</v>
      </c>
      <c r="D145" s="6">
        <f t="shared" si="14"/>
        <v>15.165086983406297</v>
      </c>
      <c r="F145" s="21">
        <v>40056</v>
      </c>
      <c r="G145" s="9">
        <v>3650</v>
      </c>
      <c r="H145" s="9">
        <v>228540.17010498047</v>
      </c>
      <c r="I145" s="6">
        <f t="shared" si="15"/>
        <v>1.5970934117723652</v>
      </c>
      <c r="K145" s="21">
        <v>40056</v>
      </c>
      <c r="L145" s="9">
        <v>46094.900077581406</v>
      </c>
      <c r="M145" s="9">
        <v>286112.63418579102</v>
      </c>
      <c r="N145" s="6">
        <f t="shared" si="16"/>
        <v>16.110753098602796</v>
      </c>
      <c r="P145" s="21">
        <v>40056</v>
      </c>
      <c r="Q145" s="9">
        <v>51413.134935736656</v>
      </c>
      <c r="R145" s="9">
        <v>152392.72682952881</v>
      </c>
      <c r="S145" s="6">
        <f t="shared" si="17"/>
        <v>33.7372629293844</v>
      </c>
      <c r="U145" s="21">
        <v>40056</v>
      </c>
      <c r="V145" s="9">
        <v>2550</v>
      </c>
      <c r="W145" s="9">
        <v>76326.796028137207</v>
      </c>
      <c r="X145" s="6">
        <f t="shared" si="18"/>
        <v>3.3408974733591132</v>
      </c>
      <c r="Z145" s="21">
        <v>40056</v>
      </c>
      <c r="AA145" s="9">
        <v>18436.489987134933</v>
      </c>
      <c r="AB145" s="9">
        <v>107711.2331237793</v>
      </c>
      <c r="AC145" s="6">
        <f t="shared" si="19"/>
        <v>17.116589841607457</v>
      </c>
      <c r="AE145" s="21">
        <v>40056</v>
      </c>
      <c r="AF145" s="9">
        <v>15667.227941513062</v>
      </c>
      <c r="AG145" s="9">
        <v>41869.737915039063</v>
      </c>
      <c r="AH145" s="6">
        <f t="shared" si="20"/>
        <v>37.418977814727612</v>
      </c>
    </row>
    <row r="146" spans="1:34">
      <c r="A146" s="21">
        <v>40086</v>
      </c>
      <c r="B146" s="9">
        <v>104758.86507046223</v>
      </c>
      <c r="C146" s="9">
        <v>660767.43225097656</v>
      </c>
      <c r="D146" s="6">
        <f t="shared" ref="D146:D187" si="21">B146/C146*100</f>
        <v>15.85412052067846</v>
      </c>
      <c r="F146" s="21">
        <v>40086</v>
      </c>
      <c r="G146" s="9">
        <v>3650</v>
      </c>
      <c r="H146" s="9">
        <v>229756.74810791016</v>
      </c>
      <c r="I146" s="6">
        <f t="shared" ref="I146:I187" si="22">G146/H146*100</f>
        <v>1.5886366907864224</v>
      </c>
      <c r="K146" s="21">
        <v>40086</v>
      </c>
      <c r="L146" s="9">
        <v>45638.290086507797</v>
      </c>
      <c r="M146" s="9">
        <v>279297.3431930542</v>
      </c>
      <c r="N146" s="6">
        <f t="shared" ref="N146:N187" si="23">L146/M146*100</f>
        <v>16.340395352404759</v>
      </c>
      <c r="P146" s="21">
        <v>40086</v>
      </c>
      <c r="Q146" s="9">
        <v>55470.57498395443</v>
      </c>
      <c r="R146" s="9">
        <v>151713.34095001221</v>
      </c>
      <c r="S146" s="6">
        <f t="shared" ref="S146:S187" si="24">Q146/R146*100</f>
        <v>36.562753569728152</v>
      </c>
      <c r="U146" s="21">
        <v>40086</v>
      </c>
      <c r="V146" s="9">
        <v>2550</v>
      </c>
      <c r="W146" s="9">
        <v>75829.802040100098</v>
      </c>
      <c r="X146" s="6">
        <f t="shared" ref="X146:X187" si="25">V146/W146*100</f>
        <v>3.3627939561961617</v>
      </c>
      <c r="Z146" s="21">
        <v>40086</v>
      </c>
      <c r="AA146" s="9">
        <v>18353.279989957809</v>
      </c>
      <c r="AB146" s="9">
        <v>102430.58724975586</v>
      </c>
      <c r="AC146" s="6">
        <f t="shared" ref="AC146:AC187" si="26">AA146/AB146*100</f>
        <v>17.917772886732671</v>
      </c>
      <c r="AE146" s="21">
        <v>40086</v>
      </c>
      <c r="AF146" s="9">
        <v>15894.427938461304</v>
      </c>
      <c r="AG146" s="9">
        <v>39898.000946044922</v>
      </c>
      <c r="AH146" s="6">
        <f t="shared" ref="AH146:AH187" si="27">AF146/AG146*100</f>
        <v>39.837654924004191</v>
      </c>
    </row>
    <row r="147" spans="1:34">
      <c r="A147" s="21">
        <v>40117</v>
      </c>
      <c r="B147" s="9">
        <v>105406.475081563</v>
      </c>
      <c r="C147" s="9">
        <v>664872.45429229736</v>
      </c>
      <c r="D147" s="6">
        <f t="shared" si="21"/>
        <v>15.853638453672986</v>
      </c>
      <c r="F147" s="21">
        <v>40117</v>
      </c>
      <c r="G147" s="9">
        <v>2004.52001953125</v>
      </c>
      <c r="H147" s="9">
        <v>227910.82424926758</v>
      </c>
      <c r="I147" s="6">
        <f t="shared" si="22"/>
        <v>0.87951944631593848</v>
      </c>
      <c r="K147" s="21">
        <v>40117</v>
      </c>
      <c r="L147" s="9">
        <v>44748.390085220337</v>
      </c>
      <c r="M147" s="9">
        <v>281974.77020263672</v>
      </c>
      <c r="N147" s="6">
        <f t="shared" si="23"/>
        <v>15.869643249664717</v>
      </c>
      <c r="P147" s="21">
        <v>40117</v>
      </c>
      <c r="Q147" s="9">
        <v>58453.564976811409</v>
      </c>
      <c r="R147" s="9">
        <v>154986.85984039307</v>
      </c>
      <c r="S147" s="6">
        <f t="shared" si="24"/>
        <v>37.715174716751761</v>
      </c>
      <c r="U147" s="21">
        <v>40117</v>
      </c>
      <c r="V147" s="9">
        <v>1354.52001953125</v>
      </c>
      <c r="W147" s="9">
        <v>77480.696098327637</v>
      </c>
      <c r="X147" s="6">
        <f t="shared" si="25"/>
        <v>1.7482032141428918</v>
      </c>
      <c r="Z147" s="21">
        <v>40117</v>
      </c>
      <c r="AA147" s="9">
        <v>18284.479990005493</v>
      </c>
      <c r="AB147" s="9">
        <v>106838.13617706299</v>
      </c>
      <c r="AC147" s="6">
        <f t="shared" si="26"/>
        <v>17.114188476390677</v>
      </c>
      <c r="AE147" s="21">
        <v>40117</v>
      </c>
      <c r="AF147" s="9">
        <v>18590.477948904037</v>
      </c>
      <c r="AG147" s="9">
        <v>43108.392967224121</v>
      </c>
      <c r="AH147" s="6">
        <f t="shared" si="27"/>
        <v>43.124961682145333</v>
      </c>
    </row>
    <row r="148" spans="1:34">
      <c r="A148" s="21">
        <v>40147</v>
      </c>
      <c r="B148" s="9">
        <v>104361.48507845402</v>
      </c>
      <c r="C148" s="9">
        <v>659316.97416687012</v>
      </c>
      <c r="D148" s="6">
        <f t="shared" si="21"/>
        <v>15.828727177899198</v>
      </c>
      <c r="F148" s="21">
        <v>40147</v>
      </c>
      <c r="G148" s="9">
        <v>385</v>
      </c>
      <c r="H148" s="9">
        <v>224802.21319580078</v>
      </c>
      <c r="I148" s="6">
        <f t="shared" si="22"/>
        <v>0.17126165909437391</v>
      </c>
      <c r="K148" s="21">
        <v>40147</v>
      </c>
      <c r="L148" s="9">
        <v>16661.900007247925</v>
      </c>
      <c r="M148" s="9">
        <v>236845.96620178223</v>
      </c>
      <c r="N148" s="6">
        <f t="shared" si="23"/>
        <v>7.0349097662287088</v>
      </c>
      <c r="P148" s="21">
        <v>40147</v>
      </c>
      <c r="Q148" s="9">
        <v>87164.585071206093</v>
      </c>
      <c r="R148" s="9">
        <v>197668.79476928711</v>
      </c>
      <c r="S148" s="6">
        <f t="shared" si="24"/>
        <v>44.096279927715401</v>
      </c>
      <c r="U148" s="21">
        <v>40147</v>
      </c>
      <c r="V148" s="9">
        <v>385</v>
      </c>
      <c r="W148" s="9">
        <v>78062.517082214355</v>
      </c>
      <c r="X148" s="6">
        <f t="shared" si="25"/>
        <v>0.49319444772005411</v>
      </c>
      <c r="Z148" s="21">
        <v>40147</v>
      </c>
      <c r="AA148" s="9">
        <v>6735.7700023651123</v>
      </c>
      <c r="AB148" s="9">
        <v>87548.327125549316</v>
      </c>
      <c r="AC148" s="6">
        <f t="shared" si="26"/>
        <v>7.6937735117492672</v>
      </c>
      <c r="AE148" s="21">
        <v>40147</v>
      </c>
      <c r="AF148" s="9">
        <v>32762.627952814102</v>
      </c>
      <c r="AG148" s="9">
        <v>70599.329948425293</v>
      </c>
      <c r="AH148" s="6">
        <f t="shared" si="27"/>
        <v>46.406429036575958</v>
      </c>
    </row>
    <row r="149" spans="1:34">
      <c r="A149" s="21">
        <v>40178</v>
      </c>
      <c r="B149" s="9">
        <v>80528.735192894936</v>
      </c>
      <c r="C149" s="9">
        <v>645940.00736236572</v>
      </c>
      <c r="D149" s="6">
        <f t="shared" si="21"/>
        <v>12.466906256778602</v>
      </c>
      <c r="F149" s="21">
        <v>40178</v>
      </c>
      <c r="G149" s="9">
        <v>635</v>
      </c>
      <c r="H149" s="9">
        <v>216643.92426300049</v>
      </c>
      <c r="I149" s="6">
        <f t="shared" si="22"/>
        <v>0.29310768910792317</v>
      </c>
      <c r="K149" s="21">
        <v>40178</v>
      </c>
      <c r="L149" s="9">
        <v>15214.810024261475</v>
      </c>
      <c r="M149" s="9">
        <v>208927.8871307373</v>
      </c>
      <c r="N149" s="6">
        <f t="shared" si="23"/>
        <v>7.2823260854309773</v>
      </c>
      <c r="P149" s="21">
        <v>40178</v>
      </c>
      <c r="Q149" s="9">
        <v>64678.925168633461</v>
      </c>
      <c r="R149" s="9">
        <v>220368.19596862793</v>
      </c>
      <c r="S149" s="6">
        <f t="shared" si="24"/>
        <v>29.350390097961903</v>
      </c>
      <c r="U149" s="21">
        <v>40178</v>
      </c>
      <c r="V149" s="9">
        <v>385</v>
      </c>
      <c r="W149" s="9">
        <v>76961.660064697266</v>
      </c>
      <c r="X149" s="6">
        <f t="shared" si="25"/>
        <v>0.5002490846433828</v>
      </c>
      <c r="Z149" s="21">
        <v>40178</v>
      </c>
      <c r="AA149" s="9">
        <v>6523.1700019836426</v>
      </c>
      <c r="AB149" s="9">
        <v>65318.190086364746</v>
      </c>
      <c r="AC149" s="6">
        <f t="shared" si="26"/>
        <v>9.9867586553739542</v>
      </c>
      <c r="AE149" s="21">
        <v>40178</v>
      </c>
      <c r="AF149" s="9">
        <v>18987.110956430435</v>
      </c>
      <c r="AG149" s="9">
        <v>94416.478996276855</v>
      </c>
      <c r="AH149" s="6">
        <f t="shared" si="27"/>
        <v>20.109954489172548</v>
      </c>
    </row>
    <row r="150" spans="1:34">
      <c r="A150" s="21">
        <v>40209</v>
      </c>
      <c r="B150" s="9">
        <v>81329.125172376633</v>
      </c>
      <c r="C150" s="9">
        <v>644583.22322845459</v>
      </c>
      <c r="D150" s="6">
        <f t="shared" si="21"/>
        <v>12.617319570471007</v>
      </c>
      <c r="F150" s="21">
        <v>40209</v>
      </c>
      <c r="G150" s="9">
        <v>635</v>
      </c>
      <c r="H150" s="9">
        <v>222184.31415557861</v>
      </c>
      <c r="I150" s="6">
        <f t="shared" si="22"/>
        <v>0.28579875335184923</v>
      </c>
      <c r="K150" s="21">
        <v>40209</v>
      </c>
      <c r="L150" s="9">
        <v>6969.4099998474121</v>
      </c>
      <c r="M150" s="9">
        <v>201653.05192565918</v>
      </c>
      <c r="N150" s="6">
        <f t="shared" si="23"/>
        <v>3.4561391128445376</v>
      </c>
      <c r="P150" s="21">
        <v>40209</v>
      </c>
      <c r="Q150" s="9">
        <v>73367.995171308517</v>
      </c>
      <c r="R150" s="9">
        <v>220745.8571472168</v>
      </c>
      <c r="S150" s="6">
        <f t="shared" si="24"/>
        <v>33.236408655397298</v>
      </c>
      <c r="U150" s="21">
        <v>40209</v>
      </c>
      <c r="V150" s="9">
        <v>385</v>
      </c>
      <c r="W150" s="9">
        <v>79827.559051513672</v>
      </c>
      <c r="X150" s="6">
        <f t="shared" si="25"/>
        <v>0.4822895809097143</v>
      </c>
      <c r="Z150" s="21">
        <v>40209</v>
      </c>
      <c r="AA150" s="9">
        <v>3485.730001449585</v>
      </c>
      <c r="AB150" s="9">
        <v>65357.703033447266</v>
      </c>
      <c r="AC150" s="6">
        <f t="shared" si="26"/>
        <v>5.3333116674338115</v>
      </c>
      <c r="AE150" s="21">
        <v>40209</v>
      </c>
      <c r="AF150" s="9">
        <v>22115.280934095383</v>
      </c>
      <c r="AG150" s="9">
        <v>86659.946067810059</v>
      </c>
      <c r="AH150" s="6">
        <f t="shared" si="27"/>
        <v>25.519610774729216</v>
      </c>
    </row>
    <row r="151" spans="1:34">
      <c r="A151" s="21">
        <v>40237</v>
      </c>
      <c r="B151" s="9">
        <v>72940.525086164474</v>
      </c>
      <c r="C151" s="9">
        <v>653107.7353515625</v>
      </c>
      <c r="D151" s="6">
        <f t="shared" si="21"/>
        <v>11.168222505725062</v>
      </c>
      <c r="F151" s="21">
        <v>40237</v>
      </c>
      <c r="G151" s="9">
        <v>250</v>
      </c>
      <c r="H151" s="9">
        <v>219244.79931640625</v>
      </c>
      <c r="I151" s="6">
        <f t="shared" si="22"/>
        <v>0.1140277902962747</v>
      </c>
      <c r="K151" s="21">
        <v>40237</v>
      </c>
      <c r="L151" s="9">
        <v>3050.6200160980225</v>
      </c>
      <c r="M151" s="9">
        <v>199961.04099273682</v>
      </c>
      <c r="N151" s="6">
        <f t="shared" si="23"/>
        <v>1.5256071887567491</v>
      </c>
      <c r="P151" s="21">
        <v>40237</v>
      </c>
      <c r="Q151" s="9">
        <v>69039.855082273483</v>
      </c>
      <c r="R151" s="9">
        <v>233901.89504241943</v>
      </c>
      <c r="S151" s="6">
        <f t="shared" si="24"/>
        <v>29.51658646021346</v>
      </c>
      <c r="U151" s="21">
        <v>40237</v>
      </c>
      <c r="W151" s="9">
        <v>80030.056159973145</v>
      </c>
      <c r="X151" s="6">
        <f t="shared" si="25"/>
        <v>0</v>
      </c>
      <c r="Z151" s="21">
        <v>40237</v>
      </c>
      <c r="AA151" s="9">
        <v>1267.2800197601318</v>
      </c>
      <c r="AB151" s="9">
        <v>70147.43798828125</v>
      </c>
      <c r="AC151" s="6">
        <f t="shared" si="26"/>
        <v>1.8065948751711247</v>
      </c>
      <c r="AE151" s="21">
        <v>40237</v>
      </c>
      <c r="AF151" s="9">
        <v>23452.190914869308</v>
      </c>
      <c r="AG151" s="9">
        <v>98007.120086669922</v>
      </c>
      <c r="AH151" s="6">
        <f t="shared" si="27"/>
        <v>23.929068514746689</v>
      </c>
    </row>
    <row r="152" spans="1:34">
      <c r="A152" s="21">
        <v>40268</v>
      </c>
      <c r="B152" s="9">
        <v>48843.745012998581</v>
      </c>
      <c r="C152" s="9">
        <v>684415.35410308838</v>
      </c>
      <c r="D152" s="6">
        <f t="shared" si="21"/>
        <v>7.1365647658514701</v>
      </c>
      <c r="F152" s="21">
        <v>40268</v>
      </c>
      <c r="G152" s="9">
        <v>250</v>
      </c>
      <c r="H152" s="9">
        <v>236952.47804260254</v>
      </c>
      <c r="I152" s="6">
        <f t="shared" si="22"/>
        <v>0.10550638763737748</v>
      </c>
      <c r="K152" s="21">
        <v>40268</v>
      </c>
      <c r="L152" s="9">
        <v>2658.6000156402588</v>
      </c>
      <c r="M152" s="9">
        <v>199079.37606811523</v>
      </c>
      <c r="N152" s="6">
        <f t="shared" si="23"/>
        <v>1.3354472312243011</v>
      </c>
      <c r="P152" s="21">
        <v>40268</v>
      </c>
      <c r="Q152" s="9">
        <v>45635.144997358322</v>
      </c>
      <c r="R152" s="9">
        <v>248383.49999237061</v>
      </c>
      <c r="S152" s="6">
        <f t="shared" si="24"/>
        <v>18.372856892168787</v>
      </c>
      <c r="U152" s="21">
        <v>40268</v>
      </c>
      <c r="W152" s="9">
        <v>80939.101959228516</v>
      </c>
      <c r="X152" s="6">
        <f t="shared" si="25"/>
        <v>0</v>
      </c>
      <c r="Z152" s="21">
        <v>40268</v>
      </c>
      <c r="AA152" s="9">
        <v>1232.2800197601318</v>
      </c>
      <c r="AB152" s="9">
        <v>73522.686080932617</v>
      </c>
      <c r="AC152" s="6">
        <f t="shared" si="26"/>
        <v>1.6760541343710664</v>
      </c>
      <c r="AE152" s="21">
        <v>40268</v>
      </c>
      <c r="AF152" s="9">
        <v>15364.660923719406</v>
      </c>
      <c r="AG152" s="9">
        <v>107318.42497253418</v>
      </c>
      <c r="AH152" s="6">
        <f t="shared" si="27"/>
        <v>14.316890065849977</v>
      </c>
    </row>
    <row r="153" spans="1:34">
      <c r="A153" s="21">
        <v>40298</v>
      </c>
      <c r="B153" s="9">
        <v>40641.370060682297</v>
      </c>
      <c r="C153" s="9">
        <v>674425.61008453369</v>
      </c>
      <c r="D153" s="6">
        <f t="shared" si="21"/>
        <v>6.0260715863960499</v>
      </c>
      <c r="F153" s="21">
        <v>40298</v>
      </c>
      <c r="G153" s="9">
        <v>250</v>
      </c>
      <c r="H153" s="9">
        <v>257308.13805389404</v>
      </c>
      <c r="I153" s="6">
        <f t="shared" si="22"/>
        <v>9.7159771894830882E-2</v>
      </c>
      <c r="K153" s="21">
        <v>40298</v>
      </c>
      <c r="L153" s="9">
        <v>2535.4000148773193</v>
      </c>
      <c r="M153" s="9">
        <v>183360.40100860596</v>
      </c>
      <c r="N153" s="6">
        <f t="shared" si="23"/>
        <v>1.3827413121540464</v>
      </c>
      <c r="P153" s="21">
        <v>40298</v>
      </c>
      <c r="Q153" s="9">
        <v>36879.970045804977</v>
      </c>
      <c r="R153" s="9">
        <v>233757.07102203369</v>
      </c>
      <c r="S153" s="6">
        <f t="shared" si="24"/>
        <v>15.777050030853918</v>
      </c>
      <c r="U153" s="21">
        <v>40298</v>
      </c>
      <c r="W153" s="9">
        <v>84885.463973999023</v>
      </c>
      <c r="X153" s="6">
        <f t="shared" si="25"/>
        <v>0</v>
      </c>
      <c r="Z153" s="21">
        <v>40298</v>
      </c>
      <c r="AA153" s="9">
        <v>1180.0800189971924</v>
      </c>
      <c r="AB153" s="9">
        <v>73597.78303527832</v>
      </c>
      <c r="AC153" s="6">
        <f t="shared" si="26"/>
        <v>1.6034178888670241</v>
      </c>
      <c r="AE153" s="21">
        <v>40298</v>
      </c>
      <c r="AF153" s="9">
        <v>15653.849968671799</v>
      </c>
      <c r="AG153" s="9">
        <v>100827.89705657959</v>
      </c>
      <c r="AH153" s="6">
        <f t="shared" si="27"/>
        <v>15.525316331736679</v>
      </c>
    </row>
    <row r="154" spans="1:34">
      <c r="A154" s="21">
        <v>40329</v>
      </c>
      <c r="B154" s="9">
        <v>31005.650044202805</v>
      </c>
      <c r="C154" s="9">
        <v>706450.31004333496</v>
      </c>
      <c r="D154" s="6">
        <f t="shared" si="21"/>
        <v>4.3889357260386594</v>
      </c>
      <c r="F154" s="21">
        <v>40329</v>
      </c>
      <c r="G154" s="9">
        <v>108</v>
      </c>
      <c r="H154" s="9">
        <v>284085.89992523193</v>
      </c>
      <c r="I154" s="6">
        <f t="shared" si="22"/>
        <v>3.8016670319936441E-2</v>
      </c>
      <c r="K154" s="21">
        <v>40329</v>
      </c>
      <c r="L154" s="9">
        <v>1429.52001953125</v>
      </c>
      <c r="M154" s="9">
        <v>182863.59899902344</v>
      </c>
      <c r="N154" s="6">
        <f t="shared" si="23"/>
        <v>0.78174115972577141</v>
      </c>
      <c r="P154" s="21">
        <v>40329</v>
      </c>
      <c r="Q154" s="9">
        <v>29168.130024671555</v>
      </c>
      <c r="R154" s="9">
        <v>239500.81111907959</v>
      </c>
      <c r="S154" s="6">
        <f t="shared" si="24"/>
        <v>12.178718680902165</v>
      </c>
      <c r="U154" s="21">
        <v>40329</v>
      </c>
      <c r="V154" s="9">
        <v>108</v>
      </c>
      <c r="W154" s="9">
        <v>98030.730850219727</v>
      </c>
      <c r="X154" s="6">
        <f t="shared" si="25"/>
        <v>0.11016953465848606</v>
      </c>
      <c r="Z154" s="21">
        <v>40329</v>
      </c>
      <c r="AA154" s="9">
        <v>1149.52001953125</v>
      </c>
      <c r="AB154" s="9">
        <v>69866.110061645508</v>
      </c>
      <c r="AC154" s="6">
        <f t="shared" si="26"/>
        <v>1.6453184791839492</v>
      </c>
      <c r="AE154" s="21">
        <v>40329</v>
      </c>
      <c r="AF154" s="9">
        <v>10435.169977903366</v>
      </c>
      <c r="AG154" s="9">
        <v>105257.02105712891</v>
      </c>
      <c r="AH154" s="6">
        <f t="shared" si="27"/>
        <v>9.9139894641703883</v>
      </c>
    </row>
    <row r="155" spans="1:34">
      <c r="A155" s="21">
        <v>40359</v>
      </c>
      <c r="B155" s="9">
        <v>14321.830045700073</v>
      </c>
      <c r="C155" s="9">
        <v>697573.01435852051</v>
      </c>
      <c r="D155" s="6">
        <f t="shared" si="21"/>
        <v>2.0530940490681471</v>
      </c>
      <c r="F155" s="21">
        <v>40359</v>
      </c>
      <c r="G155" s="9">
        <v>358</v>
      </c>
      <c r="H155" s="9">
        <v>287945.24216461182</v>
      </c>
      <c r="I155" s="6">
        <f t="shared" si="22"/>
        <v>0.1243291944359822</v>
      </c>
      <c r="K155" s="21">
        <v>40359</v>
      </c>
      <c r="L155" s="9">
        <v>1649.52001953125</v>
      </c>
      <c r="M155" s="9">
        <v>187343.61796569824</v>
      </c>
      <c r="N155" s="6">
        <f t="shared" si="23"/>
        <v>0.88047836240318023</v>
      </c>
      <c r="P155" s="21">
        <v>40359</v>
      </c>
      <c r="Q155" s="9">
        <v>11126.390043258667</v>
      </c>
      <c r="R155" s="9">
        <v>222284.15422821045</v>
      </c>
      <c r="S155" s="6">
        <f t="shared" si="24"/>
        <v>5.0054805219429355</v>
      </c>
      <c r="U155" s="21">
        <v>40359</v>
      </c>
      <c r="V155" s="9">
        <v>108</v>
      </c>
      <c r="W155" s="9">
        <v>97375.57502746582</v>
      </c>
      <c r="X155" s="6">
        <f t="shared" si="25"/>
        <v>0.11091076994363058</v>
      </c>
      <c r="Z155" s="21">
        <v>40359</v>
      </c>
      <c r="AA155" s="9">
        <v>1149.52001953125</v>
      </c>
      <c r="AB155" s="9">
        <v>70880.258041381836</v>
      </c>
      <c r="AC155" s="6">
        <f t="shared" si="26"/>
        <v>1.621777419123007</v>
      </c>
      <c r="AE155" s="21">
        <v>40359</v>
      </c>
      <c r="AF155" s="9">
        <v>6257.3900203704834</v>
      </c>
      <c r="AG155" s="9">
        <v>99132.574256896973</v>
      </c>
      <c r="AH155" s="6">
        <f t="shared" si="27"/>
        <v>6.3121431752138095</v>
      </c>
    </row>
    <row r="156" spans="1:34">
      <c r="A156" s="21">
        <v>40390</v>
      </c>
      <c r="B156" s="9">
        <v>10934.050065994263</v>
      </c>
      <c r="C156" s="9">
        <v>692364.39226531982</v>
      </c>
      <c r="D156" s="6">
        <f t="shared" si="21"/>
        <v>1.5792334481875323</v>
      </c>
      <c r="F156" s="21">
        <v>40390</v>
      </c>
      <c r="G156" s="9">
        <v>358</v>
      </c>
      <c r="H156" s="9">
        <v>283816.60598754883</v>
      </c>
      <c r="I156" s="6">
        <f t="shared" si="22"/>
        <v>0.12613779195700256</v>
      </c>
      <c r="K156" s="21">
        <v>40390</v>
      </c>
      <c r="L156" s="9">
        <v>1649.52001953125</v>
      </c>
      <c r="M156" s="9">
        <v>191019.38592529297</v>
      </c>
      <c r="N156" s="6">
        <f t="shared" si="23"/>
        <v>0.86353540063015999</v>
      </c>
      <c r="P156" s="21">
        <v>40390</v>
      </c>
      <c r="Q156" s="9">
        <v>8926.5300464630127</v>
      </c>
      <c r="R156" s="9">
        <v>217528.40035247803</v>
      </c>
      <c r="S156" s="6">
        <f t="shared" si="24"/>
        <v>4.1036159103816647</v>
      </c>
      <c r="U156" s="21">
        <v>40390</v>
      </c>
      <c r="V156" s="9">
        <v>108</v>
      </c>
      <c r="W156" s="9">
        <v>95899.881980895996</v>
      </c>
      <c r="X156" s="6">
        <f t="shared" si="25"/>
        <v>0.11261744828999314</v>
      </c>
      <c r="Z156" s="21">
        <v>40390</v>
      </c>
      <c r="AA156" s="9">
        <v>1149.52001953125</v>
      </c>
      <c r="AB156" s="9">
        <v>70642.856994628906</v>
      </c>
      <c r="AC156" s="6">
        <f t="shared" si="26"/>
        <v>1.6272275335900557</v>
      </c>
      <c r="AE156" s="21">
        <v>40390</v>
      </c>
      <c r="AF156" s="9">
        <v>5292.3400325775146</v>
      </c>
      <c r="AG156" s="9">
        <v>98214.195167541504</v>
      </c>
      <c r="AH156" s="6">
        <f t="shared" si="27"/>
        <v>5.3885693646925725</v>
      </c>
    </row>
    <row r="157" spans="1:34">
      <c r="A157" s="21">
        <v>40421</v>
      </c>
      <c r="B157" s="9">
        <v>13746.109998703003</v>
      </c>
      <c r="C157" s="9">
        <v>696268.54719543457</v>
      </c>
      <c r="D157" s="6">
        <f t="shared" si="21"/>
        <v>1.9742540509796471</v>
      </c>
      <c r="F157" s="21">
        <v>40421</v>
      </c>
      <c r="H157" s="9">
        <v>291147.36315917969</v>
      </c>
      <c r="I157" s="6">
        <f t="shared" si="22"/>
        <v>0</v>
      </c>
      <c r="K157" s="21">
        <v>40421</v>
      </c>
      <c r="L157" s="9">
        <v>5101.199951171875</v>
      </c>
      <c r="M157" s="9">
        <v>213585.43781280518</v>
      </c>
      <c r="N157" s="6">
        <f t="shared" si="23"/>
        <v>2.3883650511992163</v>
      </c>
      <c r="P157" s="21">
        <v>40421</v>
      </c>
      <c r="Q157" s="9">
        <v>8644.9100475311279</v>
      </c>
      <c r="R157" s="9">
        <v>191535.74622344971</v>
      </c>
      <c r="S157" s="6">
        <f t="shared" si="24"/>
        <v>4.5134708366373504</v>
      </c>
      <c r="U157" s="21">
        <v>40421</v>
      </c>
      <c r="W157" s="9">
        <v>94618.426078796387</v>
      </c>
      <c r="X157" s="6">
        <f t="shared" si="25"/>
        <v>0</v>
      </c>
      <c r="Z157" s="21">
        <v>40421</v>
      </c>
      <c r="AA157" s="9">
        <v>1257.52001953125</v>
      </c>
      <c r="AB157" s="9">
        <v>93677.396903991699</v>
      </c>
      <c r="AC157" s="6">
        <f t="shared" si="26"/>
        <v>1.3423942819632999</v>
      </c>
      <c r="AE157" s="21">
        <v>40421</v>
      </c>
      <c r="AF157" s="9">
        <v>5041.2600269317627</v>
      </c>
      <c r="AG157" s="9">
        <v>80470.990165710449</v>
      </c>
      <c r="AH157" s="6">
        <f t="shared" si="27"/>
        <v>6.2646924271100843</v>
      </c>
    </row>
    <row r="158" spans="1:34">
      <c r="A158" s="21">
        <v>40451</v>
      </c>
      <c r="B158" s="9">
        <v>9101.8899574279785</v>
      </c>
      <c r="C158" s="9">
        <v>698816.28284454346</v>
      </c>
      <c r="D158" s="6">
        <f t="shared" si="21"/>
        <v>1.302472506848092</v>
      </c>
      <c r="F158" s="21">
        <v>40451</v>
      </c>
      <c r="H158" s="9">
        <v>292512.01879119873</v>
      </c>
      <c r="I158" s="6">
        <f t="shared" si="22"/>
        <v>0</v>
      </c>
      <c r="K158" s="21">
        <v>40451</v>
      </c>
      <c r="L158" s="9">
        <v>4193.199951171875</v>
      </c>
      <c r="M158" s="9">
        <v>215766.40882110596</v>
      </c>
      <c r="N158" s="6">
        <f t="shared" si="23"/>
        <v>1.9433979432120492</v>
      </c>
      <c r="P158" s="21">
        <v>40451</v>
      </c>
      <c r="Q158" s="9">
        <v>4908.6900062561035</v>
      </c>
      <c r="R158" s="9">
        <v>190537.85523223877</v>
      </c>
      <c r="S158" s="6">
        <f t="shared" si="24"/>
        <v>2.5762282252380255</v>
      </c>
      <c r="U158" s="21">
        <v>40451</v>
      </c>
      <c r="W158" s="9">
        <v>94373.947784423828</v>
      </c>
      <c r="X158" s="6">
        <f t="shared" si="25"/>
        <v>0</v>
      </c>
      <c r="Z158" s="21">
        <v>40451</v>
      </c>
      <c r="AA158" s="9">
        <v>599.52001953125</v>
      </c>
      <c r="AB158" s="9">
        <v>85627.387901306152</v>
      </c>
      <c r="AC158" s="6">
        <f t="shared" si="26"/>
        <v>0.70014984016825887</v>
      </c>
      <c r="AE158" s="21">
        <v>40451</v>
      </c>
      <c r="AF158" s="9">
        <v>3117.0300064086914</v>
      </c>
      <c r="AG158" s="9">
        <v>81699.431182861328</v>
      </c>
      <c r="AH158" s="6">
        <f t="shared" si="27"/>
        <v>3.8152407688519783</v>
      </c>
    </row>
    <row r="159" spans="1:34">
      <c r="A159" s="21">
        <v>40482</v>
      </c>
      <c r="B159" s="9">
        <v>7470.9099464416504</v>
      </c>
      <c r="C159" s="9">
        <v>703375.38886260986</v>
      </c>
      <c r="D159" s="6">
        <f t="shared" si="21"/>
        <v>1.0621511734327884</v>
      </c>
      <c r="F159" s="21">
        <v>40482</v>
      </c>
      <c r="H159" s="9">
        <v>293038.24578094482</v>
      </c>
      <c r="I159" s="6">
        <f t="shared" si="22"/>
        <v>0</v>
      </c>
      <c r="K159" s="21">
        <v>40482</v>
      </c>
      <c r="M159" s="9">
        <v>218251.02193450928</v>
      </c>
      <c r="N159" s="6">
        <f t="shared" si="23"/>
        <v>0</v>
      </c>
      <c r="P159" s="21">
        <v>40482</v>
      </c>
      <c r="Q159" s="9">
        <v>7470.9099464416504</v>
      </c>
      <c r="R159" s="9">
        <v>192086.12114715576</v>
      </c>
      <c r="S159" s="6">
        <f t="shared" si="24"/>
        <v>3.8893543697091166</v>
      </c>
      <c r="U159" s="21">
        <v>40482</v>
      </c>
      <c r="W159" s="9">
        <v>94106.00666809082</v>
      </c>
      <c r="X159" s="6">
        <f t="shared" si="25"/>
        <v>0</v>
      </c>
      <c r="Z159" s="21">
        <v>40482</v>
      </c>
      <c r="AB159" s="9">
        <v>89090.748970031738</v>
      </c>
      <c r="AC159" s="6">
        <f t="shared" si="26"/>
        <v>0</v>
      </c>
      <c r="AE159" s="21">
        <v>40482</v>
      </c>
      <c r="AF159" s="9">
        <v>2295.010009765625</v>
      </c>
      <c r="AG159" s="9">
        <v>78322.540100097656</v>
      </c>
      <c r="AH159" s="6">
        <f t="shared" si="27"/>
        <v>2.9302037533927776</v>
      </c>
    </row>
    <row r="160" spans="1:34">
      <c r="A160" s="21">
        <v>40512</v>
      </c>
      <c r="B160" s="9">
        <v>11593.219955444336</v>
      </c>
      <c r="C160" s="9">
        <v>713241.52253723145</v>
      </c>
      <c r="D160" s="6">
        <f t="shared" si="21"/>
        <v>1.6254269541407926</v>
      </c>
      <c r="F160" s="21">
        <v>40512</v>
      </c>
      <c r="H160" s="9">
        <v>296923.61267852783</v>
      </c>
      <c r="I160" s="6">
        <f t="shared" si="22"/>
        <v>0</v>
      </c>
      <c r="K160" s="21">
        <v>40512</v>
      </c>
      <c r="L160" s="9">
        <v>630</v>
      </c>
      <c r="M160" s="9">
        <v>224643.98389434814</v>
      </c>
      <c r="N160" s="6">
        <f t="shared" si="23"/>
        <v>0.28044374439882352</v>
      </c>
      <c r="P160" s="21">
        <v>40512</v>
      </c>
      <c r="Q160" s="9">
        <v>10463.219955444336</v>
      </c>
      <c r="R160" s="9">
        <v>191673.92596435547</v>
      </c>
      <c r="S160" s="6">
        <f t="shared" si="24"/>
        <v>5.4588645288092668</v>
      </c>
      <c r="U160" s="21">
        <v>40512</v>
      </c>
      <c r="W160" s="9">
        <v>96983.730651855469</v>
      </c>
      <c r="X160" s="6">
        <f t="shared" si="25"/>
        <v>0</v>
      </c>
      <c r="Z160" s="21">
        <v>40512</v>
      </c>
      <c r="AA160" s="9">
        <v>630</v>
      </c>
      <c r="AB160" s="9">
        <v>96364.371917724609</v>
      </c>
      <c r="AC160" s="6">
        <f t="shared" si="26"/>
        <v>0.653768594619068</v>
      </c>
      <c r="AE160" s="21">
        <v>40512</v>
      </c>
      <c r="AF160" s="9">
        <v>2918.7000122070313</v>
      </c>
      <c r="AG160" s="9">
        <v>79806.96605682373</v>
      </c>
      <c r="AH160" s="6">
        <f t="shared" si="27"/>
        <v>3.657199560911605</v>
      </c>
    </row>
    <row r="161" spans="1:34">
      <c r="A161" s="21">
        <v>40543</v>
      </c>
      <c r="B161" s="9">
        <v>11128.199951171875</v>
      </c>
      <c r="C161" s="9">
        <v>725881.40866088867</v>
      </c>
      <c r="D161" s="6">
        <f t="shared" si="21"/>
        <v>1.5330603344286307</v>
      </c>
      <c r="F161" s="21">
        <v>40543</v>
      </c>
      <c r="H161" s="9">
        <v>299955.60485839844</v>
      </c>
      <c r="I161" s="6">
        <f t="shared" si="22"/>
        <v>0</v>
      </c>
      <c r="K161" s="21">
        <v>40543</v>
      </c>
      <c r="L161" s="9">
        <v>890</v>
      </c>
      <c r="M161" s="9">
        <v>237239.95695495605</v>
      </c>
      <c r="N161" s="6">
        <f t="shared" si="23"/>
        <v>0.37514759799462505</v>
      </c>
      <c r="P161" s="21">
        <v>40543</v>
      </c>
      <c r="Q161" s="9">
        <v>10238.199951171875</v>
      </c>
      <c r="R161" s="9">
        <v>188685.84684753418</v>
      </c>
      <c r="S161" s="6">
        <f t="shared" si="24"/>
        <v>5.4260561256853332</v>
      </c>
      <c r="U161" s="21">
        <v>40543</v>
      </c>
      <c r="W161" s="9">
        <v>100889.54879760742</v>
      </c>
      <c r="X161" s="6">
        <f t="shared" si="25"/>
        <v>0</v>
      </c>
      <c r="Z161" s="21">
        <v>40543</v>
      </c>
      <c r="AA161" s="9">
        <v>630</v>
      </c>
      <c r="AB161" s="9">
        <v>99195.999954223633</v>
      </c>
      <c r="AC161" s="6">
        <f t="shared" si="26"/>
        <v>0.63510625457753189</v>
      </c>
      <c r="AE161" s="21">
        <v>40543</v>
      </c>
      <c r="AF161" s="9">
        <v>3188.7000122070313</v>
      </c>
      <c r="AG161" s="9">
        <v>81215.943023681641</v>
      </c>
      <c r="AH161" s="6">
        <f t="shared" si="27"/>
        <v>3.9261995779292285</v>
      </c>
    </row>
    <row r="162" spans="1:34">
      <c r="A162" s="21">
        <v>40574</v>
      </c>
      <c r="B162" s="9">
        <v>10803.199951171875</v>
      </c>
      <c r="C162" s="9">
        <v>743931.16483306885</v>
      </c>
      <c r="D162" s="6">
        <f t="shared" si="21"/>
        <v>1.4521773601991808</v>
      </c>
      <c r="F162" s="21">
        <v>40574</v>
      </c>
      <c r="H162" s="9">
        <v>316786.32998657227</v>
      </c>
      <c r="I162" s="6">
        <f t="shared" si="22"/>
        <v>0</v>
      </c>
      <c r="K162" s="21">
        <v>40574</v>
      </c>
      <c r="L162" s="9">
        <v>630</v>
      </c>
      <c r="M162" s="9">
        <v>236868.52290344238</v>
      </c>
      <c r="N162" s="6">
        <f t="shared" si="23"/>
        <v>0.26597033336371778</v>
      </c>
      <c r="P162" s="21">
        <v>40574</v>
      </c>
      <c r="Q162" s="9">
        <v>10173.199951171875</v>
      </c>
      <c r="R162" s="9">
        <v>190276.3119430542</v>
      </c>
      <c r="S162" s="6">
        <f t="shared" si="24"/>
        <v>5.3465404323248107</v>
      </c>
      <c r="U162" s="21">
        <v>40574</v>
      </c>
      <c r="W162" s="9">
        <v>114126.24476623535</v>
      </c>
      <c r="X162" s="6">
        <f t="shared" si="25"/>
        <v>0</v>
      </c>
      <c r="Z162" s="21">
        <v>40574</v>
      </c>
      <c r="AA162" s="9">
        <v>630</v>
      </c>
      <c r="AB162" s="9">
        <v>101052.71492004395</v>
      </c>
      <c r="AC162" s="6">
        <f t="shared" si="26"/>
        <v>0.62343698583306306</v>
      </c>
      <c r="AE162" s="21">
        <v>40574</v>
      </c>
      <c r="AF162" s="9">
        <v>2863.7000122070313</v>
      </c>
      <c r="AG162" s="9">
        <v>82022.433036804199</v>
      </c>
      <c r="AH162" s="6">
        <f t="shared" si="27"/>
        <v>3.4913619435332568</v>
      </c>
    </row>
    <row r="163" spans="1:34">
      <c r="A163" s="21">
        <v>40602</v>
      </c>
      <c r="B163" s="9">
        <v>11039.199951171875</v>
      </c>
      <c r="C163" s="9">
        <v>749739.93076324463</v>
      </c>
      <c r="D163" s="6">
        <f t="shared" si="21"/>
        <v>1.4724038960995223</v>
      </c>
      <c r="F163" s="21">
        <v>40602</v>
      </c>
      <c r="H163" s="9">
        <v>315878.41094970703</v>
      </c>
      <c r="I163" s="6">
        <f t="shared" si="22"/>
        <v>0</v>
      </c>
      <c r="K163" s="21">
        <v>40602</v>
      </c>
      <c r="L163" s="9">
        <v>630</v>
      </c>
      <c r="M163" s="9">
        <v>265852.88590240479</v>
      </c>
      <c r="N163" s="6">
        <f t="shared" si="23"/>
        <v>0.23697316576479613</v>
      </c>
      <c r="P163" s="21">
        <v>40602</v>
      </c>
      <c r="Q163" s="9">
        <v>10409.199951171875</v>
      </c>
      <c r="R163" s="9">
        <v>168008.63391113281</v>
      </c>
      <c r="S163" s="6">
        <f t="shared" si="24"/>
        <v>6.1956339438351486</v>
      </c>
      <c r="U163" s="21">
        <v>40602</v>
      </c>
      <c r="W163" s="9">
        <v>114890.81072998047</v>
      </c>
      <c r="X163" s="6">
        <f t="shared" si="25"/>
        <v>0</v>
      </c>
      <c r="Z163" s="21">
        <v>40602</v>
      </c>
      <c r="AA163" s="9">
        <v>630</v>
      </c>
      <c r="AB163" s="9">
        <v>122766.20891571045</v>
      </c>
      <c r="AC163" s="6">
        <f t="shared" si="26"/>
        <v>0.51317052596496582</v>
      </c>
      <c r="AE163" s="21">
        <v>40602</v>
      </c>
      <c r="AF163" s="9">
        <v>3099.7000122070313</v>
      </c>
      <c r="AG163" s="9">
        <v>67521.964004516602</v>
      </c>
      <c r="AH163" s="6">
        <f t="shared" si="27"/>
        <v>4.5906544009882317</v>
      </c>
    </row>
    <row r="164" spans="1:34">
      <c r="A164" s="21">
        <v>40633</v>
      </c>
      <c r="B164" s="9">
        <v>11363.419952392578</v>
      </c>
      <c r="C164" s="9">
        <v>761612.8395614624</v>
      </c>
      <c r="D164" s="6">
        <f t="shared" si="21"/>
        <v>1.4920205335476813</v>
      </c>
      <c r="F164" s="21">
        <v>40633</v>
      </c>
      <c r="H164" s="9">
        <v>303885.14996337891</v>
      </c>
      <c r="I164" s="6">
        <f t="shared" si="22"/>
        <v>0</v>
      </c>
      <c r="K164" s="21">
        <v>40633</v>
      </c>
      <c r="M164" s="9">
        <v>290865.55387115479</v>
      </c>
      <c r="N164" s="6">
        <f t="shared" si="23"/>
        <v>0</v>
      </c>
      <c r="P164" s="21">
        <v>40633</v>
      </c>
      <c r="Q164" s="9">
        <v>11363.419952392578</v>
      </c>
      <c r="R164" s="9">
        <v>166862.13572692871</v>
      </c>
      <c r="S164" s="6">
        <f t="shared" si="24"/>
        <v>6.8100650293658651</v>
      </c>
      <c r="U164" s="21">
        <v>40633</v>
      </c>
      <c r="W164" s="9">
        <v>106317.29884338379</v>
      </c>
      <c r="X164" s="6">
        <f t="shared" si="25"/>
        <v>0</v>
      </c>
      <c r="Z164" s="21">
        <v>40633</v>
      </c>
      <c r="AB164" s="9">
        <v>131323.84590911865</v>
      </c>
      <c r="AC164" s="6">
        <f t="shared" si="26"/>
        <v>0</v>
      </c>
      <c r="AE164" s="21">
        <v>40633</v>
      </c>
      <c r="AF164" s="9">
        <v>4053.9200134277344</v>
      </c>
      <c r="AG164" s="9">
        <v>67352.116973876953</v>
      </c>
      <c r="AH164" s="6">
        <f t="shared" si="27"/>
        <v>6.0189941988016198</v>
      </c>
    </row>
    <row r="165" spans="1:34">
      <c r="A165" s="21">
        <v>40663</v>
      </c>
      <c r="B165" s="9">
        <v>11308.659942626953</v>
      </c>
      <c r="C165" s="9">
        <v>789952.70077514648</v>
      </c>
      <c r="D165" s="6">
        <f t="shared" si="21"/>
        <v>1.4315616531888875</v>
      </c>
      <c r="F165" s="21">
        <v>40663</v>
      </c>
      <c r="H165" s="9">
        <v>314849.42501068115</v>
      </c>
      <c r="I165" s="6">
        <f t="shared" si="22"/>
        <v>0</v>
      </c>
      <c r="K165" s="21">
        <v>40663</v>
      </c>
      <c r="M165" s="9">
        <v>306336.35690307617</v>
      </c>
      <c r="N165" s="6">
        <f t="shared" si="23"/>
        <v>0</v>
      </c>
      <c r="P165" s="21">
        <v>40663</v>
      </c>
      <c r="Q165" s="9">
        <v>11308.659942626953</v>
      </c>
      <c r="R165" s="9">
        <v>168766.91886138916</v>
      </c>
      <c r="S165" s="6">
        <f t="shared" si="24"/>
        <v>6.7007562968634442</v>
      </c>
      <c r="U165" s="21">
        <v>40663</v>
      </c>
      <c r="W165" s="9">
        <v>108021.52590179443</v>
      </c>
      <c r="X165" s="6">
        <f t="shared" si="25"/>
        <v>0</v>
      </c>
      <c r="Z165" s="21">
        <v>40663</v>
      </c>
      <c r="AB165" s="9">
        <v>134669.5970916748</v>
      </c>
      <c r="AC165" s="6">
        <f t="shared" si="26"/>
        <v>0</v>
      </c>
      <c r="AE165" s="21">
        <v>40663</v>
      </c>
      <c r="AF165" s="9">
        <v>3999.1600036621094</v>
      </c>
      <c r="AG165" s="9">
        <v>70031.863975524902</v>
      </c>
      <c r="AH165" s="6">
        <f t="shared" si="27"/>
        <v>5.7104863081464696</v>
      </c>
    </row>
    <row r="166" spans="1:34">
      <c r="A166" s="21">
        <v>40694</v>
      </c>
      <c r="B166" s="9">
        <v>11498.659942626953</v>
      </c>
      <c r="C166" s="9">
        <v>792328.54074859619</v>
      </c>
      <c r="D166" s="6">
        <f t="shared" si="21"/>
        <v>1.4512489896884135</v>
      </c>
      <c r="F166" s="21">
        <v>40694</v>
      </c>
      <c r="H166" s="9">
        <v>321895.43901824951</v>
      </c>
      <c r="I166" s="6">
        <f t="shared" si="22"/>
        <v>0</v>
      </c>
      <c r="K166" s="21">
        <v>40694</v>
      </c>
      <c r="M166" s="9">
        <v>303227.66594696045</v>
      </c>
      <c r="N166" s="6">
        <f t="shared" si="23"/>
        <v>0</v>
      </c>
      <c r="P166" s="21">
        <v>40694</v>
      </c>
      <c r="Q166" s="9">
        <v>11498.659942626953</v>
      </c>
      <c r="R166" s="9">
        <v>167205.43578338623</v>
      </c>
      <c r="S166" s="6">
        <f t="shared" si="24"/>
        <v>6.8769653861752476</v>
      </c>
      <c r="U166" s="21">
        <v>40694</v>
      </c>
      <c r="W166" s="9">
        <v>106582.20193481445</v>
      </c>
      <c r="X166" s="6">
        <f t="shared" si="25"/>
        <v>0</v>
      </c>
      <c r="Z166" s="21">
        <v>40694</v>
      </c>
      <c r="AB166" s="9">
        <v>127840.13607025146</v>
      </c>
      <c r="AC166" s="6">
        <f t="shared" si="26"/>
        <v>0</v>
      </c>
      <c r="AE166" s="21">
        <v>40694</v>
      </c>
      <c r="AF166" s="9">
        <v>4189.1600036621094</v>
      </c>
      <c r="AG166" s="9">
        <v>70343.928916931152</v>
      </c>
      <c r="AH166" s="6">
        <f t="shared" si="27"/>
        <v>5.9552545161488926</v>
      </c>
    </row>
    <row r="167" spans="1:34">
      <c r="A167" s="21">
        <v>40724</v>
      </c>
      <c r="B167" s="9">
        <v>11698.659942626953</v>
      </c>
      <c r="C167" s="9">
        <v>789665.38082122803</v>
      </c>
      <c r="D167" s="6">
        <f t="shared" si="21"/>
        <v>1.4814705350842026</v>
      </c>
      <c r="F167" s="21">
        <v>40724</v>
      </c>
      <c r="H167" s="9">
        <v>322993.32506561279</v>
      </c>
      <c r="I167" s="6">
        <f t="shared" si="22"/>
        <v>0</v>
      </c>
      <c r="K167" s="21">
        <v>40724</v>
      </c>
      <c r="L167" s="9">
        <v>200</v>
      </c>
      <c r="M167" s="9">
        <v>302244.04486846924</v>
      </c>
      <c r="N167" s="6">
        <f t="shared" si="23"/>
        <v>6.6171692509950406E-2</v>
      </c>
      <c r="P167" s="21">
        <v>40724</v>
      </c>
      <c r="Q167" s="9">
        <v>11198.659942626953</v>
      </c>
      <c r="R167" s="9">
        <v>164428.010887146</v>
      </c>
      <c r="S167" s="6">
        <f t="shared" si="24"/>
        <v>6.8106765278046657</v>
      </c>
      <c r="U167" s="21">
        <v>40724</v>
      </c>
      <c r="W167" s="9">
        <v>107622.18994903564</v>
      </c>
      <c r="X167" s="6">
        <f t="shared" si="25"/>
        <v>0</v>
      </c>
      <c r="Z167" s="21">
        <v>40724</v>
      </c>
      <c r="AA167" s="9">
        <v>200</v>
      </c>
      <c r="AB167" s="9">
        <v>130779.77196502686</v>
      </c>
      <c r="AC167" s="6">
        <f t="shared" si="26"/>
        <v>0.15292884900692749</v>
      </c>
      <c r="AE167" s="21">
        <v>40724</v>
      </c>
      <c r="AF167" s="9">
        <v>4189.1600036621094</v>
      </c>
      <c r="AG167" s="9">
        <v>70439.335876464844</v>
      </c>
      <c r="AH167" s="6">
        <f t="shared" si="27"/>
        <v>5.9471883877624538</v>
      </c>
    </row>
    <row r="168" spans="1:34">
      <c r="A168" s="21">
        <v>40755</v>
      </c>
      <c r="B168" s="9">
        <v>10768.659942626953</v>
      </c>
      <c r="C168" s="9">
        <v>797988.75182342529</v>
      </c>
      <c r="D168" s="6">
        <f t="shared" si="21"/>
        <v>1.3494751546334811</v>
      </c>
      <c r="F168" s="21">
        <v>40755</v>
      </c>
      <c r="H168" s="9">
        <v>324035.36312103271</v>
      </c>
      <c r="I168" s="6">
        <f t="shared" si="22"/>
        <v>0</v>
      </c>
      <c r="K168" s="21">
        <v>40755</v>
      </c>
      <c r="L168" s="9">
        <v>200</v>
      </c>
      <c r="M168" s="9">
        <v>311759.2479019165</v>
      </c>
      <c r="N168" s="6">
        <f t="shared" si="23"/>
        <v>6.4152066489114243E-2</v>
      </c>
      <c r="P168" s="21">
        <v>40755</v>
      </c>
      <c r="Q168" s="9">
        <v>10268.659942626953</v>
      </c>
      <c r="R168" s="9">
        <v>162194.14080047607</v>
      </c>
      <c r="S168" s="6">
        <f t="shared" si="24"/>
        <v>6.3310917965026841</v>
      </c>
      <c r="U168" s="21">
        <v>40755</v>
      </c>
      <c r="W168" s="9">
        <v>107811.72994232178</v>
      </c>
      <c r="X168" s="6">
        <f t="shared" si="25"/>
        <v>0</v>
      </c>
      <c r="Z168" s="21">
        <v>40755</v>
      </c>
      <c r="AA168" s="9">
        <v>200</v>
      </c>
      <c r="AB168" s="9">
        <v>139660.07785797119</v>
      </c>
      <c r="AC168" s="6">
        <f t="shared" si="26"/>
        <v>0.14320484641530282</v>
      </c>
      <c r="AE168" s="21">
        <v>40755</v>
      </c>
      <c r="AF168" s="9">
        <v>3259.1600036621094</v>
      </c>
      <c r="AG168" s="9">
        <v>71260.258819580078</v>
      </c>
      <c r="AH168" s="6">
        <f t="shared" si="27"/>
        <v>4.5736011314718867</v>
      </c>
    </row>
    <row r="169" spans="1:34">
      <c r="A169" s="21">
        <v>40786</v>
      </c>
      <c r="B169" s="9">
        <v>6450.9800109863281</v>
      </c>
      <c r="C169" s="9">
        <v>817492.07557678223</v>
      </c>
      <c r="D169" s="6">
        <f t="shared" si="21"/>
        <v>0.78911835401399255</v>
      </c>
      <c r="F169" s="21">
        <v>40786</v>
      </c>
      <c r="H169" s="9">
        <v>359652.46692657471</v>
      </c>
      <c r="I169" s="6">
        <f t="shared" si="22"/>
        <v>0</v>
      </c>
      <c r="K169" s="21">
        <v>40786</v>
      </c>
      <c r="L169" s="9">
        <v>200</v>
      </c>
      <c r="M169" s="9">
        <v>302671.5386505127</v>
      </c>
      <c r="N169" s="6">
        <f t="shared" si="23"/>
        <v>6.6078231501950052E-2</v>
      </c>
      <c r="P169" s="21">
        <v>40786</v>
      </c>
      <c r="Q169" s="9">
        <v>5950.9800109863281</v>
      </c>
      <c r="R169" s="9">
        <v>155168.06999969482</v>
      </c>
      <c r="S169" s="6">
        <f t="shared" si="24"/>
        <v>3.8351833666539976</v>
      </c>
      <c r="U169" s="21">
        <v>40786</v>
      </c>
      <c r="W169" s="9">
        <v>127728.00591278076</v>
      </c>
      <c r="X169" s="6">
        <f t="shared" si="25"/>
        <v>0</v>
      </c>
      <c r="Z169" s="21">
        <v>40786</v>
      </c>
      <c r="AA169" s="9">
        <v>200</v>
      </c>
      <c r="AB169" s="9">
        <v>120875.84564971924</v>
      </c>
      <c r="AC169" s="6">
        <f t="shared" si="26"/>
        <v>0.16545902858009462</v>
      </c>
      <c r="AE169" s="21">
        <v>40786</v>
      </c>
      <c r="AF169" s="9">
        <v>2795.1600036621094</v>
      </c>
      <c r="AG169" s="9">
        <v>71358.199836730957</v>
      </c>
      <c r="AH169" s="6">
        <f t="shared" si="27"/>
        <v>3.9170831243746247</v>
      </c>
    </row>
    <row r="170" spans="1:34">
      <c r="A170" s="21">
        <v>40816</v>
      </c>
      <c r="B170" s="9">
        <v>8929.9800109863281</v>
      </c>
      <c r="C170" s="9">
        <v>831482.474609375</v>
      </c>
      <c r="D170" s="6">
        <f t="shared" si="21"/>
        <v>1.0739829501736129</v>
      </c>
      <c r="F170" s="21">
        <v>40816</v>
      </c>
      <c r="H170" s="9">
        <v>366625.94899749756</v>
      </c>
      <c r="I170" s="6">
        <f t="shared" si="22"/>
        <v>0</v>
      </c>
      <c r="K170" s="21">
        <v>40816</v>
      </c>
      <c r="L170" s="9">
        <v>1970</v>
      </c>
      <c r="M170" s="9">
        <v>313370.44470214844</v>
      </c>
      <c r="N170" s="6">
        <f t="shared" si="23"/>
        <v>0.62864894673536953</v>
      </c>
      <c r="P170" s="21">
        <v>40816</v>
      </c>
      <c r="Q170" s="9">
        <v>6659.9800109863281</v>
      </c>
      <c r="R170" s="9">
        <v>151486.080909729</v>
      </c>
      <c r="S170" s="6">
        <f t="shared" si="24"/>
        <v>4.3964303327346821</v>
      </c>
      <c r="U170" s="21">
        <v>40816</v>
      </c>
      <c r="W170" s="9">
        <v>130406.55689239502</v>
      </c>
      <c r="X170" s="6">
        <f t="shared" si="25"/>
        <v>0</v>
      </c>
      <c r="Z170" s="21">
        <v>40816</v>
      </c>
      <c r="AA170" s="9">
        <v>1970</v>
      </c>
      <c r="AB170" s="9">
        <v>118614.33267974854</v>
      </c>
      <c r="AC170" s="6">
        <f t="shared" si="26"/>
        <v>1.6608448199248231</v>
      </c>
      <c r="AE170" s="21">
        <v>40816</v>
      </c>
      <c r="AF170" s="9">
        <v>3504.1600036621094</v>
      </c>
      <c r="AG170" s="9">
        <v>76285.347877502441</v>
      </c>
      <c r="AH170" s="6">
        <f t="shared" si="27"/>
        <v>4.5934902326053786</v>
      </c>
    </row>
    <row r="171" spans="1:34">
      <c r="A171" s="21">
        <v>40847</v>
      </c>
      <c r="B171" s="9">
        <v>8899.9000091552734</v>
      </c>
      <c r="C171" s="9">
        <v>842462.35717010498</v>
      </c>
      <c r="D171" s="6">
        <f t="shared" si="21"/>
        <v>1.056415154150117</v>
      </c>
      <c r="F171" s="21">
        <v>40847</v>
      </c>
      <c r="H171" s="9">
        <v>362873.00011444092</v>
      </c>
      <c r="I171" s="6">
        <f t="shared" si="22"/>
        <v>0</v>
      </c>
      <c r="K171" s="21">
        <v>40847</v>
      </c>
      <c r="L171" s="9">
        <v>2100</v>
      </c>
      <c r="M171" s="9">
        <v>325856.03595733643</v>
      </c>
      <c r="N171" s="6">
        <f t="shared" si="23"/>
        <v>0.64445637590550819</v>
      </c>
      <c r="P171" s="21">
        <v>40847</v>
      </c>
      <c r="Q171" s="9">
        <v>6499.9000091552734</v>
      </c>
      <c r="R171" s="9">
        <v>153733.32109832764</v>
      </c>
      <c r="S171" s="6">
        <f t="shared" si="24"/>
        <v>4.2280359018575711</v>
      </c>
      <c r="U171" s="21">
        <v>40847</v>
      </c>
      <c r="W171" s="9">
        <v>130710.42790985107</v>
      </c>
      <c r="X171" s="6">
        <f t="shared" si="25"/>
        <v>0</v>
      </c>
      <c r="Z171" s="21">
        <v>40847</v>
      </c>
      <c r="AA171" s="9">
        <v>2100</v>
      </c>
      <c r="AB171" s="9">
        <v>117199.66696929932</v>
      </c>
      <c r="AC171" s="6">
        <f t="shared" si="26"/>
        <v>1.79181396526502</v>
      </c>
      <c r="AE171" s="21">
        <v>40847</v>
      </c>
      <c r="AF171" s="9">
        <v>3344.0800018310547</v>
      </c>
      <c r="AG171" s="9">
        <v>75349.834053039551</v>
      </c>
      <c r="AH171" s="6">
        <f t="shared" si="27"/>
        <v>4.4380721521922943</v>
      </c>
    </row>
    <row r="172" spans="1:34">
      <c r="A172" s="21">
        <v>40877</v>
      </c>
      <c r="B172" s="9">
        <v>10629.934018135071</v>
      </c>
      <c r="C172" s="9">
        <v>862533.63799285889</v>
      </c>
      <c r="D172" s="6">
        <f t="shared" si="21"/>
        <v>1.2324080534263266</v>
      </c>
      <c r="F172" s="21">
        <v>40877</v>
      </c>
      <c r="H172" s="9">
        <v>372087.20195007324</v>
      </c>
      <c r="I172" s="6">
        <f t="shared" si="22"/>
        <v>0</v>
      </c>
      <c r="K172" s="21">
        <v>40877</v>
      </c>
      <c r="L172" s="9">
        <v>3156</v>
      </c>
      <c r="M172" s="9">
        <v>330903.5198059082</v>
      </c>
      <c r="N172" s="6">
        <f t="shared" si="23"/>
        <v>0.9537523208732126</v>
      </c>
      <c r="P172" s="21">
        <v>40877</v>
      </c>
      <c r="Q172" s="9">
        <v>7473.9340181350708</v>
      </c>
      <c r="R172" s="9">
        <v>159542.91623687744</v>
      </c>
      <c r="S172" s="6">
        <f t="shared" si="24"/>
        <v>4.6845915785056418</v>
      </c>
      <c r="U172" s="21">
        <v>40877</v>
      </c>
      <c r="W172" s="9">
        <v>133940.67995452881</v>
      </c>
      <c r="X172" s="6">
        <f t="shared" si="25"/>
        <v>0</v>
      </c>
      <c r="Z172" s="21">
        <v>40877</v>
      </c>
      <c r="AA172" s="9">
        <v>2950</v>
      </c>
      <c r="AB172" s="9">
        <v>111681.81185150146</v>
      </c>
      <c r="AC172" s="6">
        <f t="shared" si="26"/>
        <v>2.641432791153576</v>
      </c>
      <c r="AE172" s="21">
        <v>40877</v>
      </c>
      <c r="AF172" s="9">
        <v>3471.8899993896484</v>
      </c>
      <c r="AG172" s="9">
        <v>84639.863090515137</v>
      </c>
      <c r="AH172" s="6">
        <f t="shared" si="27"/>
        <v>4.1019560672927335</v>
      </c>
    </row>
    <row r="173" spans="1:34">
      <c r="A173" s="21">
        <v>40908</v>
      </c>
      <c r="B173" s="9">
        <v>11491.667553901672</v>
      </c>
      <c r="C173" s="9">
        <v>849413.36817932129</v>
      </c>
      <c r="D173" s="6">
        <f t="shared" si="21"/>
        <v>1.3528945957765577</v>
      </c>
      <c r="F173" s="21">
        <v>40908</v>
      </c>
      <c r="G173" s="9">
        <v>448.97354125976563</v>
      </c>
      <c r="H173" s="9">
        <v>357932.38130187988</v>
      </c>
      <c r="I173" s="6">
        <f t="shared" si="22"/>
        <v>0.12543529580272922</v>
      </c>
      <c r="K173" s="21">
        <v>40908</v>
      </c>
      <c r="L173" s="9">
        <v>3156</v>
      </c>
      <c r="M173" s="9">
        <v>339998.67180633545</v>
      </c>
      <c r="N173" s="6">
        <f t="shared" si="23"/>
        <v>0.92823892023839139</v>
      </c>
      <c r="P173" s="21">
        <v>40908</v>
      </c>
      <c r="Q173" s="9">
        <v>7886.6940126419067</v>
      </c>
      <c r="R173" s="9">
        <v>151482.31507110596</v>
      </c>
      <c r="S173" s="6">
        <f t="shared" si="24"/>
        <v>5.2063463704920832</v>
      </c>
      <c r="U173" s="21">
        <v>40908</v>
      </c>
      <c r="W173" s="9">
        <v>127137.42514038086</v>
      </c>
      <c r="X173" s="6">
        <f t="shared" si="25"/>
        <v>0</v>
      </c>
      <c r="Z173" s="21">
        <v>40908</v>
      </c>
      <c r="AA173" s="9">
        <v>2950</v>
      </c>
      <c r="AB173" s="9">
        <v>111816.62593078613</v>
      </c>
      <c r="AC173" s="6">
        <f t="shared" si="26"/>
        <v>2.6382480918589279</v>
      </c>
      <c r="AE173" s="21">
        <v>40908</v>
      </c>
      <c r="AF173" s="9">
        <v>3659.6499938964844</v>
      </c>
      <c r="AG173" s="9">
        <v>75931.372932434082</v>
      </c>
      <c r="AH173" s="6">
        <f t="shared" si="27"/>
        <v>4.8196810521955742</v>
      </c>
    </row>
    <row r="174" spans="1:34">
      <c r="A174" s="21">
        <v>40939</v>
      </c>
      <c r="B174" s="9">
        <v>12417.667553901672</v>
      </c>
      <c r="C174" s="9">
        <v>839384.44290161133</v>
      </c>
      <c r="D174" s="6">
        <f t="shared" si="21"/>
        <v>1.4793778534870001</v>
      </c>
      <c r="F174" s="21">
        <v>40939</v>
      </c>
      <c r="H174" s="9">
        <v>337480.60213470459</v>
      </c>
      <c r="I174" s="6">
        <f t="shared" si="22"/>
        <v>0</v>
      </c>
      <c r="K174" s="21">
        <v>40939</v>
      </c>
      <c r="L174" s="9">
        <v>4354.9735412597656</v>
      </c>
      <c r="M174" s="9">
        <v>349740.11679840088</v>
      </c>
      <c r="N174" s="6">
        <f t="shared" si="23"/>
        <v>1.2452027468642048</v>
      </c>
      <c r="P174" s="21">
        <v>40939</v>
      </c>
      <c r="Q174" s="9">
        <v>8062.6940126419067</v>
      </c>
      <c r="R174" s="9">
        <v>152163.72396850586</v>
      </c>
      <c r="S174" s="6">
        <f t="shared" si="24"/>
        <v>5.2986965633876606</v>
      </c>
      <c r="U174" s="21">
        <v>40939</v>
      </c>
      <c r="W174" s="9">
        <v>124580.30202484131</v>
      </c>
      <c r="X174" s="6">
        <f t="shared" si="25"/>
        <v>0</v>
      </c>
      <c r="Z174" s="21">
        <v>40939</v>
      </c>
      <c r="AA174" s="9">
        <v>3200</v>
      </c>
      <c r="AB174" s="9">
        <v>111670.33695983887</v>
      </c>
      <c r="AC174" s="6">
        <f t="shared" si="26"/>
        <v>2.865577455139988</v>
      </c>
      <c r="AE174" s="21">
        <v>40939</v>
      </c>
      <c r="AF174" s="9">
        <v>3672.9499940872192</v>
      </c>
      <c r="AG174" s="9">
        <v>71610.849853515625</v>
      </c>
      <c r="AH174" s="6">
        <f t="shared" si="27"/>
        <v>5.1290412019972722</v>
      </c>
    </row>
    <row r="175" spans="1:34">
      <c r="A175" s="21">
        <v>40968</v>
      </c>
      <c r="B175" s="9">
        <v>14089.028553962708</v>
      </c>
      <c r="C175" s="9">
        <v>844145.9887008667</v>
      </c>
      <c r="D175" s="6">
        <f t="shared" si="21"/>
        <v>1.6690274836993062</v>
      </c>
      <c r="F175" s="21">
        <v>40968</v>
      </c>
      <c r="G175" s="9">
        <v>150</v>
      </c>
      <c r="H175" s="9">
        <v>340702.47702026367</v>
      </c>
      <c r="I175" s="6">
        <f t="shared" si="22"/>
        <v>4.4026683137698051E-2</v>
      </c>
      <c r="K175" s="21">
        <v>40968</v>
      </c>
      <c r="L175" s="9">
        <v>4241</v>
      </c>
      <c r="M175" s="9">
        <v>346627.31669616699</v>
      </c>
      <c r="N175" s="6">
        <f t="shared" si="23"/>
        <v>1.2235042640096971</v>
      </c>
      <c r="P175" s="21">
        <v>40968</v>
      </c>
      <c r="Q175" s="9">
        <v>9548.0285539627075</v>
      </c>
      <c r="R175" s="9">
        <v>156816.19498443604</v>
      </c>
      <c r="S175" s="6">
        <f t="shared" si="24"/>
        <v>6.0886750599390238</v>
      </c>
      <c r="U175" s="21">
        <v>40968</v>
      </c>
      <c r="V175" s="9">
        <v>150</v>
      </c>
      <c r="W175" s="9">
        <v>124044.26188659668</v>
      </c>
      <c r="X175" s="6">
        <f t="shared" si="25"/>
        <v>0.12092457782298104</v>
      </c>
      <c r="Z175" s="21">
        <v>40968</v>
      </c>
      <c r="AA175" s="9">
        <v>3200</v>
      </c>
      <c r="AB175" s="9">
        <v>108927.02383422852</v>
      </c>
      <c r="AC175" s="6">
        <f t="shared" si="26"/>
        <v>2.9377466558435912</v>
      </c>
      <c r="AE175" s="21">
        <v>40968</v>
      </c>
      <c r="AF175" s="9">
        <v>4461.5109910964966</v>
      </c>
      <c r="AG175" s="9">
        <v>72717.439842224121</v>
      </c>
      <c r="AH175" s="6">
        <f t="shared" si="27"/>
        <v>6.1354071331123441</v>
      </c>
    </row>
    <row r="176" spans="1:34">
      <c r="A176" s="21">
        <v>40999</v>
      </c>
      <c r="B176" s="9">
        <v>14939.138554573059</v>
      </c>
      <c r="C176" s="9">
        <v>860029.6510925293</v>
      </c>
      <c r="D176" s="6">
        <f t="shared" si="21"/>
        <v>1.7370492442435312</v>
      </c>
      <c r="F176" s="21">
        <v>40999</v>
      </c>
      <c r="G176" s="9">
        <v>150</v>
      </c>
      <c r="H176" s="9">
        <v>365016.71718597412</v>
      </c>
      <c r="I176" s="6">
        <f t="shared" si="22"/>
        <v>4.1094008284441333E-2</v>
      </c>
      <c r="K176" s="21">
        <v>40999</v>
      </c>
      <c r="L176" s="9">
        <v>5041</v>
      </c>
      <c r="M176" s="9">
        <v>348215.801902771</v>
      </c>
      <c r="N176" s="6">
        <f t="shared" si="23"/>
        <v>1.4476654914723113</v>
      </c>
      <c r="P176" s="21">
        <v>40999</v>
      </c>
      <c r="Q176" s="9">
        <v>9748.1385545730591</v>
      </c>
      <c r="R176" s="9">
        <v>146797.13200378418</v>
      </c>
      <c r="S176" s="6">
        <f t="shared" si="24"/>
        <v>6.6405510935470922</v>
      </c>
      <c r="U176" s="21">
        <v>40999</v>
      </c>
      <c r="V176" s="9">
        <v>150</v>
      </c>
      <c r="W176" s="9">
        <v>126780.61999511719</v>
      </c>
      <c r="X176" s="6">
        <f t="shared" si="25"/>
        <v>0.11831461307396751</v>
      </c>
      <c r="Z176" s="21">
        <v>40999</v>
      </c>
      <c r="AA176" s="9">
        <v>3750</v>
      </c>
      <c r="AB176" s="9">
        <v>112028.26892852783</v>
      </c>
      <c r="AC176" s="6">
        <f t="shared" si="26"/>
        <v>3.3473694058349124</v>
      </c>
      <c r="AE176" s="21">
        <v>40999</v>
      </c>
      <c r="AF176" s="9">
        <v>4511.6209917068481</v>
      </c>
      <c r="AG176" s="9">
        <v>64877.544853210449</v>
      </c>
      <c r="AH176" s="6">
        <f t="shared" si="27"/>
        <v>6.9540562946928342</v>
      </c>
    </row>
    <row r="177" spans="1:34">
      <c r="A177" s="21">
        <v>41029</v>
      </c>
      <c r="B177" s="9">
        <v>15642.738560676575</v>
      </c>
      <c r="C177" s="9">
        <v>875575.5698928833</v>
      </c>
      <c r="D177" s="6">
        <f t="shared" si="21"/>
        <v>1.7865663568697201</v>
      </c>
      <c r="F177" s="21">
        <v>41029</v>
      </c>
      <c r="G177" s="9">
        <v>150</v>
      </c>
      <c r="H177" s="9">
        <v>364584.52699279785</v>
      </c>
      <c r="I177" s="6">
        <f t="shared" si="22"/>
        <v>4.1142722440045611E-2</v>
      </c>
      <c r="K177" s="21">
        <v>41029</v>
      </c>
      <c r="L177" s="9">
        <v>5341</v>
      </c>
      <c r="M177" s="9">
        <v>358891.47386932373</v>
      </c>
      <c r="N177" s="6">
        <f t="shared" si="23"/>
        <v>1.4881936153057556</v>
      </c>
      <c r="P177" s="21">
        <v>41029</v>
      </c>
      <c r="Q177" s="9">
        <v>9961.7385606765747</v>
      </c>
      <c r="R177" s="9">
        <v>152099.56903076172</v>
      </c>
      <c r="S177" s="6">
        <f t="shared" si="24"/>
        <v>6.5494850670233262</v>
      </c>
      <c r="U177" s="21">
        <v>41029</v>
      </c>
      <c r="V177" s="9">
        <v>150</v>
      </c>
      <c r="W177" s="9">
        <v>128241.03190612793</v>
      </c>
      <c r="X177" s="6">
        <f t="shared" si="25"/>
        <v>0.11696724345590073</v>
      </c>
      <c r="Z177" s="21">
        <v>41029</v>
      </c>
      <c r="AA177" s="9">
        <v>4050</v>
      </c>
      <c r="AB177" s="9">
        <v>113239.65789031982</v>
      </c>
      <c r="AC177" s="6">
        <f t="shared" si="26"/>
        <v>3.5764855488372245</v>
      </c>
      <c r="AE177" s="21">
        <v>41029</v>
      </c>
      <c r="AF177" s="9">
        <v>4770.1209917068481</v>
      </c>
      <c r="AG177" s="9">
        <v>66390.547737121582</v>
      </c>
      <c r="AH177" s="6">
        <f t="shared" si="27"/>
        <v>7.1849399565048095</v>
      </c>
    </row>
    <row r="178" spans="1:34">
      <c r="A178" s="21">
        <v>41060</v>
      </c>
      <c r="B178" s="9">
        <v>16109.238560676575</v>
      </c>
      <c r="C178" s="9">
        <v>886971.38982391357</v>
      </c>
      <c r="D178" s="6">
        <f t="shared" si="21"/>
        <v>1.8162072357119288</v>
      </c>
      <c r="F178" s="21">
        <v>41060</v>
      </c>
      <c r="G178" s="9">
        <v>150</v>
      </c>
      <c r="H178" s="9">
        <v>397961.12796020508</v>
      </c>
      <c r="I178" s="6">
        <f t="shared" si="22"/>
        <v>3.7692123542025835E-2</v>
      </c>
      <c r="K178" s="21">
        <v>41060</v>
      </c>
      <c r="L178" s="9">
        <v>5409.5</v>
      </c>
      <c r="M178" s="9">
        <v>332065.3518447876</v>
      </c>
      <c r="N178" s="6">
        <f t="shared" si="23"/>
        <v>1.6290468035727141</v>
      </c>
      <c r="P178" s="21">
        <v>41060</v>
      </c>
      <c r="Q178" s="9">
        <v>10549.738560676575</v>
      </c>
      <c r="R178" s="9">
        <v>156944.9100189209</v>
      </c>
      <c r="S178" s="6">
        <f t="shared" si="24"/>
        <v>6.7219373724224152</v>
      </c>
      <c r="U178" s="21">
        <v>41060</v>
      </c>
      <c r="V178" s="9">
        <v>150</v>
      </c>
      <c r="W178" s="9">
        <v>140475.84275054932</v>
      </c>
      <c r="X178" s="6">
        <f t="shared" si="25"/>
        <v>0.10677992533304338</v>
      </c>
      <c r="Z178" s="21">
        <v>41060</v>
      </c>
      <c r="AA178" s="9">
        <v>4118.5</v>
      </c>
      <c r="AB178" s="9">
        <v>97247.176872253418</v>
      </c>
      <c r="AC178" s="6">
        <f t="shared" si="26"/>
        <v>4.23508438235711</v>
      </c>
      <c r="AE178" s="21">
        <v>41060</v>
      </c>
      <c r="AF178" s="9">
        <v>5777.6549768447876</v>
      </c>
      <c r="AG178" s="9">
        <v>66257.604804992676</v>
      </c>
      <c r="AH178" s="6">
        <f t="shared" si="27"/>
        <v>8.7199876811867885</v>
      </c>
    </row>
    <row r="179" spans="1:34">
      <c r="A179" s="21">
        <v>41090</v>
      </c>
      <c r="B179" s="9">
        <v>15734.238560676575</v>
      </c>
      <c r="C179" s="9">
        <v>893177.23389434814</v>
      </c>
      <c r="D179" s="6">
        <f t="shared" si="21"/>
        <v>1.7616031805998473</v>
      </c>
      <c r="F179" s="21">
        <v>41090</v>
      </c>
      <c r="G179" s="9">
        <v>150</v>
      </c>
      <c r="H179" s="9">
        <v>406916.80698394775</v>
      </c>
      <c r="I179" s="6">
        <f t="shared" si="22"/>
        <v>3.6862571765416727E-2</v>
      </c>
      <c r="K179" s="21">
        <v>41090</v>
      </c>
      <c r="L179" s="9">
        <v>5509.5</v>
      </c>
      <c r="M179" s="9">
        <v>329413.77391815186</v>
      </c>
      <c r="N179" s="6">
        <f t="shared" si="23"/>
        <v>1.6725165843760146</v>
      </c>
      <c r="P179" s="21">
        <v>41090</v>
      </c>
      <c r="Q179" s="9">
        <v>10074.738560676575</v>
      </c>
      <c r="R179" s="9">
        <v>156846.65299224854</v>
      </c>
      <c r="S179" s="6">
        <f t="shared" si="24"/>
        <v>6.4233047811192208</v>
      </c>
      <c r="U179" s="21">
        <v>41090</v>
      </c>
      <c r="V179" s="9">
        <v>150</v>
      </c>
      <c r="W179" s="9">
        <v>144451.17275238037</v>
      </c>
      <c r="X179" s="6">
        <f t="shared" si="25"/>
        <v>0.10384131685599499</v>
      </c>
      <c r="Z179" s="21">
        <v>41090</v>
      </c>
      <c r="AA179" s="9">
        <v>3918.5</v>
      </c>
      <c r="AB179" s="9">
        <v>97221.395957946777</v>
      </c>
      <c r="AC179" s="6">
        <f t="shared" si="26"/>
        <v>4.0304913968679807</v>
      </c>
      <c r="AE179" s="21">
        <v>41090</v>
      </c>
      <c r="AF179" s="9">
        <v>5602.6549768447876</v>
      </c>
      <c r="AG179" s="9">
        <v>66543.106781005859</v>
      </c>
      <c r="AH179" s="6">
        <f t="shared" si="27"/>
        <v>8.4195873139545316</v>
      </c>
    </row>
    <row r="180" spans="1:34">
      <c r="A180" s="21">
        <v>41121</v>
      </c>
      <c r="B180" s="9">
        <v>15984.238560676575</v>
      </c>
      <c r="C180" s="9">
        <v>888421.29512023926</v>
      </c>
      <c r="D180" s="6">
        <f t="shared" si="21"/>
        <v>1.7991732805676681</v>
      </c>
      <c r="F180" s="21">
        <v>41121</v>
      </c>
      <c r="G180" s="9">
        <v>150</v>
      </c>
      <c r="H180" s="9">
        <v>402930.57607269287</v>
      </c>
      <c r="I180" s="6">
        <f t="shared" si="22"/>
        <v>3.7227256730434491E-2</v>
      </c>
      <c r="K180" s="21">
        <v>41121</v>
      </c>
      <c r="L180" s="9">
        <v>5759.5</v>
      </c>
      <c r="M180" s="9">
        <v>325945.20702362061</v>
      </c>
      <c r="N180" s="6">
        <f t="shared" si="23"/>
        <v>1.7670147852742073</v>
      </c>
      <c r="P180" s="21">
        <v>41121</v>
      </c>
      <c r="Q180" s="9">
        <v>10074.738560676575</v>
      </c>
      <c r="R180" s="9">
        <v>159545.51202392578</v>
      </c>
      <c r="S180" s="6">
        <f t="shared" si="24"/>
        <v>6.3146486747717141</v>
      </c>
      <c r="U180" s="21">
        <v>41121</v>
      </c>
      <c r="V180" s="9">
        <v>150</v>
      </c>
      <c r="W180" s="9">
        <v>142041.84982299805</v>
      </c>
      <c r="X180" s="6">
        <f t="shared" si="25"/>
        <v>0.10560267990519612</v>
      </c>
      <c r="Z180" s="21">
        <v>41121</v>
      </c>
      <c r="AA180" s="9">
        <v>3918.5</v>
      </c>
      <c r="AB180" s="9">
        <v>97007.756034851074</v>
      </c>
      <c r="AC180" s="6">
        <f t="shared" si="26"/>
        <v>4.0393677373510597</v>
      </c>
      <c r="AE180" s="21">
        <v>41121</v>
      </c>
      <c r="AF180" s="9">
        <v>5602.6549768447876</v>
      </c>
      <c r="AG180" s="9">
        <v>65763.511848449707</v>
      </c>
      <c r="AH180" s="6">
        <f t="shared" si="27"/>
        <v>8.5193974886194646</v>
      </c>
    </row>
    <row r="181" spans="1:34">
      <c r="A181" s="21">
        <v>41152</v>
      </c>
      <c r="B181" s="9">
        <v>17784.238560676575</v>
      </c>
      <c r="C181" s="9">
        <v>883561.56134796143</v>
      </c>
      <c r="D181" s="6">
        <f t="shared" si="21"/>
        <v>2.0127899784984922</v>
      </c>
      <c r="F181" s="21">
        <v>41152</v>
      </c>
      <c r="H181" s="9">
        <v>395423.61228179932</v>
      </c>
      <c r="I181" s="6">
        <f t="shared" si="22"/>
        <v>0</v>
      </c>
      <c r="K181" s="21">
        <v>41152</v>
      </c>
      <c r="L181" s="9">
        <v>3989.5</v>
      </c>
      <c r="M181" s="9">
        <v>325127.4270401001</v>
      </c>
      <c r="N181" s="6">
        <f t="shared" si="23"/>
        <v>1.2270573529645497</v>
      </c>
      <c r="P181" s="21">
        <v>41152</v>
      </c>
      <c r="Q181" s="9">
        <v>13794.738560676575</v>
      </c>
      <c r="R181" s="9">
        <v>163010.52202606201</v>
      </c>
      <c r="S181" s="6">
        <f t="shared" si="24"/>
        <v>8.4624835189909273</v>
      </c>
      <c r="U181" s="21">
        <v>41152</v>
      </c>
      <c r="W181" s="9">
        <v>138565.05191802979</v>
      </c>
      <c r="X181" s="6">
        <f t="shared" si="25"/>
        <v>0</v>
      </c>
      <c r="Z181" s="21">
        <v>41152</v>
      </c>
      <c r="AA181" s="9">
        <v>2354.5</v>
      </c>
      <c r="AB181" s="9">
        <v>97309.095008850098</v>
      </c>
      <c r="AC181" s="6">
        <f t="shared" si="26"/>
        <v>2.4196093898374684</v>
      </c>
      <c r="AE181" s="21">
        <v>41152</v>
      </c>
      <c r="AF181" s="9">
        <v>9480.6549768447876</v>
      </c>
      <c r="AG181" s="9">
        <v>69834.478851318359</v>
      </c>
      <c r="AH181" s="6">
        <f t="shared" si="27"/>
        <v>13.575894218427045</v>
      </c>
    </row>
    <row r="182" spans="1:34">
      <c r="A182" s="21">
        <v>41182</v>
      </c>
      <c r="B182" s="9">
        <v>15008.238560676575</v>
      </c>
      <c r="C182" s="9">
        <v>871374.75817871094</v>
      </c>
      <c r="D182" s="6">
        <f t="shared" si="21"/>
        <v>1.722363244953961</v>
      </c>
      <c r="F182" s="21">
        <v>41182</v>
      </c>
      <c r="H182" s="9">
        <v>388398.22318267822</v>
      </c>
      <c r="I182" s="6">
        <f t="shared" si="22"/>
        <v>0</v>
      </c>
      <c r="K182" s="21">
        <v>41182</v>
      </c>
      <c r="L182" s="9">
        <v>2904.5</v>
      </c>
      <c r="M182" s="9">
        <v>321819.28494262695</v>
      </c>
      <c r="N182" s="6">
        <f t="shared" si="23"/>
        <v>0.90252515492283381</v>
      </c>
      <c r="P182" s="21">
        <v>41182</v>
      </c>
      <c r="Q182" s="9">
        <v>12103.738560676575</v>
      </c>
      <c r="R182" s="9">
        <v>161157.25005340576</v>
      </c>
      <c r="S182" s="6">
        <f t="shared" si="24"/>
        <v>7.5105144550837943</v>
      </c>
      <c r="U182" s="21">
        <v>41182</v>
      </c>
      <c r="W182" s="9">
        <v>134447.99680328369</v>
      </c>
      <c r="X182" s="6">
        <f t="shared" si="25"/>
        <v>0</v>
      </c>
      <c r="Z182" s="21">
        <v>41182</v>
      </c>
      <c r="AA182" s="9">
        <v>2354.5</v>
      </c>
      <c r="AB182" s="9">
        <v>98113.155937194824</v>
      </c>
      <c r="AC182" s="6">
        <f t="shared" si="26"/>
        <v>2.3997801084975658</v>
      </c>
      <c r="AE182" s="21">
        <v>41182</v>
      </c>
      <c r="AF182" s="9">
        <v>6954.6549768447876</v>
      </c>
      <c r="AG182" s="9">
        <v>66449.26286315918</v>
      </c>
      <c r="AH182" s="6">
        <f t="shared" si="27"/>
        <v>10.466113057065362</v>
      </c>
    </row>
    <row r="183" spans="1:34">
      <c r="A183" s="21">
        <v>41213</v>
      </c>
      <c r="B183" s="9">
        <v>14678.238560676575</v>
      </c>
      <c r="C183" s="9">
        <v>870369.07243347168</v>
      </c>
      <c r="D183" s="6">
        <f t="shared" si="21"/>
        <v>1.6864384346329739</v>
      </c>
      <c r="F183" s="21">
        <v>41213</v>
      </c>
      <c r="H183" s="9">
        <v>370809.34635162354</v>
      </c>
      <c r="I183" s="6">
        <f t="shared" si="22"/>
        <v>0</v>
      </c>
      <c r="K183" s="21">
        <v>41213</v>
      </c>
      <c r="L183" s="9">
        <v>2506</v>
      </c>
      <c r="M183" s="9">
        <v>335594.86103820801</v>
      </c>
      <c r="N183" s="6">
        <f t="shared" si="23"/>
        <v>0.74673372299186902</v>
      </c>
      <c r="P183" s="21">
        <v>41213</v>
      </c>
      <c r="Q183" s="9">
        <v>12033.478566169739</v>
      </c>
      <c r="R183" s="9">
        <v>163964.86504364014</v>
      </c>
      <c r="S183" s="6">
        <f t="shared" si="24"/>
        <v>7.3390592325782507</v>
      </c>
      <c r="U183" s="21">
        <v>41213</v>
      </c>
      <c r="W183" s="9">
        <v>127848.59595489502</v>
      </c>
      <c r="X183" s="6">
        <f t="shared" si="25"/>
        <v>0</v>
      </c>
      <c r="Z183" s="21">
        <v>41213</v>
      </c>
      <c r="AA183" s="9">
        <v>1956</v>
      </c>
      <c r="AB183" s="9">
        <v>101678.575050354</v>
      </c>
      <c r="AC183" s="6">
        <f t="shared" si="26"/>
        <v>1.9237090990224199</v>
      </c>
      <c r="AE183" s="21">
        <v>41213</v>
      </c>
      <c r="AF183" s="9">
        <v>7023.1549768447876</v>
      </c>
      <c r="AG183" s="9">
        <v>70479.861846923828</v>
      </c>
      <c r="AH183" s="6">
        <f t="shared" si="27"/>
        <v>9.9647683647542813</v>
      </c>
    </row>
    <row r="184" spans="1:34">
      <c r="A184" s="21">
        <v>41243</v>
      </c>
      <c r="B184" s="9">
        <v>8514.8345489501953</v>
      </c>
      <c r="C184" s="9">
        <v>879553.72938537598</v>
      </c>
      <c r="D184" s="6">
        <f t="shared" si="21"/>
        <v>0.96808577628342085</v>
      </c>
      <c r="F184" s="21">
        <v>41243</v>
      </c>
      <c r="H184" s="9">
        <v>386828.93431091309</v>
      </c>
      <c r="I184" s="6">
        <f t="shared" si="22"/>
        <v>0</v>
      </c>
      <c r="K184" s="21">
        <v>41243</v>
      </c>
      <c r="L184" s="9">
        <v>701</v>
      </c>
      <c r="M184" s="9">
        <v>335563.87411499023</v>
      </c>
      <c r="N184" s="6">
        <f t="shared" si="23"/>
        <v>0.20890210599958178</v>
      </c>
      <c r="P184" s="21">
        <v>41243</v>
      </c>
      <c r="Q184" s="9">
        <v>7813.8345489501953</v>
      </c>
      <c r="R184" s="9">
        <v>157160.92095947266</v>
      </c>
      <c r="S184" s="6">
        <f t="shared" si="24"/>
        <v>4.9718686434556858</v>
      </c>
      <c r="U184" s="21">
        <v>41243</v>
      </c>
      <c r="W184" s="9">
        <v>130793.42596435547</v>
      </c>
      <c r="X184" s="6">
        <f t="shared" si="25"/>
        <v>0</v>
      </c>
      <c r="Z184" s="21">
        <v>41243</v>
      </c>
      <c r="AB184" s="9">
        <v>101344.20806121826</v>
      </c>
      <c r="AC184" s="6">
        <f t="shared" si="26"/>
        <v>0</v>
      </c>
      <c r="AE184" s="21">
        <v>41243</v>
      </c>
      <c r="AF184" s="9">
        <v>5035.9609985351563</v>
      </c>
      <c r="AG184" s="9">
        <v>67889.382881164551</v>
      </c>
      <c r="AH184" s="6">
        <f t="shared" si="27"/>
        <v>7.4178918481999476</v>
      </c>
    </row>
    <row r="185" spans="1:34">
      <c r="A185" s="21">
        <v>41274</v>
      </c>
      <c r="B185" s="9">
        <v>13093.761016845703</v>
      </c>
      <c r="C185" s="9">
        <v>874094.86149597168</v>
      </c>
      <c r="D185" s="6">
        <f t="shared" si="21"/>
        <v>1.4979794063125318</v>
      </c>
      <c r="F185" s="21">
        <v>41274</v>
      </c>
      <c r="H185" s="9">
        <v>386811.31420135498</v>
      </c>
      <c r="I185" s="6">
        <f t="shared" si="22"/>
        <v>0</v>
      </c>
      <c r="K185" s="21">
        <v>41274</v>
      </c>
      <c r="L185" s="9">
        <v>701</v>
      </c>
      <c r="M185" s="9">
        <v>330266.25518798828</v>
      </c>
      <c r="N185" s="6">
        <f t="shared" si="23"/>
        <v>0.21225298951628868</v>
      </c>
      <c r="P185" s="21">
        <v>41274</v>
      </c>
      <c r="Q185" s="9">
        <v>12392.761016845703</v>
      </c>
      <c r="R185" s="9">
        <v>157017.29210662842</v>
      </c>
      <c r="S185" s="6">
        <f t="shared" si="24"/>
        <v>7.8926090563515379</v>
      </c>
      <c r="U185" s="21">
        <v>41274</v>
      </c>
      <c r="W185" s="9">
        <v>129918.41692352295</v>
      </c>
      <c r="X185" s="6">
        <f t="shared" si="25"/>
        <v>0</v>
      </c>
      <c r="Z185" s="21">
        <v>41274</v>
      </c>
      <c r="AB185" s="9">
        <v>107122.13317871094</v>
      </c>
      <c r="AC185" s="6">
        <f t="shared" si="26"/>
        <v>0</v>
      </c>
      <c r="AE185" s="21">
        <v>41274</v>
      </c>
      <c r="AF185" s="9">
        <v>6242.2610015869141</v>
      </c>
      <c r="AG185" s="9">
        <v>68721.136917114258</v>
      </c>
      <c r="AH185" s="6">
        <f t="shared" si="27"/>
        <v>9.083465847073823</v>
      </c>
    </row>
    <row r="186" spans="1:34">
      <c r="A186" s="21">
        <v>41305</v>
      </c>
      <c r="B186" s="9">
        <v>13492.037017822266</v>
      </c>
      <c r="C186" s="9">
        <v>876463.96446228027</v>
      </c>
      <c r="D186" s="6">
        <f t="shared" si="21"/>
        <v>1.5393715617389665</v>
      </c>
      <c r="F186" s="21">
        <v>41305</v>
      </c>
      <c r="H186" s="9">
        <v>389218.80420684814</v>
      </c>
      <c r="I186" s="6">
        <f t="shared" si="22"/>
        <v>0</v>
      </c>
      <c r="K186" s="21">
        <v>41305</v>
      </c>
      <c r="L186" s="9">
        <v>1565</v>
      </c>
      <c r="M186" s="9">
        <v>331215.50926208496</v>
      </c>
      <c r="N186" s="6">
        <f t="shared" si="23"/>
        <v>0.47250202850907064</v>
      </c>
      <c r="P186" s="21">
        <v>41305</v>
      </c>
      <c r="Q186" s="9">
        <v>11927.037017822266</v>
      </c>
      <c r="R186" s="9">
        <v>156029.65099334717</v>
      </c>
      <c r="S186" s="6">
        <f t="shared" si="24"/>
        <v>7.6440836353154529</v>
      </c>
      <c r="U186" s="21">
        <v>41305</v>
      </c>
      <c r="W186" s="9">
        <v>130336.83597564697</v>
      </c>
      <c r="X186" s="6">
        <f t="shared" si="25"/>
        <v>0</v>
      </c>
      <c r="Z186" s="21">
        <v>41305</v>
      </c>
      <c r="AB186" s="9">
        <v>106620.02018737793</v>
      </c>
      <c r="AC186" s="6">
        <f t="shared" si="26"/>
        <v>0</v>
      </c>
      <c r="AE186" s="21">
        <v>41305</v>
      </c>
      <c r="AF186" s="9">
        <v>5992.2610015869141</v>
      </c>
      <c r="AG186" s="9">
        <v>70679.288879394531</v>
      </c>
      <c r="AH186" s="6">
        <f t="shared" si="27"/>
        <v>8.4781002986772638</v>
      </c>
    </row>
    <row r="187" spans="1:34">
      <c r="A187" s="21">
        <v>41333</v>
      </c>
      <c r="B187" s="9">
        <v>11700.276016235352</v>
      </c>
      <c r="C187" s="9">
        <v>886993.62915802002</v>
      </c>
      <c r="D187" s="6">
        <f t="shared" si="21"/>
        <v>1.3190935798875867</v>
      </c>
      <c r="F187" s="21">
        <v>41333</v>
      </c>
      <c r="H187" s="9">
        <v>375600.81106567383</v>
      </c>
      <c r="I187" s="6">
        <f t="shared" si="22"/>
        <v>0</v>
      </c>
      <c r="K187" s="21">
        <v>41333</v>
      </c>
      <c r="L187" s="9">
        <v>1565</v>
      </c>
      <c r="M187" s="9">
        <v>347075.11318969727</v>
      </c>
      <c r="N187" s="6">
        <f t="shared" si="23"/>
        <v>0.4509110392898249</v>
      </c>
      <c r="P187" s="21">
        <v>41333</v>
      </c>
      <c r="Q187" s="9">
        <v>10135.276016235352</v>
      </c>
      <c r="R187" s="9">
        <v>164317.70490264893</v>
      </c>
      <c r="S187" s="6">
        <f t="shared" si="24"/>
        <v>6.1680973588573798</v>
      </c>
      <c r="U187" s="21">
        <v>41333</v>
      </c>
      <c r="W187" s="9">
        <v>121751.69386291504</v>
      </c>
      <c r="X187" s="6">
        <f t="shared" si="25"/>
        <v>0</v>
      </c>
      <c r="Z187" s="21">
        <v>41333</v>
      </c>
      <c r="AB187" s="9">
        <v>113645.77714538574</v>
      </c>
      <c r="AC187" s="6">
        <f t="shared" si="26"/>
        <v>0</v>
      </c>
      <c r="AE187" s="21">
        <v>41333</v>
      </c>
      <c r="AF187" s="9">
        <v>4735.3000030517578</v>
      </c>
      <c r="AG187" s="9">
        <v>78814.503829956055</v>
      </c>
      <c r="AH187" s="6">
        <f t="shared" si="27"/>
        <v>6.008158109157506</v>
      </c>
    </row>
    <row r="188" spans="1:34">
      <c r="A188" s="21">
        <v>41364</v>
      </c>
      <c r="B188" s="9">
        <v>12432.553009033203</v>
      </c>
      <c r="C188" s="9">
        <v>928197.04721832275</v>
      </c>
      <c r="D188" s="6">
        <f t="shared" ref="D188:D193" si="28">B188/C188*100</f>
        <v>1.3394303554715923</v>
      </c>
      <c r="F188" s="21">
        <v>41364</v>
      </c>
      <c r="H188" s="9">
        <v>405536.77001190186</v>
      </c>
      <c r="I188" s="6">
        <f t="shared" ref="I188:I193" si="29">G188/H188*100</f>
        <v>0</v>
      </c>
      <c r="K188" s="21">
        <v>41364</v>
      </c>
      <c r="L188" s="9">
        <v>775</v>
      </c>
      <c r="M188" s="9">
        <v>348085.54113769531</v>
      </c>
      <c r="N188" s="6">
        <f t="shared" ref="N188:N193" si="30">L188/M188*100</f>
        <v>0.22264642118341432</v>
      </c>
      <c r="P188" s="21">
        <v>41364</v>
      </c>
      <c r="Q188" s="9">
        <v>11657.553009033203</v>
      </c>
      <c r="R188" s="9">
        <v>174574.73606872559</v>
      </c>
      <c r="S188" s="6">
        <f t="shared" ref="S188:S193" si="31">Q188/R188*100</f>
        <v>6.677686171293379</v>
      </c>
      <c r="U188" s="21">
        <v>41364</v>
      </c>
      <c r="W188" s="9">
        <v>126411.60975646973</v>
      </c>
      <c r="X188" s="6">
        <f t="shared" ref="X188:X193" si="32">V188/W188*100</f>
        <v>0</v>
      </c>
      <c r="Z188" s="21">
        <v>41364</v>
      </c>
      <c r="AA188" s="9">
        <v>230</v>
      </c>
      <c r="AB188" s="9">
        <v>111008.84914398193</v>
      </c>
      <c r="AC188" s="6">
        <f t="shared" ref="AC188:AC193" si="33">AA188/AB188*100</f>
        <v>0.20719068954735564</v>
      </c>
      <c r="AE188" s="21">
        <v>41364</v>
      </c>
      <c r="AF188" s="9">
        <v>4947.5769958496094</v>
      </c>
      <c r="AG188" s="9">
        <v>76337.504837036133</v>
      </c>
      <c r="AH188" s="6">
        <f t="shared" ref="AH188:AH193" si="34">AF188/AG188*100</f>
        <v>6.4811877286421709</v>
      </c>
    </row>
    <row r="189" spans="1:34">
      <c r="A189" s="21">
        <v>41394</v>
      </c>
      <c r="B189" s="9">
        <v>12019.925018310547</v>
      </c>
      <c r="C189" s="9">
        <v>933457.44443511963</v>
      </c>
      <c r="D189" s="6">
        <f t="shared" si="28"/>
        <v>1.2876778786187073</v>
      </c>
      <c r="F189" s="21">
        <v>41394</v>
      </c>
      <c r="H189" s="9">
        <v>404281.11416625977</v>
      </c>
      <c r="I189" s="6">
        <f t="shared" si="29"/>
        <v>0</v>
      </c>
      <c r="K189" s="21">
        <v>41394</v>
      </c>
      <c r="L189" s="9">
        <v>775</v>
      </c>
      <c r="M189" s="9">
        <v>353912.22714233398</v>
      </c>
      <c r="N189" s="6">
        <f t="shared" si="30"/>
        <v>0.21898084908163282</v>
      </c>
      <c r="P189" s="21">
        <v>41394</v>
      </c>
      <c r="Q189" s="9">
        <v>11244.925018310547</v>
      </c>
      <c r="R189" s="9">
        <v>175264.10312652588</v>
      </c>
      <c r="S189" s="6">
        <f t="shared" si="31"/>
        <v>6.4159886809181126</v>
      </c>
      <c r="U189" s="21">
        <v>41394</v>
      </c>
      <c r="W189" s="9">
        <v>129391.85583496094</v>
      </c>
      <c r="X189" s="6">
        <f t="shared" si="32"/>
        <v>0</v>
      </c>
      <c r="Z189" s="21">
        <v>41394</v>
      </c>
      <c r="AA189" s="9">
        <v>230</v>
      </c>
      <c r="AB189" s="9">
        <v>107685.34818267822</v>
      </c>
      <c r="AC189" s="6">
        <f t="shared" si="33"/>
        <v>0.21358523130725854</v>
      </c>
      <c r="AE189" s="21">
        <v>41394</v>
      </c>
      <c r="AF189" s="9">
        <v>4680.0490112304688</v>
      </c>
      <c r="AG189" s="9">
        <v>76353.008888244629</v>
      </c>
      <c r="AH189" s="6">
        <f t="shared" si="34"/>
        <v>6.1294886467152869</v>
      </c>
    </row>
    <row r="190" spans="1:34">
      <c r="A190" s="21">
        <v>41425</v>
      </c>
      <c r="B190" s="9">
        <v>11652.002014160156</v>
      </c>
      <c r="C190" s="9">
        <v>901422.02599334717</v>
      </c>
      <c r="D190" s="6">
        <f t="shared" si="28"/>
        <v>1.2926245064091826</v>
      </c>
      <c r="F190" s="21">
        <v>41425</v>
      </c>
      <c r="H190" s="9">
        <v>372077.74403381348</v>
      </c>
      <c r="I190" s="6">
        <f t="shared" si="29"/>
        <v>0</v>
      </c>
      <c r="K190" s="21">
        <v>41425</v>
      </c>
      <c r="L190" s="9">
        <v>525</v>
      </c>
      <c r="M190" s="9">
        <v>351673.25194549561</v>
      </c>
      <c r="N190" s="6">
        <f t="shared" si="30"/>
        <v>0.14928630400397003</v>
      </c>
      <c r="P190" s="21">
        <v>41425</v>
      </c>
      <c r="Q190" s="9">
        <v>11127.002014160156</v>
      </c>
      <c r="R190" s="9">
        <v>177671.03001403809</v>
      </c>
      <c r="S190" s="6">
        <f t="shared" si="31"/>
        <v>6.2626991092926039</v>
      </c>
      <c r="U190" s="21">
        <v>41425</v>
      </c>
      <c r="W190" s="9">
        <v>112047.44072723389</v>
      </c>
      <c r="X190" s="6">
        <f t="shared" si="32"/>
        <v>0</v>
      </c>
      <c r="Z190" s="21">
        <v>41425</v>
      </c>
      <c r="AA190" s="9">
        <v>230</v>
      </c>
      <c r="AB190" s="9">
        <v>106149.00200653076</v>
      </c>
      <c r="AC190" s="6">
        <f t="shared" si="33"/>
        <v>0.21667655432676547</v>
      </c>
      <c r="AE190" s="21">
        <v>41425</v>
      </c>
      <c r="AF190" s="9">
        <v>5723.5490112304688</v>
      </c>
      <c r="AG190" s="9">
        <v>75994.655731201172</v>
      </c>
      <c r="AH190" s="6">
        <f t="shared" si="34"/>
        <v>7.5315151521642436</v>
      </c>
    </row>
    <row r="191" spans="1:34">
      <c r="A191" s="21">
        <v>41455</v>
      </c>
      <c r="B191" s="9">
        <v>13162.585021972656</v>
      </c>
      <c r="C191" s="9">
        <v>895322.41926574707</v>
      </c>
      <c r="D191" s="6">
        <f t="shared" si="28"/>
        <v>1.4701502764520604</v>
      </c>
      <c r="F191" s="21">
        <v>41455</v>
      </c>
      <c r="H191" s="9">
        <v>364760.31008911133</v>
      </c>
      <c r="I191" s="6">
        <f t="shared" si="29"/>
        <v>0</v>
      </c>
      <c r="K191" s="21">
        <v>41455</v>
      </c>
      <c r="L191" s="9">
        <v>1409.2000122070313</v>
      </c>
      <c r="M191" s="9">
        <v>352185.26401519775</v>
      </c>
      <c r="N191" s="6">
        <f t="shared" si="30"/>
        <v>0.40013031668077415</v>
      </c>
      <c r="P191" s="21">
        <v>41455</v>
      </c>
      <c r="Q191" s="9">
        <v>11753.385009765625</v>
      </c>
      <c r="R191" s="9">
        <v>178376.84516143799</v>
      </c>
      <c r="S191" s="6">
        <f t="shared" si="31"/>
        <v>6.5890755042384317</v>
      </c>
      <c r="U191" s="21">
        <v>41455</v>
      </c>
      <c r="W191" s="9">
        <v>117337.23690032959</v>
      </c>
      <c r="X191" s="6">
        <f t="shared" si="32"/>
        <v>0</v>
      </c>
      <c r="Z191" s="21">
        <v>41455</v>
      </c>
      <c r="AA191" s="9">
        <v>230</v>
      </c>
      <c r="AB191" s="9">
        <v>109640.08798980713</v>
      </c>
      <c r="AC191" s="6">
        <f t="shared" si="33"/>
        <v>0.20977728513076563</v>
      </c>
      <c r="AE191" s="21">
        <v>41455</v>
      </c>
      <c r="AF191" s="9">
        <v>6105.5490112304688</v>
      </c>
      <c r="AG191" s="9">
        <v>76556.851890563965</v>
      </c>
      <c r="AH191" s="6">
        <f t="shared" si="34"/>
        <v>7.975182965932551</v>
      </c>
    </row>
    <row r="192" spans="1:34">
      <c r="A192" s="21">
        <v>41486</v>
      </c>
      <c r="B192" s="9">
        <v>14760.255142211914</v>
      </c>
      <c r="C192" s="9">
        <v>903911.51126861572</v>
      </c>
      <c r="D192" s="6">
        <f t="shared" si="28"/>
        <v>1.6329314272694999</v>
      </c>
      <c r="F192" s="21">
        <v>41486</v>
      </c>
      <c r="H192" s="9">
        <v>367614.92303466797</v>
      </c>
      <c r="I192" s="6">
        <f t="shared" si="29"/>
        <v>0</v>
      </c>
      <c r="K192" s="21">
        <v>41486</v>
      </c>
      <c r="L192" s="9">
        <v>2134.2000122070313</v>
      </c>
      <c r="M192" s="9">
        <v>351488.75004577637</v>
      </c>
      <c r="N192" s="6">
        <f t="shared" si="30"/>
        <v>0.60718871142506903</v>
      </c>
      <c r="P192" s="21">
        <v>41486</v>
      </c>
      <c r="Q192" s="9">
        <v>12626.055130004883</v>
      </c>
      <c r="R192" s="9">
        <v>184807.83818817139</v>
      </c>
      <c r="S192" s="6">
        <f t="shared" si="31"/>
        <v>6.8319911394391353</v>
      </c>
      <c r="U192" s="21">
        <v>41486</v>
      </c>
      <c r="W192" s="9">
        <v>121970.92581939697</v>
      </c>
      <c r="X192" s="6">
        <f t="shared" si="32"/>
        <v>0</v>
      </c>
      <c r="Z192" s="21">
        <v>41486</v>
      </c>
      <c r="AA192" s="9">
        <v>230</v>
      </c>
      <c r="AB192" s="9">
        <v>107301.13997650146</v>
      </c>
      <c r="AC192" s="6">
        <f t="shared" si="33"/>
        <v>0.2143500060207833</v>
      </c>
      <c r="AE192" s="21">
        <v>41486</v>
      </c>
      <c r="AF192" s="9">
        <v>6518.2171173095703</v>
      </c>
      <c r="AG192" s="9">
        <v>77723.500938415527</v>
      </c>
      <c r="AH192" s="6">
        <f t="shared" si="34"/>
        <v>8.386417285132719</v>
      </c>
    </row>
    <row r="193" spans="1:34">
      <c r="A193" s="21">
        <v>41517</v>
      </c>
      <c r="B193" s="9">
        <v>13268.255142211914</v>
      </c>
      <c r="C193" s="9">
        <v>919695.06825256348</v>
      </c>
      <c r="D193" s="6">
        <f t="shared" si="28"/>
        <v>1.4426798185861569</v>
      </c>
      <c r="F193" s="21">
        <v>41517</v>
      </c>
      <c r="H193" s="9">
        <v>373139.49601745605</v>
      </c>
      <c r="I193" s="6">
        <f t="shared" si="29"/>
        <v>0</v>
      </c>
      <c r="K193" s="21">
        <v>41517</v>
      </c>
      <c r="L193" s="9">
        <v>1614.2000122070313</v>
      </c>
      <c r="M193" s="9">
        <v>360675.17100524902</v>
      </c>
      <c r="N193" s="6">
        <f t="shared" si="30"/>
        <v>0.44754952432906431</v>
      </c>
      <c r="P193" s="21">
        <v>41517</v>
      </c>
      <c r="Q193" s="9">
        <v>11534.755126953125</v>
      </c>
      <c r="R193" s="9">
        <v>185880.4012298584</v>
      </c>
      <c r="S193" s="6">
        <f t="shared" si="31"/>
        <v>6.2054713948509974</v>
      </c>
      <c r="U193" s="21">
        <v>41517</v>
      </c>
      <c r="W193" s="9">
        <v>119125.87079620361</v>
      </c>
      <c r="X193" s="6">
        <f t="shared" si="32"/>
        <v>0</v>
      </c>
      <c r="Z193" s="21">
        <v>41517</v>
      </c>
      <c r="AB193" s="9">
        <v>102153.3399887085</v>
      </c>
      <c r="AC193" s="6">
        <f t="shared" si="33"/>
        <v>0</v>
      </c>
      <c r="AE193" s="21">
        <v>41517</v>
      </c>
      <c r="AF193" s="9">
        <v>5122.8171234130859</v>
      </c>
      <c r="AG193" s="9">
        <v>77438.181945800781</v>
      </c>
      <c r="AH193" s="6">
        <f t="shared" si="34"/>
        <v>6.61536337074463</v>
      </c>
    </row>
    <row r="194" spans="1:34">
      <c r="A194" s="21">
        <v>41547</v>
      </c>
      <c r="B194" s="9">
        <v>13518.255142211914</v>
      </c>
      <c r="C194" s="9">
        <v>933244.17308044434</v>
      </c>
      <c r="D194" s="6">
        <f t="shared" ref="D194:D230" si="35">B194/C194*100</f>
        <v>1.448522855234228</v>
      </c>
      <c r="F194" s="21">
        <v>41547</v>
      </c>
      <c r="H194" s="9">
        <v>368226.38697814941</v>
      </c>
      <c r="I194" s="6">
        <f t="shared" ref="I194:I230" si="36">G194/H194*100</f>
        <v>0</v>
      </c>
      <c r="K194" s="21">
        <v>41547</v>
      </c>
      <c r="L194" s="9">
        <v>1614.2000122070313</v>
      </c>
      <c r="M194" s="9">
        <v>380655.3258972168</v>
      </c>
      <c r="N194" s="6">
        <f t="shared" ref="N194:N230" si="37">L194/M194*100</f>
        <v>0.42405817084059183</v>
      </c>
      <c r="P194" s="21">
        <v>41547</v>
      </c>
      <c r="Q194" s="9">
        <v>11784.755126953125</v>
      </c>
      <c r="R194" s="9">
        <v>184362.46020507813</v>
      </c>
      <c r="S194" s="6">
        <f t="shared" ref="S194:S230" si="38">Q194/R194*100</f>
        <v>6.3921663411543701</v>
      </c>
      <c r="U194" s="21">
        <v>41547</v>
      </c>
      <c r="W194" s="9">
        <v>112229.83975982666</v>
      </c>
      <c r="X194" s="6">
        <f t="shared" ref="X194:X230" si="39">V194/W194*100</f>
        <v>0</v>
      </c>
      <c r="Z194" s="21">
        <v>41547</v>
      </c>
      <c r="AB194" s="9">
        <v>102905.05086517334</v>
      </c>
      <c r="AC194" s="6">
        <f t="shared" ref="AC194:AC230" si="40">AA194/AB194*100</f>
        <v>0</v>
      </c>
      <c r="AE194" s="21">
        <v>41547</v>
      </c>
      <c r="AF194" s="9">
        <v>5372.8171234130859</v>
      </c>
      <c r="AG194" s="9">
        <v>76347.987915039063</v>
      </c>
      <c r="AH194" s="6">
        <f t="shared" ref="AH194:AH230" si="41">AF194/AG194*100</f>
        <v>7.0372740266475917</v>
      </c>
    </row>
    <row r="195" spans="1:34">
      <c r="A195" s="21">
        <v>41578</v>
      </c>
      <c r="B195" s="9">
        <v>13768.255142211914</v>
      </c>
      <c r="C195" s="9">
        <v>956400.66522979736</v>
      </c>
      <c r="D195" s="6">
        <f t="shared" si="35"/>
        <v>1.4395907115877813</v>
      </c>
      <c r="F195" s="21">
        <v>41578</v>
      </c>
      <c r="H195" s="9">
        <v>362855.64694976807</v>
      </c>
      <c r="I195" s="6">
        <f t="shared" si="36"/>
        <v>0</v>
      </c>
      <c r="K195" s="21">
        <v>41578</v>
      </c>
      <c r="L195" s="9">
        <v>1614.2000122070313</v>
      </c>
      <c r="M195" s="9">
        <v>397084.39797210693</v>
      </c>
      <c r="N195" s="6">
        <f t="shared" si="37"/>
        <v>0.40651307894510125</v>
      </c>
      <c r="P195" s="21">
        <v>41578</v>
      </c>
      <c r="Q195" s="9">
        <v>12034.755126953125</v>
      </c>
      <c r="R195" s="9">
        <v>195461.02033233643</v>
      </c>
      <c r="S195" s="6">
        <f t="shared" si="38"/>
        <v>6.1571126081767087</v>
      </c>
      <c r="U195" s="21">
        <v>41578</v>
      </c>
      <c r="W195" s="9">
        <v>112307.53676605225</v>
      </c>
      <c r="X195" s="6">
        <f t="shared" si="39"/>
        <v>0</v>
      </c>
      <c r="Z195" s="21">
        <v>41578</v>
      </c>
      <c r="AB195" s="9">
        <v>99680.018936157227</v>
      </c>
      <c r="AC195" s="6">
        <f t="shared" si="40"/>
        <v>0</v>
      </c>
      <c r="AE195" s="21">
        <v>41578</v>
      </c>
      <c r="AF195" s="9">
        <v>5622.8171234130859</v>
      </c>
      <c r="AG195" s="9">
        <v>80564.887977600098</v>
      </c>
      <c r="AH195" s="6">
        <f t="shared" si="41"/>
        <v>6.9792402925905259</v>
      </c>
    </row>
    <row r="196" spans="1:34">
      <c r="A196" s="21">
        <v>41608</v>
      </c>
      <c r="B196" s="9">
        <v>13317.255142211914</v>
      </c>
      <c r="C196" s="9">
        <v>953871.69605255127</v>
      </c>
      <c r="D196" s="6">
        <f t="shared" si="35"/>
        <v>1.3961264599131404</v>
      </c>
      <c r="F196" s="21">
        <v>41608</v>
      </c>
      <c r="H196" s="9">
        <v>357731.6208190918</v>
      </c>
      <c r="I196" s="6">
        <f t="shared" si="36"/>
        <v>0</v>
      </c>
      <c r="K196" s="21">
        <v>41608</v>
      </c>
      <c r="L196" s="9">
        <v>884.20001220703125</v>
      </c>
      <c r="M196" s="9">
        <v>399692.89193725586</v>
      </c>
      <c r="N196" s="6">
        <f t="shared" si="37"/>
        <v>0.2212198490499635</v>
      </c>
      <c r="P196" s="21">
        <v>41608</v>
      </c>
      <c r="Q196" s="9">
        <v>12313.755126953125</v>
      </c>
      <c r="R196" s="9">
        <v>196447.18329620361</v>
      </c>
      <c r="S196" s="6">
        <f t="shared" si="38"/>
        <v>6.2682268690950949</v>
      </c>
      <c r="U196" s="21">
        <v>41608</v>
      </c>
      <c r="W196" s="9">
        <v>114919.84581756592</v>
      </c>
      <c r="X196" s="6">
        <f t="shared" si="39"/>
        <v>0</v>
      </c>
      <c r="Z196" s="21">
        <v>41608</v>
      </c>
      <c r="AB196" s="9">
        <v>96324.136924743652</v>
      </c>
      <c r="AC196" s="6">
        <f t="shared" si="40"/>
        <v>0</v>
      </c>
      <c r="AE196" s="21">
        <v>41608</v>
      </c>
      <c r="AF196" s="9">
        <v>6094.0931243896484</v>
      </c>
      <c r="AG196" s="9">
        <v>80009.312965393066</v>
      </c>
      <c r="AH196" s="6">
        <f t="shared" si="41"/>
        <v>7.6167297262327018</v>
      </c>
    </row>
    <row r="197" spans="1:34">
      <c r="A197" s="21">
        <v>41639</v>
      </c>
      <c r="B197" s="9">
        <v>7155.0791320800781</v>
      </c>
      <c r="C197" s="9">
        <v>956310.3779296875</v>
      </c>
      <c r="D197" s="6">
        <f t="shared" si="35"/>
        <v>0.7481963280133046</v>
      </c>
      <c r="F197" s="21">
        <v>41639</v>
      </c>
      <c r="H197" s="9">
        <v>354042.8822479248</v>
      </c>
      <c r="I197" s="6">
        <f t="shared" si="36"/>
        <v>0</v>
      </c>
      <c r="K197" s="21">
        <v>41639</v>
      </c>
      <c r="L197" s="9">
        <v>884.20001220703125</v>
      </c>
      <c r="M197" s="9">
        <v>410363.92485809326</v>
      </c>
      <c r="N197" s="6">
        <f t="shared" si="37"/>
        <v>0.2154672861443154</v>
      </c>
      <c r="P197" s="21">
        <v>41639</v>
      </c>
      <c r="Q197" s="9">
        <v>6270.8791198730469</v>
      </c>
      <c r="R197" s="9">
        <v>191903.57082366943</v>
      </c>
      <c r="S197" s="6">
        <f t="shared" si="38"/>
        <v>3.2677240412764612</v>
      </c>
      <c r="U197" s="21">
        <v>41639</v>
      </c>
      <c r="W197" s="9">
        <v>111800.64609527588</v>
      </c>
      <c r="X197" s="6">
        <f t="shared" si="39"/>
        <v>0</v>
      </c>
      <c r="Z197" s="21">
        <v>41639</v>
      </c>
      <c r="AB197" s="9">
        <v>98716.6259765625</v>
      </c>
      <c r="AC197" s="6">
        <f t="shared" si="40"/>
        <v>0</v>
      </c>
      <c r="AE197" s="21">
        <v>41639</v>
      </c>
      <c r="AF197" s="9">
        <v>2683.4941101074219</v>
      </c>
      <c r="AG197" s="9">
        <v>76635.599983215332</v>
      </c>
      <c r="AH197" s="6">
        <f t="shared" si="41"/>
        <v>3.5016286304213171</v>
      </c>
    </row>
    <row r="198" spans="1:34">
      <c r="A198" s="21">
        <v>41670</v>
      </c>
      <c r="B198" s="9">
        <v>5635.0791320800781</v>
      </c>
      <c r="C198" s="9">
        <v>958692.9899520874</v>
      </c>
      <c r="D198" s="6">
        <f t="shared" si="35"/>
        <v>0.58778766415739647</v>
      </c>
      <c r="F198" s="21">
        <v>41670</v>
      </c>
      <c r="H198" s="9">
        <v>358523.20125579834</v>
      </c>
      <c r="I198" s="6">
        <f t="shared" si="36"/>
        <v>0</v>
      </c>
      <c r="K198" s="21">
        <v>41670</v>
      </c>
      <c r="L198" s="9">
        <v>884.20001220703125</v>
      </c>
      <c r="M198" s="9">
        <v>408116.37783813477</v>
      </c>
      <c r="N198" s="6">
        <f t="shared" si="37"/>
        <v>0.21665389095404511</v>
      </c>
      <c r="P198" s="21">
        <v>41670</v>
      </c>
      <c r="Q198" s="9">
        <v>4750.8791198730469</v>
      </c>
      <c r="R198" s="9">
        <v>192053.4108581543</v>
      </c>
      <c r="S198" s="6">
        <f t="shared" si="38"/>
        <v>2.4737280627532954</v>
      </c>
      <c r="U198" s="21">
        <v>41670</v>
      </c>
      <c r="W198" s="9">
        <v>115088.30318450928</v>
      </c>
      <c r="X198" s="6">
        <f t="shared" si="39"/>
        <v>0</v>
      </c>
      <c r="Z198" s="21">
        <v>41670</v>
      </c>
      <c r="AB198" s="9">
        <v>96125.667945861816</v>
      </c>
      <c r="AC198" s="6">
        <f t="shared" si="40"/>
        <v>0</v>
      </c>
      <c r="AE198" s="21">
        <v>41670</v>
      </c>
      <c r="AF198" s="9">
        <v>2473.4941101074219</v>
      </c>
      <c r="AG198" s="9">
        <v>75840.212005615234</v>
      </c>
      <c r="AH198" s="6">
        <f t="shared" si="41"/>
        <v>3.2614546356018672</v>
      </c>
    </row>
    <row r="199" spans="1:34">
      <c r="A199" s="21">
        <v>41698</v>
      </c>
      <c r="B199" s="9">
        <v>5635.0791320800781</v>
      </c>
      <c r="C199" s="9">
        <v>971670.99411773682</v>
      </c>
      <c r="D199" s="6">
        <f t="shared" si="35"/>
        <v>0.57993695048977434</v>
      </c>
      <c r="F199" s="21">
        <v>41698</v>
      </c>
      <c r="H199" s="9">
        <v>363789.04024505615</v>
      </c>
      <c r="I199" s="6">
        <f t="shared" si="36"/>
        <v>0</v>
      </c>
      <c r="K199" s="21">
        <v>41698</v>
      </c>
      <c r="L199" s="9">
        <v>884.20001220703125</v>
      </c>
      <c r="M199" s="9">
        <v>409686.0538482666</v>
      </c>
      <c r="N199" s="6">
        <f t="shared" si="37"/>
        <v>0.21582380066432727</v>
      </c>
      <c r="P199" s="21">
        <v>41698</v>
      </c>
      <c r="Q199" s="9">
        <v>4750.8791198730469</v>
      </c>
      <c r="R199" s="9">
        <v>198195.90002441406</v>
      </c>
      <c r="S199" s="6">
        <f t="shared" si="38"/>
        <v>2.3970622597580609</v>
      </c>
      <c r="U199" s="21">
        <v>41698</v>
      </c>
      <c r="W199" s="9">
        <v>113795.61719512939</v>
      </c>
      <c r="X199" s="6">
        <f t="shared" si="39"/>
        <v>0</v>
      </c>
      <c r="Z199" s="21">
        <v>41698</v>
      </c>
      <c r="AA199" s="9">
        <v>674.20001220703125</v>
      </c>
      <c r="AB199" s="9">
        <v>99110.53490447998</v>
      </c>
      <c r="AC199" s="6">
        <f t="shared" si="40"/>
        <v>0.68025060389070324</v>
      </c>
      <c r="AE199" s="21">
        <v>41698</v>
      </c>
      <c r="AF199" s="9">
        <v>2473.4941101074219</v>
      </c>
      <c r="AG199" s="9">
        <v>79756.417022705078</v>
      </c>
      <c r="AH199" s="6">
        <f t="shared" si="41"/>
        <v>3.1013104681009764</v>
      </c>
    </row>
    <row r="200" spans="1:34">
      <c r="A200" s="21">
        <v>41729</v>
      </c>
      <c r="B200" s="9">
        <v>5199.2251434326172</v>
      </c>
      <c r="C200" s="9">
        <v>972810.41399383545</v>
      </c>
      <c r="D200" s="6">
        <f t="shared" si="35"/>
        <v>0.53445410006327954</v>
      </c>
      <c r="F200" s="21">
        <v>41729</v>
      </c>
      <c r="H200" s="9">
        <v>362392.45917510986</v>
      </c>
      <c r="I200" s="6">
        <f t="shared" si="36"/>
        <v>0</v>
      </c>
      <c r="K200" s="21">
        <v>41729</v>
      </c>
      <c r="L200" s="9">
        <v>874.20001220703125</v>
      </c>
      <c r="M200" s="9">
        <v>411430.75885009766</v>
      </c>
      <c r="N200" s="6">
        <f t="shared" si="37"/>
        <v>0.21247803996237938</v>
      </c>
      <c r="P200" s="21">
        <v>41729</v>
      </c>
      <c r="Q200" s="9">
        <v>4325.0251312255859</v>
      </c>
      <c r="R200" s="9">
        <v>198987.19596862793</v>
      </c>
      <c r="S200" s="6">
        <f t="shared" si="38"/>
        <v>2.1735193112161166</v>
      </c>
      <c r="U200" s="21">
        <v>41729</v>
      </c>
      <c r="W200" s="9">
        <v>108784.17316436768</v>
      </c>
      <c r="X200" s="6">
        <f t="shared" si="39"/>
        <v>0</v>
      </c>
      <c r="Z200" s="21">
        <v>41729</v>
      </c>
      <c r="AA200" s="9">
        <v>874.20001220703125</v>
      </c>
      <c r="AB200" s="9">
        <v>102798.6649017334</v>
      </c>
      <c r="AC200" s="6">
        <f t="shared" si="40"/>
        <v>0.85040016136658059</v>
      </c>
      <c r="AE200" s="21">
        <v>41729</v>
      </c>
      <c r="AF200" s="9">
        <v>1877.6401214599609</v>
      </c>
      <c r="AG200" s="9">
        <v>76336.884979248047</v>
      </c>
      <c r="AH200" s="6">
        <f t="shared" si="41"/>
        <v>2.4596761080444818</v>
      </c>
    </row>
    <row r="201" spans="1:34">
      <c r="A201" s="21">
        <v>41759</v>
      </c>
      <c r="B201" s="9">
        <v>23459.522903442383</v>
      </c>
      <c r="C201" s="9">
        <v>970694.76776123047</v>
      </c>
      <c r="D201" s="6">
        <f t="shared" si="35"/>
        <v>2.4167764865518375</v>
      </c>
      <c r="F201" s="21">
        <v>41759</v>
      </c>
      <c r="H201" s="9">
        <v>359445.6501083374</v>
      </c>
      <c r="I201" s="6">
        <f t="shared" si="36"/>
        <v>0</v>
      </c>
      <c r="K201" s="21">
        <v>41759</v>
      </c>
      <c r="L201" s="9">
        <v>5959.0199584960938</v>
      </c>
      <c r="M201" s="9">
        <v>415080.8717880249</v>
      </c>
      <c r="N201" s="6">
        <f t="shared" si="37"/>
        <v>1.435628660223897</v>
      </c>
      <c r="P201" s="21">
        <v>41759</v>
      </c>
      <c r="Q201" s="9">
        <v>17500.502944946289</v>
      </c>
      <c r="R201" s="9">
        <v>196168.24586486816</v>
      </c>
      <c r="S201" s="6">
        <f t="shared" si="38"/>
        <v>8.9211701250576656</v>
      </c>
      <c r="U201" s="21">
        <v>41759</v>
      </c>
      <c r="W201" s="9">
        <v>104385.87515258789</v>
      </c>
      <c r="X201" s="6">
        <f t="shared" si="39"/>
        <v>0</v>
      </c>
      <c r="Z201" s="21">
        <v>41759</v>
      </c>
      <c r="AA201" s="9">
        <v>1376.9140014648438</v>
      </c>
      <c r="AB201" s="9">
        <v>106254.70586395264</v>
      </c>
      <c r="AC201" s="6">
        <f t="shared" si="40"/>
        <v>1.2958616658614908</v>
      </c>
      <c r="AE201" s="21">
        <v>41759</v>
      </c>
      <c r="AF201" s="9">
        <v>6474.5418548583984</v>
      </c>
      <c r="AG201" s="9">
        <v>74222.24186706543</v>
      </c>
      <c r="AH201" s="6">
        <f t="shared" si="41"/>
        <v>8.7231828249738452</v>
      </c>
    </row>
    <row r="202" spans="1:34">
      <c r="A202" s="21">
        <v>41790</v>
      </c>
      <c r="B202" s="9">
        <v>23459.522903442383</v>
      </c>
      <c r="C202" s="9">
        <v>994914.45076751709</v>
      </c>
      <c r="D202" s="6">
        <f t="shared" si="35"/>
        <v>2.3579437292668493</v>
      </c>
      <c r="F202" s="21">
        <v>41790</v>
      </c>
      <c r="H202" s="9">
        <v>375425.10818481445</v>
      </c>
      <c r="I202" s="6">
        <f t="shared" si="36"/>
        <v>0</v>
      </c>
      <c r="K202" s="21">
        <v>41790</v>
      </c>
      <c r="L202" s="9">
        <v>5284.8199462890625</v>
      </c>
      <c r="M202" s="9">
        <v>416756.81674957275</v>
      </c>
      <c r="N202" s="6">
        <f t="shared" si="37"/>
        <v>1.2680824245436844</v>
      </c>
      <c r="P202" s="21">
        <v>41790</v>
      </c>
      <c r="Q202" s="9">
        <v>18174.70295715332</v>
      </c>
      <c r="R202" s="9">
        <v>202732.52583312988</v>
      </c>
      <c r="S202" s="6">
        <f t="shared" si="38"/>
        <v>8.9648678141133633</v>
      </c>
      <c r="U202" s="21">
        <v>41790</v>
      </c>
      <c r="W202" s="9">
        <v>104984.76516723633</v>
      </c>
      <c r="X202" s="6">
        <f t="shared" si="39"/>
        <v>0</v>
      </c>
      <c r="Z202" s="21">
        <v>41790</v>
      </c>
      <c r="AA202" s="9">
        <v>702.7139892578125</v>
      </c>
      <c r="AB202" s="9">
        <v>108559.06383514404</v>
      </c>
      <c r="AC202" s="6">
        <f t="shared" si="40"/>
        <v>0.64731028845729732</v>
      </c>
      <c r="AE202" s="21">
        <v>41790</v>
      </c>
      <c r="AF202" s="9">
        <v>7148.7418670654297</v>
      </c>
      <c r="AG202" s="9">
        <v>73819.148956298828</v>
      </c>
      <c r="AH202" s="6">
        <f t="shared" si="41"/>
        <v>9.6841293460285058</v>
      </c>
    </row>
    <row r="203" spans="1:34">
      <c r="A203" s="21">
        <v>41820</v>
      </c>
      <c r="B203" s="9">
        <v>22703.322891235352</v>
      </c>
      <c r="C203" s="9">
        <v>1009009.345703125</v>
      </c>
      <c r="D203" s="6">
        <f t="shared" si="35"/>
        <v>2.2500607142954272</v>
      </c>
      <c r="F203" s="21">
        <v>41820</v>
      </c>
      <c r="H203" s="9">
        <v>382833.54721832275</v>
      </c>
      <c r="I203" s="6">
        <f t="shared" si="36"/>
        <v>0</v>
      </c>
      <c r="K203" s="21">
        <v>41820</v>
      </c>
      <c r="L203" s="9">
        <v>5284.8199462890625</v>
      </c>
      <c r="M203" s="9">
        <v>424866.1955871582</v>
      </c>
      <c r="N203" s="6">
        <f t="shared" si="37"/>
        <v>1.2438786613713824</v>
      </c>
      <c r="P203" s="21">
        <v>41820</v>
      </c>
      <c r="Q203" s="9">
        <v>17418.502944946289</v>
      </c>
      <c r="R203" s="9">
        <v>201309.60289764404</v>
      </c>
      <c r="S203" s="6">
        <f t="shared" si="38"/>
        <v>8.6525941605491798</v>
      </c>
      <c r="U203" s="21">
        <v>41820</v>
      </c>
      <c r="W203" s="9">
        <v>114127.52117156982</v>
      </c>
      <c r="X203" s="6">
        <f t="shared" si="39"/>
        <v>0</v>
      </c>
      <c r="Z203" s="21">
        <v>41820</v>
      </c>
      <c r="AA203" s="9">
        <v>702.7139892578125</v>
      </c>
      <c r="AB203" s="9">
        <v>109873.81482696533</v>
      </c>
      <c r="AC203" s="6">
        <f t="shared" si="40"/>
        <v>0.63956456810431217</v>
      </c>
      <c r="AE203" s="21">
        <v>41820</v>
      </c>
      <c r="AF203" s="9">
        <v>6602.5418548583984</v>
      </c>
      <c r="AG203" s="9">
        <v>72685.721984863281</v>
      </c>
      <c r="AH203" s="6">
        <f t="shared" si="41"/>
        <v>9.0836847658104993</v>
      </c>
    </row>
    <row r="204" spans="1:34">
      <c r="A204" s="21">
        <v>41851</v>
      </c>
      <c r="B204" s="9">
        <v>21256.98876953125</v>
      </c>
      <c r="C204" s="9">
        <v>1012778.6396713257</v>
      </c>
      <c r="D204" s="6">
        <f t="shared" si="35"/>
        <v>2.098878070377721</v>
      </c>
      <c r="F204" s="21">
        <v>41851</v>
      </c>
      <c r="H204" s="9">
        <v>387524.97318267822</v>
      </c>
      <c r="I204" s="6">
        <f t="shared" si="36"/>
        <v>0</v>
      </c>
      <c r="K204" s="21">
        <v>41851</v>
      </c>
      <c r="L204" s="9">
        <v>5284.8199462890625</v>
      </c>
      <c r="M204" s="9">
        <v>425546.9185333252</v>
      </c>
      <c r="N204" s="6">
        <f t="shared" si="37"/>
        <v>1.2418889001719327</v>
      </c>
      <c r="P204" s="21">
        <v>41851</v>
      </c>
      <c r="Q204" s="9">
        <v>15972.168823242188</v>
      </c>
      <c r="R204" s="9">
        <v>199706.74795532227</v>
      </c>
      <c r="S204" s="6">
        <f t="shared" si="38"/>
        <v>7.9978112841812585</v>
      </c>
      <c r="U204" s="21">
        <v>41851</v>
      </c>
      <c r="W204" s="9">
        <v>118431.14614105225</v>
      </c>
      <c r="X204" s="6">
        <f t="shared" si="39"/>
        <v>0</v>
      </c>
      <c r="Z204" s="21">
        <v>41851</v>
      </c>
      <c r="AA204" s="9">
        <v>702.7139892578125</v>
      </c>
      <c r="AB204" s="9">
        <v>107951.71083068848</v>
      </c>
      <c r="AC204" s="6">
        <f t="shared" si="40"/>
        <v>0.65095215615429158</v>
      </c>
      <c r="AE204" s="21">
        <v>41851</v>
      </c>
      <c r="AF204" s="9">
        <v>6291.8567504882813</v>
      </c>
      <c r="AG204" s="9">
        <v>69257.07396697998</v>
      </c>
      <c r="AH204" s="6">
        <f t="shared" si="41"/>
        <v>9.0847856978307799</v>
      </c>
    </row>
    <row r="205" spans="1:34">
      <c r="A205" s="21">
        <v>41882</v>
      </c>
      <c r="B205" s="9">
        <v>20948.98876953125</v>
      </c>
      <c r="C205" s="9">
        <v>1030534.9449081421</v>
      </c>
      <c r="D205" s="6">
        <f t="shared" si="35"/>
        <v>2.0328266278635083</v>
      </c>
      <c r="F205" s="21">
        <v>41882</v>
      </c>
      <c r="H205" s="9">
        <v>395822.39122772217</v>
      </c>
      <c r="I205" s="6">
        <f t="shared" si="36"/>
        <v>0</v>
      </c>
      <c r="K205" s="21">
        <v>41882</v>
      </c>
      <c r="L205" s="9">
        <v>5284.8199462890625</v>
      </c>
      <c r="M205" s="9">
        <v>429689.20864868164</v>
      </c>
      <c r="N205" s="6">
        <f t="shared" si="37"/>
        <v>1.2299168422007047</v>
      </c>
      <c r="P205" s="21">
        <v>41882</v>
      </c>
      <c r="Q205" s="9">
        <v>15664.168823242188</v>
      </c>
      <c r="R205" s="9">
        <v>205023.34503173828</v>
      </c>
      <c r="S205" s="6">
        <f t="shared" si="38"/>
        <v>7.6401879116826059</v>
      </c>
      <c r="U205" s="21">
        <v>41882</v>
      </c>
      <c r="W205" s="9">
        <v>121963.48418426514</v>
      </c>
      <c r="X205" s="6">
        <f t="shared" si="39"/>
        <v>0</v>
      </c>
      <c r="Z205" s="21">
        <v>41882</v>
      </c>
      <c r="AA205" s="9">
        <v>702.7139892578125</v>
      </c>
      <c r="AB205" s="9">
        <v>111836.87083435059</v>
      </c>
      <c r="AC205" s="6">
        <f t="shared" si="40"/>
        <v>0.62833838609330483</v>
      </c>
      <c r="AE205" s="21">
        <v>41882</v>
      </c>
      <c r="AF205" s="9">
        <v>6291.8567504882813</v>
      </c>
      <c r="AG205" s="9">
        <v>70879.361968994141</v>
      </c>
      <c r="AH205" s="6">
        <f t="shared" si="41"/>
        <v>8.8768529734235262</v>
      </c>
    </row>
    <row r="206" spans="1:34">
      <c r="A206" s="21">
        <v>41912</v>
      </c>
      <c r="B206" s="9">
        <v>25199.381767272949</v>
      </c>
      <c r="C206" s="9">
        <v>1054219.3319625854</v>
      </c>
      <c r="D206" s="6">
        <f t="shared" si="35"/>
        <v>2.3903357682087436</v>
      </c>
      <c r="F206" s="21">
        <v>41912</v>
      </c>
      <c r="H206" s="9">
        <v>406793.42024993896</v>
      </c>
      <c r="I206" s="6">
        <f t="shared" si="36"/>
        <v>0</v>
      </c>
      <c r="K206" s="21">
        <v>41912</v>
      </c>
      <c r="L206" s="9">
        <v>6684.8199462890625</v>
      </c>
      <c r="M206" s="9">
        <v>437572.08065795898</v>
      </c>
      <c r="N206" s="6">
        <f t="shared" si="37"/>
        <v>1.5277071462688789</v>
      </c>
      <c r="P206" s="21">
        <v>41912</v>
      </c>
      <c r="Q206" s="9">
        <v>18514.561820983887</v>
      </c>
      <c r="R206" s="9">
        <v>209853.8310546875</v>
      </c>
      <c r="S206" s="6">
        <f t="shared" si="38"/>
        <v>8.8225989146507544</v>
      </c>
      <c r="U206" s="21">
        <v>41912</v>
      </c>
      <c r="W206" s="9">
        <v>121378.03519439697</v>
      </c>
      <c r="X206" s="6">
        <f t="shared" si="39"/>
        <v>0</v>
      </c>
      <c r="Z206" s="21">
        <v>41912</v>
      </c>
      <c r="AA206" s="9">
        <v>502.7139892578125</v>
      </c>
      <c r="AB206" s="9">
        <v>112310.803855896</v>
      </c>
      <c r="AC206" s="6">
        <f t="shared" si="40"/>
        <v>0.44760964395093811</v>
      </c>
      <c r="AE206" s="21">
        <v>41912</v>
      </c>
      <c r="AF206" s="9">
        <v>7071.8567504882813</v>
      </c>
      <c r="AG206" s="9">
        <v>74242.586013793945</v>
      </c>
      <c r="AH206" s="6">
        <f t="shared" si="41"/>
        <v>9.5253373167448139</v>
      </c>
    </row>
    <row r="207" spans="1:34">
      <c r="A207" s="21">
        <v>41943</v>
      </c>
      <c r="B207" s="9">
        <v>26007.711936950684</v>
      </c>
      <c r="C207" s="9">
        <v>1062711.262878418</v>
      </c>
      <c r="D207" s="6">
        <f t="shared" si="35"/>
        <v>2.447298042791719</v>
      </c>
      <c r="F207" s="21">
        <v>41943</v>
      </c>
      <c r="H207" s="9">
        <v>413595.71823883057</v>
      </c>
      <c r="I207" s="6">
        <f t="shared" si="36"/>
        <v>0</v>
      </c>
      <c r="K207" s="21">
        <v>41943</v>
      </c>
      <c r="L207" s="9">
        <v>2700</v>
      </c>
      <c r="M207" s="9">
        <v>439620.31962585449</v>
      </c>
      <c r="N207" s="6">
        <f t="shared" si="37"/>
        <v>0.61416633387143604</v>
      </c>
      <c r="P207" s="21">
        <v>41943</v>
      </c>
      <c r="Q207" s="9">
        <v>23307.711936950684</v>
      </c>
      <c r="R207" s="9">
        <v>209495.22501373291</v>
      </c>
      <c r="S207" s="6">
        <f t="shared" si="38"/>
        <v>11.125653071769444</v>
      </c>
      <c r="U207" s="21">
        <v>41943</v>
      </c>
      <c r="W207" s="9">
        <v>120136.46921539307</v>
      </c>
      <c r="X207" s="6">
        <f t="shared" si="39"/>
        <v>0</v>
      </c>
      <c r="Z207" s="21">
        <v>41943</v>
      </c>
      <c r="AB207" s="9">
        <v>120049.30384063721</v>
      </c>
      <c r="AC207" s="6">
        <f t="shared" si="40"/>
        <v>0</v>
      </c>
      <c r="AE207" s="21">
        <v>41943</v>
      </c>
      <c r="AF207" s="9">
        <v>8382.9009094238281</v>
      </c>
      <c r="AG207" s="9">
        <v>71141.214012145996</v>
      </c>
      <c r="AH207" s="6">
        <f t="shared" si="41"/>
        <v>11.783466202857614</v>
      </c>
    </row>
    <row r="208" spans="1:34">
      <c r="A208" s="21">
        <v>41973</v>
      </c>
      <c r="B208" s="9">
        <v>26210.750617980957</v>
      </c>
      <c r="C208" s="9">
        <v>1071583.1058959961</v>
      </c>
      <c r="D208" s="6">
        <f t="shared" si="35"/>
        <v>2.4459839347751791</v>
      </c>
      <c r="F208" s="21">
        <v>41973</v>
      </c>
      <c r="H208" s="9">
        <v>418547.651222229</v>
      </c>
      <c r="I208" s="6">
        <f t="shared" si="36"/>
        <v>0</v>
      </c>
      <c r="K208" s="21">
        <v>41973</v>
      </c>
      <c r="L208" s="9">
        <v>1600</v>
      </c>
      <c r="M208" s="9">
        <v>440643.48077392578</v>
      </c>
      <c r="N208" s="6">
        <f t="shared" si="37"/>
        <v>0.36310533794573208</v>
      </c>
      <c r="P208" s="21">
        <v>41973</v>
      </c>
      <c r="Q208" s="9">
        <v>24610.750617980957</v>
      </c>
      <c r="R208" s="9">
        <v>212391.97389984131</v>
      </c>
      <c r="S208" s="6">
        <f t="shared" si="38"/>
        <v>11.58742026174057</v>
      </c>
      <c r="U208" s="21">
        <v>41973</v>
      </c>
      <c r="W208" s="9">
        <v>121575.16529083252</v>
      </c>
      <c r="X208" s="6">
        <f t="shared" si="39"/>
        <v>0</v>
      </c>
      <c r="Z208" s="21">
        <v>41973</v>
      </c>
      <c r="AB208" s="9">
        <v>122610.58687591553</v>
      </c>
      <c r="AC208" s="6">
        <f t="shared" si="40"/>
        <v>0</v>
      </c>
      <c r="AE208" s="21">
        <v>41973</v>
      </c>
      <c r="AF208" s="9">
        <v>8706.3325881958008</v>
      </c>
      <c r="AG208" s="9">
        <v>72530.90699005127</v>
      </c>
      <c r="AH208" s="6">
        <f t="shared" si="41"/>
        <v>12.003617422556163</v>
      </c>
    </row>
    <row r="209" spans="1:34">
      <c r="A209" s="21">
        <v>42004</v>
      </c>
      <c r="B209" s="9">
        <v>26210.750617980957</v>
      </c>
      <c r="C209" s="9">
        <v>1070381.3971176147</v>
      </c>
      <c r="D209" s="6">
        <f t="shared" si="35"/>
        <v>2.4487300217065422</v>
      </c>
      <c r="F209" s="21">
        <v>42004</v>
      </c>
      <c r="H209" s="9">
        <v>433458.29920196533</v>
      </c>
      <c r="I209" s="6">
        <f t="shared" si="36"/>
        <v>0</v>
      </c>
      <c r="K209" s="21">
        <v>42004</v>
      </c>
      <c r="L209" s="9">
        <v>1600</v>
      </c>
      <c r="M209" s="9">
        <v>421375.93790435791</v>
      </c>
      <c r="N209" s="6">
        <f t="shared" si="37"/>
        <v>0.37970843991646269</v>
      </c>
      <c r="P209" s="21">
        <v>42004</v>
      </c>
      <c r="Q209" s="9">
        <v>24610.750617980957</v>
      </c>
      <c r="R209" s="9">
        <v>215547.1600112915</v>
      </c>
      <c r="S209" s="6">
        <f t="shared" si="38"/>
        <v>11.41780323929655</v>
      </c>
      <c r="U209" s="21">
        <v>42004</v>
      </c>
      <c r="W209" s="9">
        <v>138635.02423858643</v>
      </c>
      <c r="X209" s="6">
        <f t="shared" si="39"/>
        <v>0</v>
      </c>
      <c r="Z209" s="21">
        <v>42004</v>
      </c>
      <c r="AB209" s="9">
        <v>111442.27182769775</v>
      </c>
      <c r="AC209" s="6">
        <f t="shared" si="40"/>
        <v>0</v>
      </c>
      <c r="AE209" s="21">
        <v>42004</v>
      </c>
      <c r="AF209" s="9">
        <v>10272.564643859863</v>
      </c>
      <c r="AG209" s="9">
        <v>80624.680046081543</v>
      </c>
      <c r="AH209" s="6">
        <f t="shared" si="41"/>
        <v>12.741216012253959</v>
      </c>
    </row>
    <row r="210" spans="1:34">
      <c r="A210" s="21">
        <v>42035</v>
      </c>
      <c r="B210" s="9">
        <v>38455.961006164551</v>
      </c>
      <c r="C210" s="9">
        <v>1081034.7239761353</v>
      </c>
      <c r="D210" s="6">
        <f t="shared" si="35"/>
        <v>3.5573289324805719</v>
      </c>
      <c r="F210" s="21">
        <v>42035</v>
      </c>
      <c r="H210" s="9">
        <v>436327.78116607666</v>
      </c>
      <c r="I210" s="6">
        <f t="shared" si="36"/>
        <v>0</v>
      </c>
      <c r="K210" s="21">
        <v>42035</v>
      </c>
      <c r="L210" s="9">
        <v>6344.97509765625</v>
      </c>
      <c r="M210" s="9">
        <v>425139.02680206299</v>
      </c>
      <c r="N210" s="6">
        <f t="shared" si="37"/>
        <v>1.4924471049820498</v>
      </c>
      <c r="P210" s="21">
        <v>42035</v>
      </c>
      <c r="Q210" s="9">
        <v>32110.985908508301</v>
      </c>
      <c r="R210" s="9">
        <v>219567.91600799561</v>
      </c>
      <c r="S210" s="6">
        <f t="shared" si="38"/>
        <v>14.624625715962514</v>
      </c>
      <c r="U210" s="21">
        <v>42035</v>
      </c>
      <c r="W210" s="9">
        <v>138522.63021087646</v>
      </c>
      <c r="X210" s="6">
        <f t="shared" si="39"/>
        <v>0</v>
      </c>
      <c r="Z210" s="21">
        <v>42035</v>
      </c>
      <c r="AA210" s="9">
        <v>2094.9951171875</v>
      </c>
      <c r="AB210" s="9">
        <v>114504.45980072021</v>
      </c>
      <c r="AC210" s="6">
        <f t="shared" si="40"/>
        <v>1.8296187946160003</v>
      </c>
      <c r="AE210" s="21">
        <v>42035</v>
      </c>
      <c r="AF210" s="9">
        <v>16172.799934387207</v>
      </c>
      <c r="AG210" s="9">
        <v>81217.32608795166</v>
      </c>
      <c r="AH210" s="6">
        <f t="shared" si="41"/>
        <v>19.912992354455746</v>
      </c>
    </row>
    <row r="211" spans="1:34">
      <c r="A211" s="21">
        <v>42063</v>
      </c>
      <c r="B211" s="9">
        <v>38780.76099395752</v>
      </c>
      <c r="C211" s="9">
        <v>1086612.6809387207</v>
      </c>
      <c r="D211" s="6">
        <f t="shared" si="35"/>
        <v>3.5689589928634886</v>
      </c>
      <c r="F211" s="21">
        <v>42063</v>
      </c>
      <c r="H211" s="9">
        <v>433085.90908813477</v>
      </c>
      <c r="I211" s="6">
        <f t="shared" si="36"/>
        <v>0</v>
      </c>
      <c r="K211" s="21">
        <v>42063</v>
      </c>
      <c r="L211" s="9">
        <v>6344.97509765625</v>
      </c>
      <c r="M211" s="9">
        <v>432284.59784698486</v>
      </c>
      <c r="N211" s="6">
        <f t="shared" si="37"/>
        <v>1.4677772766500858</v>
      </c>
      <c r="P211" s="21">
        <v>42063</v>
      </c>
      <c r="Q211" s="9">
        <v>32435.78589630127</v>
      </c>
      <c r="R211" s="9">
        <v>221242.17400360107</v>
      </c>
      <c r="S211" s="6">
        <f t="shared" si="38"/>
        <v>14.660760789565069</v>
      </c>
      <c r="U211" s="21">
        <v>42063</v>
      </c>
      <c r="W211" s="9">
        <v>137527.20713806152</v>
      </c>
      <c r="X211" s="6">
        <f t="shared" si="39"/>
        <v>0</v>
      </c>
      <c r="Z211" s="21">
        <v>42063</v>
      </c>
      <c r="AA211" s="9">
        <v>2094.9951171875</v>
      </c>
      <c r="AB211" s="9">
        <v>122426.46488189697</v>
      </c>
      <c r="AC211" s="6">
        <f t="shared" si="40"/>
        <v>1.71122732262874</v>
      </c>
      <c r="AE211" s="21">
        <v>42063</v>
      </c>
      <c r="AF211" s="9">
        <v>16472.152931213379</v>
      </c>
      <c r="AG211" s="9">
        <v>84464.711082458496</v>
      </c>
      <c r="AH211" s="6">
        <f t="shared" si="41"/>
        <v>19.501816462892386</v>
      </c>
    </row>
    <row r="212" spans="1:34">
      <c r="A212" s="21">
        <v>42094</v>
      </c>
      <c r="B212" s="9">
        <v>39158.931007385254</v>
      </c>
      <c r="C212" s="9">
        <v>1084478.3987197876</v>
      </c>
      <c r="D212" s="6">
        <f t="shared" si="35"/>
        <v>3.6108539417301309</v>
      </c>
      <c r="F212" s="21">
        <v>42094</v>
      </c>
      <c r="H212" s="9">
        <v>435385.85195922852</v>
      </c>
      <c r="I212" s="6">
        <f t="shared" si="36"/>
        <v>0</v>
      </c>
      <c r="K212" s="21">
        <v>42094</v>
      </c>
      <c r="L212" s="9">
        <v>6344.97509765625</v>
      </c>
      <c r="M212" s="9">
        <v>433413.78578186035</v>
      </c>
      <c r="N212" s="6">
        <f t="shared" si="37"/>
        <v>1.4639532257171239</v>
      </c>
      <c r="P212" s="21">
        <v>42094</v>
      </c>
      <c r="Q212" s="9">
        <v>32813.955909729004</v>
      </c>
      <c r="R212" s="9">
        <v>215678.76097869873</v>
      </c>
      <c r="S212" s="6">
        <f t="shared" si="38"/>
        <v>15.214273190752351</v>
      </c>
      <c r="U212" s="21">
        <v>42094</v>
      </c>
      <c r="W212" s="9">
        <v>140292.46807861328</v>
      </c>
      <c r="X212" s="6">
        <f t="shared" si="39"/>
        <v>0</v>
      </c>
      <c r="Z212" s="21">
        <v>42094</v>
      </c>
      <c r="AA212" s="9">
        <v>2094.9951171875</v>
      </c>
      <c r="AB212" s="9">
        <v>120843.2357711792</v>
      </c>
      <c r="AC212" s="6">
        <f t="shared" si="40"/>
        <v>1.7336469880320358</v>
      </c>
      <c r="AE212" s="21">
        <v>42094</v>
      </c>
      <c r="AF212" s="9">
        <v>16487.152931213379</v>
      </c>
      <c r="AG212" s="9">
        <v>81559.536094665527</v>
      </c>
      <c r="AH212" s="6">
        <f t="shared" si="41"/>
        <v>20.2148684515283</v>
      </c>
    </row>
    <row r="213" spans="1:34">
      <c r="A213" s="21">
        <v>42124</v>
      </c>
      <c r="B213" s="9">
        <v>20471.27823638916</v>
      </c>
      <c r="C213" s="9">
        <v>1098418.9166259766</v>
      </c>
      <c r="D213" s="6">
        <f t="shared" si="35"/>
        <v>1.8637040865311181</v>
      </c>
      <c r="F213" s="21">
        <v>42124</v>
      </c>
      <c r="H213" s="9">
        <v>449747.16398620605</v>
      </c>
      <c r="I213" s="6">
        <f t="shared" si="36"/>
        <v>0</v>
      </c>
      <c r="K213" s="21">
        <v>42124</v>
      </c>
      <c r="M213" s="9">
        <v>425566.48588562012</v>
      </c>
      <c r="N213" s="6">
        <f t="shared" si="37"/>
        <v>0</v>
      </c>
      <c r="P213" s="21">
        <v>42124</v>
      </c>
      <c r="Q213" s="9">
        <v>20471.27823638916</v>
      </c>
      <c r="R213" s="9">
        <v>223105.26675415039</v>
      </c>
      <c r="S213" s="6">
        <f t="shared" si="38"/>
        <v>9.1756140651521996</v>
      </c>
      <c r="U213" s="21">
        <v>42124</v>
      </c>
      <c r="W213" s="9">
        <v>144509.57905578613</v>
      </c>
      <c r="X213" s="6">
        <f t="shared" si="39"/>
        <v>0</v>
      </c>
      <c r="Z213" s="21">
        <v>42124</v>
      </c>
      <c r="AB213" s="9">
        <v>126570.85884857178</v>
      </c>
      <c r="AC213" s="6">
        <f t="shared" si="40"/>
        <v>0</v>
      </c>
      <c r="AE213" s="21">
        <v>42124</v>
      </c>
      <c r="AF213" s="9">
        <v>11733.328254699707</v>
      </c>
      <c r="AG213" s="9">
        <v>85280.112838745117</v>
      </c>
      <c r="AH213" s="6">
        <f t="shared" si="41"/>
        <v>13.758574964465724</v>
      </c>
    </row>
    <row r="214" spans="1:34">
      <c r="A214" s="21">
        <v>42155</v>
      </c>
      <c r="B214" s="9">
        <v>22049.339217662811</v>
      </c>
      <c r="C214" s="9">
        <v>1086830.9805755615</v>
      </c>
      <c r="D214" s="6">
        <f t="shared" si="35"/>
        <v>2.0287735270470457</v>
      </c>
      <c r="F214" s="21">
        <v>42155</v>
      </c>
      <c r="H214" s="9">
        <v>449209.85398864746</v>
      </c>
      <c r="I214" s="6">
        <f t="shared" si="36"/>
        <v>0</v>
      </c>
      <c r="K214" s="21">
        <v>42155</v>
      </c>
      <c r="L214" s="9">
        <v>473.82999992370605</v>
      </c>
      <c r="M214" s="9">
        <v>426514.02682495117</v>
      </c>
      <c r="N214" s="6">
        <f t="shared" si="37"/>
        <v>0.1110936499441727</v>
      </c>
      <c r="P214" s="21">
        <v>42155</v>
      </c>
      <c r="Q214" s="9">
        <v>21575.509217739105</v>
      </c>
      <c r="R214" s="9">
        <v>211107.09976196289</v>
      </c>
      <c r="S214" s="6">
        <f t="shared" si="38"/>
        <v>10.220172245304354</v>
      </c>
      <c r="U214" s="21">
        <v>42155</v>
      </c>
      <c r="W214" s="9">
        <v>139739.12007141113</v>
      </c>
      <c r="X214" s="6">
        <f t="shared" si="39"/>
        <v>0</v>
      </c>
      <c r="Z214" s="21">
        <v>42155</v>
      </c>
      <c r="AA214" s="9">
        <v>425</v>
      </c>
      <c r="AB214" s="9">
        <v>132899.80080413818</v>
      </c>
      <c r="AC214" s="6">
        <f t="shared" si="40"/>
        <v>0.31978979458844042</v>
      </c>
      <c r="AE214" s="21">
        <v>42155</v>
      </c>
      <c r="AF214" s="9">
        <v>12296.128242492676</v>
      </c>
      <c r="AG214" s="9">
        <v>83276.56379699707</v>
      </c>
      <c r="AH214" s="6">
        <f t="shared" si="41"/>
        <v>14.765412598515587</v>
      </c>
    </row>
    <row r="215" spans="1:34">
      <c r="A215" s="21">
        <v>42185</v>
      </c>
      <c r="B215" s="9">
        <v>23123.739211559296</v>
      </c>
      <c r="C215" s="9">
        <v>1097422.5255050659</v>
      </c>
      <c r="D215" s="6">
        <f t="shared" si="35"/>
        <v>2.107095368843197</v>
      </c>
      <c r="F215" s="21">
        <v>42185</v>
      </c>
      <c r="H215" s="9">
        <v>451015.6569442749</v>
      </c>
      <c r="I215" s="6">
        <f t="shared" si="36"/>
        <v>0</v>
      </c>
      <c r="K215" s="21">
        <v>42185</v>
      </c>
      <c r="L215" s="9">
        <v>473.82999992370605</v>
      </c>
      <c r="M215" s="9">
        <v>433577.45079040527</v>
      </c>
      <c r="N215" s="6">
        <f t="shared" si="37"/>
        <v>0.10928381977889325</v>
      </c>
      <c r="P215" s="21">
        <v>42185</v>
      </c>
      <c r="Q215" s="9">
        <v>22649.90921163559</v>
      </c>
      <c r="R215" s="9">
        <v>212829.41777038574</v>
      </c>
      <c r="S215" s="6">
        <f t="shared" si="38"/>
        <v>10.642283124634485</v>
      </c>
      <c r="U215" s="21">
        <v>42185</v>
      </c>
      <c r="W215" s="9">
        <v>140971.77216339111</v>
      </c>
      <c r="X215" s="6">
        <f t="shared" si="39"/>
        <v>0</v>
      </c>
      <c r="Z215" s="21">
        <v>42185</v>
      </c>
      <c r="AA215" s="9">
        <v>425</v>
      </c>
      <c r="AB215" s="9">
        <v>140225.01276397705</v>
      </c>
      <c r="AC215" s="6">
        <f t="shared" si="40"/>
        <v>0.30308430116911345</v>
      </c>
      <c r="AE215" s="21">
        <v>42185</v>
      </c>
      <c r="AF215" s="9">
        <v>12710.698249816895</v>
      </c>
      <c r="AG215" s="9">
        <v>84875.420806884766</v>
      </c>
      <c r="AH215" s="6">
        <f t="shared" si="41"/>
        <v>14.975711612360987</v>
      </c>
    </row>
    <row r="216" spans="1:34">
      <c r="A216" s="21">
        <v>42216</v>
      </c>
      <c r="B216" s="9">
        <v>27420.282989025116</v>
      </c>
      <c r="C216" s="9">
        <v>1107683.0876083374</v>
      </c>
      <c r="D216" s="6">
        <f t="shared" si="35"/>
        <v>2.4754628192644734</v>
      </c>
      <c r="F216" s="21">
        <v>42216</v>
      </c>
      <c r="H216" s="9">
        <v>455997.73899078369</v>
      </c>
      <c r="I216" s="6">
        <f t="shared" si="36"/>
        <v>0</v>
      </c>
      <c r="K216" s="21">
        <v>42216</v>
      </c>
      <c r="L216" s="9">
        <v>2268.8299999237061</v>
      </c>
      <c r="M216" s="9">
        <v>438282.2728729248</v>
      </c>
      <c r="N216" s="6">
        <f t="shared" si="37"/>
        <v>0.51766410378672301</v>
      </c>
      <c r="P216" s="21">
        <v>42216</v>
      </c>
      <c r="Q216" s="9">
        <v>25151.45298910141</v>
      </c>
      <c r="R216" s="9">
        <v>213403.07574462891</v>
      </c>
      <c r="S216" s="6">
        <f t="shared" si="38"/>
        <v>11.785890574135477</v>
      </c>
      <c r="U216" s="21">
        <v>42216</v>
      </c>
      <c r="W216" s="9">
        <v>139605.3182144165</v>
      </c>
      <c r="X216" s="6">
        <f t="shared" si="39"/>
        <v>0</v>
      </c>
      <c r="Z216" s="21">
        <v>42216</v>
      </c>
      <c r="AA216" s="9">
        <v>1250</v>
      </c>
      <c r="AB216" s="9">
        <v>144125.0238571167</v>
      </c>
      <c r="AC216" s="6">
        <f t="shared" si="40"/>
        <v>0.86730254507310989</v>
      </c>
      <c r="AE216" s="21">
        <v>42216</v>
      </c>
      <c r="AF216" s="9">
        <v>13375.943260192871</v>
      </c>
      <c r="AG216" s="9">
        <v>86660.798812866211</v>
      </c>
      <c r="AH216" s="6">
        <f t="shared" si="41"/>
        <v>15.434825715230996</v>
      </c>
    </row>
    <row r="217" spans="1:34">
      <c r="A217" s="21">
        <v>42247</v>
      </c>
      <c r="B217" s="9">
        <v>31194.270043849945</v>
      </c>
      <c r="C217" s="9">
        <v>1107858.8447723389</v>
      </c>
      <c r="D217" s="6">
        <f t="shared" si="35"/>
        <v>2.8157260458808957</v>
      </c>
      <c r="F217" s="21">
        <v>42247</v>
      </c>
      <c r="H217" s="9">
        <v>445795.55104064941</v>
      </c>
      <c r="I217" s="6">
        <f t="shared" si="36"/>
        <v>0</v>
      </c>
      <c r="K217" s="21">
        <v>42247</v>
      </c>
      <c r="L217" s="9">
        <v>4243.8300018310547</v>
      </c>
      <c r="M217" s="9">
        <v>450555.18788146973</v>
      </c>
      <c r="N217" s="6">
        <f t="shared" si="37"/>
        <v>0.94191124993715636</v>
      </c>
      <c r="P217" s="21">
        <v>42247</v>
      </c>
      <c r="Q217" s="9">
        <v>26950.44004201889</v>
      </c>
      <c r="R217" s="9">
        <v>211508.10585021973</v>
      </c>
      <c r="S217" s="6">
        <f t="shared" si="38"/>
        <v>12.74203649722245</v>
      </c>
      <c r="U217" s="21">
        <v>42247</v>
      </c>
      <c r="W217" s="9">
        <v>137790.97825622559</v>
      </c>
      <c r="X217" s="6">
        <f t="shared" si="39"/>
        <v>0</v>
      </c>
      <c r="Z217" s="21">
        <v>42247</v>
      </c>
      <c r="AA217" s="9">
        <v>1450</v>
      </c>
      <c r="AB217" s="9">
        <v>149936.01789093018</v>
      </c>
      <c r="AC217" s="6">
        <f t="shared" si="40"/>
        <v>0.9670791717669811</v>
      </c>
      <c r="AE217" s="21">
        <v>42247</v>
      </c>
      <c r="AF217" s="9">
        <v>16243.401298522949</v>
      </c>
      <c r="AG217" s="9">
        <v>89114.1689453125</v>
      </c>
      <c r="AH217" s="6">
        <f t="shared" si="41"/>
        <v>18.227630342926933</v>
      </c>
    </row>
    <row r="218" spans="1:34">
      <c r="A218" s="21">
        <v>42277</v>
      </c>
      <c r="B218" s="9">
        <v>31198.668412685394</v>
      </c>
      <c r="C218" s="9">
        <v>1117708.8916168213</v>
      </c>
      <c r="D218" s="6">
        <f t="shared" si="35"/>
        <v>2.7913053789484463</v>
      </c>
      <c r="F218" s="21">
        <v>42277</v>
      </c>
      <c r="H218" s="9">
        <v>458026.41984558105</v>
      </c>
      <c r="I218" s="6">
        <f t="shared" si="36"/>
        <v>0</v>
      </c>
      <c r="K218" s="21">
        <v>42277</v>
      </c>
      <c r="L218" s="9">
        <v>3698.8300018310547</v>
      </c>
      <c r="M218" s="9">
        <v>449868.53793334961</v>
      </c>
      <c r="N218" s="6">
        <f t="shared" si="37"/>
        <v>0.82220241913851189</v>
      </c>
      <c r="P218" s="21">
        <v>42277</v>
      </c>
      <c r="Q218" s="9">
        <v>27349.83841085434</v>
      </c>
      <c r="R218" s="9">
        <v>209813.93383789063</v>
      </c>
      <c r="S218" s="6">
        <f t="shared" si="38"/>
        <v>13.035282219142678</v>
      </c>
      <c r="U218" s="21">
        <v>42277</v>
      </c>
      <c r="W218" s="9">
        <v>138310.7891998291</v>
      </c>
      <c r="X218" s="6">
        <f t="shared" si="39"/>
        <v>0</v>
      </c>
      <c r="Z218" s="21">
        <v>42277</v>
      </c>
      <c r="AA218" s="9">
        <v>905</v>
      </c>
      <c r="AB218" s="9">
        <v>146101.47992706299</v>
      </c>
      <c r="AC218" s="6">
        <f t="shared" si="40"/>
        <v>0.61943246601731583</v>
      </c>
      <c r="AE218" s="21">
        <v>42277</v>
      </c>
      <c r="AF218" s="9">
        <v>14536.836624145508</v>
      </c>
      <c r="AG218" s="9">
        <v>88887.674911499023</v>
      </c>
      <c r="AH218" s="6">
        <f t="shared" si="41"/>
        <v>16.354164555006196</v>
      </c>
    </row>
    <row r="219" spans="1:34">
      <c r="A219" s="21">
        <v>42308</v>
      </c>
      <c r="B219" s="9">
        <v>31900.985780239105</v>
      </c>
      <c r="C219" s="9">
        <v>1129020.4477615356</v>
      </c>
      <c r="D219" s="6">
        <f t="shared" si="35"/>
        <v>2.8255454401634563</v>
      </c>
      <c r="F219" s="21">
        <v>42308</v>
      </c>
      <c r="H219" s="9">
        <v>465863.17893218994</v>
      </c>
      <c r="I219" s="6">
        <f t="shared" si="36"/>
        <v>0</v>
      </c>
      <c r="K219" s="21">
        <v>42308</v>
      </c>
      <c r="L219" s="9">
        <v>3698.8300018310547</v>
      </c>
      <c r="M219" s="9">
        <v>456885.13502502441</v>
      </c>
      <c r="N219" s="6">
        <f t="shared" si="37"/>
        <v>0.80957547494480486</v>
      </c>
      <c r="P219" s="21">
        <v>42308</v>
      </c>
      <c r="Q219" s="9">
        <v>28202.155778408051</v>
      </c>
      <c r="R219" s="9">
        <v>206272.13380432129</v>
      </c>
      <c r="S219" s="6">
        <f t="shared" si="38"/>
        <v>13.672305249511716</v>
      </c>
      <c r="U219" s="21">
        <v>42308</v>
      </c>
      <c r="W219" s="9">
        <v>137492.3172454834</v>
      </c>
      <c r="X219" s="6">
        <f t="shared" si="39"/>
        <v>0</v>
      </c>
      <c r="Z219" s="21">
        <v>42308</v>
      </c>
      <c r="AA219" s="9">
        <v>1875</v>
      </c>
      <c r="AB219" s="9">
        <v>148105.65695953369</v>
      </c>
      <c r="AC219" s="6">
        <f t="shared" si="40"/>
        <v>1.2659881050406459</v>
      </c>
      <c r="AE219" s="21">
        <v>42308</v>
      </c>
      <c r="AF219" s="9">
        <v>14823.682998657227</v>
      </c>
      <c r="AG219" s="9">
        <v>88448.508911132813</v>
      </c>
      <c r="AH219" s="6">
        <f t="shared" si="41"/>
        <v>16.75967541018818</v>
      </c>
    </row>
    <row r="220" spans="1:34">
      <c r="A220" s="21">
        <v>42338</v>
      </c>
      <c r="B220" s="9">
        <v>33760.554765224457</v>
      </c>
      <c r="C220" s="9">
        <v>1140559.5066299438</v>
      </c>
      <c r="D220" s="6">
        <f t="shared" si="35"/>
        <v>2.959999418616754</v>
      </c>
      <c r="F220" s="21">
        <v>42338</v>
      </c>
      <c r="H220" s="9">
        <v>477347.94989776611</v>
      </c>
      <c r="I220" s="6">
        <f t="shared" si="36"/>
        <v>0</v>
      </c>
      <c r="K220" s="21">
        <v>42338</v>
      </c>
      <c r="L220" s="9">
        <v>5706.1989898681641</v>
      </c>
      <c r="M220" s="9">
        <v>460879.72092437744</v>
      </c>
      <c r="N220" s="6">
        <f t="shared" si="37"/>
        <v>1.2381102337120307</v>
      </c>
      <c r="P220" s="21">
        <v>42338</v>
      </c>
      <c r="Q220" s="9">
        <v>28054.355775356293</v>
      </c>
      <c r="R220" s="9">
        <v>202331.83580780029</v>
      </c>
      <c r="S220" s="6">
        <f t="shared" si="38"/>
        <v>13.865517338559503</v>
      </c>
      <c r="U220" s="21">
        <v>42338</v>
      </c>
      <c r="W220" s="9">
        <v>138068.14920043945</v>
      </c>
      <c r="X220" s="6">
        <f t="shared" si="39"/>
        <v>0</v>
      </c>
      <c r="Z220" s="21">
        <v>42338</v>
      </c>
      <c r="AA220" s="9">
        <v>3283</v>
      </c>
      <c r="AB220" s="9">
        <v>150918.01284790039</v>
      </c>
      <c r="AC220" s="6">
        <f t="shared" si="40"/>
        <v>2.1753533180354712</v>
      </c>
      <c r="AE220" s="21">
        <v>42338</v>
      </c>
      <c r="AF220" s="9">
        <v>14675.882995605469</v>
      </c>
      <c r="AG220" s="9">
        <v>88108.97989654541</v>
      </c>
      <c r="AH220" s="6">
        <f t="shared" si="41"/>
        <v>16.656512211170071</v>
      </c>
    </row>
    <row r="221" spans="1:34">
      <c r="A221" s="21">
        <v>42369</v>
      </c>
      <c r="B221" s="9">
        <v>40361.770059108734</v>
      </c>
      <c r="C221" s="9">
        <v>1147638.0667953491</v>
      </c>
      <c r="D221" s="6">
        <f t="shared" si="35"/>
        <v>3.5169424252207371</v>
      </c>
      <c r="F221" s="21">
        <v>42369</v>
      </c>
      <c r="G221" s="9">
        <v>3454.9979782104492</v>
      </c>
      <c r="H221" s="9">
        <v>478792.09799957275</v>
      </c>
      <c r="I221" s="6">
        <f t="shared" si="36"/>
        <v>0.72160714277567972</v>
      </c>
      <c r="K221" s="21">
        <v>42369</v>
      </c>
      <c r="L221" s="9">
        <v>8047.9699554443359</v>
      </c>
      <c r="M221" s="9">
        <v>464911.78594207764</v>
      </c>
      <c r="N221" s="6">
        <f t="shared" si="37"/>
        <v>1.731074625078878</v>
      </c>
      <c r="P221" s="21">
        <v>42369</v>
      </c>
      <c r="Q221" s="9">
        <v>24491.185853481293</v>
      </c>
      <c r="R221" s="9">
        <v>203934.18285369873</v>
      </c>
      <c r="S221" s="6">
        <f t="shared" si="38"/>
        <v>12.009357877512441</v>
      </c>
      <c r="U221" s="21">
        <v>42369</v>
      </c>
      <c r="V221" s="9">
        <v>380.32500457763672</v>
      </c>
      <c r="W221" s="9">
        <v>140250.30123901367</v>
      </c>
      <c r="X221" s="6">
        <f t="shared" si="39"/>
        <v>0.27117589140110954</v>
      </c>
      <c r="Z221" s="21">
        <v>42369</v>
      </c>
      <c r="AA221" s="9">
        <v>4897.1489562988281</v>
      </c>
      <c r="AB221" s="9">
        <v>152451.23886108398</v>
      </c>
      <c r="AC221" s="6">
        <f t="shared" si="40"/>
        <v>3.2122723258163801</v>
      </c>
      <c r="AE221" s="21">
        <v>42369</v>
      </c>
      <c r="AF221" s="9">
        <v>14645.954345703125</v>
      </c>
      <c r="AG221" s="9">
        <v>89333.637977600098</v>
      </c>
      <c r="AH221" s="6">
        <f t="shared" si="41"/>
        <v>16.394669104795124</v>
      </c>
    </row>
    <row r="222" spans="1:34">
      <c r="A222" s="21">
        <v>42400</v>
      </c>
      <c r="B222" s="9">
        <v>32533.020658969879</v>
      </c>
      <c r="C222" s="9">
        <v>1140516.3606872559</v>
      </c>
      <c r="D222" s="6">
        <f t="shared" si="35"/>
        <v>2.8524817162084402</v>
      </c>
      <c r="F222" s="21">
        <v>42400</v>
      </c>
      <c r="G222" s="9">
        <v>3454.9979782104492</v>
      </c>
      <c r="H222" s="9">
        <v>491337.03495788574</v>
      </c>
      <c r="I222" s="6">
        <f t="shared" si="36"/>
        <v>0.70318289328761663</v>
      </c>
      <c r="K222" s="21">
        <v>42400</v>
      </c>
      <c r="L222" s="9">
        <v>8752.8809404373169</v>
      </c>
      <c r="M222" s="9">
        <v>454127.39287567139</v>
      </c>
      <c r="N222" s="6">
        <f t="shared" si="37"/>
        <v>1.9274065114221453</v>
      </c>
      <c r="P222" s="21">
        <v>42400</v>
      </c>
      <c r="Q222" s="9">
        <v>20325.141740322113</v>
      </c>
      <c r="R222" s="9">
        <v>195051.93285369873</v>
      </c>
      <c r="S222" s="6">
        <f t="shared" si="38"/>
        <v>10.420374432058182</v>
      </c>
      <c r="U222" s="21">
        <v>42400</v>
      </c>
      <c r="V222" s="9">
        <v>380.32500457763672</v>
      </c>
      <c r="W222" s="9">
        <v>143260.74614715576</v>
      </c>
      <c r="X222" s="6">
        <f t="shared" si="39"/>
        <v>0.26547747014173118</v>
      </c>
      <c r="Z222" s="21">
        <v>42400</v>
      </c>
      <c r="AA222" s="9">
        <v>5210.7149410247803</v>
      </c>
      <c r="AB222" s="9">
        <v>148594.19677734375</v>
      </c>
      <c r="AC222" s="6">
        <f t="shared" si="40"/>
        <v>3.5066745902820218</v>
      </c>
      <c r="AE222" s="21">
        <v>42400</v>
      </c>
      <c r="AF222" s="9">
        <v>8862.2739410400391</v>
      </c>
      <c r="AG222" s="9">
        <v>84427.325965881348</v>
      </c>
      <c r="AH222" s="6">
        <f t="shared" si="41"/>
        <v>10.496926012582049</v>
      </c>
    </row>
    <row r="223" spans="1:34">
      <c r="A223" s="21">
        <v>42429</v>
      </c>
      <c r="B223" s="9">
        <v>34596.242893695831</v>
      </c>
      <c r="C223" s="9">
        <v>1152229.400604248</v>
      </c>
      <c r="D223" s="6">
        <f t="shared" si="35"/>
        <v>3.0025481796899989</v>
      </c>
      <c r="F223" s="21">
        <v>42429</v>
      </c>
      <c r="G223" s="9">
        <v>3454.9979782104492</v>
      </c>
      <c r="H223" s="9">
        <v>492272.02893066406</v>
      </c>
      <c r="I223" s="6">
        <f t="shared" si="36"/>
        <v>0.70184730700941</v>
      </c>
      <c r="K223" s="21">
        <v>42429</v>
      </c>
      <c r="L223" s="9">
        <v>11298.489924430847</v>
      </c>
      <c r="M223" s="9">
        <v>463103.76085662842</v>
      </c>
      <c r="N223" s="6">
        <f t="shared" si="37"/>
        <v>2.4397318440108133</v>
      </c>
      <c r="P223" s="21">
        <v>42429</v>
      </c>
      <c r="Q223" s="9">
        <v>19842.754991054535</v>
      </c>
      <c r="R223" s="9">
        <v>196853.61081695557</v>
      </c>
      <c r="S223" s="6">
        <f t="shared" si="38"/>
        <v>10.079954799257065</v>
      </c>
      <c r="U223" s="21">
        <v>42429</v>
      </c>
      <c r="V223" s="9">
        <v>380.32500457763672</v>
      </c>
      <c r="W223" s="9">
        <v>151370.93817901611</v>
      </c>
      <c r="X223" s="6">
        <f t="shared" si="39"/>
        <v>0.2512536482583283</v>
      </c>
      <c r="Z223" s="21">
        <v>42429</v>
      </c>
      <c r="AA223" s="9">
        <v>6224.0939331054688</v>
      </c>
      <c r="AB223" s="9">
        <v>149158.40374755859</v>
      </c>
      <c r="AC223" s="6">
        <f t="shared" si="40"/>
        <v>4.1728080863880548</v>
      </c>
      <c r="AE223" s="21">
        <v>42429</v>
      </c>
      <c r="AF223" s="9">
        <v>11112.373947143555</v>
      </c>
      <c r="AG223" s="9">
        <v>88264.636924743652</v>
      </c>
      <c r="AH223" s="6">
        <f t="shared" si="41"/>
        <v>12.589837033622203</v>
      </c>
    </row>
    <row r="224" spans="1:34">
      <c r="A224" s="21">
        <v>42460</v>
      </c>
      <c r="B224" s="9">
        <v>35855.558880329132</v>
      </c>
      <c r="C224" s="9">
        <v>1172051.3156280518</v>
      </c>
      <c r="D224" s="6">
        <f t="shared" si="35"/>
        <v>3.0592140806663988</v>
      </c>
      <c r="F224" s="21">
        <v>42460</v>
      </c>
      <c r="G224" s="9">
        <v>3454.9979782104492</v>
      </c>
      <c r="H224" s="9">
        <v>506761.88568115234</v>
      </c>
      <c r="I224" s="6">
        <f t="shared" si="36"/>
        <v>0.68177936735839806</v>
      </c>
      <c r="K224" s="21">
        <v>42460</v>
      </c>
      <c r="L224" s="9">
        <v>10323.730931282043</v>
      </c>
      <c r="M224" s="9">
        <v>468465.0970993042</v>
      </c>
      <c r="N224" s="6">
        <f t="shared" si="37"/>
        <v>2.2037353466044114</v>
      </c>
      <c r="P224" s="21">
        <v>42460</v>
      </c>
      <c r="Q224" s="9">
        <v>22076.829970836639</v>
      </c>
      <c r="R224" s="9">
        <v>196824.33284759521</v>
      </c>
      <c r="S224" s="6">
        <f t="shared" si="38"/>
        <v>11.216514569837837</v>
      </c>
      <c r="U224" s="21">
        <v>42460</v>
      </c>
      <c r="V224" s="9">
        <v>380.32500457763672</v>
      </c>
      <c r="W224" s="9">
        <v>154897.37206268311</v>
      </c>
      <c r="X224" s="6">
        <f t="shared" si="39"/>
        <v>0.24553354231453883</v>
      </c>
      <c r="Z224" s="21">
        <v>42460</v>
      </c>
      <c r="AA224" s="9">
        <v>5629.8349361419678</v>
      </c>
      <c r="AB224" s="9">
        <v>150331.70501708984</v>
      </c>
      <c r="AC224" s="6">
        <f t="shared" si="40"/>
        <v>3.7449418507572725</v>
      </c>
      <c r="AE224" s="21">
        <v>42460</v>
      </c>
      <c r="AF224" s="9">
        <v>12032.068918228149</v>
      </c>
      <c r="AG224" s="9">
        <v>85258.491966247559</v>
      </c>
      <c r="AH224" s="6">
        <f t="shared" si="41"/>
        <v>14.11245805636751</v>
      </c>
    </row>
    <row r="225" spans="1:34">
      <c r="A225" s="21">
        <v>42490</v>
      </c>
      <c r="B225" s="9">
        <v>46819.597926616669</v>
      </c>
      <c r="C225" s="9">
        <v>1161354.4176101685</v>
      </c>
      <c r="D225" s="6">
        <f t="shared" si="35"/>
        <v>4.0314650908171421</v>
      </c>
      <c r="F225" s="21">
        <v>42490</v>
      </c>
      <c r="G225" s="9">
        <v>4454.9979782104492</v>
      </c>
      <c r="H225" s="9">
        <v>511329.51773834229</v>
      </c>
      <c r="I225" s="6">
        <f t="shared" si="36"/>
        <v>0.87125773569953824</v>
      </c>
      <c r="K225" s="21">
        <v>42490</v>
      </c>
      <c r="L225" s="9">
        <v>15890.191986083984</v>
      </c>
      <c r="M225" s="9">
        <v>458274.92302703857</v>
      </c>
      <c r="N225" s="6">
        <f t="shared" si="37"/>
        <v>3.4673928656459454</v>
      </c>
      <c r="P225" s="21">
        <v>42490</v>
      </c>
      <c r="Q225" s="9">
        <v>26474.407962322235</v>
      </c>
      <c r="R225" s="9">
        <v>191749.9768447876</v>
      </c>
      <c r="S225" s="6">
        <f t="shared" si="38"/>
        <v>13.806733329491871</v>
      </c>
      <c r="U225" s="21">
        <v>42490</v>
      </c>
      <c r="V225" s="9">
        <v>380.32500457763672</v>
      </c>
      <c r="W225" s="9">
        <v>161358.4001159668</v>
      </c>
      <c r="X225" s="6">
        <f t="shared" si="39"/>
        <v>0.23570201756109421</v>
      </c>
      <c r="Z225" s="21">
        <v>42490</v>
      </c>
      <c r="AA225" s="9">
        <v>8176.939962387085</v>
      </c>
      <c r="AB225" s="9">
        <v>140894.916015625</v>
      </c>
      <c r="AC225" s="6">
        <f t="shared" si="40"/>
        <v>5.8035734671081221</v>
      </c>
      <c r="AE225" s="21">
        <v>42490</v>
      </c>
      <c r="AF225" s="9">
        <v>15011.640913009644</v>
      </c>
      <c r="AG225" s="9">
        <v>86583.360954284668</v>
      </c>
      <c r="AH225" s="6">
        <f t="shared" si="41"/>
        <v>17.337789556281688</v>
      </c>
    </row>
    <row r="226" spans="1:34">
      <c r="A226" s="21">
        <v>42521</v>
      </c>
      <c r="B226" s="9">
        <v>60255.811855316162</v>
      </c>
      <c r="C226" s="9">
        <v>1166167.9917755127</v>
      </c>
      <c r="D226" s="6">
        <f t="shared" si="35"/>
        <v>5.1669924299307475</v>
      </c>
      <c r="F226" s="21">
        <v>42521</v>
      </c>
      <c r="G226" s="9">
        <v>8390.6269454956055</v>
      </c>
      <c r="H226" s="9">
        <v>521236.32978820801</v>
      </c>
      <c r="I226" s="6">
        <f t="shared" si="36"/>
        <v>1.6097548206021897</v>
      </c>
      <c r="K226" s="21">
        <v>42521</v>
      </c>
      <c r="L226" s="9">
        <v>21858.982925415039</v>
      </c>
      <c r="M226" s="9">
        <v>442508.23307037354</v>
      </c>
      <c r="N226" s="6">
        <f t="shared" si="37"/>
        <v>4.9397912381753883</v>
      </c>
      <c r="P226" s="21">
        <v>42521</v>
      </c>
      <c r="Q226" s="9">
        <v>28856.230976104736</v>
      </c>
      <c r="R226" s="9">
        <v>202423.42891693115</v>
      </c>
      <c r="S226" s="6">
        <f t="shared" si="38"/>
        <v>14.255380975660934</v>
      </c>
      <c r="U226" s="21">
        <v>42521</v>
      </c>
      <c r="V226" s="9">
        <v>978.85601043701172</v>
      </c>
      <c r="W226" s="9">
        <v>164299.70325469971</v>
      </c>
      <c r="X226" s="6">
        <f t="shared" si="39"/>
        <v>0.59577466729783157</v>
      </c>
      <c r="Z226" s="21">
        <v>42521</v>
      </c>
      <c r="AA226" s="9">
        <v>10098.89094543457</v>
      </c>
      <c r="AB226" s="9">
        <v>133596.74401855469</v>
      </c>
      <c r="AC226" s="6">
        <f t="shared" si="40"/>
        <v>7.5592343358547556</v>
      </c>
      <c r="AE226" s="21">
        <v>42521</v>
      </c>
      <c r="AF226" s="9">
        <v>16864.485904693604</v>
      </c>
      <c r="AG226" s="9">
        <v>92885.043937683105</v>
      </c>
      <c r="AH226" s="6">
        <f t="shared" si="41"/>
        <v>18.156298570529874</v>
      </c>
    </row>
    <row r="227" spans="1:34">
      <c r="A227" s="21">
        <v>42551</v>
      </c>
      <c r="B227" s="9">
        <v>62960.932857513428</v>
      </c>
      <c r="C227" s="9">
        <v>1148138.2067260742</v>
      </c>
      <c r="D227" s="6">
        <f t="shared" si="35"/>
        <v>5.4837416339490224</v>
      </c>
      <c r="F227" s="21">
        <v>42551</v>
      </c>
      <c r="G227" s="9">
        <v>8432.1269454956055</v>
      </c>
      <c r="H227" s="9">
        <v>501924.42677307129</v>
      </c>
      <c r="I227" s="6">
        <f t="shared" si="36"/>
        <v>1.6799594711312815</v>
      </c>
      <c r="K227" s="21">
        <v>42551</v>
      </c>
      <c r="L227" s="9">
        <v>20841.782958984375</v>
      </c>
      <c r="M227" s="9">
        <v>442565.58706665039</v>
      </c>
      <c r="N227" s="6">
        <f t="shared" si="37"/>
        <v>4.7093094375287707</v>
      </c>
      <c r="P227" s="21">
        <v>42551</v>
      </c>
      <c r="Q227" s="9">
        <v>32537.051944732666</v>
      </c>
      <c r="R227" s="9">
        <v>203648.19288635254</v>
      </c>
      <c r="S227" s="6">
        <f t="shared" si="38"/>
        <v>15.977088469864412</v>
      </c>
      <c r="U227" s="21">
        <v>42551</v>
      </c>
      <c r="V227" s="9">
        <v>985.35601043701172</v>
      </c>
      <c r="W227" s="9">
        <v>154862.37521362305</v>
      </c>
      <c r="X227" s="6">
        <f t="shared" si="39"/>
        <v>0.63627850798347507</v>
      </c>
      <c r="Z227" s="21">
        <v>42551</v>
      </c>
      <c r="AA227" s="9">
        <v>10792.872985839844</v>
      </c>
      <c r="AB227" s="9">
        <v>135696.25504302979</v>
      </c>
      <c r="AC227" s="6">
        <f t="shared" si="40"/>
        <v>7.9536999620346078</v>
      </c>
      <c r="AE227" s="21">
        <v>42551</v>
      </c>
      <c r="AF227" s="9">
        <v>18408.600852966309</v>
      </c>
      <c r="AG227" s="9">
        <v>94082.729888916016</v>
      </c>
      <c r="AH227" s="6">
        <f t="shared" si="41"/>
        <v>19.566397440530736</v>
      </c>
    </row>
    <row r="228" spans="1:34">
      <c r="A228" s="21">
        <v>42582</v>
      </c>
      <c r="B228" s="9">
        <v>61232.500839233398</v>
      </c>
      <c r="C228" s="9">
        <v>1146146.402633667</v>
      </c>
      <c r="D228" s="6">
        <f t="shared" si="35"/>
        <v>5.3424676549636754</v>
      </c>
      <c r="F228" s="21">
        <v>42582</v>
      </c>
      <c r="G228" s="9">
        <v>7432.1269454956055</v>
      </c>
      <c r="H228" s="9">
        <v>498143.7507019043</v>
      </c>
      <c r="I228" s="6">
        <f t="shared" si="36"/>
        <v>1.4919643044850897</v>
      </c>
      <c r="K228" s="21">
        <v>42582</v>
      </c>
      <c r="L228" s="9">
        <v>18227.976898193359</v>
      </c>
      <c r="M228" s="9">
        <v>439747.89897155762</v>
      </c>
      <c r="N228" s="6">
        <f t="shared" si="37"/>
        <v>4.1450969841637209</v>
      </c>
      <c r="P228" s="21">
        <v>42582</v>
      </c>
      <c r="Q228" s="9">
        <v>35572.396995544434</v>
      </c>
      <c r="R228" s="9">
        <v>208254.75296020508</v>
      </c>
      <c r="S228" s="6">
        <f t="shared" si="38"/>
        <v>17.081193341283253</v>
      </c>
      <c r="U228" s="21">
        <v>42582</v>
      </c>
      <c r="V228" s="9">
        <v>985.35601043701172</v>
      </c>
      <c r="W228" s="9">
        <v>156574.05815124512</v>
      </c>
      <c r="X228" s="6">
        <f t="shared" si="39"/>
        <v>0.6293226490209457</v>
      </c>
      <c r="Z228" s="21">
        <v>42582</v>
      </c>
      <c r="AA228" s="9">
        <v>9418.2069396972656</v>
      </c>
      <c r="AB228" s="9">
        <v>133025.59897613525</v>
      </c>
      <c r="AC228" s="6">
        <f t="shared" si="40"/>
        <v>7.0799958896534569</v>
      </c>
      <c r="AE228" s="21">
        <v>42582</v>
      </c>
      <c r="AF228" s="9">
        <v>18827.59090423584</v>
      </c>
      <c r="AG228" s="9">
        <v>97333.741943359375</v>
      </c>
      <c r="AH228" s="6">
        <f t="shared" si="41"/>
        <v>19.343334108321887</v>
      </c>
    </row>
    <row r="229" spans="1:34">
      <c r="A229" s="21">
        <v>42613</v>
      </c>
      <c r="B229" s="9">
        <v>61422.732778549194</v>
      </c>
      <c r="C229" s="9">
        <v>1142032.0786819458</v>
      </c>
      <c r="D229" s="6">
        <f t="shared" si="35"/>
        <v>5.3783719323750567</v>
      </c>
      <c r="F229" s="21">
        <v>42613</v>
      </c>
      <c r="G229" s="9">
        <v>8847.7599105834961</v>
      </c>
      <c r="H229" s="9">
        <v>494577.05683135986</v>
      </c>
      <c r="I229" s="6">
        <f t="shared" si="36"/>
        <v>1.7889547823485858</v>
      </c>
      <c r="K229" s="21">
        <v>42613</v>
      </c>
      <c r="L229" s="9">
        <v>18346.996892929077</v>
      </c>
      <c r="M229" s="9">
        <v>442093.83796691895</v>
      </c>
      <c r="N229" s="6">
        <f t="shared" si="37"/>
        <v>4.1500232116562428</v>
      </c>
      <c r="P229" s="21">
        <v>42613</v>
      </c>
      <c r="Q229" s="9">
        <v>31977.975975036621</v>
      </c>
      <c r="R229" s="9">
        <v>205361.18388366699</v>
      </c>
      <c r="S229" s="6">
        <f t="shared" si="38"/>
        <v>15.57157753490139</v>
      </c>
      <c r="U229" s="21">
        <v>42613</v>
      </c>
      <c r="V229" s="9">
        <v>1660.556999206543</v>
      </c>
      <c r="W229" s="9">
        <v>159278.91521453857</v>
      </c>
      <c r="X229" s="6">
        <f t="shared" si="39"/>
        <v>1.0425466528133234</v>
      </c>
      <c r="Z229" s="21">
        <v>42613</v>
      </c>
      <c r="AA229" s="9">
        <v>10374.076936721802</v>
      </c>
      <c r="AB229" s="9">
        <v>139133.86296844482</v>
      </c>
      <c r="AC229" s="6">
        <f t="shared" si="40"/>
        <v>7.4561840772541572</v>
      </c>
      <c r="AE229" s="21">
        <v>42613</v>
      </c>
      <c r="AF229" s="9">
        <v>19428.995903015137</v>
      </c>
      <c r="AG229" s="9">
        <v>95274.788955688477</v>
      </c>
      <c r="AH229" s="6">
        <f t="shared" si="41"/>
        <v>20.392588759290145</v>
      </c>
    </row>
    <row r="230" spans="1:34">
      <c r="A230" s="21">
        <v>42643</v>
      </c>
      <c r="B230" s="9">
        <v>61479.09774684906</v>
      </c>
      <c r="C230" s="9">
        <v>1140281.1606826782</v>
      </c>
      <c r="D230" s="6">
        <f t="shared" si="35"/>
        <v>5.3915735755944576</v>
      </c>
      <c r="F230" s="21">
        <v>42643</v>
      </c>
      <c r="G230" s="9">
        <v>4690.6539735794067</v>
      </c>
      <c r="H230" s="9">
        <v>499773.77687072754</v>
      </c>
      <c r="I230" s="6">
        <f t="shared" si="36"/>
        <v>0.93855544061342377</v>
      </c>
      <c r="K230" s="21">
        <v>42643</v>
      </c>
      <c r="L230" s="9">
        <v>20365.19687461853</v>
      </c>
      <c r="M230" s="9">
        <v>435226.13693237305</v>
      </c>
      <c r="N230" s="6">
        <f t="shared" si="37"/>
        <v>4.6792219369359582</v>
      </c>
      <c r="P230" s="21">
        <v>42643</v>
      </c>
      <c r="Q230" s="9">
        <v>36423.246898651123</v>
      </c>
      <c r="R230" s="9">
        <v>205281.24687957764</v>
      </c>
      <c r="S230" s="6">
        <f t="shared" si="38"/>
        <v>17.743095120626279</v>
      </c>
      <c r="U230" s="21">
        <v>42643</v>
      </c>
      <c r="V230" s="9">
        <v>944.4429988861084</v>
      </c>
      <c r="W230" s="9">
        <v>160644.19821166992</v>
      </c>
      <c r="X230" s="6">
        <f t="shared" si="39"/>
        <v>0.58790980900641066</v>
      </c>
      <c r="Z230" s="21">
        <v>42643</v>
      </c>
      <c r="AA230" s="9">
        <v>11802.590944290161</v>
      </c>
      <c r="AB230" s="9">
        <v>137366.82900238037</v>
      </c>
      <c r="AC230" s="6">
        <f t="shared" si="40"/>
        <v>8.5920240206503138</v>
      </c>
      <c r="AE230" s="21">
        <v>42643</v>
      </c>
      <c r="AF230" s="9">
        <v>19454.591926574707</v>
      </c>
      <c r="AG230" s="9">
        <v>92348.917961120605</v>
      </c>
      <c r="AH230" s="6">
        <f t="shared" si="41"/>
        <v>21.066399429569056</v>
      </c>
    </row>
    <row r="259" spans="1:2">
      <c r="A259" s="16"/>
      <c r="B259" s="91" t="s">
        <v>571</v>
      </c>
    </row>
  </sheetData>
  <mergeCells count="7">
    <mergeCell ref="U4:X4"/>
    <mergeCell ref="Z4:AC4"/>
    <mergeCell ref="AE4:AH4"/>
    <mergeCell ref="A4:D4"/>
    <mergeCell ref="F4:I4"/>
    <mergeCell ref="K4:N4"/>
    <mergeCell ref="P4:S4"/>
  </mergeCells>
  <phoneticPr fontId="7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CA283"/>
  <sheetViews>
    <sheetView zoomScale="85" workbookViewId="0">
      <pane ySplit="5" topLeftCell="A246" activePane="bottomLeft" state="frozen"/>
      <selection pane="bottomLeft" activeCell="CA266" sqref="CA266"/>
    </sheetView>
  </sheetViews>
  <sheetFormatPr defaultRowHeight="12.75"/>
  <cols>
    <col min="1" max="1" width="10.28515625" style="21" bestFit="1" customWidth="1"/>
    <col min="2" max="2" width="5.28515625" customWidth="1"/>
    <col min="3" max="4" width="7.28515625" customWidth="1"/>
    <col min="5" max="5" width="1.140625" customWidth="1"/>
    <col min="6" max="6" width="10.28515625" style="21" hidden="1" customWidth="1"/>
    <col min="7" max="7" width="3.85546875" customWidth="1"/>
    <col min="8" max="9" width="7.28515625" customWidth="1"/>
    <col min="10" max="10" width="1.7109375" customWidth="1"/>
    <col min="11" max="11" width="10.28515625" style="21" hidden="1" customWidth="1"/>
    <col min="12" max="12" width="5.28515625" customWidth="1"/>
    <col min="13" max="14" width="7.28515625" customWidth="1"/>
    <col min="15" max="15" width="1.7109375" customWidth="1"/>
    <col min="16" max="16" width="10.28515625" style="21" hidden="1" customWidth="1"/>
    <col min="17" max="17" width="5.28515625" customWidth="1"/>
    <col min="18" max="19" width="7.28515625" customWidth="1"/>
    <col min="20" max="20" width="4.42578125" customWidth="1"/>
    <col min="21" max="21" width="10.28515625" style="21" bestFit="1" customWidth="1"/>
    <col min="22" max="22" width="4.7109375" customWidth="1"/>
    <col min="23" max="24" width="6" customWidth="1"/>
    <col min="25" max="25" width="1.140625" customWidth="1"/>
    <col min="26" max="26" width="10.28515625" style="21" hidden="1" customWidth="1"/>
    <col min="27" max="27" width="5.5703125" customWidth="1"/>
    <col min="28" max="29" width="6" customWidth="1"/>
    <col min="30" max="30" width="1.7109375" customWidth="1"/>
    <col min="31" max="31" width="10.28515625" style="21" hidden="1" customWidth="1"/>
    <col min="32" max="32" width="5.5703125" customWidth="1"/>
    <col min="33" max="34" width="6" customWidth="1"/>
    <col min="35" max="35" width="1.7109375" customWidth="1"/>
    <col min="36" max="36" width="10.28515625" style="21" hidden="1" customWidth="1"/>
    <col min="37" max="37" width="5.5703125" customWidth="1"/>
    <col min="40" max="40" width="3.85546875" style="22" customWidth="1"/>
    <col min="41" max="41" width="10.28515625" style="21" bestFit="1" customWidth="1"/>
    <col min="42" max="44" width="7.140625" customWidth="1"/>
    <col min="45" max="45" width="2.28515625" customWidth="1"/>
    <col min="46" max="46" width="10.28515625" style="21" hidden="1" customWidth="1"/>
    <col min="47" max="47" width="6" customWidth="1"/>
    <col min="48" max="49" width="7.140625" customWidth="1"/>
    <col min="50" max="50" width="1.7109375" customWidth="1"/>
    <col min="51" max="51" width="10.28515625" style="21" hidden="1" customWidth="1"/>
    <col min="52" max="52" width="6" customWidth="1"/>
    <col min="53" max="54" width="7.140625" customWidth="1"/>
    <col min="55" max="55" width="1.7109375" customWidth="1"/>
    <col min="56" max="56" width="10.28515625" style="21" hidden="1" customWidth="1"/>
    <col min="57" max="59" width="7.140625" customWidth="1"/>
    <col min="60" max="60" width="3.5703125" customWidth="1"/>
    <col min="61" max="61" width="10.28515625" style="21" bestFit="1" customWidth="1"/>
    <col min="62" max="62" width="8.140625" customWidth="1"/>
    <col min="63" max="63" width="9" customWidth="1"/>
    <col min="64" max="64" width="6.28515625" customWidth="1"/>
    <col min="65" max="65" width="2.28515625" customWidth="1"/>
    <col min="66" max="66" width="10.28515625" style="21" hidden="1" customWidth="1"/>
    <col min="67" max="67" width="6.5703125" customWidth="1"/>
    <col min="68" max="68" width="8.140625" customWidth="1"/>
    <col min="69" max="69" width="6.28515625" customWidth="1"/>
    <col min="70" max="70" width="1.7109375" customWidth="1"/>
    <col min="71" max="71" width="10.28515625" style="21" hidden="1" customWidth="1"/>
    <col min="72" max="72" width="6.5703125" customWidth="1"/>
    <col min="73" max="73" width="8.140625" customWidth="1"/>
    <col min="74" max="74" width="6.28515625" customWidth="1"/>
    <col min="75" max="75" width="1.7109375" customWidth="1"/>
    <col min="76" max="76" width="10.28515625" style="21" hidden="1" customWidth="1"/>
    <col min="77" max="78" width="8.140625" customWidth="1"/>
    <col min="79" max="79" width="6.28515625" customWidth="1"/>
  </cols>
  <sheetData>
    <row r="1" spans="1:79" ht="18">
      <c r="A1" s="162" t="s">
        <v>1288</v>
      </c>
    </row>
    <row r="2" spans="1:79">
      <c r="A2" s="165" t="s">
        <v>1240</v>
      </c>
    </row>
    <row r="4" spans="1:79">
      <c r="A4" s="179" t="s">
        <v>1220</v>
      </c>
      <c r="B4" s="179"/>
      <c r="C4" s="179"/>
      <c r="D4" s="179"/>
      <c r="F4" s="179" t="s">
        <v>588</v>
      </c>
      <c r="G4" s="179"/>
      <c r="H4" s="179"/>
      <c r="I4" s="179"/>
      <c r="K4" s="179" t="s">
        <v>589</v>
      </c>
      <c r="L4" s="179"/>
      <c r="M4" s="179"/>
      <c r="N4" s="179"/>
      <c r="P4" s="179" t="s">
        <v>590</v>
      </c>
      <c r="Q4" s="179"/>
      <c r="R4" s="179"/>
      <c r="S4" s="179"/>
      <c r="U4" s="179" t="s">
        <v>1221</v>
      </c>
      <c r="V4" s="179"/>
      <c r="W4" s="179"/>
      <c r="X4" s="179"/>
      <c r="Z4" s="179" t="s">
        <v>598</v>
      </c>
      <c r="AA4" s="179"/>
      <c r="AB4" s="179"/>
      <c r="AC4" s="179"/>
      <c r="AE4" s="179" t="s">
        <v>599</v>
      </c>
      <c r="AF4" s="179"/>
      <c r="AG4" s="179"/>
      <c r="AH4" s="179"/>
      <c r="AJ4" s="179" t="s">
        <v>600</v>
      </c>
      <c r="AK4" s="179"/>
      <c r="AL4" s="179"/>
      <c r="AM4" s="179"/>
      <c r="AO4" s="179" t="s">
        <v>587</v>
      </c>
      <c r="AP4" s="179"/>
      <c r="AQ4" s="179"/>
      <c r="AR4" s="179"/>
      <c r="AT4" s="179" t="s">
        <v>592</v>
      </c>
      <c r="AU4" s="179"/>
      <c r="AV4" s="179"/>
      <c r="AW4" s="179"/>
      <c r="AY4" s="179" t="s">
        <v>593</v>
      </c>
      <c r="AZ4" s="179"/>
      <c r="BA4" s="179"/>
      <c r="BB4" s="179"/>
      <c r="BD4" s="179" t="s">
        <v>594</v>
      </c>
      <c r="BE4" s="179"/>
      <c r="BF4" s="179"/>
      <c r="BG4" s="179"/>
      <c r="BI4" s="179" t="s">
        <v>591</v>
      </c>
      <c r="BJ4" s="179"/>
      <c r="BK4" s="179"/>
      <c r="BL4" s="179"/>
      <c r="BN4" s="179" t="s">
        <v>595</v>
      </c>
      <c r="BO4" s="179"/>
      <c r="BP4" s="179"/>
      <c r="BQ4" s="179"/>
      <c r="BS4" s="179" t="s">
        <v>596</v>
      </c>
      <c r="BT4" s="179"/>
      <c r="BU4" s="179"/>
      <c r="BV4" s="179"/>
      <c r="BX4" s="179" t="s">
        <v>597</v>
      </c>
      <c r="BY4" s="179"/>
      <c r="BZ4" s="179"/>
      <c r="CA4" s="179"/>
    </row>
    <row r="5" spans="1:79">
      <c r="A5" s="29" t="s">
        <v>1</v>
      </c>
      <c r="B5" s="19" t="s">
        <v>541</v>
      </c>
      <c r="C5" s="19" t="s">
        <v>2</v>
      </c>
      <c r="D5" s="19" t="s">
        <v>1257</v>
      </c>
      <c r="F5" s="29" t="s">
        <v>1</v>
      </c>
      <c r="G5" s="19" t="s">
        <v>541</v>
      </c>
      <c r="H5" s="19" t="s">
        <v>2</v>
      </c>
      <c r="I5" s="19" t="s">
        <v>1222</v>
      </c>
      <c r="K5" s="29" t="s">
        <v>1</v>
      </c>
      <c r="L5" s="19" t="s">
        <v>541</v>
      </c>
      <c r="M5" s="19" t="s">
        <v>2</v>
      </c>
      <c r="N5" s="19" t="s">
        <v>1223</v>
      </c>
      <c r="P5" s="29" t="s">
        <v>1</v>
      </c>
      <c r="Q5" s="19" t="s">
        <v>541</v>
      </c>
      <c r="R5" s="19" t="s">
        <v>2</v>
      </c>
      <c r="S5" s="19" t="s">
        <v>1224</v>
      </c>
      <c r="U5" s="29" t="s">
        <v>1</v>
      </c>
      <c r="V5" s="19" t="s">
        <v>541</v>
      </c>
      <c r="W5" s="19" t="s">
        <v>2</v>
      </c>
      <c r="X5" s="19" t="s">
        <v>1225</v>
      </c>
      <c r="Z5" s="29" t="s">
        <v>1</v>
      </c>
      <c r="AA5" s="19" t="s">
        <v>541</v>
      </c>
      <c r="AB5" s="19" t="s">
        <v>2</v>
      </c>
      <c r="AC5" s="19" t="s">
        <v>1226</v>
      </c>
      <c r="AE5" s="29" t="s">
        <v>1</v>
      </c>
      <c r="AF5" s="19" t="s">
        <v>541</v>
      </c>
      <c r="AG5" s="19" t="s">
        <v>2</v>
      </c>
      <c r="AH5" s="19" t="s">
        <v>1227</v>
      </c>
      <c r="AJ5" s="29" t="s">
        <v>1</v>
      </c>
      <c r="AK5" s="19" t="s">
        <v>541</v>
      </c>
      <c r="AL5" s="19" t="s">
        <v>2</v>
      </c>
      <c r="AM5" s="19" t="s">
        <v>1228</v>
      </c>
      <c r="AO5" s="20" t="s">
        <v>1</v>
      </c>
      <c r="AP5" s="76" t="s">
        <v>551</v>
      </c>
      <c r="AQ5" s="8" t="s">
        <v>2</v>
      </c>
      <c r="AR5" s="19" t="s">
        <v>1229</v>
      </c>
      <c r="AT5" s="20" t="s">
        <v>1</v>
      </c>
      <c r="AU5" s="76" t="s">
        <v>551</v>
      </c>
      <c r="AV5" s="8" t="s">
        <v>2</v>
      </c>
      <c r="AW5" s="19" t="s">
        <v>1230</v>
      </c>
      <c r="AY5" s="20" t="s">
        <v>1</v>
      </c>
      <c r="AZ5" s="76" t="s">
        <v>551</v>
      </c>
      <c r="BA5" s="8" t="s">
        <v>2</v>
      </c>
      <c r="BB5" s="19" t="s">
        <v>1231</v>
      </c>
      <c r="BD5" s="20" t="s">
        <v>1</v>
      </c>
      <c r="BE5" s="76" t="s">
        <v>551</v>
      </c>
      <c r="BF5" s="8" t="s">
        <v>2</v>
      </c>
      <c r="BG5" s="19" t="s">
        <v>1232</v>
      </c>
      <c r="BI5" s="20" t="s">
        <v>1</v>
      </c>
      <c r="BJ5" s="76" t="s">
        <v>551</v>
      </c>
      <c r="BK5" s="8" t="s">
        <v>2</v>
      </c>
      <c r="BL5" s="19" t="s">
        <v>1233</v>
      </c>
      <c r="BN5" s="20" t="s">
        <v>1</v>
      </c>
      <c r="BO5" s="76" t="s">
        <v>551</v>
      </c>
      <c r="BP5" s="8" t="s">
        <v>2</v>
      </c>
      <c r="BQ5" s="19" t="s">
        <v>1234</v>
      </c>
      <c r="BS5" s="20" t="s">
        <v>1</v>
      </c>
      <c r="BT5" s="76" t="s">
        <v>551</v>
      </c>
      <c r="BU5" s="8" t="s">
        <v>2</v>
      </c>
      <c r="BV5" s="19" t="s">
        <v>1235</v>
      </c>
      <c r="BX5" s="20" t="s">
        <v>1</v>
      </c>
      <c r="BY5" s="76" t="s">
        <v>551</v>
      </c>
      <c r="BZ5" s="8" t="s">
        <v>2</v>
      </c>
      <c r="CA5" s="19" t="s">
        <v>1236</v>
      </c>
    </row>
    <row r="6" spans="1:79">
      <c r="A6" s="21">
        <v>35826</v>
      </c>
      <c r="B6">
        <v>10</v>
      </c>
      <c r="C6">
        <v>348</v>
      </c>
      <c r="D6" s="7">
        <f>B6/C6*100</f>
        <v>2.8735632183908044</v>
      </c>
      <c r="F6" s="21">
        <v>35826</v>
      </c>
      <c r="H6">
        <v>88</v>
      </c>
      <c r="I6" s="7">
        <f>G6/H6*100</f>
        <v>0</v>
      </c>
      <c r="K6" s="21">
        <v>35826</v>
      </c>
      <c r="L6">
        <v>6</v>
      </c>
      <c r="M6">
        <v>226</v>
      </c>
      <c r="N6" s="7">
        <f>L6/M6*100</f>
        <v>2.6548672566371683</v>
      </c>
      <c r="P6" s="21">
        <v>35826</v>
      </c>
      <c r="Q6">
        <v>4</v>
      </c>
      <c r="R6">
        <v>40</v>
      </c>
      <c r="S6" s="7">
        <f>Q6/R6*100</f>
        <v>10</v>
      </c>
      <c r="U6" s="21">
        <v>35826</v>
      </c>
      <c r="V6">
        <v>1</v>
      </c>
      <c r="W6">
        <v>167</v>
      </c>
      <c r="X6" s="7">
        <f>V6/W6*100</f>
        <v>0.5988023952095809</v>
      </c>
      <c r="Z6" s="21">
        <v>35826</v>
      </c>
      <c r="AB6">
        <v>72</v>
      </c>
      <c r="AC6" s="7">
        <f>AA6/AB6*100</f>
        <v>0</v>
      </c>
      <c r="AE6" s="21">
        <v>35826</v>
      </c>
      <c r="AG6">
        <v>103</v>
      </c>
      <c r="AH6" s="7">
        <f>AF6/AG6*100</f>
        <v>0</v>
      </c>
      <c r="AJ6" s="21">
        <v>35826</v>
      </c>
      <c r="AK6">
        <v>1</v>
      </c>
      <c r="AL6">
        <v>17</v>
      </c>
      <c r="AM6" s="7">
        <f>AK6/AL6*100</f>
        <v>5.8823529411764701</v>
      </c>
      <c r="AO6" s="21">
        <v>35826</v>
      </c>
      <c r="AP6" s="9">
        <v>1493.6000061035156</v>
      </c>
      <c r="AQ6" s="9">
        <v>58538.099967956543</v>
      </c>
      <c r="AR6" s="7">
        <f>AP6/AQ6*100</f>
        <v>2.5515006584106841</v>
      </c>
      <c r="AT6" s="21">
        <v>35826</v>
      </c>
      <c r="AU6" s="9"/>
      <c r="AV6" s="9">
        <v>14346.099990844727</v>
      </c>
      <c r="AW6" s="7">
        <f>AU6/AV6*100</f>
        <v>0</v>
      </c>
      <c r="AY6" s="21">
        <v>35826</v>
      </c>
      <c r="AZ6" s="9">
        <v>978.60000610351563</v>
      </c>
      <c r="BA6" s="9">
        <v>37161.099975585938</v>
      </c>
      <c r="BB6" s="7">
        <f>AZ6/BA6*100</f>
        <v>2.6333989218468647</v>
      </c>
      <c r="BD6" s="21">
        <v>35826</v>
      </c>
      <c r="BE6" s="9">
        <v>515</v>
      </c>
      <c r="BF6" s="9">
        <v>7030.9000015258789</v>
      </c>
      <c r="BG6" s="7">
        <f>BE6/BF6*100</f>
        <v>7.3248090555722918</v>
      </c>
      <c r="BI6" s="21">
        <v>35826</v>
      </c>
      <c r="BJ6" s="9">
        <v>1422.4099731445313</v>
      </c>
      <c r="BK6" s="9">
        <v>114105.30012512207</v>
      </c>
      <c r="BL6" s="7">
        <f>BJ6/BK6*100</f>
        <v>1.24657660212522</v>
      </c>
      <c r="BN6" s="21">
        <v>35826</v>
      </c>
      <c r="BO6" s="9"/>
      <c r="BP6" s="9">
        <v>54132.100067138672</v>
      </c>
      <c r="BQ6" s="7">
        <f>BO6/BP6*100</f>
        <v>0</v>
      </c>
      <c r="BS6" s="21">
        <v>35826</v>
      </c>
      <c r="BT6" s="9"/>
      <c r="BU6" s="9">
        <v>51499.600021362305</v>
      </c>
      <c r="BV6" s="7">
        <f>BT6/BU6*100</f>
        <v>0</v>
      </c>
      <c r="BX6" s="21">
        <v>35826</v>
      </c>
      <c r="BY6" s="9">
        <v>1422.4099731445313</v>
      </c>
      <c r="BZ6" s="9">
        <v>8473.6000366210938</v>
      </c>
      <c r="CA6" s="7">
        <f>BY6/BZ6*100</f>
        <v>16.786371400552049</v>
      </c>
    </row>
    <row r="7" spans="1:79">
      <c r="A7" s="21">
        <v>35854</v>
      </c>
      <c r="B7">
        <v>12</v>
      </c>
      <c r="C7">
        <v>360</v>
      </c>
      <c r="D7" s="7">
        <f t="shared" ref="D7:D70" si="0">B7/C7*100</f>
        <v>3.3333333333333335</v>
      </c>
      <c r="F7" s="21">
        <v>35854</v>
      </c>
      <c r="H7">
        <v>89</v>
      </c>
      <c r="I7" s="7">
        <f t="shared" ref="I7:I70" si="1">G7/H7*100</f>
        <v>0</v>
      </c>
      <c r="K7" s="21">
        <v>35854</v>
      </c>
      <c r="L7">
        <v>6</v>
      </c>
      <c r="M7">
        <v>233</v>
      </c>
      <c r="N7" s="7">
        <f t="shared" ref="N7:N70" si="2">L7/M7*100</f>
        <v>2.5751072961373391</v>
      </c>
      <c r="P7" s="21">
        <v>35854</v>
      </c>
      <c r="Q7">
        <v>6</v>
      </c>
      <c r="R7">
        <v>44</v>
      </c>
      <c r="S7" s="7">
        <f t="shared" ref="S7:S70" si="3">Q7/R7*100</f>
        <v>13.636363636363635</v>
      </c>
      <c r="U7" s="21">
        <v>35854</v>
      </c>
      <c r="V7">
        <v>3</v>
      </c>
      <c r="W7">
        <v>170</v>
      </c>
      <c r="X7" s="7">
        <f t="shared" ref="X7:X70" si="4">V7/W7*100</f>
        <v>1.7647058823529411</v>
      </c>
      <c r="Z7" s="21">
        <v>35854</v>
      </c>
      <c r="AB7">
        <v>72</v>
      </c>
      <c r="AC7" s="7">
        <f t="shared" ref="AC7:AC70" si="5">AA7/AB7*100</f>
        <v>0</v>
      </c>
      <c r="AE7" s="21">
        <v>35854</v>
      </c>
      <c r="AF7">
        <v>2</v>
      </c>
      <c r="AG7">
        <v>107</v>
      </c>
      <c r="AH7" s="7">
        <f t="shared" ref="AH7:AH70" si="6">AF7/AG7*100</f>
        <v>1.8691588785046727</v>
      </c>
      <c r="AJ7" s="21">
        <v>35854</v>
      </c>
      <c r="AK7">
        <v>1</v>
      </c>
      <c r="AL7">
        <v>19</v>
      </c>
      <c r="AM7" s="7">
        <f t="shared" ref="AM7:AM70" si="7">AK7/AL7*100</f>
        <v>5.2631578947368416</v>
      </c>
      <c r="AO7" s="21">
        <v>35854</v>
      </c>
      <c r="AP7" s="9">
        <v>1750.8000030517578</v>
      </c>
      <c r="AQ7" s="9">
        <v>59971.899963378906</v>
      </c>
      <c r="AR7" s="7">
        <f t="shared" ref="AR7:AR70" si="8">AP7/AQ7*100</f>
        <v>2.9193672438606448</v>
      </c>
      <c r="AT7" s="21">
        <v>35854</v>
      </c>
      <c r="AU7" s="9"/>
      <c r="AV7" s="9">
        <v>14392.699989318848</v>
      </c>
      <c r="AW7" s="7">
        <f t="shared" ref="AW7:AW70" si="9">AU7/AV7*100</f>
        <v>0</v>
      </c>
      <c r="AY7" s="21">
        <v>35854</v>
      </c>
      <c r="AZ7" s="9">
        <v>808.66000366210938</v>
      </c>
      <c r="BA7" s="9">
        <v>38061.199981689453</v>
      </c>
      <c r="BB7" s="7">
        <f t="shared" ref="BB7:BB70" si="10">AZ7/BA7*100</f>
        <v>2.1246308683150845</v>
      </c>
      <c r="BD7" s="21">
        <v>35854</v>
      </c>
      <c r="BE7" s="9">
        <v>942.13999938964844</v>
      </c>
      <c r="BF7" s="9">
        <v>7517.9999923706055</v>
      </c>
      <c r="BG7" s="7">
        <f t="shared" ref="BG7:BG70" si="11">BE7/BF7*100</f>
        <v>12.531790374378135</v>
      </c>
      <c r="BI7" s="21">
        <v>35854</v>
      </c>
      <c r="BJ7" s="9">
        <v>2417.8899536132813</v>
      </c>
      <c r="BK7" s="9">
        <v>118336.5001373291</v>
      </c>
      <c r="BL7" s="7">
        <f t="shared" ref="BL7:BL70" si="12">BJ7/BK7*100</f>
        <v>2.0432326043167817</v>
      </c>
      <c r="BN7" s="21">
        <v>35854</v>
      </c>
      <c r="BO7" s="9"/>
      <c r="BP7" s="9">
        <v>54953.900054931641</v>
      </c>
      <c r="BQ7" s="7">
        <f t="shared" ref="BQ7:BQ70" si="13">BO7/BP7*100</f>
        <v>0</v>
      </c>
      <c r="BS7" s="21">
        <v>35854</v>
      </c>
      <c r="BT7" s="9">
        <v>995.47998046875</v>
      </c>
      <c r="BU7" s="9">
        <v>54034.800033569336</v>
      </c>
      <c r="BV7" s="7">
        <f t="shared" ref="BV7:BV70" si="14">BT7/BU7*100</f>
        <v>1.842294187912797</v>
      </c>
      <c r="BX7" s="21">
        <v>35854</v>
      </c>
      <c r="BY7" s="9">
        <v>1422.4099731445313</v>
      </c>
      <c r="BZ7" s="9">
        <v>9347.800048828125</v>
      </c>
      <c r="CA7" s="7">
        <f t="shared" ref="CA7:CA70" si="15">BY7/BZ7*100</f>
        <v>15.216521167703517</v>
      </c>
    </row>
    <row r="8" spans="1:79">
      <c r="A8" s="21">
        <v>35885</v>
      </c>
      <c r="B8">
        <v>13</v>
      </c>
      <c r="C8">
        <v>360</v>
      </c>
      <c r="D8" s="7">
        <f t="shared" si="0"/>
        <v>3.6111111111111107</v>
      </c>
      <c r="F8" s="21">
        <v>35885</v>
      </c>
      <c r="H8">
        <v>82</v>
      </c>
      <c r="I8" s="7">
        <f t="shared" si="1"/>
        <v>0</v>
      </c>
      <c r="K8" s="21">
        <v>35885</v>
      </c>
      <c r="L8">
        <v>5</v>
      </c>
      <c r="M8">
        <v>239</v>
      </c>
      <c r="N8" s="7">
        <f t="shared" si="2"/>
        <v>2.0920502092050208</v>
      </c>
      <c r="P8" s="21">
        <v>35885</v>
      </c>
      <c r="Q8">
        <v>8</v>
      </c>
      <c r="R8">
        <v>46</v>
      </c>
      <c r="S8" s="7">
        <f t="shared" si="3"/>
        <v>17.391304347826086</v>
      </c>
      <c r="U8" s="21">
        <v>35885</v>
      </c>
      <c r="V8">
        <v>2</v>
      </c>
      <c r="W8">
        <v>173</v>
      </c>
      <c r="X8" s="7">
        <f t="shared" si="4"/>
        <v>1.1560693641618496</v>
      </c>
      <c r="Z8" s="21">
        <v>35885</v>
      </c>
      <c r="AB8">
        <v>76</v>
      </c>
      <c r="AC8" s="7">
        <f t="shared" si="5"/>
        <v>0</v>
      </c>
      <c r="AE8" s="21">
        <v>35885</v>
      </c>
      <c r="AF8">
        <v>2</v>
      </c>
      <c r="AG8">
        <v>107</v>
      </c>
      <c r="AH8" s="7">
        <f t="shared" si="6"/>
        <v>1.8691588785046727</v>
      </c>
      <c r="AJ8" s="21">
        <v>35885</v>
      </c>
      <c r="AL8">
        <v>20</v>
      </c>
      <c r="AM8" s="7">
        <f t="shared" si="7"/>
        <v>0</v>
      </c>
      <c r="AO8" s="21">
        <v>35885</v>
      </c>
      <c r="AP8" s="9">
        <v>1855.7000045776367</v>
      </c>
      <c r="AQ8" s="9">
        <v>60258.099960327148</v>
      </c>
      <c r="AR8" s="7">
        <f t="shared" si="8"/>
        <v>3.0795859905961129</v>
      </c>
      <c r="AT8" s="21">
        <v>35885</v>
      </c>
      <c r="AU8" s="9"/>
      <c r="AV8" s="9">
        <v>13352.699989318848</v>
      </c>
      <c r="AW8" s="7">
        <f t="shared" si="9"/>
        <v>0</v>
      </c>
      <c r="AY8" s="21">
        <v>35885</v>
      </c>
      <c r="AZ8" s="9">
        <v>708.66000366210938</v>
      </c>
      <c r="BA8" s="9">
        <v>39167.399978637695</v>
      </c>
      <c r="BB8" s="7">
        <f t="shared" si="10"/>
        <v>1.8093108147301578</v>
      </c>
      <c r="BD8" s="21">
        <v>35885</v>
      </c>
      <c r="BE8" s="9">
        <v>1147.0400009155273</v>
      </c>
      <c r="BF8" s="9">
        <v>7737.9999923706055</v>
      </c>
      <c r="BG8" s="7">
        <f t="shared" si="11"/>
        <v>14.823468622983565</v>
      </c>
      <c r="BI8" s="21">
        <v>35885</v>
      </c>
      <c r="BJ8" s="9">
        <v>995.47998046875</v>
      </c>
      <c r="BK8" s="9">
        <v>118966.70008850098</v>
      </c>
      <c r="BL8" s="7">
        <f t="shared" si="12"/>
        <v>0.83677195360399059</v>
      </c>
      <c r="BN8" s="21">
        <v>35885</v>
      </c>
      <c r="BO8" s="9"/>
      <c r="BP8" s="9">
        <v>56416.300048828125</v>
      </c>
      <c r="BQ8" s="7">
        <f t="shared" si="13"/>
        <v>0</v>
      </c>
      <c r="BS8" s="21">
        <v>35885</v>
      </c>
      <c r="BT8" s="9">
        <v>995.47998046875</v>
      </c>
      <c r="BU8" s="9">
        <v>52802.599990844727</v>
      </c>
      <c r="BV8" s="7">
        <f t="shared" si="14"/>
        <v>1.885285915165831</v>
      </c>
      <c r="BX8" s="21">
        <v>35885</v>
      </c>
      <c r="BY8" s="9"/>
      <c r="BZ8" s="9">
        <v>9747.800048828125</v>
      </c>
      <c r="CA8" s="7">
        <f t="shared" si="15"/>
        <v>0</v>
      </c>
    </row>
    <row r="9" spans="1:79">
      <c r="A9" s="21">
        <v>35915</v>
      </c>
      <c r="B9">
        <v>14</v>
      </c>
      <c r="C9">
        <v>359</v>
      </c>
      <c r="D9" s="7">
        <f t="shared" si="0"/>
        <v>3.8997214484679668</v>
      </c>
      <c r="F9" s="21">
        <v>35915</v>
      </c>
      <c r="H9">
        <v>80</v>
      </c>
      <c r="I9" s="7">
        <f t="shared" si="1"/>
        <v>0</v>
      </c>
      <c r="K9" s="21">
        <v>35915</v>
      </c>
      <c r="L9">
        <v>4</v>
      </c>
      <c r="M9">
        <v>239</v>
      </c>
      <c r="N9" s="7">
        <f t="shared" si="2"/>
        <v>1.6736401673640167</v>
      </c>
      <c r="P9" s="21">
        <v>35915</v>
      </c>
      <c r="Q9">
        <v>10</v>
      </c>
      <c r="R9">
        <v>46</v>
      </c>
      <c r="S9" s="7">
        <f t="shared" si="3"/>
        <v>21.739130434782609</v>
      </c>
      <c r="U9" s="21">
        <v>35915</v>
      </c>
      <c r="V9">
        <v>2</v>
      </c>
      <c r="W9">
        <v>179</v>
      </c>
      <c r="X9" s="7">
        <f t="shared" si="4"/>
        <v>1.1173184357541899</v>
      </c>
      <c r="Z9" s="21">
        <v>35915</v>
      </c>
      <c r="AB9">
        <v>84</v>
      </c>
      <c r="AC9" s="7">
        <f t="shared" si="5"/>
        <v>0</v>
      </c>
      <c r="AE9" s="21">
        <v>35915</v>
      </c>
      <c r="AF9">
        <v>2</v>
      </c>
      <c r="AG9">
        <v>102</v>
      </c>
      <c r="AH9" s="7">
        <f t="shared" si="6"/>
        <v>1.9607843137254901</v>
      </c>
      <c r="AJ9" s="21">
        <v>35915</v>
      </c>
      <c r="AL9">
        <v>19</v>
      </c>
      <c r="AM9" s="7">
        <f t="shared" si="7"/>
        <v>0</v>
      </c>
      <c r="AO9" s="21">
        <v>35915</v>
      </c>
      <c r="AP9" s="9">
        <v>1980.7000045776367</v>
      </c>
      <c r="AQ9" s="9">
        <v>60187.799957275391</v>
      </c>
      <c r="AR9" s="7">
        <f t="shared" si="8"/>
        <v>3.2908662652292433</v>
      </c>
      <c r="AT9" s="21">
        <v>35915</v>
      </c>
      <c r="AU9" s="9"/>
      <c r="AV9" s="9">
        <v>13016.89998626709</v>
      </c>
      <c r="AW9" s="7">
        <f t="shared" si="9"/>
        <v>0</v>
      </c>
      <c r="AY9" s="21">
        <v>35915</v>
      </c>
      <c r="AZ9" s="9">
        <v>581.16000366210938</v>
      </c>
      <c r="BA9" s="9">
        <v>39492.399978637695</v>
      </c>
      <c r="BB9" s="7">
        <f t="shared" si="10"/>
        <v>1.4715742876514761</v>
      </c>
      <c r="BD9" s="21">
        <v>35915</v>
      </c>
      <c r="BE9" s="9">
        <v>1399.5400009155273</v>
      </c>
      <c r="BF9" s="9">
        <v>7678.4999923706055</v>
      </c>
      <c r="BG9" s="7">
        <f t="shared" si="11"/>
        <v>18.226737022935691</v>
      </c>
      <c r="BI9" s="21">
        <v>35915</v>
      </c>
      <c r="BJ9" s="9">
        <v>995.47998046875</v>
      </c>
      <c r="BK9" s="9">
        <v>120248.00006866455</v>
      </c>
      <c r="BL9" s="7">
        <f t="shared" si="12"/>
        <v>0.82785574803764439</v>
      </c>
      <c r="BN9" s="21">
        <v>35915</v>
      </c>
      <c r="BO9" s="9"/>
      <c r="BP9" s="9">
        <v>61004.30004119873</v>
      </c>
      <c r="BQ9" s="7">
        <f t="shared" si="13"/>
        <v>0</v>
      </c>
      <c r="BS9" s="21">
        <v>35915</v>
      </c>
      <c r="BT9" s="9">
        <v>995.47998046875</v>
      </c>
      <c r="BU9" s="9">
        <v>49628.999984741211</v>
      </c>
      <c r="BV9" s="7">
        <f t="shared" si="14"/>
        <v>2.00584331897644</v>
      </c>
      <c r="BX9" s="21">
        <v>35915</v>
      </c>
      <c r="BY9" s="9"/>
      <c r="BZ9" s="9">
        <v>9614.7000427246094</v>
      </c>
      <c r="CA9" s="7">
        <f t="shared" si="15"/>
        <v>0</v>
      </c>
    </row>
    <row r="10" spans="1:79">
      <c r="A10" s="21">
        <v>35946</v>
      </c>
      <c r="B10">
        <v>14</v>
      </c>
      <c r="C10">
        <v>360</v>
      </c>
      <c r="D10" s="7">
        <f t="shared" si="0"/>
        <v>3.8888888888888888</v>
      </c>
      <c r="F10" s="21">
        <v>35946</v>
      </c>
      <c r="H10">
        <v>82</v>
      </c>
      <c r="I10" s="7">
        <f t="shared" si="1"/>
        <v>0</v>
      </c>
      <c r="K10" s="21">
        <v>35946</v>
      </c>
      <c r="L10">
        <v>4</v>
      </c>
      <c r="M10">
        <v>239</v>
      </c>
      <c r="N10" s="7">
        <f t="shared" si="2"/>
        <v>1.6736401673640167</v>
      </c>
      <c r="P10" s="21">
        <v>35946</v>
      </c>
      <c r="Q10">
        <v>10</v>
      </c>
      <c r="R10">
        <v>46</v>
      </c>
      <c r="S10" s="7">
        <f t="shared" si="3"/>
        <v>21.739130434782609</v>
      </c>
      <c r="U10" s="21">
        <v>35946</v>
      </c>
      <c r="V10">
        <v>2</v>
      </c>
      <c r="W10">
        <v>173</v>
      </c>
      <c r="X10" s="7">
        <f t="shared" si="4"/>
        <v>1.1560693641618496</v>
      </c>
      <c r="Z10" s="21">
        <v>35946</v>
      </c>
      <c r="AB10">
        <v>80</v>
      </c>
      <c r="AC10" s="7">
        <f t="shared" si="5"/>
        <v>0</v>
      </c>
      <c r="AE10" s="21">
        <v>35946</v>
      </c>
      <c r="AF10">
        <v>1</v>
      </c>
      <c r="AG10">
        <v>98</v>
      </c>
      <c r="AH10" s="7">
        <f t="shared" si="6"/>
        <v>1.0204081632653061</v>
      </c>
      <c r="AJ10" s="21">
        <v>35946</v>
      </c>
      <c r="AK10">
        <v>1</v>
      </c>
      <c r="AL10">
        <v>20</v>
      </c>
      <c r="AM10" s="7">
        <f t="shared" si="7"/>
        <v>5</v>
      </c>
      <c r="AO10" s="21">
        <v>35946</v>
      </c>
      <c r="AP10" s="9">
        <v>1805.5600051879883</v>
      </c>
      <c r="AQ10" s="9">
        <v>60449.699981689453</v>
      </c>
      <c r="AR10" s="7">
        <f t="shared" si="8"/>
        <v>2.9868800105457964</v>
      </c>
      <c r="AT10" s="21">
        <v>35946</v>
      </c>
      <c r="AU10" s="9"/>
      <c r="AV10" s="9">
        <v>13371.999992370605</v>
      </c>
      <c r="AW10" s="7">
        <f t="shared" si="9"/>
        <v>0</v>
      </c>
      <c r="AY10" s="21">
        <v>35946</v>
      </c>
      <c r="AZ10" s="9">
        <v>581.16000366210938</v>
      </c>
      <c r="BA10" s="9">
        <v>39499.099990844727</v>
      </c>
      <c r="BB10" s="7">
        <f t="shared" si="10"/>
        <v>1.4713246727059937</v>
      </c>
      <c r="BD10" s="21">
        <v>35946</v>
      </c>
      <c r="BE10" s="9">
        <v>1224.4000015258789</v>
      </c>
      <c r="BF10" s="9">
        <v>7578.5999984741211</v>
      </c>
      <c r="BG10" s="7">
        <f t="shared" si="11"/>
        <v>16.156018285335026</v>
      </c>
      <c r="BI10" s="21">
        <v>35946</v>
      </c>
      <c r="BJ10" s="9">
        <v>995.47998046875</v>
      </c>
      <c r="BK10" s="9">
        <v>117350.30004882813</v>
      </c>
      <c r="BL10" s="7">
        <f t="shared" si="12"/>
        <v>0.84829777176073862</v>
      </c>
      <c r="BN10" s="21">
        <v>35946</v>
      </c>
      <c r="BO10" s="9"/>
      <c r="BP10" s="9">
        <v>59418.500030517578</v>
      </c>
      <c r="BQ10" s="7">
        <f t="shared" si="13"/>
        <v>0</v>
      </c>
      <c r="BS10" s="21">
        <v>35946</v>
      </c>
      <c r="BT10" s="9">
        <v>400</v>
      </c>
      <c r="BU10" s="9">
        <v>47721.599975585938</v>
      </c>
      <c r="BV10" s="7">
        <f t="shared" si="14"/>
        <v>0.83819486397069132</v>
      </c>
      <c r="BX10" s="21">
        <v>35946</v>
      </c>
      <c r="BY10" s="9">
        <v>595.47998046875</v>
      </c>
      <c r="BZ10" s="9">
        <v>10210.200042724609</v>
      </c>
      <c r="CA10" s="7">
        <f t="shared" si="15"/>
        <v>5.8322067929811601</v>
      </c>
    </row>
    <row r="11" spans="1:79">
      <c r="A11" s="21">
        <v>35976</v>
      </c>
      <c r="B11">
        <v>12</v>
      </c>
      <c r="C11">
        <v>359</v>
      </c>
      <c r="D11" s="7">
        <f t="shared" si="0"/>
        <v>3.3426183844011144</v>
      </c>
      <c r="F11" s="21">
        <v>35976</v>
      </c>
      <c r="H11">
        <v>79</v>
      </c>
      <c r="I11" s="7">
        <f t="shared" si="1"/>
        <v>0</v>
      </c>
      <c r="K11" s="21">
        <v>35976</v>
      </c>
      <c r="L11">
        <v>3</v>
      </c>
      <c r="M11">
        <v>240</v>
      </c>
      <c r="N11" s="7">
        <f t="shared" si="2"/>
        <v>1.25</v>
      </c>
      <c r="P11" s="21">
        <v>35976</v>
      </c>
      <c r="Q11">
        <v>9</v>
      </c>
      <c r="R11">
        <v>46</v>
      </c>
      <c r="S11" s="7">
        <f t="shared" si="3"/>
        <v>19.565217391304348</v>
      </c>
      <c r="U11" s="21">
        <v>35976</v>
      </c>
      <c r="V11">
        <v>2</v>
      </c>
      <c r="W11">
        <v>172</v>
      </c>
      <c r="X11" s="7">
        <f t="shared" si="4"/>
        <v>1.1627906976744187</v>
      </c>
      <c r="Z11" s="21">
        <v>35976</v>
      </c>
      <c r="AB11">
        <v>81</v>
      </c>
      <c r="AC11" s="7">
        <f t="shared" si="5"/>
        <v>0</v>
      </c>
      <c r="AE11" s="21">
        <v>35976</v>
      </c>
      <c r="AF11">
        <v>1</v>
      </c>
      <c r="AG11">
        <v>93</v>
      </c>
      <c r="AH11" s="7">
        <f t="shared" si="6"/>
        <v>1.0752688172043012</v>
      </c>
      <c r="AJ11" s="21">
        <v>35976</v>
      </c>
      <c r="AK11">
        <v>1</v>
      </c>
      <c r="AL11">
        <v>20</v>
      </c>
      <c r="AM11" s="7">
        <f t="shared" si="7"/>
        <v>5</v>
      </c>
      <c r="AO11" s="21">
        <v>35976</v>
      </c>
      <c r="AP11" s="9">
        <v>1580.5600051879883</v>
      </c>
      <c r="AQ11" s="9">
        <v>59760.699981689453</v>
      </c>
      <c r="AR11" s="7">
        <f t="shared" si="8"/>
        <v>2.6448150802655732</v>
      </c>
      <c r="AT11" s="21">
        <v>35976</v>
      </c>
      <c r="AU11" s="9"/>
      <c r="AV11" s="9">
        <v>12671.999992370605</v>
      </c>
      <c r="AW11" s="7">
        <f t="shared" si="9"/>
        <v>0</v>
      </c>
      <c r="AY11" s="21">
        <v>35976</v>
      </c>
      <c r="AZ11" s="9">
        <v>407.5</v>
      </c>
      <c r="BA11" s="9">
        <v>39685.899978637695</v>
      </c>
      <c r="BB11" s="7">
        <f t="shared" si="10"/>
        <v>1.0268130500236883</v>
      </c>
      <c r="BD11" s="21">
        <v>35976</v>
      </c>
      <c r="BE11" s="9">
        <v>1173.0600051879883</v>
      </c>
      <c r="BF11" s="9">
        <v>7402.8000106811523</v>
      </c>
      <c r="BG11" s="7">
        <f t="shared" si="11"/>
        <v>15.846166362665953</v>
      </c>
      <c r="BI11" s="21">
        <v>35976</v>
      </c>
      <c r="BJ11" s="9">
        <v>995.47998046875</v>
      </c>
      <c r="BK11" s="9">
        <v>115670.00004577637</v>
      </c>
      <c r="BL11" s="7">
        <f t="shared" si="12"/>
        <v>0.86062071416511554</v>
      </c>
      <c r="BN11" s="21">
        <v>35976</v>
      </c>
      <c r="BO11" s="9"/>
      <c r="BP11" s="9">
        <v>58213.500030517578</v>
      </c>
      <c r="BQ11" s="7">
        <f t="shared" si="13"/>
        <v>0</v>
      </c>
      <c r="BS11" s="21">
        <v>35976</v>
      </c>
      <c r="BT11" s="9">
        <v>400</v>
      </c>
      <c r="BU11" s="9">
        <v>46861.29997253418</v>
      </c>
      <c r="BV11" s="7">
        <f t="shared" si="14"/>
        <v>0.85358280763539118</v>
      </c>
      <c r="BX11" s="21">
        <v>35976</v>
      </c>
      <c r="BY11" s="9">
        <v>595.47998046875</v>
      </c>
      <c r="BZ11" s="9">
        <v>10595.200042724609</v>
      </c>
      <c r="CA11" s="7">
        <f t="shared" si="15"/>
        <v>5.6202806749047403</v>
      </c>
    </row>
    <row r="12" spans="1:79">
      <c r="A12" s="21">
        <v>36007</v>
      </c>
      <c r="B12">
        <v>10</v>
      </c>
      <c r="C12">
        <v>362</v>
      </c>
      <c r="D12" s="7">
        <f t="shared" si="0"/>
        <v>2.7624309392265194</v>
      </c>
      <c r="F12" s="21">
        <v>36007</v>
      </c>
      <c r="H12">
        <v>76</v>
      </c>
      <c r="I12" s="7">
        <f t="shared" si="1"/>
        <v>0</v>
      </c>
      <c r="K12" s="21">
        <v>36007</v>
      </c>
      <c r="L12">
        <v>3</v>
      </c>
      <c r="M12">
        <v>245</v>
      </c>
      <c r="N12" s="7">
        <f t="shared" si="2"/>
        <v>1.2244897959183674</v>
      </c>
      <c r="P12" s="21">
        <v>36007</v>
      </c>
      <c r="Q12">
        <v>7</v>
      </c>
      <c r="R12">
        <v>45</v>
      </c>
      <c r="S12" s="7">
        <f t="shared" si="3"/>
        <v>15.555555555555555</v>
      </c>
      <c r="U12" s="21">
        <v>36007</v>
      </c>
      <c r="V12">
        <v>2</v>
      </c>
      <c r="W12">
        <v>172</v>
      </c>
      <c r="X12" s="7">
        <f t="shared" si="4"/>
        <v>1.1627906976744187</v>
      </c>
      <c r="Z12" s="21">
        <v>36007</v>
      </c>
      <c r="AB12">
        <v>81</v>
      </c>
      <c r="AC12" s="7">
        <f t="shared" si="5"/>
        <v>0</v>
      </c>
      <c r="AE12" s="21">
        <v>36007</v>
      </c>
      <c r="AF12">
        <v>1</v>
      </c>
      <c r="AG12">
        <v>89</v>
      </c>
      <c r="AH12" s="7">
        <f t="shared" si="6"/>
        <v>1.1235955056179776</v>
      </c>
      <c r="AJ12" s="21">
        <v>36007</v>
      </c>
      <c r="AK12">
        <v>1</v>
      </c>
      <c r="AL12">
        <v>19</v>
      </c>
      <c r="AM12" s="7">
        <f t="shared" si="7"/>
        <v>5.2631578947368416</v>
      </c>
      <c r="AO12" s="21">
        <v>36007</v>
      </c>
      <c r="AP12" s="9">
        <v>1434.4000015258789</v>
      </c>
      <c r="AQ12" s="9">
        <v>61107.699989318848</v>
      </c>
      <c r="AR12" s="7">
        <f t="shared" si="8"/>
        <v>2.3473310266571983</v>
      </c>
      <c r="AT12" s="21">
        <v>36007</v>
      </c>
      <c r="AU12" s="9"/>
      <c r="AV12" s="9">
        <v>12665.89998626709</v>
      </c>
      <c r="AW12" s="7">
        <f t="shared" si="9"/>
        <v>0</v>
      </c>
      <c r="AY12" s="21">
        <v>36007</v>
      </c>
      <c r="AZ12" s="9">
        <v>407.5</v>
      </c>
      <c r="BA12" s="9">
        <v>40903.699981689453</v>
      </c>
      <c r="BB12" s="7">
        <f t="shared" si="10"/>
        <v>0.9962423941658517</v>
      </c>
      <c r="BD12" s="21">
        <v>36007</v>
      </c>
      <c r="BE12" s="9">
        <v>1026.9000015258789</v>
      </c>
      <c r="BF12" s="9">
        <v>7338.1000213623047</v>
      </c>
      <c r="BG12" s="7">
        <f t="shared" si="11"/>
        <v>13.994085642556243</v>
      </c>
      <c r="BI12" s="21">
        <v>36007</v>
      </c>
      <c r="BJ12" s="9">
        <v>995.47998046875</v>
      </c>
      <c r="BK12" s="9">
        <v>112922.30000305176</v>
      </c>
      <c r="BL12" s="7">
        <f t="shared" si="12"/>
        <v>0.88156190623273434</v>
      </c>
      <c r="BN12" s="21">
        <v>36007</v>
      </c>
      <c r="BO12" s="9"/>
      <c r="BP12" s="9">
        <v>57731.400024414063</v>
      </c>
      <c r="BQ12" s="7">
        <f t="shared" si="13"/>
        <v>0</v>
      </c>
      <c r="BS12" s="21">
        <v>36007</v>
      </c>
      <c r="BT12" s="9">
        <v>400</v>
      </c>
      <c r="BU12" s="9">
        <v>44893.099960327148</v>
      </c>
      <c r="BV12" s="7">
        <f t="shared" si="14"/>
        <v>0.89100552279412037</v>
      </c>
      <c r="BX12" s="21">
        <v>36007</v>
      </c>
      <c r="BY12" s="9">
        <v>595.47998046875</v>
      </c>
      <c r="BZ12" s="9">
        <v>9172.8000183105469</v>
      </c>
      <c r="CA12" s="7">
        <f t="shared" si="15"/>
        <v>6.4918016230601951</v>
      </c>
    </row>
    <row r="13" spans="1:79">
      <c r="A13" s="21">
        <v>36038</v>
      </c>
      <c r="B13">
        <v>10</v>
      </c>
      <c r="C13">
        <v>358</v>
      </c>
      <c r="D13" s="7">
        <f t="shared" si="0"/>
        <v>2.7932960893854748</v>
      </c>
      <c r="F13" s="21">
        <v>36038</v>
      </c>
      <c r="H13">
        <v>74</v>
      </c>
      <c r="I13" s="7">
        <f t="shared" si="1"/>
        <v>0</v>
      </c>
      <c r="K13" s="21">
        <v>36038</v>
      </c>
      <c r="L13">
        <v>3</v>
      </c>
      <c r="M13">
        <v>244</v>
      </c>
      <c r="N13" s="7">
        <f t="shared" si="2"/>
        <v>1.2295081967213115</v>
      </c>
      <c r="P13" s="21">
        <v>36038</v>
      </c>
      <c r="Q13">
        <v>7</v>
      </c>
      <c r="R13">
        <v>43</v>
      </c>
      <c r="S13" s="7">
        <f t="shared" si="3"/>
        <v>16.279069767441861</v>
      </c>
      <c r="U13" s="21">
        <v>36038</v>
      </c>
      <c r="V13">
        <v>2</v>
      </c>
      <c r="W13">
        <v>171</v>
      </c>
      <c r="X13" s="7">
        <f t="shared" si="4"/>
        <v>1.1695906432748537</v>
      </c>
      <c r="Z13" s="21">
        <v>36038</v>
      </c>
      <c r="AB13">
        <v>85</v>
      </c>
      <c r="AC13" s="7">
        <f t="shared" si="5"/>
        <v>0</v>
      </c>
      <c r="AE13" s="21">
        <v>36038</v>
      </c>
      <c r="AF13">
        <v>1</v>
      </c>
      <c r="AG13">
        <v>82</v>
      </c>
      <c r="AH13" s="7">
        <f t="shared" si="6"/>
        <v>1.2195121951219512</v>
      </c>
      <c r="AJ13" s="21">
        <v>36038</v>
      </c>
      <c r="AK13">
        <v>1</v>
      </c>
      <c r="AL13">
        <v>18</v>
      </c>
      <c r="AM13" s="7">
        <f t="shared" si="7"/>
        <v>5.5555555555555554</v>
      </c>
      <c r="AO13" s="21">
        <v>36038</v>
      </c>
      <c r="AP13" s="9">
        <v>1434.4000015258789</v>
      </c>
      <c r="AQ13" s="9">
        <v>60204.800025939941</v>
      </c>
      <c r="AR13" s="7">
        <f t="shared" si="8"/>
        <v>2.3825342844886968</v>
      </c>
      <c r="AT13" s="21">
        <v>36038</v>
      </c>
      <c r="AU13" s="9"/>
      <c r="AV13" s="9">
        <v>11956.699989318848</v>
      </c>
      <c r="AW13" s="7">
        <f t="shared" si="9"/>
        <v>0</v>
      </c>
      <c r="AY13" s="21">
        <v>36038</v>
      </c>
      <c r="AZ13" s="9">
        <v>407.5</v>
      </c>
      <c r="BA13" s="9">
        <v>41008.400009155273</v>
      </c>
      <c r="BB13" s="7">
        <f t="shared" si="10"/>
        <v>0.99369885172068195</v>
      </c>
      <c r="BD13" s="21">
        <v>36038</v>
      </c>
      <c r="BE13" s="9">
        <v>1026.9000015258789</v>
      </c>
      <c r="BF13" s="9">
        <v>7039.7000274658203</v>
      </c>
      <c r="BG13" s="7">
        <f t="shared" si="11"/>
        <v>14.587269308626302</v>
      </c>
      <c r="BI13" s="21">
        <v>36038</v>
      </c>
      <c r="BJ13" s="9">
        <v>995.47998046875</v>
      </c>
      <c r="BK13" s="9">
        <v>112032.79998779297</v>
      </c>
      <c r="BL13" s="7">
        <f t="shared" si="12"/>
        <v>0.8885611897383775</v>
      </c>
      <c r="BN13" s="21">
        <v>36038</v>
      </c>
      <c r="BO13" s="9"/>
      <c r="BP13" s="9">
        <v>59635.500007629395</v>
      </c>
      <c r="BQ13" s="7">
        <f t="shared" si="13"/>
        <v>0</v>
      </c>
      <c r="BS13" s="21">
        <v>36038</v>
      </c>
      <c r="BT13" s="9">
        <v>400</v>
      </c>
      <c r="BU13" s="9">
        <v>42219.499961853027</v>
      </c>
      <c r="BV13" s="7">
        <f t="shared" si="14"/>
        <v>0.94742950617940913</v>
      </c>
      <c r="BX13" s="21">
        <v>36038</v>
      </c>
      <c r="BY13" s="9">
        <v>595.47998046875</v>
      </c>
      <c r="BZ13" s="9">
        <v>9052.8000183105469</v>
      </c>
      <c r="CA13" s="7">
        <f t="shared" si="15"/>
        <v>6.5778541364473861</v>
      </c>
    </row>
    <row r="14" spans="1:79">
      <c r="A14" s="21">
        <v>36068</v>
      </c>
      <c r="B14">
        <v>11</v>
      </c>
      <c r="C14">
        <v>368</v>
      </c>
      <c r="D14" s="7">
        <f t="shared" si="0"/>
        <v>2.9891304347826089</v>
      </c>
      <c r="F14" s="21">
        <v>36068</v>
      </c>
      <c r="H14">
        <v>80</v>
      </c>
      <c r="I14" s="7">
        <f t="shared" si="1"/>
        <v>0</v>
      </c>
      <c r="K14" s="21">
        <v>36068</v>
      </c>
      <c r="L14">
        <v>6</v>
      </c>
      <c r="M14">
        <v>251</v>
      </c>
      <c r="N14" s="7">
        <f t="shared" si="2"/>
        <v>2.3904382470119523</v>
      </c>
      <c r="P14" s="21">
        <v>36068</v>
      </c>
      <c r="Q14">
        <v>5</v>
      </c>
      <c r="R14">
        <v>41</v>
      </c>
      <c r="S14" s="7">
        <f t="shared" si="3"/>
        <v>12.195121951219512</v>
      </c>
      <c r="U14" s="21">
        <v>36068</v>
      </c>
      <c r="V14">
        <v>2</v>
      </c>
      <c r="W14">
        <v>168</v>
      </c>
      <c r="X14" s="7">
        <f t="shared" si="4"/>
        <v>1.1904761904761905</v>
      </c>
      <c r="Z14" s="21">
        <v>36068</v>
      </c>
      <c r="AB14">
        <v>87</v>
      </c>
      <c r="AC14" s="7">
        <f t="shared" si="5"/>
        <v>0</v>
      </c>
      <c r="AE14" s="21">
        <v>36068</v>
      </c>
      <c r="AF14">
        <v>1</v>
      </c>
      <c r="AG14">
        <v>83</v>
      </c>
      <c r="AH14" s="7">
        <f t="shared" si="6"/>
        <v>1.2048192771084338</v>
      </c>
      <c r="AJ14" s="21">
        <v>36068</v>
      </c>
      <c r="AK14">
        <v>1</v>
      </c>
      <c r="AL14">
        <v>17</v>
      </c>
      <c r="AM14" s="7">
        <f t="shared" si="7"/>
        <v>5.8823529411764701</v>
      </c>
      <c r="AO14" s="21">
        <v>36068</v>
      </c>
      <c r="AP14" s="9">
        <v>1687.6900023818016</v>
      </c>
      <c r="AQ14" s="9">
        <v>62267.300010681152</v>
      </c>
      <c r="AR14" s="7">
        <f t="shared" si="8"/>
        <v>2.7103953473047655</v>
      </c>
      <c r="AT14" s="21">
        <v>36068</v>
      </c>
      <c r="AU14" s="9"/>
      <c r="AV14" s="9">
        <v>12928.89998626709</v>
      </c>
      <c r="AW14" s="7">
        <f t="shared" si="9"/>
        <v>0</v>
      </c>
      <c r="AY14" s="21">
        <v>36068</v>
      </c>
      <c r="AZ14" s="9">
        <v>925.7900008559227</v>
      </c>
      <c r="BA14" s="9">
        <v>42589.000015258789</v>
      </c>
      <c r="BB14" s="7">
        <f t="shared" si="10"/>
        <v>2.173777267661205</v>
      </c>
      <c r="BD14" s="21">
        <v>36068</v>
      </c>
      <c r="BE14" s="9">
        <v>761.90000152587891</v>
      </c>
      <c r="BF14" s="9">
        <v>6749.4000091552734</v>
      </c>
      <c r="BG14" s="7">
        <f t="shared" si="11"/>
        <v>11.288410828998046</v>
      </c>
      <c r="BI14" s="21">
        <v>36068</v>
      </c>
      <c r="BJ14" s="9">
        <v>995.47998046875</v>
      </c>
      <c r="BK14" s="9">
        <v>110052.99995422363</v>
      </c>
      <c r="BL14" s="7">
        <f t="shared" si="12"/>
        <v>0.9045459741059475</v>
      </c>
      <c r="BN14" s="21">
        <v>36068</v>
      </c>
      <c r="BO14" s="9"/>
      <c r="BP14" s="9">
        <v>58437.89998626709</v>
      </c>
      <c r="BQ14" s="7">
        <f t="shared" si="13"/>
        <v>0</v>
      </c>
      <c r="BS14" s="21">
        <v>36068</v>
      </c>
      <c r="BT14" s="9">
        <v>400</v>
      </c>
      <c r="BU14" s="9">
        <v>43211.599937438965</v>
      </c>
      <c r="BV14" s="7">
        <f t="shared" si="14"/>
        <v>0.92567736575158832</v>
      </c>
      <c r="BX14" s="21">
        <v>36068</v>
      </c>
      <c r="BY14" s="9">
        <v>595.47998046875</v>
      </c>
      <c r="BZ14" s="9">
        <v>8403.5000305175781</v>
      </c>
      <c r="CA14" s="7">
        <f t="shared" si="15"/>
        <v>7.0860948212797705</v>
      </c>
    </row>
    <row r="15" spans="1:79">
      <c r="A15" s="21">
        <v>36099</v>
      </c>
      <c r="B15">
        <v>11</v>
      </c>
      <c r="C15">
        <v>370</v>
      </c>
      <c r="D15" s="7">
        <f t="shared" si="0"/>
        <v>2.9729729729729732</v>
      </c>
      <c r="F15" s="21">
        <v>36099</v>
      </c>
      <c r="H15">
        <v>85</v>
      </c>
      <c r="I15" s="7">
        <f t="shared" si="1"/>
        <v>0</v>
      </c>
      <c r="K15" s="21">
        <v>36099</v>
      </c>
      <c r="L15">
        <v>5</v>
      </c>
      <c r="M15">
        <v>249</v>
      </c>
      <c r="N15" s="7">
        <f t="shared" si="2"/>
        <v>2.0080321285140563</v>
      </c>
      <c r="P15" s="21">
        <v>36099</v>
      </c>
      <c r="Q15">
        <v>6</v>
      </c>
      <c r="R15">
        <v>39</v>
      </c>
      <c r="S15" s="7">
        <f t="shared" si="3"/>
        <v>15.384615384615385</v>
      </c>
      <c r="U15" s="21">
        <v>36099</v>
      </c>
      <c r="V15">
        <v>2</v>
      </c>
      <c r="W15">
        <v>179</v>
      </c>
      <c r="X15" s="7">
        <f t="shared" si="4"/>
        <v>1.1173184357541899</v>
      </c>
      <c r="Z15" s="21">
        <v>36099</v>
      </c>
      <c r="AB15">
        <v>87</v>
      </c>
      <c r="AC15" s="7">
        <f t="shared" si="5"/>
        <v>0</v>
      </c>
      <c r="AE15" s="21">
        <v>36099</v>
      </c>
      <c r="AG15">
        <v>92</v>
      </c>
      <c r="AH15" s="7">
        <f t="shared" si="6"/>
        <v>0</v>
      </c>
      <c r="AJ15" s="21">
        <v>36099</v>
      </c>
      <c r="AK15">
        <v>2</v>
      </c>
      <c r="AL15">
        <v>19</v>
      </c>
      <c r="AM15" s="7">
        <f t="shared" si="7"/>
        <v>10.526315789473683</v>
      </c>
      <c r="AO15" s="21">
        <v>36099</v>
      </c>
      <c r="AP15" s="9">
        <v>1687.6900023818016</v>
      </c>
      <c r="AQ15" s="9">
        <v>61828.39998626709</v>
      </c>
      <c r="AR15" s="7">
        <f t="shared" si="8"/>
        <v>2.7296355764610762</v>
      </c>
      <c r="AT15" s="21">
        <v>36099</v>
      </c>
      <c r="AU15" s="9"/>
      <c r="AV15" s="9">
        <v>13500.199989318848</v>
      </c>
      <c r="AW15" s="7">
        <f t="shared" si="9"/>
        <v>0</v>
      </c>
      <c r="AY15" s="21">
        <v>36099</v>
      </c>
      <c r="AZ15" s="9">
        <v>625.7900008559227</v>
      </c>
      <c r="BA15" s="9">
        <v>41883</v>
      </c>
      <c r="BB15" s="7">
        <f t="shared" si="10"/>
        <v>1.4941384352981466</v>
      </c>
      <c r="BD15" s="21">
        <v>36099</v>
      </c>
      <c r="BE15" s="9">
        <v>1061.9000015258789</v>
      </c>
      <c r="BF15" s="9">
        <v>6445.1999969482422</v>
      </c>
      <c r="BG15" s="7">
        <f t="shared" si="11"/>
        <v>16.475827003486025</v>
      </c>
      <c r="BI15" s="21">
        <v>36099</v>
      </c>
      <c r="BJ15" s="9">
        <v>995.47998046875</v>
      </c>
      <c r="BK15" s="9">
        <v>114778.79995727539</v>
      </c>
      <c r="BL15" s="7">
        <f t="shared" si="12"/>
        <v>0.86730300442181119</v>
      </c>
      <c r="BN15" s="21">
        <v>36099</v>
      </c>
      <c r="BO15" s="9"/>
      <c r="BP15" s="9">
        <v>58276.800010681152</v>
      </c>
      <c r="BQ15" s="7">
        <f t="shared" si="13"/>
        <v>0</v>
      </c>
      <c r="BS15" s="21">
        <v>36099</v>
      </c>
      <c r="BT15" s="9"/>
      <c r="BU15" s="9">
        <v>47384.199928283691</v>
      </c>
      <c r="BV15" s="7">
        <f t="shared" si="14"/>
        <v>0</v>
      </c>
      <c r="BX15" s="21">
        <v>36099</v>
      </c>
      <c r="BY15" s="9">
        <v>995.47998046875</v>
      </c>
      <c r="BZ15" s="9">
        <v>9117.8000183105469</v>
      </c>
      <c r="CA15" s="7">
        <f t="shared" si="15"/>
        <v>10.91798436541279</v>
      </c>
    </row>
    <row r="16" spans="1:79">
      <c r="A16" s="21">
        <v>36129</v>
      </c>
      <c r="B16">
        <v>13</v>
      </c>
      <c r="C16">
        <v>375</v>
      </c>
      <c r="D16" s="7">
        <f t="shared" si="0"/>
        <v>3.4666666666666663</v>
      </c>
      <c r="F16" s="21">
        <v>36129</v>
      </c>
      <c r="H16">
        <v>88</v>
      </c>
      <c r="I16" s="7">
        <f t="shared" si="1"/>
        <v>0</v>
      </c>
      <c r="K16" s="21">
        <v>36129</v>
      </c>
      <c r="L16">
        <v>6</v>
      </c>
      <c r="M16">
        <v>247</v>
      </c>
      <c r="N16" s="7">
        <f t="shared" si="2"/>
        <v>2.42914979757085</v>
      </c>
      <c r="P16" s="21">
        <v>36129</v>
      </c>
      <c r="Q16">
        <v>7</v>
      </c>
      <c r="R16">
        <v>43</v>
      </c>
      <c r="S16" s="7">
        <f t="shared" si="3"/>
        <v>16.279069767441861</v>
      </c>
      <c r="U16" s="21">
        <v>36129</v>
      </c>
      <c r="V16">
        <v>2</v>
      </c>
      <c r="W16">
        <v>182</v>
      </c>
      <c r="X16" s="7">
        <f t="shared" si="4"/>
        <v>1.098901098901099</v>
      </c>
      <c r="Z16" s="21">
        <v>36129</v>
      </c>
      <c r="AB16">
        <v>86</v>
      </c>
      <c r="AC16" s="7">
        <f t="shared" si="5"/>
        <v>0</v>
      </c>
      <c r="AE16" s="21">
        <v>36129</v>
      </c>
      <c r="AG16">
        <v>96</v>
      </c>
      <c r="AH16" s="7">
        <f t="shared" si="6"/>
        <v>0</v>
      </c>
      <c r="AJ16" s="21">
        <v>36129</v>
      </c>
      <c r="AK16">
        <v>2</v>
      </c>
      <c r="AL16">
        <v>19</v>
      </c>
      <c r="AM16" s="7">
        <f t="shared" si="7"/>
        <v>10.526315789473683</v>
      </c>
      <c r="AO16" s="21">
        <v>36129</v>
      </c>
      <c r="AP16" s="9">
        <v>1787.980002373457</v>
      </c>
      <c r="AQ16" s="9">
        <v>62500.799980163574</v>
      </c>
      <c r="AR16" s="7">
        <f t="shared" si="8"/>
        <v>2.8607313873437201</v>
      </c>
      <c r="AT16" s="21">
        <v>36129</v>
      </c>
      <c r="AU16" s="9"/>
      <c r="AV16" s="9">
        <v>13821.999984741211</v>
      </c>
      <c r="AW16" s="7">
        <f t="shared" si="9"/>
        <v>0</v>
      </c>
      <c r="AY16" s="21">
        <v>36129</v>
      </c>
      <c r="AZ16" s="9">
        <v>543.58000084757805</v>
      </c>
      <c r="BA16" s="9">
        <v>41551.099998474121</v>
      </c>
      <c r="BB16" s="7">
        <f t="shared" si="10"/>
        <v>1.308220482412114</v>
      </c>
      <c r="BD16" s="21">
        <v>36129</v>
      </c>
      <c r="BE16" s="9">
        <v>1244.4000015258789</v>
      </c>
      <c r="BF16" s="9">
        <v>7127.6999969482422</v>
      </c>
      <c r="BG16" s="7">
        <f t="shared" si="11"/>
        <v>17.458647278346092</v>
      </c>
      <c r="BI16" s="21">
        <v>36129</v>
      </c>
      <c r="BJ16" s="9">
        <v>995.47998046875</v>
      </c>
      <c r="BK16" s="9">
        <v>119197.69995117188</v>
      </c>
      <c r="BL16" s="7">
        <f t="shared" si="12"/>
        <v>0.83515032662252564</v>
      </c>
      <c r="BN16" s="21">
        <v>36129</v>
      </c>
      <c r="BO16" s="9"/>
      <c r="BP16" s="9">
        <v>59896.800010681152</v>
      </c>
      <c r="BQ16" s="7">
        <f t="shared" si="13"/>
        <v>0</v>
      </c>
      <c r="BS16" s="21">
        <v>36129</v>
      </c>
      <c r="BT16" s="9"/>
      <c r="BU16" s="9">
        <v>50183.099922180176</v>
      </c>
      <c r="BV16" s="7">
        <f t="shared" si="14"/>
        <v>0</v>
      </c>
      <c r="BX16" s="21">
        <v>36129</v>
      </c>
      <c r="BY16" s="9">
        <v>995.47998046875</v>
      </c>
      <c r="BZ16" s="9">
        <v>9117.8000183105469</v>
      </c>
      <c r="CA16" s="7">
        <f t="shared" si="15"/>
        <v>10.91798436541279</v>
      </c>
    </row>
    <row r="17" spans="1:79">
      <c r="A17" s="21">
        <v>36160</v>
      </c>
      <c r="B17">
        <v>15</v>
      </c>
      <c r="C17">
        <v>370</v>
      </c>
      <c r="D17" s="7">
        <f t="shared" si="0"/>
        <v>4.0540540540540544</v>
      </c>
      <c r="F17" s="21">
        <v>36160</v>
      </c>
      <c r="H17">
        <v>88</v>
      </c>
      <c r="I17" s="7">
        <f t="shared" si="1"/>
        <v>0</v>
      </c>
      <c r="K17" s="21">
        <v>36160</v>
      </c>
      <c r="L17">
        <v>8</v>
      </c>
      <c r="M17">
        <v>241</v>
      </c>
      <c r="N17" s="7">
        <f t="shared" si="2"/>
        <v>3.3195020746887969</v>
      </c>
      <c r="P17" s="21">
        <v>36160</v>
      </c>
      <c r="Q17">
        <v>7</v>
      </c>
      <c r="R17">
        <v>44</v>
      </c>
      <c r="S17" s="7">
        <f t="shared" si="3"/>
        <v>15.909090909090908</v>
      </c>
      <c r="U17" s="21">
        <v>36160</v>
      </c>
      <c r="V17">
        <v>4</v>
      </c>
      <c r="W17">
        <v>190</v>
      </c>
      <c r="X17" s="7">
        <f t="shared" si="4"/>
        <v>2.1052631578947367</v>
      </c>
      <c r="Z17" s="21">
        <v>36160</v>
      </c>
      <c r="AB17">
        <v>90</v>
      </c>
      <c r="AC17" s="7">
        <f t="shared" si="5"/>
        <v>0</v>
      </c>
      <c r="AE17" s="21">
        <v>36160</v>
      </c>
      <c r="AF17">
        <v>2</v>
      </c>
      <c r="AG17">
        <v>100</v>
      </c>
      <c r="AH17" s="7">
        <f t="shared" si="6"/>
        <v>2</v>
      </c>
      <c r="AJ17" s="21">
        <v>36160</v>
      </c>
      <c r="AK17">
        <v>3</v>
      </c>
      <c r="AL17">
        <v>20</v>
      </c>
      <c r="AM17" s="7">
        <f t="shared" si="7"/>
        <v>15</v>
      </c>
      <c r="AO17" s="21">
        <v>36160</v>
      </c>
      <c r="AP17" s="9">
        <v>2399.6900015175343</v>
      </c>
      <c r="AQ17" s="9">
        <v>61943.599975585938</v>
      </c>
      <c r="AR17" s="7">
        <f t="shared" si="8"/>
        <v>3.8739918287980242</v>
      </c>
      <c r="AT17" s="21">
        <v>36160</v>
      </c>
      <c r="AU17" s="9"/>
      <c r="AV17" s="9">
        <v>14096.89998626709</v>
      </c>
      <c r="AW17" s="7">
        <f t="shared" si="9"/>
        <v>0</v>
      </c>
      <c r="AY17" s="21">
        <v>36160</v>
      </c>
      <c r="AZ17" s="9">
        <v>1155.2899999916553</v>
      </c>
      <c r="BA17" s="9">
        <v>40869.099990844727</v>
      </c>
      <c r="BB17" s="7">
        <f t="shared" si="10"/>
        <v>2.8268055823359388</v>
      </c>
      <c r="BD17" s="21">
        <v>36160</v>
      </c>
      <c r="BE17" s="9">
        <v>1244.4000015258789</v>
      </c>
      <c r="BF17" s="9">
        <v>6977.5999984741211</v>
      </c>
      <c r="BG17" s="7">
        <f t="shared" si="11"/>
        <v>17.834212362388318</v>
      </c>
      <c r="BI17" s="21">
        <v>36160</v>
      </c>
      <c r="BJ17" s="9">
        <v>2127.6799774169922</v>
      </c>
      <c r="BK17" s="9">
        <v>122202.41696166992</v>
      </c>
      <c r="BL17" s="7">
        <f t="shared" si="12"/>
        <v>1.7411112073866439</v>
      </c>
      <c r="BN17" s="21">
        <v>36160</v>
      </c>
      <c r="BO17" s="9"/>
      <c r="BP17" s="9">
        <v>60267.800010681152</v>
      </c>
      <c r="BQ17" s="7">
        <f t="shared" si="13"/>
        <v>0</v>
      </c>
      <c r="BS17" s="21">
        <v>36160</v>
      </c>
      <c r="BT17" s="9">
        <v>732.19999694824219</v>
      </c>
      <c r="BU17" s="9">
        <v>52098.416938781738</v>
      </c>
      <c r="BV17" s="7">
        <f t="shared" si="14"/>
        <v>1.4054169780410295</v>
      </c>
      <c r="BX17" s="21">
        <v>36160</v>
      </c>
      <c r="BY17" s="9">
        <v>1395.47998046875</v>
      </c>
      <c r="BZ17" s="9">
        <v>9836.2000122070313</v>
      </c>
      <c r="CA17" s="7">
        <f t="shared" si="15"/>
        <v>14.187185892284781</v>
      </c>
    </row>
    <row r="18" spans="1:79">
      <c r="A18" s="21">
        <v>36191</v>
      </c>
      <c r="B18">
        <v>10</v>
      </c>
      <c r="C18">
        <v>374</v>
      </c>
      <c r="D18" s="7">
        <f t="shared" si="0"/>
        <v>2.6737967914438503</v>
      </c>
      <c r="F18" s="21">
        <v>36191</v>
      </c>
      <c r="H18">
        <v>90</v>
      </c>
      <c r="I18" s="7">
        <f t="shared" si="1"/>
        <v>0</v>
      </c>
      <c r="K18" s="21">
        <v>36191</v>
      </c>
      <c r="L18">
        <v>5</v>
      </c>
      <c r="M18">
        <v>244</v>
      </c>
      <c r="N18" s="7">
        <f t="shared" si="2"/>
        <v>2.0491803278688523</v>
      </c>
      <c r="P18" s="21">
        <v>36191</v>
      </c>
      <c r="Q18">
        <v>5</v>
      </c>
      <c r="R18">
        <v>43</v>
      </c>
      <c r="S18" s="7">
        <f t="shared" si="3"/>
        <v>11.627906976744185</v>
      </c>
      <c r="U18" s="21">
        <v>36191</v>
      </c>
      <c r="V18">
        <v>4</v>
      </c>
      <c r="W18">
        <v>195</v>
      </c>
      <c r="X18" s="7">
        <f t="shared" si="4"/>
        <v>2.0512820512820511</v>
      </c>
      <c r="Z18" s="21">
        <v>36191</v>
      </c>
      <c r="AB18">
        <v>89</v>
      </c>
      <c r="AC18" s="7">
        <f t="shared" si="5"/>
        <v>0</v>
      </c>
      <c r="AE18" s="21">
        <v>36191</v>
      </c>
      <c r="AF18">
        <v>2</v>
      </c>
      <c r="AG18">
        <v>104</v>
      </c>
      <c r="AH18" s="7">
        <f t="shared" si="6"/>
        <v>1.9230769230769231</v>
      </c>
      <c r="AJ18" s="21">
        <v>36191</v>
      </c>
      <c r="AK18">
        <v>3</v>
      </c>
      <c r="AL18">
        <v>22</v>
      </c>
      <c r="AM18" s="7">
        <f t="shared" si="7"/>
        <v>13.636363636363635</v>
      </c>
      <c r="AO18" s="21">
        <v>36191</v>
      </c>
      <c r="AP18" s="9">
        <v>1884.8000030517578</v>
      </c>
      <c r="AQ18" s="9">
        <v>63259.999992370605</v>
      </c>
      <c r="AR18" s="7">
        <f t="shared" si="8"/>
        <v>2.9794498945290417</v>
      </c>
      <c r="AT18" s="21">
        <v>36191</v>
      </c>
      <c r="AU18" s="9"/>
      <c r="AV18" s="9">
        <v>14560.699974060059</v>
      </c>
      <c r="AW18" s="7">
        <f t="shared" si="9"/>
        <v>0</v>
      </c>
      <c r="AY18" s="21">
        <v>36191</v>
      </c>
      <c r="AZ18" s="9">
        <v>855</v>
      </c>
      <c r="BA18" s="9">
        <v>41816.100021362305</v>
      </c>
      <c r="BB18" s="7">
        <f t="shared" si="10"/>
        <v>2.0446670052042442</v>
      </c>
      <c r="BD18" s="21">
        <v>36191</v>
      </c>
      <c r="BE18" s="9">
        <v>1029.8000030517578</v>
      </c>
      <c r="BF18" s="9">
        <v>6883.1999969482422</v>
      </c>
      <c r="BG18" s="7">
        <f t="shared" si="11"/>
        <v>14.961064672075972</v>
      </c>
      <c r="BI18" s="21">
        <v>36191</v>
      </c>
      <c r="BJ18" s="9">
        <v>2127.6799774169922</v>
      </c>
      <c r="BK18" s="9">
        <v>128112.18292236328</v>
      </c>
      <c r="BL18" s="7">
        <f t="shared" si="12"/>
        <v>1.6607944138352388</v>
      </c>
      <c r="BN18" s="21">
        <v>36191</v>
      </c>
      <c r="BO18" s="9"/>
      <c r="BP18" s="9">
        <v>61685.499992370605</v>
      </c>
      <c r="BQ18" s="7">
        <f t="shared" si="13"/>
        <v>0</v>
      </c>
      <c r="BS18" s="21">
        <v>36191</v>
      </c>
      <c r="BT18" s="9">
        <v>732.19999694824219</v>
      </c>
      <c r="BU18" s="9">
        <v>53928.982948303223</v>
      </c>
      <c r="BV18" s="7">
        <f t="shared" si="14"/>
        <v>1.3577114881809198</v>
      </c>
      <c r="BX18" s="21">
        <v>36191</v>
      </c>
      <c r="BY18" s="9">
        <v>1395.47998046875</v>
      </c>
      <c r="BZ18" s="9">
        <v>12497.699981689453</v>
      </c>
      <c r="CA18" s="7">
        <f t="shared" si="15"/>
        <v>11.165894384673072</v>
      </c>
    </row>
    <row r="19" spans="1:79">
      <c r="A19" s="21">
        <v>36219</v>
      </c>
      <c r="B19">
        <v>12</v>
      </c>
      <c r="C19">
        <v>379</v>
      </c>
      <c r="D19" s="7">
        <f t="shared" si="0"/>
        <v>3.1662269129287601</v>
      </c>
      <c r="F19" s="21">
        <v>36219</v>
      </c>
      <c r="H19">
        <v>90</v>
      </c>
      <c r="I19" s="7">
        <f t="shared" si="1"/>
        <v>0</v>
      </c>
      <c r="K19" s="21">
        <v>36219</v>
      </c>
      <c r="L19">
        <v>7</v>
      </c>
      <c r="M19">
        <v>250</v>
      </c>
      <c r="N19" s="7">
        <f t="shared" si="2"/>
        <v>2.8000000000000003</v>
      </c>
      <c r="P19" s="21">
        <v>36219</v>
      </c>
      <c r="Q19">
        <v>5</v>
      </c>
      <c r="R19">
        <v>42</v>
      </c>
      <c r="S19" s="7">
        <f t="shared" si="3"/>
        <v>11.904761904761903</v>
      </c>
      <c r="U19" s="21">
        <v>36219</v>
      </c>
      <c r="V19">
        <v>2</v>
      </c>
      <c r="W19">
        <v>203</v>
      </c>
      <c r="X19" s="7">
        <f t="shared" si="4"/>
        <v>0.98522167487684731</v>
      </c>
      <c r="Z19" s="21">
        <v>36219</v>
      </c>
      <c r="AB19">
        <v>94</v>
      </c>
      <c r="AC19" s="7">
        <f t="shared" si="5"/>
        <v>0</v>
      </c>
      <c r="AE19" s="21">
        <v>36219</v>
      </c>
      <c r="AF19">
        <v>2</v>
      </c>
      <c r="AG19">
        <v>107</v>
      </c>
      <c r="AH19" s="7">
        <f t="shared" si="6"/>
        <v>1.8691588785046727</v>
      </c>
      <c r="AJ19" s="21">
        <v>36219</v>
      </c>
      <c r="AK19">
        <v>1</v>
      </c>
      <c r="AL19">
        <v>20</v>
      </c>
      <c r="AM19" s="7">
        <f t="shared" si="7"/>
        <v>5</v>
      </c>
      <c r="AO19" s="21">
        <v>36219</v>
      </c>
      <c r="AP19" s="9">
        <v>2222.2300109863281</v>
      </c>
      <c r="AQ19" s="9">
        <v>63672.799995422363</v>
      </c>
      <c r="AR19" s="7">
        <f t="shared" si="8"/>
        <v>3.4900774131907051</v>
      </c>
      <c r="AT19" s="21">
        <v>36219</v>
      </c>
      <c r="AU19" s="9"/>
      <c r="AV19" s="9">
        <v>14415.799980163574</v>
      </c>
      <c r="AW19" s="7">
        <f t="shared" si="9"/>
        <v>0</v>
      </c>
      <c r="AY19" s="21">
        <v>36219</v>
      </c>
      <c r="AZ19" s="9">
        <v>1169.7100067138672</v>
      </c>
      <c r="BA19" s="9">
        <v>42551.400024414063</v>
      </c>
      <c r="BB19" s="7">
        <f t="shared" si="10"/>
        <v>2.7489342443321267</v>
      </c>
      <c r="BD19" s="21">
        <v>36219</v>
      </c>
      <c r="BE19" s="9">
        <v>1052.5200042724609</v>
      </c>
      <c r="BF19" s="9">
        <v>6705.5999908447266</v>
      </c>
      <c r="BG19" s="7">
        <f t="shared" si="11"/>
        <v>15.696134659232358</v>
      </c>
      <c r="BI19" s="21">
        <v>36219</v>
      </c>
      <c r="BJ19" s="9">
        <v>1132.1999969482422</v>
      </c>
      <c r="BK19" s="9">
        <v>136363.29887008667</v>
      </c>
      <c r="BL19" s="7">
        <f t="shared" si="12"/>
        <v>0.83028205267085042</v>
      </c>
      <c r="BN19" s="21">
        <v>36219</v>
      </c>
      <c r="BO19" s="9"/>
      <c r="BP19" s="9">
        <v>68664.625003814697</v>
      </c>
      <c r="BQ19" s="7">
        <f t="shared" si="13"/>
        <v>0</v>
      </c>
      <c r="BS19" s="21">
        <v>36219</v>
      </c>
      <c r="BT19" s="9">
        <v>732.19999694824219</v>
      </c>
      <c r="BU19" s="9">
        <v>56196.47388458252</v>
      </c>
      <c r="BV19" s="7">
        <f t="shared" si="14"/>
        <v>1.3029287183606033</v>
      </c>
      <c r="BX19" s="21">
        <v>36219</v>
      </c>
      <c r="BY19" s="9">
        <v>400</v>
      </c>
      <c r="BZ19" s="9">
        <v>11502.199981689453</v>
      </c>
      <c r="CA19" s="7">
        <f t="shared" si="15"/>
        <v>3.4775955959448344</v>
      </c>
    </row>
    <row r="20" spans="1:79">
      <c r="A20" s="21">
        <v>36250</v>
      </c>
      <c r="B20">
        <v>12</v>
      </c>
      <c r="C20">
        <v>388</v>
      </c>
      <c r="D20" s="7">
        <f t="shared" si="0"/>
        <v>3.0927835051546393</v>
      </c>
      <c r="F20" s="21">
        <v>36250</v>
      </c>
      <c r="H20">
        <v>91</v>
      </c>
      <c r="I20" s="7">
        <f t="shared" si="1"/>
        <v>0</v>
      </c>
      <c r="K20" s="21">
        <v>36250</v>
      </c>
      <c r="L20">
        <v>5</v>
      </c>
      <c r="M20">
        <v>258</v>
      </c>
      <c r="N20" s="7">
        <f t="shared" si="2"/>
        <v>1.9379844961240309</v>
      </c>
      <c r="P20" s="21">
        <v>36250</v>
      </c>
      <c r="Q20">
        <v>7</v>
      </c>
      <c r="R20">
        <v>43</v>
      </c>
      <c r="S20" s="7">
        <f t="shared" si="3"/>
        <v>16.279069767441861</v>
      </c>
      <c r="U20" s="21">
        <v>36250</v>
      </c>
      <c r="V20">
        <v>3</v>
      </c>
      <c r="W20">
        <v>202</v>
      </c>
      <c r="X20" s="7">
        <f t="shared" si="4"/>
        <v>1.4851485148514851</v>
      </c>
      <c r="Z20" s="21">
        <v>36250</v>
      </c>
      <c r="AB20">
        <v>93</v>
      </c>
      <c r="AC20" s="7">
        <f t="shared" si="5"/>
        <v>0</v>
      </c>
      <c r="AE20" s="21">
        <v>36250</v>
      </c>
      <c r="AF20">
        <v>3</v>
      </c>
      <c r="AG20">
        <v>105</v>
      </c>
      <c r="AH20" s="7">
        <f t="shared" si="6"/>
        <v>2.8571428571428572</v>
      </c>
      <c r="AJ20" s="21">
        <v>36250</v>
      </c>
      <c r="AK20">
        <v>1</v>
      </c>
      <c r="AL20">
        <v>21</v>
      </c>
      <c r="AM20" s="7">
        <f t="shared" si="7"/>
        <v>4.7619047619047619</v>
      </c>
      <c r="AO20" s="21">
        <v>36250</v>
      </c>
      <c r="AP20" s="9">
        <v>2222.2300109863281</v>
      </c>
      <c r="AQ20" s="9">
        <v>65506.577980041504</v>
      </c>
      <c r="AR20" s="7">
        <f t="shared" si="8"/>
        <v>3.3923768871935205</v>
      </c>
      <c r="AT20" s="21">
        <v>36250</v>
      </c>
      <c r="AU20" s="9"/>
      <c r="AV20" s="9">
        <v>14825.799980163574</v>
      </c>
      <c r="AW20" s="7">
        <f t="shared" si="9"/>
        <v>0</v>
      </c>
      <c r="AY20" s="21">
        <v>36250</v>
      </c>
      <c r="AZ20" s="9">
        <v>874.71000671386719</v>
      </c>
      <c r="BA20" s="9">
        <v>43870.078002929688</v>
      </c>
      <c r="BB20" s="7">
        <f t="shared" si="10"/>
        <v>1.9938647172121582</v>
      </c>
      <c r="BD20" s="21">
        <v>36250</v>
      </c>
      <c r="BE20" s="9">
        <v>1347.5200042724609</v>
      </c>
      <c r="BF20" s="9">
        <v>6810.6999969482422</v>
      </c>
      <c r="BG20" s="7">
        <f t="shared" si="11"/>
        <v>19.785337848918051</v>
      </c>
      <c r="BI20" s="21">
        <v>36250</v>
      </c>
      <c r="BJ20" s="9">
        <v>1882.1999969482422</v>
      </c>
      <c r="BK20" s="9">
        <v>140979.45194244385</v>
      </c>
      <c r="BL20" s="7">
        <f t="shared" si="12"/>
        <v>1.3350881784649493</v>
      </c>
      <c r="BN20" s="21">
        <v>36250</v>
      </c>
      <c r="BO20" s="9">
        <v>375</v>
      </c>
      <c r="BP20" s="9">
        <v>71281.934005737305</v>
      </c>
      <c r="BQ20" s="7">
        <f t="shared" si="13"/>
        <v>0.526080002220222</v>
      </c>
      <c r="BS20" s="21">
        <v>36250</v>
      </c>
      <c r="BT20" s="9">
        <v>1107.1999969482422</v>
      </c>
      <c r="BU20" s="9">
        <v>57491.917930603027</v>
      </c>
      <c r="BV20" s="7">
        <f t="shared" si="14"/>
        <v>1.9258359032041932</v>
      </c>
      <c r="BX20" s="21">
        <v>36250</v>
      </c>
      <c r="BY20" s="9">
        <v>400</v>
      </c>
      <c r="BZ20" s="9">
        <v>12205.600006103516</v>
      </c>
      <c r="CA20" s="7">
        <f t="shared" si="15"/>
        <v>3.2771842416593739</v>
      </c>
    </row>
    <row r="21" spans="1:79">
      <c r="A21" s="21">
        <v>36280</v>
      </c>
      <c r="B21">
        <v>14</v>
      </c>
      <c r="C21">
        <v>386</v>
      </c>
      <c r="D21" s="7">
        <f t="shared" si="0"/>
        <v>3.6269430051813467</v>
      </c>
      <c r="F21" s="21">
        <v>36280</v>
      </c>
      <c r="H21">
        <v>92</v>
      </c>
      <c r="I21" s="7">
        <f t="shared" si="1"/>
        <v>0</v>
      </c>
      <c r="K21" s="21">
        <v>36280</v>
      </c>
      <c r="L21">
        <v>6</v>
      </c>
      <c r="M21">
        <v>254</v>
      </c>
      <c r="N21" s="7">
        <f t="shared" si="2"/>
        <v>2.3622047244094486</v>
      </c>
      <c r="P21" s="21">
        <v>36280</v>
      </c>
      <c r="Q21">
        <v>8</v>
      </c>
      <c r="R21">
        <v>43</v>
      </c>
      <c r="S21" s="7">
        <f t="shared" si="3"/>
        <v>18.604651162790699</v>
      </c>
      <c r="U21" s="21">
        <v>36280</v>
      </c>
      <c r="V21">
        <v>5</v>
      </c>
      <c r="W21">
        <v>206</v>
      </c>
      <c r="X21" s="7">
        <f t="shared" si="4"/>
        <v>2.4271844660194173</v>
      </c>
      <c r="Z21" s="21">
        <v>36280</v>
      </c>
      <c r="AB21">
        <v>91</v>
      </c>
      <c r="AC21" s="7">
        <f t="shared" si="5"/>
        <v>0</v>
      </c>
      <c r="AE21" s="21">
        <v>36280</v>
      </c>
      <c r="AF21">
        <v>5</v>
      </c>
      <c r="AG21">
        <v>112</v>
      </c>
      <c r="AH21" s="7">
        <f t="shared" si="6"/>
        <v>4.4642857142857144</v>
      </c>
      <c r="AJ21" s="21">
        <v>36280</v>
      </c>
      <c r="AK21">
        <v>1</v>
      </c>
      <c r="AL21">
        <v>21</v>
      </c>
      <c r="AM21" s="7">
        <f t="shared" si="7"/>
        <v>4.7619047619047619</v>
      </c>
      <c r="AO21" s="21">
        <v>36280</v>
      </c>
      <c r="AP21" s="9">
        <v>2547.2300109863281</v>
      </c>
      <c r="AQ21" s="9">
        <v>65729.775985717773</v>
      </c>
      <c r="AR21" s="7">
        <f t="shared" si="8"/>
        <v>3.8753060888870339</v>
      </c>
      <c r="AT21" s="21">
        <v>36280</v>
      </c>
      <c r="AU21" s="9"/>
      <c r="AV21" s="9">
        <v>15415.799980163574</v>
      </c>
      <c r="AW21" s="7">
        <f t="shared" si="9"/>
        <v>0</v>
      </c>
      <c r="AY21" s="21">
        <v>36280</v>
      </c>
      <c r="AZ21" s="9">
        <v>1049.7100067138672</v>
      </c>
      <c r="BA21" s="9">
        <v>43509.776008605957</v>
      </c>
      <c r="BB21" s="7">
        <f t="shared" si="10"/>
        <v>2.412584258090047</v>
      </c>
      <c r="BD21" s="21">
        <v>36280</v>
      </c>
      <c r="BE21" s="9">
        <v>1497.5200042724609</v>
      </c>
      <c r="BF21" s="9">
        <v>6804.1999969482422</v>
      </c>
      <c r="BG21" s="7">
        <f t="shared" si="11"/>
        <v>22.0087593683918</v>
      </c>
      <c r="BI21" s="21">
        <v>36280</v>
      </c>
      <c r="BJ21" s="9">
        <v>3853.1999969482422</v>
      </c>
      <c r="BK21" s="9">
        <v>137370.25996017456</v>
      </c>
      <c r="BL21" s="7">
        <f t="shared" si="12"/>
        <v>2.8049739427335552</v>
      </c>
      <c r="BN21" s="21">
        <v>36280</v>
      </c>
      <c r="BO21" s="9">
        <v>375</v>
      </c>
      <c r="BP21" s="9">
        <v>64750.143001556396</v>
      </c>
      <c r="BQ21" s="7">
        <f t="shared" si="13"/>
        <v>0.57914930008878307</v>
      </c>
      <c r="BS21" s="21">
        <v>36280</v>
      </c>
      <c r="BT21" s="9">
        <v>3078.1999969482422</v>
      </c>
      <c r="BU21" s="9">
        <v>60789.516952514648</v>
      </c>
      <c r="BV21" s="7">
        <f t="shared" si="14"/>
        <v>5.0637020184792041</v>
      </c>
      <c r="BX21" s="21">
        <v>36280</v>
      </c>
      <c r="BY21" s="9">
        <v>400</v>
      </c>
      <c r="BZ21" s="9">
        <v>11830.600006103516</v>
      </c>
      <c r="CA21" s="7">
        <f t="shared" si="15"/>
        <v>3.3810626662522298</v>
      </c>
    </row>
    <row r="22" spans="1:79">
      <c r="A22" s="21">
        <v>36311</v>
      </c>
      <c r="B22">
        <v>18</v>
      </c>
      <c r="C22">
        <v>385</v>
      </c>
      <c r="D22" s="7">
        <f t="shared" si="0"/>
        <v>4.6753246753246751</v>
      </c>
      <c r="F22" s="21">
        <v>36311</v>
      </c>
      <c r="H22">
        <v>89</v>
      </c>
      <c r="I22" s="7">
        <f t="shared" si="1"/>
        <v>0</v>
      </c>
      <c r="K22" s="21">
        <v>36311</v>
      </c>
      <c r="L22">
        <v>11</v>
      </c>
      <c r="M22">
        <v>255</v>
      </c>
      <c r="N22" s="7">
        <f t="shared" si="2"/>
        <v>4.3137254901960782</v>
      </c>
      <c r="P22" s="21">
        <v>36311</v>
      </c>
      <c r="Q22">
        <v>7</v>
      </c>
      <c r="R22">
        <v>45</v>
      </c>
      <c r="S22" s="7">
        <f t="shared" si="3"/>
        <v>15.555555555555555</v>
      </c>
      <c r="U22" s="21">
        <v>36311</v>
      </c>
      <c r="V22">
        <v>5</v>
      </c>
      <c r="W22">
        <v>206</v>
      </c>
      <c r="X22" s="7">
        <f t="shared" si="4"/>
        <v>2.4271844660194173</v>
      </c>
      <c r="Z22" s="21">
        <v>36311</v>
      </c>
      <c r="AB22">
        <v>87</v>
      </c>
      <c r="AC22" s="7">
        <f t="shared" si="5"/>
        <v>0</v>
      </c>
      <c r="AE22" s="21">
        <v>36311</v>
      </c>
      <c r="AF22">
        <v>5</v>
      </c>
      <c r="AG22">
        <v>117</v>
      </c>
      <c r="AH22" s="7">
        <f t="shared" si="6"/>
        <v>4.2735042735042734</v>
      </c>
      <c r="AJ22" s="21">
        <v>36311</v>
      </c>
      <c r="AK22">
        <v>1</v>
      </c>
      <c r="AL22">
        <v>21</v>
      </c>
      <c r="AM22" s="7">
        <f t="shared" si="7"/>
        <v>4.7619047619047619</v>
      </c>
      <c r="AO22" s="21">
        <v>36311</v>
      </c>
      <c r="AP22" s="9">
        <v>2808.9300079345703</v>
      </c>
      <c r="AQ22" s="9">
        <v>65265.957992553711</v>
      </c>
      <c r="AR22" s="7">
        <f t="shared" si="8"/>
        <v>4.3038210030641784</v>
      </c>
      <c r="AT22" s="21">
        <v>36311</v>
      </c>
      <c r="AU22" s="9"/>
      <c r="AV22" s="9">
        <v>14963.499992370605</v>
      </c>
      <c r="AW22" s="7">
        <f t="shared" si="9"/>
        <v>0</v>
      </c>
      <c r="AY22" s="21">
        <v>36311</v>
      </c>
      <c r="AZ22" s="9">
        <v>1636.2100067138672</v>
      </c>
      <c r="BA22" s="9">
        <v>43306.658012390137</v>
      </c>
      <c r="BB22" s="7">
        <f t="shared" si="10"/>
        <v>3.7781950439254484</v>
      </c>
      <c r="BD22" s="21">
        <v>36311</v>
      </c>
      <c r="BE22" s="9">
        <v>1172.7200012207031</v>
      </c>
      <c r="BF22" s="9">
        <v>6995.7999877929688</v>
      </c>
      <c r="BG22" s="7">
        <f t="shared" si="11"/>
        <v>16.763200824308761</v>
      </c>
      <c r="BI22" s="21">
        <v>36311</v>
      </c>
      <c r="BJ22" s="9">
        <v>3853.1999969482422</v>
      </c>
      <c r="BK22" s="9">
        <v>131913.30386352539</v>
      </c>
      <c r="BL22" s="7">
        <f t="shared" si="12"/>
        <v>2.9210093933623846</v>
      </c>
      <c r="BN22" s="21">
        <v>36311</v>
      </c>
      <c r="BO22" s="9">
        <v>375</v>
      </c>
      <c r="BP22" s="9">
        <v>57466.293975830078</v>
      </c>
      <c r="BQ22" s="7">
        <f t="shared" si="13"/>
        <v>0.65255643622629012</v>
      </c>
      <c r="BS22" s="21">
        <v>36311</v>
      </c>
      <c r="BT22" s="9">
        <v>3078.1999969482422</v>
      </c>
      <c r="BU22" s="9">
        <v>63234.109893798828</v>
      </c>
      <c r="BV22" s="7">
        <f t="shared" si="14"/>
        <v>4.8679423211903421</v>
      </c>
      <c r="BX22" s="21">
        <v>36311</v>
      </c>
      <c r="BY22" s="9">
        <v>400</v>
      </c>
      <c r="BZ22" s="9">
        <v>11212.899993896484</v>
      </c>
      <c r="CA22" s="7">
        <f t="shared" si="15"/>
        <v>3.5673197854054881</v>
      </c>
    </row>
    <row r="23" spans="1:79">
      <c r="A23" s="21">
        <v>36341</v>
      </c>
      <c r="B23">
        <v>21</v>
      </c>
      <c r="C23">
        <v>381</v>
      </c>
      <c r="D23" s="7">
        <f t="shared" si="0"/>
        <v>5.5118110236220472</v>
      </c>
      <c r="F23" s="21">
        <v>36341</v>
      </c>
      <c r="G23">
        <v>1</v>
      </c>
      <c r="H23">
        <v>85</v>
      </c>
      <c r="I23" s="7">
        <f t="shared" si="1"/>
        <v>1.1764705882352942</v>
      </c>
      <c r="K23" s="21">
        <v>36341</v>
      </c>
      <c r="L23">
        <v>12</v>
      </c>
      <c r="M23">
        <v>253</v>
      </c>
      <c r="N23" s="7">
        <f t="shared" si="2"/>
        <v>4.7430830039525684</v>
      </c>
      <c r="P23" s="21">
        <v>36341</v>
      </c>
      <c r="Q23">
        <v>7</v>
      </c>
      <c r="R23">
        <v>46</v>
      </c>
      <c r="S23" s="7">
        <f t="shared" si="3"/>
        <v>15.217391304347828</v>
      </c>
      <c r="U23" s="21">
        <v>36341</v>
      </c>
      <c r="V23">
        <v>7</v>
      </c>
      <c r="W23">
        <v>209</v>
      </c>
      <c r="X23" s="7">
        <f t="shared" si="4"/>
        <v>3.3492822966507179</v>
      </c>
      <c r="Z23" s="21">
        <v>36341</v>
      </c>
      <c r="AB23">
        <v>86</v>
      </c>
      <c r="AC23" s="7">
        <f t="shared" si="5"/>
        <v>0</v>
      </c>
      <c r="AE23" s="21">
        <v>36341</v>
      </c>
      <c r="AF23">
        <v>3</v>
      </c>
      <c r="AG23">
        <v>117</v>
      </c>
      <c r="AH23" s="7">
        <f t="shared" si="6"/>
        <v>2.5641025641025639</v>
      </c>
      <c r="AJ23" s="21">
        <v>36341</v>
      </c>
      <c r="AK23">
        <v>4</v>
      </c>
      <c r="AL23">
        <v>23</v>
      </c>
      <c r="AM23" s="7">
        <f t="shared" si="7"/>
        <v>17.391304347826086</v>
      </c>
      <c r="AO23" s="21">
        <v>36341</v>
      </c>
      <c r="AP23" s="9">
        <v>3404.4100046157837</v>
      </c>
      <c r="AQ23" s="9">
        <v>64901.842994689941</v>
      </c>
      <c r="AR23" s="7">
        <f t="shared" si="8"/>
        <v>5.2454750859606891</v>
      </c>
      <c r="AT23" s="21">
        <v>36341</v>
      </c>
      <c r="AU23" s="9">
        <v>234.27999973297119</v>
      </c>
      <c r="AV23" s="9">
        <v>14107</v>
      </c>
      <c r="AW23" s="7">
        <f t="shared" si="9"/>
        <v>1.6607358030266619</v>
      </c>
      <c r="AY23" s="21">
        <v>36341</v>
      </c>
      <c r="AZ23" s="9">
        <v>1911.2100067138672</v>
      </c>
      <c r="BA23" s="9">
        <v>43358.958999633789</v>
      </c>
      <c r="BB23" s="7">
        <f t="shared" si="10"/>
        <v>4.4078779814109676</v>
      </c>
      <c r="BD23" s="21">
        <v>36341</v>
      </c>
      <c r="BE23" s="9">
        <v>1258.9199981689453</v>
      </c>
      <c r="BF23" s="9">
        <v>7435.8839950561523</v>
      </c>
      <c r="BG23" s="7">
        <f t="shared" si="11"/>
        <v>16.930334026269843</v>
      </c>
      <c r="BI23" s="21">
        <v>36341</v>
      </c>
      <c r="BJ23" s="9">
        <v>4747.4499969482422</v>
      </c>
      <c r="BK23" s="9">
        <v>134972.12100219727</v>
      </c>
      <c r="BL23" s="7">
        <f t="shared" si="12"/>
        <v>3.517356000407637</v>
      </c>
      <c r="BN23" s="21">
        <v>36341</v>
      </c>
      <c r="BO23" s="9">
        <v>225</v>
      </c>
      <c r="BP23" s="9">
        <v>60414</v>
      </c>
      <c r="BQ23" s="7">
        <f t="shared" si="13"/>
        <v>0.3724302314033171</v>
      </c>
      <c r="BS23" s="21">
        <v>36341</v>
      </c>
      <c r="BT23" s="9">
        <v>2496</v>
      </c>
      <c r="BU23" s="9">
        <v>62406.121002197266</v>
      </c>
      <c r="BV23" s="7">
        <f t="shared" si="14"/>
        <v>3.9996076665494367</v>
      </c>
      <c r="BX23" s="21">
        <v>36341</v>
      </c>
      <c r="BY23" s="9">
        <v>2026.4499969482422</v>
      </c>
      <c r="BZ23" s="9">
        <v>12152</v>
      </c>
      <c r="CA23" s="7">
        <f t="shared" si="15"/>
        <v>16.675855801088236</v>
      </c>
    </row>
    <row r="24" spans="1:79">
      <c r="A24" s="21">
        <v>36372</v>
      </c>
      <c r="B24">
        <v>23</v>
      </c>
      <c r="C24">
        <v>381</v>
      </c>
      <c r="D24" s="7">
        <f t="shared" si="0"/>
        <v>6.0367454068241466</v>
      </c>
      <c r="F24" s="21">
        <v>36372</v>
      </c>
      <c r="G24">
        <v>1</v>
      </c>
      <c r="H24">
        <v>83</v>
      </c>
      <c r="I24" s="7">
        <f t="shared" si="1"/>
        <v>1.2048192771084338</v>
      </c>
      <c r="K24" s="21">
        <v>36372</v>
      </c>
      <c r="L24">
        <v>14</v>
      </c>
      <c r="M24">
        <v>252</v>
      </c>
      <c r="N24" s="7">
        <f t="shared" si="2"/>
        <v>5.5555555555555554</v>
      </c>
      <c r="P24" s="21">
        <v>36372</v>
      </c>
      <c r="Q24">
        <v>8</v>
      </c>
      <c r="R24">
        <v>51</v>
      </c>
      <c r="S24" s="7">
        <f t="shared" si="3"/>
        <v>15.686274509803921</v>
      </c>
      <c r="U24" s="21">
        <v>36372</v>
      </c>
      <c r="V24">
        <v>7</v>
      </c>
      <c r="W24">
        <v>212</v>
      </c>
      <c r="X24" s="7">
        <f t="shared" si="4"/>
        <v>3.3018867924528301</v>
      </c>
      <c r="Z24" s="21">
        <v>36372</v>
      </c>
      <c r="AB24">
        <v>86</v>
      </c>
      <c r="AC24" s="7">
        <f t="shared" si="5"/>
        <v>0</v>
      </c>
      <c r="AE24" s="21">
        <v>36372</v>
      </c>
      <c r="AF24">
        <v>3</v>
      </c>
      <c r="AG24">
        <v>117</v>
      </c>
      <c r="AH24" s="7">
        <f t="shared" si="6"/>
        <v>2.5641025641025639</v>
      </c>
      <c r="AJ24" s="21">
        <v>36372</v>
      </c>
      <c r="AK24">
        <v>4</v>
      </c>
      <c r="AL24">
        <v>24</v>
      </c>
      <c r="AM24" s="7">
        <f t="shared" si="7"/>
        <v>16.666666666666664</v>
      </c>
      <c r="AO24" s="21">
        <v>36372</v>
      </c>
      <c r="AP24" s="9">
        <v>3580.4100046157837</v>
      </c>
      <c r="AQ24" s="9">
        <v>65045.557033538818</v>
      </c>
      <c r="AR24" s="7">
        <f t="shared" si="8"/>
        <v>5.5044651286015602</v>
      </c>
      <c r="AT24" s="21">
        <v>36372</v>
      </c>
      <c r="AU24" s="9">
        <v>234.27999973297119</v>
      </c>
      <c r="AV24" s="9">
        <v>13824.200004577637</v>
      </c>
      <c r="AW24" s="7">
        <f t="shared" si="9"/>
        <v>1.6947092754401236</v>
      </c>
      <c r="AY24" s="21">
        <v>36372</v>
      </c>
      <c r="AZ24" s="9">
        <v>2197.5</v>
      </c>
      <c r="BA24" s="9">
        <v>43090.157009124756</v>
      </c>
      <c r="BB24" s="7">
        <f t="shared" si="10"/>
        <v>5.0997725525452555</v>
      </c>
      <c r="BD24" s="21">
        <v>36372</v>
      </c>
      <c r="BE24" s="9">
        <v>1148.6300048828125</v>
      </c>
      <c r="BF24" s="9">
        <v>8131.2000198364258</v>
      </c>
      <c r="BG24" s="7">
        <f t="shared" si="11"/>
        <v>14.1262052597486</v>
      </c>
      <c r="BI24" s="21">
        <v>36372</v>
      </c>
      <c r="BJ24" s="9">
        <v>4747.4499969482422</v>
      </c>
      <c r="BK24" s="9">
        <v>138384.00489044189</v>
      </c>
      <c r="BL24" s="7">
        <f t="shared" si="12"/>
        <v>3.4306349210711025</v>
      </c>
      <c r="BN24" s="21">
        <v>36372</v>
      </c>
      <c r="BO24" s="9">
        <v>225</v>
      </c>
      <c r="BP24" s="9">
        <v>62064.199989318848</v>
      </c>
      <c r="BQ24" s="7">
        <f t="shared" si="13"/>
        <v>0.36252783414387385</v>
      </c>
      <c r="BS24" s="21">
        <v>36372</v>
      </c>
      <c r="BT24" s="9">
        <v>2496</v>
      </c>
      <c r="BU24" s="9">
        <v>63866.304885864258</v>
      </c>
      <c r="BV24" s="7">
        <f t="shared" si="14"/>
        <v>3.9081641007110277</v>
      </c>
      <c r="BX24" s="21">
        <v>36372</v>
      </c>
      <c r="BY24" s="9">
        <v>2026.4499969482422</v>
      </c>
      <c r="BZ24" s="9">
        <v>12453.500015258789</v>
      </c>
      <c r="CA24" s="7">
        <f t="shared" si="15"/>
        <v>16.272132287833234</v>
      </c>
    </row>
    <row r="25" spans="1:79">
      <c r="A25" s="21">
        <v>36403</v>
      </c>
      <c r="B25">
        <v>23</v>
      </c>
      <c r="C25">
        <v>369</v>
      </c>
      <c r="D25" s="7">
        <f t="shared" si="0"/>
        <v>6.2330623306233059</v>
      </c>
      <c r="F25" s="21">
        <v>36403</v>
      </c>
      <c r="H25">
        <v>81</v>
      </c>
      <c r="I25" s="7">
        <f t="shared" si="1"/>
        <v>0</v>
      </c>
      <c r="K25" s="21">
        <v>36403</v>
      </c>
      <c r="L25">
        <v>16</v>
      </c>
      <c r="M25">
        <v>244</v>
      </c>
      <c r="N25" s="7">
        <f t="shared" si="2"/>
        <v>6.557377049180328</v>
      </c>
      <c r="P25" s="21">
        <v>36403</v>
      </c>
      <c r="Q25">
        <v>7</v>
      </c>
      <c r="R25">
        <v>50</v>
      </c>
      <c r="S25" s="7">
        <f t="shared" si="3"/>
        <v>14.000000000000002</v>
      </c>
      <c r="U25" s="21">
        <v>36403</v>
      </c>
      <c r="V25">
        <v>8</v>
      </c>
      <c r="W25">
        <v>218</v>
      </c>
      <c r="X25" s="7">
        <f t="shared" si="4"/>
        <v>3.669724770642202</v>
      </c>
      <c r="Z25" s="21">
        <v>36403</v>
      </c>
      <c r="AA25">
        <v>1</v>
      </c>
      <c r="AB25">
        <v>87</v>
      </c>
      <c r="AC25" s="7">
        <f t="shared" si="5"/>
        <v>1.1494252873563218</v>
      </c>
      <c r="AE25" s="21">
        <v>36403</v>
      </c>
      <c r="AF25">
        <v>4</v>
      </c>
      <c r="AG25">
        <v>120</v>
      </c>
      <c r="AH25" s="7">
        <f t="shared" si="6"/>
        <v>3.3333333333333335</v>
      </c>
      <c r="AJ25" s="21">
        <v>36403</v>
      </c>
      <c r="AK25">
        <v>3</v>
      </c>
      <c r="AL25">
        <v>25</v>
      </c>
      <c r="AM25" s="7">
        <f t="shared" si="7"/>
        <v>12</v>
      </c>
      <c r="AO25" s="21">
        <v>36403</v>
      </c>
      <c r="AP25" s="9">
        <v>3601.1300048828125</v>
      </c>
      <c r="AQ25" s="9">
        <v>63725.783031463623</v>
      </c>
      <c r="AR25" s="7">
        <f t="shared" si="8"/>
        <v>5.6509780399321414</v>
      </c>
      <c r="AT25" s="21">
        <v>36403</v>
      </c>
      <c r="AU25" s="9"/>
      <c r="AV25" s="9">
        <v>13949.700004577637</v>
      </c>
      <c r="AW25" s="7">
        <f t="shared" si="9"/>
        <v>0</v>
      </c>
      <c r="AY25" s="21">
        <v>36403</v>
      </c>
      <c r="AZ25" s="9">
        <v>2652.5</v>
      </c>
      <c r="BA25" s="9">
        <v>41852.883007049561</v>
      </c>
      <c r="BB25" s="7">
        <f t="shared" si="10"/>
        <v>6.3376757093489156</v>
      </c>
      <c r="BD25" s="21">
        <v>36403</v>
      </c>
      <c r="BE25" s="9">
        <v>948.6300048828125</v>
      </c>
      <c r="BF25" s="9">
        <v>7923.2000198364258</v>
      </c>
      <c r="BG25" s="7">
        <f t="shared" si="11"/>
        <v>11.972814046191365</v>
      </c>
      <c r="BI25" s="21">
        <v>36403</v>
      </c>
      <c r="BJ25" s="9">
        <v>5206.7299966812134</v>
      </c>
      <c r="BK25" s="9">
        <v>145509.56796264648</v>
      </c>
      <c r="BL25" s="7">
        <f t="shared" si="12"/>
        <v>3.578273284419224</v>
      </c>
      <c r="BN25" s="21">
        <v>36403</v>
      </c>
      <c r="BO25" s="9">
        <v>684.27999973297119</v>
      </c>
      <c r="BP25" s="9">
        <v>62410.300003051758</v>
      </c>
      <c r="BQ25" s="7">
        <f t="shared" si="13"/>
        <v>1.0964215837762534</v>
      </c>
      <c r="BS25" s="21">
        <v>36403</v>
      </c>
      <c r="BT25" s="9">
        <v>2603.1999969482422</v>
      </c>
      <c r="BU25" s="9">
        <v>67491.96794128418</v>
      </c>
      <c r="BV25" s="7">
        <f t="shared" si="14"/>
        <v>3.8570515519905149</v>
      </c>
      <c r="BX25" s="21">
        <v>36403</v>
      </c>
      <c r="BY25" s="9">
        <v>1919.25</v>
      </c>
      <c r="BZ25" s="9">
        <v>15607.300018310547</v>
      </c>
      <c r="CA25" s="7">
        <f t="shared" si="15"/>
        <v>12.297130174651146</v>
      </c>
    </row>
    <row r="26" spans="1:79">
      <c r="A26" s="21">
        <v>36433</v>
      </c>
      <c r="B26">
        <v>23</v>
      </c>
      <c r="C26">
        <v>376</v>
      </c>
      <c r="D26" s="7">
        <f t="shared" si="0"/>
        <v>6.1170212765957448</v>
      </c>
      <c r="F26" s="21">
        <v>36433</v>
      </c>
      <c r="H26">
        <v>78</v>
      </c>
      <c r="I26" s="7">
        <f t="shared" si="1"/>
        <v>0</v>
      </c>
      <c r="K26" s="21">
        <v>36433</v>
      </c>
      <c r="L26">
        <v>16</v>
      </c>
      <c r="M26">
        <v>247</v>
      </c>
      <c r="N26" s="7">
        <f t="shared" si="2"/>
        <v>6.4777327935222671</v>
      </c>
      <c r="P26" s="21">
        <v>36433</v>
      </c>
      <c r="Q26">
        <v>7</v>
      </c>
      <c r="R26">
        <v>57</v>
      </c>
      <c r="S26" s="7">
        <f t="shared" si="3"/>
        <v>12.280701754385964</v>
      </c>
      <c r="U26" s="21">
        <v>36433</v>
      </c>
      <c r="V26">
        <v>8</v>
      </c>
      <c r="W26">
        <v>225</v>
      </c>
      <c r="X26" s="7">
        <f t="shared" si="4"/>
        <v>3.5555555555555554</v>
      </c>
      <c r="Z26" s="21">
        <v>36433</v>
      </c>
      <c r="AA26">
        <v>1</v>
      </c>
      <c r="AB26">
        <v>91</v>
      </c>
      <c r="AC26" s="7">
        <f t="shared" si="5"/>
        <v>1.098901098901099</v>
      </c>
      <c r="AE26" s="21">
        <v>36433</v>
      </c>
      <c r="AF26">
        <v>3</v>
      </c>
      <c r="AG26">
        <v>116</v>
      </c>
      <c r="AH26" s="7">
        <f t="shared" si="6"/>
        <v>2.5862068965517242</v>
      </c>
      <c r="AJ26" s="21">
        <v>36433</v>
      </c>
      <c r="AK26">
        <v>4</v>
      </c>
      <c r="AL26">
        <v>30</v>
      </c>
      <c r="AM26" s="7">
        <f t="shared" si="7"/>
        <v>13.333333333333334</v>
      </c>
      <c r="AO26" s="21">
        <v>36433</v>
      </c>
      <c r="AP26" s="9">
        <v>3744.6300048828125</v>
      </c>
      <c r="AQ26" s="9">
        <v>65009.425025939941</v>
      </c>
      <c r="AR26" s="7">
        <f t="shared" si="8"/>
        <v>5.7601340165501194</v>
      </c>
      <c r="AT26" s="21">
        <v>36433</v>
      </c>
      <c r="AU26" s="9"/>
      <c r="AV26" s="9">
        <v>13524.700004577637</v>
      </c>
      <c r="AW26" s="7">
        <f t="shared" si="9"/>
        <v>0</v>
      </c>
      <c r="AY26" s="21">
        <v>36433</v>
      </c>
      <c r="AZ26" s="9">
        <v>2796</v>
      </c>
      <c r="BA26" s="9">
        <v>42427.525001525879</v>
      </c>
      <c r="BB26" s="7">
        <f t="shared" si="10"/>
        <v>6.5900615223241132</v>
      </c>
      <c r="BD26" s="21">
        <v>36433</v>
      </c>
      <c r="BE26" s="9">
        <v>948.6300048828125</v>
      </c>
      <c r="BF26" s="9">
        <v>9057.2000198364258</v>
      </c>
      <c r="BG26" s="7">
        <f t="shared" si="11"/>
        <v>10.473766757995755</v>
      </c>
      <c r="BI26" s="21">
        <v>36433</v>
      </c>
      <c r="BJ26" s="9">
        <v>5206.7299966812134</v>
      </c>
      <c r="BK26" s="9">
        <v>151310.90293884277</v>
      </c>
      <c r="BL26" s="7">
        <f t="shared" si="12"/>
        <v>3.4410805140629441</v>
      </c>
      <c r="BN26" s="21">
        <v>36433</v>
      </c>
      <c r="BO26" s="9">
        <v>684.27999973297119</v>
      </c>
      <c r="BP26" s="9">
        <v>65673.100021362305</v>
      </c>
      <c r="BQ26" s="7">
        <f t="shared" si="13"/>
        <v>1.0419486814394128</v>
      </c>
      <c r="BS26" s="21">
        <v>36433</v>
      </c>
      <c r="BT26" s="9">
        <v>2496</v>
      </c>
      <c r="BU26" s="9">
        <v>67608.402908325195</v>
      </c>
      <c r="BV26" s="7">
        <f t="shared" si="14"/>
        <v>3.6918487830344038</v>
      </c>
      <c r="BX26" s="21">
        <v>36433</v>
      </c>
      <c r="BY26" s="9">
        <v>2026.4499969482422</v>
      </c>
      <c r="BZ26" s="9">
        <v>18029.400009155273</v>
      </c>
      <c r="CA26" s="7">
        <f t="shared" si="15"/>
        <v>11.239697360529009</v>
      </c>
    </row>
    <row r="27" spans="1:79">
      <c r="A27" s="21">
        <v>36464</v>
      </c>
      <c r="B27">
        <v>27</v>
      </c>
      <c r="C27">
        <v>387</v>
      </c>
      <c r="D27" s="7">
        <f t="shared" si="0"/>
        <v>6.9767441860465116</v>
      </c>
      <c r="F27" s="21">
        <v>36464</v>
      </c>
      <c r="H27">
        <v>76</v>
      </c>
      <c r="I27" s="7">
        <f t="shared" si="1"/>
        <v>0</v>
      </c>
      <c r="K27" s="21">
        <v>36464</v>
      </c>
      <c r="L27">
        <v>17</v>
      </c>
      <c r="M27">
        <v>257</v>
      </c>
      <c r="N27" s="7">
        <f t="shared" si="2"/>
        <v>6.6147859922178993</v>
      </c>
      <c r="P27" s="21">
        <v>36464</v>
      </c>
      <c r="Q27">
        <v>10</v>
      </c>
      <c r="R27">
        <v>60</v>
      </c>
      <c r="S27" s="7">
        <f t="shared" si="3"/>
        <v>16.666666666666664</v>
      </c>
      <c r="U27" s="21">
        <v>36464</v>
      </c>
      <c r="V27">
        <v>10</v>
      </c>
      <c r="W27">
        <v>221</v>
      </c>
      <c r="X27" s="7">
        <f t="shared" si="4"/>
        <v>4.5248868778280542</v>
      </c>
      <c r="Z27" s="21">
        <v>36464</v>
      </c>
      <c r="AA27">
        <v>1</v>
      </c>
      <c r="AB27">
        <v>85</v>
      </c>
      <c r="AC27" s="7">
        <f t="shared" si="5"/>
        <v>1.1764705882352942</v>
      </c>
      <c r="AE27" s="21">
        <v>36464</v>
      </c>
      <c r="AF27">
        <v>4</v>
      </c>
      <c r="AG27">
        <v>115</v>
      </c>
      <c r="AH27" s="7">
        <f t="shared" si="6"/>
        <v>3.4782608695652173</v>
      </c>
      <c r="AJ27" s="21">
        <v>36464</v>
      </c>
      <c r="AK27">
        <v>5</v>
      </c>
      <c r="AL27">
        <v>33</v>
      </c>
      <c r="AM27" s="7">
        <f t="shared" si="7"/>
        <v>15.151515151515152</v>
      </c>
      <c r="AO27" s="21">
        <v>36464</v>
      </c>
      <c r="AP27" s="9">
        <v>4438.1300048828125</v>
      </c>
      <c r="AQ27" s="9">
        <v>66939.729034423828</v>
      </c>
      <c r="AR27" s="7">
        <f t="shared" si="8"/>
        <v>6.6300387959450795</v>
      </c>
      <c r="AT27" s="21">
        <v>36464</v>
      </c>
      <c r="AU27" s="9"/>
      <c r="AV27" s="9">
        <v>13075.200004577637</v>
      </c>
      <c r="AW27" s="7">
        <f t="shared" si="9"/>
        <v>0</v>
      </c>
      <c r="AY27" s="21">
        <v>36464</v>
      </c>
      <c r="AZ27" s="9">
        <v>2871</v>
      </c>
      <c r="BA27" s="9">
        <v>44089.729011535645</v>
      </c>
      <c r="BB27" s="7">
        <f t="shared" si="10"/>
        <v>6.5117206759171307</v>
      </c>
      <c r="BD27" s="21">
        <v>36464</v>
      </c>
      <c r="BE27" s="9">
        <v>1567.1300048828125</v>
      </c>
      <c r="BF27" s="9">
        <v>9774.8000183105469</v>
      </c>
      <c r="BG27" s="7">
        <f t="shared" si="11"/>
        <v>16.032348507869234</v>
      </c>
      <c r="BI27" s="21">
        <v>36464</v>
      </c>
      <c r="BJ27" s="9">
        <v>5756.7299966812134</v>
      </c>
      <c r="BK27" s="9">
        <v>149052.67594146729</v>
      </c>
      <c r="BL27" s="7">
        <f t="shared" si="12"/>
        <v>3.8622117719925209</v>
      </c>
      <c r="BN27" s="21">
        <v>36464</v>
      </c>
      <c r="BO27" s="9">
        <v>459.27999973297119</v>
      </c>
      <c r="BP27" s="9">
        <v>62630.725028991699</v>
      </c>
      <c r="BQ27" s="7">
        <f t="shared" si="13"/>
        <v>0.733314199253435</v>
      </c>
      <c r="BS27" s="21">
        <v>36464</v>
      </c>
      <c r="BT27" s="9">
        <v>2646</v>
      </c>
      <c r="BU27" s="9">
        <v>67045.050903320313</v>
      </c>
      <c r="BV27" s="7">
        <f t="shared" si="14"/>
        <v>3.9466000313961436</v>
      </c>
      <c r="BX27" s="21">
        <v>36464</v>
      </c>
      <c r="BY27" s="9">
        <v>2651.4499969482422</v>
      </c>
      <c r="BZ27" s="9">
        <v>19376.900009155273</v>
      </c>
      <c r="CA27" s="7">
        <f t="shared" si="15"/>
        <v>13.683561331768626</v>
      </c>
    </row>
    <row r="28" spans="1:79">
      <c r="A28" s="21">
        <v>36494</v>
      </c>
      <c r="B28">
        <v>26</v>
      </c>
      <c r="C28">
        <v>388</v>
      </c>
      <c r="D28" s="7">
        <f t="shared" si="0"/>
        <v>6.7010309278350517</v>
      </c>
      <c r="F28" s="21">
        <v>36494</v>
      </c>
      <c r="H28">
        <v>72</v>
      </c>
      <c r="I28" s="7">
        <f t="shared" si="1"/>
        <v>0</v>
      </c>
      <c r="K28" s="21">
        <v>36494</v>
      </c>
      <c r="L28">
        <v>13</v>
      </c>
      <c r="M28">
        <v>263</v>
      </c>
      <c r="N28" s="7">
        <f t="shared" si="2"/>
        <v>4.9429657794676807</v>
      </c>
      <c r="P28" s="21">
        <v>36494</v>
      </c>
      <c r="Q28">
        <v>13</v>
      </c>
      <c r="R28">
        <v>60</v>
      </c>
      <c r="S28" s="7">
        <f t="shared" si="3"/>
        <v>21.666666666666668</v>
      </c>
      <c r="U28" s="21">
        <v>36494</v>
      </c>
      <c r="V28">
        <v>12</v>
      </c>
      <c r="W28">
        <v>222</v>
      </c>
      <c r="X28" s="7">
        <f t="shared" si="4"/>
        <v>5.4054054054054053</v>
      </c>
      <c r="Z28" s="21">
        <v>36494</v>
      </c>
      <c r="AA28">
        <v>1</v>
      </c>
      <c r="AB28">
        <v>89</v>
      </c>
      <c r="AC28" s="7">
        <f t="shared" si="5"/>
        <v>1.1235955056179776</v>
      </c>
      <c r="AE28" s="21">
        <v>36494</v>
      </c>
      <c r="AF28">
        <v>4</v>
      </c>
      <c r="AG28">
        <v>111</v>
      </c>
      <c r="AH28" s="7">
        <f t="shared" si="6"/>
        <v>3.6036036036036037</v>
      </c>
      <c r="AJ28" s="21">
        <v>36494</v>
      </c>
      <c r="AK28">
        <v>7</v>
      </c>
      <c r="AL28">
        <v>33</v>
      </c>
      <c r="AM28" s="7">
        <f t="shared" si="7"/>
        <v>21.212121212121211</v>
      </c>
      <c r="AO28" s="21">
        <v>36494</v>
      </c>
      <c r="AP28" s="9">
        <v>4602.4199981689453</v>
      </c>
      <c r="AQ28" s="9">
        <v>67318.472015380859</v>
      </c>
      <c r="AR28" s="7">
        <f t="shared" si="8"/>
        <v>6.836786190152071</v>
      </c>
      <c r="AT28" s="21">
        <v>36494</v>
      </c>
      <c r="AU28" s="9"/>
      <c r="AV28" s="9">
        <v>12573.395988464355</v>
      </c>
      <c r="AW28" s="7">
        <f t="shared" si="9"/>
        <v>0</v>
      </c>
      <c r="AY28" s="21">
        <v>36494</v>
      </c>
      <c r="AZ28" s="9">
        <v>2345</v>
      </c>
      <c r="BA28" s="9">
        <v>45188.094009399414</v>
      </c>
      <c r="BB28" s="7">
        <f t="shared" si="10"/>
        <v>5.1894200262401524</v>
      </c>
      <c r="BD28" s="21">
        <v>36494</v>
      </c>
      <c r="BE28" s="9">
        <v>2257.4199981689453</v>
      </c>
      <c r="BF28" s="9">
        <v>9556.9820175170898</v>
      </c>
      <c r="BG28" s="7">
        <f t="shared" si="11"/>
        <v>23.620636661566351</v>
      </c>
      <c r="BI28" s="21">
        <v>36494</v>
      </c>
      <c r="BJ28" s="9">
        <v>7141.7299966812134</v>
      </c>
      <c r="BK28" s="9">
        <v>149297.05896759033</v>
      </c>
      <c r="BL28" s="7">
        <f t="shared" si="12"/>
        <v>4.7835704507960557</v>
      </c>
      <c r="BN28" s="21">
        <v>36494</v>
      </c>
      <c r="BO28" s="9">
        <v>659.27999973297119</v>
      </c>
      <c r="BP28" s="9">
        <v>63268.971984863281</v>
      </c>
      <c r="BQ28" s="7">
        <f t="shared" si="13"/>
        <v>1.0420273619914355</v>
      </c>
      <c r="BS28" s="21">
        <v>36494</v>
      </c>
      <c r="BT28" s="9">
        <v>2025</v>
      </c>
      <c r="BU28" s="9">
        <v>65097.237983703613</v>
      </c>
      <c r="BV28" s="7">
        <f t="shared" si="14"/>
        <v>3.1107310582162282</v>
      </c>
      <c r="BX28" s="21">
        <v>36494</v>
      </c>
      <c r="BY28" s="9">
        <v>4457.4499969482422</v>
      </c>
      <c r="BZ28" s="9">
        <v>20930.848999023438</v>
      </c>
      <c r="CA28" s="7">
        <f t="shared" si="15"/>
        <v>21.296078325137273</v>
      </c>
    </row>
    <row r="29" spans="1:79">
      <c r="A29" s="21">
        <v>36525</v>
      </c>
      <c r="B29">
        <v>25</v>
      </c>
      <c r="C29">
        <v>385</v>
      </c>
      <c r="D29" s="7">
        <f t="shared" si="0"/>
        <v>6.4935064935064926</v>
      </c>
      <c r="F29" s="21">
        <v>36525</v>
      </c>
      <c r="H29">
        <v>79</v>
      </c>
      <c r="I29" s="7">
        <f t="shared" si="1"/>
        <v>0</v>
      </c>
      <c r="K29" s="21">
        <v>36525</v>
      </c>
      <c r="L29">
        <v>11</v>
      </c>
      <c r="M29">
        <v>249</v>
      </c>
      <c r="N29" s="7">
        <f t="shared" si="2"/>
        <v>4.4176706827309236</v>
      </c>
      <c r="P29" s="21">
        <v>36525</v>
      </c>
      <c r="Q29">
        <v>14</v>
      </c>
      <c r="R29">
        <v>64</v>
      </c>
      <c r="S29" s="7">
        <f t="shared" si="3"/>
        <v>21.875</v>
      </c>
      <c r="U29" s="21">
        <v>36525</v>
      </c>
      <c r="V29">
        <v>12</v>
      </c>
      <c r="W29">
        <v>220</v>
      </c>
      <c r="X29" s="7">
        <f t="shared" si="4"/>
        <v>5.4545454545454541</v>
      </c>
      <c r="Z29" s="21">
        <v>36525</v>
      </c>
      <c r="AA29">
        <v>2</v>
      </c>
      <c r="AB29">
        <v>84</v>
      </c>
      <c r="AC29" s="7">
        <f t="shared" si="5"/>
        <v>2.3809523809523809</v>
      </c>
      <c r="AE29" s="21">
        <v>36525</v>
      </c>
      <c r="AF29">
        <v>5</v>
      </c>
      <c r="AG29">
        <v>111</v>
      </c>
      <c r="AH29" s="7">
        <f t="shared" si="6"/>
        <v>4.5045045045045047</v>
      </c>
      <c r="AJ29" s="21">
        <v>36525</v>
      </c>
      <c r="AK29">
        <v>5</v>
      </c>
      <c r="AL29">
        <v>36</v>
      </c>
      <c r="AM29" s="7">
        <f t="shared" si="7"/>
        <v>13.888888888888889</v>
      </c>
      <c r="AO29" s="21">
        <v>36525</v>
      </c>
      <c r="AP29" s="9">
        <v>4221.4199981689453</v>
      </c>
      <c r="AQ29" s="9">
        <v>67195.458023071289</v>
      </c>
      <c r="AR29" s="7">
        <f t="shared" si="8"/>
        <v>6.2822996112617284</v>
      </c>
      <c r="AT29" s="21">
        <v>36525</v>
      </c>
      <c r="AU29" s="9"/>
      <c r="AV29" s="9">
        <v>13898.900001525879</v>
      </c>
      <c r="AW29" s="7">
        <f t="shared" si="9"/>
        <v>0</v>
      </c>
      <c r="AY29" s="21">
        <v>36525</v>
      </c>
      <c r="AZ29" s="9">
        <v>1959</v>
      </c>
      <c r="BA29" s="9">
        <v>42959.458015441895</v>
      </c>
      <c r="BB29" s="7">
        <f t="shared" si="10"/>
        <v>4.5601133964395739</v>
      </c>
      <c r="BD29" s="21">
        <v>36525</v>
      </c>
      <c r="BE29" s="9">
        <v>2262.4199981689453</v>
      </c>
      <c r="BF29" s="9">
        <v>10337.100006103516</v>
      </c>
      <c r="BG29" s="7">
        <f t="shared" si="11"/>
        <v>21.886409116997076</v>
      </c>
      <c r="BI29" s="21">
        <v>36525</v>
      </c>
      <c r="BJ29" s="9">
        <v>6859.5299997329712</v>
      </c>
      <c r="BK29" s="9">
        <v>146716.90990447998</v>
      </c>
      <c r="BL29" s="7">
        <f t="shared" si="12"/>
        <v>4.6753506492188714</v>
      </c>
      <c r="BN29" s="21">
        <v>36525</v>
      </c>
      <c r="BO29" s="9">
        <v>1084.2799997329712</v>
      </c>
      <c r="BP29" s="9">
        <v>58722.300010681152</v>
      </c>
      <c r="BQ29" s="7">
        <f t="shared" si="13"/>
        <v>1.8464535611441457</v>
      </c>
      <c r="BS29" s="21">
        <v>36525</v>
      </c>
      <c r="BT29" s="9">
        <v>2450</v>
      </c>
      <c r="BU29" s="9">
        <v>66151.709915161133</v>
      </c>
      <c r="BV29" s="7">
        <f t="shared" si="14"/>
        <v>3.7036079689279369</v>
      </c>
      <c r="BX29" s="21">
        <v>36525</v>
      </c>
      <c r="BY29" s="9">
        <v>3325.25</v>
      </c>
      <c r="BZ29" s="9">
        <v>21842.899978637695</v>
      </c>
      <c r="CA29" s="7">
        <f t="shared" si="15"/>
        <v>15.223482244812212</v>
      </c>
    </row>
    <row r="30" spans="1:79">
      <c r="A30" s="21">
        <v>36556</v>
      </c>
      <c r="B30">
        <v>25</v>
      </c>
      <c r="C30">
        <v>388</v>
      </c>
      <c r="D30" s="7">
        <f t="shared" si="0"/>
        <v>6.4432989690721643</v>
      </c>
      <c r="F30" s="21">
        <v>36556</v>
      </c>
      <c r="H30">
        <v>77</v>
      </c>
      <c r="I30" s="7">
        <f t="shared" si="1"/>
        <v>0</v>
      </c>
      <c r="K30" s="21">
        <v>36556</v>
      </c>
      <c r="L30">
        <v>10</v>
      </c>
      <c r="M30">
        <v>252</v>
      </c>
      <c r="N30" s="7">
        <f t="shared" si="2"/>
        <v>3.9682539682539679</v>
      </c>
      <c r="P30" s="21">
        <v>36556</v>
      </c>
      <c r="Q30">
        <v>15</v>
      </c>
      <c r="R30">
        <v>65</v>
      </c>
      <c r="S30" s="7">
        <f t="shared" si="3"/>
        <v>23.076923076923077</v>
      </c>
      <c r="U30" s="21">
        <v>36556</v>
      </c>
      <c r="V30">
        <v>14</v>
      </c>
      <c r="W30">
        <v>215</v>
      </c>
      <c r="X30" s="7">
        <f t="shared" si="4"/>
        <v>6.5116279069767442</v>
      </c>
      <c r="Z30" s="21">
        <v>36556</v>
      </c>
      <c r="AA30">
        <v>1</v>
      </c>
      <c r="AB30">
        <v>82</v>
      </c>
      <c r="AC30" s="7">
        <f t="shared" si="5"/>
        <v>1.2195121951219512</v>
      </c>
      <c r="AE30" s="21">
        <v>36556</v>
      </c>
      <c r="AF30">
        <v>7</v>
      </c>
      <c r="AG30">
        <v>108</v>
      </c>
      <c r="AH30" s="7">
        <f t="shared" si="6"/>
        <v>6.481481481481481</v>
      </c>
      <c r="AJ30" s="21">
        <v>36556</v>
      </c>
      <c r="AK30">
        <v>6</v>
      </c>
      <c r="AL30">
        <v>35</v>
      </c>
      <c r="AM30" s="7">
        <f t="shared" si="7"/>
        <v>17.142857142857142</v>
      </c>
      <c r="AO30" s="21">
        <v>36556</v>
      </c>
      <c r="AP30" s="9">
        <v>4221.4199981689453</v>
      </c>
      <c r="AQ30" s="9">
        <v>67423.882022857666</v>
      </c>
      <c r="AR30" s="7">
        <f t="shared" si="8"/>
        <v>6.2610159360711739</v>
      </c>
      <c r="AT30" s="21">
        <v>36556</v>
      </c>
      <c r="AU30" s="9"/>
      <c r="AV30" s="9">
        <v>13348.900001525879</v>
      </c>
      <c r="AW30" s="7">
        <f t="shared" si="9"/>
        <v>0</v>
      </c>
      <c r="AY30" s="21">
        <v>36556</v>
      </c>
      <c r="AZ30" s="9">
        <v>1459</v>
      </c>
      <c r="BA30" s="9">
        <v>43623.825016021729</v>
      </c>
      <c r="BB30" s="7">
        <f t="shared" si="10"/>
        <v>3.3445026873827608</v>
      </c>
      <c r="BD30" s="21">
        <v>36556</v>
      </c>
      <c r="BE30" s="9">
        <v>2762.4199981689453</v>
      </c>
      <c r="BF30" s="9">
        <v>10451.157005310059</v>
      </c>
      <c r="BG30" s="7">
        <f t="shared" si="11"/>
        <v>26.431714658629719</v>
      </c>
      <c r="BI30" s="21">
        <v>36556</v>
      </c>
      <c r="BJ30" s="9">
        <v>8891.7099924087524</v>
      </c>
      <c r="BK30" s="9">
        <v>142892.84491729736</v>
      </c>
      <c r="BL30" s="7">
        <f t="shared" si="12"/>
        <v>6.2226418667464012</v>
      </c>
      <c r="BN30" s="21">
        <v>36556</v>
      </c>
      <c r="BO30" s="9">
        <v>425</v>
      </c>
      <c r="BP30" s="9">
        <v>56610.60001373291</v>
      </c>
      <c r="BQ30" s="7">
        <f t="shared" si="13"/>
        <v>0.7507427935702875</v>
      </c>
      <c r="BS30" s="21">
        <v>36556</v>
      </c>
      <c r="BT30" s="9">
        <v>4766.4599924087524</v>
      </c>
      <c r="BU30" s="9">
        <v>65219.344924926758</v>
      </c>
      <c r="BV30" s="7">
        <f t="shared" si="14"/>
        <v>7.3083530628763134</v>
      </c>
      <c r="BX30" s="21">
        <v>36556</v>
      </c>
      <c r="BY30" s="9">
        <v>3700.25</v>
      </c>
      <c r="BZ30" s="9">
        <v>21062.899978637695</v>
      </c>
      <c r="CA30" s="7">
        <f t="shared" si="15"/>
        <v>17.567618911701846</v>
      </c>
    </row>
    <row r="31" spans="1:79">
      <c r="A31" s="21">
        <v>36585</v>
      </c>
      <c r="B31">
        <v>25</v>
      </c>
      <c r="C31">
        <v>381</v>
      </c>
      <c r="D31" s="7">
        <f t="shared" si="0"/>
        <v>6.5616797900262469</v>
      </c>
      <c r="F31" s="21">
        <v>36585</v>
      </c>
      <c r="H31">
        <v>77</v>
      </c>
      <c r="I31" s="7">
        <f t="shared" si="1"/>
        <v>0</v>
      </c>
      <c r="K31" s="21">
        <v>36585</v>
      </c>
      <c r="L31">
        <v>10</v>
      </c>
      <c r="M31">
        <v>246</v>
      </c>
      <c r="N31" s="7">
        <f t="shared" si="2"/>
        <v>4.0650406504065035</v>
      </c>
      <c r="P31" s="21">
        <v>36585</v>
      </c>
      <c r="Q31">
        <v>15</v>
      </c>
      <c r="R31">
        <v>64</v>
      </c>
      <c r="S31" s="7">
        <f t="shared" si="3"/>
        <v>23.4375</v>
      </c>
      <c r="U31" s="21">
        <v>36585</v>
      </c>
      <c r="V31">
        <v>14</v>
      </c>
      <c r="W31">
        <v>220</v>
      </c>
      <c r="X31" s="7">
        <f t="shared" si="4"/>
        <v>6.3636363636363633</v>
      </c>
      <c r="Z31" s="21">
        <v>36585</v>
      </c>
      <c r="AA31">
        <v>1</v>
      </c>
      <c r="AB31">
        <v>85</v>
      </c>
      <c r="AC31" s="7">
        <f t="shared" si="5"/>
        <v>1.1764705882352942</v>
      </c>
      <c r="AE31" s="21">
        <v>36585</v>
      </c>
      <c r="AF31">
        <v>6</v>
      </c>
      <c r="AG31">
        <v>111</v>
      </c>
      <c r="AH31" s="7">
        <f t="shared" si="6"/>
        <v>5.4054054054054053</v>
      </c>
      <c r="AJ31" s="21">
        <v>36585</v>
      </c>
      <c r="AK31">
        <v>7</v>
      </c>
      <c r="AL31">
        <v>35</v>
      </c>
      <c r="AM31" s="7">
        <f t="shared" si="7"/>
        <v>20</v>
      </c>
      <c r="AO31" s="21">
        <v>36585</v>
      </c>
      <c r="AP31" s="9">
        <v>4383.6999969482422</v>
      </c>
      <c r="AQ31" s="9">
        <v>66289.612022399902</v>
      </c>
      <c r="AR31" s="7">
        <f t="shared" si="8"/>
        <v>6.6129516574436238</v>
      </c>
      <c r="AT31" s="21">
        <v>36585</v>
      </c>
      <c r="AU31" s="9"/>
      <c r="AV31" s="9">
        <v>13199.799995422363</v>
      </c>
      <c r="AW31" s="7">
        <f t="shared" si="9"/>
        <v>0</v>
      </c>
      <c r="AY31" s="21">
        <v>36585</v>
      </c>
      <c r="AZ31" s="9">
        <v>1460</v>
      </c>
      <c r="BA31" s="9">
        <v>42632.312026977539</v>
      </c>
      <c r="BB31" s="7">
        <f t="shared" si="10"/>
        <v>3.4246324690908589</v>
      </c>
      <c r="BD31" s="21">
        <v>36585</v>
      </c>
      <c r="BE31" s="9">
        <v>2923.6999969482422</v>
      </c>
      <c r="BF31" s="9">
        <v>10457.5</v>
      </c>
      <c r="BG31" s="7">
        <f t="shared" si="11"/>
        <v>27.957924905075231</v>
      </c>
      <c r="BI31" s="21">
        <v>36585</v>
      </c>
      <c r="BJ31" s="9">
        <v>8891.7099924087524</v>
      </c>
      <c r="BK31" s="9">
        <v>147074.78392028809</v>
      </c>
      <c r="BL31" s="7">
        <f t="shared" si="12"/>
        <v>6.0457066503173662</v>
      </c>
      <c r="BN31" s="21">
        <v>36585</v>
      </c>
      <c r="BO31" s="9">
        <v>425</v>
      </c>
      <c r="BP31" s="9">
        <v>58595.300010681152</v>
      </c>
      <c r="BQ31" s="7">
        <f t="shared" si="13"/>
        <v>0.72531414622423318</v>
      </c>
      <c r="BS31" s="21">
        <v>36585</v>
      </c>
      <c r="BT31" s="9">
        <v>4107.1799926757813</v>
      </c>
      <c r="BU31" s="9">
        <v>66279.074935913086</v>
      </c>
      <c r="BV31" s="7">
        <f t="shared" si="14"/>
        <v>6.1967974004572595</v>
      </c>
      <c r="BX31" s="21">
        <v>36585</v>
      </c>
      <c r="BY31" s="9">
        <v>4359.5299997329712</v>
      </c>
      <c r="BZ31" s="9">
        <v>22200.408973693848</v>
      </c>
      <c r="CA31" s="7">
        <f t="shared" si="15"/>
        <v>19.637160760861445</v>
      </c>
    </row>
    <row r="32" spans="1:79">
      <c r="A32" s="21">
        <v>36616</v>
      </c>
      <c r="B32">
        <v>29</v>
      </c>
      <c r="C32">
        <v>378</v>
      </c>
      <c r="D32" s="7">
        <f t="shared" si="0"/>
        <v>7.6719576719576716</v>
      </c>
      <c r="F32" s="21">
        <v>36616</v>
      </c>
      <c r="G32">
        <v>1</v>
      </c>
      <c r="H32">
        <v>76</v>
      </c>
      <c r="I32" s="7">
        <f t="shared" si="1"/>
        <v>1.3157894736842104</v>
      </c>
      <c r="K32" s="21">
        <v>36616</v>
      </c>
      <c r="L32">
        <v>12</v>
      </c>
      <c r="M32">
        <v>241</v>
      </c>
      <c r="N32" s="7">
        <f t="shared" si="2"/>
        <v>4.9792531120331951</v>
      </c>
      <c r="P32" s="21">
        <v>36616</v>
      </c>
      <c r="Q32">
        <v>16</v>
      </c>
      <c r="R32">
        <v>66</v>
      </c>
      <c r="S32" s="7">
        <f t="shared" si="3"/>
        <v>24.242424242424242</v>
      </c>
      <c r="U32" s="21">
        <v>36616</v>
      </c>
      <c r="V32">
        <v>13</v>
      </c>
      <c r="W32">
        <v>220</v>
      </c>
      <c r="X32" s="7">
        <f t="shared" si="4"/>
        <v>5.9090909090909092</v>
      </c>
      <c r="Z32" s="21">
        <v>36616</v>
      </c>
      <c r="AA32">
        <v>1</v>
      </c>
      <c r="AB32">
        <v>88</v>
      </c>
      <c r="AC32" s="7">
        <f t="shared" si="5"/>
        <v>1.1363636363636365</v>
      </c>
      <c r="AE32" s="21">
        <v>36616</v>
      </c>
      <c r="AF32">
        <v>4</v>
      </c>
      <c r="AG32">
        <v>106</v>
      </c>
      <c r="AH32" s="7">
        <f t="shared" si="6"/>
        <v>3.7735849056603774</v>
      </c>
      <c r="AJ32" s="21">
        <v>36616</v>
      </c>
      <c r="AK32">
        <v>8</v>
      </c>
      <c r="AL32">
        <v>36</v>
      </c>
      <c r="AM32" s="7">
        <f t="shared" si="7"/>
        <v>22.222222222222221</v>
      </c>
      <c r="AO32" s="21">
        <v>36616</v>
      </c>
      <c r="AP32" s="9">
        <v>4983.6999969482422</v>
      </c>
      <c r="AQ32" s="9">
        <v>64802.08101272583</v>
      </c>
      <c r="AR32" s="7">
        <f t="shared" si="8"/>
        <v>7.6906480765170855</v>
      </c>
      <c r="AT32" s="21">
        <v>36616</v>
      </c>
      <c r="AU32" s="9">
        <v>300</v>
      </c>
      <c r="AV32" s="9">
        <v>12444.799995422363</v>
      </c>
      <c r="AW32" s="7">
        <f t="shared" si="9"/>
        <v>2.4106454110178595</v>
      </c>
      <c r="AY32" s="21">
        <v>36616</v>
      </c>
      <c r="AZ32" s="9">
        <v>1910</v>
      </c>
      <c r="BA32" s="9">
        <v>41273.581020355225</v>
      </c>
      <c r="BB32" s="7">
        <f t="shared" si="10"/>
        <v>4.6276575784835092</v>
      </c>
      <c r="BD32" s="21">
        <v>36616</v>
      </c>
      <c r="BE32" s="9">
        <v>2773.6999969482422</v>
      </c>
      <c r="BF32" s="9">
        <v>11083.699996948242</v>
      </c>
      <c r="BG32" s="7">
        <f t="shared" si="11"/>
        <v>25.025036745057566</v>
      </c>
      <c r="BI32" s="21">
        <v>36616</v>
      </c>
      <c r="BJ32" s="9">
        <v>8766.7099924087524</v>
      </c>
      <c r="BK32" s="9">
        <v>149736.97495269775</v>
      </c>
      <c r="BL32" s="7">
        <f t="shared" si="12"/>
        <v>5.8547396160355021</v>
      </c>
      <c r="BN32" s="21">
        <v>36616</v>
      </c>
      <c r="BO32" s="9">
        <v>425</v>
      </c>
      <c r="BP32" s="9">
        <v>59879.800025939941</v>
      </c>
      <c r="BQ32" s="7">
        <f t="shared" si="13"/>
        <v>0.7097552092957724</v>
      </c>
      <c r="BS32" s="21">
        <v>36616</v>
      </c>
      <c r="BT32" s="9">
        <v>2857.1799926757813</v>
      </c>
      <c r="BU32" s="9">
        <v>69615.923950195313</v>
      </c>
      <c r="BV32" s="7">
        <f t="shared" si="14"/>
        <v>4.1042046568538932</v>
      </c>
      <c r="BX32" s="21">
        <v>36616</v>
      </c>
      <c r="BY32" s="9">
        <v>5484.5299997329712</v>
      </c>
      <c r="BZ32" s="9">
        <v>20241.2509765625</v>
      </c>
      <c r="CA32" s="7">
        <f t="shared" si="15"/>
        <v>27.095805521524092</v>
      </c>
    </row>
    <row r="33" spans="1:79">
      <c r="A33" s="21">
        <v>36646</v>
      </c>
      <c r="B33">
        <v>28</v>
      </c>
      <c r="C33">
        <v>389</v>
      </c>
      <c r="D33" s="7">
        <f t="shared" si="0"/>
        <v>7.1979434447300772</v>
      </c>
      <c r="F33" s="21">
        <v>36646</v>
      </c>
      <c r="G33">
        <v>1</v>
      </c>
      <c r="H33">
        <v>81</v>
      </c>
      <c r="I33" s="7">
        <f t="shared" si="1"/>
        <v>1.2345679012345678</v>
      </c>
      <c r="K33" s="21">
        <v>36646</v>
      </c>
      <c r="L33">
        <v>8</v>
      </c>
      <c r="M33">
        <v>241</v>
      </c>
      <c r="N33" s="7">
        <f t="shared" si="2"/>
        <v>3.3195020746887969</v>
      </c>
      <c r="P33" s="21">
        <v>36646</v>
      </c>
      <c r="Q33">
        <v>19</v>
      </c>
      <c r="R33">
        <v>72</v>
      </c>
      <c r="S33" s="7">
        <f t="shared" si="3"/>
        <v>26.388888888888889</v>
      </c>
      <c r="U33" s="21">
        <v>36646</v>
      </c>
      <c r="V33">
        <v>11</v>
      </c>
      <c r="W33">
        <v>218</v>
      </c>
      <c r="X33" s="7">
        <f t="shared" si="4"/>
        <v>5.0458715596330279</v>
      </c>
      <c r="Z33" s="21">
        <v>36646</v>
      </c>
      <c r="AA33">
        <v>1</v>
      </c>
      <c r="AB33">
        <v>89</v>
      </c>
      <c r="AC33" s="7">
        <f t="shared" si="5"/>
        <v>1.1235955056179776</v>
      </c>
      <c r="AE33" s="21">
        <v>36646</v>
      </c>
      <c r="AF33">
        <v>4</v>
      </c>
      <c r="AG33">
        <v>105</v>
      </c>
      <c r="AH33" s="7">
        <f t="shared" si="6"/>
        <v>3.8095238095238098</v>
      </c>
      <c r="AJ33" s="21">
        <v>36646</v>
      </c>
      <c r="AK33">
        <v>6</v>
      </c>
      <c r="AL33">
        <v>35</v>
      </c>
      <c r="AM33" s="7">
        <f t="shared" si="7"/>
        <v>17.142857142857142</v>
      </c>
      <c r="AO33" s="21">
        <v>36646</v>
      </c>
      <c r="AP33" s="9">
        <v>5038.6999969482422</v>
      </c>
      <c r="AQ33" s="9">
        <v>67226.876010894775</v>
      </c>
      <c r="AR33" s="7">
        <f t="shared" si="8"/>
        <v>7.4950678894132636</v>
      </c>
      <c r="AT33" s="21">
        <v>36646</v>
      </c>
      <c r="AU33" s="9">
        <v>300</v>
      </c>
      <c r="AV33" s="9">
        <v>13782.200004577637</v>
      </c>
      <c r="AW33" s="7">
        <f t="shared" si="9"/>
        <v>2.1767206969885624</v>
      </c>
      <c r="AY33" s="21">
        <v>36646</v>
      </c>
      <c r="AZ33" s="9">
        <v>1255</v>
      </c>
      <c r="BA33" s="9">
        <v>41254.376003265381</v>
      </c>
      <c r="BB33" s="7">
        <f t="shared" si="10"/>
        <v>3.0421015213044642</v>
      </c>
      <c r="BD33" s="21">
        <v>36646</v>
      </c>
      <c r="BE33" s="9">
        <v>3483.6999969482422</v>
      </c>
      <c r="BF33" s="9">
        <v>12190.300003051758</v>
      </c>
      <c r="BG33" s="7">
        <f t="shared" si="11"/>
        <v>28.577639566508793</v>
      </c>
      <c r="BI33" s="21">
        <v>36646</v>
      </c>
      <c r="BJ33" s="9">
        <v>6795.7099924087524</v>
      </c>
      <c r="BK33" s="9">
        <v>150060.36601257324</v>
      </c>
      <c r="BL33" s="7">
        <f t="shared" si="12"/>
        <v>4.5286508176578444</v>
      </c>
      <c r="BN33" s="21">
        <v>36646</v>
      </c>
      <c r="BO33" s="9">
        <v>425</v>
      </c>
      <c r="BP33" s="9">
        <v>61044.800025939941</v>
      </c>
      <c r="BQ33" s="7">
        <f t="shared" si="13"/>
        <v>0.69620999629682379</v>
      </c>
      <c r="BS33" s="21">
        <v>36646</v>
      </c>
      <c r="BT33" s="9">
        <v>2857.1799926757813</v>
      </c>
      <c r="BU33" s="9">
        <v>70164.608955383301</v>
      </c>
      <c r="BV33" s="7">
        <f t="shared" si="14"/>
        <v>4.0721099072790699</v>
      </c>
      <c r="BX33" s="21">
        <v>36646</v>
      </c>
      <c r="BY33" s="9">
        <v>3513.5299997329712</v>
      </c>
      <c r="BZ33" s="9">
        <v>18850.95703125</v>
      </c>
      <c r="CA33" s="7">
        <f t="shared" si="15"/>
        <v>18.638470152515065</v>
      </c>
    </row>
    <row r="34" spans="1:79">
      <c r="A34" s="21">
        <v>36677</v>
      </c>
      <c r="B34">
        <v>23</v>
      </c>
      <c r="C34">
        <v>383</v>
      </c>
      <c r="D34" s="7">
        <f t="shared" si="0"/>
        <v>6.0052219321148828</v>
      </c>
      <c r="F34" s="21">
        <v>36677</v>
      </c>
      <c r="H34">
        <v>77</v>
      </c>
      <c r="I34" s="7">
        <f t="shared" si="1"/>
        <v>0</v>
      </c>
      <c r="K34" s="21">
        <v>36677</v>
      </c>
      <c r="L34">
        <v>8</v>
      </c>
      <c r="M34">
        <v>237</v>
      </c>
      <c r="N34" s="7">
        <f t="shared" si="2"/>
        <v>3.3755274261603372</v>
      </c>
      <c r="P34" s="21">
        <v>36677</v>
      </c>
      <c r="Q34">
        <v>15</v>
      </c>
      <c r="R34">
        <v>75</v>
      </c>
      <c r="S34" s="7">
        <f t="shared" si="3"/>
        <v>20</v>
      </c>
      <c r="U34" s="21">
        <v>36677</v>
      </c>
      <c r="V34">
        <v>13</v>
      </c>
      <c r="W34">
        <v>216</v>
      </c>
      <c r="X34" s="7">
        <f t="shared" si="4"/>
        <v>6.0185185185185182</v>
      </c>
      <c r="Z34" s="21">
        <v>36677</v>
      </c>
      <c r="AA34">
        <v>1</v>
      </c>
      <c r="AB34">
        <v>90</v>
      </c>
      <c r="AC34" s="7">
        <f t="shared" si="5"/>
        <v>1.1111111111111112</v>
      </c>
      <c r="AE34" s="21">
        <v>36677</v>
      </c>
      <c r="AF34">
        <v>4</v>
      </c>
      <c r="AG34">
        <v>100</v>
      </c>
      <c r="AH34" s="7">
        <f t="shared" si="6"/>
        <v>4</v>
      </c>
      <c r="AJ34" s="21">
        <v>36677</v>
      </c>
      <c r="AK34">
        <v>9</v>
      </c>
      <c r="AL34">
        <v>37</v>
      </c>
      <c r="AM34" s="7">
        <f t="shared" si="7"/>
        <v>24.324324324324326</v>
      </c>
      <c r="AO34" s="21">
        <v>36677</v>
      </c>
      <c r="AP34" s="9">
        <v>4253.6999969482422</v>
      </c>
      <c r="AQ34" s="9">
        <v>66661.764007568359</v>
      </c>
      <c r="AR34" s="7">
        <f t="shared" si="8"/>
        <v>6.3810192548539577</v>
      </c>
      <c r="AT34" s="21">
        <v>36677</v>
      </c>
      <c r="AU34" s="9"/>
      <c r="AV34" s="9">
        <v>12757.200004577637</v>
      </c>
      <c r="AW34" s="7">
        <f t="shared" si="9"/>
        <v>0</v>
      </c>
      <c r="AY34" s="21">
        <v>36677</v>
      </c>
      <c r="AZ34" s="9">
        <v>1519</v>
      </c>
      <c r="BA34" s="9">
        <v>41097.86400604248</v>
      </c>
      <c r="BB34" s="7">
        <f t="shared" si="10"/>
        <v>3.6960558334045448</v>
      </c>
      <c r="BD34" s="21">
        <v>36677</v>
      </c>
      <c r="BE34" s="9">
        <v>2734.6999969482422</v>
      </c>
      <c r="BF34" s="9">
        <v>12806.699996948242</v>
      </c>
      <c r="BG34" s="7">
        <f t="shared" si="11"/>
        <v>21.353666421481758</v>
      </c>
      <c r="BI34" s="21">
        <v>36677</v>
      </c>
      <c r="BJ34" s="9">
        <v>8158.819993019104</v>
      </c>
      <c r="BK34" s="9">
        <v>149955.66599273682</v>
      </c>
      <c r="BL34" s="7">
        <f t="shared" si="12"/>
        <v>5.4408214181211934</v>
      </c>
      <c r="BN34" s="21">
        <v>36677</v>
      </c>
      <c r="BO34" s="9">
        <v>425</v>
      </c>
      <c r="BP34" s="9">
        <v>61477.125030517578</v>
      </c>
      <c r="BQ34" s="7">
        <f t="shared" si="13"/>
        <v>0.691314045328287</v>
      </c>
      <c r="BS34" s="21">
        <v>36677</v>
      </c>
      <c r="BT34" s="9">
        <v>2657.1799926757813</v>
      </c>
      <c r="BU34" s="9">
        <v>68832.997940063477</v>
      </c>
      <c r="BV34" s="7">
        <f t="shared" si="14"/>
        <v>3.8603287263319954</v>
      </c>
      <c r="BX34" s="21">
        <v>36677</v>
      </c>
      <c r="BY34" s="9">
        <v>5076.6400003433228</v>
      </c>
      <c r="BZ34" s="9">
        <v>19645.543022155762</v>
      </c>
      <c r="CA34" s="7">
        <f t="shared" si="15"/>
        <v>25.841179317965469</v>
      </c>
    </row>
    <row r="35" spans="1:79">
      <c r="A35" s="21">
        <v>36707</v>
      </c>
      <c r="B35">
        <v>22</v>
      </c>
      <c r="C35">
        <v>373</v>
      </c>
      <c r="D35" s="7">
        <f t="shared" si="0"/>
        <v>5.8981233243967823</v>
      </c>
      <c r="F35" s="21">
        <v>36707</v>
      </c>
      <c r="H35">
        <v>78</v>
      </c>
      <c r="I35" s="7">
        <f t="shared" si="1"/>
        <v>0</v>
      </c>
      <c r="K35" s="21">
        <v>36707</v>
      </c>
      <c r="L35">
        <v>9</v>
      </c>
      <c r="M35">
        <v>232</v>
      </c>
      <c r="N35" s="7">
        <f t="shared" si="2"/>
        <v>3.8793103448275863</v>
      </c>
      <c r="P35" s="21">
        <v>36707</v>
      </c>
      <c r="Q35">
        <v>13</v>
      </c>
      <c r="R35">
        <v>68</v>
      </c>
      <c r="S35" s="7">
        <f t="shared" si="3"/>
        <v>19.117647058823529</v>
      </c>
      <c r="U35" s="21">
        <v>36707</v>
      </c>
      <c r="V35">
        <v>11</v>
      </c>
      <c r="W35">
        <v>218</v>
      </c>
      <c r="X35" s="7">
        <f t="shared" si="4"/>
        <v>5.0458715596330279</v>
      </c>
      <c r="Z35" s="21">
        <v>36707</v>
      </c>
      <c r="AA35">
        <v>1</v>
      </c>
      <c r="AB35">
        <v>89</v>
      </c>
      <c r="AC35" s="7">
        <f t="shared" si="5"/>
        <v>1.1235955056179776</v>
      </c>
      <c r="AE35" s="21">
        <v>36707</v>
      </c>
      <c r="AF35">
        <v>4</v>
      </c>
      <c r="AG35">
        <v>102</v>
      </c>
      <c r="AH35" s="7">
        <f t="shared" si="6"/>
        <v>3.9215686274509802</v>
      </c>
      <c r="AJ35" s="21">
        <v>36707</v>
      </c>
      <c r="AK35">
        <v>7</v>
      </c>
      <c r="AL35">
        <v>39</v>
      </c>
      <c r="AM35" s="7">
        <f t="shared" si="7"/>
        <v>17.948717948717949</v>
      </c>
      <c r="AO35" s="21">
        <v>36707</v>
      </c>
      <c r="AP35" s="9">
        <v>3922.5</v>
      </c>
      <c r="AQ35" s="9">
        <v>65450.449028015137</v>
      </c>
      <c r="AR35" s="7">
        <f t="shared" si="8"/>
        <v>5.9930834062284726</v>
      </c>
      <c r="AT35" s="21">
        <v>36707</v>
      </c>
      <c r="AU35" s="9"/>
      <c r="AV35" s="9">
        <v>13002.300010681152</v>
      </c>
      <c r="AW35" s="7">
        <f t="shared" si="9"/>
        <v>0</v>
      </c>
      <c r="AY35" s="21">
        <v>36707</v>
      </c>
      <c r="AZ35" s="9">
        <v>1519</v>
      </c>
      <c r="BA35" s="9">
        <v>40862.449020385742</v>
      </c>
      <c r="BB35" s="7">
        <f t="shared" si="10"/>
        <v>3.7173493914723292</v>
      </c>
      <c r="BD35" s="21">
        <v>36707</v>
      </c>
      <c r="BE35" s="9">
        <v>2403.5</v>
      </c>
      <c r="BF35" s="9">
        <v>11585.699996948242</v>
      </c>
      <c r="BG35" s="7">
        <f t="shared" si="11"/>
        <v>20.745401664406117</v>
      </c>
      <c r="BI35" s="21">
        <v>36707</v>
      </c>
      <c r="BJ35" s="9">
        <v>6725.2899932861328</v>
      </c>
      <c r="BK35" s="9">
        <v>151329.11500549316</v>
      </c>
      <c r="BL35" s="7">
        <f t="shared" si="12"/>
        <v>4.4441481026582412</v>
      </c>
      <c r="BN35" s="21">
        <v>36707</v>
      </c>
      <c r="BO35" s="9">
        <v>425</v>
      </c>
      <c r="BP35" s="9">
        <v>58504.735015869141</v>
      </c>
      <c r="BQ35" s="7">
        <f t="shared" si="13"/>
        <v>0.72643692836950835</v>
      </c>
      <c r="BS35" s="21">
        <v>36707</v>
      </c>
      <c r="BT35" s="9">
        <v>2657.1799926757813</v>
      </c>
      <c r="BU35" s="9">
        <v>72960.797958374023</v>
      </c>
      <c r="BV35" s="7">
        <f t="shared" si="14"/>
        <v>3.6419283602021042</v>
      </c>
      <c r="BX35" s="21">
        <v>36707</v>
      </c>
      <c r="BY35" s="9">
        <v>3643.1100006103516</v>
      </c>
      <c r="BZ35" s="9">
        <v>19863.58203125</v>
      </c>
      <c r="CA35" s="7">
        <f t="shared" si="15"/>
        <v>18.340649712015178</v>
      </c>
    </row>
    <row r="36" spans="1:79">
      <c r="A36" s="21">
        <v>36738</v>
      </c>
      <c r="B36">
        <v>22</v>
      </c>
      <c r="C36">
        <v>372</v>
      </c>
      <c r="D36" s="7">
        <f t="shared" si="0"/>
        <v>5.913978494623656</v>
      </c>
      <c r="F36" s="21">
        <v>36738</v>
      </c>
      <c r="H36">
        <v>75</v>
      </c>
      <c r="I36" s="7">
        <f t="shared" si="1"/>
        <v>0</v>
      </c>
      <c r="K36" s="21">
        <v>36738</v>
      </c>
      <c r="L36">
        <v>9</v>
      </c>
      <c r="M36">
        <v>234</v>
      </c>
      <c r="N36" s="7">
        <f t="shared" si="2"/>
        <v>3.8461538461538463</v>
      </c>
      <c r="P36" s="21">
        <v>36738</v>
      </c>
      <c r="Q36">
        <v>13</v>
      </c>
      <c r="R36">
        <v>68</v>
      </c>
      <c r="S36" s="7">
        <f t="shared" si="3"/>
        <v>19.117647058823529</v>
      </c>
      <c r="U36" s="21">
        <v>36738</v>
      </c>
      <c r="V36">
        <v>10</v>
      </c>
      <c r="W36">
        <v>229</v>
      </c>
      <c r="X36" s="7">
        <f t="shared" si="4"/>
        <v>4.3668122270742353</v>
      </c>
      <c r="Z36" s="21">
        <v>36738</v>
      </c>
      <c r="AA36">
        <v>1</v>
      </c>
      <c r="AB36">
        <v>96</v>
      </c>
      <c r="AC36" s="7">
        <f t="shared" si="5"/>
        <v>1.0416666666666665</v>
      </c>
      <c r="AE36" s="21">
        <v>36738</v>
      </c>
      <c r="AF36">
        <v>4</v>
      </c>
      <c r="AG36">
        <v>112</v>
      </c>
      <c r="AH36" s="7">
        <f t="shared" si="6"/>
        <v>3.5714285714285712</v>
      </c>
      <c r="AJ36" s="21">
        <v>36738</v>
      </c>
      <c r="AK36">
        <v>7</v>
      </c>
      <c r="AL36">
        <v>35</v>
      </c>
      <c r="AM36" s="7">
        <f t="shared" si="7"/>
        <v>20</v>
      </c>
      <c r="AO36" s="21">
        <v>36738</v>
      </c>
      <c r="AP36" s="9">
        <v>3841</v>
      </c>
      <c r="AQ36" s="9">
        <v>65428.820014953613</v>
      </c>
      <c r="AR36" s="7">
        <f t="shared" si="8"/>
        <v>5.8705017133461181</v>
      </c>
      <c r="AT36" s="21">
        <v>36738</v>
      </c>
      <c r="AU36" s="9"/>
      <c r="AV36" s="9">
        <v>12416.500007629395</v>
      </c>
      <c r="AW36" s="7">
        <f t="shared" si="9"/>
        <v>0</v>
      </c>
      <c r="AY36" s="21">
        <v>36738</v>
      </c>
      <c r="AZ36" s="9">
        <v>1413.5</v>
      </c>
      <c r="BA36" s="9">
        <v>41399.520004272461</v>
      </c>
      <c r="BB36" s="7">
        <f t="shared" si="10"/>
        <v>3.4142907933573281</v>
      </c>
      <c r="BD36" s="21">
        <v>36738</v>
      </c>
      <c r="BE36" s="9">
        <v>2427.5</v>
      </c>
      <c r="BF36" s="9">
        <v>11612.800003051758</v>
      </c>
      <c r="BG36" s="7">
        <f t="shared" si="11"/>
        <v>20.903658027022516</v>
      </c>
      <c r="BI36" s="21">
        <v>36738</v>
      </c>
      <c r="BJ36" s="9">
        <v>6265.2899932861328</v>
      </c>
      <c r="BK36" s="9">
        <v>158581.3800201416</v>
      </c>
      <c r="BL36" s="7">
        <f t="shared" si="12"/>
        <v>3.9508358374043477</v>
      </c>
      <c r="BN36" s="21">
        <v>36738</v>
      </c>
      <c r="BO36" s="9">
        <v>425</v>
      </c>
      <c r="BP36" s="9">
        <v>62701.470016479492</v>
      </c>
      <c r="BQ36" s="7">
        <f t="shared" si="13"/>
        <v>0.67781504945306637</v>
      </c>
      <c r="BS36" s="21">
        <v>36738</v>
      </c>
      <c r="BT36" s="9">
        <v>2157.1799926757813</v>
      </c>
      <c r="BU36" s="9">
        <v>79233.309951782227</v>
      </c>
      <c r="BV36" s="7">
        <f t="shared" si="14"/>
        <v>2.7225670541702001</v>
      </c>
      <c r="BX36" s="21">
        <v>36738</v>
      </c>
      <c r="BY36" s="9">
        <v>3683.1100006103516</v>
      </c>
      <c r="BZ36" s="9">
        <v>16646.600051879883</v>
      </c>
      <c r="CA36" s="7">
        <f t="shared" si="15"/>
        <v>22.125298794539262</v>
      </c>
    </row>
    <row r="37" spans="1:79">
      <c r="A37" s="21">
        <v>36769</v>
      </c>
      <c r="B37">
        <v>24</v>
      </c>
      <c r="C37">
        <v>369</v>
      </c>
      <c r="D37" s="7">
        <f t="shared" si="0"/>
        <v>6.5040650406504072</v>
      </c>
      <c r="F37" s="21">
        <v>36769</v>
      </c>
      <c r="H37">
        <v>78</v>
      </c>
      <c r="I37" s="7">
        <f t="shared" si="1"/>
        <v>0</v>
      </c>
      <c r="K37" s="21">
        <v>36769</v>
      </c>
      <c r="L37">
        <v>11</v>
      </c>
      <c r="M37">
        <v>227</v>
      </c>
      <c r="N37" s="7">
        <f t="shared" si="2"/>
        <v>4.8458149779735686</v>
      </c>
      <c r="P37" s="21">
        <v>36769</v>
      </c>
      <c r="Q37">
        <v>13</v>
      </c>
      <c r="R37">
        <v>69</v>
      </c>
      <c r="S37" s="7">
        <f t="shared" si="3"/>
        <v>18.840579710144929</v>
      </c>
      <c r="U37" s="21">
        <v>36769</v>
      </c>
      <c r="V37">
        <v>12</v>
      </c>
      <c r="W37">
        <v>230</v>
      </c>
      <c r="X37" s="7">
        <f t="shared" si="4"/>
        <v>5.2173913043478262</v>
      </c>
      <c r="Z37" s="21">
        <v>36769</v>
      </c>
      <c r="AA37">
        <v>2</v>
      </c>
      <c r="AB37">
        <v>96</v>
      </c>
      <c r="AC37" s="7">
        <f t="shared" si="5"/>
        <v>2.083333333333333</v>
      </c>
      <c r="AE37" s="21">
        <v>36769</v>
      </c>
      <c r="AF37">
        <v>3</v>
      </c>
      <c r="AG37">
        <v>114</v>
      </c>
      <c r="AH37" s="7">
        <f t="shared" si="6"/>
        <v>2.6315789473684208</v>
      </c>
      <c r="AJ37" s="21">
        <v>36769</v>
      </c>
      <c r="AK37">
        <v>9</v>
      </c>
      <c r="AL37">
        <v>35</v>
      </c>
      <c r="AM37" s="7">
        <f t="shared" si="7"/>
        <v>25.714285714285712</v>
      </c>
      <c r="AO37" s="21">
        <v>36769</v>
      </c>
      <c r="AP37" s="9">
        <v>4191</v>
      </c>
      <c r="AQ37" s="9">
        <v>64537.42700958252</v>
      </c>
      <c r="AR37" s="7">
        <f t="shared" si="8"/>
        <v>6.4939062404482284</v>
      </c>
      <c r="AT37" s="21">
        <v>36769</v>
      </c>
      <c r="AU37" s="9"/>
      <c r="AV37" s="9">
        <v>13113.600006103516</v>
      </c>
      <c r="AW37" s="7">
        <f t="shared" si="9"/>
        <v>0</v>
      </c>
      <c r="AY37" s="21">
        <v>36769</v>
      </c>
      <c r="AZ37" s="9">
        <v>1763.5</v>
      </c>
      <c r="BA37" s="9">
        <v>39387.027000427246</v>
      </c>
      <c r="BB37" s="7">
        <f t="shared" si="10"/>
        <v>4.4773625589483323</v>
      </c>
      <c r="BD37" s="21">
        <v>36769</v>
      </c>
      <c r="BE37" s="9">
        <v>2427.5</v>
      </c>
      <c r="BF37" s="9">
        <v>12036.800003051758</v>
      </c>
      <c r="BG37" s="7">
        <f t="shared" si="11"/>
        <v>20.167320212885002</v>
      </c>
      <c r="BI37" s="21">
        <v>36769</v>
      </c>
      <c r="BJ37" s="9">
        <v>7441.7899932861328</v>
      </c>
      <c r="BK37" s="9">
        <v>162366.60495758057</v>
      </c>
      <c r="BL37" s="7">
        <f t="shared" si="12"/>
        <v>4.583325490626815</v>
      </c>
      <c r="BN37" s="21">
        <v>36769</v>
      </c>
      <c r="BO37" s="9">
        <v>900</v>
      </c>
      <c r="BP37" s="9">
        <v>63700.074974060059</v>
      </c>
      <c r="BQ37" s="7">
        <f t="shared" si="13"/>
        <v>1.4128711785135228</v>
      </c>
      <c r="BS37" s="21">
        <v>36769</v>
      </c>
      <c r="BT37" s="9">
        <v>1732.1799926757813</v>
      </c>
      <c r="BU37" s="9">
        <v>81785.529937744141</v>
      </c>
      <c r="BV37" s="7">
        <f t="shared" si="14"/>
        <v>2.1179541099682693</v>
      </c>
      <c r="BX37" s="21">
        <v>36769</v>
      </c>
      <c r="BY37" s="9">
        <v>4809.6100006103516</v>
      </c>
      <c r="BZ37" s="9">
        <v>16611.000045776367</v>
      </c>
      <c r="CA37" s="7">
        <f t="shared" si="15"/>
        <v>28.954367511625396</v>
      </c>
    </row>
    <row r="38" spans="1:79">
      <c r="A38" s="21">
        <v>36799</v>
      </c>
      <c r="B38">
        <v>26</v>
      </c>
      <c r="C38">
        <v>369</v>
      </c>
      <c r="D38" s="7">
        <f t="shared" si="0"/>
        <v>7.0460704607046063</v>
      </c>
      <c r="F38" s="21">
        <v>36799</v>
      </c>
      <c r="H38">
        <v>71</v>
      </c>
      <c r="I38" s="7">
        <f t="shared" si="1"/>
        <v>0</v>
      </c>
      <c r="K38" s="21">
        <v>36799</v>
      </c>
      <c r="L38">
        <v>14</v>
      </c>
      <c r="M38">
        <v>233</v>
      </c>
      <c r="N38" s="7">
        <f t="shared" si="2"/>
        <v>6.0085836909871242</v>
      </c>
      <c r="P38" s="21">
        <v>36799</v>
      </c>
      <c r="Q38">
        <v>12</v>
      </c>
      <c r="R38">
        <v>69</v>
      </c>
      <c r="S38" s="7">
        <f t="shared" si="3"/>
        <v>17.391304347826086</v>
      </c>
      <c r="U38" s="21">
        <v>36799</v>
      </c>
      <c r="V38">
        <v>12</v>
      </c>
      <c r="W38">
        <v>235</v>
      </c>
      <c r="X38" s="7">
        <f t="shared" si="4"/>
        <v>5.1063829787234036</v>
      </c>
      <c r="Z38" s="21">
        <v>36799</v>
      </c>
      <c r="AA38">
        <v>1</v>
      </c>
      <c r="AB38">
        <v>98</v>
      </c>
      <c r="AC38" s="7">
        <f t="shared" si="5"/>
        <v>1.0204081632653061</v>
      </c>
      <c r="AE38" s="21">
        <v>36799</v>
      </c>
      <c r="AF38">
        <v>4</v>
      </c>
      <c r="AG38">
        <v>115</v>
      </c>
      <c r="AH38" s="7">
        <f t="shared" si="6"/>
        <v>3.4782608695652173</v>
      </c>
      <c r="AJ38" s="21">
        <v>36799</v>
      </c>
      <c r="AK38">
        <v>9</v>
      </c>
      <c r="AL38">
        <v>39</v>
      </c>
      <c r="AM38" s="7">
        <f t="shared" si="7"/>
        <v>23.076923076923077</v>
      </c>
      <c r="AO38" s="21">
        <v>36799</v>
      </c>
      <c r="AP38" s="9">
        <v>4452.8499984741211</v>
      </c>
      <c r="AQ38" s="9">
        <v>65591.291996002197</v>
      </c>
      <c r="AR38" s="7">
        <f t="shared" si="8"/>
        <v>6.788782265099341</v>
      </c>
      <c r="AT38" s="21">
        <v>36799</v>
      </c>
      <c r="AU38" s="9"/>
      <c r="AV38" s="9">
        <v>12323.600006103516</v>
      </c>
      <c r="AW38" s="7">
        <f t="shared" si="9"/>
        <v>0</v>
      </c>
      <c r="AY38" s="21">
        <v>36799</v>
      </c>
      <c r="AZ38" s="9">
        <v>2305.3499984741211</v>
      </c>
      <c r="BA38" s="9">
        <v>41507.819984436035</v>
      </c>
      <c r="BB38" s="7">
        <f t="shared" si="10"/>
        <v>5.5540136758291467</v>
      </c>
      <c r="BD38" s="21">
        <v>36799</v>
      </c>
      <c r="BE38" s="9">
        <v>2147.5</v>
      </c>
      <c r="BF38" s="9">
        <v>11759.872005462646</v>
      </c>
      <c r="BG38" s="7">
        <f t="shared" si="11"/>
        <v>18.26125317522548</v>
      </c>
      <c r="BI38" s="21">
        <v>36799</v>
      </c>
      <c r="BJ38" s="9">
        <v>7441.7899932861328</v>
      </c>
      <c r="BK38" s="9">
        <v>169176.66003417969</v>
      </c>
      <c r="BL38" s="7">
        <f t="shared" si="12"/>
        <v>4.3988278239933498</v>
      </c>
      <c r="BN38" s="21">
        <v>36799</v>
      </c>
      <c r="BO38" s="9">
        <v>475</v>
      </c>
      <c r="BP38" s="9">
        <v>67886.365036010742</v>
      </c>
      <c r="BQ38" s="7">
        <f t="shared" si="13"/>
        <v>0.69969867991611179</v>
      </c>
      <c r="BS38" s="21">
        <v>36799</v>
      </c>
      <c r="BT38" s="9">
        <v>2157.1799926757813</v>
      </c>
      <c r="BU38" s="9">
        <v>82731.49494934082</v>
      </c>
      <c r="BV38" s="7">
        <f t="shared" si="14"/>
        <v>2.6074471324332924</v>
      </c>
      <c r="BX38" s="21">
        <v>36799</v>
      </c>
      <c r="BY38" s="9">
        <v>4809.6100006103516</v>
      </c>
      <c r="BZ38" s="9">
        <v>18558.800048828125</v>
      </c>
      <c r="CA38" s="7">
        <f t="shared" si="15"/>
        <v>25.915522490442743</v>
      </c>
    </row>
    <row r="39" spans="1:79">
      <c r="A39" s="21">
        <v>36830</v>
      </c>
      <c r="B39">
        <v>26</v>
      </c>
      <c r="C39">
        <v>367</v>
      </c>
      <c r="D39" s="7">
        <f t="shared" si="0"/>
        <v>7.0844686648501369</v>
      </c>
      <c r="F39" s="21">
        <v>36830</v>
      </c>
      <c r="H39">
        <v>77</v>
      </c>
      <c r="I39" s="7">
        <f t="shared" si="1"/>
        <v>0</v>
      </c>
      <c r="K39" s="21">
        <v>36830</v>
      </c>
      <c r="L39">
        <v>13</v>
      </c>
      <c r="M39">
        <v>224</v>
      </c>
      <c r="N39" s="7">
        <f t="shared" si="2"/>
        <v>5.8035714285714288</v>
      </c>
      <c r="P39" s="21">
        <v>36830</v>
      </c>
      <c r="Q39">
        <v>13</v>
      </c>
      <c r="R39">
        <v>69</v>
      </c>
      <c r="S39" s="7">
        <f t="shared" si="3"/>
        <v>18.840579710144929</v>
      </c>
      <c r="U39" s="21">
        <v>36830</v>
      </c>
      <c r="V39">
        <v>11</v>
      </c>
      <c r="W39">
        <v>251</v>
      </c>
      <c r="X39" s="7">
        <f t="shared" si="4"/>
        <v>4.3824701195219129</v>
      </c>
      <c r="Z39" s="21">
        <v>36830</v>
      </c>
      <c r="AA39">
        <v>1</v>
      </c>
      <c r="AB39">
        <v>101</v>
      </c>
      <c r="AC39" s="7">
        <f t="shared" si="5"/>
        <v>0.99009900990099009</v>
      </c>
      <c r="AE39" s="21">
        <v>36830</v>
      </c>
      <c r="AF39">
        <v>4</v>
      </c>
      <c r="AG39">
        <v>128</v>
      </c>
      <c r="AH39" s="7">
        <f t="shared" si="6"/>
        <v>3.125</v>
      </c>
      <c r="AJ39" s="21">
        <v>36830</v>
      </c>
      <c r="AK39">
        <v>8</v>
      </c>
      <c r="AL39">
        <v>40</v>
      </c>
      <c r="AM39" s="7">
        <f t="shared" si="7"/>
        <v>20</v>
      </c>
      <c r="AO39" s="21">
        <v>36830</v>
      </c>
      <c r="AP39" s="9">
        <v>4229.3499984741211</v>
      </c>
      <c r="AQ39" s="9">
        <v>64481.142024993896</v>
      </c>
      <c r="AR39" s="7">
        <f t="shared" si="8"/>
        <v>6.5590494610575591</v>
      </c>
      <c r="AT39" s="21">
        <v>36830</v>
      </c>
      <c r="AU39" s="9"/>
      <c r="AV39" s="9">
        <v>13114.700012207031</v>
      </c>
      <c r="AW39" s="7">
        <f t="shared" si="9"/>
        <v>0</v>
      </c>
      <c r="AY39" s="21">
        <v>36830</v>
      </c>
      <c r="AZ39" s="9">
        <v>2036.3499984741211</v>
      </c>
      <c r="BA39" s="9">
        <v>39255.350006103516</v>
      </c>
      <c r="BB39" s="7">
        <f t="shared" si="10"/>
        <v>5.1874457829506158</v>
      </c>
      <c r="BD39" s="21">
        <v>36830</v>
      </c>
      <c r="BE39" s="9">
        <v>2193</v>
      </c>
      <c r="BF39" s="9">
        <v>12111.09200668335</v>
      </c>
      <c r="BG39" s="7">
        <f t="shared" si="11"/>
        <v>18.107368012643462</v>
      </c>
      <c r="BI39" s="21">
        <v>36830</v>
      </c>
      <c r="BJ39" s="9">
        <v>7266.7899932861328</v>
      </c>
      <c r="BK39" s="9">
        <v>182547.69199371338</v>
      </c>
      <c r="BL39" s="7">
        <f t="shared" si="12"/>
        <v>3.9807624593448097</v>
      </c>
      <c r="BN39" s="21">
        <v>36830</v>
      </c>
      <c r="BO39" s="9">
        <v>475</v>
      </c>
      <c r="BP39" s="9">
        <v>69112.624069213867</v>
      </c>
      <c r="BQ39" s="7">
        <f t="shared" si="13"/>
        <v>0.6872839895708549</v>
      </c>
      <c r="BS39" s="21">
        <v>36830</v>
      </c>
      <c r="BT39" s="9">
        <v>1325</v>
      </c>
      <c r="BU39" s="9">
        <v>92256.467872619629</v>
      </c>
      <c r="BV39" s="7">
        <f t="shared" si="14"/>
        <v>1.4362136666986367</v>
      </c>
      <c r="BX39" s="21">
        <v>36830</v>
      </c>
      <c r="BY39" s="9">
        <v>5466.7899932861328</v>
      </c>
      <c r="BZ39" s="9">
        <v>21178.600051879883</v>
      </c>
      <c r="CA39" s="7">
        <f t="shared" si="15"/>
        <v>25.812801506683549</v>
      </c>
    </row>
    <row r="40" spans="1:79">
      <c r="A40" s="21">
        <v>36860</v>
      </c>
      <c r="B40">
        <v>27</v>
      </c>
      <c r="C40">
        <v>363</v>
      </c>
      <c r="D40" s="7">
        <f t="shared" si="0"/>
        <v>7.4380165289256199</v>
      </c>
      <c r="F40" s="21">
        <v>36860</v>
      </c>
      <c r="G40">
        <v>1</v>
      </c>
      <c r="H40">
        <v>81</v>
      </c>
      <c r="I40" s="7">
        <f t="shared" si="1"/>
        <v>1.2345679012345678</v>
      </c>
      <c r="K40" s="21">
        <v>36860</v>
      </c>
      <c r="L40">
        <v>9</v>
      </c>
      <c r="M40">
        <v>217</v>
      </c>
      <c r="N40" s="7">
        <f t="shared" si="2"/>
        <v>4.1474654377880187</v>
      </c>
      <c r="P40" s="21">
        <v>36860</v>
      </c>
      <c r="Q40">
        <v>17</v>
      </c>
      <c r="R40">
        <v>68</v>
      </c>
      <c r="S40" s="7">
        <f t="shared" si="3"/>
        <v>25</v>
      </c>
      <c r="U40" s="21">
        <v>36860</v>
      </c>
      <c r="V40">
        <v>13</v>
      </c>
      <c r="W40">
        <v>248</v>
      </c>
      <c r="X40" s="7">
        <f t="shared" si="4"/>
        <v>5.241935483870968</v>
      </c>
      <c r="Z40" s="21">
        <v>36860</v>
      </c>
      <c r="AA40">
        <v>1</v>
      </c>
      <c r="AB40">
        <v>102</v>
      </c>
      <c r="AC40" s="7">
        <f t="shared" si="5"/>
        <v>0.98039215686274506</v>
      </c>
      <c r="AE40" s="21">
        <v>36860</v>
      </c>
      <c r="AF40">
        <v>7</v>
      </c>
      <c r="AG40">
        <v>127</v>
      </c>
      <c r="AH40" s="7">
        <f t="shared" si="6"/>
        <v>5.5118110236220472</v>
      </c>
      <c r="AJ40" s="21">
        <v>36860</v>
      </c>
      <c r="AK40">
        <v>7</v>
      </c>
      <c r="AL40">
        <v>38</v>
      </c>
      <c r="AM40" s="7">
        <f t="shared" si="7"/>
        <v>18.421052631578945</v>
      </c>
      <c r="AO40" s="21">
        <v>36860</v>
      </c>
      <c r="AP40" s="9">
        <v>4503.879997253418</v>
      </c>
      <c r="AQ40" s="9">
        <v>64281.022026062012</v>
      </c>
      <c r="AR40" s="7">
        <f t="shared" si="8"/>
        <v>7.0065469640905373</v>
      </c>
      <c r="AT40" s="21">
        <v>36860</v>
      </c>
      <c r="AU40" s="9">
        <v>174.02999877929688</v>
      </c>
      <c r="AV40" s="9">
        <v>13904.500015258789</v>
      </c>
      <c r="AW40" s="7">
        <f t="shared" si="9"/>
        <v>1.2516091811163037</v>
      </c>
      <c r="AY40" s="21">
        <v>36860</v>
      </c>
      <c r="AZ40" s="9">
        <v>1591.8499984741211</v>
      </c>
      <c r="BA40" s="9">
        <v>38668.309997558594</v>
      </c>
      <c r="BB40" s="7">
        <f t="shared" si="10"/>
        <v>4.1166784857539049</v>
      </c>
      <c r="BD40" s="21">
        <v>36860</v>
      </c>
      <c r="BE40" s="9">
        <v>2738</v>
      </c>
      <c r="BF40" s="9">
        <v>11708.212013244629</v>
      </c>
      <c r="BG40" s="7">
        <f t="shared" si="11"/>
        <v>23.385295695898776</v>
      </c>
      <c r="BI40" s="21">
        <v>36860</v>
      </c>
      <c r="BJ40" s="9">
        <v>8647.6399688720703</v>
      </c>
      <c r="BK40" s="9">
        <v>183798.65799713135</v>
      </c>
      <c r="BL40" s="7">
        <f t="shared" si="12"/>
        <v>4.7049527255019674</v>
      </c>
      <c r="BN40" s="21">
        <v>36860</v>
      </c>
      <c r="BO40" s="9">
        <v>475</v>
      </c>
      <c r="BP40" s="9">
        <v>67898.349060058594</v>
      </c>
      <c r="BQ40" s="7">
        <f t="shared" si="13"/>
        <v>0.69957518345526337</v>
      </c>
      <c r="BS40" s="21">
        <v>36860</v>
      </c>
      <c r="BT40" s="9">
        <v>3805.8499755859375</v>
      </c>
      <c r="BU40" s="9">
        <v>96735.708885192871</v>
      </c>
      <c r="BV40" s="7">
        <f t="shared" si="14"/>
        <v>3.9342762041499766</v>
      </c>
      <c r="BX40" s="21">
        <v>36860</v>
      </c>
      <c r="BY40" s="9">
        <v>4366.7899932861328</v>
      </c>
      <c r="BZ40" s="9">
        <v>19164.600051879883</v>
      </c>
      <c r="CA40" s="7">
        <f t="shared" si="15"/>
        <v>22.785708971045228</v>
      </c>
    </row>
    <row r="41" spans="1:79">
      <c r="A41" s="21">
        <v>36891</v>
      </c>
      <c r="B41">
        <v>26</v>
      </c>
      <c r="C41">
        <v>360</v>
      </c>
      <c r="D41" s="7">
        <f t="shared" si="0"/>
        <v>7.2222222222222214</v>
      </c>
      <c r="F41" s="21">
        <v>36891</v>
      </c>
      <c r="G41">
        <v>2</v>
      </c>
      <c r="H41">
        <v>80</v>
      </c>
      <c r="I41" s="7">
        <f t="shared" si="1"/>
        <v>2.5</v>
      </c>
      <c r="K41" s="21">
        <v>36891</v>
      </c>
      <c r="L41">
        <v>9</v>
      </c>
      <c r="M41">
        <v>216</v>
      </c>
      <c r="N41" s="7">
        <f t="shared" si="2"/>
        <v>4.1666666666666661</v>
      </c>
      <c r="P41" s="21">
        <v>36891</v>
      </c>
      <c r="Q41">
        <v>15</v>
      </c>
      <c r="R41">
        <v>67</v>
      </c>
      <c r="S41" s="7">
        <f t="shared" si="3"/>
        <v>22.388059701492537</v>
      </c>
      <c r="U41" s="21">
        <v>36891</v>
      </c>
      <c r="V41">
        <v>13</v>
      </c>
      <c r="W41">
        <v>246</v>
      </c>
      <c r="X41" s="7">
        <f t="shared" si="4"/>
        <v>5.2845528455284558</v>
      </c>
      <c r="Z41" s="21">
        <v>36891</v>
      </c>
      <c r="AA41">
        <v>1</v>
      </c>
      <c r="AB41">
        <v>100</v>
      </c>
      <c r="AC41" s="7">
        <f t="shared" si="5"/>
        <v>1</v>
      </c>
      <c r="AE41" s="21">
        <v>36891</v>
      </c>
      <c r="AF41">
        <v>6</v>
      </c>
      <c r="AG41">
        <v>126</v>
      </c>
      <c r="AH41" s="7">
        <f t="shared" si="6"/>
        <v>4.7619047619047619</v>
      </c>
      <c r="AJ41" s="21">
        <v>36891</v>
      </c>
      <c r="AK41">
        <v>7</v>
      </c>
      <c r="AL41">
        <v>37</v>
      </c>
      <c r="AM41" s="7">
        <f t="shared" si="7"/>
        <v>18.918918918918919</v>
      </c>
      <c r="AO41" s="21">
        <v>36891</v>
      </c>
      <c r="AP41" s="9">
        <v>4568.879997253418</v>
      </c>
      <c r="AQ41" s="9">
        <v>63705.950004577637</v>
      </c>
      <c r="AR41" s="7">
        <f t="shared" si="8"/>
        <v>7.1718261746746075</v>
      </c>
      <c r="AT41" s="21">
        <v>36891</v>
      </c>
      <c r="AU41" s="9">
        <v>474.02999877929688</v>
      </c>
      <c r="AV41" s="9">
        <v>13705.899993896484</v>
      </c>
      <c r="AW41" s="7">
        <f t="shared" si="9"/>
        <v>3.4585835223545485</v>
      </c>
      <c r="AY41" s="21">
        <v>36891</v>
      </c>
      <c r="AZ41" s="9">
        <v>1591.8499984741211</v>
      </c>
      <c r="BA41" s="9">
        <v>38458.449996948242</v>
      </c>
      <c r="BB41" s="7">
        <f t="shared" si="10"/>
        <v>4.1391423694934089</v>
      </c>
      <c r="BD41" s="21">
        <v>36891</v>
      </c>
      <c r="BE41" s="9">
        <v>2503</v>
      </c>
      <c r="BF41" s="9">
        <v>11541.60001373291</v>
      </c>
      <c r="BG41" s="7">
        <f t="shared" si="11"/>
        <v>21.686767840002908</v>
      </c>
      <c r="BI41" s="21">
        <v>36891</v>
      </c>
      <c r="BJ41" s="9">
        <v>8772.6399688720703</v>
      </c>
      <c r="BK41" s="9">
        <v>182799.15003967285</v>
      </c>
      <c r="BL41" s="7">
        <f t="shared" si="12"/>
        <v>4.7990594961563806</v>
      </c>
      <c r="BN41" s="21">
        <v>36891</v>
      </c>
      <c r="BO41" s="9">
        <v>475</v>
      </c>
      <c r="BP41" s="9">
        <v>67105.139068603516</v>
      </c>
      <c r="BQ41" s="7">
        <f t="shared" si="13"/>
        <v>0.70784444618227205</v>
      </c>
      <c r="BS41" s="21">
        <v>36891</v>
      </c>
      <c r="BT41" s="9">
        <v>3380.8499755859375</v>
      </c>
      <c r="BU41" s="9">
        <v>96474.410919189453</v>
      </c>
      <c r="BV41" s="7">
        <f t="shared" si="14"/>
        <v>3.5044007456214095</v>
      </c>
      <c r="BX41" s="21">
        <v>36891</v>
      </c>
      <c r="BY41" s="9">
        <v>4916.7899932861328</v>
      </c>
      <c r="BZ41" s="9">
        <v>19219.600051879883</v>
      </c>
      <c r="CA41" s="7">
        <f t="shared" si="15"/>
        <v>25.582166018096814</v>
      </c>
    </row>
    <row r="42" spans="1:79">
      <c r="A42" s="21">
        <v>36922</v>
      </c>
      <c r="B42">
        <v>30</v>
      </c>
      <c r="C42">
        <v>356</v>
      </c>
      <c r="D42" s="7">
        <f t="shared" si="0"/>
        <v>8.4269662921348321</v>
      </c>
      <c r="F42" s="21">
        <v>36922</v>
      </c>
      <c r="G42">
        <v>2</v>
      </c>
      <c r="H42">
        <v>80</v>
      </c>
      <c r="I42" s="7">
        <f t="shared" si="1"/>
        <v>2.5</v>
      </c>
      <c r="K42" s="21">
        <v>36922</v>
      </c>
      <c r="L42">
        <v>11</v>
      </c>
      <c r="M42">
        <v>216</v>
      </c>
      <c r="N42" s="7">
        <f t="shared" si="2"/>
        <v>5.0925925925925926</v>
      </c>
      <c r="P42" s="21">
        <v>36922</v>
      </c>
      <c r="Q42">
        <v>17</v>
      </c>
      <c r="R42">
        <v>63</v>
      </c>
      <c r="S42" s="7">
        <f t="shared" si="3"/>
        <v>26.984126984126984</v>
      </c>
      <c r="U42" s="21">
        <v>36922</v>
      </c>
      <c r="V42">
        <v>13</v>
      </c>
      <c r="W42">
        <v>246</v>
      </c>
      <c r="X42" s="7">
        <f t="shared" si="4"/>
        <v>5.2845528455284558</v>
      </c>
      <c r="Z42" s="21">
        <v>36922</v>
      </c>
      <c r="AA42">
        <v>1</v>
      </c>
      <c r="AB42">
        <v>100</v>
      </c>
      <c r="AC42" s="7">
        <f t="shared" si="5"/>
        <v>1</v>
      </c>
      <c r="AE42" s="21">
        <v>36922</v>
      </c>
      <c r="AF42">
        <v>7</v>
      </c>
      <c r="AG42">
        <v>127</v>
      </c>
      <c r="AH42" s="7">
        <f t="shared" si="6"/>
        <v>5.5118110236220472</v>
      </c>
      <c r="AJ42" s="21">
        <v>36922</v>
      </c>
      <c r="AK42">
        <v>5</v>
      </c>
      <c r="AL42">
        <v>36</v>
      </c>
      <c r="AM42" s="7">
        <f t="shared" si="7"/>
        <v>13.888888888888889</v>
      </c>
      <c r="AO42" s="21">
        <v>36922</v>
      </c>
      <c r="AP42" s="9">
        <v>5179.3399963378906</v>
      </c>
      <c r="AQ42" s="9">
        <v>62747.681003570557</v>
      </c>
      <c r="AR42" s="7">
        <f t="shared" si="8"/>
        <v>8.2542333254406142</v>
      </c>
      <c r="AT42" s="21">
        <v>36922</v>
      </c>
      <c r="AU42" s="9">
        <v>474.02999877929688</v>
      </c>
      <c r="AV42" s="9">
        <v>13505.899993896484</v>
      </c>
      <c r="AW42" s="7">
        <f t="shared" si="9"/>
        <v>3.5097994135416228</v>
      </c>
      <c r="AY42" s="21">
        <v>36922</v>
      </c>
      <c r="AZ42" s="9">
        <v>1935</v>
      </c>
      <c r="BA42" s="9">
        <v>38238.191993713379</v>
      </c>
      <c r="BB42" s="7">
        <f t="shared" si="10"/>
        <v>5.0603857010763669</v>
      </c>
      <c r="BD42" s="21">
        <v>36922</v>
      </c>
      <c r="BE42" s="9">
        <v>2770.3099975585938</v>
      </c>
      <c r="BF42" s="9">
        <v>11003.589015960693</v>
      </c>
      <c r="BG42" s="7">
        <f t="shared" si="11"/>
        <v>25.176421925067018</v>
      </c>
      <c r="BI42" s="21">
        <v>36922</v>
      </c>
      <c r="BJ42" s="9">
        <v>8965.4599761962891</v>
      </c>
      <c r="BK42" s="9">
        <v>183624.1689453125</v>
      </c>
      <c r="BL42" s="7">
        <f t="shared" si="12"/>
        <v>4.8825054063914699</v>
      </c>
      <c r="BN42" s="21">
        <v>36922</v>
      </c>
      <c r="BO42" s="9">
        <v>475</v>
      </c>
      <c r="BP42" s="9">
        <v>67648.506050109863</v>
      </c>
      <c r="BQ42" s="7">
        <f t="shared" si="13"/>
        <v>0.70215889120766262</v>
      </c>
      <c r="BS42" s="21">
        <v>36922</v>
      </c>
      <c r="BT42" s="9">
        <v>5255.8499755859375</v>
      </c>
      <c r="BU42" s="9">
        <v>97431.062843322754</v>
      </c>
      <c r="BV42" s="7">
        <f t="shared" si="14"/>
        <v>5.3944294788590996</v>
      </c>
      <c r="BX42" s="21">
        <v>36922</v>
      </c>
      <c r="BY42" s="9">
        <v>3234.6100006103516</v>
      </c>
      <c r="BZ42" s="9">
        <v>18544.600051879883</v>
      </c>
      <c r="CA42" s="7">
        <f t="shared" si="15"/>
        <v>17.442328179423079</v>
      </c>
    </row>
    <row r="43" spans="1:79">
      <c r="A43" s="21">
        <v>36950</v>
      </c>
      <c r="B43">
        <v>33</v>
      </c>
      <c r="C43">
        <v>358</v>
      </c>
      <c r="D43" s="7">
        <f t="shared" si="0"/>
        <v>9.2178770949720672</v>
      </c>
      <c r="F43" s="21">
        <v>36950</v>
      </c>
      <c r="G43">
        <v>2</v>
      </c>
      <c r="H43">
        <v>76</v>
      </c>
      <c r="I43" s="7">
        <f t="shared" si="1"/>
        <v>2.6315789473684208</v>
      </c>
      <c r="K43" s="21">
        <v>36950</v>
      </c>
      <c r="L43">
        <v>12</v>
      </c>
      <c r="M43">
        <v>218</v>
      </c>
      <c r="N43" s="7">
        <f t="shared" si="2"/>
        <v>5.5045871559633035</v>
      </c>
      <c r="P43" s="21">
        <v>36950</v>
      </c>
      <c r="Q43">
        <v>19</v>
      </c>
      <c r="R43">
        <v>67</v>
      </c>
      <c r="S43" s="7">
        <f t="shared" si="3"/>
        <v>28.35820895522388</v>
      </c>
      <c r="U43" s="21">
        <v>36950</v>
      </c>
      <c r="V43">
        <v>13</v>
      </c>
      <c r="W43">
        <v>251</v>
      </c>
      <c r="X43" s="7">
        <f t="shared" si="4"/>
        <v>5.1792828685258963</v>
      </c>
      <c r="Z43" s="21">
        <v>36950</v>
      </c>
      <c r="AA43">
        <v>1</v>
      </c>
      <c r="AB43">
        <v>104</v>
      </c>
      <c r="AC43" s="7">
        <f t="shared" si="5"/>
        <v>0.96153846153846156</v>
      </c>
      <c r="AE43" s="21">
        <v>36950</v>
      </c>
      <c r="AF43">
        <v>7</v>
      </c>
      <c r="AG43">
        <v>129</v>
      </c>
      <c r="AH43" s="7">
        <f t="shared" si="6"/>
        <v>5.4263565891472867</v>
      </c>
      <c r="AJ43" s="21">
        <v>36950</v>
      </c>
      <c r="AK43">
        <v>5</v>
      </c>
      <c r="AL43">
        <v>34</v>
      </c>
      <c r="AM43" s="7">
        <f t="shared" si="7"/>
        <v>14.705882352941178</v>
      </c>
      <c r="AO43" s="21">
        <v>36950</v>
      </c>
      <c r="AP43" s="9">
        <v>5629.3399963378906</v>
      </c>
      <c r="AQ43" s="9">
        <v>62788.022006988525</v>
      </c>
      <c r="AR43" s="7">
        <f t="shared" si="8"/>
        <v>8.9656272269754336</v>
      </c>
      <c r="AT43" s="21">
        <v>36950</v>
      </c>
      <c r="AU43" s="9">
        <v>474.02999877929688</v>
      </c>
      <c r="AV43" s="9">
        <v>12743.899993896484</v>
      </c>
      <c r="AW43" s="7">
        <f t="shared" si="9"/>
        <v>3.7196619481189201</v>
      </c>
      <c r="AY43" s="21">
        <v>36950</v>
      </c>
      <c r="AZ43" s="9">
        <v>2170</v>
      </c>
      <c r="BA43" s="9">
        <v>38702.561996459961</v>
      </c>
      <c r="BB43" s="7">
        <f t="shared" si="10"/>
        <v>5.6068639595448104</v>
      </c>
      <c r="BD43" s="21">
        <v>36950</v>
      </c>
      <c r="BE43" s="9">
        <v>2985.3099975585938</v>
      </c>
      <c r="BF43" s="9">
        <v>11341.56001663208</v>
      </c>
      <c r="BG43" s="7">
        <f t="shared" si="11"/>
        <v>26.321863951526247</v>
      </c>
      <c r="BI43" s="21">
        <v>36950</v>
      </c>
      <c r="BJ43" s="9">
        <v>9235.4599761962891</v>
      </c>
      <c r="BK43" s="9">
        <v>188491.11396026611</v>
      </c>
      <c r="BL43" s="7">
        <f t="shared" si="12"/>
        <v>4.899679238005417</v>
      </c>
      <c r="BN43" s="21">
        <v>36950</v>
      </c>
      <c r="BO43" s="9">
        <v>475</v>
      </c>
      <c r="BP43" s="9">
        <v>71256.225036621094</v>
      </c>
      <c r="BQ43" s="7">
        <f t="shared" si="13"/>
        <v>0.66660842579842072</v>
      </c>
      <c r="BS43" s="21">
        <v>36950</v>
      </c>
      <c r="BT43" s="9">
        <v>5255.8499755859375</v>
      </c>
      <c r="BU43" s="9">
        <v>100014.38887786865</v>
      </c>
      <c r="BV43" s="7">
        <f t="shared" si="14"/>
        <v>5.2550938265533516</v>
      </c>
      <c r="BX43" s="21">
        <v>36950</v>
      </c>
      <c r="BY43" s="9">
        <v>3504.6100006103516</v>
      </c>
      <c r="BZ43" s="9">
        <v>17220.500045776367</v>
      </c>
      <c r="CA43" s="7">
        <f t="shared" si="15"/>
        <v>20.351383474894615</v>
      </c>
    </row>
    <row r="44" spans="1:79">
      <c r="A44" s="21">
        <v>36981</v>
      </c>
      <c r="B44">
        <v>30</v>
      </c>
      <c r="C44">
        <v>365</v>
      </c>
      <c r="D44" s="7">
        <f t="shared" si="0"/>
        <v>8.2191780821917799</v>
      </c>
      <c r="F44" s="21">
        <v>36981</v>
      </c>
      <c r="G44">
        <v>2</v>
      </c>
      <c r="H44">
        <v>74</v>
      </c>
      <c r="I44" s="7">
        <f t="shared" si="1"/>
        <v>2.7027027027027026</v>
      </c>
      <c r="K44" s="21">
        <v>36981</v>
      </c>
      <c r="L44">
        <v>10</v>
      </c>
      <c r="M44">
        <v>227</v>
      </c>
      <c r="N44" s="7">
        <f t="shared" si="2"/>
        <v>4.4052863436123353</v>
      </c>
      <c r="P44" s="21">
        <v>36981</v>
      </c>
      <c r="Q44">
        <v>18</v>
      </c>
      <c r="R44">
        <v>67</v>
      </c>
      <c r="S44" s="7">
        <f t="shared" si="3"/>
        <v>26.865671641791046</v>
      </c>
      <c r="U44" s="21">
        <v>36981</v>
      </c>
      <c r="V44">
        <v>15</v>
      </c>
      <c r="W44">
        <v>270</v>
      </c>
      <c r="X44" s="7">
        <f t="shared" si="4"/>
        <v>5.5555555555555554</v>
      </c>
      <c r="Z44" s="21">
        <v>36981</v>
      </c>
      <c r="AA44">
        <v>1</v>
      </c>
      <c r="AB44">
        <v>112</v>
      </c>
      <c r="AC44" s="7">
        <f t="shared" si="5"/>
        <v>0.89285714285714279</v>
      </c>
      <c r="AE44" s="21">
        <v>36981</v>
      </c>
      <c r="AF44">
        <v>5</v>
      </c>
      <c r="AG44">
        <v>137</v>
      </c>
      <c r="AH44" s="7">
        <f t="shared" si="6"/>
        <v>3.6496350364963499</v>
      </c>
      <c r="AJ44" s="21">
        <v>36981</v>
      </c>
      <c r="AK44">
        <v>9</v>
      </c>
      <c r="AL44">
        <v>39</v>
      </c>
      <c r="AM44" s="7">
        <f t="shared" si="7"/>
        <v>23.076923076923077</v>
      </c>
      <c r="AO44" s="21">
        <v>36981</v>
      </c>
      <c r="AP44" s="9">
        <v>5079.3399963378906</v>
      </c>
      <c r="AQ44" s="9">
        <v>64415.674995422363</v>
      </c>
      <c r="AR44" s="7">
        <f t="shared" si="8"/>
        <v>7.8852546320423542</v>
      </c>
      <c r="AT44" s="21">
        <v>36981</v>
      </c>
      <c r="AU44" s="9">
        <v>474.02999877929688</v>
      </c>
      <c r="AV44" s="9">
        <v>12530.399993896484</v>
      </c>
      <c r="AW44" s="7">
        <f t="shared" si="9"/>
        <v>3.7830396396778663</v>
      </c>
      <c r="AY44" s="21">
        <v>36981</v>
      </c>
      <c r="AZ44" s="9">
        <v>1845</v>
      </c>
      <c r="BA44" s="9">
        <v>40510.769989013672</v>
      </c>
      <c r="BB44" s="7">
        <f t="shared" si="10"/>
        <v>4.5543444385291991</v>
      </c>
      <c r="BD44" s="21">
        <v>36981</v>
      </c>
      <c r="BE44" s="9">
        <v>2760.3099975585938</v>
      </c>
      <c r="BF44" s="9">
        <v>11374.505012512207</v>
      </c>
      <c r="BG44" s="7">
        <f t="shared" si="11"/>
        <v>24.267517527331446</v>
      </c>
      <c r="BI44" s="21">
        <v>36981</v>
      </c>
      <c r="BJ44" s="9">
        <v>9633.4599761962891</v>
      </c>
      <c r="BK44" s="9">
        <v>198834.69194793701</v>
      </c>
      <c r="BL44" s="7">
        <f t="shared" si="12"/>
        <v>4.844959338744931</v>
      </c>
      <c r="BN44" s="21">
        <v>36981</v>
      </c>
      <c r="BO44" s="9">
        <v>475</v>
      </c>
      <c r="BP44" s="9">
        <v>74888.400039672852</v>
      </c>
      <c r="BQ44" s="7">
        <f t="shared" si="13"/>
        <v>0.63427713737823765</v>
      </c>
      <c r="BS44" s="21">
        <v>36981</v>
      </c>
      <c r="BT44" s="9">
        <v>4705.8499755859375</v>
      </c>
      <c r="BU44" s="9">
        <v>105286.19185638428</v>
      </c>
      <c r="BV44" s="7">
        <f t="shared" si="14"/>
        <v>4.4695794316551556</v>
      </c>
      <c r="BX44" s="21">
        <v>36981</v>
      </c>
      <c r="BY44" s="9">
        <v>4452.6100006103516</v>
      </c>
      <c r="BZ44" s="9">
        <v>18660.100051879883</v>
      </c>
      <c r="CA44" s="7">
        <f t="shared" si="15"/>
        <v>23.861661985900128</v>
      </c>
    </row>
    <row r="45" spans="1:79">
      <c r="A45" s="21">
        <v>37011</v>
      </c>
      <c r="B45">
        <v>30</v>
      </c>
      <c r="C45">
        <v>359</v>
      </c>
      <c r="D45" s="7">
        <f t="shared" si="0"/>
        <v>8.3565459610027855</v>
      </c>
      <c r="F45" s="21">
        <v>37011</v>
      </c>
      <c r="G45">
        <v>2</v>
      </c>
      <c r="H45">
        <v>71</v>
      </c>
      <c r="I45" s="7">
        <f t="shared" si="1"/>
        <v>2.8169014084507045</v>
      </c>
      <c r="K45" s="21">
        <v>37011</v>
      </c>
      <c r="L45">
        <v>8</v>
      </c>
      <c r="M45">
        <v>221</v>
      </c>
      <c r="N45" s="7">
        <f t="shared" si="2"/>
        <v>3.6199095022624439</v>
      </c>
      <c r="P45" s="21">
        <v>37011</v>
      </c>
      <c r="Q45">
        <v>20</v>
      </c>
      <c r="R45">
        <v>71</v>
      </c>
      <c r="S45" s="7">
        <f t="shared" si="3"/>
        <v>28.169014084507044</v>
      </c>
      <c r="U45" s="21">
        <v>37011</v>
      </c>
      <c r="V45">
        <v>16</v>
      </c>
      <c r="W45">
        <v>270</v>
      </c>
      <c r="X45" s="7">
        <f t="shared" si="4"/>
        <v>5.9259259259259265</v>
      </c>
      <c r="Z45" s="21">
        <v>37011</v>
      </c>
      <c r="AA45">
        <v>1</v>
      </c>
      <c r="AB45">
        <v>111</v>
      </c>
      <c r="AC45" s="7">
        <f t="shared" si="5"/>
        <v>0.90090090090090091</v>
      </c>
      <c r="AE45" s="21">
        <v>37011</v>
      </c>
      <c r="AF45">
        <v>7</v>
      </c>
      <c r="AG45">
        <v>139</v>
      </c>
      <c r="AH45" s="7">
        <f t="shared" si="6"/>
        <v>5.0359712230215825</v>
      </c>
      <c r="AJ45" s="21">
        <v>37011</v>
      </c>
      <c r="AK45">
        <v>9</v>
      </c>
      <c r="AL45">
        <v>38</v>
      </c>
      <c r="AM45" s="7">
        <f t="shared" si="7"/>
        <v>23.684210526315788</v>
      </c>
      <c r="AO45" s="21">
        <v>37011</v>
      </c>
      <c r="AP45" s="9">
        <v>4864.5</v>
      </c>
      <c r="AQ45" s="9">
        <v>63113.215984344482</v>
      </c>
      <c r="AR45" s="7">
        <f t="shared" si="8"/>
        <v>7.7075774449628129</v>
      </c>
      <c r="AT45" s="21">
        <v>37011</v>
      </c>
      <c r="AU45" s="9">
        <v>474.02999877929688</v>
      </c>
      <c r="AV45" s="9">
        <v>11665.826988220215</v>
      </c>
      <c r="AW45" s="7">
        <f t="shared" si="9"/>
        <v>4.0634067285410405</v>
      </c>
      <c r="AY45" s="21">
        <v>37011</v>
      </c>
      <c r="AZ45" s="9">
        <v>1540.1600036621094</v>
      </c>
      <c r="BA45" s="9">
        <v>39503.618988037109</v>
      </c>
      <c r="BB45" s="7">
        <f t="shared" si="10"/>
        <v>3.8987820435604053</v>
      </c>
      <c r="BD45" s="21">
        <v>37011</v>
      </c>
      <c r="BE45" s="9">
        <v>2850.3099975585938</v>
      </c>
      <c r="BF45" s="9">
        <v>11943.770008087158</v>
      </c>
      <c r="BG45" s="7">
        <f t="shared" si="11"/>
        <v>23.864407935087844</v>
      </c>
      <c r="BI45" s="21">
        <v>37011</v>
      </c>
      <c r="BJ45" s="9">
        <v>11290.200004577637</v>
      </c>
      <c r="BK45" s="9">
        <v>202229.97889709473</v>
      </c>
      <c r="BL45" s="7">
        <f t="shared" si="12"/>
        <v>5.5828517938592501</v>
      </c>
      <c r="BN45" s="21">
        <v>37011</v>
      </c>
      <c r="BO45" s="9">
        <v>475</v>
      </c>
      <c r="BP45" s="9">
        <v>77159.683036804199</v>
      </c>
      <c r="BQ45" s="7">
        <f t="shared" si="13"/>
        <v>0.61560646869613367</v>
      </c>
      <c r="BS45" s="21">
        <v>37011</v>
      </c>
      <c r="BT45" s="9">
        <v>6732.5900039672852</v>
      </c>
      <c r="BU45" s="9">
        <v>106792.29580688477</v>
      </c>
      <c r="BV45" s="7">
        <f t="shared" si="14"/>
        <v>6.3043780013326058</v>
      </c>
      <c r="BX45" s="21">
        <v>37011</v>
      </c>
      <c r="BY45" s="9">
        <v>4082.6100006103516</v>
      </c>
      <c r="BZ45" s="9">
        <v>18278.000053405762</v>
      </c>
      <c r="CA45" s="7">
        <f t="shared" si="15"/>
        <v>22.336196458483069</v>
      </c>
    </row>
    <row r="46" spans="1:79">
      <c r="A46" s="21">
        <v>37042</v>
      </c>
      <c r="B46">
        <v>32</v>
      </c>
      <c r="C46">
        <v>360</v>
      </c>
      <c r="D46" s="7">
        <f t="shared" si="0"/>
        <v>8.8888888888888893</v>
      </c>
      <c r="F46" s="21">
        <v>37042</v>
      </c>
      <c r="G46">
        <v>1</v>
      </c>
      <c r="H46">
        <v>69</v>
      </c>
      <c r="I46" s="7">
        <f t="shared" si="1"/>
        <v>1.4492753623188406</v>
      </c>
      <c r="K46" s="21">
        <v>37042</v>
      </c>
      <c r="L46">
        <v>9</v>
      </c>
      <c r="M46">
        <v>222</v>
      </c>
      <c r="N46" s="7">
        <f t="shared" si="2"/>
        <v>4.0540540540540544</v>
      </c>
      <c r="P46" s="21">
        <v>37042</v>
      </c>
      <c r="Q46">
        <v>22</v>
      </c>
      <c r="R46">
        <v>73</v>
      </c>
      <c r="S46" s="7">
        <f t="shared" si="3"/>
        <v>30.136986301369863</v>
      </c>
      <c r="U46" s="21">
        <v>37042</v>
      </c>
      <c r="V46">
        <v>17</v>
      </c>
      <c r="W46">
        <v>273</v>
      </c>
      <c r="X46" s="7">
        <f t="shared" si="4"/>
        <v>6.2271062271062272</v>
      </c>
      <c r="Z46" s="21">
        <v>37042</v>
      </c>
      <c r="AA46">
        <v>3</v>
      </c>
      <c r="AB46">
        <v>116</v>
      </c>
      <c r="AC46" s="7">
        <f t="shared" si="5"/>
        <v>2.5862068965517242</v>
      </c>
      <c r="AE46" s="21">
        <v>37042</v>
      </c>
      <c r="AF46">
        <v>8</v>
      </c>
      <c r="AG46">
        <v>139</v>
      </c>
      <c r="AH46" s="7">
        <f t="shared" si="6"/>
        <v>5.755395683453238</v>
      </c>
      <c r="AJ46" s="21">
        <v>37042</v>
      </c>
      <c r="AK46">
        <v>7</v>
      </c>
      <c r="AL46">
        <v>36</v>
      </c>
      <c r="AM46" s="7">
        <f t="shared" si="7"/>
        <v>19.444444444444446</v>
      </c>
      <c r="AO46" s="21">
        <v>37042</v>
      </c>
      <c r="AP46" s="9">
        <v>5295.9200057983398</v>
      </c>
      <c r="AQ46" s="9">
        <v>63171.473999023438</v>
      </c>
      <c r="AR46" s="7">
        <f t="shared" si="8"/>
        <v>8.3834042021565143</v>
      </c>
      <c r="AT46" s="21">
        <v>37042</v>
      </c>
      <c r="AU46" s="9">
        <v>174.02999877929688</v>
      </c>
      <c r="AV46" s="9">
        <v>10858.658988952637</v>
      </c>
      <c r="AW46" s="7">
        <f t="shared" si="9"/>
        <v>1.6026840787278724</v>
      </c>
      <c r="AY46" s="21">
        <v>37042</v>
      </c>
      <c r="AZ46" s="9">
        <v>1847.4300079345703</v>
      </c>
      <c r="BA46" s="9">
        <v>39881.436996459961</v>
      </c>
      <c r="BB46" s="7">
        <f t="shared" si="10"/>
        <v>4.6323055212342412</v>
      </c>
      <c r="BD46" s="21">
        <v>37042</v>
      </c>
      <c r="BE46" s="9">
        <v>3274.4599990844727</v>
      </c>
      <c r="BF46" s="9">
        <v>12431.37801361084</v>
      </c>
      <c r="BG46" s="7">
        <f t="shared" si="11"/>
        <v>26.340281789350616</v>
      </c>
      <c r="BI46" s="21">
        <v>37042</v>
      </c>
      <c r="BJ46" s="9">
        <v>13322.090003967285</v>
      </c>
      <c r="BK46" s="9">
        <v>203293.53795623779</v>
      </c>
      <c r="BL46" s="7">
        <f t="shared" si="12"/>
        <v>6.5531300885889836</v>
      </c>
      <c r="BN46" s="21">
        <v>37042</v>
      </c>
      <c r="BO46" s="9">
        <v>1050</v>
      </c>
      <c r="BP46" s="9">
        <v>78556.778038024902</v>
      </c>
      <c r="BQ46" s="7">
        <f t="shared" si="13"/>
        <v>1.3366128629814149</v>
      </c>
      <c r="BS46" s="21">
        <v>37042</v>
      </c>
      <c r="BT46" s="9">
        <v>7912.5900039672852</v>
      </c>
      <c r="BU46" s="9">
        <v>107063.85990142822</v>
      </c>
      <c r="BV46" s="7">
        <f t="shared" si="14"/>
        <v>7.3905330998268379</v>
      </c>
      <c r="BX46" s="21">
        <v>37042</v>
      </c>
      <c r="BY46" s="9">
        <v>4359.5</v>
      </c>
      <c r="BZ46" s="9">
        <v>17672.900016784668</v>
      </c>
      <c r="CA46" s="7">
        <f t="shared" si="15"/>
        <v>24.667711557580287</v>
      </c>
    </row>
    <row r="47" spans="1:79">
      <c r="A47" s="21">
        <v>37072</v>
      </c>
      <c r="B47">
        <v>33</v>
      </c>
      <c r="C47">
        <v>345</v>
      </c>
      <c r="D47" s="7">
        <f t="shared" si="0"/>
        <v>9.5652173913043477</v>
      </c>
      <c r="F47" s="21">
        <v>37072</v>
      </c>
      <c r="H47">
        <v>66</v>
      </c>
      <c r="I47" s="7">
        <f t="shared" si="1"/>
        <v>0</v>
      </c>
      <c r="K47" s="21">
        <v>37072</v>
      </c>
      <c r="L47">
        <v>10</v>
      </c>
      <c r="M47">
        <v>216</v>
      </c>
      <c r="N47" s="7">
        <f t="shared" si="2"/>
        <v>4.6296296296296298</v>
      </c>
      <c r="P47" s="21">
        <v>37072</v>
      </c>
      <c r="Q47">
        <v>23</v>
      </c>
      <c r="R47">
        <v>68</v>
      </c>
      <c r="S47" s="7">
        <f t="shared" si="3"/>
        <v>33.82352941176471</v>
      </c>
      <c r="U47" s="21">
        <v>37072</v>
      </c>
      <c r="V47">
        <v>19</v>
      </c>
      <c r="W47">
        <v>272</v>
      </c>
      <c r="X47" s="7">
        <f t="shared" si="4"/>
        <v>6.9852941176470589</v>
      </c>
      <c r="Z47" s="21">
        <v>37072</v>
      </c>
      <c r="AA47">
        <v>4</v>
      </c>
      <c r="AB47">
        <v>111</v>
      </c>
      <c r="AC47" s="7">
        <f t="shared" si="5"/>
        <v>3.6036036036036037</v>
      </c>
      <c r="AE47" s="21">
        <v>37072</v>
      </c>
      <c r="AF47">
        <v>8</v>
      </c>
      <c r="AG47">
        <v>141</v>
      </c>
      <c r="AH47" s="7">
        <f t="shared" si="6"/>
        <v>5.6737588652482271</v>
      </c>
      <c r="AJ47" s="21">
        <v>37072</v>
      </c>
      <c r="AK47">
        <v>8</v>
      </c>
      <c r="AL47">
        <v>39</v>
      </c>
      <c r="AM47" s="7">
        <f t="shared" si="7"/>
        <v>20.512820512820511</v>
      </c>
      <c r="AO47" s="21">
        <v>37072</v>
      </c>
      <c r="AP47" s="9">
        <v>5589.5300064086914</v>
      </c>
      <c r="AQ47" s="9">
        <v>60900.507019042969</v>
      </c>
      <c r="AR47" s="7">
        <f t="shared" si="8"/>
        <v>9.1781337791833195</v>
      </c>
      <c r="AT47" s="21">
        <v>37072</v>
      </c>
      <c r="AU47" s="9"/>
      <c r="AV47" s="9">
        <v>10836.166000366211</v>
      </c>
      <c r="AW47" s="7">
        <f t="shared" si="9"/>
        <v>0</v>
      </c>
      <c r="AY47" s="21">
        <v>37072</v>
      </c>
      <c r="AZ47" s="9">
        <v>1790.8100128173828</v>
      </c>
      <c r="BA47" s="9">
        <v>38507.314994812012</v>
      </c>
      <c r="BB47" s="7">
        <f t="shared" si="10"/>
        <v>4.6505709708886585</v>
      </c>
      <c r="BD47" s="21">
        <v>37072</v>
      </c>
      <c r="BE47" s="9">
        <v>3798.7199935913086</v>
      </c>
      <c r="BF47" s="9">
        <v>11557.026023864746</v>
      </c>
      <c r="BG47" s="7">
        <f t="shared" si="11"/>
        <v>32.869355712681795</v>
      </c>
      <c r="BI47" s="21">
        <v>37072</v>
      </c>
      <c r="BJ47" s="9">
        <v>14922.090003967285</v>
      </c>
      <c r="BK47" s="9">
        <v>207250.25788879395</v>
      </c>
      <c r="BL47" s="7">
        <f t="shared" si="12"/>
        <v>7.200034468460907</v>
      </c>
      <c r="BN47" s="21">
        <v>37072</v>
      </c>
      <c r="BO47" s="9">
        <v>2250</v>
      </c>
      <c r="BP47" s="9">
        <v>76816.203018188477</v>
      </c>
      <c r="BQ47" s="7">
        <f t="shared" si="13"/>
        <v>2.9290695342846442</v>
      </c>
      <c r="BS47" s="21">
        <v>37072</v>
      </c>
      <c r="BT47" s="9">
        <v>7912.5900039672852</v>
      </c>
      <c r="BU47" s="9">
        <v>111208.85485076904</v>
      </c>
      <c r="BV47" s="7">
        <f t="shared" si="14"/>
        <v>7.115071919934052</v>
      </c>
      <c r="BX47" s="21">
        <v>37072</v>
      </c>
      <c r="BY47" s="9">
        <v>4759.5</v>
      </c>
      <c r="BZ47" s="9">
        <v>19225.200019836426</v>
      </c>
      <c r="CA47" s="7">
        <f t="shared" si="15"/>
        <v>24.756569476984279</v>
      </c>
    </row>
    <row r="48" spans="1:79">
      <c r="A48" s="21">
        <v>37103</v>
      </c>
      <c r="B48">
        <v>34</v>
      </c>
      <c r="C48">
        <v>355</v>
      </c>
      <c r="D48" s="7">
        <f t="shared" si="0"/>
        <v>9.577464788732394</v>
      </c>
      <c r="F48" s="21">
        <v>37103</v>
      </c>
      <c r="H48">
        <v>68</v>
      </c>
      <c r="I48" s="7">
        <f t="shared" si="1"/>
        <v>0</v>
      </c>
      <c r="K48" s="21">
        <v>37103</v>
      </c>
      <c r="L48">
        <v>12</v>
      </c>
      <c r="M48">
        <v>220</v>
      </c>
      <c r="N48" s="7">
        <f t="shared" si="2"/>
        <v>5.4545454545454541</v>
      </c>
      <c r="P48" s="21">
        <v>37103</v>
      </c>
      <c r="Q48">
        <v>22</v>
      </c>
      <c r="R48">
        <v>72</v>
      </c>
      <c r="S48" s="7">
        <f t="shared" si="3"/>
        <v>30.555555555555557</v>
      </c>
      <c r="U48" s="21">
        <v>37103</v>
      </c>
      <c r="V48">
        <v>27</v>
      </c>
      <c r="W48">
        <v>272</v>
      </c>
      <c r="X48" s="7">
        <f t="shared" si="4"/>
        <v>9.9264705882352935</v>
      </c>
      <c r="Z48" s="21">
        <v>37103</v>
      </c>
      <c r="AA48">
        <v>6</v>
      </c>
      <c r="AB48">
        <v>112</v>
      </c>
      <c r="AC48" s="7">
        <f t="shared" si="5"/>
        <v>5.3571428571428568</v>
      </c>
      <c r="AE48" s="21">
        <v>37103</v>
      </c>
      <c r="AF48">
        <v>11</v>
      </c>
      <c r="AG48">
        <v>139</v>
      </c>
      <c r="AH48" s="7">
        <f t="shared" si="6"/>
        <v>7.9136690647482011</v>
      </c>
      <c r="AJ48" s="21">
        <v>37103</v>
      </c>
      <c r="AK48">
        <v>12</v>
      </c>
      <c r="AL48">
        <v>41</v>
      </c>
      <c r="AM48" s="7">
        <f t="shared" si="7"/>
        <v>29.268292682926827</v>
      </c>
      <c r="AO48" s="21">
        <v>37103</v>
      </c>
      <c r="AP48" s="9">
        <v>6010.0300064086914</v>
      </c>
      <c r="AQ48" s="9">
        <v>62545.697017669678</v>
      </c>
      <c r="AR48" s="7">
        <f t="shared" si="8"/>
        <v>9.6090223516268551</v>
      </c>
      <c r="AT48" s="21">
        <v>37103</v>
      </c>
      <c r="AU48" s="9"/>
      <c r="AV48" s="9">
        <v>10969.836006164551</v>
      </c>
      <c r="AW48" s="7">
        <f t="shared" si="9"/>
        <v>0</v>
      </c>
      <c r="AY48" s="21">
        <v>37103</v>
      </c>
      <c r="AZ48" s="9">
        <v>2206.7800140380859</v>
      </c>
      <c r="BA48" s="9">
        <v>39245.298988342285</v>
      </c>
      <c r="BB48" s="7">
        <f t="shared" si="10"/>
        <v>5.6230429399801602</v>
      </c>
      <c r="BD48" s="21">
        <v>37103</v>
      </c>
      <c r="BE48" s="9">
        <v>3803.2499923706055</v>
      </c>
      <c r="BF48" s="9">
        <v>12330.562023162842</v>
      </c>
      <c r="BG48" s="7">
        <f t="shared" si="11"/>
        <v>30.844092793387983</v>
      </c>
      <c r="BI48" s="21">
        <v>37103</v>
      </c>
      <c r="BJ48" s="9">
        <v>17478.799995422363</v>
      </c>
      <c r="BK48" s="9">
        <v>209613.99196624756</v>
      </c>
      <c r="BL48" s="7">
        <f t="shared" si="12"/>
        <v>8.3385654895770678</v>
      </c>
      <c r="BN48" s="21">
        <v>37103</v>
      </c>
      <c r="BO48" s="9">
        <v>2825</v>
      </c>
      <c r="BP48" s="9">
        <v>77094.741020202637</v>
      </c>
      <c r="BQ48" s="7">
        <f t="shared" si="13"/>
        <v>3.6643225758547011</v>
      </c>
      <c r="BS48" s="21">
        <v>37103</v>
      </c>
      <c r="BT48" s="9">
        <v>8859.5900039672852</v>
      </c>
      <c r="BU48" s="9">
        <v>112722.95092010498</v>
      </c>
      <c r="BV48" s="7">
        <f t="shared" si="14"/>
        <v>7.85961503992805</v>
      </c>
      <c r="BX48" s="21">
        <v>37103</v>
      </c>
      <c r="BY48" s="9">
        <v>5794.2099914550781</v>
      </c>
      <c r="BZ48" s="9">
        <v>19796.300025939941</v>
      </c>
      <c r="CA48" s="7">
        <f t="shared" si="15"/>
        <v>29.269156275984283</v>
      </c>
    </row>
    <row r="49" spans="1:79">
      <c r="A49" s="21">
        <v>37134</v>
      </c>
      <c r="B49">
        <v>36</v>
      </c>
      <c r="C49">
        <v>354</v>
      </c>
      <c r="D49" s="7">
        <f t="shared" si="0"/>
        <v>10.16949152542373</v>
      </c>
      <c r="F49" s="21">
        <v>37134</v>
      </c>
      <c r="H49">
        <v>65</v>
      </c>
      <c r="I49" s="7">
        <f t="shared" si="1"/>
        <v>0</v>
      </c>
      <c r="K49" s="21">
        <v>37134</v>
      </c>
      <c r="L49">
        <v>11</v>
      </c>
      <c r="M49">
        <v>219</v>
      </c>
      <c r="N49" s="7">
        <f t="shared" si="2"/>
        <v>5.0228310502283104</v>
      </c>
      <c r="P49" s="21">
        <v>37134</v>
      </c>
      <c r="Q49">
        <v>25</v>
      </c>
      <c r="R49">
        <v>74</v>
      </c>
      <c r="S49" s="7">
        <f t="shared" si="3"/>
        <v>33.783783783783782</v>
      </c>
      <c r="U49" s="21">
        <v>37134</v>
      </c>
      <c r="V49">
        <v>29</v>
      </c>
      <c r="W49">
        <v>279</v>
      </c>
      <c r="X49" s="7">
        <f t="shared" si="4"/>
        <v>10.394265232974909</v>
      </c>
      <c r="Z49" s="21">
        <v>37134</v>
      </c>
      <c r="AA49">
        <v>7</v>
      </c>
      <c r="AB49">
        <v>118</v>
      </c>
      <c r="AC49" s="7">
        <f t="shared" si="5"/>
        <v>5.9322033898305087</v>
      </c>
      <c r="AE49" s="21">
        <v>37134</v>
      </c>
      <c r="AF49">
        <v>13</v>
      </c>
      <c r="AG49">
        <v>140</v>
      </c>
      <c r="AH49" s="7">
        <f t="shared" si="6"/>
        <v>9.2857142857142865</v>
      </c>
      <c r="AJ49" s="21">
        <v>37134</v>
      </c>
      <c r="AK49">
        <v>12</v>
      </c>
      <c r="AL49">
        <v>42</v>
      </c>
      <c r="AM49" s="7">
        <f t="shared" si="7"/>
        <v>28.571428571428569</v>
      </c>
      <c r="AO49" s="21">
        <v>37134</v>
      </c>
      <c r="AP49" s="9">
        <v>6230.0300064086914</v>
      </c>
      <c r="AQ49" s="9">
        <v>62234.4460105896</v>
      </c>
      <c r="AR49" s="7">
        <f t="shared" si="8"/>
        <v>10.010581608372654</v>
      </c>
      <c r="AT49" s="21">
        <v>37134</v>
      </c>
      <c r="AU49" s="9"/>
      <c r="AV49" s="9">
        <v>10505.592002868652</v>
      </c>
      <c r="AW49" s="7">
        <f t="shared" si="9"/>
        <v>0</v>
      </c>
      <c r="AY49" s="21">
        <v>37134</v>
      </c>
      <c r="AZ49" s="9">
        <v>1962.4300079345703</v>
      </c>
      <c r="BA49" s="9">
        <v>38937.556991577148</v>
      </c>
      <c r="BB49" s="7">
        <f t="shared" si="10"/>
        <v>5.0399412792103959</v>
      </c>
      <c r="BD49" s="21">
        <v>37134</v>
      </c>
      <c r="BE49" s="9">
        <v>4267.5999984741211</v>
      </c>
      <c r="BF49" s="9">
        <v>12791.297016143799</v>
      </c>
      <c r="BG49" s="7">
        <f t="shared" si="11"/>
        <v>33.363309389876697</v>
      </c>
      <c r="BI49" s="21">
        <v>37134</v>
      </c>
      <c r="BJ49" s="9">
        <v>18176.459999084473</v>
      </c>
      <c r="BK49" s="9">
        <v>213099.01095581055</v>
      </c>
      <c r="BL49" s="7">
        <f t="shared" si="12"/>
        <v>8.5295844018974112</v>
      </c>
      <c r="BN49" s="21">
        <v>37134</v>
      </c>
      <c r="BO49" s="9">
        <v>2350</v>
      </c>
      <c r="BP49" s="9">
        <v>75924.839019775391</v>
      </c>
      <c r="BQ49" s="7">
        <f t="shared" si="13"/>
        <v>3.0951662596056591</v>
      </c>
      <c r="BS49" s="21">
        <v>37134</v>
      </c>
      <c r="BT49" s="9">
        <v>9759.5900039672852</v>
      </c>
      <c r="BU49" s="9">
        <v>116676.2719039917</v>
      </c>
      <c r="BV49" s="7">
        <f t="shared" si="14"/>
        <v>8.3646741918511651</v>
      </c>
      <c r="BX49" s="21">
        <v>37134</v>
      </c>
      <c r="BY49" s="9">
        <v>6066.8699951171875</v>
      </c>
      <c r="BZ49" s="9">
        <v>20497.900032043457</v>
      </c>
      <c r="CA49" s="7">
        <f t="shared" si="15"/>
        <v>29.597519675835667</v>
      </c>
    </row>
    <row r="50" spans="1:79">
      <c r="A50" s="21">
        <v>37164</v>
      </c>
      <c r="B50">
        <v>35</v>
      </c>
      <c r="C50">
        <v>362</v>
      </c>
      <c r="D50" s="7">
        <f t="shared" si="0"/>
        <v>9.6685082872928181</v>
      </c>
      <c r="F50" s="21">
        <v>37164</v>
      </c>
      <c r="H50">
        <v>65</v>
      </c>
      <c r="I50" s="7">
        <f t="shared" si="1"/>
        <v>0</v>
      </c>
      <c r="K50" s="21">
        <v>37164</v>
      </c>
      <c r="L50">
        <v>12</v>
      </c>
      <c r="M50">
        <v>225</v>
      </c>
      <c r="N50" s="7">
        <f t="shared" si="2"/>
        <v>5.3333333333333339</v>
      </c>
      <c r="P50" s="21">
        <v>37164</v>
      </c>
      <c r="Q50">
        <v>23</v>
      </c>
      <c r="R50">
        <v>76</v>
      </c>
      <c r="S50" s="7">
        <f t="shared" si="3"/>
        <v>30.263157894736842</v>
      </c>
      <c r="U50" s="21">
        <v>37164</v>
      </c>
      <c r="V50">
        <v>33</v>
      </c>
      <c r="W50">
        <v>283</v>
      </c>
      <c r="X50" s="7">
        <f t="shared" si="4"/>
        <v>11.66077738515901</v>
      </c>
      <c r="Z50" s="21">
        <v>37164</v>
      </c>
      <c r="AA50">
        <v>7</v>
      </c>
      <c r="AB50">
        <v>119</v>
      </c>
      <c r="AC50" s="7">
        <f t="shared" si="5"/>
        <v>5.8823529411764701</v>
      </c>
      <c r="AE50" s="21">
        <v>37164</v>
      </c>
      <c r="AF50">
        <v>12</v>
      </c>
      <c r="AG50">
        <v>136</v>
      </c>
      <c r="AH50" s="7">
        <f t="shared" si="6"/>
        <v>8.8235294117647065</v>
      </c>
      <c r="AJ50" s="21">
        <v>37164</v>
      </c>
      <c r="AK50">
        <v>17</v>
      </c>
      <c r="AL50">
        <v>47</v>
      </c>
      <c r="AM50" s="7">
        <f t="shared" si="7"/>
        <v>36.170212765957451</v>
      </c>
      <c r="AO50" s="21">
        <v>37164</v>
      </c>
      <c r="AP50" s="9">
        <v>6268.1800079345703</v>
      </c>
      <c r="AQ50" s="9">
        <v>63563.424980163574</v>
      </c>
      <c r="AR50" s="7">
        <f t="shared" si="8"/>
        <v>9.8612999691106964</v>
      </c>
      <c r="AT50" s="21">
        <v>37164</v>
      </c>
      <c r="AU50" s="9"/>
      <c r="AV50" s="9">
        <v>10299.182998657227</v>
      </c>
      <c r="AW50" s="7">
        <f t="shared" si="9"/>
        <v>0</v>
      </c>
      <c r="AY50" s="21">
        <v>37164</v>
      </c>
      <c r="AZ50" s="9">
        <v>2242.4300079345703</v>
      </c>
      <c r="BA50" s="9">
        <v>40151.314964294434</v>
      </c>
      <c r="BB50" s="7">
        <f t="shared" si="10"/>
        <v>5.5849478651663276</v>
      </c>
      <c r="BD50" s="21">
        <v>37164</v>
      </c>
      <c r="BE50" s="9">
        <v>4025.75</v>
      </c>
      <c r="BF50" s="9">
        <v>13112.927017211914</v>
      </c>
      <c r="BG50" s="7">
        <f t="shared" si="11"/>
        <v>30.700620805071484</v>
      </c>
      <c r="BI50" s="21">
        <v>37164</v>
      </c>
      <c r="BJ50" s="9">
        <v>19321.849998474121</v>
      </c>
      <c r="BK50" s="9">
        <v>215026.96794128418</v>
      </c>
      <c r="BL50" s="7">
        <f t="shared" si="12"/>
        <v>8.9857798691325979</v>
      </c>
      <c r="BN50" s="21">
        <v>37164</v>
      </c>
      <c r="BO50" s="9">
        <v>2350</v>
      </c>
      <c r="BP50" s="9">
        <v>79195.920021057129</v>
      </c>
      <c r="BQ50" s="7">
        <f t="shared" si="13"/>
        <v>2.9673245785580451</v>
      </c>
      <c r="BS50" s="21">
        <v>37164</v>
      </c>
      <c r="BT50" s="9">
        <v>8043.1300277709961</v>
      </c>
      <c r="BU50" s="9">
        <v>112584.44792175293</v>
      </c>
      <c r="BV50" s="7">
        <f t="shared" si="14"/>
        <v>7.1440862181613527</v>
      </c>
      <c r="BX50" s="21">
        <v>37164</v>
      </c>
      <c r="BY50" s="9">
        <v>8928.719970703125</v>
      </c>
      <c r="BZ50" s="9">
        <v>23246.599998474121</v>
      </c>
      <c r="CA50" s="7">
        <f t="shared" si="15"/>
        <v>38.40871340879611</v>
      </c>
    </row>
    <row r="51" spans="1:79">
      <c r="A51" s="21">
        <v>37195</v>
      </c>
      <c r="B51">
        <v>49</v>
      </c>
      <c r="C51">
        <v>452</v>
      </c>
      <c r="D51" s="7">
        <f t="shared" si="0"/>
        <v>10.840707964601769</v>
      </c>
      <c r="F51" s="21">
        <v>37195</v>
      </c>
      <c r="G51">
        <v>2</v>
      </c>
      <c r="H51">
        <v>68</v>
      </c>
      <c r="I51" s="7">
        <f t="shared" si="1"/>
        <v>2.9411764705882351</v>
      </c>
      <c r="K51" s="21">
        <v>37195</v>
      </c>
      <c r="L51">
        <v>14</v>
      </c>
      <c r="M51">
        <v>289</v>
      </c>
      <c r="N51" s="7">
        <f t="shared" si="2"/>
        <v>4.844290657439446</v>
      </c>
      <c r="P51" s="21">
        <v>37195</v>
      </c>
      <c r="Q51">
        <v>33</v>
      </c>
      <c r="R51">
        <v>99</v>
      </c>
      <c r="S51" s="7">
        <f t="shared" si="3"/>
        <v>33.333333333333329</v>
      </c>
      <c r="U51" s="21">
        <v>37195</v>
      </c>
      <c r="V51">
        <v>34</v>
      </c>
      <c r="W51">
        <v>288</v>
      </c>
      <c r="X51" s="7">
        <f t="shared" si="4"/>
        <v>11.805555555555555</v>
      </c>
      <c r="Z51" s="21">
        <v>37195</v>
      </c>
      <c r="AA51">
        <v>7</v>
      </c>
      <c r="AB51">
        <v>120</v>
      </c>
      <c r="AC51" s="7">
        <f t="shared" si="5"/>
        <v>5.833333333333333</v>
      </c>
      <c r="AE51" s="21">
        <v>37195</v>
      </c>
      <c r="AF51">
        <v>14</v>
      </c>
      <c r="AG51">
        <v>139</v>
      </c>
      <c r="AH51" s="7">
        <f t="shared" si="6"/>
        <v>10.071942446043165</v>
      </c>
      <c r="AJ51" s="21">
        <v>37195</v>
      </c>
      <c r="AK51">
        <v>17</v>
      </c>
      <c r="AL51">
        <v>50</v>
      </c>
      <c r="AM51" s="7">
        <f t="shared" si="7"/>
        <v>34</v>
      </c>
      <c r="AO51" s="21">
        <v>37195</v>
      </c>
      <c r="AP51" s="9">
        <v>8163.2500076293945</v>
      </c>
      <c r="AQ51" s="9">
        <v>76010.929958343506</v>
      </c>
      <c r="AR51" s="7">
        <f t="shared" si="8"/>
        <v>10.739573916676358</v>
      </c>
      <c r="AT51" s="21">
        <v>37195</v>
      </c>
      <c r="AU51" s="9">
        <v>255</v>
      </c>
      <c r="AV51" s="9">
        <v>11022.986991882324</v>
      </c>
      <c r="AW51" s="7">
        <f t="shared" si="9"/>
        <v>2.3133475544132462</v>
      </c>
      <c r="AY51" s="21">
        <v>37195</v>
      </c>
      <c r="AZ51" s="9">
        <v>2412.4300079345703</v>
      </c>
      <c r="BA51" s="9">
        <v>48843.46395111084</v>
      </c>
      <c r="BB51" s="7">
        <f t="shared" si="10"/>
        <v>4.9391050772919325</v>
      </c>
      <c r="BD51" s="21">
        <v>37195</v>
      </c>
      <c r="BE51" s="9">
        <v>5495.8199996948242</v>
      </c>
      <c r="BF51" s="9">
        <v>16144.479015350342</v>
      </c>
      <c r="BG51" s="7">
        <f t="shared" si="11"/>
        <v>34.041482505996882</v>
      </c>
      <c r="BI51" s="21">
        <v>37195</v>
      </c>
      <c r="BJ51" s="9">
        <v>20516.849998474121</v>
      </c>
      <c r="BK51" s="9">
        <v>217734.45995330811</v>
      </c>
      <c r="BL51" s="7">
        <f t="shared" si="12"/>
        <v>9.4228768394648412</v>
      </c>
      <c r="BN51" s="21">
        <v>37195</v>
      </c>
      <c r="BO51" s="9">
        <v>2675</v>
      </c>
      <c r="BP51" s="9">
        <v>79394.492012023926</v>
      </c>
      <c r="BQ51" s="7">
        <f t="shared" si="13"/>
        <v>3.3692513576318159</v>
      </c>
      <c r="BS51" s="21">
        <v>37195</v>
      </c>
      <c r="BT51" s="9">
        <v>8913.1300277709961</v>
      </c>
      <c r="BU51" s="9">
        <v>113603.0679397583</v>
      </c>
      <c r="BV51" s="7">
        <f t="shared" si="14"/>
        <v>7.8458532761610549</v>
      </c>
      <c r="BX51" s="21">
        <v>37195</v>
      </c>
      <c r="BY51" s="9">
        <v>8928.719970703125</v>
      </c>
      <c r="BZ51" s="9">
        <v>24736.900001525879</v>
      </c>
      <c r="CA51" s="7">
        <f t="shared" si="15"/>
        <v>36.094740934200978</v>
      </c>
    </row>
    <row r="52" spans="1:79">
      <c r="A52" s="21">
        <v>37225</v>
      </c>
      <c r="B52">
        <v>51</v>
      </c>
      <c r="C52">
        <v>458</v>
      </c>
      <c r="D52" s="7">
        <f t="shared" si="0"/>
        <v>11.135371179039302</v>
      </c>
      <c r="F52" s="21">
        <v>37225</v>
      </c>
      <c r="G52">
        <v>2</v>
      </c>
      <c r="H52">
        <v>70</v>
      </c>
      <c r="I52" s="7">
        <f t="shared" si="1"/>
        <v>2.8571428571428572</v>
      </c>
      <c r="K52" s="21">
        <v>37225</v>
      </c>
      <c r="L52">
        <v>17</v>
      </c>
      <c r="M52">
        <v>292</v>
      </c>
      <c r="N52" s="7">
        <f t="shared" si="2"/>
        <v>5.8219178082191778</v>
      </c>
      <c r="P52" s="21">
        <v>37225</v>
      </c>
      <c r="Q52">
        <v>32</v>
      </c>
      <c r="R52">
        <v>100</v>
      </c>
      <c r="S52" s="7">
        <f t="shared" si="3"/>
        <v>32</v>
      </c>
      <c r="U52" s="21">
        <v>37225</v>
      </c>
      <c r="V52">
        <v>36</v>
      </c>
      <c r="W52">
        <v>288</v>
      </c>
      <c r="X52" s="7">
        <f t="shared" si="4"/>
        <v>12.5</v>
      </c>
      <c r="Z52" s="21">
        <v>37225</v>
      </c>
      <c r="AA52">
        <v>2</v>
      </c>
      <c r="AB52">
        <v>116</v>
      </c>
      <c r="AC52" s="7">
        <f t="shared" si="5"/>
        <v>1.7241379310344827</v>
      </c>
      <c r="AE52" s="21">
        <v>37225</v>
      </c>
      <c r="AF52">
        <v>20</v>
      </c>
      <c r="AG52">
        <v>141</v>
      </c>
      <c r="AH52" s="7">
        <f t="shared" si="6"/>
        <v>14.184397163120568</v>
      </c>
      <c r="AJ52" s="21">
        <v>37225</v>
      </c>
      <c r="AK52">
        <v>17</v>
      </c>
      <c r="AL52">
        <v>51</v>
      </c>
      <c r="AM52" s="7">
        <f t="shared" si="7"/>
        <v>33.333333333333329</v>
      </c>
      <c r="AO52" s="21">
        <v>37225</v>
      </c>
      <c r="AP52" s="9">
        <v>8383.4500045776367</v>
      </c>
      <c r="AQ52" s="9">
        <v>77039.722961425781</v>
      </c>
      <c r="AR52" s="7">
        <f t="shared" si="8"/>
        <v>10.881983582385514</v>
      </c>
      <c r="AT52" s="21">
        <v>37225</v>
      </c>
      <c r="AU52" s="9">
        <v>255</v>
      </c>
      <c r="AV52" s="9">
        <v>11453.929992675781</v>
      </c>
      <c r="AW52" s="7">
        <f t="shared" si="9"/>
        <v>2.2263100976089416</v>
      </c>
      <c r="AY52" s="21">
        <v>37225</v>
      </c>
      <c r="AZ52" s="9">
        <v>3045.1600036621094</v>
      </c>
      <c r="BA52" s="9">
        <v>49055.400955200195</v>
      </c>
      <c r="BB52" s="7">
        <f t="shared" si="10"/>
        <v>6.2075937498566143</v>
      </c>
      <c r="BD52" s="21">
        <v>37225</v>
      </c>
      <c r="BE52" s="9">
        <v>5083.2900009155273</v>
      </c>
      <c r="BF52" s="9">
        <v>16530.392013549805</v>
      </c>
      <c r="BG52" s="7">
        <f t="shared" si="11"/>
        <v>30.751176358968397</v>
      </c>
      <c r="BI52" s="21">
        <v>37225</v>
      </c>
      <c r="BJ52" s="9">
        <v>24005.180000305176</v>
      </c>
      <c r="BK52" s="9">
        <v>219124.22499847412</v>
      </c>
      <c r="BL52" s="7">
        <f t="shared" si="12"/>
        <v>10.955055289059134</v>
      </c>
      <c r="BN52" s="21">
        <v>37225</v>
      </c>
      <c r="BO52" s="9">
        <v>575</v>
      </c>
      <c r="BP52" s="9">
        <v>78065.266006469727</v>
      </c>
      <c r="BQ52" s="7">
        <f t="shared" si="13"/>
        <v>0.73656317260527415</v>
      </c>
      <c r="BS52" s="21">
        <v>37225</v>
      </c>
      <c r="BT52" s="9">
        <v>14036.169990539551</v>
      </c>
      <c r="BU52" s="9">
        <v>115508.98698425293</v>
      </c>
      <c r="BV52" s="7">
        <f t="shared" si="14"/>
        <v>12.151582623136562</v>
      </c>
      <c r="BX52" s="21">
        <v>37225</v>
      </c>
      <c r="BY52" s="9">
        <v>9394.010009765625</v>
      </c>
      <c r="BZ52" s="9">
        <v>25549.972007751465</v>
      </c>
      <c r="CA52" s="7">
        <f t="shared" si="15"/>
        <v>36.767202746506442</v>
      </c>
    </row>
    <row r="53" spans="1:79">
      <c r="A53" s="21">
        <v>37256</v>
      </c>
      <c r="B53">
        <v>53</v>
      </c>
      <c r="C53">
        <v>451</v>
      </c>
      <c r="D53" s="7">
        <f t="shared" si="0"/>
        <v>11.751662971175167</v>
      </c>
      <c r="F53" s="21">
        <v>37256</v>
      </c>
      <c r="G53">
        <v>2</v>
      </c>
      <c r="H53">
        <v>67</v>
      </c>
      <c r="I53" s="7">
        <f t="shared" si="1"/>
        <v>2.9850746268656714</v>
      </c>
      <c r="K53" s="21">
        <v>37256</v>
      </c>
      <c r="L53">
        <v>20</v>
      </c>
      <c r="M53">
        <v>289</v>
      </c>
      <c r="N53" s="7">
        <f t="shared" si="2"/>
        <v>6.9204152249134951</v>
      </c>
      <c r="P53" s="21">
        <v>37256</v>
      </c>
      <c r="Q53">
        <v>31</v>
      </c>
      <c r="R53">
        <v>99</v>
      </c>
      <c r="S53" s="7">
        <f t="shared" si="3"/>
        <v>31.313131313131315</v>
      </c>
      <c r="U53" s="21">
        <v>37256</v>
      </c>
      <c r="V53">
        <v>39</v>
      </c>
      <c r="W53">
        <v>292</v>
      </c>
      <c r="X53" s="7">
        <f t="shared" si="4"/>
        <v>13.356164383561644</v>
      </c>
      <c r="Z53" s="21">
        <v>37256</v>
      </c>
      <c r="AB53">
        <v>116</v>
      </c>
      <c r="AC53" s="7">
        <f t="shared" si="5"/>
        <v>0</v>
      </c>
      <c r="AE53" s="21">
        <v>37256</v>
      </c>
      <c r="AF53">
        <v>18</v>
      </c>
      <c r="AG53">
        <v>137</v>
      </c>
      <c r="AH53" s="7">
        <f t="shared" si="6"/>
        <v>13.138686131386862</v>
      </c>
      <c r="AJ53" s="21">
        <v>37256</v>
      </c>
      <c r="AK53">
        <v>24</v>
      </c>
      <c r="AL53">
        <v>58</v>
      </c>
      <c r="AM53" s="7">
        <f t="shared" si="7"/>
        <v>41.379310344827587</v>
      </c>
      <c r="AO53" s="21">
        <v>37256</v>
      </c>
      <c r="AP53" s="9">
        <v>8453.5400100648403</v>
      </c>
      <c r="AQ53" s="9">
        <v>75509.79598236084</v>
      </c>
      <c r="AR53" s="7">
        <f t="shared" si="8"/>
        <v>11.195289167566544</v>
      </c>
      <c r="AT53" s="21">
        <v>37256</v>
      </c>
      <c r="AU53" s="9">
        <v>300</v>
      </c>
      <c r="AV53" s="9">
        <v>10548.028991699219</v>
      </c>
      <c r="AW53" s="7">
        <f t="shared" si="9"/>
        <v>2.8441332521562583</v>
      </c>
      <c r="AY53" s="21">
        <v>37256</v>
      </c>
      <c r="AZ53" s="9">
        <v>3219.5100036561489</v>
      </c>
      <c r="BA53" s="9">
        <v>48538.373970031738</v>
      </c>
      <c r="BB53" s="7">
        <f t="shared" si="10"/>
        <v>6.6329168868407482</v>
      </c>
      <c r="BD53" s="21">
        <v>37256</v>
      </c>
      <c r="BE53" s="9">
        <v>4934.0300064086914</v>
      </c>
      <c r="BF53" s="9">
        <v>16423.393020629883</v>
      </c>
      <c r="BG53" s="7">
        <f t="shared" si="11"/>
        <v>30.042695807199639</v>
      </c>
      <c r="BI53" s="21">
        <v>37256</v>
      </c>
      <c r="BJ53" s="9">
        <v>25201.98999786377</v>
      </c>
      <c r="BK53" s="9">
        <v>222253.7999420166</v>
      </c>
      <c r="BL53" s="7">
        <f t="shared" si="12"/>
        <v>11.339284189714045</v>
      </c>
      <c r="BN53" s="21">
        <v>37256</v>
      </c>
      <c r="BO53" s="9"/>
      <c r="BP53" s="9">
        <v>78315.113983154297</v>
      </c>
      <c r="BQ53" s="7">
        <f t="shared" si="13"/>
        <v>0</v>
      </c>
      <c r="BS53" s="21">
        <v>37256</v>
      </c>
      <c r="BT53" s="9">
        <v>13021.979988098145</v>
      </c>
      <c r="BU53" s="9">
        <v>116085.70497894287</v>
      </c>
      <c r="BV53" s="7">
        <f t="shared" si="14"/>
        <v>11.217556882184795</v>
      </c>
      <c r="BX53" s="21">
        <v>37256</v>
      </c>
      <c r="BY53" s="9">
        <v>12180.010009765625</v>
      </c>
      <c r="BZ53" s="9">
        <v>27852.980979919434</v>
      </c>
      <c r="CA53" s="7">
        <f t="shared" si="15"/>
        <v>43.729646096217799</v>
      </c>
    </row>
    <row r="54" spans="1:79">
      <c r="A54" s="21">
        <v>37287</v>
      </c>
      <c r="B54">
        <v>52</v>
      </c>
      <c r="C54">
        <v>449</v>
      </c>
      <c r="D54" s="7">
        <f t="shared" si="0"/>
        <v>11.581291759465479</v>
      </c>
      <c r="F54" s="21">
        <v>37287</v>
      </c>
      <c r="G54">
        <v>1</v>
      </c>
      <c r="H54">
        <v>64</v>
      </c>
      <c r="I54" s="7">
        <f t="shared" si="1"/>
        <v>1.5625</v>
      </c>
      <c r="K54" s="21">
        <v>37287</v>
      </c>
      <c r="L54">
        <v>20</v>
      </c>
      <c r="M54">
        <v>287</v>
      </c>
      <c r="N54" s="7">
        <f t="shared" si="2"/>
        <v>6.968641114982578</v>
      </c>
      <c r="P54" s="21">
        <v>37287</v>
      </c>
      <c r="Q54">
        <v>31</v>
      </c>
      <c r="R54">
        <v>102</v>
      </c>
      <c r="S54" s="7">
        <f t="shared" si="3"/>
        <v>30.392156862745097</v>
      </c>
      <c r="U54" s="21">
        <v>37287</v>
      </c>
      <c r="V54">
        <v>43</v>
      </c>
      <c r="W54">
        <v>292</v>
      </c>
      <c r="X54" s="7">
        <f t="shared" si="4"/>
        <v>14.726027397260275</v>
      </c>
      <c r="Z54" s="21">
        <v>37287</v>
      </c>
      <c r="AA54">
        <v>3</v>
      </c>
      <c r="AB54">
        <v>118</v>
      </c>
      <c r="AC54" s="7">
        <f t="shared" si="5"/>
        <v>2.5423728813559325</v>
      </c>
      <c r="AE54" s="21">
        <v>37287</v>
      </c>
      <c r="AF54">
        <v>20</v>
      </c>
      <c r="AG54">
        <v>136</v>
      </c>
      <c r="AH54" s="7">
        <f t="shared" si="6"/>
        <v>14.705882352941178</v>
      </c>
      <c r="AJ54" s="21">
        <v>37287</v>
      </c>
      <c r="AK54">
        <v>23</v>
      </c>
      <c r="AL54">
        <v>57</v>
      </c>
      <c r="AM54" s="7">
        <f t="shared" si="7"/>
        <v>40.350877192982452</v>
      </c>
      <c r="AO54" s="21">
        <v>37287</v>
      </c>
      <c r="AP54" s="9">
        <v>8647.3499999940395</v>
      </c>
      <c r="AQ54" s="9">
        <v>75209.186981201172</v>
      </c>
      <c r="AR54" s="7">
        <f t="shared" si="8"/>
        <v>11.497730991501715</v>
      </c>
      <c r="AT54" s="21">
        <v>37287</v>
      </c>
      <c r="AU54" s="9">
        <v>150</v>
      </c>
      <c r="AV54" s="9">
        <v>10145.670997619629</v>
      </c>
      <c r="AW54" s="7">
        <f t="shared" si="9"/>
        <v>1.4784630808074981</v>
      </c>
      <c r="AY54" s="21">
        <v>37287</v>
      </c>
      <c r="AZ54" s="9">
        <v>3259.5100036561489</v>
      </c>
      <c r="BA54" s="9">
        <v>47871.822959899902</v>
      </c>
      <c r="BB54" s="7">
        <f t="shared" si="10"/>
        <v>6.8088278284002168</v>
      </c>
      <c r="BD54" s="21">
        <v>37287</v>
      </c>
      <c r="BE54" s="9">
        <v>5237.8399963378906</v>
      </c>
      <c r="BF54" s="9">
        <v>17191.693023681641</v>
      </c>
      <c r="BG54" s="7">
        <f t="shared" si="11"/>
        <v>30.467272706200259</v>
      </c>
      <c r="BI54" s="21">
        <v>37287</v>
      </c>
      <c r="BJ54" s="9">
        <v>33213.360023498535</v>
      </c>
      <c r="BK54" s="9">
        <v>229097.62399291992</v>
      </c>
      <c r="BL54" s="7">
        <f t="shared" si="12"/>
        <v>14.497470311837441</v>
      </c>
      <c r="BN54" s="21">
        <v>37287</v>
      </c>
      <c r="BO54" s="9">
        <v>2100</v>
      </c>
      <c r="BP54" s="9">
        <v>80109.013031005859</v>
      </c>
      <c r="BQ54" s="7">
        <f t="shared" si="13"/>
        <v>2.6214278775188551</v>
      </c>
      <c r="BS54" s="21">
        <v>37287</v>
      </c>
      <c r="BT54" s="9">
        <v>18221.979988098145</v>
      </c>
      <c r="BU54" s="9">
        <v>117664.53498077393</v>
      </c>
      <c r="BV54" s="7">
        <f t="shared" si="14"/>
        <v>15.486382529005505</v>
      </c>
      <c r="BX54" s="21">
        <v>37287</v>
      </c>
      <c r="BY54" s="9">
        <v>12891.380035400391</v>
      </c>
      <c r="BZ54" s="9">
        <v>31324.075981140137</v>
      </c>
      <c r="CA54" s="7">
        <f t="shared" si="15"/>
        <v>41.154861337848054</v>
      </c>
    </row>
    <row r="55" spans="1:79">
      <c r="A55" s="21">
        <v>37315</v>
      </c>
      <c r="B55">
        <v>50</v>
      </c>
      <c r="C55">
        <v>447</v>
      </c>
      <c r="D55" s="7">
        <f t="shared" si="0"/>
        <v>11.185682326621924</v>
      </c>
      <c r="F55" s="21">
        <v>37315</v>
      </c>
      <c r="G55">
        <v>1</v>
      </c>
      <c r="H55">
        <v>67</v>
      </c>
      <c r="I55" s="7">
        <f t="shared" si="1"/>
        <v>1.4925373134328357</v>
      </c>
      <c r="K55" s="21">
        <v>37315</v>
      </c>
      <c r="L55">
        <v>18</v>
      </c>
      <c r="M55">
        <v>279</v>
      </c>
      <c r="N55" s="7">
        <f t="shared" si="2"/>
        <v>6.4516129032258061</v>
      </c>
      <c r="P55" s="21">
        <v>37315</v>
      </c>
      <c r="Q55">
        <v>31</v>
      </c>
      <c r="R55">
        <v>105</v>
      </c>
      <c r="S55" s="7">
        <f t="shared" si="3"/>
        <v>29.523809523809526</v>
      </c>
      <c r="U55" s="21">
        <v>37315</v>
      </c>
      <c r="V55">
        <v>43</v>
      </c>
      <c r="W55">
        <v>291</v>
      </c>
      <c r="X55" s="7">
        <f t="shared" si="4"/>
        <v>14.776632302405499</v>
      </c>
      <c r="Z55" s="21">
        <v>37315</v>
      </c>
      <c r="AA55">
        <v>3</v>
      </c>
      <c r="AB55">
        <v>116</v>
      </c>
      <c r="AC55" s="7">
        <f t="shared" si="5"/>
        <v>2.5862068965517242</v>
      </c>
      <c r="AE55" s="21">
        <v>37315</v>
      </c>
      <c r="AF55">
        <v>18</v>
      </c>
      <c r="AG55">
        <v>134</v>
      </c>
      <c r="AH55" s="7">
        <f t="shared" si="6"/>
        <v>13.432835820895523</v>
      </c>
      <c r="AJ55" s="21">
        <v>37315</v>
      </c>
      <c r="AK55">
        <v>25</v>
      </c>
      <c r="AL55">
        <v>61</v>
      </c>
      <c r="AM55" s="7">
        <f t="shared" si="7"/>
        <v>40.983606557377051</v>
      </c>
      <c r="AO55" s="21">
        <v>37315</v>
      </c>
      <c r="AP55" s="9">
        <v>8313.7800002992153</v>
      </c>
      <c r="AQ55" s="9">
        <v>75171.420993804932</v>
      </c>
      <c r="AR55" s="7">
        <f t="shared" si="8"/>
        <v>11.059761662592988</v>
      </c>
      <c r="AT55" s="21">
        <v>37315</v>
      </c>
      <c r="AU55" s="9">
        <v>150</v>
      </c>
      <c r="AV55" s="9">
        <v>10708.741004943848</v>
      </c>
      <c r="AW55" s="7">
        <f t="shared" si="9"/>
        <v>1.4007248838192119</v>
      </c>
      <c r="AY55" s="21">
        <v>37315</v>
      </c>
      <c r="AZ55" s="9">
        <v>2625.5100036561489</v>
      </c>
      <c r="BA55" s="9">
        <v>46305.364967346191</v>
      </c>
      <c r="BB55" s="7">
        <f t="shared" si="10"/>
        <v>5.6699909513889306</v>
      </c>
      <c r="BD55" s="21">
        <v>37315</v>
      </c>
      <c r="BE55" s="9">
        <v>5538.2699966430664</v>
      </c>
      <c r="BF55" s="9">
        <v>18157.315021514893</v>
      </c>
      <c r="BG55" s="7">
        <f t="shared" si="11"/>
        <v>30.501591177333665</v>
      </c>
      <c r="BI55" s="21">
        <v>37315</v>
      </c>
      <c r="BJ55" s="9">
        <v>34669.820045471191</v>
      </c>
      <c r="BK55" s="9">
        <v>230633.41111755371</v>
      </c>
      <c r="BL55" s="7">
        <f t="shared" si="12"/>
        <v>15.032436054028619</v>
      </c>
      <c r="BN55" s="21">
        <v>37315</v>
      </c>
      <c r="BO55" s="9">
        <v>2100</v>
      </c>
      <c r="BP55" s="9">
        <v>82676.353042602539</v>
      </c>
      <c r="BQ55" s="7">
        <f t="shared" si="13"/>
        <v>2.5400249560087453</v>
      </c>
      <c r="BS55" s="21">
        <v>37315</v>
      </c>
      <c r="BT55" s="9">
        <v>15941.659957885742</v>
      </c>
      <c r="BU55" s="9">
        <v>114014.84506225586</v>
      </c>
      <c r="BV55" s="7">
        <f t="shared" si="14"/>
        <v>13.982091497980873</v>
      </c>
      <c r="BX55" s="21">
        <v>37315</v>
      </c>
      <c r="BY55" s="9">
        <v>16628.160087585449</v>
      </c>
      <c r="BZ55" s="9">
        <v>33942.213012695313</v>
      </c>
      <c r="CA55" s="7">
        <f t="shared" si="15"/>
        <v>48.98961679772048</v>
      </c>
    </row>
    <row r="56" spans="1:79">
      <c r="A56" s="21">
        <v>37346</v>
      </c>
      <c r="B56">
        <v>53</v>
      </c>
      <c r="C56">
        <v>451</v>
      </c>
      <c r="D56" s="7">
        <f t="shared" si="0"/>
        <v>11.751662971175167</v>
      </c>
      <c r="F56" s="21">
        <v>37346</v>
      </c>
      <c r="G56">
        <v>1</v>
      </c>
      <c r="H56">
        <v>70</v>
      </c>
      <c r="I56" s="7">
        <f t="shared" si="1"/>
        <v>1.4285714285714286</v>
      </c>
      <c r="K56" s="21">
        <v>37346</v>
      </c>
      <c r="L56">
        <v>19</v>
      </c>
      <c r="M56">
        <v>270</v>
      </c>
      <c r="N56" s="7">
        <f t="shared" si="2"/>
        <v>7.0370370370370372</v>
      </c>
      <c r="P56" s="21">
        <v>37346</v>
      </c>
      <c r="Q56">
        <v>33</v>
      </c>
      <c r="R56">
        <v>114</v>
      </c>
      <c r="S56" s="7">
        <f t="shared" si="3"/>
        <v>28.947368421052634</v>
      </c>
      <c r="U56" s="21">
        <v>37346</v>
      </c>
      <c r="V56">
        <v>43</v>
      </c>
      <c r="W56">
        <v>294</v>
      </c>
      <c r="X56" s="7">
        <f t="shared" si="4"/>
        <v>14.625850340136054</v>
      </c>
      <c r="Z56" s="21">
        <v>37346</v>
      </c>
      <c r="AA56">
        <v>3</v>
      </c>
      <c r="AB56">
        <v>121</v>
      </c>
      <c r="AC56" s="7">
        <f t="shared" si="5"/>
        <v>2.4793388429752068</v>
      </c>
      <c r="AE56" s="21">
        <v>37346</v>
      </c>
      <c r="AF56">
        <v>20</v>
      </c>
      <c r="AG56">
        <v>135</v>
      </c>
      <c r="AH56" s="7">
        <f t="shared" si="6"/>
        <v>14.814814814814813</v>
      </c>
      <c r="AJ56" s="21">
        <v>37346</v>
      </c>
      <c r="AK56">
        <v>23</v>
      </c>
      <c r="AL56">
        <v>58</v>
      </c>
      <c r="AM56" s="7">
        <f t="shared" si="7"/>
        <v>39.655172413793103</v>
      </c>
      <c r="AO56" s="21">
        <v>37346</v>
      </c>
      <c r="AP56" s="9">
        <v>9002.4700027406216</v>
      </c>
      <c r="AQ56" s="9">
        <v>76326.495994567871</v>
      </c>
      <c r="AR56" s="7">
        <f t="shared" si="8"/>
        <v>11.794685299560095</v>
      </c>
      <c r="AT56" s="21">
        <v>37346</v>
      </c>
      <c r="AU56" s="9">
        <v>150</v>
      </c>
      <c r="AV56" s="9">
        <v>11548.927993774414</v>
      </c>
      <c r="AW56" s="7">
        <f t="shared" si="9"/>
        <v>1.2988218480612164</v>
      </c>
      <c r="AY56" s="21">
        <v>37346</v>
      </c>
      <c r="AZ56" s="9">
        <v>2835.5100036561489</v>
      </c>
      <c r="BA56" s="9">
        <v>45220.738975524902</v>
      </c>
      <c r="BB56" s="7">
        <f t="shared" si="10"/>
        <v>6.2703752037109108</v>
      </c>
      <c r="BD56" s="21">
        <v>37346</v>
      </c>
      <c r="BE56" s="9">
        <v>6016.9599990844727</v>
      </c>
      <c r="BF56" s="9">
        <v>19556.829025268555</v>
      </c>
      <c r="BG56" s="7">
        <f t="shared" si="11"/>
        <v>30.766541913876793</v>
      </c>
      <c r="BI56" s="21">
        <v>37346</v>
      </c>
      <c r="BJ56" s="9">
        <v>36804.03003692627</v>
      </c>
      <c r="BK56" s="9">
        <v>238994.61804962158</v>
      </c>
      <c r="BL56" s="7">
        <f t="shared" si="12"/>
        <v>15.399522523676573</v>
      </c>
      <c r="BN56" s="21">
        <v>37346</v>
      </c>
      <c r="BO56" s="9">
        <v>2100</v>
      </c>
      <c r="BP56" s="9">
        <v>88841.817039489746</v>
      </c>
      <c r="BQ56" s="7">
        <f t="shared" si="13"/>
        <v>2.3637517443689386</v>
      </c>
      <c r="BS56" s="21">
        <v>37346</v>
      </c>
      <c r="BT56" s="9">
        <v>18441.559951782227</v>
      </c>
      <c r="BU56" s="9">
        <v>114942.77307891846</v>
      </c>
      <c r="BV56" s="7">
        <f t="shared" si="14"/>
        <v>16.044123051668898</v>
      </c>
      <c r="BX56" s="21">
        <v>37346</v>
      </c>
      <c r="BY56" s="9">
        <v>16262.470085144043</v>
      </c>
      <c r="BZ56" s="9">
        <v>35210.027931213379</v>
      </c>
      <c r="CA56" s="7">
        <f t="shared" si="15"/>
        <v>46.187041137583158</v>
      </c>
    </row>
    <row r="57" spans="1:79">
      <c r="A57" s="21">
        <v>37376</v>
      </c>
      <c r="B57">
        <v>52</v>
      </c>
      <c r="C57">
        <v>448</v>
      </c>
      <c r="D57" s="7">
        <f t="shared" si="0"/>
        <v>11.607142857142858</v>
      </c>
      <c r="F57" s="21">
        <v>37376</v>
      </c>
      <c r="G57">
        <v>1</v>
      </c>
      <c r="H57">
        <v>71</v>
      </c>
      <c r="I57" s="7">
        <f t="shared" si="1"/>
        <v>1.4084507042253522</v>
      </c>
      <c r="K57" s="21">
        <v>37376</v>
      </c>
      <c r="L57">
        <v>16</v>
      </c>
      <c r="M57">
        <v>260</v>
      </c>
      <c r="N57" s="7">
        <f t="shared" si="2"/>
        <v>6.1538461538461542</v>
      </c>
      <c r="P57" s="21">
        <v>37376</v>
      </c>
      <c r="Q57">
        <v>35</v>
      </c>
      <c r="R57">
        <v>120</v>
      </c>
      <c r="S57" s="7">
        <f t="shared" si="3"/>
        <v>29.166666666666668</v>
      </c>
      <c r="U57" s="21">
        <v>37376</v>
      </c>
      <c r="V57">
        <v>49</v>
      </c>
      <c r="W57">
        <v>297</v>
      </c>
      <c r="X57" s="7">
        <f t="shared" si="4"/>
        <v>16.498316498316498</v>
      </c>
      <c r="Z57" s="21">
        <v>37376</v>
      </c>
      <c r="AA57">
        <v>5</v>
      </c>
      <c r="AB57">
        <v>131</v>
      </c>
      <c r="AC57" s="7">
        <f t="shared" si="5"/>
        <v>3.8167938931297711</v>
      </c>
      <c r="AE57" s="21">
        <v>37376</v>
      </c>
      <c r="AF57">
        <v>22</v>
      </c>
      <c r="AG57">
        <v>127</v>
      </c>
      <c r="AH57" s="7">
        <f t="shared" si="6"/>
        <v>17.322834645669293</v>
      </c>
      <c r="AJ57" s="21">
        <v>37376</v>
      </c>
      <c r="AK57">
        <v>25</v>
      </c>
      <c r="AL57">
        <v>59</v>
      </c>
      <c r="AM57" s="7">
        <f t="shared" si="7"/>
        <v>42.372881355932201</v>
      </c>
      <c r="AO57" s="21">
        <v>37376</v>
      </c>
      <c r="AP57" s="9">
        <v>9007.3099990785122</v>
      </c>
      <c r="AQ57" s="9">
        <v>75641.8039894104</v>
      </c>
      <c r="AR57" s="7">
        <f t="shared" si="8"/>
        <v>11.90784661923122</v>
      </c>
      <c r="AT57" s="21">
        <v>37376</v>
      </c>
      <c r="AU57" s="9">
        <v>150</v>
      </c>
      <c r="AV57" s="9">
        <v>11546.305999755859</v>
      </c>
      <c r="AW57" s="7">
        <f t="shared" si="9"/>
        <v>1.2991167911466375</v>
      </c>
      <c r="AY57" s="21">
        <v>37376</v>
      </c>
      <c r="AZ57" s="9">
        <v>2640.3499999940395</v>
      </c>
      <c r="BA57" s="9">
        <v>43973.707969665527</v>
      </c>
      <c r="BB57" s="7">
        <f t="shared" si="10"/>
        <v>6.0043833506499782</v>
      </c>
      <c r="BD57" s="21">
        <v>37376</v>
      </c>
      <c r="BE57" s="9">
        <v>6216.9599990844727</v>
      </c>
      <c r="BF57" s="9">
        <v>20121.790019989014</v>
      </c>
      <c r="BG57" s="7">
        <f t="shared" si="11"/>
        <v>30.896654785228034</v>
      </c>
      <c r="BI57" s="21">
        <v>37376</v>
      </c>
      <c r="BJ57" s="9">
        <v>40315.850021362305</v>
      </c>
      <c r="BK57" s="9">
        <v>239420.4349899292</v>
      </c>
      <c r="BL57" s="7">
        <f t="shared" si="12"/>
        <v>16.838934413872451</v>
      </c>
      <c r="BN57" s="21">
        <v>37376</v>
      </c>
      <c r="BO57" s="9">
        <v>3250</v>
      </c>
      <c r="BP57" s="9">
        <v>95128.913032531738</v>
      </c>
      <c r="BQ57" s="7">
        <f t="shared" si="13"/>
        <v>3.4164166249735035</v>
      </c>
      <c r="BS57" s="21">
        <v>37376</v>
      </c>
      <c r="BT57" s="9">
        <v>23487.069976806641</v>
      </c>
      <c r="BU57" s="9">
        <v>108128.172996521</v>
      </c>
      <c r="BV57" s="7">
        <f t="shared" si="14"/>
        <v>21.721508211890654</v>
      </c>
      <c r="BX57" s="21">
        <v>37376</v>
      </c>
      <c r="BY57" s="9">
        <v>13578.780044555664</v>
      </c>
      <c r="BZ57" s="9">
        <v>36163.348960876465</v>
      </c>
      <c r="CA57" s="7">
        <f t="shared" si="15"/>
        <v>37.54845841087878</v>
      </c>
    </row>
    <row r="58" spans="1:79">
      <c r="A58" s="21">
        <v>37407</v>
      </c>
      <c r="B58">
        <v>51</v>
      </c>
      <c r="C58">
        <v>439</v>
      </c>
      <c r="D58" s="7">
        <f t="shared" si="0"/>
        <v>11.617312072892938</v>
      </c>
      <c r="F58" s="21">
        <v>37407</v>
      </c>
      <c r="H58">
        <v>70</v>
      </c>
      <c r="I58" s="7">
        <f t="shared" si="1"/>
        <v>0</v>
      </c>
      <c r="K58" s="21">
        <v>37407</v>
      </c>
      <c r="L58">
        <v>16</v>
      </c>
      <c r="M58">
        <v>250</v>
      </c>
      <c r="N58" s="7">
        <f t="shared" si="2"/>
        <v>6.4</v>
      </c>
      <c r="P58" s="21">
        <v>37407</v>
      </c>
      <c r="Q58">
        <v>35</v>
      </c>
      <c r="R58">
        <v>122</v>
      </c>
      <c r="S58" s="7">
        <f t="shared" si="3"/>
        <v>28.688524590163933</v>
      </c>
      <c r="U58" s="21">
        <v>37407</v>
      </c>
      <c r="V58">
        <v>47</v>
      </c>
      <c r="W58">
        <v>297</v>
      </c>
      <c r="X58" s="7">
        <f t="shared" si="4"/>
        <v>15.824915824915825</v>
      </c>
      <c r="Z58" s="21">
        <v>37407</v>
      </c>
      <c r="AA58">
        <v>3</v>
      </c>
      <c r="AB58">
        <v>129</v>
      </c>
      <c r="AC58" s="7">
        <f t="shared" si="5"/>
        <v>2.3255813953488373</v>
      </c>
      <c r="AE58" s="21">
        <v>37407</v>
      </c>
      <c r="AF58">
        <v>26</v>
      </c>
      <c r="AG58">
        <v>130</v>
      </c>
      <c r="AH58" s="7">
        <f t="shared" si="6"/>
        <v>20</v>
      </c>
      <c r="AJ58" s="21">
        <v>37407</v>
      </c>
      <c r="AK58">
        <v>20</v>
      </c>
      <c r="AL58">
        <v>58</v>
      </c>
      <c r="AM58" s="7">
        <f t="shared" si="7"/>
        <v>34.482758620689658</v>
      </c>
      <c r="AO58" s="21">
        <v>37407</v>
      </c>
      <c r="AP58" s="9">
        <v>8808.1599975526333</v>
      </c>
      <c r="AQ58" s="9">
        <v>73960.460983276367</v>
      </c>
      <c r="AR58" s="7">
        <f t="shared" si="8"/>
        <v>11.909282176519016</v>
      </c>
      <c r="AT58" s="21">
        <v>37407</v>
      </c>
      <c r="AU58" s="9"/>
      <c r="AV58" s="9">
        <v>11522.284996032715</v>
      </c>
      <c r="AW58" s="7">
        <f t="shared" si="9"/>
        <v>0</v>
      </c>
      <c r="AY58" s="21">
        <v>37407</v>
      </c>
      <c r="AZ58" s="9">
        <v>2615.3499999940395</v>
      </c>
      <c r="BA58" s="9">
        <v>42146.213966369629</v>
      </c>
      <c r="BB58" s="7">
        <f t="shared" si="10"/>
        <v>6.2054209711006205</v>
      </c>
      <c r="BD58" s="21">
        <v>37407</v>
      </c>
      <c r="BE58" s="9">
        <v>6192.8099975585938</v>
      </c>
      <c r="BF58" s="9">
        <v>20291.962020874023</v>
      </c>
      <c r="BG58" s="7">
        <f t="shared" si="11"/>
        <v>30.51853729663079</v>
      </c>
      <c r="BI58" s="21">
        <v>37407</v>
      </c>
      <c r="BJ58" s="9">
        <v>42186.440002441406</v>
      </c>
      <c r="BK58" s="9">
        <v>239890.64901733398</v>
      </c>
      <c r="BL58" s="7">
        <f t="shared" si="12"/>
        <v>17.585695889043642</v>
      </c>
      <c r="BN58" s="21">
        <v>37407</v>
      </c>
      <c r="BO58" s="9">
        <v>2100</v>
      </c>
      <c r="BP58" s="9">
        <v>93766.175033569336</v>
      </c>
      <c r="BQ58" s="7">
        <f t="shared" si="13"/>
        <v>2.2396135911997868</v>
      </c>
      <c r="BS58" s="21">
        <v>37407</v>
      </c>
      <c r="BT58" s="9">
        <v>30106.069976806641</v>
      </c>
      <c r="BU58" s="9">
        <v>109791.6110458374</v>
      </c>
      <c r="BV58" s="7">
        <f t="shared" si="14"/>
        <v>27.421102295545623</v>
      </c>
      <c r="BX58" s="21">
        <v>37407</v>
      </c>
      <c r="BY58" s="9">
        <v>9980.3700256347656</v>
      </c>
      <c r="BZ58" s="9">
        <v>36332.862937927246</v>
      </c>
      <c r="CA58" s="7">
        <f t="shared" si="15"/>
        <v>27.469263962726238</v>
      </c>
    </row>
    <row r="59" spans="1:79">
      <c r="A59" s="21">
        <v>37437</v>
      </c>
      <c r="B59">
        <v>44</v>
      </c>
      <c r="C59">
        <v>434</v>
      </c>
      <c r="D59" s="7">
        <f t="shared" si="0"/>
        <v>10.138248847926267</v>
      </c>
      <c r="F59" s="21">
        <v>37437</v>
      </c>
      <c r="H59">
        <v>68</v>
      </c>
      <c r="I59" s="7">
        <f t="shared" si="1"/>
        <v>0</v>
      </c>
      <c r="K59" s="21">
        <v>37437</v>
      </c>
      <c r="L59">
        <v>12</v>
      </c>
      <c r="M59">
        <v>246</v>
      </c>
      <c r="N59" s="7">
        <f t="shared" si="2"/>
        <v>4.8780487804878048</v>
      </c>
      <c r="P59" s="21">
        <v>37437</v>
      </c>
      <c r="Q59">
        <v>32</v>
      </c>
      <c r="R59">
        <v>122</v>
      </c>
      <c r="S59" s="7">
        <f t="shared" si="3"/>
        <v>26.229508196721312</v>
      </c>
      <c r="U59" s="21">
        <v>37437</v>
      </c>
      <c r="V59">
        <v>51</v>
      </c>
      <c r="W59">
        <v>294</v>
      </c>
      <c r="X59" s="7">
        <f t="shared" si="4"/>
        <v>17.346938775510203</v>
      </c>
      <c r="Z59" s="21">
        <v>37437</v>
      </c>
      <c r="AA59">
        <v>5</v>
      </c>
      <c r="AB59">
        <v>133</v>
      </c>
      <c r="AC59" s="7">
        <f t="shared" si="5"/>
        <v>3.7593984962406015</v>
      </c>
      <c r="AE59" s="21">
        <v>37437</v>
      </c>
      <c r="AF59">
        <v>22</v>
      </c>
      <c r="AG59">
        <v>123</v>
      </c>
      <c r="AH59" s="7">
        <f t="shared" si="6"/>
        <v>17.886178861788618</v>
      </c>
      <c r="AJ59" s="21">
        <v>37437</v>
      </c>
      <c r="AK59">
        <v>25</v>
      </c>
      <c r="AL59">
        <v>59</v>
      </c>
      <c r="AM59" s="7">
        <f t="shared" si="7"/>
        <v>42.372881355932201</v>
      </c>
      <c r="AO59" s="21">
        <v>37437</v>
      </c>
      <c r="AP59" s="9">
        <v>7848.8099914491177</v>
      </c>
      <c r="AQ59" s="9">
        <v>73573.870986938477</v>
      </c>
      <c r="AR59" s="7">
        <f t="shared" si="8"/>
        <v>10.667931272560761</v>
      </c>
      <c r="AT59" s="21">
        <v>37437</v>
      </c>
      <c r="AU59" s="9"/>
      <c r="AV59" s="9">
        <v>11531.722999572754</v>
      </c>
      <c r="AW59" s="7">
        <f t="shared" si="9"/>
        <v>0</v>
      </c>
      <c r="AY59" s="21">
        <v>37437</v>
      </c>
      <c r="AZ59" s="9">
        <v>1990</v>
      </c>
      <c r="BA59" s="9">
        <v>41601.547966003418</v>
      </c>
      <c r="BB59" s="7">
        <f t="shared" si="10"/>
        <v>4.783475849567469</v>
      </c>
      <c r="BD59" s="21">
        <v>37437</v>
      </c>
      <c r="BE59" s="9">
        <v>5858.8099914491177</v>
      </c>
      <c r="BF59" s="9">
        <v>20440.600021362305</v>
      </c>
      <c r="BG59" s="7">
        <f t="shared" si="11"/>
        <v>28.662612571676583</v>
      </c>
      <c r="BI59" s="21">
        <v>37437</v>
      </c>
      <c r="BJ59" s="9">
        <v>44504.879989624023</v>
      </c>
      <c r="BK59" s="9">
        <v>242446.33695220947</v>
      </c>
      <c r="BL59" s="7">
        <f t="shared" si="12"/>
        <v>18.356589977433536</v>
      </c>
      <c r="BN59" s="21">
        <v>37437</v>
      </c>
      <c r="BO59" s="9">
        <v>2687.7899932861328</v>
      </c>
      <c r="BP59" s="9">
        <v>99070.852012634277</v>
      </c>
      <c r="BQ59" s="7">
        <f t="shared" si="13"/>
        <v>2.7129977573457884</v>
      </c>
      <c r="BS59" s="21">
        <v>37437</v>
      </c>
      <c r="BT59" s="9">
        <v>26704.329971313477</v>
      </c>
      <c r="BU59" s="9">
        <v>98126.754936218262</v>
      </c>
      <c r="BV59" s="7">
        <f t="shared" si="14"/>
        <v>27.214117076093174</v>
      </c>
      <c r="BX59" s="21">
        <v>37437</v>
      </c>
      <c r="BY59" s="9">
        <v>15112.760025024414</v>
      </c>
      <c r="BZ59" s="9">
        <v>45248.730003356934</v>
      </c>
      <c r="CA59" s="7">
        <f t="shared" si="15"/>
        <v>33.399302088485626</v>
      </c>
    </row>
    <row r="60" spans="1:79">
      <c r="A60" s="21">
        <v>37468</v>
      </c>
      <c r="B60">
        <v>44</v>
      </c>
      <c r="C60">
        <v>431</v>
      </c>
      <c r="D60" s="7">
        <f t="shared" si="0"/>
        <v>10.208816705336426</v>
      </c>
      <c r="F60" s="21">
        <v>37468</v>
      </c>
      <c r="H60">
        <v>69</v>
      </c>
      <c r="I60" s="7">
        <f t="shared" si="1"/>
        <v>0</v>
      </c>
      <c r="K60" s="21">
        <v>37468</v>
      </c>
      <c r="L60">
        <v>12</v>
      </c>
      <c r="M60">
        <v>241</v>
      </c>
      <c r="N60" s="7">
        <f t="shared" si="2"/>
        <v>4.9792531120331951</v>
      </c>
      <c r="P60" s="21">
        <v>37468</v>
      </c>
      <c r="Q60">
        <v>32</v>
      </c>
      <c r="R60">
        <v>123</v>
      </c>
      <c r="S60" s="7">
        <f t="shared" si="3"/>
        <v>26.016260162601629</v>
      </c>
      <c r="U60" s="21">
        <v>37468</v>
      </c>
      <c r="V60">
        <v>45</v>
      </c>
      <c r="W60">
        <v>291</v>
      </c>
      <c r="X60" s="7">
        <f t="shared" si="4"/>
        <v>15.463917525773196</v>
      </c>
      <c r="Z60" s="21">
        <v>37468</v>
      </c>
      <c r="AA60">
        <v>6</v>
      </c>
      <c r="AB60">
        <v>134</v>
      </c>
      <c r="AC60" s="7">
        <f t="shared" si="5"/>
        <v>4.4776119402985071</v>
      </c>
      <c r="AE60" s="21">
        <v>37468</v>
      </c>
      <c r="AF60">
        <v>21</v>
      </c>
      <c r="AG60">
        <v>121</v>
      </c>
      <c r="AH60" s="7">
        <f t="shared" si="6"/>
        <v>17.355371900826448</v>
      </c>
      <c r="AJ60" s="21">
        <v>37468</v>
      </c>
      <c r="AK60">
        <v>20</v>
      </c>
      <c r="AL60">
        <v>58</v>
      </c>
      <c r="AM60" s="7">
        <f t="shared" si="7"/>
        <v>34.482758620689658</v>
      </c>
      <c r="AO60" s="21">
        <v>37468</v>
      </c>
      <c r="AP60" s="9">
        <v>7720.8499999940395</v>
      </c>
      <c r="AQ60" s="9">
        <v>73500.688957214355</v>
      </c>
      <c r="AR60" s="7">
        <f t="shared" si="8"/>
        <v>10.504459358861846</v>
      </c>
      <c r="AT60" s="21">
        <v>37468</v>
      </c>
      <c r="AU60" s="9"/>
      <c r="AV60" s="9">
        <v>12034.105987548828</v>
      </c>
      <c r="AW60" s="7">
        <f t="shared" si="9"/>
        <v>0</v>
      </c>
      <c r="AY60" s="21">
        <v>37468</v>
      </c>
      <c r="AZ60" s="9">
        <v>2225</v>
      </c>
      <c r="BA60" s="9">
        <v>41103.882965087891</v>
      </c>
      <c r="BB60" s="7">
        <f t="shared" si="10"/>
        <v>5.4131138945919837</v>
      </c>
      <c r="BD60" s="21">
        <v>37468</v>
      </c>
      <c r="BE60" s="9">
        <v>5495.8499999940395</v>
      </c>
      <c r="BF60" s="9">
        <v>20362.700004577637</v>
      </c>
      <c r="BG60" s="7">
        <f t="shared" si="11"/>
        <v>26.989790149432764</v>
      </c>
      <c r="BI60" s="21">
        <v>37468</v>
      </c>
      <c r="BJ60" s="9">
        <v>42420.179977416992</v>
      </c>
      <c r="BK60" s="9">
        <v>244857.59293365479</v>
      </c>
      <c r="BL60" s="7">
        <f t="shared" si="12"/>
        <v>17.324429056570413</v>
      </c>
      <c r="BN60" s="21">
        <v>37468</v>
      </c>
      <c r="BO60" s="9">
        <v>2829.1599884033203</v>
      </c>
      <c r="BP60" s="9">
        <v>102688.43997955322</v>
      </c>
      <c r="BQ60" s="7">
        <f t="shared" si="13"/>
        <v>2.7550910199499064</v>
      </c>
      <c r="BS60" s="21">
        <v>37468</v>
      </c>
      <c r="BT60" s="9">
        <v>25595.039993286133</v>
      </c>
      <c r="BU60" s="9">
        <v>97697.860931396484</v>
      </c>
      <c r="BV60" s="7">
        <f t="shared" si="14"/>
        <v>26.19815802442081</v>
      </c>
      <c r="BX60" s="21">
        <v>37468</v>
      </c>
      <c r="BY60" s="9">
        <v>13995.979995727539</v>
      </c>
      <c r="BZ60" s="9">
        <v>44471.292022705078</v>
      </c>
      <c r="CA60" s="7">
        <f t="shared" si="15"/>
        <v>31.471943717267781</v>
      </c>
    </row>
    <row r="61" spans="1:79">
      <c r="A61" s="21">
        <v>37499</v>
      </c>
      <c r="B61">
        <v>40</v>
      </c>
      <c r="C61">
        <v>423</v>
      </c>
      <c r="D61" s="7">
        <f t="shared" si="0"/>
        <v>9.456264775413711</v>
      </c>
      <c r="F61" s="21">
        <v>37499</v>
      </c>
      <c r="H61">
        <v>73</v>
      </c>
      <c r="I61" s="7">
        <f t="shared" si="1"/>
        <v>0</v>
      </c>
      <c r="K61" s="21">
        <v>37499</v>
      </c>
      <c r="L61">
        <v>10</v>
      </c>
      <c r="M61">
        <v>224</v>
      </c>
      <c r="N61" s="7">
        <f t="shared" si="2"/>
        <v>4.4642857142857144</v>
      </c>
      <c r="P61" s="21">
        <v>37499</v>
      </c>
      <c r="Q61">
        <v>30</v>
      </c>
      <c r="R61">
        <v>128</v>
      </c>
      <c r="S61" s="7">
        <f t="shared" si="3"/>
        <v>23.4375</v>
      </c>
      <c r="U61" s="21">
        <v>37499</v>
      </c>
      <c r="V61">
        <v>43</v>
      </c>
      <c r="W61">
        <v>296</v>
      </c>
      <c r="X61" s="7">
        <f t="shared" si="4"/>
        <v>14.527027027027026</v>
      </c>
      <c r="Z61" s="21">
        <v>37499</v>
      </c>
      <c r="AA61">
        <v>6</v>
      </c>
      <c r="AB61">
        <v>141</v>
      </c>
      <c r="AC61" s="7">
        <f t="shared" si="5"/>
        <v>4.2553191489361701</v>
      </c>
      <c r="AE61" s="21">
        <v>37499</v>
      </c>
      <c r="AF61">
        <v>15</v>
      </c>
      <c r="AG61">
        <v>110</v>
      </c>
      <c r="AH61" s="7">
        <f t="shared" si="6"/>
        <v>13.636363636363635</v>
      </c>
      <c r="AJ61" s="21">
        <v>37499</v>
      </c>
      <c r="AK61">
        <v>23</v>
      </c>
      <c r="AL61">
        <v>62</v>
      </c>
      <c r="AM61" s="7">
        <f t="shared" si="7"/>
        <v>37.096774193548384</v>
      </c>
      <c r="AO61" s="21">
        <v>37499</v>
      </c>
      <c r="AP61" s="9">
        <v>7115.8499999940395</v>
      </c>
      <c r="AQ61" s="9">
        <v>72487.478988647461</v>
      </c>
      <c r="AR61" s="7">
        <f t="shared" si="8"/>
        <v>9.8166608899565677</v>
      </c>
      <c r="AT61" s="21">
        <v>37499</v>
      </c>
      <c r="AU61" s="9"/>
      <c r="AV61" s="9">
        <v>13000.943000793457</v>
      </c>
      <c r="AW61" s="7">
        <f t="shared" si="9"/>
        <v>0</v>
      </c>
      <c r="AY61" s="21">
        <v>37499</v>
      </c>
      <c r="AZ61" s="9">
        <v>1845</v>
      </c>
      <c r="BA61" s="9">
        <v>38647.935989379883</v>
      </c>
      <c r="BB61" s="7">
        <f t="shared" si="10"/>
        <v>4.7738642511387672</v>
      </c>
      <c r="BD61" s="21">
        <v>37499</v>
      </c>
      <c r="BE61" s="9">
        <v>5270.8499999940395</v>
      </c>
      <c r="BF61" s="9">
        <v>20838.599998474121</v>
      </c>
      <c r="BG61" s="7">
        <f t="shared" si="11"/>
        <v>25.293685758064317</v>
      </c>
      <c r="BI61" s="21">
        <v>37499</v>
      </c>
      <c r="BJ61" s="9">
        <v>42916.019973754883</v>
      </c>
      <c r="BK61" s="9">
        <v>248287.71987915039</v>
      </c>
      <c r="BL61" s="7">
        <f t="shared" si="12"/>
        <v>17.284793623560397</v>
      </c>
      <c r="BN61" s="21">
        <v>37499</v>
      </c>
      <c r="BO61" s="9">
        <v>2829.1599884033203</v>
      </c>
      <c r="BP61" s="9">
        <v>107148.77696228027</v>
      </c>
      <c r="BQ61" s="7">
        <f t="shared" si="13"/>
        <v>2.640403435868683</v>
      </c>
      <c r="BS61" s="21">
        <v>37499</v>
      </c>
      <c r="BT61" s="9">
        <v>16675.210006713867</v>
      </c>
      <c r="BU61" s="9">
        <v>86276.166870117188</v>
      </c>
      <c r="BV61" s="7">
        <f t="shared" si="14"/>
        <v>19.327713100440871</v>
      </c>
      <c r="BX61" s="21">
        <v>37499</v>
      </c>
      <c r="BY61" s="9">
        <v>23411.649978637695</v>
      </c>
      <c r="BZ61" s="9">
        <v>54862.77604675293</v>
      </c>
      <c r="CA61" s="7">
        <f t="shared" si="15"/>
        <v>42.673104909395704</v>
      </c>
    </row>
    <row r="62" spans="1:79">
      <c r="A62" s="21">
        <v>37529</v>
      </c>
      <c r="B62">
        <v>36</v>
      </c>
      <c r="C62">
        <v>414</v>
      </c>
      <c r="D62" s="7">
        <f t="shared" si="0"/>
        <v>8.695652173913043</v>
      </c>
      <c r="F62" s="21">
        <v>37529</v>
      </c>
      <c r="H62">
        <v>69</v>
      </c>
      <c r="I62" s="7">
        <f t="shared" si="1"/>
        <v>0</v>
      </c>
      <c r="K62" s="21">
        <v>37529</v>
      </c>
      <c r="L62">
        <v>9</v>
      </c>
      <c r="M62">
        <v>221</v>
      </c>
      <c r="N62" s="7">
        <f t="shared" si="2"/>
        <v>4.0723981900452486</v>
      </c>
      <c r="P62" s="21">
        <v>37529</v>
      </c>
      <c r="Q62">
        <v>27</v>
      </c>
      <c r="R62">
        <v>127</v>
      </c>
      <c r="S62" s="7">
        <f t="shared" si="3"/>
        <v>21.259842519685041</v>
      </c>
      <c r="U62" s="21">
        <v>37529</v>
      </c>
      <c r="V62">
        <v>43</v>
      </c>
      <c r="W62">
        <v>310</v>
      </c>
      <c r="X62" s="7">
        <f t="shared" si="4"/>
        <v>13.870967741935484</v>
      </c>
      <c r="Z62" s="21">
        <v>37529</v>
      </c>
      <c r="AA62">
        <v>5</v>
      </c>
      <c r="AB62">
        <v>150</v>
      </c>
      <c r="AC62" s="7">
        <f t="shared" si="5"/>
        <v>3.3333333333333335</v>
      </c>
      <c r="AE62" s="21">
        <v>37529</v>
      </c>
      <c r="AF62">
        <v>16</v>
      </c>
      <c r="AG62">
        <v>115</v>
      </c>
      <c r="AH62" s="7">
        <f t="shared" si="6"/>
        <v>13.913043478260869</v>
      </c>
      <c r="AJ62" s="21">
        <v>37529</v>
      </c>
      <c r="AK62">
        <v>24</v>
      </c>
      <c r="AL62">
        <v>64</v>
      </c>
      <c r="AM62" s="7">
        <f t="shared" si="7"/>
        <v>37.5</v>
      </c>
      <c r="AO62" s="21">
        <v>37529</v>
      </c>
      <c r="AP62" s="9">
        <v>6293.3499999940395</v>
      </c>
      <c r="AQ62" s="9">
        <v>71342.968963623047</v>
      </c>
      <c r="AR62" s="7">
        <f t="shared" si="8"/>
        <v>8.8212617044336152</v>
      </c>
      <c r="AT62" s="21">
        <v>37529</v>
      </c>
      <c r="AU62" s="9"/>
      <c r="AV62" s="9">
        <v>12266.971984863281</v>
      </c>
      <c r="AW62" s="7">
        <f t="shared" si="9"/>
        <v>0</v>
      </c>
      <c r="AY62" s="21">
        <v>37529</v>
      </c>
      <c r="AZ62" s="9">
        <v>1630</v>
      </c>
      <c r="BA62" s="9">
        <v>38428.896980285645</v>
      </c>
      <c r="BB62" s="7">
        <f t="shared" si="10"/>
        <v>4.2415997545706396</v>
      </c>
      <c r="BD62" s="21">
        <v>37529</v>
      </c>
      <c r="BE62" s="9">
        <v>4663.3499999940395</v>
      </c>
      <c r="BF62" s="9">
        <v>20647.099998474121</v>
      </c>
      <c r="BG62" s="7">
        <f t="shared" si="11"/>
        <v>22.58598059939979</v>
      </c>
      <c r="BI62" s="21">
        <v>37529</v>
      </c>
      <c r="BJ62" s="9">
        <v>43381.669967651367</v>
      </c>
      <c r="BK62" s="9">
        <v>256095.00090789795</v>
      </c>
      <c r="BL62" s="7">
        <f t="shared" si="12"/>
        <v>16.939678562196207</v>
      </c>
      <c r="BN62" s="21">
        <v>37529</v>
      </c>
      <c r="BO62" s="9">
        <v>2687.7899932861328</v>
      </c>
      <c r="BP62" s="9">
        <v>111126.23601531982</v>
      </c>
      <c r="BQ62" s="7">
        <f t="shared" si="13"/>
        <v>2.4186817529890914</v>
      </c>
      <c r="BS62" s="21">
        <v>37529</v>
      </c>
      <c r="BT62" s="9">
        <v>17696.919982910156</v>
      </c>
      <c r="BU62" s="9">
        <v>89664.926887512207</v>
      </c>
      <c r="BV62" s="7">
        <f t="shared" si="14"/>
        <v>19.736724934947599</v>
      </c>
      <c r="BX62" s="21">
        <v>37529</v>
      </c>
      <c r="BY62" s="9">
        <v>22996.959991455078</v>
      </c>
      <c r="BZ62" s="9">
        <v>55303.838005065918</v>
      </c>
      <c r="CA62" s="7">
        <f t="shared" si="15"/>
        <v>41.582936774385388</v>
      </c>
    </row>
    <row r="63" spans="1:79">
      <c r="A63" s="21">
        <v>37560</v>
      </c>
      <c r="B63">
        <v>32</v>
      </c>
      <c r="C63">
        <v>406</v>
      </c>
      <c r="D63" s="7">
        <f t="shared" si="0"/>
        <v>7.8817733990147785</v>
      </c>
      <c r="F63" s="21">
        <v>37560</v>
      </c>
      <c r="G63">
        <v>1</v>
      </c>
      <c r="H63">
        <v>69</v>
      </c>
      <c r="I63" s="7">
        <f t="shared" si="1"/>
        <v>1.4492753623188406</v>
      </c>
      <c r="K63" s="21">
        <v>37560</v>
      </c>
      <c r="L63">
        <v>7</v>
      </c>
      <c r="M63">
        <v>214</v>
      </c>
      <c r="N63" s="7">
        <f t="shared" si="2"/>
        <v>3.2710280373831773</v>
      </c>
      <c r="P63" s="21">
        <v>37560</v>
      </c>
      <c r="Q63">
        <v>24</v>
      </c>
      <c r="R63">
        <v>126</v>
      </c>
      <c r="S63" s="7">
        <f t="shared" si="3"/>
        <v>19.047619047619047</v>
      </c>
      <c r="U63" s="21">
        <v>37560</v>
      </c>
      <c r="V63">
        <v>41</v>
      </c>
      <c r="W63">
        <v>315</v>
      </c>
      <c r="X63" s="7">
        <f t="shared" si="4"/>
        <v>13.015873015873018</v>
      </c>
      <c r="Z63" s="21">
        <v>37560</v>
      </c>
      <c r="AA63">
        <v>3</v>
      </c>
      <c r="AB63">
        <v>146</v>
      </c>
      <c r="AC63" s="7">
        <f t="shared" si="5"/>
        <v>2.054794520547945</v>
      </c>
      <c r="AE63" s="21">
        <v>37560</v>
      </c>
      <c r="AF63">
        <v>18</v>
      </c>
      <c r="AG63">
        <v>127</v>
      </c>
      <c r="AH63" s="7">
        <f t="shared" si="6"/>
        <v>14.173228346456693</v>
      </c>
      <c r="AJ63" s="21">
        <v>37560</v>
      </c>
      <c r="AK63">
        <v>22</v>
      </c>
      <c r="AL63">
        <v>61</v>
      </c>
      <c r="AM63" s="7">
        <f t="shared" si="7"/>
        <v>36.065573770491802</v>
      </c>
      <c r="AO63" s="21">
        <v>37560</v>
      </c>
      <c r="AP63" s="9">
        <v>5868.3499999940395</v>
      </c>
      <c r="AQ63" s="9">
        <v>70540.221969604492</v>
      </c>
      <c r="AR63" s="7">
        <f t="shared" si="8"/>
        <v>8.3191544286927375</v>
      </c>
      <c r="AT63" s="21">
        <v>37560</v>
      </c>
      <c r="AU63" s="9">
        <v>235</v>
      </c>
      <c r="AV63" s="9">
        <v>12633.974983215332</v>
      </c>
      <c r="AW63" s="7">
        <f t="shared" si="9"/>
        <v>1.8600638382789703</v>
      </c>
      <c r="AY63" s="21">
        <v>37560</v>
      </c>
      <c r="AZ63" s="9">
        <v>1375</v>
      </c>
      <c r="BA63" s="9">
        <v>37200.246994018555</v>
      </c>
      <c r="BB63" s="7">
        <f t="shared" si="10"/>
        <v>3.6962120176811912</v>
      </c>
      <c r="BD63" s="21">
        <v>37560</v>
      </c>
      <c r="BE63" s="9">
        <v>4258.3499999940395</v>
      </c>
      <c r="BF63" s="9">
        <v>20705.999992370605</v>
      </c>
      <c r="BG63" s="7">
        <f t="shared" si="11"/>
        <v>20.565778042901016</v>
      </c>
      <c r="BI63" s="21">
        <v>37560</v>
      </c>
      <c r="BJ63" s="9">
        <v>41036.669967651367</v>
      </c>
      <c r="BK63" s="9">
        <v>255922.72884368896</v>
      </c>
      <c r="BL63" s="7">
        <f t="shared" si="12"/>
        <v>16.034789154157352</v>
      </c>
      <c r="BN63" s="21">
        <v>37560</v>
      </c>
      <c r="BO63" s="9">
        <v>2287.7899932861328</v>
      </c>
      <c r="BP63" s="9">
        <v>110472.87799072266</v>
      </c>
      <c r="BQ63" s="7">
        <f t="shared" si="13"/>
        <v>2.0709064839229208</v>
      </c>
      <c r="BS63" s="21">
        <v>37560</v>
      </c>
      <c r="BT63" s="9">
        <v>17821.919982910156</v>
      </c>
      <c r="BU63" s="9">
        <v>96506.981864929199</v>
      </c>
      <c r="BV63" s="7">
        <f t="shared" si="14"/>
        <v>18.46697476028589</v>
      </c>
      <c r="BX63" s="21">
        <v>37560</v>
      </c>
      <c r="BY63" s="9">
        <v>20926.959991455078</v>
      </c>
      <c r="BZ63" s="9">
        <v>48942.868988037109</v>
      </c>
      <c r="CA63" s="7">
        <f t="shared" si="15"/>
        <v>42.757934759750519</v>
      </c>
    </row>
    <row r="64" spans="1:79">
      <c r="A64" s="21">
        <v>37590</v>
      </c>
      <c r="B64">
        <v>30</v>
      </c>
      <c r="C64">
        <v>413</v>
      </c>
      <c r="D64" s="7">
        <f t="shared" si="0"/>
        <v>7.2639225181598057</v>
      </c>
      <c r="F64" s="21">
        <v>37590</v>
      </c>
      <c r="G64">
        <v>1</v>
      </c>
      <c r="H64">
        <v>71</v>
      </c>
      <c r="I64" s="7">
        <f t="shared" si="1"/>
        <v>1.4084507042253522</v>
      </c>
      <c r="K64" s="21">
        <v>37590</v>
      </c>
      <c r="L64">
        <v>6</v>
      </c>
      <c r="M64">
        <v>213</v>
      </c>
      <c r="N64" s="7">
        <f t="shared" si="2"/>
        <v>2.8169014084507045</v>
      </c>
      <c r="P64" s="21">
        <v>37590</v>
      </c>
      <c r="Q64">
        <v>23</v>
      </c>
      <c r="R64">
        <v>132</v>
      </c>
      <c r="S64" s="7">
        <f t="shared" si="3"/>
        <v>17.424242424242426</v>
      </c>
      <c r="U64" s="21">
        <v>37590</v>
      </c>
      <c r="V64">
        <v>39</v>
      </c>
      <c r="W64">
        <v>311</v>
      </c>
      <c r="X64" s="7">
        <f t="shared" si="4"/>
        <v>12.540192926045016</v>
      </c>
      <c r="Z64" s="21">
        <v>37590</v>
      </c>
      <c r="AA64">
        <v>4</v>
      </c>
      <c r="AB64">
        <v>146</v>
      </c>
      <c r="AC64" s="7">
        <f t="shared" si="5"/>
        <v>2.7397260273972601</v>
      </c>
      <c r="AE64" s="21">
        <v>37590</v>
      </c>
      <c r="AF64">
        <v>13</v>
      </c>
      <c r="AG64">
        <v>122</v>
      </c>
      <c r="AH64" s="7">
        <f t="shared" si="6"/>
        <v>10.655737704918032</v>
      </c>
      <c r="AJ64" s="21">
        <v>37590</v>
      </c>
      <c r="AK64">
        <v>23</v>
      </c>
      <c r="AL64">
        <v>61</v>
      </c>
      <c r="AM64" s="7">
        <f t="shared" si="7"/>
        <v>37.704918032786885</v>
      </c>
      <c r="AO64" s="21">
        <v>37590</v>
      </c>
      <c r="AP64" s="9">
        <v>5303.3499999940395</v>
      </c>
      <c r="AQ64" s="9">
        <v>72782.680961608887</v>
      </c>
      <c r="AR64" s="7">
        <f t="shared" si="8"/>
        <v>7.2865548918037648</v>
      </c>
      <c r="AT64" s="21">
        <v>37590</v>
      </c>
      <c r="AU64" s="9">
        <v>235</v>
      </c>
      <c r="AV64" s="9">
        <v>13299.601974487305</v>
      </c>
      <c r="AW64" s="7">
        <f t="shared" si="9"/>
        <v>1.7669701728728553</v>
      </c>
      <c r="AY64" s="21">
        <v>37590</v>
      </c>
      <c r="AZ64" s="9">
        <v>1095</v>
      </c>
      <c r="BA64" s="9">
        <v>37254.178985595703</v>
      </c>
      <c r="BB64" s="7">
        <f t="shared" si="10"/>
        <v>2.9392675662598302</v>
      </c>
      <c r="BD64" s="21">
        <v>37590</v>
      </c>
      <c r="BE64" s="9">
        <v>3973.3499999940395</v>
      </c>
      <c r="BF64" s="9">
        <v>22228.900001525879</v>
      </c>
      <c r="BG64" s="7">
        <f t="shared" si="11"/>
        <v>17.874703650298905</v>
      </c>
      <c r="BI64" s="21">
        <v>37590</v>
      </c>
      <c r="BJ64" s="9">
        <v>36870.770004272461</v>
      </c>
      <c r="BK64" s="9">
        <v>252576.30889129639</v>
      </c>
      <c r="BL64" s="7">
        <f t="shared" si="12"/>
        <v>14.597873476779993</v>
      </c>
      <c r="BN64" s="21">
        <v>37590</v>
      </c>
      <c r="BO64" s="9">
        <v>2637.7899932861328</v>
      </c>
      <c r="BP64" s="9">
        <v>108685.09503936768</v>
      </c>
      <c r="BQ64" s="7">
        <f t="shared" si="13"/>
        <v>2.4270025179907861</v>
      </c>
      <c r="BS64" s="21">
        <v>37590</v>
      </c>
      <c r="BT64" s="9">
        <v>14571.080001831055</v>
      </c>
      <c r="BU64" s="9">
        <v>92850.231918334961</v>
      </c>
      <c r="BV64" s="7">
        <f t="shared" si="14"/>
        <v>15.693100276418082</v>
      </c>
      <c r="BX64" s="21">
        <v>37590</v>
      </c>
      <c r="BY64" s="9">
        <v>19661.900009155273</v>
      </c>
      <c r="BZ64" s="9">
        <v>51040.98193359375</v>
      </c>
      <c r="CA64" s="7">
        <f t="shared" si="15"/>
        <v>38.521790264019899</v>
      </c>
    </row>
    <row r="65" spans="1:79">
      <c r="A65" s="21">
        <v>37621</v>
      </c>
      <c r="B65">
        <v>27</v>
      </c>
      <c r="C65">
        <v>402</v>
      </c>
      <c r="D65" s="7">
        <f t="shared" si="0"/>
        <v>6.7164179104477615</v>
      </c>
      <c r="F65" s="21">
        <v>37621</v>
      </c>
      <c r="G65">
        <v>1</v>
      </c>
      <c r="H65">
        <v>70</v>
      </c>
      <c r="I65" s="7">
        <f t="shared" si="1"/>
        <v>1.4285714285714286</v>
      </c>
      <c r="K65" s="21">
        <v>37621</v>
      </c>
      <c r="L65">
        <v>7</v>
      </c>
      <c r="M65">
        <v>207</v>
      </c>
      <c r="N65" s="7">
        <f t="shared" si="2"/>
        <v>3.3816425120772946</v>
      </c>
      <c r="P65" s="21">
        <v>37621</v>
      </c>
      <c r="Q65">
        <v>19</v>
      </c>
      <c r="R65">
        <v>128</v>
      </c>
      <c r="S65" s="7">
        <f t="shared" si="3"/>
        <v>14.84375</v>
      </c>
      <c r="U65" s="21">
        <v>37621</v>
      </c>
      <c r="V65">
        <v>39</v>
      </c>
      <c r="W65">
        <v>320</v>
      </c>
      <c r="X65" s="7">
        <f t="shared" si="4"/>
        <v>12.1875</v>
      </c>
      <c r="Z65" s="21">
        <v>37621</v>
      </c>
      <c r="AA65">
        <v>5</v>
      </c>
      <c r="AB65">
        <v>148</v>
      </c>
      <c r="AC65" s="7">
        <f t="shared" si="5"/>
        <v>3.3783783783783785</v>
      </c>
      <c r="AE65" s="21">
        <v>37621</v>
      </c>
      <c r="AF65">
        <v>11</v>
      </c>
      <c r="AG65">
        <v>124</v>
      </c>
      <c r="AH65" s="7">
        <f t="shared" si="6"/>
        <v>8.870967741935484</v>
      </c>
      <c r="AJ65" s="21">
        <v>37621</v>
      </c>
      <c r="AK65">
        <v>25</v>
      </c>
      <c r="AL65">
        <v>67</v>
      </c>
      <c r="AM65" s="7">
        <f t="shared" si="7"/>
        <v>37.313432835820898</v>
      </c>
      <c r="AO65" s="21">
        <v>37621</v>
      </c>
      <c r="AP65" s="9">
        <v>5078</v>
      </c>
      <c r="AQ65" s="9">
        <v>70700.401947021484</v>
      </c>
      <c r="AR65" s="7">
        <f t="shared" si="8"/>
        <v>7.1824202694139414</v>
      </c>
      <c r="AT65" s="21">
        <v>37621</v>
      </c>
      <c r="AU65" s="9">
        <v>235</v>
      </c>
      <c r="AV65" s="9">
        <v>12887.464973449707</v>
      </c>
      <c r="AW65" s="7">
        <f t="shared" si="9"/>
        <v>1.8234773129093935</v>
      </c>
      <c r="AY65" s="21">
        <v>37621</v>
      </c>
      <c r="AZ65" s="9">
        <v>1395</v>
      </c>
      <c r="BA65" s="9">
        <v>36546.73698425293</v>
      </c>
      <c r="BB65" s="7">
        <f t="shared" si="10"/>
        <v>3.8170302333723267</v>
      </c>
      <c r="BD65" s="21">
        <v>37621</v>
      </c>
      <c r="BE65" s="9">
        <v>3448</v>
      </c>
      <c r="BF65" s="9">
        <v>21266.199989318848</v>
      </c>
      <c r="BG65" s="7">
        <f t="shared" si="11"/>
        <v>16.213521934956837</v>
      </c>
      <c r="BI65" s="21">
        <v>37621</v>
      </c>
      <c r="BJ65" s="9">
        <v>36760.810028076172</v>
      </c>
      <c r="BK65" s="9">
        <v>260252.79792022705</v>
      </c>
      <c r="BL65" s="7">
        <f t="shared" si="12"/>
        <v>14.12503931632817</v>
      </c>
      <c r="BN65" s="21">
        <v>37621</v>
      </c>
      <c r="BO65" s="9">
        <v>2582.0700073242188</v>
      </c>
      <c r="BP65" s="9">
        <v>112929.13706207275</v>
      </c>
      <c r="BQ65" s="7">
        <f t="shared" si="13"/>
        <v>2.286451552272958</v>
      </c>
      <c r="BS65" s="21">
        <v>37621</v>
      </c>
      <c r="BT65" s="9">
        <v>11499.169998168945</v>
      </c>
      <c r="BU65" s="9">
        <v>90436.813919067383</v>
      </c>
      <c r="BV65" s="7">
        <f t="shared" si="14"/>
        <v>12.715142760844763</v>
      </c>
      <c r="BX65" s="21">
        <v>37621</v>
      </c>
      <c r="BY65" s="9">
        <v>22679.570022583008</v>
      </c>
      <c r="BZ65" s="9">
        <v>56886.846939086914</v>
      </c>
      <c r="CA65" s="7">
        <f t="shared" si="15"/>
        <v>39.867862683385766</v>
      </c>
    </row>
    <row r="66" spans="1:79">
      <c r="A66" s="21">
        <v>37652</v>
      </c>
      <c r="B66">
        <v>25</v>
      </c>
      <c r="C66">
        <v>400</v>
      </c>
      <c r="D66" s="7">
        <f t="shared" si="0"/>
        <v>6.25</v>
      </c>
      <c r="F66" s="21">
        <v>37652</v>
      </c>
      <c r="H66">
        <v>66</v>
      </c>
      <c r="I66" s="7">
        <f t="shared" si="1"/>
        <v>0</v>
      </c>
      <c r="K66" s="21">
        <v>37652</v>
      </c>
      <c r="L66">
        <v>10</v>
      </c>
      <c r="M66">
        <v>213</v>
      </c>
      <c r="N66" s="7">
        <f t="shared" si="2"/>
        <v>4.6948356807511731</v>
      </c>
      <c r="P66" s="21">
        <v>37652</v>
      </c>
      <c r="Q66">
        <v>15</v>
      </c>
      <c r="R66">
        <v>124</v>
      </c>
      <c r="S66" s="7">
        <f t="shared" si="3"/>
        <v>12.096774193548388</v>
      </c>
      <c r="U66" s="21">
        <v>37652</v>
      </c>
      <c r="V66">
        <v>31</v>
      </c>
      <c r="W66">
        <v>320</v>
      </c>
      <c r="X66" s="7">
        <f t="shared" si="4"/>
        <v>9.6875</v>
      </c>
      <c r="Z66" s="21">
        <v>37652</v>
      </c>
      <c r="AA66">
        <v>4</v>
      </c>
      <c r="AB66">
        <v>154</v>
      </c>
      <c r="AC66" s="7">
        <f t="shared" si="5"/>
        <v>2.5974025974025974</v>
      </c>
      <c r="AE66" s="21">
        <v>37652</v>
      </c>
      <c r="AF66">
        <v>9</v>
      </c>
      <c r="AG66">
        <v>118</v>
      </c>
      <c r="AH66" s="7">
        <f t="shared" si="6"/>
        <v>7.6271186440677967</v>
      </c>
      <c r="AJ66" s="21">
        <v>37652</v>
      </c>
      <c r="AK66">
        <v>19</v>
      </c>
      <c r="AL66">
        <v>67</v>
      </c>
      <c r="AM66" s="7">
        <f t="shared" si="7"/>
        <v>28.35820895522388</v>
      </c>
      <c r="AO66" s="21">
        <v>37652</v>
      </c>
      <c r="AP66" s="9">
        <v>4788</v>
      </c>
      <c r="AQ66" s="9">
        <v>70623.107955932617</v>
      </c>
      <c r="AR66" s="7">
        <f t="shared" si="8"/>
        <v>6.7796506534201457</v>
      </c>
      <c r="AT66" s="21">
        <v>37652</v>
      </c>
      <c r="AU66" s="9"/>
      <c r="AV66" s="9">
        <v>12239.603981018066</v>
      </c>
      <c r="AW66" s="7">
        <f t="shared" si="9"/>
        <v>0</v>
      </c>
      <c r="AY66" s="21">
        <v>37652</v>
      </c>
      <c r="AZ66" s="9">
        <v>1880</v>
      </c>
      <c r="BA66" s="9">
        <v>37789.40397644043</v>
      </c>
      <c r="BB66" s="7">
        <f t="shared" si="10"/>
        <v>4.9749395390625217</v>
      </c>
      <c r="BD66" s="21">
        <v>37652</v>
      </c>
      <c r="BE66" s="9">
        <v>2908</v>
      </c>
      <c r="BF66" s="9">
        <v>20594.099998474121</v>
      </c>
      <c r="BG66" s="7">
        <f t="shared" si="11"/>
        <v>14.120549090348511</v>
      </c>
      <c r="BI66" s="21">
        <v>37652</v>
      </c>
      <c r="BJ66" s="9">
        <v>30015.810028076172</v>
      </c>
      <c r="BK66" s="9">
        <v>264393.06488800049</v>
      </c>
      <c r="BL66" s="7">
        <f t="shared" si="12"/>
        <v>11.352722145261701</v>
      </c>
      <c r="BN66" s="21">
        <v>37652</v>
      </c>
      <c r="BO66" s="9">
        <v>882.07000732421875</v>
      </c>
      <c r="BP66" s="9">
        <v>119649.84706115723</v>
      </c>
      <c r="BQ66" s="7">
        <f t="shared" si="13"/>
        <v>0.73720947330033937</v>
      </c>
      <c r="BS66" s="21">
        <v>37652</v>
      </c>
      <c r="BT66" s="9">
        <v>9682.9699859619141</v>
      </c>
      <c r="BU66" s="9">
        <v>87547.674911499023</v>
      </c>
      <c r="BV66" s="7">
        <f t="shared" si="14"/>
        <v>11.060225181023164</v>
      </c>
      <c r="BX66" s="21">
        <v>37652</v>
      </c>
      <c r="BY66" s="9">
        <v>19450.770034790039</v>
      </c>
      <c r="BZ66" s="9">
        <v>57195.542915344238</v>
      </c>
      <c r="CA66" s="7">
        <f t="shared" si="15"/>
        <v>34.007492618051273</v>
      </c>
    </row>
    <row r="67" spans="1:79">
      <c r="A67" s="21">
        <v>37680</v>
      </c>
      <c r="B67">
        <v>25</v>
      </c>
      <c r="C67">
        <v>396</v>
      </c>
      <c r="D67" s="7">
        <f t="shared" si="0"/>
        <v>6.3131313131313131</v>
      </c>
      <c r="F67" s="21">
        <v>37680</v>
      </c>
      <c r="H67">
        <v>67</v>
      </c>
      <c r="I67" s="7">
        <f t="shared" si="1"/>
        <v>0</v>
      </c>
      <c r="K67" s="21">
        <v>37680</v>
      </c>
      <c r="L67">
        <v>10</v>
      </c>
      <c r="M67">
        <v>210</v>
      </c>
      <c r="N67" s="7">
        <f t="shared" si="2"/>
        <v>4.7619047619047619</v>
      </c>
      <c r="P67" s="21">
        <v>37680</v>
      </c>
      <c r="Q67">
        <v>15</v>
      </c>
      <c r="R67">
        <v>122</v>
      </c>
      <c r="S67" s="7">
        <f t="shared" si="3"/>
        <v>12.295081967213115</v>
      </c>
      <c r="U67" s="21">
        <v>37680</v>
      </c>
      <c r="V67">
        <v>29</v>
      </c>
      <c r="W67">
        <v>321</v>
      </c>
      <c r="X67" s="7">
        <f t="shared" si="4"/>
        <v>9.0342679127725845</v>
      </c>
      <c r="Z67" s="21">
        <v>37680</v>
      </c>
      <c r="AA67">
        <v>4</v>
      </c>
      <c r="AB67">
        <v>154</v>
      </c>
      <c r="AC67" s="7">
        <f t="shared" si="5"/>
        <v>2.5974025974025974</v>
      </c>
      <c r="AE67" s="21">
        <v>37680</v>
      </c>
      <c r="AF67">
        <v>9</v>
      </c>
      <c r="AG67">
        <v>122</v>
      </c>
      <c r="AH67" s="7">
        <f t="shared" si="6"/>
        <v>7.3770491803278686</v>
      </c>
      <c r="AJ67" s="21">
        <v>37680</v>
      </c>
      <c r="AK67">
        <v>17</v>
      </c>
      <c r="AL67">
        <v>65</v>
      </c>
      <c r="AM67" s="7">
        <f t="shared" si="7"/>
        <v>26.153846153846157</v>
      </c>
      <c r="AO67" s="21">
        <v>37680</v>
      </c>
      <c r="AP67" s="9">
        <v>5136.0899963378906</v>
      </c>
      <c r="AQ67" s="9">
        <v>69899.988929748535</v>
      </c>
      <c r="AR67" s="7">
        <f t="shared" si="8"/>
        <v>7.3477693987903301</v>
      </c>
      <c r="AT67" s="21">
        <v>37680</v>
      </c>
      <c r="AU67" s="9"/>
      <c r="AV67" s="9">
        <v>12731.457969665527</v>
      </c>
      <c r="AW67" s="7">
        <f t="shared" si="9"/>
        <v>0</v>
      </c>
      <c r="AY67" s="21">
        <v>37680</v>
      </c>
      <c r="AZ67" s="9">
        <v>1880</v>
      </c>
      <c r="BA67" s="9">
        <v>37136.430961608887</v>
      </c>
      <c r="BB67" s="7">
        <f t="shared" si="10"/>
        <v>5.0624143228613363</v>
      </c>
      <c r="BD67" s="21">
        <v>37680</v>
      </c>
      <c r="BE67" s="9">
        <v>3256.0899963378906</v>
      </c>
      <c r="BF67" s="9">
        <v>20032.099998474121</v>
      </c>
      <c r="BG67" s="7">
        <f t="shared" si="11"/>
        <v>16.254361732349142</v>
      </c>
      <c r="BI67" s="21">
        <v>37680</v>
      </c>
      <c r="BJ67" s="9">
        <v>27434.350006103516</v>
      </c>
      <c r="BK67" s="9">
        <v>263884.1879196167</v>
      </c>
      <c r="BL67" s="7">
        <f t="shared" si="12"/>
        <v>10.396359941983508</v>
      </c>
      <c r="BN67" s="21">
        <v>37680</v>
      </c>
      <c r="BO67" s="9">
        <v>882.07000732421875</v>
      </c>
      <c r="BP67" s="9">
        <v>120031.37610626221</v>
      </c>
      <c r="BQ67" s="7">
        <f t="shared" si="13"/>
        <v>0.73486619577145706</v>
      </c>
      <c r="BS67" s="21">
        <v>37680</v>
      </c>
      <c r="BT67" s="9">
        <v>9432.9699859619141</v>
      </c>
      <c r="BU67" s="9">
        <v>91679.78589630127</v>
      </c>
      <c r="BV67" s="7">
        <f t="shared" si="14"/>
        <v>10.289040156170868</v>
      </c>
      <c r="BX67" s="21">
        <v>37680</v>
      </c>
      <c r="BY67" s="9">
        <v>17119.310012817383</v>
      </c>
      <c r="BZ67" s="9">
        <v>52173.025917053223</v>
      </c>
      <c r="CA67" s="7">
        <f t="shared" si="15"/>
        <v>32.812568778422687</v>
      </c>
    </row>
    <row r="68" spans="1:79">
      <c r="A68" s="21">
        <v>37711</v>
      </c>
      <c r="B68">
        <v>21</v>
      </c>
      <c r="C68">
        <v>390</v>
      </c>
      <c r="D68" s="7">
        <f t="shared" si="0"/>
        <v>5.384615384615385</v>
      </c>
      <c r="F68" s="21">
        <v>37711</v>
      </c>
      <c r="H68">
        <v>65</v>
      </c>
      <c r="I68" s="7">
        <f t="shared" si="1"/>
        <v>0</v>
      </c>
      <c r="K68" s="21">
        <v>37711</v>
      </c>
      <c r="L68">
        <v>10</v>
      </c>
      <c r="M68">
        <v>209</v>
      </c>
      <c r="N68" s="7">
        <f t="shared" si="2"/>
        <v>4.7846889952153111</v>
      </c>
      <c r="P68" s="21">
        <v>37711</v>
      </c>
      <c r="Q68">
        <v>11</v>
      </c>
      <c r="R68">
        <v>118</v>
      </c>
      <c r="S68" s="7">
        <f t="shared" si="3"/>
        <v>9.3220338983050848</v>
      </c>
      <c r="U68" s="21">
        <v>37711</v>
      </c>
      <c r="V68">
        <v>30</v>
      </c>
      <c r="W68">
        <v>330</v>
      </c>
      <c r="X68" s="7">
        <f t="shared" si="4"/>
        <v>9.0909090909090917</v>
      </c>
      <c r="Z68" s="21">
        <v>37711</v>
      </c>
      <c r="AA68">
        <v>5</v>
      </c>
      <c r="AB68">
        <v>162</v>
      </c>
      <c r="AC68" s="7">
        <f t="shared" si="5"/>
        <v>3.0864197530864197</v>
      </c>
      <c r="AE68" s="21">
        <v>37711</v>
      </c>
      <c r="AF68">
        <v>12</v>
      </c>
      <c r="AG68">
        <v>122</v>
      </c>
      <c r="AH68" s="7">
        <f t="shared" si="6"/>
        <v>9.8360655737704921</v>
      </c>
      <c r="AJ68" s="21">
        <v>37711</v>
      </c>
      <c r="AK68">
        <v>14</v>
      </c>
      <c r="AL68">
        <v>65</v>
      </c>
      <c r="AM68" s="7">
        <f t="shared" si="7"/>
        <v>21.53846153846154</v>
      </c>
      <c r="AO68" s="21">
        <v>37711</v>
      </c>
      <c r="AP68" s="9">
        <v>4146.0899963378906</v>
      </c>
      <c r="AQ68" s="9">
        <v>68600.989944458008</v>
      </c>
      <c r="AR68" s="7">
        <f t="shared" si="8"/>
        <v>6.0437757526454412</v>
      </c>
      <c r="AT68" s="21">
        <v>37711</v>
      </c>
      <c r="AU68" s="9"/>
      <c r="AV68" s="9">
        <v>12302.28199005127</v>
      </c>
      <c r="AW68" s="7">
        <f t="shared" si="9"/>
        <v>0</v>
      </c>
      <c r="AY68" s="21">
        <v>37711</v>
      </c>
      <c r="AZ68" s="9">
        <v>1880</v>
      </c>
      <c r="BA68" s="9">
        <v>37161.607955932617</v>
      </c>
      <c r="BB68" s="7">
        <f t="shared" si="10"/>
        <v>5.0589845364855099</v>
      </c>
      <c r="BD68" s="21">
        <v>37711</v>
      </c>
      <c r="BE68" s="9">
        <v>2266.0899963378906</v>
      </c>
      <c r="BF68" s="9">
        <v>19137.099998474121</v>
      </c>
      <c r="BG68" s="7">
        <f t="shared" si="11"/>
        <v>11.841344804168736</v>
      </c>
      <c r="BI68" s="21">
        <v>37711</v>
      </c>
      <c r="BJ68" s="9">
        <v>27157.950012207031</v>
      </c>
      <c r="BK68" s="9">
        <v>262893.47693634033</v>
      </c>
      <c r="BL68" s="7">
        <f t="shared" si="12"/>
        <v>10.330400863762524</v>
      </c>
      <c r="BN68" s="21">
        <v>37711</v>
      </c>
      <c r="BO68" s="9">
        <v>2707.0700073242188</v>
      </c>
      <c r="BP68" s="9">
        <v>120505.34507751465</v>
      </c>
      <c r="BQ68" s="7">
        <f t="shared" si="13"/>
        <v>2.2464314803487806</v>
      </c>
      <c r="BS68" s="21">
        <v>37711</v>
      </c>
      <c r="BT68" s="9">
        <v>10506.469985961914</v>
      </c>
      <c r="BU68" s="9">
        <v>91017.227912902832</v>
      </c>
      <c r="BV68" s="7">
        <f t="shared" si="14"/>
        <v>11.543386045569171</v>
      </c>
      <c r="BX68" s="21">
        <v>37711</v>
      </c>
      <c r="BY68" s="9">
        <v>13944.410018920898</v>
      </c>
      <c r="BZ68" s="9">
        <v>51370.903945922852</v>
      </c>
      <c r="CA68" s="7">
        <f t="shared" si="15"/>
        <v>27.144568126735528</v>
      </c>
    </row>
    <row r="69" spans="1:79">
      <c r="A69" s="21">
        <v>37741</v>
      </c>
      <c r="B69">
        <v>21</v>
      </c>
      <c r="C69">
        <v>393</v>
      </c>
      <c r="D69" s="7">
        <f t="shared" si="0"/>
        <v>5.343511450381679</v>
      </c>
      <c r="F69" s="21">
        <v>37741</v>
      </c>
      <c r="H69">
        <v>70</v>
      </c>
      <c r="I69" s="7">
        <f t="shared" si="1"/>
        <v>0</v>
      </c>
      <c r="K69" s="21">
        <v>37741</v>
      </c>
      <c r="L69">
        <v>7</v>
      </c>
      <c r="M69">
        <v>203</v>
      </c>
      <c r="N69" s="7">
        <f t="shared" si="2"/>
        <v>3.4482758620689653</v>
      </c>
      <c r="P69" s="21">
        <v>37741</v>
      </c>
      <c r="Q69">
        <v>14</v>
      </c>
      <c r="R69">
        <v>123</v>
      </c>
      <c r="S69" s="7">
        <f t="shared" si="3"/>
        <v>11.38211382113821</v>
      </c>
      <c r="U69" s="21">
        <v>37741</v>
      </c>
      <c r="V69">
        <v>25</v>
      </c>
      <c r="W69">
        <v>330</v>
      </c>
      <c r="X69" s="7">
        <f t="shared" si="4"/>
        <v>7.5757575757575761</v>
      </c>
      <c r="Z69" s="21">
        <v>37741</v>
      </c>
      <c r="AA69">
        <v>7</v>
      </c>
      <c r="AB69">
        <v>167</v>
      </c>
      <c r="AC69" s="7">
        <f t="shared" si="5"/>
        <v>4.1916167664670656</v>
      </c>
      <c r="AE69" s="21">
        <v>37741</v>
      </c>
      <c r="AF69">
        <v>10</v>
      </c>
      <c r="AG69">
        <v>119</v>
      </c>
      <c r="AH69" s="7">
        <f t="shared" si="6"/>
        <v>8.4033613445378155</v>
      </c>
      <c r="AJ69" s="21">
        <v>37741</v>
      </c>
      <c r="AK69">
        <v>12</v>
      </c>
      <c r="AL69">
        <v>65</v>
      </c>
      <c r="AM69" s="7">
        <f t="shared" si="7"/>
        <v>18.461538461538463</v>
      </c>
      <c r="AO69" s="21">
        <v>37741</v>
      </c>
      <c r="AP69" s="9">
        <v>3983.0899963378906</v>
      </c>
      <c r="AQ69" s="9">
        <v>69443.298957824707</v>
      </c>
      <c r="AR69" s="7">
        <f t="shared" si="8"/>
        <v>5.7357442058692483</v>
      </c>
      <c r="AT69" s="21">
        <v>37741</v>
      </c>
      <c r="AU69" s="9"/>
      <c r="AV69" s="9">
        <v>13190.658988952637</v>
      </c>
      <c r="AW69" s="7">
        <f t="shared" si="9"/>
        <v>0</v>
      </c>
      <c r="AY69" s="21">
        <v>37741</v>
      </c>
      <c r="AZ69" s="9">
        <v>1180</v>
      </c>
      <c r="BA69" s="9">
        <v>36172.639961242676</v>
      </c>
      <c r="BB69" s="7">
        <f t="shared" si="10"/>
        <v>3.2621340362890736</v>
      </c>
      <c r="BD69" s="21">
        <v>37741</v>
      </c>
      <c r="BE69" s="9">
        <v>2803.0899963378906</v>
      </c>
      <c r="BF69" s="9">
        <v>20080.000007629395</v>
      </c>
      <c r="BG69" s="7">
        <f t="shared" si="11"/>
        <v>13.959611530243309</v>
      </c>
      <c r="BI69" s="21">
        <v>37741</v>
      </c>
      <c r="BJ69" s="9">
        <v>19844.619979858398</v>
      </c>
      <c r="BK69" s="9">
        <v>255841.86096191406</v>
      </c>
      <c r="BL69" s="7">
        <f t="shared" si="12"/>
        <v>7.7565961665720415</v>
      </c>
      <c r="BN69" s="21">
        <v>37741</v>
      </c>
      <c r="BO69" s="9">
        <v>3062.0700073242188</v>
      </c>
      <c r="BP69" s="9">
        <v>119241.68404388428</v>
      </c>
      <c r="BQ69" s="7">
        <f t="shared" si="13"/>
        <v>2.5679526684622229</v>
      </c>
      <c r="BS69" s="21">
        <v>37741</v>
      </c>
      <c r="BT69" s="9">
        <v>4752.8699798583984</v>
      </c>
      <c r="BU69" s="9">
        <v>87255.299942016602</v>
      </c>
      <c r="BV69" s="7">
        <f t="shared" si="14"/>
        <v>5.4470845702402073</v>
      </c>
      <c r="BX69" s="21">
        <v>37741</v>
      </c>
      <c r="BY69" s="9">
        <v>12029.679992675781</v>
      </c>
      <c r="BZ69" s="9">
        <v>49344.876976013184</v>
      </c>
      <c r="CA69" s="7">
        <f t="shared" si="15"/>
        <v>24.378782013223933</v>
      </c>
    </row>
    <row r="70" spans="1:79">
      <c r="A70" s="21">
        <v>37772</v>
      </c>
      <c r="B70">
        <v>20</v>
      </c>
      <c r="C70">
        <v>391</v>
      </c>
      <c r="D70" s="7">
        <f t="shared" si="0"/>
        <v>5.1150895140664963</v>
      </c>
      <c r="F70" s="21">
        <v>37772</v>
      </c>
      <c r="H70">
        <v>71</v>
      </c>
      <c r="I70" s="7">
        <f t="shared" si="1"/>
        <v>0</v>
      </c>
      <c r="K70" s="21">
        <v>37772</v>
      </c>
      <c r="L70">
        <v>6</v>
      </c>
      <c r="M70">
        <v>199</v>
      </c>
      <c r="N70" s="7">
        <f t="shared" si="2"/>
        <v>3.0150753768844218</v>
      </c>
      <c r="P70" s="21">
        <v>37772</v>
      </c>
      <c r="Q70">
        <v>14</v>
      </c>
      <c r="R70">
        <v>123</v>
      </c>
      <c r="S70" s="7">
        <f t="shared" si="3"/>
        <v>11.38211382113821</v>
      </c>
      <c r="U70" s="21">
        <v>37772</v>
      </c>
      <c r="V70">
        <v>25</v>
      </c>
      <c r="W70">
        <v>335</v>
      </c>
      <c r="X70" s="7">
        <f t="shared" si="4"/>
        <v>7.4626865671641784</v>
      </c>
      <c r="Z70" s="21">
        <v>37772</v>
      </c>
      <c r="AA70">
        <v>10</v>
      </c>
      <c r="AB70">
        <v>179</v>
      </c>
      <c r="AC70" s="7">
        <f t="shared" si="5"/>
        <v>5.5865921787709496</v>
      </c>
      <c r="AE70" s="21">
        <v>37772</v>
      </c>
      <c r="AF70">
        <v>9</v>
      </c>
      <c r="AG70">
        <v>120</v>
      </c>
      <c r="AH70" s="7">
        <f t="shared" si="6"/>
        <v>7.5</v>
      </c>
      <c r="AJ70" s="21">
        <v>37772</v>
      </c>
      <c r="AK70">
        <v>9</v>
      </c>
      <c r="AL70">
        <v>55</v>
      </c>
      <c r="AM70" s="7">
        <f t="shared" si="7"/>
        <v>16.363636363636363</v>
      </c>
      <c r="AO70" s="21">
        <v>37772</v>
      </c>
      <c r="AP70" s="9">
        <v>3730.8799896240234</v>
      </c>
      <c r="AQ70" s="9">
        <v>68819.673957824707</v>
      </c>
      <c r="AR70" s="7">
        <f t="shared" si="8"/>
        <v>5.421240431784736</v>
      </c>
      <c r="AT70" s="21">
        <v>37772</v>
      </c>
      <c r="AU70" s="9"/>
      <c r="AV70" s="9">
        <v>13298.666984558105</v>
      </c>
      <c r="AW70" s="7">
        <f t="shared" si="9"/>
        <v>0</v>
      </c>
      <c r="AY70" s="21">
        <v>37772</v>
      </c>
      <c r="AZ70" s="9">
        <v>1030</v>
      </c>
      <c r="BA70" s="9">
        <v>35582.29695892334</v>
      </c>
      <c r="BB70" s="7">
        <f t="shared" si="10"/>
        <v>2.8946978920136752</v>
      </c>
      <c r="BD70" s="21">
        <v>37772</v>
      </c>
      <c r="BE70" s="9">
        <v>2700.8799896240234</v>
      </c>
      <c r="BF70" s="9">
        <v>19938.710014343262</v>
      </c>
      <c r="BG70" s="7">
        <f t="shared" si="11"/>
        <v>13.545911383841272</v>
      </c>
      <c r="BI70" s="21">
        <v>37772</v>
      </c>
      <c r="BJ70" s="9">
        <v>13711.829986572266</v>
      </c>
      <c r="BK70" s="9">
        <v>269697.52808380127</v>
      </c>
      <c r="BL70" s="7">
        <f t="shared" si="12"/>
        <v>5.0841511540705273</v>
      </c>
      <c r="BN70" s="21">
        <v>37772</v>
      </c>
      <c r="BO70" s="9">
        <v>3062.0700073242188</v>
      </c>
      <c r="BP70" s="9">
        <v>141669.06520843506</v>
      </c>
      <c r="BQ70" s="7">
        <f t="shared" si="13"/>
        <v>2.1614245868136788</v>
      </c>
      <c r="BS70" s="21">
        <v>37772</v>
      </c>
      <c r="BT70" s="9">
        <v>3997.8699798583984</v>
      </c>
      <c r="BU70" s="9">
        <v>87710.291946411133</v>
      </c>
      <c r="BV70" s="7">
        <f t="shared" si="14"/>
        <v>4.5580397592348687</v>
      </c>
      <c r="BX70" s="21">
        <v>37772</v>
      </c>
      <c r="BY70" s="9">
        <v>6651.8899993896484</v>
      </c>
      <c r="BZ70" s="9">
        <v>40318.170928955078</v>
      </c>
      <c r="CA70" s="7">
        <f t="shared" si="15"/>
        <v>16.498491489385739</v>
      </c>
    </row>
    <row r="71" spans="1:79">
      <c r="A71" s="21">
        <v>37802</v>
      </c>
      <c r="B71">
        <v>20</v>
      </c>
      <c r="C71">
        <v>436</v>
      </c>
      <c r="D71" s="7">
        <f t="shared" ref="D71:D134" si="16">B71/C71*100</f>
        <v>4.5871559633027523</v>
      </c>
      <c r="F71" s="21">
        <v>37802</v>
      </c>
      <c r="H71">
        <v>74</v>
      </c>
      <c r="I71" s="7">
        <f t="shared" ref="I71:I134" si="17">G71/H71*100</f>
        <v>0</v>
      </c>
      <c r="K71" s="21">
        <v>37802</v>
      </c>
      <c r="L71">
        <v>6</v>
      </c>
      <c r="M71">
        <v>242</v>
      </c>
      <c r="N71" s="7">
        <f t="shared" ref="N71:N134" si="18">L71/M71*100</f>
        <v>2.4793388429752068</v>
      </c>
      <c r="P71" s="21">
        <v>37802</v>
      </c>
      <c r="Q71">
        <v>14</v>
      </c>
      <c r="R71">
        <v>126</v>
      </c>
      <c r="S71" s="7">
        <f t="shared" ref="S71:S134" si="19">Q71/R71*100</f>
        <v>11.111111111111111</v>
      </c>
      <c r="U71" s="21">
        <v>37802</v>
      </c>
      <c r="V71">
        <v>23</v>
      </c>
      <c r="W71">
        <v>382</v>
      </c>
      <c r="X71" s="7">
        <f t="shared" ref="X71:X134" si="20">V71/W71*100</f>
        <v>6.0209424083769632</v>
      </c>
      <c r="Z71" s="21">
        <v>37802</v>
      </c>
      <c r="AA71">
        <v>6</v>
      </c>
      <c r="AB71">
        <v>195</v>
      </c>
      <c r="AC71" s="7">
        <f t="shared" ref="AC71:AC134" si="21">AA71/AB71*100</f>
        <v>3.0769230769230771</v>
      </c>
      <c r="AE71" s="21">
        <v>37802</v>
      </c>
      <c r="AF71">
        <v>11</v>
      </c>
      <c r="AG71">
        <v>157</v>
      </c>
      <c r="AH71" s="7">
        <f t="shared" ref="AH71:AH134" si="22">AF71/AG71*100</f>
        <v>7.0063694267515926</v>
      </c>
      <c r="AJ71" s="21">
        <v>37802</v>
      </c>
      <c r="AK71">
        <v>10</v>
      </c>
      <c r="AL71">
        <v>56</v>
      </c>
      <c r="AM71" s="7">
        <f t="shared" ref="AM71:AM134" si="23">AK71/AL71*100</f>
        <v>17.857142857142858</v>
      </c>
      <c r="AO71" s="21">
        <v>37802</v>
      </c>
      <c r="AP71" s="9">
        <v>3863.0899963378906</v>
      </c>
      <c r="AQ71" s="9">
        <v>78660.978965759277</v>
      </c>
      <c r="AR71" s="7">
        <f t="shared" ref="AR71:AR134" si="24">AP71/AQ71*100</f>
        <v>4.9110626985960524</v>
      </c>
      <c r="AT71" s="21">
        <v>37802</v>
      </c>
      <c r="AU71" s="9"/>
      <c r="AV71" s="9">
        <v>14146.231994628906</v>
      </c>
      <c r="AW71" s="7">
        <f t="shared" ref="AW71:AW134" si="25">AU71/AV71*100</f>
        <v>0</v>
      </c>
      <c r="AY71" s="21">
        <v>37802</v>
      </c>
      <c r="AZ71" s="9">
        <v>1030</v>
      </c>
      <c r="BA71" s="9">
        <v>44230.246948242188</v>
      </c>
      <c r="BB71" s="7">
        <f t="shared" ref="BB71:BB134" si="26">AZ71/BA71*100</f>
        <v>2.3287231500319141</v>
      </c>
      <c r="BD71" s="21">
        <v>37802</v>
      </c>
      <c r="BE71" s="9">
        <v>2833.0899963378906</v>
      </c>
      <c r="BF71" s="9">
        <v>20284.500022888184</v>
      </c>
      <c r="BG71" s="7">
        <f t="shared" ref="BG71:BG134" si="27">BE71/BF71*100</f>
        <v>13.96677262511351</v>
      </c>
      <c r="BI71" s="21">
        <v>37802</v>
      </c>
      <c r="BJ71" s="9">
        <v>16508.880004882813</v>
      </c>
      <c r="BK71" s="9">
        <v>308436.35001373291</v>
      </c>
      <c r="BL71" s="7">
        <f t="shared" ref="BL71:BL134" si="28">BJ71/BK71*100</f>
        <v>5.3524430580726836</v>
      </c>
      <c r="BN71" s="21">
        <v>37802</v>
      </c>
      <c r="BO71" s="9">
        <v>4260.0700073242188</v>
      </c>
      <c r="BP71" s="9">
        <v>158878.18817901611</v>
      </c>
      <c r="BQ71" s="7">
        <f t="shared" ref="BQ71:BQ134" si="29">BO71/BP71*100</f>
        <v>2.6813435224501565</v>
      </c>
      <c r="BS71" s="21">
        <v>37802</v>
      </c>
      <c r="BT71" s="9">
        <v>4454.5699920654297</v>
      </c>
      <c r="BU71" s="9">
        <v>111283.75290679932</v>
      </c>
      <c r="BV71" s="7">
        <f t="shared" ref="BV71:BV134" si="30">BT71/BU71*100</f>
        <v>4.0028933925297734</v>
      </c>
      <c r="BX71" s="21">
        <v>37802</v>
      </c>
      <c r="BY71" s="9">
        <v>7794.2400054931641</v>
      </c>
      <c r="BZ71" s="9">
        <v>38274.40892791748</v>
      </c>
      <c r="CA71" s="7">
        <f t="shared" ref="CA71:CA134" si="31">BY71/BZ71*100</f>
        <v>20.364102866153004</v>
      </c>
    </row>
    <row r="72" spans="1:79">
      <c r="A72" s="21">
        <v>37833</v>
      </c>
      <c r="B72">
        <v>20</v>
      </c>
      <c r="C72">
        <v>441</v>
      </c>
      <c r="D72" s="7">
        <f t="shared" si="16"/>
        <v>4.5351473922902494</v>
      </c>
      <c r="F72" s="21">
        <v>37833</v>
      </c>
      <c r="H72">
        <v>77</v>
      </c>
      <c r="I72" s="7">
        <f t="shared" si="17"/>
        <v>0</v>
      </c>
      <c r="K72" s="21">
        <v>37833</v>
      </c>
      <c r="L72">
        <v>5</v>
      </c>
      <c r="M72">
        <v>245</v>
      </c>
      <c r="N72" s="7">
        <f t="shared" si="18"/>
        <v>2.0408163265306123</v>
      </c>
      <c r="P72" s="21">
        <v>37833</v>
      </c>
      <c r="Q72">
        <v>15</v>
      </c>
      <c r="R72">
        <v>124</v>
      </c>
      <c r="S72" s="7">
        <f t="shared" si="19"/>
        <v>12.096774193548388</v>
      </c>
      <c r="U72" s="21">
        <v>37833</v>
      </c>
      <c r="V72">
        <v>25</v>
      </c>
      <c r="W72">
        <v>394</v>
      </c>
      <c r="X72" s="7">
        <f t="shared" si="20"/>
        <v>6.345177664974619</v>
      </c>
      <c r="Z72" s="21">
        <v>37833</v>
      </c>
      <c r="AA72">
        <v>8</v>
      </c>
      <c r="AB72">
        <v>188</v>
      </c>
      <c r="AC72" s="7">
        <f t="shared" si="21"/>
        <v>4.2553191489361701</v>
      </c>
      <c r="AE72" s="21">
        <v>37833</v>
      </c>
      <c r="AF72">
        <v>8</v>
      </c>
      <c r="AG72">
        <v>175</v>
      </c>
      <c r="AH72" s="7">
        <f t="shared" si="22"/>
        <v>4.5714285714285712</v>
      </c>
      <c r="AJ72" s="21">
        <v>37833</v>
      </c>
      <c r="AK72">
        <v>12</v>
      </c>
      <c r="AL72">
        <v>56</v>
      </c>
      <c r="AM72" s="7">
        <f t="shared" si="23"/>
        <v>21.428571428571427</v>
      </c>
      <c r="AO72" s="21">
        <v>37833</v>
      </c>
      <c r="AP72" s="9">
        <v>3772.2899932861328</v>
      </c>
      <c r="AQ72" s="9">
        <v>79916.861976623535</v>
      </c>
      <c r="AR72" s="7">
        <f t="shared" si="24"/>
        <v>4.7202679134092689</v>
      </c>
      <c r="AT72" s="21">
        <v>37833</v>
      </c>
      <c r="AU72" s="9"/>
      <c r="AV72" s="9">
        <v>14847.51399230957</v>
      </c>
      <c r="AW72" s="7">
        <f t="shared" si="25"/>
        <v>0</v>
      </c>
      <c r="AY72" s="21">
        <v>37833</v>
      </c>
      <c r="AZ72" s="9">
        <v>920</v>
      </c>
      <c r="BA72" s="9">
        <v>44771.947967529297</v>
      </c>
      <c r="BB72" s="7">
        <f t="shared" si="26"/>
        <v>2.0548581014773513</v>
      </c>
      <c r="BD72" s="21">
        <v>37833</v>
      </c>
      <c r="BE72" s="9">
        <v>2852.2899932861328</v>
      </c>
      <c r="BF72" s="9">
        <v>20297.400016784668</v>
      </c>
      <c r="BG72" s="7">
        <f t="shared" si="27"/>
        <v>14.052489436713417</v>
      </c>
      <c r="BI72" s="21">
        <v>37833</v>
      </c>
      <c r="BJ72" s="9">
        <v>23894.830017089844</v>
      </c>
      <c r="BK72" s="9">
        <v>322539.46201324463</v>
      </c>
      <c r="BL72" s="7">
        <f t="shared" si="28"/>
        <v>7.4083431118604128</v>
      </c>
      <c r="BN72" s="21">
        <v>37833</v>
      </c>
      <c r="BO72" s="9">
        <v>9970</v>
      </c>
      <c r="BP72" s="9">
        <v>140080.83306121826</v>
      </c>
      <c r="BQ72" s="7">
        <f t="shared" si="29"/>
        <v>7.1173191807353833</v>
      </c>
      <c r="BS72" s="21">
        <v>37833</v>
      </c>
      <c r="BT72" s="9">
        <v>4680.5900115966797</v>
      </c>
      <c r="BU72" s="9">
        <v>144249.35105133057</v>
      </c>
      <c r="BV72" s="7">
        <f t="shared" si="30"/>
        <v>3.2447910354418927</v>
      </c>
      <c r="BX72" s="21">
        <v>37833</v>
      </c>
      <c r="BY72" s="9">
        <v>9244.2400054931641</v>
      </c>
      <c r="BZ72" s="9">
        <v>38209.277900695801</v>
      </c>
      <c r="CA72" s="7">
        <f t="shared" si="31"/>
        <v>24.193705072151662</v>
      </c>
    </row>
    <row r="73" spans="1:79">
      <c r="A73" s="21">
        <v>37864</v>
      </c>
      <c r="B73">
        <v>23</v>
      </c>
      <c r="C73">
        <v>448</v>
      </c>
      <c r="D73" s="7">
        <f t="shared" si="16"/>
        <v>5.1339285714285712</v>
      </c>
      <c r="F73" s="21">
        <v>37864</v>
      </c>
      <c r="H73">
        <v>77</v>
      </c>
      <c r="I73" s="7">
        <f t="shared" si="17"/>
        <v>0</v>
      </c>
      <c r="K73" s="21">
        <v>37864</v>
      </c>
      <c r="L73">
        <v>5</v>
      </c>
      <c r="M73">
        <v>248</v>
      </c>
      <c r="N73" s="7">
        <f t="shared" si="18"/>
        <v>2.0161290322580645</v>
      </c>
      <c r="P73" s="21">
        <v>37864</v>
      </c>
      <c r="Q73">
        <v>18</v>
      </c>
      <c r="R73">
        <v>127</v>
      </c>
      <c r="S73" s="7">
        <f t="shared" si="19"/>
        <v>14.173228346456693</v>
      </c>
      <c r="U73" s="21">
        <v>37864</v>
      </c>
      <c r="V73">
        <v>26</v>
      </c>
      <c r="W73">
        <v>404</v>
      </c>
      <c r="X73" s="7">
        <f t="shared" si="20"/>
        <v>6.435643564356436</v>
      </c>
      <c r="Z73" s="21">
        <v>37864</v>
      </c>
      <c r="AA73">
        <v>8</v>
      </c>
      <c r="AB73">
        <v>199</v>
      </c>
      <c r="AC73" s="7">
        <f t="shared" si="21"/>
        <v>4.0201005025125625</v>
      </c>
      <c r="AE73" s="21">
        <v>37864</v>
      </c>
      <c r="AF73">
        <v>5</v>
      </c>
      <c r="AG73">
        <v>172</v>
      </c>
      <c r="AH73" s="7">
        <f t="shared" si="22"/>
        <v>2.9069767441860463</v>
      </c>
      <c r="AJ73" s="21">
        <v>37864</v>
      </c>
      <c r="AK73">
        <v>17</v>
      </c>
      <c r="AL73">
        <v>61</v>
      </c>
      <c r="AM73" s="7">
        <f t="shared" si="23"/>
        <v>27.868852459016392</v>
      </c>
      <c r="AO73" s="21">
        <v>37864</v>
      </c>
      <c r="AP73" s="9">
        <v>4192.8799896240234</v>
      </c>
      <c r="AQ73" s="9">
        <v>80900.363983154297</v>
      </c>
      <c r="AR73" s="7">
        <f t="shared" si="24"/>
        <v>5.1827702413021255</v>
      </c>
      <c r="AT73" s="21">
        <v>37864</v>
      </c>
      <c r="AU73" s="9"/>
      <c r="AV73" s="9">
        <v>14765.386001586914</v>
      </c>
      <c r="AW73" s="7">
        <f t="shared" si="25"/>
        <v>0</v>
      </c>
      <c r="AY73" s="21">
        <v>37864</v>
      </c>
      <c r="AZ73" s="9">
        <v>630</v>
      </c>
      <c r="BA73" s="9">
        <v>45342.777976989746</v>
      </c>
      <c r="BB73" s="7">
        <f t="shared" si="26"/>
        <v>1.3894164144942955</v>
      </c>
      <c r="BD73" s="21">
        <v>37864</v>
      </c>
      <c r="BE73" s="9">
        <v>3562.8799896240234</v>
      </c>
      <c r="BF73" s="9">
        <v>20792.200004577637</v>
      </c>
      <c r="BG73" s="7">
        <f t="shared" si="27"/>
        <v>17.135656586795122</v>
      </c>
      <c r="BI73" s="21">
        <v>37864</v>
      </c>
      <c r="BJ73" s="9">
        <v>23388.300003051758</v>
      </c>
      <c r="BK73" s="9">
        <v>325421.06912994385</v>
      </c>
      <c r="BL73" s="7">
        <f t="shared" si="28"/>
        <v>7.1870884284116769</v>
      </c>
      <c r="BN73" s="21">
        <v>37864</v>
      </c>
      <c r="BO73" s="9">
        <v>9278.1699981689453</v>
      </c>
      <c r="BP73" s="9">
        <v>141567.36109924316</v>
      </c>
      <c r="BQ73" s="7">
        <f t="shared" si="29"/>
        <v>6.5538906186607919</v>
      </c>
      <c r="BS73" s="21">
        <v>37864</v>
      </c>
      <c r="BT73" s="9">
        <v>3628.5499877929688</v>
      </c>
      <c r="BU73" s="9">
        <v>144497.54708099365</v>
      </c>
      <c r="BV73" s="7">
        <f t="shared" si="30"/>
        <v>2.5111498853050405</v>
      </c>
      <c r="BX73" s="21">
        <v>37864</v>
      </c>
      <c r="BY73" s="9">
        <v>10481.580017089844</v>
      </c>
      <c r="BZ73" s="9">
        <v>39356.160949707031</v>
      </c>
      <c r="CA73" s="7">
        <f t="shared" si="31"/>
        <v>26.632628193802194</v>
      </c>
    </row>
    <row r="74" spans="1:79">
      <c r="A74" s="21">
        <v>37894</v>
      </c>
      <c r="B74">
        <v>23</v>
      </c>
      <c r="C74">
        <v>456</v>
      </c>
      <c r="D74" s="7">
        <f t="shared" si="16"/>
        <v>5.0438596491228065</v>
      </c>
      <c r="F74" s="21">
        <v>37894</v>
      </c>
      <c r="G74">
        <v>1</v>
      </c>
      <c r="H74">
        <v>83</v>
      </c>
      <c r="I74" s="7">
        <f t="shared" si="17"/>
        <v>1.2048192771084338</v>
      </c>
      <c r="K74" s="21">
        <v>37894</v>
      </c>
      <c r="L74">
        <v>4</v>
      </c>
      <c r="M74">
        <v>247</v>
      </c>
      <c r="N74" s="7">
        <f t="shared" si="18"/>
        <v>1.6194331983805668</v>
      </c>
      <c r="P74" s="21">
        <v>37894</v>
      </c>
      <c r="Q74">
        <v>18</v>
      </c>
      <c r="R74">
        <v>130</v>
      </c>
      <c r="S74" s="7">
        <f t="shared" si="19"/>
        <v>13.846153846153847</v>
      </c>
      <c r="U74" s="21">
        <v>37894</v>
      </c>
      <c r="V74">
        <v>22</v>
      </c>
      <c r="W74">
        <v>406</v>
      </c>
      <c r="X74" s="7">
        <f t="shared" si="20"/>
        <v>5.4187192118226601</v>
      </c>
      <c r="Z74" s="21">
        <v>37894</v>
      </c>
      <c r="AA74">
        <v>5</v>
      </c>
      <c r="AB74">
        <v>195</v>
      </c>
      <c r="AC74" s="7">
        <f t="shared" si="21"/>
        <v>2.5641025641025639</v>
      </c>
      <c r="AE74" s="21">
        <v>37894</v>
      </c>
      <c r="AF74">
        <v>4</v>
      </c>
      <c r="AG74">
        <v>164</v>
      </c>
      <c r="AH74" s="7">
        <f t="shared" si="22"/>
        <v>2.4390243902439024</v>
      </c>
      <c r="AJ74" s="21">
        <v>37894</v>
      </c>
      <c r="AK74">
        <v>16</v>
      </c>
      <c r="AL74">
        <v>72</v>
      </c>
      <c r="AM74" s="7">
        <f t="shared" si="23"/>
        <v>22.222222222222221</v>
      </c>
      <c r="AO74" s="21">
        <v>37894</v>
      </c>
      <c r="AP74" s="9">
        <v>4218.8799896240234</v>
      </c>
      <c r="AQ74" s="9">
        <v>82545.775978088379</v>
      </c>
      <c r="AR74" s="7">
        <f t="shared" si="24"/>
        <v>5.1109580588883405</v>
      </c>
      <c r="AT74" s="21">
        <v>37894</v>
      </c>
      <c r="AU74" s="9">
        <v>200</v>
      </c>
      <c r="AV74" s="9">
        <v>15403.779998779297</v>
      </c>
      <c r="AW74" s="7">
        <f t="shared" si="25"/>
        <v>1.298382604892107</v>
      </c>
      <c r="AY74" s="21">
        <v>37894</v>
      </c>
      <c r="AZ74" s="9">
        <v>510</v>
      </c>
      <c r="BA74" s="9">
        <v>45844.295974731445</v>
      </c>
      <c r="BB74" s="7">
        <f t="shared" si="26"/>
        <v>1.1124611888054794</v>
      </c>
      <c r="BD74" s="21">
        <v>37894</v>
      </c>
      <c r="BE74" s="9">
        <v>3508.8799896240234</v>
      </c>
      <c r="BF74" s="9">
        <v>21297.700004577637</v>
      </c>
      <c r="BG74" s="7">
        <f t="shared" si="27"/>
        <v>16.475394004375307</v>
      </c>
      <c r="BI74" s="21">
        <v>37894</v>
      </c>
      <c r="BJ74" s="9">
        <v>18132.120010375977</v>
      </c>
      <c r="BK74" s="9">
        <v>326167.19803619385</v>
      </c>
      <c r="BL74" s="7">
        <f t="shared" si="28"/>
        <v>5.5591488413141734</v>
      </c>
      <c r="BN74" s="21">
        <v>37894</v>
      </c>
      <c r="BO74" s="9">
        <v>6823.1699981689453</v>
      </c>
      <c r="BP74" s="9">
        <v>137191.81303405762</v>
      </c>
      <c r="BQ74" s="7">
        <f t="shared" si="29"/>
        <v>4.9734527500377199</v>
      </c>
      <c r="BS74" s="21">
        <v>37894</v>
      </c>
      <c r="BT74" s="9">
        <v>2193.5499877929688</v>
      </c>
      <c r="BU74" s="9">
        <v>131343.53195953369</v>
      </c>
      <c r="BV74" s="7">
        <f t="shared" si="30"/>
        <v>1.6700860370260111</v>
      </c>
      <c r="BX74" s="21">
        <v>37894</v>
      </c>
      <c r="BY74" s="9">
        <v>9115.4000244140625</v>
      </c>
      <c r="BZ74" s="9">
        <v>57631.853042602539</v>
      </c>
      <c r="CA74" s="7">
        <f t="shared" si="31"/>
        <v>15.816600617848934</v>
      </c>
    </row>
    <row r="75" spans="1:79">
      <c r="A75" s="21">
        <v>37925</v>
      </c>
      <c r="B75">
        <v>21</v>
      </c>
      <c r="C75">
        <v>465</v>
      </c>
      <c r="D75" s="7">
        <f t="shared" si="16"/>
        <v>4.5161290322580641</v>
      </c>
      <c r="F75" s="21">
        <v>37925</v>
      </c>
      <c r="H75">
        <v>90</v>
      </c>
      <c r="I75" s="7">
        <f t="shared" si="17"/>
        <v>0</v>
      </c>
      <c r="K75" s="21">
        <v>37925</v>
      </c>
      <c r="L75">
        <v>3</v>
      </c>
      <c r="M75">
        <v>246</v>
      </c>
      <c r="N75" s="7">
        <f t="shared" si="18"/>
        <v>1.2195121951219512</v>
      </c>
      <c r="P75" s="21">
        <v>37925</v>
      </c>
      <c r="Q75">
        <v>18</v>
      </c>
      <c r="R75">
        <v>133</v>
      </c>
      <c r="S75" s="7">
        <f t="shared" si="19"/>
        <v>13.533834586466165</v>
      </c>
      <c r="U75" s="21">
        <v>37925</v>
      </c>
      <c r="V75">
        <v>22</v>
      </c>
      <c r="W75">
        <v>416</v>
      </c>
      <c r="X75" s="7">
        <f t="shared" si="20"/>
        <v>5.2884615384615383</v>
      </c>
      <c r="Z75" s="21">
        <v>37925</v>
      </c>
      <c r="AA75">
        <v>5</v>
      </c>
      <c r="AB75">
        <v>198</v>
      </c>
      <c r="AC75" s="7">
        <f t="shared" si="21"/>
        <v>2.5252525252525251</v>
      </c>
      <c r="AE75" s="21">
        <v>37925</v>
      </c>
      <c r="AF75">
        <v>4</v>
      </c>
      <c r="AG75">
        <v>168</v>
      </c>
      <c r="AH75" s="7">
        <f t="shared" si="22"/>
        <v>2.3809523809523809</v>
      </c>
      <c r="AJ75" s="21">
        <v>37925</v>
      </c>
      <c r="AK75">
        <v>17</v>
      </c>
      <c r="AL75">
        <v>78</v>
      </c>
      <c r="AM75" s="7">
        <f t="shared" si="23"/>
        <v>21.794871794871796</v>
      </c>
      <c r="AO75" s="21">
        <v>37925</v>
      </c>
      <c r="AP75" s="9">
        <v>3806.9699859619141</v>
      </c>
      <c r="AQ75" s="9">
        <v>84385.533958435059</v>
      </c>
      <c r="AR75" s="7">
        <f t="shared" si="24"/>
        <v>4.5114011932863702</v>
      </c>
      <c r="AT75" s="21">
        <v>37925</v>
      </c>
      <c r="AU75" s="9"/>
      <c r="AV75" s="9">
        <v>16773.788986206055</v>
      </c>
      <c r="AW75" s="7">
        <f t="shared" si="25"/>
        <v>0</v>
      </c>
      <c r="AY75" s="21">
        <v>37925</v>
      </c>
      <c r="AZ75" s="9">
        <v>335</v>
      </c>
      <c r="BA75" s="9">
        <v>45799.044967651367</v>
      </c>
      <c r="BB75" s="7">
        <f t="shared" si="26"/>
        <v>0.73145630053337596</v>
      </c>
      <c r="BD75" s="21">
        <v>37925</v>
      </c>
      <c r="BE75" s="9">
        <v>3471.9699859619141</v>
      </c>
      <c r="BF75" s="9">
        <v>21812.700004577637</v>
      </c>
      <c r="BG75" s="7">
        <f t="shared" si="27"/>
        <v>15.917194960886469</v>
      </c>
      <c r="BI75" s="21">
        <v>37925</v>
      </c>
      <c r="BJ75" s="9">
        <v>18363.51001739502</v>
      </c>
      <c r="BK75" s="9">
        <v>332989.97610473633</v>
      </c>
      <c r="BL75" s="7">
        <f t="shared" si="28"/>
        <v>5.5147335761299585</v>
      </c>
      <c r="BN75" s="21">
        <v>37925</v>
      </c>
      <c r="BO75" s="9">
        <v>6054.5600051879883</v>
      </c>
      <c r="BP75" s="9">
        <v>138049.61311340332</v>
      </c>
      <c r="BQ75" s="7">
        <f t="shared" si="29"/>
        <v>4.3857855655229994</v>
      </c>
      <c r="BS75" s="21">
        <v>37925</v>
      </c>
      <c r="BT75" s="9">
        <v>2756.0499877929688</v>
      </c>
      <c r="BU75" s="9">
        <v>135078.59497070313</v>
      </c>
      <c r="BV75" s="7">
        <f t="shared" si="30"/>
        <v>2.0403306596361337</v>
      </c>
      <c r="BX75" s="21">
        <v>37925</v>
      </c>
      <c r="BY75" s="9">
        <v>9552.9000244140625</v>
      </c>
      <c r="BZ75" s="9">
        <v>59861.768020629883</v>
      </c>
      <c r="CA75" s="7">
        <f t="shared" si="31"/>
        <v>15.95826575172636</v>
      </c>
    </row>
    <row r="76" spans="1:79">
      <c r="A76" s="21">
        <v>37955</v>
      </c>
      <c r="B76">
        <v>18</v>
      </c>
      <c r="C76">
        <v>479</v>
      </c>
      <c r="D76" s="7">
        <f t="shared" si="16"/>
        <v>3.7578288100208765</v>
      </c>
      <c r="F76" s="21">
        <v>37955</v>
      </c>
      <c r="H76">
        <v>92</v>
      </c>
      <c r="I76" s="7">
        <f t="shared" si="17"/>
        <v>0</v>
      </c>
      <c r="K76" s="21">
        <v>37955</v>
      </c>
      <c r="L76">
        <v>2</v>
      </c>
      <c r="M76">
        <v>258</v>
      </c>
      <c r="N76" s="7">
        <f t="shared" si="18"/>
        <v>0.77519379844961245</v>
      </c>
      <c r="P76" s="21">
        <v>37955</v>
      </c>
      <c r="Q76">
        <v>16</v>
      </c>
      <c r="R76">
        <v>133</v>
      </c>
      <c r="S76" s="7">
        <f t="shared" si="19"/>
        <v>12.030075187969924</v>
      </c>
      <c r="U76" s="21">
        <v>37955</v>
      </c>
      <c r="V76">
        <v>23</v>
      </c>
      <c r="W76">
        <v>423</v>
      </c>
      <c r="X76" s="7">
        <f t="shared" si="20"/>
        <v>5.4373522458628845</v>
      </c>
      <c r="Z76" s="21">
        <v>37955</v>
      </c>
      <c r="AA76">
        <v>5</v>
      </c>
      <c r="AB76">
        <v>196</v>
      </c>
      <c r="AC76" s="7">
        <f t="shared" si="21"/>
        <v>2.5510204081632653</v>
      </c>
      <c r="AE76" s="21">
        <v>37955</v>
      </c>
      <c r="AF76">
        <v>3</v>
      </c>
      <c r="AG76">
        <v>173</v>
      </c>
      <c r="AH76" s="7">
        <f t="shared" si="22"/>
        <v>1.7341040462427744</v>
      </c>
      <c r="AJ76" s="21">
        <v>37955</v>
      </c>
      <c r="AK76">
        <v>19</v>
      </c>
      <c r="AL76">
        <v>83</v>
      </c>
      <c r="AM76" s="7">
        <f t="shared" si="23"/>
        <v>22.891566265060241</v>
      </c>
      <c r="AO76" s="21">
        <v>37955</v>
      </c>
      <c r="AP76" s="9">
        <v>3481.9699859619141</v>
      </c>
      <c r="AQ76" s="9">
        <v>86586.896919250488</v>
      </c>
      <c r="AR76" s="7">
        <f t="shared" si="24"/>
        <v>4.0213590160288826</v>
      </c>
      <c r="AT76" s="21">
        <v>37955</v>
      </c>
      <c r="AU76" s="9"/>
      <c r="AV76" s="9">
        <v>17052.384994506836</v>
      </c>
      <c r="AW76" s="7">
        <f t="shared" si="25"/>
        <v>0</v>
      </c>
      <c r="AY76" s="21">
        <v>37955</v>
      </c>
      <c r="AZ76" s="9">
        <v>220</v>
      </c>
      <c r="BA76" s="9">
        <v>47933.311935424805</v>
      </c>
      <c r="BB76" s="7">
        <f t="shared" si="26"/>
        <v>0.4589709976568726</v>
      </c>
      <c r="BD76" s="21">
        <v>37955</v>
      </c>
      <c r="BE76" s="9">
        <v>3261.9699859619141</v>
      </c>
      <c r="BF76" s="9">
        <v>21601.199989318848</v>
      </c>
      <c r="BG76" s="7">
        <f t="shared" si="27"/>
        <v>15.100873967996506</v>
      </c>
      <c r="BI76" s="21">
        <v>37955</v>
      </c>
      <c r="BJ76" s="9">
        <v>18113.51001739502</v>
      </c>
      <c r="BK76" s="9">
        <v>340158.83111572266</v>
      </c>
      <c r="BL76" s="7">
        <f t="shared" si="28"/>
        <v>5.3250153635531428</v>
      </c>
      <c r="BN76" s="21">
        <v>37955</v>
      </c>
      <c r="BO76" s="9">
        <v>6054.5600051879883</v>
      </c>
      <c r="BP76" s="9">
        <v>142813.01412200928</v>
      </c>
      <c r="BQ76" s="7">
        <f t="shared" si="29"/>
        <v>4.2395015905311002</v>
      </c>
      <c r="BS76" s="21">
        <v>37955</v>
      </c>
      <c r="BT76" s="9">
        <v>1756.0499877929688</v>
      </c>
      <c r="BU76" s="9">
        <v>133588.93395233154</v>
      </c>
      <c r="BV76" s="7">
        <f t="shared" si="30"/>
        <v>1.3145175545899475</v>
      </c>
      <c r="BX76" s="21">
        <v>37955</v>
      </c>
      <c r="BY76" s="9">
        <v>10302.900024414063</v>
      </c>
      <c r="BZ76" s="9">
        <v>63756.883041381836</v>
      </c>
      <c r="CA76" s="7">
        <f t="shared" si="31"/>
        <v>16.159667055440739</v>
      </c>
    </row>
    <row r="77" spans="1:79">
      <c r="A77" s="21">
        <v>37986</v>
      </c>
      <c r="B77">
        <v>21</v>
      </c>
      <c r="C77">
        <v>488</v>
      </c>
      <c r="D77" s="7">
        <f t="shared" si="16"/>
        <v>4.3032786885245899</v>
      </c>
      <c r="F77" s="21">
        <v>37986</v>
      </c>
      <c r="H77">
        <v>94</v>
      </c>
      <c r="I77" s="7">
        <f t="shared" si="17"/>
        <v>0</v>
      </c>
      <c r="K77" s="21">
        <v>37986</v>
      </c>
      <c r="L77">
        <v>3</v>
      </c>
      <c r="M77">
        <v>264</v>
      </c>
      <c r="N77" s="7">
        <f t="shared" si="18"/>
        <v>1.1363636363636365</v>
      </c>
      <c r="P77" s="21">
        <v>37986</v>
      </c>
      <c r="Q77">
        <v>18</v>
      </c>
      <c r="R77">
        <v>134</v>
      </c>
      <c r="S77" s="7">
        <f t="shared" si="19"/>
        <v>13.432835820895523</v>
      </c>
      <c r="U77" s="21">
        <v>37986</v>
      </c>
      <c r="V77">
        <v>18</v>
      </c>
      <c r="W77">
        <v>440</v>
      </c>
      <c r="X77" s="7">
        <f t="shared" si="20"/>
        <v>4.0909090909090908</v>
      </c>
      <c r="Z77" s="21">
        <v>37986</v>
      </c>
      <c r="AA77">
        <v>4</v>
      </c>
      <c r="AB77">
        <v>208</v>
      </c>
      <c r="AC77" s="7">
        <f t="shared" si="21"/>
        <v>1.9230769230769231</v>
      </c>
      <c r="AE77" s="21">
        <v>37986</v>
      </c>
      <c r="AF77">
        <v>4</v>
      </c>
      <c r="AG77">
        <v>177</v>
      </c>
      <c r="AH77" s="7">
        <f t="shared" si="22"/>
        <v>2.2598870056497176</v>
      </c>
      <c r="AJ77" s="21">
        <v>37986</v>
      </c>
      <c r="AK77">
        <v>12</v>
      </c>
      <c r="AL77">
        <v>85</v>
      </c>
      <c r="AM77" s="7">
        <f t="shared" si="23"/>
        <v>14.117647058823529</v>
      </c>
      <c r="AO77" s="21">
        <v>37986</v>
      </c>
      <c r="AP77" s="9">
        <v>3883.9699859619141</v>
      </c>
      <c r="AQ77" s="9">
        <v>87998.633918762207</v>
      </c>
      <c r="AR77" s="7">
        <f t="shared" si="24"/>
        <v>4.4136707730570945</v>
      </c>
      <c r="AT77" s="21">
        <v>37986</v>
      </c>
      <c r="AU77" s="9"/>
      <c r="AV77" s="9">
        <v>17453.512001037598</v>
      </c>
      <c r="AW77" s="7">
        <f t="shared" si="25"/>
        <v>0</v>
      </c>
      <c r="AY77" s="21">
        <v>37986</v>
      </c>
      <c r="AZ77" s="9">
        <v>320</v>
      </c>
      <c r="BA77" s="9">
        <v>49183.421928405762</v>
      </c>
      <c r="BB77" s="7">
        <f t="shared" si="26"/>
        <v>0.6506257341463767</v>
      </c>
      <c r="BD77" s="21">
        <v>37986</v>
      </c>
      <c r="BE77" s="9">
        <v>3563.9699859619141</v>
      </c>
      <c r="BF77" s="9">
        <v>21361.699989318848</v>
      </c>
      <c r="BG77" s="7">
        <f t="shared" si="27"/>
        <v>16.683924911144477</v>
      </c>
      <c r="BI77" s="21">
        <v>37986</v>
      </c>
      <c r="BJ77" s="9">
        <v>15606.939994812012</v>
      </c>
      <c r="BK77" s="9">
        <v>353792.45510864258</v>
      </c>
      <c r="BL77" s="7">
        <f t="shared" si="28"/>
        <v>4.411326406047702</v>
      </c>
      <c r="BN77" s="21">
        <v>37986</v>
      </c>
      <c r="BO77" s="9">
        <v>5904.390007019043</v>
      </c>
      <c r="BP77" s="9">
        <v>153450.63215637207</v>
      </c>
      <c r="BQ77" s="7">
        <f t="shared" si="29"/>
        <v>3.8477456391331404</v>
      </c>
      <c r="BS77" s="21">
        <v>37986</v>
      </c>
      <c r="BT77" s="9">
        <v>2877.0499877929688</v>
      </c>
      <c r="BU77" s="9">
        <v>128032.07187652588</v>
      </c>
      <c r="BV77" s="7">
        <f t="shared" si="30"/>
        <v>2.2471322580545254</v>
      </c>
      <c r="BX77" s="21">
        <v>37986</v>
      </c>
      <c r="BY77" s="9">
        <v>6825.5</v>
      </c>
      <c r="BZ77" s="9">
        <v>72309.751075744629</v>
      </c>
      <c r="CA77" s="7">
        <f t="shared" si="31"/>
        <v>9.4392525191384955</v>
      </c>
    </row>
    <row r="78" spans="1:79">
      <c r="A78" s="21">
        <v>38017</v>
      </c>
      <c r="B78">
        <v>19</v>
      </c>
      <c r="C78">
        <v>497</v>
      </c>
      <c r="D78" s="7">
        <f t="shared" si="16"/>
        <v>3.8229376257545273</v>
      </c>
      <c r="F78" s="21">
        <v>38017</v>
      </c>
      <c r="H78">
        <v>95</v>
      </c>
      <c r="I78" s="7">
        <f t="shared" si="17"/>
        <v>0</v>
      </c>
      <c r="K78" s="21">
        <v>38017</v>
      </c>
      <c r="L78">
        <v>3</v>
      </c>
      <c r="M78">
        <v>272</v>
      </c>
      <c r="N78" s="7">
        <f t="shared" si="18"/>
        <v>1.1029411764705883</v>
      </c>
      <c r="P78" s="21">
        <v>38017</v>
      </c>
      <c r="Q78">
        <v>16</v>
      </c>
      <c r="R78">
        <v>133</v>
      </c>
      <c r="S78" s="7">
        <f t="shared" si="19"/>
        <v>12.030075187969924</v>
      </c>
      <c r="U78" s="21">
        <v>38017</v>
      </c>
      <c r="V78">
        <v>20</v>
      </c>
      <c r="W78">
        <v>437</v>
      </c>
      <c r="X78" s="7">
        <f t="shared" si="20"/>
        <v>4.5766590389016013</v>
      </c>
      <c r="Z78" s="21">
        <v>38017</v>
      </c>
      <c r="AA78">
        <v>5</v>
      </c>
      <c r="AB78">
        <v>211</v>
      </c>
      <c r="AC78" s="7">
        <f t="shared" si="21"/>
        <v>2.3696682464454977</v>
      </c>
      <c r="AE78" s="21">
        <v>38017</v>
      </c>
      <c r="AF78">
        <v>4</v>
      </c>
      <c r="AG78">
        <v>171</v>
      </c>
      <c r="AH78" s="7">
        <f t="shared" si="22"/>
        <v>2.3391812865497075</v>
      </c>
      <c r="AJ78" s="21">
        <v>38017</v>
      </c>
      <c r="AK78">
        <v>13</v>
      </c>
      <c r="AL78">
        <v>85</v>
      </c>
      <c r="AM78" s="7">
        <f t="shared" si="23"/>
        <v>15.294117647058824</v>
      </c>
      <c r="AO78" s="21">
        <v>38017</v>
      </c>
      <c r="AP78" s="9">
        <v>3454.7699890136719</v>
      </c>
      <c r="AQ78" s="9">
        <v>89854.088920593262</v>
      </c>
      <c r="AR78" s="7">
        <f t="shared" si="24"/>
        <v>3.8448667506570069</v>
      </c>
      <c r="AT78" s="21">
        <v>38017</v>
      </c>
      <c r="AU78" s="9"/>
      <c r="AV78" s="9">
        <v>17522.222991943359</v>
      </c>
      <c r="AW78" s="7">
        <f t="shared" si="25"/>
        <v>0</v>
      </c>
      <c r="AY78" s="21">
        <v>38017</v>
      </c>
      <c r="AZ78" s="9">
        <v>320</v>
      </c>
      <c r="BA78" s="9">
        <v>51084.065933227539</v>
      </c>
      <c r="BB78" s="7">
        <f t="shared" si="26"/>
        <v>0.6264184225630649</v>
      </c>
      <c r="BD78" s="21">
        <v>38017</v>
      </c>
      <c r="BE78" s="9">
        <v>3134.7699890136719</v>
      </c>
      <c r="BF78" s="9">
        <v>21247.799995422363</v>
      </c>
      <c r="BG78" s="7">
        <f t="shared" si="27"/>
        <v>14.7533861844004</v>
      </c>
      <c r="BI78" s="21">
        <v>38017</v>
      </c>
      <c r="BJ78" s="9">
        <v>18020.469970703125</v>
      </c>
      <c r="BK78" s="9">
        <v>352381.37000274658</v>
      </c>
      <c r="BL78" s="7">
        <f t="shared" si="28"/>
        <v>5.1139110931326099</v>
      </c>
      <c r="BN78" s="21">
        <v>38017</v>
      </c>
      <c r="BO78" s="9">
        <v>7066.4599914550781</v>
      </c>
      <c r="BP78" s="9">
        <v>156221.47906494141</v>
      </c>
      <c r="BQ78" s="7">
        <f t="shared" si="29"/>
        <v>4.5233600614660325</v>
      </c>
      <c r="BS78" s="21">
        <v>38017</v>
      </c>
      <c r="BT78" s="9">
        <v>2877.0499877929688</v>
      </c>
      <c r="BU78" s="9">
        <v>125960.6618270874</v>
      </c>
      <c r="BV78" s="7">
        <f t="shared" si="30"/>
        <v>2.2840861155067933</v>
      </c>
      <c r="BX78" s="21">
        <v>38017</v>
      </c>
      <c r="BY78" s="9">
        <v>8076.9599914550781</v>
      </c>
      <c r="BZ78" s="9">
        <v>70199.229110717773</v>
      </c>
      <c r="CA78" s="7">
        <f t="shared" si="31"/>
        <v>11.505767362083349</v>
      </c>
    </row>
    <row r="79" spans="1:79">
      <c r="A79" s="21">
        <v>38046</v>
      </c>
      <c r="B79">
        <v>15</v>
      </c>
      <c r="C79">
        <v>495</v>
      </c>
      <c r="D79" s="7">
        <f t="shared" si="16"/>
        <v>3.0303030303030303</v>
      </c>
      <c r="F79" s="21">
        <v>38046</v>
      </c>
      <c r="H79">
        <v>93</v>
      </c>
      <c r="I79" s="7">
        <f t="shared" si="17"/>
        <v>0</v>
      </c>
      <c r="K79" s="21">
        <v>38046</v>
      </c>
      <c r="L79">
        <v>2</v>
      </c>
      <c r="M79">
        <v>274</v>
      </c>
      <c r="N79" s="7">
        <f t="shared" si="18"/>
        <v>0.72992700729927007</v>
      </c>
      <c r="P79" s="21">
        <v>38046</v>
      </c>
      <c r="Q79">
        <v>13</v>
      </c>
      <c r="R79">
        <v>131</v>
      </c>
      <c r="S79" s="7">
        <f t="shared" si="19"/>
        <v>9.9236641221374047</v>
      </c>
      <c r="U79" s="21">
        <v>38046</v>
      </c>
      <c r="V79">
        <v>21</v>
      </c>
      <c r="W79">
        <v>446</v>
      </c>
      <c r="X79" s="7">
        <f t="shared" si="20"/>
        <v>4.7085201793721971</v>
      </c>
      <c r="Z79" s="21">
        <v>38046</v>
      </c>
      <c r="AA79">
        <v>6</v>
      </c>
      <c r="AB79">
        <v>196</v>
      </c>
      <c r="AC79" s="7">
        <f t="shared" si="21"/>
        <v>3.0612244897959182</v>
      </c>
      <c r="AE79" s="21">
        <v>38046</v>
      </c>
      <c r="AF79">
        <v>3</v>
      </c>
      <c r="AG79">
        <v>196</v>
      </c>
      <c r="AH79" s="7">
        <f t="shared" si="22"/>
        <v>1.5306122448979591</v>
      </c>
      <c r="AJ79" s="21">
        <v>38046</v>
      </c>
      <c r="AK79">
        <v>16</v>
      </c>
      <c r="AL79">
        <v>88</v>
      </c>
      <c r="AM79" s="7">
        <f t="shared" si="23"/>
        <v>18.181818181818183</v>
      </c>
      <c r="AO79" s="21">
        <v>38046</v>
      </c>
      <c r="AP79" s="9">
        <v>2316.6799926757813</v>
      </c>
      <c r="AQ79" s="9">
        <v>88391.277931213379</v>
      </c>
      <c r="AR79" s="7">
        <f t="shared" si="24"/>
        <v>2.6209373219817405</v>
      </c>
      <c r="AT79" s="21">
        <v>38046</v>
      </c>
      <c r="AU79" s="9"/>
      <c r="AV79" s="9">
        <v>17124.17700958252</v>
      </c>
      <c r="AW79" s="7">
        <f t="shared" si="25"/>
        <v>0</v>
      </c>
      <c r="AY79" s="21">
        <v>38046</v>
      </c>
      <c r="AZ79" s="9">
        <v>220</v>
      </c>
      <c r="BA79" s="9">
        <v>51092.100929260254</v>
      </c>
      <c r="BB79" s="7">
        <f t="shared" si="26"/>
        <v>0.43059493737515658</v>
      </c>
      <c r="BD79" s="21">
        <v>38046</v>
      </c>
      <c r="BE79" s="9">
        <v>2096.6799926757813</v>
      </c>
      <c r="BF79" s="9">
        <v>20174.999992370605</v>
      </c>
      <c r="BG79" s="7">
        <f t="shared" si="27"/>
        <v>10.392465890798826</v>
      </c>
      <c r="BI79" s="21">
        <v>38046</v>
      </c>
      <c r="BJ79" s="9">
        <v>18390.029968261719</v>
      </c>
      <c r="BK79" s="9">
        <v>362446.68106079102</v>
      </c>
      <c r="BL79" s="7">
        <f t="shared" si="28"/>
        <v>5.0738580125602724</v>
      </c>
      <c r="BN79" s="21">
        <v>38046</v>
      </c>
      <c r="BO79" s="9">
        <v>7414.0999908447266</v>
      </c>
      <c r="BP79" s="9">
        <v>142924.94505310059</v>
      </c>
      <c r="BQ79" s="7">
        <f t="shared" si="29"/>
        <v>5.1874079700294322</v>
      </c>
      <c r="BS79" s="21">
        <v>38046</v>
      </c>
      <c r="BT79" s="9">
        <v>1355</v>
      </c>
      <c r="BU79" s="9">
        <v>146904.05191040039</v>
      </c>
      <c r="BV79" s="7">
        <f t="shared" si="30"/>
        <v>0.92237074633342353</v>
      </c>
      <c r="BX79" s="21">
        <v>38046</v>
      </c>
      <c r="BY79" s="9">
        <v>9620.9299774169922</v>
      </c>
      <c r="BZ79" s="9">
        <v>72617.684097290039</v>
      </c>
      <c r="CA79" s="7">
        <f t="shared" si="31"/>
        <v>13.248742502621379</v>
      </c>
    </row>
    <row r="80" spans="1:79">
      <c r="A80" s="21">
        <v>38077</v>
      </c>
      <c r="B80">
        <v>19</v>
      </c>
      <c r="C80">
        <v>499</v>
      </c>
      <c r="D80" s="7">
        <f t="shared" si="16"/>
        <v>3.8076152304609221</v>
      </c>
      <c r="F80" s="21">
        <v>38077</v>
      </c>
      <c r="H80">
        <v>91</v>
      </c>
      <c r="I80" s="7">
        <f t="shared" si="17"/>
        <v>0</v>
      </c>
      <c r="K80" s="21">
        <v>38077</v>
      </c>
      <c r="L80">
        <v>3</v>
      </c>
      <c r="M80">
        <v>278</v>
      </c>
      <c r="N80" s="7">
        <f t="shared" si="18"/>
        <v>1.079136690647482</v>
      </c>
      <c r="P80" s="21">
        <v>38077</v>
      </c>
      <c r="Q80">
        <v>16</v>
      </c>
      <c r="R80">
        <v>133</v>
      </c>
      <c r="S80" s="7">
        <f t="shared" si="19"/>
        <v>12.030075187969924</v>
      </c>
      <c r="U80" s="21">
        <v>38077</v>
      </c>
      <c r="V80">
        <v>16</v>
      </c>
      <c r="W80">
        <v>456</v>
      </c>
      <c r="X80" s="7">
        <f t="shared" si="20"/>
        <v>3.5087719298245612</v>
      </c>
      <c r="Z80" s="21">
        <v>38077</v>
      </c>
      <c r="AA80">
        <v>2</v>
      </c>
      <c r="AB80">
        <v>198</v>
      </c>
      <c r="AC80" s="7">
        <f t="shared" si="21"/>
        <v>1.0101010101010102</v>
      </c>
      <c r="AE80" s="21">
        <v>38077</v>
      </c>
      <c r="AF80">
        <v>3</v>
      </c>
      <c r="AG80">
        <v>205</v>
      </c>
      <c r="AH80" s="7">
        <f t="shared" si="22"/>
        <v>1.4634146341463417</v>
      </c>
      <c r="AJ80" s="21">
        <v>38077</v>
      </c>
      <c r="AK80">
        <v>12</v>
      </c>
      <c r="AL80">
        <v>90</v>
      </c>
      <c r="AM80" s="7">
        <f t="shared" si="23"/>
        <v>13.333333333333334</v>
      </c>
      <c r="AO80" s="21">
        <v>38077</v>
      </c>
      <c r="AP80" s="9">
        <v>2926.6799926757813</v>
      </c>
      <c r="AQ80" s="9">
        <v>88799.993896484375</v>
      </c>
      <c r="AR80" s="7">
        <f t="shared" si="24"/>
        <v>3.2958110290947329</v>
      </c>
      <c r="AT80" s="21">
        <v>38077</v>
      </c>
      <c r="AU80" s="9"/>
      <c r="AV80" s="9">
        <v>16698.659996032715</v>
      </c>
      <c r="AW80" s="7">
        <f t="shared" si="25"/>
        <v>0</v>
      </c>
      <c r="AY80" s="21">
        <v>38077</v>
      </c>
      <c r="AZ80" s="9">
        <v>430</v>
      </c>
      <c r="BA80" s="9">
        <v>52046.333908081055</v>
      </c>
      <c r="BB80" s="7">
        <f t="shared" si="26"/>
        <v>0.82618691406665135</v>
      </c>
      <c r="BD80" s="21">
        <v>38077</v>
      </c>
      <c r="BE80" s="9">
        <v>2496.6799926757813</v>
      </c>
      <c r="BF80" s="9">
        <v>20054.999992370605</v>
      </c>
      <c r="BG80" s="7">
        <f t="shared" si="27"/>
        <v>12.449164765024069</v>
      </c>
      <c r="BI80" s="21">
        <v>38077</v>
      </c>
      <c r="BJ80" s="9">
        <v>12511.429977416992</v>
      </c>
      <c r="BK80" s="9">
        <v>366730.9069519043</v>
      </c>
      <c r="BL80" s="7">
        <f t="shared" si="28"/>
        <v>3.4116104588528264</v>
      </c>
      <c r="BN80" s="21">
        <v>38077</v>
      </c>
      <c r="BO80" s="9">
        <v>1048</v>
      </c>
      <c r="BP80" s="9">
        <v>137084.21301269531</v>
      </c>
      <c r="BQ80" s="7">
        <f t="shared" si="29"/>
        <v>0.76449357440082855</v>
      </c>
      <c r="BS80" s="21">
        <v>38077</v>
      </c>
      <c r="BT80" s="9">
        <v>3650</v>
      </c>
      <c r="BU80" s="9">
        <v>154492.28286743164</v>
      </c>
      <c r="BV80" s="7">
        <f t="shared" si="30"/>
        <v>2.3625775554964323</v>
      </c>
      <c r="BX80" s="21">
        <v>38077</v>
      </c>
      <c r="BY80" s="9">
        <v>7813.4299774169922</v>
      </c>
      <c r="BZ80" s="9">
        <v>75154.411071777344</v>
      </c>
      <c r="CA80" s="7">
        <f t="shared" si="31"/>
        <v>10.396502169319987</v>
      </c>
    </row>
    <row r="81" spans="1:79">
      <c r="A81" s="21">
        <v>38107</v>
      </c>
      <c r="B81">
        <v>19</v>
      </c>
      <c r="C81">
        <v>494</v>
      </c>
      <c r="D81" s="7">
        <f t="shared" si="16"/>
        <v>3.8461538461538463</v>
      </c>
      <c r="F81" s="21">
        <v>38107</v>
      </c>
      <c r="H81">
        <v>92</v>
      </c>
      <c r="I81" s="7">
        <f t="shared" si="17"/>
        <v>0</v>
      </c>
      <c r="K81" s="21">
        <v>38107</v>
      </c>
      <c r="L81">
        <v>4</v>
      </c>
      <c r="M81">
        <v>275</v>
      </c>
      <c r="N81" s="7">
        <f t="shared" si="18"/>
        <v>1.4545454545454546</v>
      </c>
      <c r="P81" s="21">
        <v>38107</v>
      </c>
      <c r="Q81">
        <v>15</v>
      </c>
      <c r="R81">
        <v>130</v>
      </c>
      <c r="S81" s="7">
        <f t="shared" si="19"/>
        <v>11.538461538461538</v>
      </c>
      <c r="U81" s="21">
        <v>38107</v>
      </c>
      <c r="V81">
        <v>15</v>
      </c>
      <c r="W81">
        <v>458</v>
      </c>
      <c r="X81" s="7">
        <f t="shared" si="20"/>
        <v>3.2751091703056767</v>
      </c>
      <c r="Z81" s="21">
        <v>38107</v>
      </c>
      <c r="AB81">
        <v>199</v>
      </c>
      <c r="AC81" s="7">
        <f t="shared" si="21"/>
        <v>0</v>
      </c>
      <c r="AE81" s="21">
        <v>38107</v>
      </c>
      <c r="AF81">
        <v>3</v>
      </c>
      <c r="AG81">
        <v>203</v>
      </c>
      <c r="AH81" s="7">
        <f t="shared" si="22"/>
        <v>1.4778325123152709</v>
      </c>
      <c r="AJ81" s="21">
        <v>38107</v>
      </c>
      <c r="AK81">
        <v>12</v>
      </c>
      <c r="AL81">
        <v>93</v>
      </c>
      <c r="AM81" s="7">
        <f t="shared" si="23"/>
        <v>12.903225806451612</v>
      </c>
      <c r="AO81" s="21">
        <v>38107</v>
      </c>
      <c r="AP81" s="9">
        <v>2971.9799957275391</v>
      </c>
      <c r="AQ81" s="9">
        <v>88044.920890808105</v>
      </c>
      <c r="AR81" s="7">
        <f t="shared" si="24"/>
        <v>3.3755269079216292</v>
      </c>
      <c r="AT81" s="21">
        <v>38107</v>
      </c>
      <c r="AU81" s="9"/>
      <c r="AV81" s="9">
        <v>16782.410995483398</v>
      </c>
      <c r="AW81" s="7">
        <f t="shared" si="25"/>
        <v>0</v>
      </c>
      <c r="AY81" s="21">
        <v>38107</v>
      </c>
      <c r="AZ81" s="9">
        <v>587</v>
      </c>
      <c r="BA81" s="9">
        <v>51665.209899902344</v>
      </c>
      <c r="BB81" s="7">
        <f t="shared" si="26"/>
        <v>1.1361610668712476</v>
      </c>
      <c r="BD81" s="21">
        <v>38107</v>
      </c>
      <c r="BE81" s="9">
        <v>2384.9799957275391</v>
      </c>
      <c r="BF81" s="9">
        <v>19597.299995422363</v>
      </c>
      <c r="BG81" s="7">
        <f t="shared" si="27"/>
        <v>12.169941758735309</v>
      </c>
      <c r="BI81" s="21">
        <v>38107</v>
      </c>
      <c r="BJ81" s="9">
        <v>10614.379989624023</v>
      </c>
      <c r="BK81" s="9">
        <v>370208.58394622803</v>
      </c>
      <c r="BL81" s="7">
        <f t="shared" si="28"/>
        <v>2.8671350287128239</v>
      </c>
      <c r="BN81" s="21">
        <v>38107</v>
      </c>
      <c r="BO81" s="9"/>
      <c r="BP81" s="9">
        <v>142335.37494659424</v>
      </c>
      <c r="BQ81" s="7">
        <f t="shared" si="29"/>
        <v>0</v>
      </c>
      <c r="BS81" s="21">
        <v>38107</v>
      </c>
      <c r="BT81" s="9">
        <v>3323</v>
      </c>
      <c r="BU81" s="9">
        <v>153952.83493804932</v>
      </c>
      <c r="BV81" s="7">
        <f t="shared" si="30"/>
        <v>2.158453270014272</v>
      </c>
      <c r="BX81" s="21">
        <v>38107</v>
      </c>
      <c r="BY81" s="9">
        <v>7291.3799896240234</v>
      </c>
      <c r="BZ81" s="9">
        <v>73920.374061584473</v>
      </c>
      <c r="CA81" s="7">
        <f t="shared" si="31"/>
        <v>9.8638299415928756</v>
      </c>
    </row>
    <row r="82" spans="1:79">
      <c r="A82" s="21">
        <v>38138</v>
      </c>
      <c r="B82">
        <v>17</v>
      </c>
      <c r="C82">
        <v>489</v>
      </c>
      <c r="D82" s="7">
        <f t="shared" si="16"/>
        <v>3.4764826175869121</v>
      </c>
      <c r="F82" s="21">
        <v>38138</v>
      </c>
      <c r="H82">
        <v>90</v>
      </c>
      <c r="I82" s="7">
        <f t="shared" si="17"/>
        <v>0</v>
      </c>
      <c r="K82" s="21">
        <v>38138</v>
      </c>
      <c r="L82">
        <v>4</v>
      </c>
      <c r="M82">
        <v>273</v>
      </c>
      <c r="N82" s="7">
        <f t="shared" si="18"/>
        <v>1.4652014652014651</v>
      </c>
      <c r="P82" s="21">
        <v>38138</v>
      </c>
      <c r="Q82">
        <v>13</v>
      </c>
      <c r="R82">
        <v>129</v>
      </c>
      <c r="S82" s="7">
        <f t="shared" si="19"/>
        <v>10.077519379844961</v>
      </c>
      <c r="U82" s="21">
        <v>38138</v>
      </c>
      <c r="V82">
        <v>13</v>
      </c>
      <c r="W82">
        <v>475</v>
      </c>
      <c r="X82" s="7">
        <f t="shared" si="20"/>
        <v>2.736842105263158</v>
      </c>
      <c r="Z82" s="21">
        <v>38138</v>
      </c>
      <c r="AB82">
        <v>196</v>
      </c>
      <c r="AC82" s="7">
        <f t="shared" si="21"/>
        <v>0</v>
      </c>
      <c r="AE82" s="21">
        <v>38138</v>
      </c>
      <c r="AF82">
        <v>3</v>
      </c>
      <c r="AG82">
        <v>221</v>
      </c>
      <c r="AH82" s="7">
        <f t="shared" si="22"/>
        <v>1.3574660633484164</v>
      </c>
      <c r="AJ82" s="21">
        <v>38138</v>
      </c>
      <c r="AK82">
        <v>10</v>
      </c>
      <c r="AL82">
        <v>99</v>
      </c>
      <c r="AM82" s="7">
        <f t="shared" si="23"/>
        <v>10.1010101010101</v>
      </c>
      <c r="AO82" s="21">
        <v>38138</v>
      </c>
      <c r="AP82" s="9">
        <v>2766.25</v>
      </c>
      <c r="AQ82" s="9">
        <v>87771.124946594238</v>
      </c>
      <c r="AR82" s="7">
        <f t="shared" si="24"/>
        <v>3.1516629206737061</v>
      </c>
      <c r="AT82" s="21">
        <v>38138</v>
      </c>
      <c r="AU82" s="9"/>
      <c r="AV82" s="9">
        <v>16549.891998291016</v>
      </c>
      <c r="AW82" s="7">
        <f t="shared" si="25"/>
        <v>0</v>
      </c>
      <c r="AY82" s="21">
        <v>38138</v>
      </c>
      <c r="AZ82" s="9">
        <v>737</v>
      </c>
      <c r="BA82" s="9">
        <v>51508.332931518555</v>
      </c>
      <c r="BB82" s="7">
        <f t="shared" si="26"/>
        <v>1.4308364453958498</v>
      </c>
      <c r="BD82" s="21">
        <v>38138</v>
      </c>
      <c r="BE82" s="9">
        <v>2029.25</v>
      </c>
      <c r="BF82" s="9">
        <v>19712.900016784668</v>
      </c>
      <c r="BG82" s="7">
        <f t="shared" si="27"/>
        <v>10.294020657905142</v>
      </c>
      <c r="BI82" s="21">
        <v>38138</v>
      </c>
      <c r="BJ82" s="9">
        <v>9664.3799896240234</v>
      </c>
      <c r="BK82" s="9">
        <v>383209.16488647461</v>
      </c>
      <c r="BL82" s="7">
        <f t="shared" si="28"/>
        <v>2.5219595132822796</v>
      </c>
      <c r="BN82" s="21">
        <v>38138</v>
      </c>
      <c r="BO82" s="9"/>
      <c r="BP82" s="9">
        <v>137317.5110244751</v>
      </c>
      <c r="BQ82" s="7">
        <f t="shared" si="29"/>
        <v>0</v>
      </c>
      <c r="BS82" s="21">
        <v>38138</v>
      </c>
      <c r="BT82" s="9">
        <v>3323</v>
      </c>
      <c r="BU82" s="9">
        <v>169290.25184631348</v>
      </c>
      <c r="BV82" s="7">
        <f t="shared" si="30"/>
        <v>1.9629009725951112</v>
      </c>
      <c r="BX82" s="21">
        <v>38138</v>
      </c>
      <c r="BY82" s="9">
        <v>6341.3799896240234</v>
      </c>
      <c r="BZ82" s="9">
        <v>76601.402015686035</v>
      </c>
      <c r="CA82" s="7">
        <f t="shared" si="31"/>
        <v>8.2784124347038297</v>
      </c>
    </row>
    <row r="83" spans="1:79">
      <c r="A83" s="21">
        <v>38168</v>
      </c>
      <c r="B83">
        <v>19</v>
      </c>
      <c r="C83">
        <v>496</v>
      </c>
      <c r="D83" s="7">
        <f t="shared" si="16"/>
        <v>3.8306451612903225</v>
      </c>
      <c r="F83" s="21">
        <v>38168</v>
      </c>
      <c r="H83">
        <v>86</v>
      </c>
      <c r="I83" s="7">
        <f t="shared" si="17"/>
        <v>0</v>
      </c>
      <c r="K83" s="21">
        <v>38168</v>
      </c>
      <c r="L83">
        <v>4</v>
      </c>
      <c r="M83">
        <v>286</v>
      </c>
      <c r="N83" s="7">
        <f t="shared" si="18"/>
        <v>1.3986013986013985</v>
      </c>
      <c r="P83" s="21">
        <v>38168</v>
      </c>
      <c r="Q83">
        <v>15</v>
      </c>
      <c r="R83">
        <v>125</v>
      </c>
      <c r="S83" s="7">
        <f t="shared" si="19"/>
        <v>12</v>
      </c>
      <c r="U83" s="21">
        <v>38168</v>
      </c>
      <c r="V83">
        <v>14</v>
      </c>
      <c r="W83">
        <v>491</v>
      </c>
      <c r="X83" s="7">
        <f t="shared" si="20"/>
        <v>2.8513238289205702</v>
      </c>
      <c r="Z83" s="21">
        <v>38168</v>
      </c>
      <c r="AB83">
        <v>204</v>
      </c>
      <c r="AC83" s="7">
        <f t="shared" si="21"/>
        <v>0</v>
      </c>
      <c r="AE83" s="21">
        <v>38168</v>
      </c>
      <c r="AF83">
        <v>2</v>
      </c>
      <c r="AG83">
        <v>229</v>
      </c>
      <c r="AH83" s="7">
        <f t="shared" si="22"/>
        <v>0.87336244541484709</v>
      </c>
      <c r="AJ83" s="21">
        <v>38168</v>
      </c>
      <c r="AK83">
        <v>12</v>
      </c>
      <c r="AL83">
        <v>97</v>
      </c>
      <c r="AM83" s="7">
        <f t="shared" si="23"/>
        <v>12.371134020618557</v>
      </c>
      <c r="AO83" s="21">
        <v>38168</v>
      </c>
      <c r="AP83" s="9">
        <v>3001.25</v>
      </c>
      <c r="AQ83" s="9">
        <v>90545.893951416016</v>
      </c>
      <c r="AR83" s="7">
        <f t="shared" si="24"/>
        <v>3.3146174487054854</v>
      </c>
      <c r="AT83" s="21">
        <v>38168</v>
      </c>
      <c r="AU83" s="9"/>
      <c r="AV83" s="9">
        <v>16288.76700592041</v>
      </c>
      <c r="AW83" s="7">
        <f t="shared" si="25"/>
        <v>0</v>
      </c>
      <c r="AY83" s="21">
        <v>38168</v>
      </c>
      <c r="AZ83" s="9">
        <v>737</v>
      </c>
      <c r="BA83" s="9">
        <v>54490.626930236816</v>
      </c>
      <c r="BB83" s="7">
        <f t="shared" si="26"/>
        <v>1.3525261894005465</v>
      </c>
      <c r="BD83" s="21">
        <v>38168</v>
      </c>
      <c r="BE83" s="9">
        <v>2264.25</v>
      </c>
      <c r="BF83" s="9">
        <v>19766.500015258789</v>
      </c>
      <c r="BG83" s="7">
        <f t="shared" si="27"/>
        <v>11.454986964066009</v>
      </c>
      <c r="BI83" s="21">
        <v>38168</v>
      </c>
      <c r="BJ83" s="9">
        <v>9460.8099899291992</v>
      </c>
      <c r="BK83" s="9">
        <v>400009.58708190918</v>
      </c>
      <c r="BL83" s="7">
        <f t="shared" si="28"/>
        <v>2.3651458103657723</v>
      </c>
      <c r="BN83" s="21">
        <v>38168</v>
      </c>
      <c r="BO83" s="9"/>
      <c r="BP83" s="9">
        <v>144858.52303314209</v>
      </c>
      <c r="BQ83" s="7">
        <f t="shared" si="29"/>
        <v>0</v>
      </c>
      <c r="BS83" s="21">
        <v>38168</v>
      </c>
      <c r="BT83" s="9">
        <v>823</v>
      </c>
      <c r="BU83" s="9">
        <v>172312.98399353027</v>
      </c>
      <c r="BV83" s="7">
        <f t="shared" si="30"/>
        <v>0.47761926056071358</v>
      </c>
      <c r="BX83" s="21">
        <v>38168</v>
      </c>
      <c r="BY83" s="9">
        <v>8637.8099899291992</v>
      </c>
      <c r="BZ83" s="9">
        <v>82838.080055236816</v>
      </c>
      <c r="CA83" s="7">
        <f t="shared" si="31"/>
        <v>10.427342092150695</v>
      </c>
    </row>
    <row r="84" spans="1:79">
      <c r="A84" s="21">
        <v>38199</v>
      </c>
      <c r="B84">
        <v>19</v>
      </c>
      <c r="C84">
        <v>497</v>
      </c>
      <c r="D84" s="7">
        <f t="shared" si="16"/>
        <v>3.8229376257545273</v>
      </c>
      <c r="F84" s="21">
        <v>38199</v>
      </c>
      <c r="H84">
        <v>87</v>
      </c>
      <c r="I84" s="7">
        <f t="shared" si="17"/>
        <v>0</v>
      </c>
      <c r="K84" s="21">
        <v>38199</v>
      </c>
      <c r="L84">
        <v>4</v>
      </c>
      <c r="M84">
        <v>288</v>
      </c>
      <c r="N84" s="7">
        <f t="shared" si="18"/>
        <v>1.3888888888888888</v>
      </c>
      <c r="P84" s="21">
        <v>38199</v>
      </c>
      <c r="Q84">
        <v>15</v>
      </c>
      <c r="R84">
        <v>124</v>
      </c>
      <c r="S84" s="7">
        <f t="shared" si="19"/>
        <v>12.096774193548388</v>
      </c>
      <c r="U84" s="21">
        <v>38199</v>
      </c>
      <c r="V84">
        <v>10</v>
      </c>
      <c r="W84">
        <v>488</v>
      </c>
      <c r="X84" s="7">
        <f t="shared" si="20"/>
        <v>2.0491803278688523</v>
      </c>
      <c r="Z84" s="21">
        <v>38199</v>
      </c>
      <c r="AB84">
        <v>199</v>
      </c>
      <c r="AC84" s="7">
        <f t="shared" si="21"/>
        <v>0</v>
      </c>
      <c r="AE84" s="21">
        <v>38199</v>
      </c>
      <c r="AF84">
        <v>2</v>
      </c>
      <c r="AG84">
        <v>236</v>
      </c>
      <c r="AH84" s="7">
        <f t="shared" si="22"/>
        <v>0.84745762711864403</v>
      </c>
      <c r="AJ84" s="21">
        <v>38199</v>
      </c>
      <c r="AK84">
        <v>8</v>
      </c>
      <c r="AL84">
        <v>90</v>
      </c>
      <c r="AM84" s="7">
        <f t="shared" si="23"/>
        <v>8.8888888888888893</v>
      </c>
      <c r="AO84" s="21">
        <v>38199</v>
      </c>
      <c r="AP84" s="9">
        <v>3101.25</v>
      </c>
      <c r="AQ84" s="9">
        <v>91321.629974365234</v>
      </c>
      <c r="AR84" s="7">
        <f t="shared" si="24"/>
        <v>3.3959643524437171</v>
      </c>
      <c r="AT84" s="21">
        <v>38199</v>
      </c>
      <c r="AU84" s="9"/>
      <c r="AV84" s="9">
        <v>16727.693016052246</v>
      </c>
      <c r="AW84" s="7">
        <f t="shared" si="25"/>
        <v>0</v>
      </c>
      <c r="AY84" s="21">
        <v>38199</v>
      </c>
      <c r="AZ84" s="9">
        <v>762</v>
      </c>
      <c r="BA84" s="9">
        <v>55098.736953735352</v>
      </c>
      <c r="BB84" s="7">
        <f t="shared" si="26"/>
        <v>1.3829718104787538</v>
      </c>
      <c r="BD84" s="21">
        <v>38199</v>
      </c>
      <c r="BE84" s="9">
        <v>2339.25</v>
      </c>
      <c r="BF84" s="9">
        <v>19495.200004577637</v>
      </c>
      <c r="BG84" s="7">
        <f t="shared" si="27"/>
        <v>11.99910746979115</v>
      </c>
      <c r="BI84" s="21">
        <v>38199</v>
      </c>
      <c r="BJ84" s="9">
        <v>5160.8099899291992</v>
      </c>
      <c r="BK84" s="9">
        <v>396415.17889404297</v>
      </c>
      <c r="BL84" s="7">
        <f t="shared" si="28"/>
        <v>1.3018699244381411</v>
      </c>
      <c r="BN84" s="21">
        <v>38199</v>
      </c>
      <c r="BO84" s="9"/>
      <c r="BP84" s="9">
        <v>142729.24998474121</v>
      </c>
      <c r="BQ84" s="7">
        <f t="shared" si="29"/>
        <v>0</v>
      </c>
      <c r="BS84" s="21">
        <v>38199</v>
      </c>
      <c r="BT84" s="9">
        <v>823</v>
      </c>
      <c r="BU84" s="9">
        <v>176447.12287139893</v>
      </c>
      <c r="BV84" s="7">
        <f t="shared" si="30"/>
        <v>0.46642868787372194</v>
      </c>
      <c r="BX84" s="21">
        <v>38199</v>
      </c>
      <c r="BY84" s="9">
        <v>4337.8099899291992</v>
      </c>
      <c r="BZ84" s="9">
        <v>77238.806037902832</v>
      </c>
      <c r="CA84" s="7">
        <f t="shared" si="31"/>
        <v>5.6161018177838455</v>
      </c>
    </row>
    <row r="85" spans="1:79">
      <c r="A85" s="21">
        <v>38230</v>
      </c>
      <c r="B85">
        <v>18</v>
      </c>
      <c r="C85">
        <v>510</v>
      </c>
      <c r="D85" s="7">
        <f t="shared" si="16"/>
        <v>3.5294117647058822</v>
      </c>
      <c r="F85" s="21">
        <v>38230</v>
      </c>
      <c r="H85">
        <v>87</v>
      </c>
      <c r="I85" s="7">
        <f t="shared" si="17"/>
        <v>0</v>
      </c>
      <c r="K85" s="21">
        <v>38230</v>
      </c>
      <c r="L85">
        <v>4</v>
      </c>
      <c r="M85">
        <v>304</v>
      </c>
      <c r="N85" s="7">
        <f t="shared" si="18"/>
        <v>1.3157894736842104</v>
      </c>
      <c r="P85" s="21">
        <v>38230</v>
      </c>
      <c r="Q85">
        <v>14</v>
      </c>
      <c r="R85">
        <v>120</v>
      </c>
      <c r="S85" s="7">
        <f t="shared" si="19"/>
        <v>11.666666666666666</v>
      </c>
      <c r="U85" s="21">
        <v>38230</v>
      </c>
      <c r="V85">
        <v>9</v>
      </c>
      <c r="W85">
        <v>492</v>
      </c>
      <c r="X85" s="7">
        <f t="shared" si="20"/>
        <v>1.8292682926829267</v>
      </c>
      <c r="Z85" s="21">
        <v>38230</v>
      </c>
      <c r="AB85">
        <v>200</v>
      </c>
      <c r="AC85" s="7">
        <f t="shared" si="21"/>
        <v>0</v>
      </c>
      <c r="AE85" s="21">
        <v>38230</v>
      </c>
      <c r="AG85">
        <v>238</v>
      </c>
      <c r="AH85" s="7">
        <f t="shared" si="22"/>
        <v>0</v>
      </c>
      <c r="AJ85" s="21">
        <v>38230</v>
      </c>
      <c r="AK85">
        <v>9</v>
      </c>
      <c r="AL85">
        <v>91</v>
      </c>
      <c r="AM85" s="7">
        <f t="shared" si="23"/>
        <v>9.8901098901098905</v>
      </c>
      <c r="AO85" s="21">
        <v>38230</v>
      </c>
      <c r="AP85" s="9">
        <v>2870.1600036621094</v>
      </c>
      <c r="AQ85" s="9">
        <v>94428.419967651367</v>
      </c>
      <c r="AR85" s="7">
        <f t="shared" si="24"/>
        <v>3.0395086613175875</v>
      </c>
      <c r="AT85" s="21">
        <v>38230</v>
      </c>
      <c r="AU85" s="9"/>
      <c r="AV85" s="9">
        <v>16944.060005187988</v>
      </c>
      <c r="AW85" s="7">
        <f t="shared" si="25"/>
        <v>0</v>
      </c>
      <c r="AY85" s="21">
        <v>38230</v>
      </c>
      <c r="AZ85" s="9">
        <v>762</v>
      </c>
      <c r="BA85" s="9">
        <v>58665.300956726074</v>
      </c>
      <c r="BB85" s="7">
        <f t="shared" si="26"/>
        <v>1.2988938735046844</v>
      </c>
      <c r="BD85" s="21">
        <v>38230</v>
      </c>
      <c r="BE85" s="9">
        <v>2108.1600036621094</v>
      </c>
      <c r="BF85" s="9">
        <v>18819.059005737305</v>
      </c>
      <c r="BG85" s="7">
        <f t="shared" si="27"/>
        <v>11.20226044787575</v>
      </c>
      <c r="BI85" s="21">
        <v>38230</v>
      </c>
      <c r="BJ85" s="9">
        <v>4690.8099899291992</v>
      </c>
      <c r="BK85" s="9">
        <v>399170.06488037109</v>
      </c>
      <c r="BL85" s="7">
        <f t="shared" si="28"/>
        <v>1.1751407238754257</v>
      </c>
      <c r="BN85" s="21">
        <v>38230</v>
      </c>
      <c r="BO85" s="9"/>
      <c r="BP85" s="9">
        <v>143923.15998077393</v>
      </c>
      <c r="BQ85" s="7">
        <f t="shared" si="29"/>
        <v>0</v>
      </c>
      <c r="BS85" s="21">
        <v>38230</v>
      </c>
      <c r="BT85" s="9"/>
      <c r="BU85" s="9">
        <v>179187.3208770752</v>
      </c>
      <c r="BV85" s="7">
        <f t="shared" si="30"/>
        <v>0</v>
      </c>
      <c r="BX85" s="21">
        <v>38230</v>
      </c>
      <c r="BY85" s="9">
        <v>4690.8099899291992</v>
      </c>
      <c r="BZ85" s="9">
        <v>76059.584022521973</v>
      </c>
      <c r="CA85" s="7">
        <f t="shared" si="31"/>
        <v>6.167283255901328</v>
      </c>
    </row>
    <row r="86" spans="1:79">
      <c r="A86" s="21">
        <v>38260</v>
      </c>
      <c r="B86">
        <v>19</v>
      </c>
      <c r="C86">
        <v>513</v>
      </c>
      <c r="D86" s="7">
        <f t="shared" si="16"/>
        <v>3.7037037037037033</v>
      </c>
      <c r="F86" s="21">
        <v>38260</v>
      </c>
      <c r="H86">
        <v>89</v>
      </c>
      <c r="I86" s="7">
        <f t="shared" si="17"/>
        <v>0</v>
      </c>
      <c r="K86" s="21">
        <v>38260</v>
      </c>
      <c r="L86">
        <v>6</v>
      </c>
      <c r="M86">
        <v>304</v>
      </c>
      <c r="N86" s="7">
        <f t="shared" si="18"/>
        <v>1.9736842105263157</v>
      </c>
      <c r="P86" s="21">
        <v>38260</v>
      </c>
      <c r="Q86">
        <v>13</v>
      </c>
      <c r="R86">
        <v>120</v>
      </c>
      <c r="S86" s="7">
        <f t="shared" si="19"/>
        <v>10.833333333333334</v>
      </c>
      <c r="U86" s="21">
        <v>38260</v>
      </c>
      <c r="V86">
        <v>7</v>
      </c>
      <c r="W86">
        <v>495</v>
      </c>
      <c r="X86" s="7">
        <f t="shared" si="20"/>
        <v>1.4141414141414141</v>
      </c>
      <c r="Z86" s="21">
        <v>38260</v>
      </c>
      <c r="AB86">
        <v>203</v>
      </c>
      <c r="AC86" s="7">
        <f t="shared" si="21"/>
        <v>0</v>
      </c>
      <c r="AE86" s="21">
        <v>38260</v>
      </c>
      <c r="AG86">
        <v>238</v>
      </c>
      <c r="AH86" s="7">
        <f t="shared" si="22"/>
        <v>0</v>
      </c>
      <c r="AJ86" s="21">
        <v>38260</v>
      </c>
      <c r="AK86">
        <v>7</v>
      </c>
      <c r="AL86">
        <v>92</v>
      </c>
      <c r="AM86" s="7">
        <f t="shared" si="23"/>
        <v>7.608695652173914</v>
      </c>
      <c r="AO86" s="21">
        <v>38260</v>
      </c>
      <c r="AP86" s="9">
        <v>2993.7400054931641</v>
      </c>
      <c r="AQ86" s="9">
        <v>95266.77197265625</v>
      </c>
      <c r="AR86" s="7">
        <f t="shared" si="24"/>
        <v>3.1424807868502524</v>
      </c>
      <c r="AT86" s="21">
        <v>38260</v>
      </c>
      <c r="AU86" s="9"/>
      <c r="AV86" s="9">
        <v>17589.288009643555</v>
      </c>
      <c r="AW86" s="7">
        <f t="shared" si="25"/>
        <v>0</v>
      </c>
      <c r="AY86" s="21">
        <v>38260</v>
      </c>
      <c r="AZ86" s="9">
        <v>937</v>
      </c>
      <c r="BA86" s="9">
        <v>58805.160957336426</v>
      </c>
      <c r="BB86" s="7">
        <f t="shared" si="26"/>
        <v>1.5933975602580193</v>
      </c>
      <c r="BD86" s="21">
        <v>38260</v>
      </c>
      <c r="BE86" s="9">
        <v>2056.7400054931641</v>
      </c>
      <c r="BF86" s="9">
        <v>18872.32300567627</v>
      </c>
      <c r="BG86" s="7">
        <f t="shared" si="27"/>
        <v>10.89818145267307</v>
      </c>
      <c r="BI86" s="21">
        <v>38260</v>
      </c>
      <c r="BJ86" s="9">
        <v>3715.8099899291992</v>
      </c>
      <c r="BK86" s="9">
        <v>404132.15090179443</v>
      </c>
      <c r="BL86" s="7">
        <f t="shared" si="28"/>
        <v>0.91945418884333063</v>
      </c>
      <c r="BN86" s="21">
        <v>38260</v>
      </c>
      <c r="BO86" s="9"/>
      <c r="BP86" s="9">
        <v>149521.0609664917</v>
      </c>
      <c r="BQ86" s="7">
        <f t="shared" si="29"/>
        <v>0</v>
      </c>
      <c r="BS86" s="21">
        <v>38260</v>
      </c>
      <c r="BT86" s="9"/>
      <c r="BU86" s="9">
        <v>177552.04593658447</v>
      </c>
      <c r="BV86" s="7">
        <f t="shared" si="30"/>
        <v>0</v>
      </c>
      <c r="BX86" s="21">
        <v>38260</v>
      </c>
      <c r="BY86" s="9">
        <v>3715.8099899291992</v>
      </c>
      <c r="BZ86" s="9">
        <v>77059.043998718262</v>
      </c>
      <c r="CA86" s="7">
        <f t="shared" si="31"/>
        <v>4.8220297023033467</v>
      </c>
    </row>
    <row r="87" spans="1:79">
      <c r="A87" s="21">
        <v>38291</v>
      </c>
      <c r="B87">
        <v>20</v>
      </c>
      <c r="C87">
        <v>517</v>
      </c>
      <c r="D87" s="7">
        <f t="shared" si="16"/>
        <v>3.8684719535783367</v>
      </c>
      <c r="F87" s="21">
        <v>38291</v>
      </c>
      <c r="H87">
        <v>87</v>
      </c>
      <c r="I87" s="7">
        <f t="shared" si="17"/>
        <v>0</v>
      </c>
      <c r="K87" s="21">
        <v>38291</v>
      </c>
      <c r="L87">
        <v>4</v>
      </c>
      <c r="M87">
        <v>310</v>
      </c>
      <c r="N87" s="7">
        <f t="shared" si="18"/>
        <v>1.2903225806451613</v>
      </c>
      <c r="P87" s="21">
        <v>38291</v>
      </c>
      <c r="Q87">
        <v>16</v>
      </c>
      <c r="R87">
        <v>121</v>
      </c>
      <c r="S87" s="7">
        <f t="shared" si="19"/>
        <v>13.223140495867769</v>
      </c>
      <c r="U87" s="21">
        <v>38291</v>
      </c>
      <c r="V87">
        <v>7</v>
      </c>
      <c r="W87">
        <v>494</v>
      </c>
      <c r="X87" s="7">
        <f t="shared" si="20"/>
        <v>1.417004048582996</v>
      </c>
      <c r="Z87" s="21">
        <v>38291</v>
      </c>
      <c r="AB87">
        <v>199</v>
      </c>
      <c r="AC87" s="7">
        <f t="shared" si="21"/>
        <v>0</v>
      </c>
      <c r="AE87" s="21">
        <v>38291</v>
      </c>
      <c r="AG87">
        <v>242</v>
      </c>
      <c r="AH87" s="7">
        <f t="shared" si="22"/>
        <v>0</v>
      </c>
      <c r="AJ87" s="21">
        <v>38291</v>
      </c>
      <c r="AK87">
        <v>7</v>
      </c>
      <c r="AL87">
        <v>96</v>
      </c>
      <c r="AM87" s="7">
        <f t="shared" si="23"/>
        <v>7.291666666666667</v>
      </c>
      <c r="AO87" s="21">
        <v>38291</v>
      </c>
      <c r="AP87" s="9">
        <v>3078.9500122070313</v>
      </c>
      <c r="AQ87" s="9">
        <v>96777.998970031738</v>
      </c>
      <c r="AR87" s="7">
        <f t="shared" si="24"/>
        <v>3.1814565758488746</v>
      </c>
      <c r="AT87" s="21">
        <v>38291</v>
      </c>
      <c r="AU87" s="9"/>
      <c r="AV87" s="9">
        <v>17437.56201171875</v>
      </c>
      <c r="AW87" s="7">
        <f t="shared" si="25"/>
        <v>0</v>
      </c>
      <c r="AY87" s="21">
        <v>38291</v>
      </c>
      <c r="AZ87" s="9">
        <v>505</v>
      </c>
      <c r="BA87" s="9">
        <v>60122.34895324707</v>
      </c>
      <c r="BB87" s="7">
        <f t="shared" si="26"/>
        <v>0.83995387537619837</v>
      </c>
      <c r="BD87" s="21">
        <v>38291</v>
      </c>
      <c r="BE87" s="9">
        <v>2573.9500122070313</v>
      </c>
      <c r="BF87" s="9">
        <v>19218.088005065918</v>
      </c>
      <c r="BG87" s="7">
        <f t="shared" si="27"/>
        <v>13.393371970866893</v>
      </c>
      <c r="BI87" s="21">
        <v>38291</v>
      </c>
      <c r="BJ87" s="9">
        <v>3715.8099899291992</v>
      </c>
      <c r="BK87" s="9">
        <v>407977.87191009521</v>
      </c>
      <c r="BL87" s="7">
        <f t="shared" si="28"/>
        <v>0.91078713963879898</v>
      </c>
      <c r="BN87" s="21">
        <v>38291</v>
      </c>
      <c r="BO87" s="9"/>
      <c r="BP87" s="9">
        <v>151333.34398651123</v>
      </c>
      <c r="BQ87" s="7">
        <f t="shared" si="29"/>
        <v>0</v>
      </c>
      <c r="BS87" s="21">
        <v>38291</v>
      </c>
      <c r="BT87" s="9"/>
      <c r="BU87" s="9">
        <v>174657.01886749268</v>
      </c>
      <c r="BV87" s="7">
        <f t="shared" si="30"/>
        <v>0</v>
      </c>
      <c r="BX87" s="21">
        <v>38291</v>
      </c>
      <c r="BY87" s="9">
        <v>3715.8099899291992</v>
      </c>
      <c r="BZ87" s="9">
        <v>81987.509056091309</v>
      </c>
      <c r="CA87" s="7">
        <f t="shared" si="31"/>
        <v>4.5321659759013384</v>
      </c>
    </row>
    <row r="88" spans="1:79">
      <c r="A88" s="21">
        <v>38321</v>
      </c>
      <c r="B88">
        <v>20</v>
      </c>
      <c r="C88">
        <v>519</v>
      </c>
      <c r="D88" s="7">
        <f t="shared" si="16"/>
        <v>3.8535645472061653</v>
      </c>
      <c r="F88" s="21">
        <v>38321</v>
      </c>
      <c r="H88">
        <v>80</v>
      </c>
      <c r="I88" s="7">
        <f t="shared" si="17"/>
        <v>0</v>
      </c>
      <c r="K88" s="21">
        <v>38321</v>
      </c>
      <c r="L88">
        <v>4</v>
      </c>
      <c r="M88">
        <v>313</v>
      </c>
      <c r="N88" s="7">
        <f t="shared" si="18"/>
        <v>1.2779552715654952</v>
      </c>
      <c r="P88" s="21">
        <v>38321</v>
      </c>
      <c r="Q88">
        <v>16</v>
      </c>
      <c r="R88">
        <v>126</v>
      </c>
      <c r="S88" s="7">
        <f t="shared" si="19"/>
        <v>12.698412698412698</v>
      </c>
      <c r="U88" s="21">
        <v>38321</v>
      </c>
      <c r="V88">
        <v>7</v>
      </c>
      <c r="W88">
        <v>501</v>
      </c>
      <c r="X88" s="7">
        <f t="shared" si="20"/>
        <v>1.3972055888223553</v>
      </c>
      <c r="Z88" s="21">
        <v>38321</v>
      </c>
      <c r="AB88">
        <v>201</v>
      </c>
      <c r="AC88" s="7">
        <f t="shared" si="21"/>
        <v>0</v>
      </c>
      <c r="AE88" s="21">
        <v>38321</v>
      </c>
      <c r="AF88">
        <v>1</v>
      </c>
      <c r="AG88">
        <v>243</v>
      </c>
      <c r="AH88" s="7">
        <f t="shared" si="22"/>
        <v>0.41152263374485598</v>
      </c>
      <c r="AJ88" s="21">
        <v>38321</v>
      </c>
      <c r="AK88">
        <v>6</v>
      </c>
      <c r="AL88">
        <v>98</v>
      </c>
      <c r="AM88" s="7">
        <f t="shared" si="23"/>
        <v>6.1224489795918364</v>
      </c>
      <c r="AO88" s="21">
        <v>38321</v>
      </c>
      <c r="AP88" s="9">
        <v>3078.9500122070313</v>
      </c>
      <c r="AQ88" s="9">
        <v>97389.135971069336</v>
      </c>
      <c r="AR88" s="7">
        <f t="shared" si="24"/>
        <v>3.1614922768404803</v>
      </c>
      <c r="AT88" s="21">
        <v>38321</v>
      </c>
      <c r="AU88" s="9"/>
      <c r="AV88" s="9">
        <v>15908.403007507324</v>
      </c>
      <c r="AW88" s="7">
        <f t="shared" si="25"/>
        <v>0</v>
      </c>
      <c r="AY88" s="21">
        <v>38321</v>
      </c>
      <c r="AZ88" s="9">
        <v>505</v>
      </c>
      <c r="BA88" s="9">
        <v>60884.682952880859</v>
      </c>
      <c r="BB88" s="7">
        <f t="shared" si="26"/>
        <v>0.82943685588512217</v>
      </c>
      <c r="BD88" s="21">
        <v>38321</v>
      </c>
      <c r="BE88" s="9">
        <v>2573.9500122070313</v>
      </c>
      <c r="BF88" s="9">
        <v>20596.050010681152</v>
      </c>
      <c r="BG88" s="7">
        <f t="shared" si="27"/>
        <v>12.497299292204939</v>
      </c>
      <c r="BI88" s="21">
        <v>38321</v>
      </c>
      <c r="BJ88" s="9">
        <v>4590.8099899291992</v>
      </c>
      <c r="BK88" s="9">
        <v>412814.29095458984</v>
      </c>
      <c r="BL88" s="7">
        <f t="shared" si="28"/>
        <v>1.1120763235481581</v>
      </c>
      <c r="BN88" s="21">
        <v>38321</v>
      </c>
      <c r="BO88" s="9"/>
      <c r="BP88" s="9">
        <v>145520.50295257568</v>
      </c>
      <c r="BQ88" s="7">
        <f t="shared" si="29"/>
        <v>0</v>
      </c>
      <c r="BS88" s="21">
        <v>38321</v>
      </c>
      <c r="BT88" s="9">
        <v>425</v>
      </c>
      <c r="BU88" s="9">
        <v>185865.46295166016</v>
      </c>
      <c r="BV88" s="7">
        <f t="shared" si="30"/>
        <v>0.22866001743989087</v>
      </c>
      <c r="BX88" s="21">
        <v>38321</v>
      </c>
      <c r="BY88" s="9">
        <v>4165.8099899291992</v>
      </c>
      <c r="BZ88" s="9">
        <v>81428.325050354004</v>
      </c>
      <c r="CA88" s="7">
        <f t="shared" si="31"/>
        <v>5.1159224844096043</v>
      </c>
    </row>
    <row r="89" spans="1:79">
      <c r="A89" s="21">
        <v>38352</v>
      </c>
      <c r="B89">
        <v>18</v>
      </c>
      <c r="C89">
        <v>527</v>
      </c>
      <c r="D89" s="7">
        <f t="shared" si="16"/>
        <v>3.4155597722960152</v>
      </c>
      <c r="F89" s="21">
        <v>38352</v>
      </c>
      <c r="H89">
        <v>83</v>
      </c>
      <c r="I89" s="7">
        <f t="shared" si="17"/>
        <v>0</v>
      </c>
      <c r="K89" s="21">
        <v>38352</v>
      </c>
      <c r="L89">
        <v>4</v>
      </c>
      <c r="M89">
        <v>320</v>
      </c>
      <c r="N89" s="7">
        <f t="shared" si="18"/>
        <v>1.25</v>
      </c>
      <c r="P89" s="21">
        <v>38352</v>
      </c>
      <c r="Q89">
        <v>14</v>
      </c>
      <c r="R89">
        <v>125</v>
      </c>
      <c r="S89" s="7">
        <f t="shared" si="19"/>
        <v>11.200000000000001</v>
      </c>
      <c r="U89" s="21">
        <v>38352</v>
      </c>
      <c r="V89">
        <v>7</v>
      </c>
      <c r="W89">
        <v>507</v>
      </c>
      <c r="X89" s="7">
        <f t="shared" si="20"/>
        <v>1.3806706114398422</v>
      </c>
      <c r="Z89" s="21">
        <v>38352</v>
      </c>
      <c r="AB89">
        <v>202</v>
      </c>
      <c r="AC89" s="7">
        <f t="shared" si="21"/>
        <v>0</v>
      </c>
      <c r="AE89" s="21">
        <v>38352</v>
      </c>
      <c r="AF89">
        <v>1</v>
      </c>
      <c r="AG89">
        <v>237</v>
      </c>
      <c r="AH89" s="7">
        <f t="shared" si="22"/>
        <v>0.42194092827004215</v>
      </c>
      <c r="AJ89" s="21">
        <v>38352</v>
      </c>
      <c r="AK89">
        <v>6</v>
      </c>
      <c r="AL89">
        <v>108</v>
      </c>
      <c r="AM89" s="7">
        <f t="shared" si="23"/>
        <v>5.5555555555555554</v>
      </c>
      <c r="AO89" s="21">
        <v>38352</v>
      </c>
      <c r="AP89" s="9">
        <v>2778.2300109863281</v>
      </c>
      <c r="AQ89" s="9">
        <v>99820.456939697266</v>
      </c>
      <c r="AR89" s="7">
        <f t="shared" si="24"/>
        <v>2.7832271021006147</v>
      </c>
      <c r="AT89" s="21">
        <v>38352</v>
      </c>
      <c r="AU89" s="9"/>
      <c r="AV89" s="9">
        <v>16736.534996032715</v>
      </c>
      <c r="AW89" s="7">
        <f t="shared" si="25"/>
        <v>0</v>
      </c>
      <c r="AY89" s="21">
        <v>38352</v>
      </c>
      <c r="AZ89" s="9">
        <v>505</v>
      </c>
      <c r="BA89" s="9">
        <v>62394.36695098877</v>
      </c>
      <c r="BB89" s="7">
        <f t="shared" si="26"/>
        <v>0.80936793604570301</v>
      </c>
      <c r="BD89" s="21">
        <v>38352</v>
      </c>
      <c r="BE89" s="9">
        <v>2273.2300109863281</v>
      </c>
      <c r="BF89" s="9">
        <v>20689.554992675781</v>
      </c>
      <c r="BG89" s="7">
        <f t="shared" si="27"/>
        <v>10.987331587320579</v>
      </c>
      <c r="BI89" s="21">
        <v>38352</v>
      </c>
      <c r="BJ89" s="9">
        <v>5027.379997253418</v>
      </c>
      <c r="BK89" s="9">
        <v>407670.46112823486</v>
      </c>
      <c r="BL89" s="7">
        <f t="shared" si="28"/>
        <v>1.2331970247096293</v>
      </c>
      <c r="BN89" s="21">
        <v>38352</v>
      </c>
      <c r="BO89" s="9"/>
      <c r="BP89" s="9">
        <v>142240.24508666992</v>
      </c>
      <c r="BQ89" s="7">
        <f t="shared" si="29"/>
        <v>0</v>
      </c>
      <c r="BS89" s="21">
        <v>38352</v>
      </c>
      <c r="BT89" s="9">
        <v>425</v>
      </c>
      <c r="BU89" s="9">
        <v>178691.6979675293</v>
      </c>
      <c r="BV89" s="7">
        <f t="shared" si="30"/>
        <v>0.2378398128363122</v>
      </c>
      <c r="BX89" s="21">
        <v>38352</v>
      </c>
      <c r="BY89" s="9">
        <v>4602.379997253418</v>
      </c>
      <c r="BZ89" s="9">
        <v>86738.518074035645</v>
      </c>
      <c r="CA89" s="7">
        <f t="shared" si="31"/>
        <v>5.3060394614132766</v>
      </c>
    </row>
    <row r="90" spans="1:79">
      <c r="A90" s="21">
        <v>38383</v>
      </c>
      <c r="B90">
        <v>18</v>
      </c>
      <c r="C90">
        <v>527</v>
      </c>
      <c r="D90" s="7">
        <f t="shared" si="16"/>
        <v>3.4155597722960152</v>
      </c>
      <c r="F90" s="21">
        <v>38383</v>
      </c>
      <c r="H90">
        <v>84</v>
      </c>
      <c r="I90" s="7">
        <f t="shared" si="17"/>
        <v>0</v>
      </c>
      <c r="K90" s="21">
        <v>38383</v>
      </c>
      <c r="L90">
        <v>4</v>
      </c>
      <c r="M90">
        <v>317</v>
      </c>
      <c r="N90" s="7">
        <f t="shared" si="18"/>
        <v>1.2618296529968454</v>
      </c>
      <c r="P90" s="21">
        <v>38383</v>
      </c>
      <c r="Q90">
        <v>14</v>
      </c>
      <c r="R90">
        <v>129</v>
      </c>
      <c r="S90" s="7">
        <f t="shared" si="19"/>
        <v>10.852713178294573</v>
      </c>
      <c r="U90" s="21">
        <v>38383</v>
      </c>
      <c r="V90">
        <v>6</v>
      </c>
      <c r="W90">
        <v>509</v>
      </c>
      <c r="X90" s="7">
        <f t="shared" si="20"/>
        <v>1.1787819253438114</v>
      </c>
      <c r="Z90" s="21">
        <v>38383</v>
      </c>
      <c r="AB90">
        <v>200</v>
      </c>
      <c r="AC90" s="7">
        <f t="shared" si="21"/>
        <v>0</v>
      </c>
      <c r="AE90" s="21">
        <v>38383</v>
      </c>
      <c r="AF90">
        <v>1</v>
      </c>
      <c r="AG90">
        <v>239</v>
      </c>
      <c r="AH90" s="7">
        <f t="shared" si="22"/>
        <v>0.41841004184100417</v>
      </c>
      <c r="AJ90" s="21">
        <v>38383</v>
      </c>
      <c r="AK90">
        <v>5</v>
      </c>
      <c r="AL90">
        <v>114</v>
      </c>
      <c r="AM90" s="7">
        <f t="shared" si="23"/>
        <v>4.3859649122807012</v>
      </c>
      <c r="AO90" s="21">
        <v>38383</v>
      </c>
      <c r="AP90" s="9">
        <v>2778.2300109863281</v>
      </c>
      <c r="AQ90" s="9">
        <v>100366.62394714355</v>
      </c>
      <c r="AR90" s="7">
        <f t="shared" si="24"/>
        <v>2.7680815611068454</v>
      </c>
      <c r="AT90" s="21">
        <v>38383</v>
      </c>
      <c r="AU90" s="9"/>
      <c r="AV90" s="9">
        <v>16815.029983520508</v>
      </c>
      <c r="AW90" s="7">
        <f t="shared" si="25"/>
        <v>0</v>
      </c>
      <c r="AY90" s="21">
        <v>38383</v>
      </c>
      <c r="AZ90" s="9">
        <v>505</v>
      </c>
      <c r="BA90" s="9">
        <v>62460.528961181641</v>
      </c>
      <c r="BB90" s="7">
        <f t="shared" si="26"/>
        <v>0.80851060405500341</v>
      </c>
      <c r="BD90" s="21">
        <v>38383</v>
      </c>
      <c r="BE90" s="9">
        <v>2273.2300109863281</v>
      </c>
      <c r="BF90" s="9">
        <v>21091.065002441406</v>
      </c>
      <c r="BG90" s="7">
        <f t="shared" si="27"/>
        <v>10.778166065692696</v>
      </c>
      <c r="BI90" s="21">
        <v>38383</v>
      </c>
      <c r="BJ90" s="9">
        <v>3775.9200057983398</v>
      </c>
      <c r="BK90" s="9">
        <v>412117.25726318359</v>
      </c>
      <c r="BL90" s="7">
        <f t="shared" si="28"/>
        <v>0.91622467616952685</v>
      </c>
      <c r="BN90" s="21">
        <v>38383</v>
      </c>
      <c r="BO90" s="9"/>
      <c r="BP90" s="9">
        <v>143252.73107147217</v>
      </c>
      <c r="BQ90" s="7">
        <f t="shared" si="29"/>
        <v>0</v>
      </c>
      <c r="BS90" s="21">
        <v>38383</v>
      </c>
      <c r="BT90" s="9">
        <v>425</v>
      </c>
      <c r="BU90" s="9">
        <v>180070.59799194336</v>
      </c>
      <c r="BV90" s="7">
        <f t="shared" si="30"/>
        <v>0.23601854202706385</v>
      </c>
      <c r="BX90" s="21">
        <v>38383</v>
      </c>
      <c r="BY90" s="9">
        <v>3350.9200057983398</v>
      </c>
      <c r="BZ90" s="9">
        <v>88793.928199768066</v>
      </c>
      <c r="CA90" s="7">
        <f t="shared" si="31"/>
        <v>3.7738166040581729</v>
      </c>
    </row>
    <row r="91" spans="1:79">
      <c r="A91" s="21">
        <v>38411</v>
      </c>
      <c r="B91">
        <v>18</v>
      </c>
      <c r="C91">
        <v>528</v>
      </c>
      <c r="D91" s="7">
        <f t="shared" si="16"/>
        <v>3.4090909090909087</v>
      </c>
      <c r="F91" s="21">
        <v>38411</v>
      </c>
      <c r="H91">
        <v>81</v>
      </c>
      <c r="I91" s="7">
        <f t="shared" si="17"/>
        <v>0</v>
      </c>
      <c r="K91" s="21">
        <v>38411</v>
      </c>
      <c r="L91">
        <v>5</v>
      </c>
      <c r="M91">
        <v>318</v>
      </c>
      <c r="N91" s="7">
        <f t="shared" si="18"/>
        <v>1.5723270440251573</v>
      </c>
      <c r="P91" s="21">
        <v>38411</v>
      </c>
      <c r="Q91">
        <v>13</v>
      </c>
      <c r="R91">
        <v>131</v>
      </c>
      <c r="S91" s="7">
        <f t="shared" si="19"/>
        <v>9.9236641221374047</v>
      </c>
      <c r="U91" s="21">
        <v>38411</v>
      </c>
      <c r="V91">
        <v>7</v>
      </c>
      <c r="W91">
        <v>525</v>
      </c>
      <c r="X91" s="7">
        <f t="shared" si="20"/>
        <v>1.3333333333333335</v>
      </c>
      <c r="Z91" s="21">
        <v>38411</v>
      </c>
      <c r="AB91">
        <v>200</v>
      </c>
      <c r="AC91" s="7">
        <f t="shared" si="21"/>
        <v>0</v>
      </c>
      <c r="AE91" s="21">
        <v>38411</v>
      </c>
      <c r="AF91">
        <v>2</v>
      </c>
      <c r="AG91">
        <v>247</v>
      </c>
      <c r="AH91" s="7">
        <f t="shared" si="22"/>
        <v>0.80971659919028338</v>
      </c>
      <c r="AJ91" s="21">
        <v>38411</v>
      </c>
      <c r="AK91">
        <v>5</v>
      </c>
      <c r="AL91">
        <v>121</v>
      </c>
      <c r="AM91" s="7">
        <f t="shared" si="23"/>
        <v>4.1322314049586781</v>
      </c>
      <c r="AO91" s="21">
        <v>38411</v>
      </c>
      <c r="AP91" s="9">
        <v>2953.2300109863281</v>
      </c>
      <c r="AQ91" s="9">
        <v>100825.90396118164</v>
      </c>
      <c r="AR91" s="7">
        <f t="shared" si="24"/>
        <v>2.9290389621731858</v>
      </c>
      <c r="AT91" s="21">
        <v>38411</v>
      </c>
      <c r="AU91" s="9"/>
      <c r="AV91" s="9">
        <v>16317.799995422363</v>
      </c>
      <c r="AW91" s="7">
        <f t="shared" si="25"/>
        <v>0</v>
      </c>
      <c r="AY91" s="21">
        <v>38411</v>
      </c>
      <c r="AZ91" s="9">
        <v>805</v>
      </c>
      <c r="BA91" s="9">
        <v>62599.116973876953</v>
      </c>
      <c r="BB91" s="7">
        <f t="shared" si="26"/>
        <v>1.2859606315787684</v>
      </c>
      <c r="BD91" s="21">
        <v>38411</v>
      </c>
      <c r="BE91" s="9">
        <v>2148.2300109863281</v>
      </c>
      <c r="BF91" s="9">
        <v>21908.986991882324</v>
      </c>
      <c r="BG91" s="7">
        <f t="shared" si="27"/>
        <v>9.805245727619841</v>
      </c>
      <c r="BI91" s="21">
        <v>38411</v>
      </c>
      <c r="BJ91" s="9">
        <v>3832.400016784668</v>
      </c>
      <c r="BK91" s="9">
        <v>418094.0991973877</v>
      </c>
      <c r="BL91" s="7">
        <f t="shared" si="28"/>
        <v>0.91663575834763023</v>
      </c>
      <c r="BN91" s="21">
        <v>38411</v>
      </c>
      <c r="BO91" s="9"/>
      <c r="BP91" s="9">
        <v>142003.38702392578</v>
      </c>
      <c r="BQ91" s="7">
        <f t="shared" si="29"/>
        <v>0</v>
      </c>
      <c r="BS91" s="21">
        <v>38411</v>
      </c>
      <c r="BT91" s="9">
        <v>453.10000610351563</v>
      </c>
      <c r="BU91" s="9">
        <v>181644.62700653076</v>
      </c>
      <c r="BV91" s="7">
        <f t="shared" si="30"/>
        <v>0.24944310964244765</v>
      </c>
      <c r="BX91" s="21">
        <v>38411</v>
      </c>
      <c r="BY91" s="9">
        <v>3379.3000106811523</v>
      </c>
      <c r="BZ91" s="9">
        <v>94446.085166931152</v>
      </c>
      <c r="CA91" s="7">
        <f t="shared" si="31"/>
        <v>3.5780202056107693</v>
      </c>
    </row>
    <row r="92" spans="1:79">
      <c r="A92" s="21">
        <v>38442</v>
      </c>
      <c r="B92">
        <v>16</v>
      </c>
      <c r="C92">
        <v>531</v>
      </c>
      <c r="D92" s="7">
        <f t="shared" si="16"/>
        <v>3.0131826741996233</v>
      </c>
      <c r="F92" s="21">
        <v>38442</v>
      </c>
      <c r="H92">
        <v>80</v>
      </c>
      <c r="I92" s="7">
        <f t="shared" si="17"/>
        <v>0</v>
      </c>
      <c r="K92" s="21">
        <v>38442</v>
      </c>
      <c r="L92">
        <v>3</v>
      </c>
      <c r="M92">
        <v>320</v>
      </c>
      <c r="N92" s="7">
        <f t="shared" si="18"/>
        <v>0.9375</v>
      </c>
      <c r="P92" s="21">
        <v>38442</v>
      </c>
      <c r="Q92">
        <v>13</v>
      </c>
      <c r="R92">
        <v>134</v>
      </c>
      <c r="S92" s="7">
        <f t="shared" si="19"/>
        <v>9.7014925373134329</v>
      </c>
      <c r="U92" s="21">
        <v>38442</v>
      </c>
      <c r="V92">
        <v>7</v>
      </c>
      <c r="W92">
        <v>522</v>
      </c>
      <c r="X92" s="7">
        <f t="shared" si="20"/>
        <v>1.3409961685823755</v>
      </c>
      <c r="Z92" s="21">
        <v>38442</v>
      </c>
      <c r="AB92">
        <v>194</v>
      </c>
      <c r="AC92" s="7">
        <f t="shared" si="21"/>
        <v>0</v>
      </c>
      <c r="AE92" s="21">
        <v>38442</v>
      </c>
      <c r="AF92">
        <v>2</v>
      </c>
      <c r="AG92">
        <v>245</v>
      </c>
      <c r="AH92" s="7">
        <f t="shared" si="22"/>
        <v>0.81632653061224492</v>
      </c>
      <c r="AJ92" s="21">
        <v>38442</v>
      </c>
      <c r="AK92">
        <v>5</v>
      </c>
      <c r="AL92">
        <v>121</v>
      </c>
      <c r="AM92" s="7">
        <f t="shared" si="23"/>
        <v>4.1322314049586781</v>
      </c>
      <c r="AO92" s="21">
        <v>38442</v>
      </c>
      <c r="AP92" s="9">
        <v>2559.0300140380859</v>
      </c>
      <c r="AQ92" s="9">
        <v>101658.37699127197</v>
      </c>
      <c r="AR92" s="7">
        <f t="shared" si="24"/>
        <v>2.5172839561050586</v>
      </c>
      <c r="AT92" s="21">
        <v>38442</v>
      </c>
      <c r="AU92" s="9"/>
      <c r="AV92" s="9">
        <v>16467.099998474121</v>
      </c>
      <c r="AW92" s="7">
        <f t="shared" si="25"/>
        <v>0</v>
      </c>
      <c r="AY92" s="21">
        <v>38442</v>
      </c>
      <c r="AZ92" s="9">
        <v>475</v>
      </c>
      <c r="BA92" s="9">
        <v>63231.152984619141</v>
      </c>
      <c r="BB92" s="7">
        <f t="shared" si="26"/>
        <v>0.75121198583164039</v>
      </c>
      <c r="BD92" s="21">
        <v>38442</v>
      </c>
      <c r="BE92" s="9">
        <v>2084.0300140380859</v>
      </c>
      <c r="BF92" s="9">
        <v>21960.124008178711</v>
      </c>
      <c r="BG92" s="7">
        <f t="shared" si="27"/>
        <v>9.4900648705896238</v>
      </c>
      <c r="BI92" s="21">
        <v>38442</v>
      </c>
      <c r="BJ92" s="9">
        <v>3832.400016784668</v>
      </c>
      <c r="BK92" s="9">
        <v>414549.43534851074</v>
      </c>
      <c r="BL92" s="7">
        <f t="shared" si="28"/>
        <v>0.92447358264106139</v>
      </c>
      <c r="BN92" s="21">
        <v>38442</v>
      </c>
      <c r="BO92" s="9"/>
      <c r="BP92" s="9">
        <v>140948.3620300293</v>
      </c>
      <c r="BQ92" s="7">
        <f t="shared" si="29"/>
        <v>0</v>
      </c>
      <c r="BS92" s="21">
        <v>38442</v>
      </c>
      <c r="BT92" s="9">
        <v>453.10000610351563</v>
      </c>
      <c r="BU92" s="9">
        <v>180695.95703887939</v>
      </c>
      <c r="BV92" s="7">
        <f t="shared" si="30"/>
        <v>0.25075270832209295</v>
      </c>
      <c r="BX92" s="21">
        <v>38442</v>
      </c>
      <c r="BY92" s="9">
        <v>3379.3000106811523</v>
      </c>
      <c r="BZ92" s="9">
        <v>92905.116279602051</v>
      </c>
      <c r="CA92" s="7">
        <f t="shared" si="31"/>
        <v>3.6373669675101632</v>
      </c>
    </row>
    <row r="93" spans="1:79">
      <c r="A93" s="21">
        <v>38472</v>
      </c>
      <c r="B93">
        <v>14</v>
      </c>
      <c r="C93">
        <v>530</v>
      </c>
      <c r="D93" s="7">
        <f t="shared" si="16"/>
        <v>2.6415094339622645</v>
      </c>
      <c r="F93" s="21">
        <v>38472</v>
      </c>
      <c r="H93">
        <v>80</v>
      </c>
      <c r="I93" s="7">
        <f t="shared" si="17"/>
        <v>0</v>
      </c>
      <c r="K93" s="21">
        <v>38472</v>
      </c>
      <c r="L93">
        <v>3</v>
      </c>
      <c r="M93">
        <v>317</v>
      </c>
      <c r="N93" s="7">
        <f t="shared" si="18"/>
        <v>0.94637223974763407</v>
      </c>
      <c r="P93" s="21">
        <v>38472</v>
      </c>
      <c r="Q93">
        <v>11</v>
      </c>
      <c r="R93">
        <v>136</v>
      </c>
      <c r="S93" s="7">
        <f t="shared" si="19"/>
        <v>8.0882352941176467</v>
      </c>
      <c r="U93" s="21">
        <v>38472</v>
      </c>
      <c r="V93">
        <v>7</v>
      </c>
      <c r="W93">
        <v>531</v>
      </c>
      <c r="X93" s="7">
        <f t="shared" si="20"/>
        <v>1.3182674199623352</v>
      </c>
      <c r="Z93" s="21">
        <v>38472</v>
      </c>
      <c r="AB93">
        <v>195</v>
      </c>
      <c r="AC93" s="7">
        <f t="shared" si="21"/>
        <v>0</v>
      </c>
      <c r="AE93" s="21">
        <v>38472</v>
      </c>
      <c r="AF93">
        <v>2</v>
      </c>
      <c r="AG93">
        <v>253</v>
      </c>
      <c r="AH93" s="7">
        <f t="shared" si="22"/>
        <v>0.79051383399209485</v>
      </c>
      <c r="AJ93" s="21">
        <v>38472</v>
      </c>
      <c r="AK93">
        <v>5</v>
      </c>
      <c r="AL93">
        <v>124</v>
      </c>
      <c r="AM93" s="7">
        <f t="shared" si="23"/>
        <v>4.032258064516129</v>
      </c>
      <c r="AO93" s="21">
        <v>38472</v>
      </c>
      <c r="AP93" s="9">
        <v>2460.9300079345703</v>
      </c>
      <c r="AQ93" s="9">
        <v>101621.40097045898</v>
      </c>
      <c r="AR93" s="7">
        <f t="shared" si="24"/>
        <v>2.421665106398164</v>
      </c>
      <c r="AT93" s="21">
        <v>38472</v>
      </c>
      <c r="AU93" s="9"/>
      <c r="AV93" s="9">
        <v>16704.399971008301</v>
      </c>
      <c r="AW93" s="7">
        <f t="shared" si="25"/>
        <v>0</v>
      </c>
      <c r="AY93" s="21">
        <v>38472</v>
      </c>
      <c r="AZ93" s="9">
        <v>725</v>
      </c>
      <c r="BA93" s="9">
        <v>62555.501007080078</v>
      </c>
      <c r="BB93" s="7">
        <f t="shared" si="26"/>
        <v>1.158970815241243</v>
      </c>
      <c r="BD93" s="21">
        <v>38472</v>
      </c>
      <c r="BE93" s="9">
        <v>1735.9300079345703</v>
      </c>
      <c r="BF93" s="9">
        <v>22361.499992370605</v>
      </c>
      <c r="BG93" s="7">
        <f t="shared" si="27"/>
        <v>7.7630302463020922</v>
      </c>
      <c r="BI93" s="21">
        <v>38472</v>
      </c>
      <c r="BJ93" s="9">
        <v>3832.400016784668</v>
      </c>
      <c r="BK93" s="9">
        <v>417939.2361907959</v>
      </c>
      <c r="BL93" s="7">
        <f t="shared" si="28"/>
        <v>0.91697540812729927</v>
      </c>
      <c r="BN93" s="21">
        <v>38472</v>
      </c>
      <c r="BO93" s="9"/>
      <c r="BP93" s="9">
        <v>141218.70596313477</v>
      </c>
      <c r="BQ93" s="7">
        <f t="shared" si="29"/>
        <v>0</v>
      </c>
      <c r="BS93" s="21">
        <v>38472</v>
      </c>
      <c r="BT93" s="9">
        <v>453.10000610351563</v>
      </c>
      <c r="BU93" s="9">
        <v>185694.99897003174</v>
      </c>
      <c r="BV93" s="7">
        <f t="shared" si="30"/>
        <v>0.24400226641356068</v>
      </c>
      <c r="BX93" s="21">
        <v>38472</v>
      </c>
      <c r="BY93" s="9">
        <v>3379.3000106811523</v>
      </c>
      <c r="BZ93" s="9">
        <v>91025.531257629395</v>
      </c>
      <c r="CA93" s="7">
        <f t="shared" si="31"/>
        <v>3.7124749111507254</v>
      </c>
    </row>
    <row r="94" spans="1:79">
      <c r="A94" s="21">
        <v>38503</v>
      </c>
      <c r="B94">
        <v>11</v>
      </c>
      <c r="C94">
        <v>536</v>
      </c>
      <c r="D94" s="7">
        <f t="shared" si="16"/>
        <v>2.0522388059701493</v>
      </c>
      <c r="F94" s="21">
        <v>38503</v>
      </c>
      <c r="H94">
        <v>80</v>
      </c>
      <c r="I94" s="7">
        <f t="shared" si="17"/>
        <v>0</v>
      </c>
      <c r="K94" s="21">
        <v>38503</v>
      </c>
      <c r="L94">
        <v>3</v>
      </c>
      <c r="M94">
        <v>320</v>
      </c>
      <c r="N94" s="7">
        <f t="shared" si="18"/>
        <v>0.9375</v>
      </c>
      <c r="P94" s="21">
        <v>38503</v>
      </c>
      <c r="Q94">
        <v>8</v>
      </c>
      <c r="R94">
        <v>138</v>
      </c>
      <c r="S94" s="7">
        <f t="shared" si="19"/>
        <v>5.7971014492753623</v>
      </c>
      <c r="U94" s="21">
        <v>38503</v>
      </c>
      <c r="V94">
        <v>9</v>
      </c>
      <c r="W94">
        <v>532</v>
      </c>
      <c r="X94" s="7">
        <f t="shared" si="20"/>
        <v>1.6917293233082706</v>
      </c>
      <c r="Z94" s="21">
        <v>38503</v>
      </c>
      <c r="AA94">
        <v>1</v>
      </c>
      <c r="AB94">
        <v>195</v>
      </c>
      <c r="AC94" s="7">
        <f t="shared" si="21"/>
        <v>0.51282051282051277</v>
      </c>
      <c r="AE94" s="21">
        <v>38503</v>
      </c>
      <c r="AF94">
        <v>3</v>
      </c>
      <c r="AG94">
        <v>253</v>
      </c>
      <c r="AH94" s="7">
        <f t="shared" si="22"/>
        <v>1.1857707509881421</v>
      </c>
      <c r="AJ94" s="21">
        <v>38503</v>
      </c>
      <c r="AK94">
        <v>6</v>
      </c>
      <c r="AL94">
        <v>124</v>
      </c>
      <c r="AM94" s="7">
        <f t="shared" si="23"/>
        <v>4.838709677419355</v>
      </c>
      <c r="AO94" s="21">
        <v>38503</v>
      </c>
      <c r="AP94" s="9">
        <v>1999.1600036621094</v>
      </c>
      <c r="AQ94" s="9">
        <v>102637.30899047852</v>
      </c>
      <c r="AR94" s="7">
        <f t="shared" si="24"/>
        <v>1.9477907432740349</v>
      </c>
      <c r="AT94" s="21">
        <v>38503</v>
      </c>
      <c r="AU94" s="9"/>
      <c r="AV94" s="9">
        <v>16704.199974060059</v>
      </c>
      <c r="AW94" s="7">
        <f t="shared" si="25"/>
        <v>0</v>
      </c>
      <c r="AY94" s="21">
        <v>38503</v>
      </c>
      <c r="AZ94" s="9">
        <v>725</v>
      </c>
      <c r="BA94" s="9">
        <v>62654.809020996094</v>
      </c>
      <c r="BB94" s="7">
        <f t="shared" si="26"/>
        <v>1.1571338438794811</v>
      </c>
      <c r="BD94" s="21">
        <v>38503</v>
      </c>
      <c r="BE94" s="9">
        <v>1274.1600036621094</v>
      </c>
      <c r="BF94" s="9">
        <v>23278.299995422363</v>
      </c>
      <c r="BG94" s="7">
        <f t="shared" si="27"/>
        <v>5.4735955972415109</v>
      </c>
      <c r="BI94" s="21">
        <v>38503</v>
      </c>
      <c r="BJ94" s="9">
        <v>4332.400016784668</v>
      </c>
      <c r="BK94" s="9">
        <v>417571.21022033691</v>
      </c>
      <c r="BL94" s="7">
        <f t="shared" si="28"/>
        <v>1.0375236392611025</v>
      </c>
      <c r="BN94" s="21">
        <v>38503</v>
      </c>
      <c r="BO94" s="9"/>
      <c r="BP94" s="9">
        <v>141959.24500274658</v>
      </c>
      <c r="BQ94" s="7">
        <f t="shared" si="29"/>
        <v>0</v>
      </c>
      <c r="BS94" s="21">
        <v>38503</v>
      </c>
      <c r="BT94" s="9">
        <v>953.10000610351563</v>
      </c>
      <c r="BU94" s="9">
        <v>185503.61297607422</v>
      </c>
      <c r="BV94" s="7">
        <f t="shared" si="30"/>
        <v>0.51379053529617458</v>
      </c>
      <c r="BX94" s="21">
        <v>38503</v>
      </c>
      <c r="BY94" s="9">
        <v>3379.3000106811523</v>
      </c>
      <c r="BZ94" s="9">
        <v>90108.352241516113</v>
      </c>
      <c r="CA94" s="7">
        <f t="shared" si="31"/>
        <v>3.7502627965315174</v>
      </c>
    </row>
    <row r="95" spans="1:79">
      <c r="A95" s="21">
        <v>38533</v>
      </c>
      <c r="B95">
        <v>10</v>
      </c>
      <c r="C95">
        <v>539</v>
      </c>
      <c r="D95" s="7">
        <f t="shared" si="16"/>
        <v>1.855287569573284</v>
      </c>
      <c r="F95" s="21">
        <v>38533</v>
      </c>
      <c r="H95">
        <v>83</v>
      </c>
      <c r="I95" s="7">
        <f t="shared" si="17"/>
        <v>0</v>
      </c>
      <c r="K95" s="21">
        <v>38533</v>
      </c>
      <c r="L95">
        <v>3</v>
      </c>
      <c r="M95">
        <v>321</v>
      </c>
      <c r="N95" s="7">
        <f t="shared" si="18"/>
        <v>0.93457943925233633</v>
      </c>
      <c r="P95" s="21">
        <v>38533</v>
      </c>
      <c r="Q95">
        <v>7</v>
      </c>
      <c r="R95">
        <v>140</v>
      </c>
      <c r="S95" s="7">
        <f t="shared" si="19"/>
        <v>5</v>
      </c>
      <c r="U95" s="21">
        <v>38533</v>
      </c>
      <c r="V95">
        <v>7</v>
      </c>
      <c r="W95">
        <v>527</v>
      </c>
      <c r="X95" s="7">
        <f t="shared" si="20"/>
        <v>1.3282732447817838</v>
      </c>
      <c r="Z95" s="21">
        <v>38533</v>
      </c>
      <c r="AA95">
        <v>1</v>
      </c>
      <c r="AB95">
        <v>199</v>
      </c>
      <c r="AC95" s="7">
        <f t="shared" si="21"/>
        <v>0.50251256281407031</v>
      </c>
      <c r="AE95" s="21">
        <v>38533</v>
      </c>
      <c r="AF95">
        <v>3</v>
      </c>
      <c r="AG95">
        <v>254</v>
      </c>
      <c r="AH95" s="7">
        <f t="shared" si="22"/>
        <v>1.1811023622047243</v>
      </c>
      <c r="AJ95" s="21">
        <v>38533</v>
      </c>
      <c r="AK95">
        <v>4</v>
      </c>
      <c r="AL95">
        <v>120</v>
      </c>
      <c r="AM95" s="7">
        <f t="shared" si="23"/>
        <v>3.3333333333333335</v>
      </c>
      <c r="AO95" s="21">
        <v>38533</v>
      </c>
      <c r="AP95" s="9">
        <v>2039.1600036621094</v>
      </c>
      <c r="AQ95" s="9">
        <v>103579.11199188232</v>
      </c>
      <c r="AR95" s="7">
        <f t="shared" si="24"/>
        <v>1.9686980940924865</v>
      </c>
      <c r="AT95" s="21">
        <v>38533</v>
      </c>
      <c r="AU95" s="9"/>
      <c r="AV95" s="9">
        <v>17609.899978637695</v>
      </c>
      <c r="AW95" s="7">
        <f t="shared" si="25"/>
        <v>0</v>
      </c>
      <c r="AY95" s="21">
        <v>38533</v>
      </c>
      <c r="AZ95" s="9">
        <v>725</v>
      </c>
      <c r="BA95" s="9">
        <v>62593.111999511719</v>
      </c>
      <c r="BB95" s="7">
        <f t="shared" si="26"/>
        <v>1.158274412056163</v>
      </c>
      <c r="BD95" s="21">
        <v>38533</v>
      </c>
      <c r="BE95" s="9">
        <v>1314.1600036621094</v>
      </c>
      <c r="BF95" s="9">
        <v>23376.10001373291</v>
      </c>
      <c r="BG95" s="7">
        <f t="shared" si="27"/>
        <v>5.6218103228942002</v>
      </c>
      <c r="BI95" s="21">
        <v>38533</v>
      </c>
      <c r="BJ95" s="9">
        <v>3687.6700134277344</v>
      </c>
      <c r="BK95" s="9">
        <v>417542.59412384033</v>
      </c>
      <c r="BL95" s="7">
        <f t="shared" si="28"/>
        <v>0.8831841506291922</v>
      </c>
      <c r="BN95" s="21">
        <v>38533</v>
      </c>
      <c r="BO95" s="9"/>
      <c r="BP95" s="9">
        <v>149971.22188568115</v>
      </c>
      <c r="BQ95" s="7">
        <f t="shared" si="29"/>
        <v>0</v>
      </c>
      <c r="BS95" s="21">
        <v>38533</v>
      </c>
      <c r="BT95" s="9">
        <v>953.10000610351563</v>
      </c>
      <c r="BU95" s="9">
        <v>183837.45107269287</v>
      </c>
      <c r="BV95" s="7">
        <f t="shared" si="30"/>
        <v>0.51844713932997333</v>
      </c>
      <c r="BX95" s="21">
        <v>38533</v>
      </c>
      <c r="BY95" s="9">
        <v>2734.5700073242188</v>
      </c>
      <c r="BZ95" s="9">
        <v>83733.921165466309</v>
      </c>
      <c r="CA95" s="7">
        <f t="shared" si="31"/>
        <v>3.26578520301282</v>
      </c>
    </row>
    <row r="96" spans="1:79">
      <c r="A96" s="21">
        <v>38564</v>
      </c>
      <c r="B96">
        <v>11</v>
      </c>
      <c r="C96">
        <v>535</v>
      </c>
      <c r="D96" s="7">
        <f t="shared" si="16"/>
        <v>2.0560747663551404</v>
      </c>
      <c r="F96" s="21">
        <v>38564</v>
      </c>
      <c r="H96">
        <v>85</v>
      </c>
      <c r="I96" s="7">
        <f t="shared" si="17"/>
        <v>0</v>
      </c>
      <c r="K96" s="21">
        <v>38564</v>
      </c>
      <c r="L96">
        <v>3</v>
      </c>
      <c r="M96">
        <v>320</v>
      </c>
      <c r="N96" s="7">
        <f t="shared" si="18"/>
        <v>0.9375</v>
      </c>
      <c r="P96" s="21">
        <v>38564</v>
      </c>
      <c r="Q96">
        <v>8</v>
      </c>
      <c r="R96">
        <v>132</v>
      </c>
      <c r="S96" s="7">
        <f t="shared" si="19"/>
        <v>6.0606060606060606</v>
      </c>
      <c r="U96" s="21">
        <v>38564</v>
      </c>
      <c r="V96">
        <v>7</v>
      </c>
      <c r="W96">
        <v>525</v>
      </c>
      <c r="X96" s="7">
        <f t="shared" si="20"/>
        <v>1.3333333333333335</v>
      </c>
      <c r="Z96" s="21">
        <v>38564</v>
      </c>
      <c r="AA96">
        <v>1</v>
      </c>
      <c r="AB96">
        <v>202</v>
      </c>
      <c r="AC96" s="7">
        <f t="shared" si="21"/>
        <v>0.49504950495049505</v>
      </c>
      <c r="AE96" s="21">
        <v>38564</v>
      </c>
      <c r="AF96">
        <v>3</v>
      </c>
      <c r="AG96">
        <v>248</v>
      </c>
      <c r="AH96" s="7">
        <f t="shared" si="22"/>
        <v>1.2096774193548387</v>
      </c>
      <c r="AJ96" s="21">
        <v>38564</v>
      </c>
      <c r="AK96">
        <v>4</v>
      </c>
      <c r="AL96">
        <v>118</v>
      </c>
      <c r="AM96" s="7">
        <f t="shared" si="23"/>
        <v>3.3898305084745761</v>
      </c>
      <c r="AO96" s="21">
        <v>38564</v>
      </c>
      <c r="AP96" s="9">
        <v>2109.5100021362305</v>
      </c>
      <c r="AQ96" s="9">
        <v>103605.6840133667</v>
      </c>
      <c r="AR96" s="7">
        <f t="shared" si="24"/>
        <v>2.0360948554367653</v>
      </c>
      <c r="AT96" s="21">
        <v>38564</v>
      </c>
      <c r="AU96" s="9"/>
      <c r="AV96" s="9">
        <v>18265</v>
      </c>
      <c r="AW96" s="7">
        <f t="shared" si="25"/>
        <v>0</v>
      </c>
      <c r="AY96" s="21">
        <v>38564</v>
      </c>
      <c r="AZ96" s="9">
        <v>725</v>
      </c>
      <c r="BA96" s="9">
        <v>62485.18399810791</v>
      </c>
      <c r="BB96" s="7">
        <f t="shared" si="26"/>
        <v>1.1602750501974251</v>
      </c>
      <c r="BD96" s="21">
        <v>38564</v>
      </c>
      <c r="BE96" s="9">
        <v>1384.5100021362305</v>
      </c>
      <c r="BF96" s="9">
        <v>22855.500015258789</v>
      </c>
      <c r="BG96" s="7">
        <f t="shared" si="27"/>
        <v>6.0576666500925551</v>
      </c>
      <c r="BI96" s="21">
        <v>38564</v>
      </c>
      <c r="BJ96" s="9">
        <v>3687.6700134277344</v>
      </c>
      <c r="BK96" s="9">
        <v>419692.8099822998</v>
      </c>
      <c r="BL96" s="7">
        <f t="shared" si="28"/>
        <v>0.87865932551554993</v>
      </c>
      <c r="BN96" s="21">
        <v>38564</v>
      </c>
      <c r="BO96" s="9"/>
      <c r="BP96" s="9">
        <v>161497.47585296631</v>
      </c>
      <c r="BQ96" s="7">
        <f t="shared" si="29"/>
        <v>0</v>
      </c>
      <c r="BS96" s="21">
        <v>38564</v>
      </c>
      <c r="BT96" s="9">
        <v>953.10000610351563</v>
      </c>
      <c r="BU96" s="9">
        <v>175776.85900878906</v>
      </c>
      <c r="BV96" s="7">
        <f t="shared" si="30"/>
        <v>0.54222154809118495</v>
      </c>
      <c r="BX96" s="21">
        <v>38564</v>
      </c>
      <c r="BY96" s="9">
        <v>2734.5700073242188</v>
      </c>
      <c r="BZ96" s="9">
        <v>82418.475120544434</v>
      </c>
      <c r="CA96" s="7">
        <f t="shared" si="31"/>
        <v>3.3179090044127411</v>
      </c>
    </row>
    <row r="97" spans="1:79">
      <c r="A97" s="21">
        <v>38595</v>
      </c>
      <c r="B97">
        <v>12</v>
      </c>
      <c r="C97">
        <v>538</v>
      </c>
      <c r="D97" s="7">
        <f t="shared" si="16"/>
        <v>2.2304832713754648</v>
      </c>
      <c r="F97" s="21">
        <v>38595</v>
      </c>
      <c r="H97">
        <v>84</v>
      </c>
      <c r="I97" s="7">
        <f t="shared" si="17"/>
        <v>0</v>
      </c>
      <c r="K97" s="21">
        <v>38595</v>
      </c>
      <c r="L97">
        <v>4</v>
      </c>
      <c r="M97">
        <v>319</v>
      </c>
      <c r="N97" s="7">
        <f t="shared" si="18"/>
        <v>1.2539184952978055</v>
      </c>
      <c r="P97" s="21">
        <v>38595</v>
      </c>
      <c r="Q97">
        <v>8</v>
      </c>
      <c r="R97">
        <v>139</v>
      </c>
      <c r="S97" s="7">
        <f t="shared" si="19"/>
        <v>5.755395683453238</v>
      </c>
      <c r="U97" s="21">
        <v>38595</v>
      </c>
      <c r="V97">
        <v>8</v>
      </c>
      <c r="W97">
        <v>527</v>
      </c>
      <c r="X97" s="7">
        <f t="shared" si="20"/>
        <v>1.5180265654648957</v>
      </c>
      <c r="Z97" s="21">
        <v>38595</v>
      </c>
      <c r="AA97">
        <v>1</v>
      </c>
      <c r="AB97">
        <v>206</v>
      </c>
      <c r="AC97" s="7">
        <f t="shared" si="21"/>
        <v>0.48543689320388345</v>
      </c>
      <c r="AE97" s="21">
        <v>38595</v>
      </c>
      <c r="AF97">
        <v>4</v>
      </c>
      <c r="AG97">
        <v>248</v>
      </c>
      <c r="AH97" s="7">
        <f t="shared" si="22"/>
        <v>1.6129032258064515</v>
      </c>
      <c r="AJ97" s="21">
        <v>38595</v>
      </c>
      <c r="AK97">
        <v>5</v>
      </c>
      <c r="AL97">
        <v>119</v>
      </c>
      <c r="AM97" s="7">
        <f t="shared" si="23"/>
        <v>4.2016806722689077</v>
      </c>
      <c r="AO97" s="21">
        <v>38595</v>
      </c>
      <c r="AP97" s="9">
        <v>2562.5100021362305</v>
      </c>
      <c r="AQ97" s="9">
        <v>103716.7209854126</v>
      </c>
      <c r="AR97" s="7">
        <f t="shared" si="24"/>
        <v>2.4706816584537403</v>
      </c>
      <c r="AT97" s="21">
        <v>38595</v>
      </c>
      <c r="AU97" s="9"/>
      <c r="AV97" s="9">
        <v>17864.699996948242</v>
      </c>
      <c r="AW97" s="7">
        <f t="shared" si="25"/>
        <v>0</v>
      </c>
      <c r="AY97" s="21">
        <v>38595</v>
      </c>
      <c r="AZ97" s="9">
        <v>1075</v>
      </c>
      <c r="BA97" s="9">
        <v>62488.520988464355</v>
      </c>
      <c r="BB97" s="7">
        <f t="shared" si="26"/>
        <v>1.7203159604280753</v>
      </c>
      <c r="BD97" s="21">
        <v>38595</v>
      </c>
      <c r="BE97" s="9">
        <v>1487.5100021362305</v>
      </c>
      <c r="BF97" s="9">
        <v>23363.5</v>
      </c>
      <c r="BG97" s="7">
        <f t="shared" si="27"/>
        <v>6.366811488587885</v>
      </c>
      <c r="BI97" s="21">
        <v>38595</v>
      </c>
      <c r="BJ97" s="9">
        <v>4551.1700134277344</v>
      </c>
      <c r="BK97" s="9">
        <v>433245.6810836792</v>
      </c>
      <c r="BL97" s="7">
        <f t="shared" si="28"/>
        <v>1.0504824888372515</v>
      </c>
      <c r="BN97" s="21">
        <v>38595</v>
      </c>
      <c r="BO97" s="9"/>
      <c r="BP97" s="9">
        <v>175101.04090881348</v>
      </c>
      <c r="BQ97" s="7">
        <f t="shared" si="29"/>
        <v>0</v>
      </c>
      <c r="BS97" s="21">
        <v>38595</v>
      </c>
      <c r="BT97" s="9">
        <v>1668.1000061035156</v>
      </c>
      <c r="BU97" s="9">
        <v>175552.19702148438</v>
      </c>
      <c r="BV97" s="7">
        <f t="shared" si="30"/>
        <v>0.95020172598544628</v>
      </c>
      <c r="BX97" s="21">
        <v>38595</v>
      </c>
      <c r="BY97" s="9">
        <v>2883.0700073242188</v>
      </c>
      <c r="BZ97" s="9">
        <v>82592.443153381348</v>
      </c>
      <c r="CA97" s="7">
        <f t="shared" si="31"/>
        <v>3.4907188808667486</v>
      </c>
    </row>
    <row r="98" spans="1:79">
      <c r="A98" s="21">
        <v>38625</v>
      </c>
      <c r="B98">
        <v>10</v>
      </c>
      <c r="C98">
        <v>542</v>
      </c>
      <c r="D98" s="7">
        <f t="shared" si="16"/>
        <v>1.8450184501845017</v>
      </c>
      <c r="F98" s="21">
        <v>38625</v>
      </c>
      <c r="H98">
        <v>86</v>
      </c>
      <c r="I98" s="7">
        <f t="shared" si="17"/>
        <v>0</v>
      </c>
      <c r="K98" s="21">
        <v>38625</v>
      </c>
      <c r="L98">
        <v>3</v>
      </c>
      <c r="M98">
        <v>322</v>
      </c>
      <c r="N98" s="7">
        <f t="shared" si="18"/>
        <v>0.93167701863354035</v>
      </c>
      <c r="P98" s="21">
        <v>38625</v>
      </c>
      <c r="Q98">
        <v>7</v>
      </c>
      <c r="R98">
        <v>138</v>
      </c>
      <c r="S98" s="7">
        <f t="shared" si="19"/>
        <v>5.0724637681159424</v>
      </c>
      <c r="U98" s="21">
        <v>38625</v>
      </c>
      <c r="V98">
        <v>13</v>
      </c>
      <c r="W98">
        <v>524</v>
      </c>
      <c r="X98" s="7">
        <f t="shared" si="20"/>
        <v>2.4809160305343512</v>
      </c>
      <c r="Z98" s="21">
        <v>38625</v>
      </c>
      <c r="AA98">
        <v>2</v>
      </c>
      <c r="AB98">
        <v>205</v>
      </c>
      <c r="AC98" s="7">
        <f t="shared" si="21"/>
        <v>0.97560975609756095</v>
      </c>
      <c r="AE98" s="21">
        <v>38625</v>
      </c>
      <c r="AF98">
        <v>6</v>
      </c>
      <c r="AG98">
        <v>247</v>
      </c>
      <c r="AH98" s="7">
        <f t="shared" si="22"/>
        <v>2.42914979757085</v>
      </c>
      <c r="AJ98" s="21">
        <v>38625</v>
      </c>
      <c r="AK98">
        <v>9</v>
      </c>
      <c r="AL98">
        <v>119</v>
      </c>
      <c r="AM98" s="7">
        <f t="shared" si="23"/>
        <v>7.5630252100840334</v>
      </c>
      <c r="AO98" s="21">
        <v>38625</v>
      </c>
      <c r="AP98" s="9">
        <v>2198.9300003051758</v>
      </c>
      <c r="AQ98" s="9">
        <v>104401.41599273682</v>
      </c>
      <c r="AR98" s="7">
        <f t="shared" si="24"/>
        <v>2.10622622250464</v>
      </c>
      <c r="AT98" s="21">
        <v>38625</v>
      </c>
      <c r="AU98" s="9"/>
      <c r="AV98" s="9">
        <v>18356.5</v>
      </c>
      <c r="AW98" s="7">
        <f t="shared" si="25"/>
        <v>0</v>
      </c>
      <c r="AY98" s="21">
        <v>38625</v>
      </c>
      <c r="AZ98" s="9">
        <v>900</v>
      </c>
      <c r="BA98" s="9">
        <v>62802.415992736816</v>
      </c>
      <c r="BB98" s="7">
        <f t="shared" si="26"/>
        <v>1.433065887312498</v>
      </c>
      <c r="BD98" s="21">
        <v>38625</v>
      </c>
      <c r="BE98" s="9">
        <v>1298.9300003051758</v>
      </c>
      <c r="BF98" s="9">
        <v>23242.5</v>
      </c>
      <c r="BG98" s="7">
        <f t="shared" si="27"/>
        <v>5.5885984739385854</v>
      </c>
      <c r="BI98" s="21">
        <v>38625</v>
      </c>
      <c r="BJ98" s="9">
        <v>15775.499961853027</v>
      </c>
      <c r="BK98" s="9">
        <v>428129.91107940674</v>
      </c>
      <c r="BL98" s="7">
        <f t="shared" si="28"/>
        <v>3.6847460440406112</v>
      </c>
      <c r="BN98" s="21">
        <v>38625</v>
      </c>
      <c r="BO98" s="9">
        <v>95.080001831054688</v>
      </c>
      <c r="BP98" s="9">
        <v>175750.18692016602</v>
      </c>
      <c r="BQ98" s="7">
        <f t="shared" si="29"/>
        <v>5.4099516761392977E-2</v>
      </c>
      <c r="BS98" s="21">
        <v>38625</v>
      </c>
      <c r="BT98" s="9">
        <v>1766.3200073242188</v>
      </c>
      <c r="BU98" s="9">
        <v>169469.93009185791</v>
      </c>
      <c r="BV98" s="7">
        <f t="shared" si="30"/>
        <v>1.0422616014338466</v>
      </c>
      <c r="BX98" s="21">
        <v>38625</v>
      </c>
      <c r="BY98" s="9">
        <v>13914.099952697754</v>
      </c>
      <c r="BZ98" s="9">
        <v>82909.794067382813</v>
      </c>
      <c r="CA98" s="7">
        <f t="shared" si="31"/>
        <v>16.782215067847623</v>
      </c>
    </row>
    <row r="99" spans="1:79">
      <c r="A99" s="21">
        <v>38656</v>
      </c>
      <c r="B99">
        <v>9</v>
      </c>
      <c r="C99">
        <v>537</v>
      </c>
      <c r="D99" s="7">
        <f t="shared" si="16"/>
        <v>1.6759776536312849</v>
      </c>
      <c r="F99" s="21">
        <v>38656</v>
      </c>
      <c r="H99">
        <v>86</v>
      </c>
      <c r="I99" s="7">
        <f t="shared" si="17"/>
        <v>0</v>
      </c>
      <c r="K99" s="21">
        <v>38656</v>
      </c>
      <c r="L99">
        <v>3</v>
      </c>
      <c r="M99">
        <v>314</v>
      </c>
      <c r="N99" s="7">
        <f t="shared" si="18"/>
        <v>0.95541401273885351</v>
      </c>
      <c r="P99" s="21">
        <v>38656</v>
      </c>
      <c r="Q99">
        <v>6</v>
      </c>
      <c r="R99">
        <v>142</v>
      </c>
      <c r="S99" s="7">
        <f t="shared" si="19"/>
        <v>4.225352112676056</v>
      </c>
      <c r="U99" s="21">
        <v>38656</v>
      </c>
      <c r="V99">
        <v>13</v>
      </c>
      <c r="W99">
        <v>520</v>
      </c>
      <c r="X99" s="7">
        <f t="shared" si="20"/>
        <v>2.5</v>
      </c>
      <c r="Z99" s="21">
        <v>38656</v>
      </c>
      <c r="AA99">
        <v>1</v>
      </c>
      <c r="AB99">
        <v>199</v>
      </c>
      <c r="AC99" s="7">
        <f t="shared" si="21"/>
        <v>0.50251256281407031</v>
      </c>
      <c r="AE99" s="21">
        <v>38656</v>
      </c>
      <c r="AF99">
        <v>6</v>
      </c>
      <c r="AG99">
        <v>247</v>
      </c>
      <c r="AH99" s="7">
        <f t="shared" si="22"/>
        <v>2.42914979757085</v>
      </c>
      <c r="AJ99" s="21">
        <v>38656</v>
      </c>
      <c r="AK99">
        <v>9</v>
      </c>
      <c r="AL99">
        <v>118</v>
      </c>
      <c r="AM99" s="7">
        <f t="shared" si="23"/>
        <v>7.6271186440677967</v>
      </c>
      <c r="AO99" s="21">
        <v>38656</v>
      </c>
      <c r="AP99" s="9">
        <v>2080.629997253418</v>
      </c>
      <c r="AQ99" s="9">
        <v>103421.62300109863</v>
      </c>
      <c r="AR99" s="7">
        <f t="shared" si="24"/>
        <v>2.0117939913119676</v>
      </c>
      <c r="AT99" s="21">
        <v>38656</v>
      </c>
      <c r="AU99" s="9"/>
      <c r="AV99" s="9">
        <v>18475.000015258789</v>
      </c>
      <c r="AW99" s="7">
        <f t="shared" si="25"/>
        <v>0</v>
      </c>
      <c r="AY99" s="21">
        <v>38656</v>
      </c>
      <c r="AZ99" s="9">
        <v>900</v>
      </c>
      <c r="BA99" s="9">
        <v>61074.522979736328</v>
      </c>
      <c r="BB99" s="7">
        <f t="shared" si="26"/>
        <v>1.4736095446846265</v>
      </c>
      <c r="BD99" s="21">
        <v>38656</v>
      </c>
      <c r="BE99" s="9">
        <v>1180.629997253418</v>
      </c>
      <c r="BF99" s="9">
        <v>23872.100006103516</v>
      </c>
      <c r="BG99" s="7">
        <f t="shared" si="27"/>
        <v>4.9456478355551443</v>
      </c>
      <c r="BI99" s="21">
        <v>38656</v>
      </c>
      <c r="BJ99" s="9">
        <v>15680.419960021973</v>
      </c>
      <c r="BK99" s="9">
        <v>426957.3550567627</v>
      </c>
      <c r="BL99" s="7">
        <f t="shared" si="28"/>
        <v>3.6725962849234226</v>
      </c>
      <c r="BN99" s="21">
        <v>38656</v>
      </c>
      <c r="BO99" s="9"/>
      <c r="BP99" s="9">
        <v>170852.2488861084</v>
      </c>
      <c r="BQ99" s="7">
        <f t="shared" si="29"/>
        <v>0</v>
      </c>
      <c r="BS99" s="21">
        <v>38656</v>
      </c>
      <c r="BT99" s="9">
        <v>1766.3200073242188</v>
      </c>
      <c r="BU99" s="9">
        <v>171931.22206115723</v>
      </c>
      <c r="BV99" s="7">
        <f t="shared" si="30"/>
        <v>1.0273410414636182</v>
      </c>
      <c r="BX99" s="21">
        <v>38656</v>
      </c>
      <c r="BY99" s="9">
        <v>13914.099952697754</v>
      </c>
      <c r="BZ99" s="9">
        <v>84173.88410949707</v>
      </c>
      <c r="CA99" s="7">
        <f t="shared" si="31"/>
        <v>16.530186411022314</v>
      </c>
    </row>
    <row r="100" spans="1:79">
      <c r="A100" s="21">
        <v>38686</v>
      </c>
      <c r="B100">
        <v>8</v>
      </c>
      <c r="C100">
        <v>532</v>
      </c>
      <c r="D100" s="7">
        <f t="shared" si="16"/>
        <v>1.5037593984962405</v>
      </c>
      <c r="F100" s="21">
        <v>38686</v>
      </c>
      <c r="H100">
        <v>84</v>
      </c>
      <c r="I100" s="7">
        <f t="shared" si="17"/>
        <v>0</v>
      </c>
      <c r="K100" s="21">
        <v>38686</v>
      </c>
      <c r="L100">
        <v>2</v>
      </c>
      <c r="M100">
        <v>306</v>
      </c>
      <c r="N100" s="7">
        <f t="shared" si="18"/>
        <v>0.65359477124183007</v>
      </c>
      <c r="P100" s="21">
        <v>38686</v>
      </c>
      <c r="Q100">
        <v>6</v>
      </c>
      <c r="R100">
        <v>147</v>
      </c>
      <c r="S100" s="7">
        <f t="shared" si="19"/>
        <v>4.0816326530612246</v>
      </c>
      <c r="U100" s="21">
        <v>38686</v>
      </c>
      <c r="V100">
        <v>11</v>
      </c>
      <c r="W100">
        <v>523</v>
      </c>
      <c r="X100" s="7">
        <f t="shared" si="20"/>
        <v>2.1032504780114722</v>
      </c>
      <c r="Z100" s="21">
        <v>38686</v>
      </c>
      <c r="AA100">
        <v>1</v>
      </c>
      <c r="AB100">
        <v>203</v>
      </c>
      <c r="AC100" s="7">
        <f t="shared" si="21"/>
        <v>0.49261083743842365</v>
      </c>
      <c r="AE100" s="21">
        <v>38686</v>
      </c>
      <c r="AF100">
        <v>6</v>
      </c>
      <c r="AG100">
        <v>244</v>
      </c>
      <c r="AH100" s="7">
        <f t="shared" si="22"/>
        <v>2.459016393442623</v>
      </c>
      <c r="AJ100" s="21">
        <v>38686</v>
      </c>
      <c r="AK100">
        <v>7</v>
      </c>
      <c r="AL100">
        <v>117</v>
      </c>
      <c r="AM100" s="7">
        <f t="shared" si="23"/>
        <v>5.982905982905983</v>
      </c>
      <c r="AO100" s="21">
        <v>38686</v>
      </c>
      <c r="AP100" s="9">
        <v>1820.3499984741211</v>
      </c>
      <c r="AQ100" s="9">
        <v>102414.46300506592</v>
      </c>
      <c r="AR100" s="7">
        <f t="shared" si="24"/>
        <v>1.7774345000315803</v>
      </c>
      <c r="AT100" s="21">
        <v>38686</v>
      </c>
      <c r="AU100" s="9"/>
      <c r="AV100" s="9">
        <v>18249.800003051758</v>
      </c>
      <c r="AW100" s="7">
        <f t="shared" si="25"/>
        <v>0</v>
      </c>
      <c r="AY100" s="21">
        <v>38686</v>
      </c>
      <c r="AZ100" s="9">
        <v>600</v>
      </c>
      <c r="BA100" s="9">
        <v>59325.862998962402</v>
      </c>
      <c r="BB100" s="7">
        <f t="shared" si="26"/>
        <v>1.0113632902575624</v>
      </c>
      <c r="BD100" s="21">
        <v>38686</v>
      </c>
      <c r="BE100" s="9">
        <v>1220.3499984741211</v>
      </c>
      <c r="BF100" s="9">
        <v>24838.800003051758</v>
      </c>
      <c r="BG100" s="7">
        <f t="shared" si="27"/>
        <v>4.9130795301068719</v>
      </c>
      <c r="BI100" s="21">
        <v>38686</v>
      </c>
      <c r="BJ100" s="9">
        <v>14055.419960021973</v>
      </c>
      <c r="BK100" s="9">
        <v>434955.4481048584</v>
      </c>
      <c r="BL100" s="7">
        <f t="shared" si="28"/>
        <v>3.2314619856499678</v>
      </c>
      <c r="BN100" s="21">
        <v>38686</v>
      </c>
      <c r="BO100" s="9"/>
      <c r="BP100" s="9">
        <v>179340.09992980957</v>
      </c>
      <c r="BQ100" s="7">
        <f t="shared" si="29"/>
        <v>0</v>
      </c>
      <c r="BS100" s="21">
        <v>38686</v>
      </c>
      <c r="BT100" s="9">
        <v>1766.3200073242188</v>
      </c>
      <c r="BU100" s="9">
        <v>171482.91508483887</v>
      </c>
      <c r="BV100" s="7">
        <f t="shared" si="30"/>
        <v>1.030026814304128</v>
      </c>
      <c r="BX100" s="21">
        <v>38686</v>
      </c>
      <c r="BY100" s="9">
        <v>12289.099952697754</v>
      </c>
      <c r="BZ100" s="9">
        <v>84132.433090209961</v>
      </c>
      <c r="CA100" s="7">
        <f t="shared" si="31"/>
        <v>14.606851961027822</v>
      </c>
    </row>
    <row r="101" spans="1:79">
      <c r="A101" s="21">
        <v>38717</v>
      </c>
      <c r="B101">
        <v>8</v>
      </c>
      <c r="C101">
        <v>512</v>
      </c>
      <c r="D101" s="7">
        <f t="shared" si="16"/>
        <v>1.5625</v>
      </c>
      <c r="F101" s="21">
        <v>38717</v>
      </c>
      <c r="H101">
        <v>70</v>
      </c>
      <c r="I101" s="7">
        <f t="shared" si="17"/>
        <v>0</v>
      </c>
      <c r="K101" s="21">
        <v>38717</v>
      </c>
      <c r="L101">
        <v>2</v>
      </c>
      <c r="M101">
        <v>297</v>
      </c>
      <c r="N101" s="7">
        <f t="shared" si="18"/>
        <v>0.67340067340067333</v>
      </c>
      <c r="P101" s="21">
        <v>38717</v>
      </c>
      <c r="Q101">
        <v>6</v>
      </c>
      <c r="R101">
        <v>147</v>
      </c>
      <c r="S101" s="7">
        <f t="shared" si="19"/>
        <v>4.0816326530612246</v>
      </c>
      <c r="U101" s="21">
        <v>38717</v>
      </c>
      <c r="V101">
        <v>15</v>
      </c>
      <c r="W101">
        <v>518</v>
      </c>
      <c r="X101" s="7">
        <f t="shared" si="20"/>
        <v>2.8957528957528957</v>
      </c>
      <c r="Z101" s="21">
        <v>38717</v>
      </c>
      <c r="AA101">
        <v>1</v>
      </c>
      <c r="AB101">
        <v>199</v>
      </c>
      <c r="AC101" s="7">
        <f t="shared" si="21"/>
        <v>0.50251256281407031</v>
      </c>
      <c r="AE101" s="21">
        <v>38717</v>
      </c>
      <c r="AF101">
        <v>9</v>
      </c>
      <c r="AG101">
        <v>248</v>
      </c>
      <c r="AH101" s="7">
        <f t="shared" si="22"/>
        <v>3.6290322580645165</v>
      </c>
      <c r="AJ101" s="21">
        <v>38717</v>
      </c>
      <c r="AK101">
        <v>9</v>
      </c>
      <c r="AL101">
        <v>116</v>
      </c>
      <c r="AM101" s="7">
        <f t="shared" si="23"/>
        <v>7.7586206896551726</v>
      </c>
      <c r="AO101" s="21">
        <v>38717</v>
      </c>
      <c r="AP101" s="9">
        <v>1985.3499984741211</v>
      </c>
      <c r="AQ101" s="9">
        <v>98194.417976379395</v>
      </c>
      <c r="AR101" s="7">
        <f t="shared" si="24"/>
        <v>2.0218562718623128</v>
      </c>
      <c r="AT101" s="21">
        <v>38717</v>
      </c>
      <c r="AU101" s="9"/>
      <c r="AV101" s="9">
        <v>15286.300003051758</v>
      </c>
      <c r="AW101" s="7">
        <f t="shared" si="25"/>
        <v>0</v>
      </c>
      <c r="AY101" s="21">
        <v>38717</v>
      </c>
      <c r="AZ101" s="9">
        <v>600</v>
      </c>
      <c r="BA101" s="9">
        <v>57825.417976379395</v>
      </c>
      <c r="BB101" s="7">
        <f t="shared" si="26"/>
        <v>1.0376059888492095</v>
      </c>
      <c r="BD101" s="21">
        <v>38717</v>
      </c>
      <c r="BE101" s="9">
        <v>1385.3499984741211</v>
      </c>
      <c r="BF101" s="9">
        <v>25082.699996948242</v>
      </c>
      <c r="BG101" s="7">
        <f t="shared" si="27"/>
        <v>5.5231294822434327</v>
      </c>
      <c r="BI101" s="21">
        <v>38717</v>
      </c>
      <c r="BJ101" s="9">
        <v>16478.699920654297</v>
      </c>
      <c r="BK101" s="9">
        <v>421184.05397796631</v>
      </c>
      <c r="BL101" s="7">
        <f t="shared" si="28"/>
        <v>3.9124700389337055</v>
      </c>
      <c r="BN101" s="21">
        <v>38717</v>
      </c>
      <c r="BO101" s="9"/>
      <c r="BP101" s="9">
        <v>172908.03691864014</v>
      </c>
      <c r="BQ101" s="7">
        <f t="shared" si="29"/>
        <v>0</v>
      </c>
      <c r="BS101" s="21">
        <v>38717</v>
      </c>
      <c r="BT101" s="9">
        <v>3503.7200012207031</v>
      </c>
      <c r="BU101" s="9">
        <v>172466.0359954834</v>
      </c>
      <c r="BV101" s="7">
        <f t="shared" si="30"/>
        <v>2.0315420256498848</v>
      </c>
      <c r="BX101" s="21">
        <v>38717</v>
      </c>
      <c r="BY101" s="9">
        <v>12974.979919433594</v>
      </c>
      <c r="BZ101" s="9">
        <v>75809.981063842773</v>
      </c>
      <c r="CA101" s="7">
        <f t="shared" si="31"/>
        <v>17.115134098908186</v>
      </c>
    </row>
    <row r="102" spans="1:79">
      <c r="A102" s="21">
        <v>38748</v>
      </c>
      <c r="B102">
        <v>8</v>
      </c>
      <c r="C102">
        <v>513</v>
      </c>
      <c r="D102" s="7">
        <f t="shared" si="16"/>
        <v>1.5594541910331383</v>
      </c>
      <c r="F102" s="21">
        <v>38748</v>
      </c>
      <c r="H102">
        <v>69</v>
      </c>
      <c r="I102" s="7">
        <f t="shared" si="17"/>
        <v>0</v>
      </c>
      <c r="K102" s="21">
        <v>38748</v>
      </c>
      <c r="L102">
        <v>1</v>
      </c>
      <c r="M102">
        <v>293</v>
      </c>
      <c r="N102" s="7">
        <f t="shared" si="18"/>
        <v>0.34129692832764508</v>
      </c>
      <c r="P102" s="21">
        <v>38748</v>
      </c>
      <c r="Q102">
        <v>7</v>
      </c>
      <c r="R102">
        <v>153</v>
      </c>
      <c r="S102" s="7">
        <f t="shared" si="19"/>
        <v>4.5751633986928102</v>
      </c>
      <c r="U102" s="21">
        <v>38748</v>
      </c>
      <c r="V102">
        <v>15</v>
      </c>
      <c r="W102">
        <v>519</v>
      </c>
      <c r="X102" s="7">
        <f t="shared" si="20"/>
        <v>2.8901734104046244</v>
      </c>
      <c r="Z102" s="21">
        <v>38748</v>
      </c>
      <c r="AA102">
        <v>1</v>
      </c>
      <c r="AB102">
        <v>199</v>
      </c>
      <c r="AC102" s="7">
        <f t="shared" si="21"/>
        <v>0.50251256281407031</v>
      </c>
      <c r="AE102" s="21">
        <v>38748</v>
      </c>
      <c r="AF102">
        <v>9</v>
      </c>
      <c r="AG102">
        <v>252</v>
      </c>
      <c r="AH102" s="7">
        <f t="shared" si="22"/>
        <v>3.5714285714285712</v>
      </c>
      <c r="AJ102" s="21">
        <v>38748</v>
      </c>
      <c r="AK102">
        <v>9</v>
      </c>
      <c r="AL102">
        <v>113</v>
      </c>
      <c r="AM102" s="7">
        <f t="shared" si="23"/>
        <v>7.9646017699115044</v>
      </c>
      <c r="AO102" s="21">
        <v>38748</v>
      </c>
      <c r="AP102" s="9">
        <v>1985.3499984741211</v>
      </c>
      <c r="AQ102" s="9">
        <v>97661.812973022461</v>
      </c>
      <c r="AR102" s="7">
        <f t="shared" si="24"/>
        <v>2.0328825955980796</v>
      </c>
      <c r="AT102" s="21">
        <v>38748</v>
      </c>
      <c r="AU102" s="9"/>
      <c r="AV102" s="9">
        <v>14991.600006103516</v>
      </c>
      <c r="AW102" s="7">
        <f t="shared" si="25"/>
        <v>0</v>
      </c>
      <c r="AY102" s="21">
        <v>38748</v>
      </c>
      <c r="AZ102" s="9">
        <v>350</v>
      </c>
      <c r="BA102" s="9">
        <v>56542.112976074219</v>
      </c>
      <c r="BB102" s="7">
        <f t="shared" si="26"/>
        <v>0.61900764152217369</v>
      </c>
      <c r="BD102" s="21">
        <v>38748</v>
      </c>
      <c r="BE102" s="9">
        <v>1635.3499984741211</v>
      </c>
      <c r="BF102" s="9">
        <v>26128.099990844727</v>
      </c>
      <c r="BG102" s="7">
        <f t="shared" si="27"/>
        <v>6.2589702238094125</v>
      </c>
      <c r="BI102" s="21">
        <v>38748</v>
      </c>
      <c r="BJ102" s="9">
        <v>16478.699920654297</v>
      </c>
      <c r="BK102" s="9">
        <v>422062.27199554443</v>
      </c>
      <c r="BL102" s="7">
        <f t="shared" si="28"/>
        <v>3.9043290561702366</v>
      </c>
      <c r="BN102" s="21">
        <v>38748</v>
      </c>
      <c r="BO102" s="9"/>
      <c r="BP102" s="9">
        <v>172375.89588165283</v>
      </c>
      <c r="BQ102" s="7">
        <f t="shared" si="29"/>
        <v>0</v>
      </c>
      <c r="BS102" s="21">
        <v>38748</v>
      </c>
      <c r="BT102" s="9">
        <v>3503.7200012207031</v>
      </c>
      <c r="BU102" s="9">
        <v>175488.48400878906</v>
      </c>
      <c r="BV102" s="7">
        <f t="shared" si="30"/>
        <v>1.996552663276312</v>
      </c>
      <c r="BX102" s="21">
        <v>38748</v>
      </c>
      <c r="BY102" s="9">
        <v>12974.979919433594</v>
      </c>
      <c r="BZ102" s="9">
        <v>74197.892105102539</v>
      </c>
      <c r="CA102" s="7">
        <f t="shared" si="31"/>
        <v>17.486992623798965</v>
      </c>
    </row>
    <row r="103" spans="1:79">
      <c r="A103" s="21">
        <v>38776</v>
      </c>
      <c r="B103">
        <v>8</v>
      </c>
      <c r="C103">
        <v>520</v>
      </c>
      <c r="D103" s="7">
        <f t="shared" si="16"/>
        <v>1.5384615384615385</v>
      </c>
      <c r="F103" s="21">
        <v>38776</v>
      </c>
      <c r="H103">
        <v>75</v>
      </c>
      <c r="I103" s="7">
        <f t="shared" si="17"/>
        <v>0</v>
      </c>
      <c r="K103" s="21">
        <v>38776</v>
      </c>
      <c r="L103">
        <v>1</v>
      </c>
      <c r="M103">
        <v>292</v>
      </c>
      <c r="N103" s="7">
        <f t="shared" si="18"/>
        <v>0.34246575342465752</v>
      </c>
      <c r="P103" s="21">
        <v>38776</v>
      </c>
      <c r="Q103">
        <v>7</v>
      </c>
      <c r="R103">
        <v>156</v>
      </c>
      <c r="S103" s="7">
        <f t="shared" si="19"/>
        <v>4.4871794871794872</v>
      </c>
      <c r="U103" s="21">
        <v>38776</v>
      </c>
      <c r="V103">
        <v>13</v>
      </c>
      <c r="W103">
        <v>515</v>
      </c>
      <c r="X103" s="7">
        <f t="shared" si="20"/>
        <v>2.5242718446601939</v>
      </c>
      <c r="Z103" s="21">
        <v>38776</v>
      </c>
      <c r="AA103">
        <v>1</v>
      </c>
      <c r="AB103">
        <v>201</v>
      </c>
      <c r="AC103" s="7">
        <f t="shared" si="21"/>
        <v>0.49751243781094528</v>
      </c>
      <c r="AE103" s="21">
        <v>38776</v>
      </c>
      <c r="AF103">
        <v>9</v>
      </c>
      <c r="AG103">
        <v>256</v>
      </c>
      <c r="AH103" s="7">
        <f t="shared" si="22"/>
        <v>3.515625</v>
      </c>
      <c r="AJ103" s="21">
        <v>38776</v>
      </c>
      <c r="AK103">
        <v>7</v>
      </c>
      <c r="AL103">
        <v>105</v>
      </c>
      <c r="AM103" s="7">
        <f t="shared" si="23"/>
        <v>6.666666666666667</v>
      </c>
      <c r="AO103" s="21">
        <v>38776</v>
      </c>
      <c r="AP103" s="9">
        <v>1795.3499984741211</v>
      </c>
      <c r="AQ103" s="9">
        <v>98445.462005615234</v>
      </c>
      <c r="AR103" s="7">
        <f t="shared" si="24"/>
        <v>1.8237001095811975</v>
      </c>
      <c r="AT103" s="21">
        <v>38776</v>
      </c>
      <c r="AU103" s="9"/>
      <c r="AV103" s="9">
        <v>15911.700012207031</v>
      </c>
      <c r="AW103" s="7">
        <f t="shared" si="25"/>
        <v>0</v>
      </c>
      <c r="AY103" s="21">
        <v>38776</v>
      </c>
      <c r="AZ103" s="9">
        <v>350</v>
      </c>
      <c r="BA103" s="9">
        <v>55526.662002563477</v>
      </c>
      <c r="BB103" s="7">
        <f t="shared" si="26"/>
        <v>0.63032782338661331</v>
      </c>
      <c r="BD103" s="21">
        <v>38776</v>
      </c>
      <c r="BE103" s="9">
        <v>1445.3499984741211</v>
      </c>
      <c r="BF103" s="9">
        <v>27007.099990844727</v>
      </c>
      <c r="BG103" s="7">
        <f t="shared" si="27"/>
        <v>5.351740834684537</v>
      </c>
      <c r="BI103" s="21">
        <v>38776</v>
      </c>
      <c r="BJ103" s="9">
        <v>16025.599914550781</v>
      </c>
      <c r="BK103" s="9">
        <v>422163.66902923584</v>
      </c>
      <c r="BL103" s="7">
        <f t="shared" si="28"/>
        <v>3.7960632546617767</v>
      </c>
      <c r="BN103" s="21">
        <v>38776</v>
      </c>
      <c r="BO103" s="9"/>
      <c r="BP103" s="9">
        <v>174073.66388702393</v>
      </c>
      <c r="BQ103" s="7">
        <f t="shared" si="29"/>
        <v>0</v>
      </c>
      <c r="BS103" s="21">
        <v>38776</v>
      </c>
      <c r="BT103" s="9">
        <v>3503.7200012207031</v>
      </c>
      <c r="BU103" s="9">
        <v>176899.75506591797</v>
      </c>
      <c r="BV103" s="7">
        <f t="shared" si="30"/>
        <v>1.9806245632816819</v>
      </c>
      <c r="BX103" s="21">
        <v>38776</v>
      </c>
      <c r="BY103" s="9">
        <v>12521.879913330078</v>
      </c>
      <c r="BZ103" s="9">
        <v>71190.250076293945</v>
      </c>
      <c r="CA103" s="7">
        <f t="shared" si="31"/>
        <v>17.589318621455174</v>
      </c>
    </row>
    <row r="104" spans="1:79">
      <c r="A104" s="21">
        <v>38807</v>
      </c>
      <c r="B104">
        <v>8</v>
      </c>
      <c r="C104">
        <v>527</v>
      </c>
      <c r="D104" s="7">
        <f t="shared" si="16"/>
        <v>1.5180265654648957</v>
      </c>
      <c r="F104" s="21">
        <v>38807</v>
      </c>
      <c r="H104">
        <v>74</v>
      </c>
      <c r="I104" s="7">
        <f t="shared" si="17"/>
        <v>0</v>
      </c>
      <c r="K104" s="21">
        <v>38807</v>
      </c>
      <c r="L104">
        <v>1</v>
      </c>
      <c r="M104">
        <v>297</v>
      </c>
      <c r="N104" s="7">
        <f t="shared" si="18"/>
        <v>0.33670033670033667</v>
      </c>
      <c r="P104" s="21">
        <v>38807</v>
      </c>
      <c r="Q104">
        <v>7</v>
      </c>
      <c r="R104">
        <v>159</v>
      </c>
      <c r="S104" s="7">
        <f t="shared" si="19"/>
        <v>4.4025157232704402</v>
      </c>
      <c r="U104" s="21">
        <v>38807</v>
      </c>
      <c r="V104">
        <v>15</v>
      </c>
      <c r="W104">
        <v>512</v>
      </c>
      <c r="X104" s="7">
        <f t="shared" si="20"/>
        <v>2.9296875</v>
      </c>
      <c r="Z104" s="21">
        <v>38807</v>
      </c>
      <c r="AA104">
        <v>3</v>
      </c>
      <c r="AB104">
        <v>206</v>
      </c>
      <c r="AC104" s="7">
        <f t="shared" si="21"/>
        <v>1.4563106796116505</v>
      </c>
      <c r="AE104" s="21">
        <v>38807</v>
      </c>
      <c r="AF104">
        <v>8</v>
      </c>
      <c r="AG104">
        <v>246</v>
      </c>
      <c r="AH104" s="7">
        <f t="shared" si="22"/>
        <v>3.2520325203252036</v>
      </c>
      <c r="AJ104" s="21">
        <v>38807</v>
      </c>
      <c r="AK104">
        <v>8</v>
      </c>
      <c r="AL104">
        <v>105</v>
      </c>
      <c r="AM104" s="7">
        <f t="shared" si="23"/>
        <v>7.6190476190476195</v>
      </c>
      <c r="AO104" s="21">
        <v>38807</v>
      </c>
      <c r="AP104" s="9">
        <v>1795.3499984741211</v>
      </c>
      <c r="AQ104" s="9">
        <v>100216.08497619629</v>
      </c>
      <c r="AR104" s="7">
        <f t="shared" si="24"/>
        <v>1.7914788817589109</v>
      </c>
      <c r="AT104" s="21">
        <v>38807</v>
      </c>
      <c r="AU104" s="9"/>
      <c r="AV104" s="9">
        <v>15745</v>
      </c>
      <c r="AW104" s="7">
        <f t="shared" si="25"/>
        <v>0</v>
      </c>
      <c r="AY104" s="21">
        <v>38807</v>
      </c>
      <c r="AZ104" s="9">
        <v>350</v>
      </c>
      <c r="BA104" s="9">
        <v>57276.184982299805</v>
      </c>
      <c r="BB104" s="7">
        <f t="shared" si="26"/>
        <v>0.61107421890644664</v>
      </c>
      <c r="BD104" s="21">
        <v>38807</v>
      </c>
      <c r="BE104" s="9">
        <v>1445.3499984741211</v>
      </c>
      <c r="BF104" s="9">
        <v>27194.899993896484</v>
      </c>
      <c r="BG104" s="7">
        <f t="shared" si="27"/>
        <v>5.3147832821540426</v>
      </c>
      <c r="BI104" s="21">
        <v>38807</v>
      </c>
      <c r="BJ104" s="9">
        <v>19524.629905700684</v>
      </c>
      <c r="BK104" s="9">
        <v>427604.71494293213</v>
      </c>
      <c r="BL104" s="7">
        <f t="shared" si="28"/>
        <v>4.5660464497699538</v>
      </c>
      <c r="BN104" s="21">
        <v>38807</v>
      </c>
      <c r="BO104" s="9">
        <v>3499.0299911499023</v>
      </c>
      <c r="BP104" s="9">
        <v>181358.56481933594</v>
      </c>
      <c r="BQ104" s="7">
        <f t="shared" si="29"/>
        <v>1.929343670443981</v>
      </c>
      <c r="BS104" s="21">
        <v>38807</v>
      </c>
      <c r="BT104" s="9">
        <v>2588.7200012207031</v>
      </c>
      <c r="BU104" s="9">
        <v>175313.24099731445</v>
      </c>
      <c r="BV104" s="7">
        <f t="shared" si="30"/>
        <v>1.4766254884651631</v>
      </c>
      <c r="BX104" s="21">
        <v>38807</v>
      </c>
      <c r="BY104" s="9">
        <v>13436.879913330078</v>
      </c>
      <c r="BZ104" s="9">
        <v>70932.909126281738</v>
      </c>
      <c r="CA104" s="7">
        <f t="shared" si="31"/>
        <v>18.943083089132045</v>
      </c>
    </row>
    <row r="105" spans="1:79">
      <c r="A105" s="21">
        <v>38837</v>
      </c>
      <c r="B105">
        <v>7</v>
      </c>
      <c r="C105">
        <v>515</v>
      </c>
      <c r="D105" s="7">
        <f t="shared" si="16"/>
        <v>1.3592233009708738</v>
      </c>
      <c r="F105" s="21">
        <v>38837</v>
      </c>
      <c r="H105">
        <v>74</v>
      </c>
      <c r="I105" s="7">
        <f t="shared" si="17"/>
        <v>0</v>
      </c>
      <c r="K105" s="21">
        <v>38837</v>
      </c>
      <c r="L105">
        <v>1</v>
      </c>
      <c r="M105">
        <v>288</v>
      </c>
      <c r="N105" s="7">
        <f t="shared" si="18"/>
        <v>0.34722222222222221</v>
      </c>
      <c r="P105" s="21">
        <v>38837</v>
      </c>
      <c r="Q105">
        <v>6</v>
      </c>
      <c r="R105">
        <v>155</v>
      </c>
      <c r="S105" s="7">
        <f t="shared" si="19"/>
        <v>3.870967741935484</v>
      </c>
      <c r="U105" s="21">
        <v>38837</v>
      </c>
      <c r="V105">
        <v>16</v>
      </c>
      <c r="W105">
        <v>516</v>
      </c>
      <c r="X105" s="7">
        <f t="shared" si="20"/>
        <v>3.1007751937984498</v>
      </c>
      <c r="Z105" s="21">
        <v>38837</v>
      </c>
      <c r="AA105">
        <v>4</v>
      </c>
      <c r="AB105">
        <v>204</v>
      </c>
      <c r="AC105" s="7">
        <f t="shared" si="21"/>
        <v>1.9607843137254901</v>
      </c>
      <c r="AE105" s="21">
        <v>38837</v>
      </c>
      <c r="AF105">
        <v>8</v>
      </c>
      <c r="AG105">
        <v>252</v>
      </c>
      <c r="AH105" s="7">
        <f t="shared" si="22"/>
        <v>3.1746031746031744</v>
      </c>
      <c r="AJ105" s="21">
        <v>38837</v>
      </c>
      <c r="AK105">
        <v>8</v>
      </c>
      <c r="AL105">
        <v>109</v>
      </c>
      <c r="AM105" s="7">
        <f t="shared" si="23"/>
        <v>7.3394495412844041</v>
      </c>
      <c r="AO105" s="21">
        <v>38837</v>
      </c>
      <c r="AP105" s="9">
        <v>1545.3499984741211</v>
      </c>
      <c r="AQ105" s="9">
        <v>98356.637008666992</v>
      </c>
      <c r="AR105" s="7">
        <f t="shared" si="24"/>
        <v>1.5711700251991618</v>
      </c>
      <c r="AT105" s="21">
        <v>38837</v>
      </c>
      <c r="AU105" s="9"/>
      <c r="AV105" s="9">
        <v>15907</v>
      </c>
      <c r="AW105" s="7">
        <f t="shared" si="25"/>
        <v>0</v>
      </c>
      <c r="AY105" s="21">
        <v>38837</v>
      </c>
      <c r="AZ105" s="9">
        <v>350</v>
      </c>
      <c r="BA105" s="9">
        <v>55582.43701171875</v>
      </c>
      <c r="BB105" s="7">
        <f t="shared" si="26"/>
        <v>0.6296953117154751</v>
      </c>
      <c r="BD105" s="21">
        <v>38837</v>
      </c>
      <c r="BE105" s="9">
        <v>1195.3499984741211</v>
      </c>
      <c r="BF105" s="9">
        <v>26867.199996948242</v>
      </c>
      <c r="BG105" s="7">
        <f t="shared" si="27"/>
        <v>4.4491052235063462</v>
      </c>
      <c r="BI105" s="21">
        <v>38837</v>
      </c>
      <c r="BJ105" s="9">
        <v>19688.029907226563</v>
      </c>
      <c r="BK105" s="9">
        <v>429379.98910522461</v>
      </c>
      <c r="BL105" s="7">
        <f t="shared" si="28"/>
        <v>4.5852229742364123</v>
      </c>
      <c r="BN105" s="21">
        <v>38837</v>
      </c>
      <c r="BO105" s="9">
        <v>3774.0299911499023</v>
      </c>
      <c r="BP105" s="9">
        <v>180497.59400939941</v>
      </c>
      <c r="BQ105" s="7">
        <f t="shared" si="29"/>
        <v>2.0909032122352662</v>
      </c>
      <c r="BS105" s="21">
        <v>38837</v>
      </c>
      <c r="BT105" s="9">
        <v>2588.7200012207031</v>
      </c>
      <c r="BU105" s="9">
        <v>177002.64300537109</v>
      </c>
      <c r="BV105" s="7">
        <f t="shared" si="30"/>
        <v>1.4625318341388547</v>
      </c>
      <c r="BX105" s="21">
        <v>38837</v>
      </c>
      <c r="BY105" s="9">
        <v>13325.279914855957</v>
      </c>
      <c r="BZ105" s="9">
        <v>71879.752090454102</v>
      </c>
      <c r="CA105" s="7">
        <f t="shared" si="31"/>
        <v>18.538294202917267</v>
      </c>
    </row>
    <row r="106" spans="1:79">
      <c r="A106" s="21">
        <v>38868</v>
      </c>
      <c r="B106">
        <v>8</v>
      </c>
      <c r="C106">
        <v>514</v>
      </c>
      <c r="D106" s="7">
        <f t="shared" si="16"/>
        <v>1.556420233463035</v>
      </c>
      <c r="F106" s="21">
        <v>38868</v>
      </c>
      <c r="H106">
        <v>72</v>
      </c>
      <c r="I106" s="7">
        <f t="shared" si="17"/>
        <v>0</v>
      </c>
      <c r="K106" s="21">
        <v>38868</v>
      </c>
      <c r="L106">
        <v>1</v>
      </c>
      <c r="M106">
        <v>291</v>
      </c>
      <c r="N106" s="7">
        <f t="shared" si="18"/>
        <v>0.3436426116838488</v>
      </c>
      <c r="P106" s="21">
        <v>38868</v>
      </c>
      <c r="Q106">
        <v>7</v>
      </c>
      <c r="R106">
        <v>155</v>
      </c>
      <c r="S106" s="7">
        <f t="shared" si="19"/>
        <v>4.5161290322580641</v>
      </c>
      <c r="U106" s="21">
        <v>38868</v>
      </c>
      <c r="V106">
        <v>15</v>
      </c>
      <c r="W106">
        <v>526</v>
      </c>
      <c r="X106" s="7">
        <f t="shared" si="20"/>
        <v>2.8517110266159698</v>
      </c>
      <c r="Z106" s="21">
        <v>38868</v>
      </c>
      <c r="AA106">
        <v>3</v>
      </c>
      <c r="AB106">
        <v>212</v>
      </c>
      <c r="AC106" s="7">
        <f t="shared" si="21"/>
        <v>1.4150943396226416</v>
      </c>
      <c r="AE106" s="21">
        <v>38868</v>
      </c>
      <c r="AF106">
        <v>7</v>
      </c>
      <c r="AG106">
        <v>250</v>
      </c>
      <c r="AH106" s="7">
        <f t="shared" si="22"/>
        <v>2.8000000000000003</v>
      </c>
      <c r="AJ106" s="21">
        <v>38868</v>
      </c>
      <c r="AK106">
        <v>8</v>
      </c>
      <c r="AL106">
        <v>113</v>
      </c>
      <c r="AM106" s="7">
        <f t="shared" si="23"/>
        <v>7.0796460176991154</v>
      </c>
      <c r="AO106" s="21">
        <v>38868</v>
      </c>
      <c r="AP106" s="9">
        <v>1620.3499984741211</v>
      </c>
      <c r="AQ106" s="9">
        <v>98095.81600189209</v>
      </c>
      <c r="AR106" s="7">
        <f t="shared" si="24"/>
        <v>1.651803374002075</v>
      </c>
      <c r="AT106" s="21">
        <v>38868</v>
      </c>
      <c r="AU106" s="9"/>
      <c r="AV106" s="9">
        <v>15531.700012207031</v>
      </c>
      <c r="AW106" s="7">
        <f t="shared" si="25"/>
        <v>0</v>
      </c>
      <c r="AY106" s="21">
        <v>38868</v>
      </c>
      <c r="AZ106" s="9">
        <v>350</v>
      </c>
      <c r="BA106" s="9">
        <v>55752.915992736816</v>
      </c>
      <c r="BB106" s="7">
        <f t="shared" si="26"/>
        <v>0.62776985520469653</v>
      </c>
      <c r="BD106" s="21">
        <v>38868</v>
      </c>
      <c r="BE106" s="9">
        <v>1270.3499984741211</v>
      </c>
      <c r="BF106" s="9">
        <v>26811.199996948242</v>
      </c>
      <c r="BG106" s="7">
        <f t="shared" si="27"/>
        <v>4.738131820353872</v>
      </c>
      <c r="BI106" s="21">
        <v>38868</v>
      </c>
      <c r="BJ106" s="9">
        <v>18620.32991027832</v>
      </c>
      <c r="BK106" s="9">
        <v>485825.18509674072</v>
      </c>
      <c r="BL106" s="7">
        <f t="shared" si="28"/>
        <v>3.832722238673262</v>
      </c>
      <c r="BN106" s="21">
        <v>38868</v>
      </c>
      <c r="BO106" s="9">
        <v>1774.0299911499023</v>
      </c>
      <c r="BP106" s="9">
        <v>236841.69998168945</v>
      </c>
      <c r="BQ106" s="7">
        <f t="shared" si="29"/>
        <v>0.74903616689419761</v>
      </c>
      <c r="BS106" s="21">
        <v>38868</v>
      </c>
      <c r="BT106" s="9">
        <v>4222.7200012207031</v>
      </c>
      <c r="BU106" s="9">
        <v>177708.02402496338</v>
      </c>
      <c r="BV106" s="7">
        <f t="shared" si="30"/>
        <v>2.3762123429089055</v>
      </c>
      <c r="BX106" s="21">
        <v>38868</v>
      </c>
      <c r="BY106" s="9">
        <v>12623.579917907715</v>
      </c>
      <c r="BZ106" s="9">
        <v>71275.461090087891</v>
      </c>
      <c r="CA106" s="7">
        <f t="shared" si="31"/>
        <v>17.71097615482595</v>
      </c>
    </row>
    <row r="107" spans="1:79">
      <c r="A107" s="21">
        <v>38898</v>
      </c>
      <c r="B107">
        <v>8</v>
      </c>
      <c r="C107">
        <v>505</v>
      </c>
      <c r="D107" s="7">
        <f t="shared" si="16"/>
        <v>1.5841584158415842</v>
      </c>
      <c r="F107" s="21">
        <v>38898</v>
      </c>
      <c r="H107">
        <v>69</v>
      </c>
      <c r="I107" s="7">
        <f t="shared" si="17"/>
        <v>0</v>
      </c>
      <c r="K107" s="21">
        <v>38898</v>
      </c>
      <c r="L107">
        <v>1</v>
      </c>
      <c r="M107">
        <v>287</v>
      </c>
      <c r="N107" s="7">
        <f t="shared" si="18"/>
        <v>0.34843205574912894</v>
      </c>
      <c r="P107" s="21">
        <v>38898</v>
      </c>
      <c r="Q107">
        <v>7</v>
      </c>
      <c r="R107">
        <v>153</v>
      </c>
      <c r="S107" s="7">
        <f t="shared" si="19"/>
        <v>4.5751633986928102</v>
      </c>
      <c r="U107" s="21">
        <v>38898</v>
      </c>
      <c r="V107">
        <v>16</v>
      </c>
      <c r="W107">
        <v>525</v>
      </c>
      <c r="X107" s="7">
        <f t="shared" si="20"/>
        <v>3.0476190476190474</v>
      </c>
      <c r="Z107" s="21">
        <v>38898</v>
      </c>
      <c r="AA107">
        <v>4</v>
      </c>
      <c r="AB107">
        <v>210</v>
      </c>
      <c r="AC107" s="7">
        <f t="shared" si="21"/>
        <v>1.9047619047619049</v>
      </c>
      <c r="AE107" s="21">
        <v>38898</v>
      </c>
      <c r="AF107">
        <v>4</v>
      </c>
      <c r="AG107">
        <v>250</v>
      </c>
      <c r="AH107" s="7">
        <f t="shared" si="22"/>
        <v>1.6</v>
      </c>
      <c r="AJ107" s="21">
        <v>38898</v>
      </c>
      <c r="AK107">
        <v>12</v>
      </c>
      <c r="AL107">
        <v>116</v>
      </c>
      <c r="AM107" s="7">
        <f t="shared" si="23"/>
        <v>10.344827586206897</v>
      </c>
      <c r="AO107" s="21">
        <v>38898</v>
      </c>
      <c r="AP107" s="9">
        <v>1620.3499984741211</v>
      </c>
      <c r="AQ107" s="9">
        <v>96132.229019165039</v>
      </c>
      <c r="AR107" s="7">
        <f t="shared" si="24"/>
        <v>1.685542939143839</v>
      </c>
      <c r="AT107" s="21">
        <v>38898</v>
      </c>
      <c r="AU107" s="9"/>
      <c r="AV107" s="9">
        <v>14779.600006103516</v>
      </c>
      <c r="AW107" s="7">
        <f t="shared" si="25"/>
        <v>0</v>
      </c>
      <c r="AY107" s="21">
        <v>38898</v>
      </c>
      <c r="AZ107" s="9">
        <v>350</v>
      </c>
      <c r="BA107" s="9">
        <v>54933.429016113281</v>
      </c>
      <c r="BB107" s="7">
        <f t="shared" si="26"/>
        <v>0.63713481256984095</v>
      </c>
      <c r="BD107" s="21">
        <v>38898</v>
      </c>
      <c r="BE107" s="9">
        <v>1270.3499984741211</v>
      </c>
      <c r="BF107" s="9">
        <v>26419.199996948242</v>
      </c>
      <c r="BG107" s="7">
        <f t="shared" si="27"/>
        <v>4.8084347694890939</v>
      </c>
      <c r="BI107" s="21">
        <v>38898</v>
      </c>
      <c r="BJ107" s="9">
        <v>18774.939910888672</v>
      </c>
      <c r="BK107" s="9">
        <v>488433.56091308594</v>
      </c>
      <c r="BL107" s="7">
        <f t="shared" si="28"/>
        <v>3.843908652753198</v>
      </c>
      <c r="BN107" s="21">
        <v>38898</v>
      </c>
      <c r="BO107" s="9">
        <v>2293.6399917602539</v>
      </c>
      <c r="BP107" s="9">
        <v>238734.28887176514</v>
      </c>
      <c r="BQ107" s="7">
        <f t="shared" si="29"/>
        <v>0.96075013044827873</v>
      </c>
      <c r="BS107" s="21">
        <v>38898</v>
      </c>
      <c r="BT107" s="9">
        <v>2454.5</v>
      </c>
      <c r="BU107" s="9">
        <v>178561.41484069824</v>
      </c>
      <c r="BV107" s="7">
        <f t="shared" si="30"/>
        <v>1.374597083132298</v>
      </c>
      <c r="BX107" s="21">
        <v>38898</v>
      </c>
      <c r="BY107" s="9">
        <v>14026.799919128418</v>
      </c>
      <c r="BZ107" s="9">
        <v>71137.857200622559</v>
      </c>
      <c r="CA107" s="7">
        <f t="shared" si="31"/>
        <v>19.717771199616148</v>
      </c>
    </row>
    <row r="108" spans="1:79">
      <c r="A108" s="21">
        <v>38929</v>
      </c>
      <c r="B108">
        <v>6</v>
      </c>
      <c r="C108">
        <v>495</v>
      </c>
      <c r="D108" s="7">
        <f t="shared" si="16"/>
        <v>1.2121212121212122</v>
      </c>
      <c r="F108" s="21">
        <v>38929</v>
      </c>
      <c r="H108">
        <v>66</v>
      </c>
      <c r="I108" s="7">
        <f t="shared" si="17"/>
        <v>0</v>
      </c>
      <c r="K108" s="21">
        <v>38929</v>
      </c>
      <c r="M108">
        <v>281</v>
      </c>
      <c r="N108" s="7">
        <f t="shared" si="18"/>
        <v>0</v>
      </c>
      <c r="P108" s="21">
        <v>38929</v>
      </c>
      <c r="Q108">
        <v>6</v>
      </c>
      <c r="R108">
        <v>151</v>
      </c>
      <c r="S108" s="7">
        <f t="shared" si="19"/>
        <v>3.9735099337748347</v>
      </c>
      <c r="U108" s="21">
        <v>38929</v>
      </c>
      <c r="V108">
        <v>16</v>
      </c>
      <c r="W108">
        <v>524</v>
      </c>
      <c r="X108" s="7">
        <f t="shared" si="20"/>
        <v>3.0534351145038165</v>
      </c>
      <c r="Z108" s="21">
        <v>38929</v>
      </c>
      <c r="AA108">
        <v>4</v>
      </c>
      <c r="AB108">
        <v>207</v>
      </c>
      <c r="AC108" s="7">
        <f t="shared" si="21"/>
        <v>1.932367149758454</v>
      </c>
      <c r="AE108" s="21">
        <v>38929</v>
      </c>
      <c r="AF108">
        <v>3</v>
      </c>
      <c r="AG108">
        <v>253</v>
      </c>
      <c r="AH108" s="7">
        <f t="shared" si="22"/>
        <v>1.1857707509881421</v>
      </c>
      <c r="AJ108" s="21">
        <v>38929</v>
      </c>
      <c r="AK108">
        <v>11</v>
      </c>
      <c r="AL108">
        <v>111</v>
      </c>
      <c r="AM108" s="7">
        <f t="shared" si="23"/>
        <v>9.9099099099099099</v>
      </c>
      <c r="AO108" s="21">
        <v>38929</v>
      </c>
      <c r="AP108" s="9">
        <v>1275</v>
      </c>
      <c r="AQ108" s="9">
        <v>94937.23998260498</v>
      </c>
      <c r="AR108" s="7">
        <f t="shared" si="24"/>
        <v>1.3429924866507745</v>
      </c>
      <c r="AT108" s="21">
        <v>38929</v>
      </c>
      <c r="AU108" s="9"/>
      <c r="AV108" s="9">
        <v>14209.400001525879</v>
      </c>
      <c r="AW108" s="7">
        <f t="shared" si="25"/>
        <v>0</v>
      </c>
      <c r="AY108" s="21">
        <v>38929</v>
      </c>
      <c r="AZ108" s="9"/>
      <c r="BA108" s="9">
        <v>54155.639984130859</v>
      </c>
      <c r="BB108" s="7">
        <f t="shared" si="26"/>
        <v>0</v>
      </c>
      <c r="BD108" s="21">
        <v>38929</v>
      </c>
      <c r="BE108" s="9">
        <v>1275</v>
      </c>
      <c r="BF108" s="9">
        <v>26572.199996948242</v>
      </c>
      <c r="BG108" s="7">
        <f t="shared" si="27"/>
        <v>4.7982477933570831</v>
      </c>
      <c r="BI108" s="21">
        <v>38929</v>
      </c>
      <c r="BJ108" s="9">
        <v>18676.719909667969</v>
      </c>
      <c r="BK108" s="9">
        <v>485727.8028717041</v>
      </c>
      <c r="BL108" s="7">
        <f t="shared" si="28"/>
        <v>3.845100033238384</v>
      </c>
      <c r="BN108" s="21">
        <v>38929</v>
      </c>
      <c r="BO108" s="9">
        <v>2293.6399917602539</v>
      </c>
      <c r="BP108" s="9">
        <v>236288.67490386963</v>
      </c>
      <c r="BQ108" s="7">
        <f t="shared" si="29"/>
        <v>0.97069400075707646</v>
      </c>
      <c r="BS108" s="21">
        <v>38929</v>
      </c>
      <c r="BT108" s="9">
        <v>2154.5</v>
      </c>
      <c r="BU108" s="9">
        <v>179128.87980651855</v>
      </c>
      <c r="BV108" s="7">
        <f t="shared" si="30"/>
        <v>1.2027652952037258</v>
      </c>
      <c r="BX108" s="21">
        <v>38929</v>
      </c>
      <c r="BY108" s="9">
        <v>14228.579917907715</v>
      </c>
      <c r="BZ108" s="9">
        <v>70310.248161315918</v>
      </c>
      <c r="CA108" s="7">
        <f t="shared" si="31"/>
        <v>20.236850658331416</v>
      </c>
    </row>
    <row r="109" spans="1:79">
      <c r="A109" s="21">
        <v>38960</v>
      </c>
      <c r="B109">
        <v>6</v>
      </c>
      <c r="C109">
        <v>493</v>
      </c>
      <c r="D109" s="7">
        <f t="shared" si="16"/>
        <v>1.2170385395537524</v>
      </c>
      <c r="F109" s="21">
        <v>38960</v>
      </c>
      <c r="H109">
        <v>70</v>
      </c>
      <c r="I109" s="7">
        <f t="shared" si="17"/>
        <v>0</v>
      </c>
      <c r="K109" s="21">
        <v>38960</v>
      </c>
      <c r="L109">
        <v>1</v>
      </c>
      <c r="M109">
        <v>275</v>
      </c>
      <c r="N109" s="7">
        <f t="shared" si="18"/>
        <v>0.36363636363636365</v>
      </c>
      <c r="P109" s="21">
        <v>38960</v>
      </c>
      <c r="Q109">
        <v>5</v>
      </c>
      <c r="R109">
        <v>151</v>
      </c>
      <c r="S109" s="7">
        <f t="shared" si="19"/>
        <v>3.3112582781456954</v>
      </c>
      <c r="U109" s="21">
        <v>38960</v>
      </c>
      <c r="V109">
        <v>15</v>
      </c>
      <c r="W109">
        <v>528</v>
      </c>
      <c r="X109" s="7">
        <f t="shared" si="20"/>
        <v>2.8409090909090908</v>
      </c>
      <c r="Z109" s="21">
        <v>38960</v>
      </c>
      <c r="AA109">
        <v>4</v>
      </c>
      <c r="AB109">
        <v>216</v>
      </c>
      <c r="AC109" s="7">
        <f t="shared" si="21"/>
        <v>1.8518518518518516</v>
      </c>
      <c r="AE109" s="21">
        <v>38960</v>
      </c>
      <c r="AF109">
        <v>2</v>
      </c>
      <c r="AG109">
        <v>245</v>
      </c>
      <c r="AH109" s="7">
        <f t="shared" si="22"/>
        <v>0.81632653061224492</v>
      </c>
      <c r="AJ109" s="21">
        <v>38960</v>
      </c>
      <c r="AK109">
        <v>11</v>
      </c>
      <c r="AL109">
        <v>115</v>
      </c>
      <c r="AM109" s="7">
        <f t="shared" si="23"/>
        <v>9.5652173913043477</v>
      </c>
      <c r="AO109" s="21">
        <v>38960</v>
      </c>
      <c r="AP109" s="9">
        <v>910</v>
      </c>
      <c r="AQ109" s="9">
        <v>94882.846000671387</v>
      </c>
      <c r="AR109" s="7">
        <f t="shared" si="24"/>
        <v>0.95907747117277753</v>
      </c>
      <c r="AT109" s="21">
        <v>38960</v>
      </c>
      <c r="AU109" s="9"/>
      <c r="AV109" s="9">
        <v>15039.400001525879</v>
      </c>
      <c r="AW109" s="7">
        <f t="shared" si="25"/>
        <v>0</v>
      </c>
      <c r="AY109" s="21">
        <v>38960</v>
      </c>
      <c r="AZ109" s="9">
        <v>100</v>
      </c>
      <c r="BA109" s="9">
        <v>53002.246002197266</v>
      </c>
      <c r="BB109" s="7">
        <f t="shared" si="26"/>
        <v>0.18867124988600367</v>
      </c>
      <c r="BD109" s="21">
        <v>38960</v>
      </c>
      <c r="BE109" s="9">
        <v>810</v>
      </c>
      <c r="BF109" s="9">
        <v>26841.199996948242</v>
      </c>
      <c r="BG109" s="7">
        <f t="shared" si="27"/>
        <v>3.0177488342253493</v>
      </c>
      <c r="BI109" s="21">
        <v>38960</v>
      </c>
      <c r="BJ109" s="9">
        <v>18228.219909667969</v>
      </c>
      <c r="BK109" s="9">
        <v>495165.50701141357</v>
      </c>
      <c r="BL109" s="7">
        <f t="shared" si="28"/>
        <v>3.6812378187820358</v>
      </c>
      <c r="BN109" s="21">
        <v>38960</v>
      </c>
      <c r="BO109" s="9">
        <v>2293.6399917602539</v>
      </c>
      <c r="BP109" s="9">
        <v>249820.02698516846</v>
      </c>
      <c r="BQ109" s="7">
        <f t="shared" si="29"/>
        <v>0.91811694180003633</v>
      </c>
      <c r="BS109" s="21">
        <v>38960</v>
      </c>
      <c r="BT109" s="9">
        <v>654.5</v>
      </c>
      <c r="BU109" s="9">
        <v>169615.07788085938</v>
      </c>
      <c r="BV109" s="7">
        <f t="shared" si="30"/>
        <v>0.38587371369173462</v>
      </c>
      <c r="BX109" s="21">
        <v>38960</v>
      </c>
      <c r="BY109" s="9">
        <v>15280.079917907715</v>
      </c>
      <c r="BZ109" s="9">
        <v>75730.402145385742</v>
      </c>
      <c r="CA109" s="7">
        <f t="shared" si="31"/>
        <v>20.176942793164251</v>
      </c>
    </row>
    <row r="110" spans="1:79">
      <c r="A110" s="21">
        <v>38990</v>
      </c>
      <c r="B110">
        <v>7</v>
      </c>
      <c r="C110">
        <v>490</v>
      </c>
      <c r="D110" s="7">
        <f t="shared" si="16"/>
        <v>1.4285714285714286</v>
      </c>
      <c r="F110" s="21">
        <v>38990</v>
      </c>
      <c r="H110">
        <v>67</v>
      </c>
      <c r="I110" s="7">
        <f t="shared" si="17"/>
        <v>0</v>
      </c>
      <c r="K110" s="21">
        <v>38990</v>
      </c>
      <c r="L110">
        <v>2</v>
      </c>
      <c r="M110">
        <v>274</v>
      </c>
      <c r="N110" s="7">
        <f t="shared" si="18"/>
        <v>0.72992700729927007</v>
      </c>
      <c r="P110" s="21">
        <v>38990</v>
      </c>
      <c r="Q110">
        <v>5</v>
      </c>
      <c r="R110">
        <v>153</v>
      </c>
      <c r="S110" s="7">
        <f t="shared" si="19"/>
        <v>3.2679738562091507</v>
      </c>
      <c r="U110" s="21">
        <v>38990</v>
      </c>
      <c r="V110">
        <v>10</v>
      </c>
      <c r="W110">
        <v>516</v>
      </c>
      <c r="X110" s="7">
        <f t="shared" si="20"/>
        <v>1.9379844961240309</v>
      </c>
      <c r="Z110" s="21">
        <v>38990</v>
      </c>
      <c r="AA110">
        <v>2</v>
      </c>
      <c r="AB110">
        <v>210</v>
      </c>
      <c r="AC110" s="7">
        <f t="shared" si="21"/>
        <v>0.95238095238095244</v>
      </c>
      <c r="AE110" s="21">
        <v>38990</v>
      </c>
      <c r="AF110">
        <v>2</v>
      </c>
      <c r="AG110">
        <v>243</v>
      </c>
      <c r="AH110" s="7">
        <f t="shared" si="22"/>
        <v>0.82304526748971196</v>
      </c>
      <c r="AJ110" s="21">
        <v>38990</v>
      </c>
      <c r="AK110">
        <v>7</v>
      </c>
      <c r="AL110">
        <v>108</v>
      </c>
      <c r="AM110" s="7">
        <f t="shared" si="23"/>
        <v>6.481481481481481</v>
      </c>
      <c r="AO110" s="21">
        <v>38990</v>
      </c>
      <c r="AP110" s="9">
        <v>1070</v>
      </c>
      <c r="AQ110" s="9">
        <v>94552.877998352051</v>
      </c>
      <c r="AR110" s="7">
        <f t="shared" si="24"/>
        <v>1.1316419157739956</v>
      </c>
      <c r="AT110" s="21">
        <v>38990</v>
      </c>
      <c r="AU110" s="9"/>
      <c r="AV110" s="9">
        <v>14504.099983215332</v>
      </c>
      <c r="AW110" s="7">
        <f t="shared" si="25"/>
        <v>0</v>
      </c>
      <c r="AY110" s="21">
        <v>38990</v>
      </c>
      <c r="AZ110" s="9">
        <v>260</v>
      </c>
      <c r="BA110" s="9">
        <v>52491.078002929688</v>
      </c>
      <c r="BB110" s="7">
        <f t="shared" si="26"/>
        <v>0.49532227169251236</v>
      </c>
      <c r="BD110" s="21">
        <v>38990</v>
      </c>
      <c r="BE110" s="9">
        <v>810</v>
      </c>
      <c r="BF110" s="9">
        <v>27557.700012207031</v>
      </c>
      <c r="BG110" s="7">
        <f t="shared" si="27"/>
        <v>2.9392873848006191</v>
      </c>
      <c r="BI110" s="21">
        <v>38990</v>
      </c>
      <c r="BJ110" s="9">
        <v>7814.7999782562256</v>
      </c>
      <c r="BK110" s="9">
        <v>479687.7360534668</v>
      </c>
      <c r="BL110" s="7">
        <f t="shared" si="28"/>
        <v>1.6291431677096648</v>
      </c>
      <c r="BN110" s="21">
        <v>38990</v>
      </c>
      <c r="BO110" s="9">
        <v>1774.0299911499023</v>
      </c>
      <c r="BP110" s="9">
        <v>242084.0340423584</v>
      </c>
      <c r="BQ110" s="7">
        <f t="shared" si="29"/>
        <v>0.73281577538463083</v>
      </c>
      <c r="BS110" s="21">
        <v>38990</v>
      </c>
      <c r="BT110" s="9">
        <v>654.5</v>
      </c>
      <c r="BU110" s="9">
        <v>169683.27693939209</v>
      </c>
      <c r="BV110" s="7">
        <f t="shared" si="30"/>
        <v>0.38571862342909374</v>
      </c>
      <c r="BX110" s="21">
        <v>38990</v>
      </c>
      <c r="BY110" s="9">
        <v>5386.2699871063232</v>
      </c>
      <c r="BZ110" s="9">
        <v>67920.425071716309</v>
      </c>
      <c r="CA110" s="7">
        <f t="shared" si="31"/>
        <v>7.9302654266651453</v>
      </c>
    </row>
    <row r="111" spans="1:79">
      <c r="A111" s="21">
        <v>39021</v>
      </c>
      <c r="B111">
        <v>7</v>
      </c>
      <c r="C111">
        <v>488</v>
      </c>
      <c r="D111" s="7">
        <f t="shared" si="16"/>
        <v>1.4344262295081966</v>
      </c>
      <c r="F111" s="21">
        <v>39021</v>
      </c>
      <c r="H111">
        <v>65</v>
      </c>
      <c r="I111" s="7">
        <f t="shared" si="17"/>
        <v>0</v>
      </c>
      <c r="K111" s="21">
        <v>39021</v>
      </c>
      <c r="L111">
        <v>2</v>
      </c>
      <c r="M111">
        <v>278</v>
      </c>
      <c r="N111" s="7">
        <f t="shared" si="18"/>
        <v>0.71942446043165476</v>
      </c>
      <c r="P111" s="21">
        <v>39021</v>
      </c>
      <c r="Q111">
        <v>5</v>
      </c>
      <c r="R111">
        <v>149</v>
      </c>
      <c r="S111" s="7">
        <f t="shared" si="19"/>
        <v>3.3557046979865772</v>
      </c>
      <c r="U111" s="21">
        <v>39021</v>
      </c>
      <c r="V111">
        <v>10</v>
      </c>
      <c r="W111">
        <v>510</v>
      </c>
      <c r="X111" s="7">
        <f t="shared" si="20"/>
        <v>1.9607843137254901</v>
      </c>
      <c r="Z111" s="21">
        <v>39021</v>
      </c>
      <c r="AA111">
        <v>2</v>
      </c>
      <c r="AB111">
        <v>207</v>
      </c>
      <c r="AC111" s="7">
        <f t="shared" si="21"/>
        <v>0.96618357487922701</v>
      </c>
      <c r="AE111" s="21">
        <v>39021</v>
      </c>
      <c r="AF111">
        <v>2</v>
      </c>
      <c r="AG111">
        <v>238</v>
      </c>
      <c r="AH111" s="7">
        <f t="shared" si="22"/>
        <v>0.84033613445378152</v>
      </c>
      <c r="AJ111" s="21">
        <v>39021</v>
      </c>
      <c r="AK111">
        <v>7</v>
      </c>
      <c r="AL111">
        <v>110</v>
      </c>
      <c r="AM111" s="7">
        <f t="shared" si="23"/>
        <v>6.3636363636363633</v>
      </c>
      <c r="AO111" s="21">
        <v>39021</v>
      </c>
      <c r="AP111" s="9">
        <v>1070</v>
      </c>
      <c r="AQ111" s="9">
        <v>94441.093994140625</v>
      </c>
      <c r="AR111" s="7">
        <f t="shared" si="24"/>
        <v>1.1329813693881878</v>
      </c>
      <c r="AT111" s="21">
        <v>39021</v>
      </c>
      <c r="AU111" s="9"/>
      <c r="AV111" s="9">
        <v>14224.099983215332</v>
      </c>
      <c r="AW111" s="7">
        <f t="shared" si="25"/>
        <v>0</v>
      </c>
      <c r="AY111" s="21">
        <v>39021</v>
      </c>
      <c r="AZ111" s="9">
        <v>260</v>
      </c>
      <c r="BA111" s="9">
        <v>53305.894004821777</v>
      </c>
      <c r="BB111" s="7">
        <f t="shared" si="26"/>
        <v>0.48775094171853067</v>
      </c>
      <c r="BD111" s="21">
        <v>39021</v>
      </c>
      <c r="BE111" s="9">
        <v>810</v>
      </c>
      <c r="BF111" s="9">
        <v>26911.100006103516</v>
      </c>
      <c r="BG111" s="7">
        <f t="shared" si="27"/>
        <v>3.0099104080334493</v>
      </c>
      <c r="BI111" s="21">
        <v>39021</v>
      </c>
      <c r="BJ111" s="9">
        <v>7199.0799770355225</v>
      </c>
      <c r="BK111" s="9">
        <v>474671.45301818848</v>
      </c>
      <c r="BL111" s="7">
        <f t="shared" si="28"/>
        <v>1.5166448142731828</v>
      </c>
      <c r="BN111" s="21">
        <v>39021</v>
      </c>
      <c r="BO111" s="9">
        <v>1774.0299911499023</v>
      </c>
      <c r="BP111" s="9">
        <v>241758.02700805664</v>
      </c>
      <c r="BQ111" s="7">
        <f t="shared" si="29"/>
        <v>0.73380396634804701</v>
      </c>
      <c r="BS111" s="21">
        <v>39021</v>
      </c>
      <c r="BT111" s="9">
        <v>654.5</v>
      </c>
      <c r="BU111" s="9">
        <v>165504.62694549561</v>
      </c>
      <c r="BV111" s="7">
        <f t="shared" si="30"/>
        <v>0.39545722199992733</v>
      </c>
      <c r="BX111" s="21">
        <v>39021</v>
      </c>
      <c r="BY111" s="9">
        <v>4770.5499858856201</v>
      </c>
      <c r="BZ111" s="9">
        <v>67408.79906463623</v>
      </c>
      <c r="CA111" s="7">
        <f t="shared" si="31"/>
        <v>7.077043430652556</v>
      </c>
    </row>
    <row r="112" spans="1:79">
      <c r="A112" s="21">
        <v>39051</v>
      </c>
      <c r="B112">
        <v>8</v>
      </c>
      <c r="C112">
        <v>489</v>
      </c>
      <c r="D112" s="7">
        <f t="shared" si="16"/>
        <v>1.6359918200409</v>
      </c>
      <c r="F112" s="21">
        <v>39051</v>
      </c>
      <c r="H112">
        <v>61</v>
      </c>
      <c r="I112" s="7">
        <f t="shared" si="17"/>
        <v>0</v>
      </c>
      <c r="K112" s="21">
        <v>39051</v>
      </c>
      <c r="L112">
        <v>2</v>
      </c>
      <c r="M112">
        <v>281</v>
      </c>
      <c r="N112" s="7">
        <f t="shared" si="18"/>
        <v>0.71174377224199281</v>
      </c>
      <c r="P112" s="21">
        <v>39051</v>
      </c>
      <c r="Q112">
        <v>6</v>
      </c>
      <c r="R112">
        <v>150</v>
      </c>
      <c r="S112" s="7">
        <f t="shared" si="19"/>
        <v>4</v>
      </c>
      <c r="U112" s="21">
        <v>39051</v>
      </c>
      <c r="V112">
        <v>10</v>
      </c>
      <c r="W112">
        <v>502</v>
      </c>
      <c r="X112" s="7">
        <f t="shared" si="20"/>
        <v>1.9920318725099602</v>
      </c>
      <c r="Z112" s="21">
        <v>39051</v>
      </c>
      <c r="AA112">
        <v>2</v>
      </c>
      <c r="AB112">
        <v>202</v>
      </c>
      <c r="AC112" s="7">
        <f t="shared" si="21"/>
        <v>0.99009900990099009</v>
      </c>
      <c r="AE112" s="21">
        <v>39051</v>
      </c>
      <c r="AF112">
        <v>2</v>
      </c>
      <c r="AG112">
        <v>240</v>
      </c>
      <c r="AH112" s="7">
        <f t="shared" si="22"/>
        <v>0.83333333333333337</v>
      </c>
      <c r="AJ112" s="21">
        <v>39051</v>
      </c>
      <c r="AK112">
        <v>7</v>
      </c>
      <c r="AL112">
        <v>106</v>
      </c>
      <c r="AM112" s="7">
        <f t="shared" si="23"/>
        <v>6.6037735849056602</v>
      </c>
      <c r="AO112" s="21">
        <v>39051</v>
      </c>
      <c r="AP112" s="9">
        <v>1220</v>
      </c>
      <c r="AQ112" s="9">
        <v>94642.664985656738</v>
      </c>
      <c r="AR112" s="7">
        <f t="shared" si="24"/>
        <v>1.289059221002381</v>
      </c>
      <c r="AT112" s="21">
        <v>39051</v>
      </c>
      <c r="AU112" s="9"/>
      <c r="AV112" s="9">
        <v>13274.099983215332</v>
      </c>
      <c r="AW112" s="7">
        <f t="shared" si="25"/>
        <v>0</v>
      </c>
      <c r="AY112" s="21">
        <v>39051</v>
      </c>
      <c r="AZ112" s="9">
        <v>260</v>
      </c>
      <c r="BA112" s="9">
        <v>54374.664993286133</v>
      </c>
      <c r="BB112" s="7">
        <f t="shared" si="26"/>
        <v>0.47816386552837298</v>
      </c>
      <c r="BD112" s="21">
        <v>39051</v>
      </c>
      <c r="BE112" s="9">
        <v>960</v>
      </c>
      <c r="BF112" s="9">
        <v>26993.900009155273</v>
      </c>
      <c r="BG112" s="7">
        <f t="shared" si="27"/>
        <v>3.5563590280559887</v>
      </c>
      <c r="BI112" s="21">
        <v>39051</v>
      </c>
      <c r="BJ112" s="9">
        <v>7199.0799770355225</v>
      </c>
      <c r="BK112" s="9">
        <v>464465.9818572998</v>
      </c>
      <c r="BL112" s="7">
        <f t="shared" si="28"/>
        <v>1.5499692675549557</v>
      </c>
      <c r="BN112" s="21">
        <v>39051</v>
      </c>
      <c r="BO112" s="9">
        <v>1774.0299911499023</v>
      </c>
      <c r="BP112" s="9">
        <v>218021.85989379883</v>
      </c>
      <c r="BQ112" s="7">
        <f t="shared" si="29"/>
        <v>0.81369363237890657</v>
      </c>
      <c r="BS112" s="21">
        <v>39051</v>
      </c>
      <c r="BT112" s="9">
        <v>654.5</v>
      </c>
      <c r="BU112" s="9">
        <v>181141.246925354</v>
      </c>
      <c r="BV112" s="7">
        <f t="shared" si="30"/>
        <v>0.3613202465530731</v>
      </c>
      <c r="BX112" s="21">
        <v>39051</v>
      </c>
      <c r="BY112" s="9">
        <v>4770.5499858856201</v>
      </c>
      <c r="BZ112" s="9">
        <v>65302.875038146973</v>
      </c>
      <c r="CA112" s="7">
        <f t="shared" si="31"/>
        <v>7.3052679274823378</v>
      </c>
    </row>
    <row r="113" spans="1:79">
      <c r="A113" s="21">
        <v>39082</v>
      </c>
      <c r="B113">
        <v>9</v>
      </c>
      <c r="C113">
        <v>495</v>
      </c>
      <c r="D113" s="7">
        <f t="shared" si="16"/>
        <v>1.8181818181818181</v>
      </c>
      <c r="F113" s="21">
        <v>39082</v>
      </c>
      <c r="H113">
        <v>60</v>
      </c>
      <c r="I113" s="7">
        <f t="shared" si="17"/>
        <v>0</v>
      </c>
      <c r="K113" s="21">
        <v>39082</v>
      </c>
      <c r="L113">
        <v>3</v>
      </c>
      <c r="M113">
        <v>284</v>
      </c>
      <c r="N113" s="7">
        <f t="shared" si="18"/>
        <v>1.056338028169014</v>
      </c>
      <c r="P113" s="21">
        <v>39082</v>
      </c>
      <c r="Q113">
        <v>6</v>
      </c>
      <c r="R113">
        <v>153</v>
      </c>
      <c r="S113" s="7">
        <f t="shared" si="19"/>
        <v>3.9215686274509802</v>
      </c>
      <c r="U113" s="21">
        <v>39082</v>
      </c>
      <c r="V113">
        <v>5</v>
      </c>
      <c r="W113">
        <v>517</v>
      </c>
      <c r="X113" s="7">
        <f t="shared" si="20"/>
        <v>0.96711798839458418</v>
      </c>
      <c r="Z113" s="21">
        <v>39082</v>
      </c>
      <c r="AB113">
        <v>213</v>
      </c>
      <c r="AC113" s="7">
        <f t="shared" si="21"/>
        <v>0</v>
      </c>
      <c r="AE113" s="21">
        <v>39082</v>
      </c>
      <c r="AF113">
        <v>2</v>
      </c>
      <c r="AG113">
        <v>250</v>
      </c>
      <c r="AH113" s="7">
        <f t="shared" si="22"/>
        <v>0.8</v>
      </c>
      <c r="AJ113" s="21">
        <v>39082</v>
      </c>
      <c r="AK113">
        <v>3</v>
      </c>
      <c r="AL113">
        <v>99</v>
      </c>
      <c r="AM113" s="7">
        <f t="shared" si="23"/>
        <v>3.0303030303030303</v>
      </c>
      <c r="AO113" s="21">
        <v>39082</v>
      </c>
      <c r="AP113" s="9">
        <v>1346.8000030517578</v>
      </c>
      <c r="AQ113" s="9">
        <v>96164.320983886719</v>
      </c>
      <c r="AR113" s="7">
        <f t="shared" si="24"/>
        <v>1.4005194330623179</v>
      </c>
      <c r="AT113" s="21">
        <v>39082</v>
      </c>
      <c r="AU113" s="9"/>
      <c r="AV113" s="9">
        <v>13101.999977111816</v>
      </c>
      <c r="AW113" s="7">
        <f t="shared" si="25"/>
        <v>0</v>
      </c>
      <c r="AY113" s="21">
        <v>39082</v>
      </c>
      <c r="AZ113" s="9">
        <v>511.80000305175781</v>
      </c>
      <c r="BA113" s="9">
        <v>55208.021003723145</v>
      </c>
      <c r="BB113" s="7">
        <f t="shared" si="26"/>
        <v>0.92703921232250441</v>
      </c>
      <c r="BD113" s="21">
        <v>39082</v>
      </c>
      <c r="BE113" s="9">
        <v>835</v>
      </c>
      <c r="BF113" s="9">
        <v>27854.300003051758</v>
      </c>
      <c r="BG113" s="7">
        <f t="shared" si="27"/>
        <v>2.9977418205035353</v>
      </c>
      <c r="BI113" s="21">
        <v>39082</v>
      </c>
      <c r="BJ113" s="9">
        <v>3783.5300045013428</v>
      </c>
      <c r="BK113" s="9">
        <v>506111.08312225342</v>
      </c>
      <c r="BL113" s="7">
        <f t="shared" si="28"/>
        <v>0.74756908723680604</v>
      </c>
      <c r="BN113" s="21">
        <v>39082</v>
      </c>
      <c r="BO113" s="9"/>
      <c r="BP113" s="9">
        <v>255290.23403167725</v>
      </c>
      <c r="BQ113" s="7">
        <f t="shared" si="29"/>
        <v>0</v>
      </c>
      <c r="BS113" s="21">
        <v>39082</v>
      </c>
      <c r="BT113" s="9">
        <v>1774.0299911499023</v>
      </c>
      <c r="BU113" s="9">
        <v>191170.34706115723</v>
      </c>
      <c r="BV113" s="7">
        <f t="shared" si="30"/>
        <v>0.92798387324283782</v>
      </c>
      <c r="BX113" s="21">
        <v>39082</v>
      </c>
      <c r="BY113" s="9">
        <v>2009.5000133514404</v>
      </c>
      <c r="BZ113" s="9">
        <v>59650.502029418945</v>
      </c>
      <c r="CA113" s="7">
        <f t="shared" si="31"/>
        <v>3.3687897754161025</v>
      </c>
    </row>
    <row r="114" spans="1:79">
      <c r="A114" s="21">
        <v>39113</v>
      </c>
      <c r="B114">
        <v>9</v>
      </c>
      <c r="C114">
        <v>489</v>
      </c>
      <c r="D114" s="7">
        <f t="shared" si="16"/>
        <v>1.8404907975460123</v>
      </c>
      <c r="F114" s="21">
        <v>39113</v>
      </c>
      <c r="H114">
        <v>61</v>
      </c>
      <c r="I114" s="7">
        <f t="shared" si="17"/>
        <v>0</v>
      </c>
      <c r="K114" s="21">
        <v>39113</v>
      </c>
      <c r="L114">
        <v>2</v>
      </c>
      <c r="M114">
        <v>283</v>
      </c>
      <c r="N114" s="7">
        <f t="shared" si="18"/>
        <v>0.70671378091872794</v>
      </c>
      <c r="P114" s="21">
        <v>39113</v>
      </c>
      <c r="Q114">
        <v>7</v>
      </c>
      <c r="R114">
        <v>147</v>
      </c>
      <c r="S114" s="7">
        <f t="shared" si="19"/>
        <v>4.7619047619047619</v>
      </c>
      <c r="U114" s="21">
        <v>39113</v>
      </c>
      <c r="V114">
        <v>6</v>
      </c>
      <c r="W114">
        <v>513</v>
      </c>
      <c r="X114" s="7">
        <f t="shared" si="20"/>
        <v>1.1695906432748537</v>
      </c>
      <c r="Z114" s="21">
        <v>39113</v>
      </c>
      <c r="AB114">
        <v>212</v>
      </c>
      <c r="AC114" s="7">
        <f t="shared" si="21"/>
        <v>0</v>
      </c>
      <c r="AE114" s="21">
        <v>39113</v>
      </c>
      <c r="AF114">
        <v>2</v>
      </c>
      <c r="AG114">
        <v>248</v>
      </c>
      <c r="AH114" s="7">
        <f t="shared" si="22"/>
        <v>0.80645161290322576</v>
      </c>
      <c r="AJ114" s="21">
        <v>39113</v>
      </c>
      <c r="AK114">
        <v>4</v>
      </c>
      <c r="AL114">
        <v>96</v>
      </c>
      <c r="AM114" s="7">
        <f t="shared" si="23"/>
        <v>4.1666666666666661</v>
      </c>
      <c r="AO114" s="21">
        <v>39113</v>
      </c>
      <c r="AP114" s="9">
        <v>1346.8000030517578</v>
      </c>
      <c r="AQ114" s="9">
        <v>94672.890998840332</v>
      </c>
      <c r="AR114" s="7">
        <f t="shared" si="24"/>
        <v>1.4225825247781385</v>
      </c>
      <c r="AT114" s="21">
        <v>39113</v>
      </c>
      <c r="AU114" s="9"/>
      <c r="AV114" s="9">
        <v>13161.699989318848</v>
      </c>
      <c r="AW114" s="7">
        <f t="shared" si="25"/>
        <v>0</v>
      </c>
      <c r="AY114" s="21">
        <v>39113</v>
      </c>
      <c r="AZ114" s="9">
        <v>351.80000305175781</v>
      </c>
      <c r="BA114" s="9">
        <v>54900.191009521484</v>
      </c>
      <c r="BB114" s="7">
        <f t="shared" si="26"/>
        <v>0.6407992332681397</v>
      </c>
      <c r="BD114" s="21">
        <v>39113</v>
      </c>
      <c r="BE114" s="9">
        <v>995</v>
      </c>
      <c r="BF114" s="9">
        <v>26611</v>
      </c>
      <c r="BG114" s="7">
        <f t="shared" si="27"/>
        <v>3.7390552778926009</v>
      </c>
      <c r="BI114" s="21">
        <v>39113</v>
      </c>
      <c r="BJ114" s="9">
        <v>4520.8800106048584</v>
      </c>
      <c r="BK114" s="9">
        <v>497135.72427368164</v>
      </c>
      <c r="BL114" s="7">
        <f t="shared" si="28"/>
        <v>0.90938546353913541</v>
      </c>
      <c r="BN114" s="21">
        <v>39113</v>
      </c>
      <c r="BO114" s="9"/>
      <c r="BP114" s="9">
        <v>248472.39700317383</v>
      </c>
      <c r="BQ114" s="7">
        <f t="shared" si="29"/>
        <v>0</v>
      </c>
      <c r="BS114" s="21">
        <v>39113</v>
      </c>
      <c r="BT114" s="9">
        <v>1774.0299911499023</v>
      </c>
      <c r="BU114" s="9">
        <v>190038.99323272705</v>
      </c>
      <c r="BV114" s="7">
        <f t="shared" si="30"/>
        <v>0.93350841370611548</v>
      </c>
      <c r="BX114" s="21">
        <v>39113</v>
      </c>
      <c r="BY114" s="9">
        <v>2746.8500194549561</v>
      </c>
      <c r="BZ114" s="9">
        <v>58624.334037780762</v>
      </c>
      <c r="CA114" s="7">
        <f t="shared" si="31"/>
        <v>4.6855116813518665</v>
      </c>
    </row>
    <row r="115" spans="1:79">
      <c r="A115" s="21">
        <v>39141</v>
      </c>
      <c r="B115">
        <v>8</v>
      </c>
      <c r="C115">
        <v>494</v>
      </c>
      <c r="D115" s="7">
        <f t="shared" si="16"/>
        <v>1.6194331983805668</v>
      </c>
      <c r="F115" s="21">
        <v>39141</v>
      </c>
      <c r="H115">
        <v>63</v>
      </c>
      <c r="I115" s="7">
        <f t="shared" si="17"/>
        <v>0</v>
      </c>
      <c r="K115" s="21">
        <v>39141</v>
      </c>
      <c r="L115">
        <v>2</v>
      </c>
      <c r="M115">
        <v>289</v>
      </c>
      <c r="N115" s="7">
        <f t="shared" si="18"/>
        <v>0.69204152249134954</v>
      </c>
      <c r="P115" s="21">
        <v>39141</v>
      </c>
      <c r="Q115">
        <v>6</v>
      </c>
      <c r="R115">
        <v>144</v>
      </c>
      <c r="S115" s="7">
        <f t="shared" si="19"/>
        <v>4.1666666666666661</v>
      </c>
      <c r="U115" s="21">
        <v>39141</v>
      </c>
      <c r="V115">
        <v>6</v>
      </c>
      <c r="W115">
        <v>499</v>
      </c>
      <c r="X115" s="7">
        <f t="shared" si="20"/>
        <v>1.2024048096192386</v>
      </c>
      <c r="Z115" s="21">
        <v>39141</v>
      </c>
      <c r="AB115">
        <v>204</v>
      </c>
      <c r="AC115" s="7">
        <f t="shared" si="21"/>
        <v>0</v>
      </c>
      <c r="AE115" s="21">
        <v>39141</v>
      </c>
      <c r="AF115">
        <v>2</v>
      </c>
      <c r="AG115">
        <v>241</v>
      </c>
      <c r="AH115" s="7">
        <f t="shared" si="22"/>
        <v>0.82987551867219922</v>
      </c>
      <c r="AJ115" s="21">
        <v>39141</v>
      </c>
      <c r="AK115">
        <v>4</v>
      </c>
      <c r="AL115">
        <v>97</v>
      </c>
      <c r="AM115" s="7">
        <f t="shared" si="23"/>
        <v>4.1237113402061851</v>
      </c>
      <c r="AO115" s="21">
        <v>39141</v>
      </c>
      <c r="AP115" s="9">
        <v>1236.8000030517578</v>
      </c>
      <c r="AQ115" s="9">
        <v>96350.019004821777</v>
      </c>
      <c r="AR115" s="7">
        <f t="shared" si="24"/>
        <v>1.283653097141437</v>
      </c>
      <c r="AT115" s="21">
        <v>39141</v>
      </c>
      <c r="AU115" s="9"/>
      <c r="AV115" s="9">
        <v>13647.699989318848</v>
      </c>
      <c r="AW115" s="7">
        <f t="shared" si="25"/>
        <v>0</v>
      </c>
      <c r="AY115" s="21">
        <v>39141</v>
      </c>
      <c r="AZ115" s="9">
        <v>351.80000305175781</v>
      </c>
      <c r="BA115" s="9">
        <v>56429.619003295898</v>
      </c>
      <c r="BB115" s="7">
        <f t="shared" si="26"/>
        <v>0.62343146961741869</v>
      </c>
      <c r="BD115" s="21">
        <v>39141</v>
      </c>
      <c r="BE115" s="9">
        <v>885</v>
      </c>
      <c r="BF115" s="9">
        <v>26272.700012207031</v>
      </c>
      <c r="BG115" s="7">
        <f t="shared" si="27"/>
        <v>3.3685156058905417</v>
      </c>
      <c r="BI115" s="21">
        <v>39141</v>
      </c>
      <c r="BJ115" s="9">
        <v>4520.8800106048584</v>
      </c>
      <c r="BK115" s="9">
        <v>491769.57913970947</v>
      </c>
      <c r="BL115" s="7">
        <f t="shared" si="28"/>
        <v>0.91930859540225796</v>
      </c>
      <c r="BN115" s="21">
        <v>39141</v>
      </c>
      <c r="BO115" s="9"/>
      <c r="BP115" s="9">
        <v>243127.94397735596</v>
      </c>
      <c r="BQ115" s="7">
        <f t="shared" si="29"/>
        <v>0</v>
      </c>
      <c r="BS115" s="21">
        <v>39141</v>
      </c>
      <c r="BT115" s="9">
        <v>1774.0299911499023</v>
      </c>
      <c r="BU115" s="9">
        <v>188399.8031539917</v>
      </c>
      <c r="BV115" s="7">
        <f t="shared" si="30"/>
        <v>0.94163049082374539</v>
      </c>
      <c r="BX115" s="21">
        <v>39141</v>
      </c>
      <c r="BY115" s="9">
        <v>2746.8500194549561</v>
      </c>
      <c r="BZ115" s="9">
        <v>60241.832008361816</v>
      </c>
      <c r="CA115" s="7">
        <f t="shared" si="31"/>
        <v>4.5597053208369926</v>
      </c>
    </row>
    <row r="116" spans="1:79">
      <c r="A116" s="21">
        <v>39172</v>
      </c>
      <c r="B116">
        <v>9</v>
      </c>
      <c r="C116">
        <v>494</v>
      </c>
      <c r="D116" s="7">
        <f t="shared" si="16"/>
        <v>1.8218623481781375</v>
      </c>
      <c r="F116" s="21">
        <v>39172</v>
      </c>
      <c r="H116">
        <v>68</v>
      </c>
      <c r="I116" s="7">
        <f t="shared" si="17"/>
        <v>0</v>
      </c>
      <c r="K116" s="21">
        <v>39172</v>
      </c>
      <c r="L116">
        <v>1</v>
      </c>
      <c r="M116">
        <v>280</v>
      </c>
      <c r="N116" s="7">
        <f t="shared" si="18"/>
        <v>0.35714285714285715</v>
      </c>
      <c r="P116" s="21">
        <v>39172</v>
      </c>
      <c r="Q116">
        <v>8</v>
      </c>
      <c r="R116">
        <v>148</v>
      </c>
      <c r="S116" s="7">
        <f t="shared" si="19"/>
        <v>5.4054054054054053</v>
      </c>
      <c r="U116" s="21">
        <v>39172</v>
      </c>
      <c r="V116">
        <v>4</v>
      </c>
      <c r="W116">
        <v>489</v>
      </c>
      <c r="X116" s="7">
        <f t="shared" si="20"/>
        <v>0.81799591002045002</v>
      </c>
      <c r="Z116" s="21">
        <v>39172</v>
      </c>
      <c r="AB116">
        <v>194</v>
      </c>
      <c r="AC116" s="7">
        <f t="shared" si="21"/>
        <v>0</v>
      </c>
      <c r="AE116" s="21">
        <v>39172</v>
      </c>
      <c r="AG116">
        <v>240</v>
      </c>
      <c r="AH116" s="7">
        <f t="shared" si="22"/>
        <v>0</v>
      </c>
      <c r="AJ116" s="21">
        <v>39172</v>
      </c>
      <c r="AK116">
        <v>4</v>
      </c>
      <c r="AL116">
        <v>97</v>
      </c>
      <c r="AM116" s="7">
        <f t="shared" si="23"/>
        <v>4.1237113402061851</v>
      </c>
      <c r="AO116" s="21">
        <v>39172</v>
      </c>
      <c r="AP116" s="9">
        <v>1511.8000030517578</v>
      </c>
      <c r="AQ116" s="9">
        <v>96387.836013793945</v>
      </c>
      <c r="AR116" s="7">
        <f t="shared" si="24"/>
        <v>1.5684551760612262</v>
      </c>
      <c r="AT116" s="21">
        <v>39172</v>
      </c>
      <c r="AU116" s="9"/>
      <c r="AV116" s="9">
        <v>14579.999992370605</v>
      </c>
      <c r="AW116" s="7">
        <f t="shared" si="25"/>
        <v>0</v>
      </c>
      <c r="AY116" s="21">
        <v>39172</v>
      </c>
      <c r="AZ116" s="9">
        <v>103</v>
      </c>
      <c r="BA116" s="9">
        <v>54636.336006164551</v>
      </c>
      <c r="BB116" s="7">
        <f t="shared" si="26"/>
        <v>0.18851923011158478</v>
      </c>
      <c r="BD116" s="21">
        <v>39172</v>
      </c>
      <c r="BE116" s="9">
        <v>1408.8000030517578</v>
      </c>
      <c r="BF116" s="9">
        <v>27171.500015258789</v>
      </c>
      <c r="BG116" s="7">
        <f t="shared" si="27"/>
        <v>5.1848444225037751</v>
      </c>
      <c r="BI116" s="21">
        <v>39172</v>
      </c>
      <c r="BJ116" s="9">
        <v>2746.8500194549561</v>
      </c>
      <c r="BK116" s="9">
        <v>487388.79320526123</v>
      </c>
      <c r="BL116" s="7">
        <f t="shared" si="28"/>
        <v>0.56358497728078338</v>
      </c>
      <c r="BN116" s="21">
        <v>39172</v>
      </c>
      <c r="BO116" s="9"/>
      <c r="BP116" s="9">
        <v>239665.70001983643</v>
      </c>
      <c r="BQ116" s="7">
        <f t="shared" si="29"/>
        <v>0</v>
      </c>
      <c r="BS116" s="21">
        <v>39172</v>
      </c>
      <c r="BT116" s="9"/>
      <c r="BU116" s="9">
        <v>187217.69816589355</v>
      </c>
      <c r="BV116" s="7">
        <f t="shared" si="30"/>
        <v>0</v>
      </c>
      <c r="BX116" s="21">
        <v>39172</v>
      </c>
      <c r="BY116" s="9">
        <v>2746.8500194549561</v>
      </c>
      <c r="BZ116" s="9">
        <v>60505.39501953125</v>
      </c>
      <c r="CA116" s="7">
        <f t="shared" si="31"/>
        <v>4.5398431306303646</v>
      </c>
    </row>
    <row r="117" spans="1:79">
      <c r="A117" s="21">
        <v>39202</v>
      </c>
      <c r="B117">
        <v>7</v>
      </c>
      <c r="C117">
        <v>502</v>
      </c>
      <c r="D117" s="7">
        <f t="shared" si="16"/>
        <v>1.394422310756972</v>
      </c>
      <c r="F117" s="21">
        <v>39202</v>
      </c>
      <c r="H117">
        <v>68</v>
      </c>
      <c r="I117" s="7">
        <f t="shared" si="17"/>
        <v>0</v>
      </c>
      <c r="K117" s="21">
        <v>39202</v>
      </c>
      <c r="M117">
        <v>281</v>
      </c>
      <c r="N117" s="7">
        <f t="shared" si="18"/>
        <v>0</v>
      </c>
      <c r="P117" s="21">
        <v>39202</v>
      </c>
      <c r="Q117">
        <v>7</v>
      </c>
      <c r="R117">
        <v>154</v>
      </c>
      <c r="S117" s="7">
        <f t="shared" si="19"/>
        <v>4.5454545454545459</v>
      </c>
      <c r="U117" s="21">
        <v>39202</v>
      </c>
      <c r="V117">
        <v>6</v>
      </c>
      <c r="W117">
        <v>499</v>
      </c>
      <c r="X117" s="7">
        <f t="shared" si="20"/>
        <v>1.2024048096192386</v>
      </c>
      <c r="Z117" s="21">
        <v>39202</v>
      </c>
      <c r="AB117">
        <v>201</v>
      </c>
      <c r="AC117" s="7">
        <f t="shared" si="21"/>
        <v>0</v>
      </c>
      <c r="AE117" s="21">
        <v>39202</v>
      </c>
      <c r="AF117">
        <v>1</v>
      </c>
      <c r="AG117">
        <v>240</v>
      </c>
      <c r="AH117" s="7">
        <f t="shared" si="22"/>
        <v>0.41666666666666669</v>
      </c>
      <c r="AJ117" s="21">
        <v>39202</v>
      </c>
      <c r="AK117">
        <v>6</v>
      </c>
      <c r="AL117">
        <v>101</v>
      </c>
      <c r="AM117" s="7">
        <f t="shared" si="23"/>
        <v>5.9405940594059405</v>
      </c>
      <c r="AO117" s="21">
        <v>39202</v>
      </c>
      <c r="AP117" s="9">
        <v>985</v>
      </c>
      <c r="AQ117" s="9">
        <v>97570.119003295898</v>
      </c>
      <c r="AR117" s="7">
        <f t="shared" si="24"/>
        <v>1.0095303870304053</v>
      </c>
      <c r="AT117" s="21">
        <v>39202</v>
      </c>
      <c r="AU117" s="9"/>
      <c r="AV117" s="9">
        <v>14575.799995422363</v>
      </c>
      <c r="AW117" s="7">
        <f t="shared" si="25"/>
        <v>0</v>
      </c>
      <c r="AY117" s="21">
        <v>39202</v>
      </c>
      <c r="AZ117" s="9"/>
      <c r="BA117" s="9">
        <v>55032.119010925293</v>
      </c>
      <c r="BB117" s="7">
        <f t="shared" si="26"/>
        <v>0</v>
      </c>
      <c r="BD117" s="21">
        <v>39202</v>
      </c>
      <c r="BE117" s="9">
        <v>985</v>
      </c>
      <c r="BF117" s="9">
        <v>27962.199996948242</v>
      </c>
      <c r="BG117" s="7">
        <f t="shared" si="27"/>
        <v>3.5226126703460445</v>
      </c>
      <c r="BI117" s="21">
        <v>39202</v>
      </c>
      <c r="BJ117" s="9">
        <v>3573.6500225067139</v>
      </c>
      <c r="BK117" s="9">
        <v>511580.77806091309</v>
      </c>
      <c r="BL117" s="7">
        <f t="shared" si="28"/>
        <v>0.69855048816576237</v>
      </c>
      <c r="BN117" s="21">
        <v>39202</v>
      </c>
      <c r="BO117" s="9"/>
      <c r="BP117" s="9">
        <v>258030.12399291992</v>
      </c>
      <c r="BQ117" s="7">
        <f t="shared" si="29"/>
        <v>0</v>
      </c>
      <c r="BS117" s="21">
        <v>39202</v>
      </c>
      <c r="BT117" s="9">
        <v>103</v>
      </c>
      <c r="BU117" s="9">
        <v>190022.63005065918</v>
      </c>
      <c r="BV117" s="7">
        <f t="shared" si="30"/>
        <v>5.4204070311278538E-2</v>
      </c>
      <c r="BX117" s="21">
        <v>39202</v>
      </c>
      <c r="BY117" s="9">
        <v>3470.6500225067139</v>
      </c>
      <c r="BZ117" s="9">
        <v>63528.024017333984</v>
      </c>
      <c r="CA117" s="7">
        <f t="shared" si="31"/>
        <v>5.463179559244165</v>
      </c>
    </row>
    <row r="118" spans="1:79">
      <c r="A118" s="21">
        <v>39233</v>
      </c>
      <c r="B118">
        <v>7</v>
      </c>
      <c r="C118">
        <v>495</v>
      </c>
      <c r="D118" s="7">
        <f t="shared" si="16"/>
        <v>1.4141414141414141</v>
      </c>
      <c r="F118" s="21">
        <v>39233</v>
      </c>
      <c r="H118">
        <v>70</v>
      </c>
      <c r="I118" s="7">
        <f t="shared" si="17"/>
        <v>0</v>
      </c>
      <c r="K118" s="21">
        <v>39233</v>
      </c>
      <c r="M118">
        <v>272</v>
      </c>
      <c r="N118" s="7">
        <f t="shared" si="18"/>
        <v>0</v>
      </c>
      <c r="P118" s="21">
        <v>39233</v>
      </c>
      <c r="Q118">
        <v>7</v>
      </c>
      <c r="R118">
        <v>155</v>
      </c>
      <c r="S118" s="7">
        <f t="shared" si="19"/>
        <v>4.5161290322580641</v>
      </c>
      <c r="U118" s="21">
        <v>39233</v>
      </c>
      <c r="V118">
        <v>7</v>
      </c>
      <c r="W118">
        <v>495</v>
      </c>
      <c r="X118" s="7">
        <f t="shared" si="20"/>
        <v>1.4141414141414141</v>
      </c>
      <c r="Z118" s="21">
        <v>39233</v>
      </c>
      <c r="AB118">
        <v>197</v>
      </c>
      <c r="AC118" s="7">
        <f t="shared" si="21"/>
        <v>0</v>
      </c>
      <c r="AE118" s="21">
        <v>39233</v>
      </c>
      <c r="AG118">
        <v>237</v>
      </c>
      <c r="AH118" s="7">
        <f t="shared" si="22"/>
        <v>0</v>
      </c>
      <c r="AJ118" s="21">
        <v>39233</v>
      </c>
      <c r="AK118">
        <v>7</v>
      </c>
      <c r="AL118">
        <v>100</v>
      </c>
      <c r="AM118" s="7">
        <f t="shared" si="23"/>
        <v>7.0000000000000009</v>
      </c>
      <c r="AO118" s="21">
        <v>39233</v>
      </c>
      <c r="AP118" s="9">
        <v>993.5</v>
      </c>
      <c r="AQ118" s="9">
        <v>96109.482040405273</v>
      </c>
      <c r="AR118" s="7">
        <f t="shared" si="24"/>
        <v>1.0337169433316931</v>
      </c>
      <c r="AT118" s="21">
        <v>39233</v>
      </c>
      <c r="AU118" s="9"/>
      <c r="AV118" s="9">
        <v>14854.900016784668</v>
      </c>
      <c r="AW118" s="7">
        <f t="shared" si="25"/>
        <v>0</v>
      </c>
      <c r="AY118" s="21">
        <v>39233</v>
      </c>
      <c r="AZ118" s="9"/>
      <c r="BA118" s="9">
        <v>53099.982032775879</v>
      </c>
      <c r="BB118" s="7">
        <f t="shared" si="26"/>
        <v>0</v>
      </c>
      <c r="BD118" s="21">
        <v>39233</v>
      </c>
      <c r="BE118" s="9">
        <v>993.5</v>
      </c>
      <c r="BF118" s="9">
        <v>28154.599990844727</v>
      </c>
      <c r="BG118" s="7">
        <f t="shared" si="27"/>
        <v>3.5287306526218267</v>
      </c>
      <c r="BI118" s="21">
        <v>39233</v>
      </c>
      <c r="BJ118" s="9">
        <v>4033.6500225067139</v>
      </c>
      <c r="BK118" s="9">
        <v>511535.86540985107</v>
      </c>
      <c r="BL118" s="7">
        <f t="shared" si="28"/>
        <v>0.78853708904162301</v>
      </c>
      <c r="BN118" s="21">
        <v>39233</v>
      </c>
      <c r="BO118" s="9"/>
      <c r="BP118" s="9">
        <v>256622.79412841797</v>
      </c>
      <c r="BQ118" s="7">
        <f t="shared" si="29"/>
        <v>0</v>
      </c>
      <c r="BS118" s="21">
        <v>39233</v>
      </c>
      <c r="BT118" s="9"/>
      <c r="BU118" s="9">
        <v>190175.42030334473</v>
      </c>
      <c r="BV118" s="7">
        <f t="shared" si="30"/>
        <v>0</v>
      </c>
      <c r="BX118" s="21">
        <v>39233</v>
      </c>
      <c r="BY118" s="9">
        <v>4033.6500225067139</v>
      </c>
      <c r="BZ118" s="9">
        <v>64737.650978088379</v>
      </c>
      <c r="CA118" s="7">
        <f t="shared" si="31"/>
        <v>6.2307636461384357</v>
      </c>
    </row>
    <row r="119" spans="1:79">
      <c r="A119" s="21">
        <v>39263</v>
      </c>
      <c r="B119">
        <v>7</v>
      </c>
      <c r="C119">
        <v>492</v>
      </c>
      <c r="D119" s="7">
        <f t="shared" si="16"/>
        <v>1.4227642276422763</v>
      </c>
      <c r="F119" s="21">
        <v>39263</v>
      </c>
      <c r="H119">
        <v>71</v>
      </c>
      <c r="I119" s="7">
        <f t="shared" si="17"/>
        <v>0</v>
      </c>
      <c r="K119" s="21">
        <v>39263</v>
      </c>
      <c r="M119">
        <v>268</v>
      </c>
      <c r="N119" s="7">
        <f t="shared" si="18"/>
        <v>0</v>
      </c>
      <c r="P119" s="21">
        <v>39263</v>
      </c>
      <c r="Q119">
        <v>7</v>
      </c>
      <c r="R119">
        <v>156</v>
      </c>
      <c r="S119" s="7">
        <f t="shared" si="19"/>
        <v>4.4871794871794872</v>
      </c>
      <c r="U119" s="21">
        <v>39263</v>
      </c>
      <c r="V119">
        <v>6</v>
      </c>
      <c r="W119">
        <v>491</v>
      </c>
      <c r="X119" s="7">
        <f t="shared" si="20"/>
        <v>1.2219959266802443</v>
      </c>
      <c r="Z119" s="21">
        <v>39263</v>
      </c>
      <c r="AB119">
        <v>201</v>
      </c>
      <c r="AC119" s="7">
        <f t="shared" si="21"/>
        <v>0</v>
      </c>
      <c r="AE119" s="21">
        <v>39263</v>
      </c>
      <c r="AG119">
        <v>235</v>
      </c>
      <c r="AH119" s="7">
        <f t="shared" si="22"/>
        <v>0</v>
      </c>
      <c r="AJ119" s="21">
        <v>39263</v>
      </c>
      <c r="AK119">
        <v>6</v>
      </c>
      <c r="AL119">
        <v>93</v>
      </c>
      <c r="AM119" s="7">
        <f t="shared" si="23"/>
        <v>6.4516129032258061</v>
      </c>
      <c r="AO119" s="21">
        <v>39263</v>
      </c>
      <c r="AP119" s="9">
        <v>993.5</v>
      </c>
      <c r="AQ119" s="9">
        <v>96121.47297668457</v>
      </c>
      <c r="AR119" s="7">
        <f t="shared" si="24"/>
        <v>1.0335879894817939</v>
      </c>
      <c r="AT119" s="21">
        <v>39263</v>
      </c>
      <c r="AU119" s="9"/>
      <c r="AV119" s="9">
        <v>15365.861999511719</v>
      </c>
      <c r="AW119" s="7">
        <f t="shared" si="25"/>
        <v>0</v>
      </c>
      <c r="AY119" s="21">
        <v>39263</v>
      </c>
      <c r="AZ119" s="9"/>
      <c r="BA119" s="9">
        <v>52638.910995483398</v>
      </c>
      <c r="BB119" s="7">
        <f t="shared" si="26"/>
        <v>0</v>
      </c>
      <c r="BD119" s="21">
        <v>39263</v>
      </c>
      <c r="BE119" s="9">
        <v>993.5</v>
      </c>
      <c r="BF119" s="9">
        <v>28116.699981689453</v>
      </c>
      <c r="BG119" s="7">
        <f t="shared" si="27"/>
        <v>3.5334872180839172</v>
      </c>
      <c r="BI119" s="21">
        <v>39263</v>
      </c>
      <c r="BJ119" s="9">
        <v>3628.6500225067139</v>
      </c>
      <c r="BK119" s="9">
        <v>505714.4341583252</v>
      </c>
      <c r="BL119" s="7">
        <f t="shared" si="28"/>
        <v>0.71752945484856068</v>
      </c>
      <c r="BN119" s="21">
        <v>39263</v>
      </c>
      <c r="BO119" s="9"/>
      <c r="BP119" s="9">
        <v>258888.22393798828</v>
      </c>
      <c r="BQ119" s="7">
        <f t="shared" si="29"/>
        <v>0</v>
      </c>
      <c r="BS119" s="21">
        <v>39263</v>
      </c>
      <c r="BT119" s="9"/>
      <c r="BU119" s="9">
        <v>191042.33525085449</v>
      </c>
      <c r="BV119" s="7">
        <f t="shared" si="30"/>
        <v>0</v>
      </c>
      <c r="BX119" s="21">
        <v>39263</v>
      </c>
      <c r="BY119" s="9">
        <v>3628.6500225067139</v>
      </c>
      <c r="BZ119" s="9">
        <v>55783.874969482422</v>
      </c>
      <c r="CA119" s="7">
        <f t="shared" si="31"/>
        <v>6.5048367910831448</v>
      </c>
    </row>
    <row r="120" spans="1:79">
      <c r="A120" s="21">
        <v>39294</v>
      </c>
      <c r="B120">
        <v>8</v>
      </c>
      <c r="C120">
        <v>484</v>
      </c>
      <c r="D120" s="7">
        <f t="shared" si="16"/>
        <v>1.6528925619834711</v>
      </c>
      <c r="F120" s="21">
        <v>39294</v>
      </c>
      <c r="H120">
        <v>69</v>
      </c>
      <c r="I120" s="7">
        <f t="shared" si="17"/>
        <v>0</v>
      </c>
      <c r="K120" s="21">
        <v>39294</v>
      </c>
      <c r="L120">
        <v>1</v>
      </c>
      <c r="M120">
        <v>262</v>
      </c>
      <c r="N120" s="7">
        <f t="shared" si="18"/>
        <v>0.38167938931297707</v>
      </c>
      <c r="P120" s="21">
        <v>39294</v>
      </c>
      <c r="Q120">
        <v>7</v>
      </c>
      <c r="R120">
        <v>156</v>
      </c>
      <c r="S120" s="7">
        <f t="shared" si="19"/>
        <v>4.4871794871794872</v>
      </c>
      <c r="U120" s="21">
        <v>39294</v>
      </c>
      <c r="V120">
        <v>6</v>
      </c>
      <c r="W120">
        <v>492</v>
      </c>
      <c r="X120" s="7">
        <f t="shared" si="20"/>
        <v>1.2195121951219512</v>
      </c>
      <c r="Z120" s="21">
        <v>39294</v>
      </c>
      <c r="AB120">
        <v>201</v>
      </c>
      <c r="AC120" s="7">
        <f t="shared" si="21"/>
        <v>0</v>
      </c>
      <c r="AE120" s="21">
        <v>39294</v>
      </c>
      <c r="AG120">
        <v>237</v>
      </c>
      <c r="AH120" s="7">
        <f t="shared" si="22"/>
        <v>0</v>
      </c>
      <c r="AJ120" s="21">
        <v>39294</v>
      </c>
      <c r="AK120">
        <v>6</v>
      </c>
      <c r="AL120">
        <v>91</v>
      </c>
      <c r="AM120" s="7">
        <f t="shared" si="23"/>
        <v>6.593406593406594</v>
      </c>
      <c r="AO120" s="21">
        <v>39294</v>
      </c>
      <c r="AP120" s="9">
        <v>1118.5</v>
      </c>
      <c r="AQ120" s="9">
        <v>94172.373970031738</v>
      </c>
      <c r="AR120" s="7">
        <f t="shared" si="24"/>
        <v>1.1877156249198282</v>
      </c>
      <c r="AT120" s="21">
        <v>39294</v>
      </c>
      <c r="AU120" s="9"/>
      <c r="AV120" s="9">
        <v>14870.100006103516</v>
      </c>
      <c r="AW120" s="7">
        <f t="shared" si="25"/>
        <v>0</v>
      </c>
      <c r="AY120" s="21">
        <v>39294</v>
      </c>
      <c r="AZ120" s="9">
        <v>125</v>
      </c>
      <c r="BA120" s="9">
        <v>51160.07398223877</v>
      </c>
      <c r="BB120" s="7">
        <f t="shared" si="26"/>
        <v>0.2443311556652483</v>
      </c>
      <c r="BD120" s="21">
        <v>39294</v>
      </c>
      <c r="BE120" s="9">
        <v>993.5</v>
      </c>
      <c r="BF120" s="9">
        <v>28142.199981689453</v>
      </c>
      <c r="BG120" s="7">
        <f t="shared" si="27"/>
        <v>3.5302854810441779</v>
      </c>
      <c r="BI120" s="21">
        <v>39294</v>
      </c>
      <c r="BJ120" s="9">
        <v>3628.6500225067139</v>
      </c>
      <c r="BK120" s="9">
        <v>510259.42698669434</v>
      </c>
      <c r="BL120" s="7">
        <f t="shared" si="28"/>
        <v>0.71113826234146882</v>
      </c>
      <c r="BN120" s="21">
        <v>39294</v>
      </c>
      <c r="BO120" s="9"/>
      <c r="BP120" s="9">
        <v>252362.7998046875</v>
      </c>
      <c r="BQ120" s="7">
        <f t="shared" si="29"/>
        <v>0</v>
      </c>
      <c r="BS120" s="21">
        <v>39294</v>
      </c>
      <c r="BT120" s="9"/>
      <c r="BU120" s="9">
        <v>203028.29418945313</v>
      </c>
      <c r="BV120" s="7">
        <f t="shared" si="30"/>
        <v>0</v>
      </c>
      <c r="BX120" s="21">
        <v>39294</v>
      </c>
      <c r="BY120" s="9">
        <v>3628.6500225067139</v>
      </c>
      <c r="BZ120" s="9">
        <v>54868.332992553711</v>
      </c>
      <c r="CA120" s="7">
        <f t="shared" si="31"/>
        <v>6.6133775615146995</v>
      </c>
    </row>
    <row r="121" spans="1:79">
      <c r="A121" s="21">
        <v>39325</v>
      </c>
      <c r="B121">
        <v>7</v>
      </c>
      <c r="C121">
        <v>489</v>
      </c>
      <c r="D121" s="7">
        <f t="shared" si="16"/>
        <v>1.4314928425357873</v>
      </c>
      <c r="F121" s="21">
        <v>39325</v>
      </c>
      <c r="H121">
        <v>72</v>
      </c>
      <c r="I121" s="7">
        <f t="shared" si="17"/>
        <v>0</v>
      </c>
      <c r="K121" s="21">
        <v>39325</v>
      </c>
      <c r="L121">
        <v>1</v>
      </c>
      <c r="M121">
        <v>258</v>
      </c>
      <c r="N121" s="7">
        <f t="shared" si="18"/>
        <v>0.38759689922480622</v>
      </c>
      <c r="P121" s="21">
        <v>39325</v>
      </c>
      <c r="Q121">
        <v>6</v>
      </c>
      <c r="R121">
        <v>161</v>
      </c>
      <c r="S121" s="7">
        <f t="shared" si="19"/>
        <v>3.7267080745341614</v>
      </c>
      <c r="U121" s="21">
        <v>39325</v>
      </c>
      <c r="V121">
        <v>6</v>
      </c>
      <c r="W121">
        <v>488</v>
      </c>
      <c r="X121" s="7">
        <f t="shared" si="20"/>
        <v>1.2295081967213115</v>
      </c>
      <c r="Z121" s="21">
        <v>39325</v>
      </c>
      <c r="AB121">
        <v>200</v>
      </c>
      <c r="AC121" s="7">
        <f t="shared" si="21"/>
        <v>0</v>
      </c>
      <c r="AE121" s="21">
        <v>39325</v>
      </c>
      <c r="AG121">
        <v>235</v>
      </c>
      <c r="AH121" s="7">
        <f t="shared" si="22"/>
        <v>0</v>
      </c>
      <c r="AJ121" s="21">
        <v>39325</v>
      </c>
      <c r="AK121">
        <v>6</v>
      </c>
      <c r="AL121">
        <v>92</v>
      </c>
      <c r="AM121" s="7">
        <f t="shared" si="23"/>
        <v>6.5217391304347823</v>
      </c>
      <c r="AO121" s="21">
        <v>39325</v>
      </c>
      <c r="AP121" s="9">
        <v>1038.5</v>
      </c>
      <c r="AQ121" s="9">
        <v>95264.675956726074</v>
      </c>
      <c r="AR121" s="7">
        <f t="shared" si="24"/>
        <v>1.0901207499742487</v>
      </c>
      <c r="AT121" s="21">
        <v>39325</v>
      </c>
      <c r="AU121" s="9"/>
      <c r="AV121" s="9">
        <v>15207.600006103516</v>
      </c>
      <c r="AW121" s="7">
        <f t="shared" si="25"/>
        <v>0</v>
      </c>
      <c r="AY121" s="21">
        <v>39325</v>
      </c>
      <c r="AZ121" s="9">
        <v>125</v>
      </c>
      <c r="BA121" s="9">
        <v>50848.275985717773</v>
      </c>
      <c r="BB121" s="7">
        <f t="shared" si="26"/>
        <v>0.24582937686050535</v>
      </c>
      <c r="BD121" s="21">
        <v>39325</v>
      </c>
      <c r="BE121" s="9">
        <v>913.5</v>
      </c>
      <c r="BF121" s="9">
        <v>29208.799964904785</v>
      </c>
      <c r="BG121" s="7">
        <f t="shared" si="27"/>
        <v>3.1274821324313105</v>
      </c>
      <c r="BI121" s="21">
        <v>39325</v>
      </c>
      <c r="BJ121" s="9">
        <v>3628.6500225067139</v>
      </c>
      <c r="BK121" s="9">
        <v>509942.59503173828</v>
      </c>
      <c r="BL121" s="7">
        <f t="shared" si="28"/>
        <v>0.71158009898758712</v>
      </c>
      <c r="BN121" s="21">
        <v>39325</v>
      </c>
      <c r="BO121" s="9"/>
      <c r="BP121" s="9">
        <v>253366.85882568359</v>
      </c>
      <c r="BQ121" s="7">
        <f t="shared" si="29"/>
        <v>0</v>
      </c>
      <c r="BS121" s="21">
        <v>39325</v>
      </c>
      <c r="BT121" s="9"/>
      <c r="BU121" s="9">
        <v>201259.74323272705</v>
      </c>
      <c r="BV121" s="7">
        <f t="shared" si="30"/>
        <v>0</v>
      </c>
      <c r="BX121" s="21">
        <v>39325</v>
      </c>
      <c r="BY121" s="9">
        <v>3628.6500225067139</v>
      </c>
      <c r="BZ121" s="9">
        <v>55315.992973327637</v>
      </c>
      <c r="CA121" s="7">
        <f t="shared" si="31"/>
        <v>6.5598569734730843</v>
      </c>
    </row>
    <row r="122" spans="1:79">
      <c r="A122" s="21">
        <v>39355</v>
      </c>
      <c r="B122">
        <v>8</v>
      </c>
      <c r="C122">
        <v>490</v>
      </c>
      <c r="D122" s="7">
        <f t="shared" si="16"/>
        <v>1.6326530612244898</v>
      </c>
      <c r="F122" s="21">
        <v>39355</v>
      </c>
      <c r="H122">
        <v>72</v>
      </c>
      <c r="I122" s="7">
        <f t="shared" si="17"/>
        <v>0</v>
      </c>
      <c r="K122" s="21">
        <v>39355</v>
      </c>
      <c r="L122">
        <v>1</v>
      </c>
      <c r="M122">
        <v>265</v>
      </c>
      <c r="N122" s="7">
        <f t="shared" si="18"/>
        <v>0.37735849056603776</v>
      </c>
      <c r="P122" s="21">
        <v>39355</v>
      </c>
      <c r="Q122">
        <v>7</v>
      </c>
      <c r="R122">
        <v>156</v>
      </c>
      <c r="S122" s="7">
        <f t="shared" si="19"/>
        <v>4.4871794871794872</v>
      </c>
      <c r="U122" s="21">
        <v>39355</v>
      </c>
      <c r="V122">
        <v>4</v>
      </c>
      <c r="W122">
        <v>488</v>
      </c>
      <c r="X122" s="7">
        <f t="shared" si="20"/>
        <v>0.81967213114754101</v>
      </c>
      <c r="Z122" s="21">
        <v>39355</v>
      </c>
      <c r="AB122">
        <v>197</v>
      </c>
      <c r="AC122" s="7">
        <f t="shared" si="21"/>
        <v>0</v>
      </c>
      <c r="AE122" s="21">
        <v>39355</v>
      </c>
      <c r="AG122">
        <v>244</v>
      </c>
      <c r="AH122" s="7">
        <f t="shared" si="22"/>
        <v>0</v>
      </c>
      <c r="AJ122" s="21">
        <v>39355</v>
      </c>
      <c r="AK122">
        <v>4</v>
      </c>
      <c r="AL122">
        <v>88</v>
      </c>
      <c r="AM122" s="7">
        <f t="shared" si="23"/>
        <v>4.5454545454545459</v>
      </c>
      <c r="AO122" s="21">
        <v>39355</v>
      </c>
      <c r="AP122" s="9">
        <v>1452.0699920654297</v>
      </c>
      <c r="AQ122" s="9">
        <v>95352.020965576172</v>
      </c>
      <c r="AR122" s="7">
        <f t="shared" si="24"/>
        <v>1.5228518256468351</v>
      </c>
      <c r="AT122" s="21">
        <v>39355</v>
      </c>
      <c r="AU122" s="9"/>
      <c r="AV122" s="9">
        <v>15187.600006103516</v>
      </c>
      <c r="AW122" s="7">
        <f t="shared" si="25"/>
        <v>0</v>
      </c>
      <c r="AY122" s="21">
        <v>39355</v>
      </c>
      <c r="AZ122" s="9">
        <v>125</v>
      </c>
      <c r="BA122" s="9">
        <v>51338.920989990234</v>
      </c>
      <c r="BB122" s="7">
        <f t="shared" si="26"/>
        <v>0.24347999059889042</v>
      </c>
      <c r="BD122" s="21">
        <v>39355</v>
      </c>
      <c r="BE122" s="9">
        <v>1327.0699920654297</v>
      </c>
      <c r="BF122" s="9">
        <v>28825.499969482422</v>
      </c>
      <c r="BG122" s="7">
        <f t="shared" si="27"/>
        <v>4.6038056355324271</v>
      </c>
      <c r="BI122" s="21">
        <v>39355</v>
      </c>
      <c r="BJ122" s="9">
        <v>2541.6300048828125</v>
      </c>
      <c r="BK122" s="9">
        <v>512515.8313293457</v>
      </c>
      <c r="BL122" s="7">
        <f t="shared" si="28"/>
        <v>0.4959124868963406</v>
      </c>
      <c r="BN122" s="21">
        <v>39355</v>
      </c>
      <c r="BO122" s="9"/>
      <c r="BP122" s="9">
        <v>218129.46603393555</v>
      </c>
      <c r="BQ122" s="7">
        <f t="shared" si="29"/>
        <v>0</v>
      </c>
      <c r="BS122" s="21">
        <v>39355</v>
      </c>
      <c r="BT122" s="9"/>
      <c r="BU122" s="9">
        <v>241274.6033706665</v>
      </c>
      <c r="BV122" s="7">
        <f t="shared" si="30"/>
        <v>0</v>
      </c>
      <c r="BX122" s="21">
        <v>39355</v>
      </c>
      <c r="BY122" s="9">
        <v>2541.6300048828125</v>
      </c>
      <c r="BZ122" s="9">
        <v>53111.761924743652</v>
      </c>
      <c r="CA122" s="7">
        <f t="shared" si="31"/>
        <v>4.7854371852399806</v>
      </c>
    </row>
    <row r="123" spans="1:79">
      <c r="A123" s="21">
        <v>39386</v>
      </c>
      <c r="B123">
        <v>7</v>
      </c>
      <c r="C123">
        <v>491</v>
      </c>
      <c r="D123" s="7">
        <f t="shared" si="16"/>
        <v>1.4256619144602851</v>
      </c>
      <c r="F123" s="21">
        <v>39386</v>
      </c>
      <c r="H123">
        <v>75</v>
      </c>
      <c r="I123" s="7">
        <f t="shared" si="17"/>
        <v>0</v>
      </c>
      <c r="K123" s="21">
        <v>39386</v>
      </c>
      <c r="L123">
        <v>1</v>
      </c>
      <c r="M123">
        <v>269</v>
      </c>
      <c r="N123" s="7">
        <f t="shared" si="18"/>
        <v>0.37174721189591076</v>
      </c>
      <c r="P123" s="21">
        <v>39386</v>
      </c>
      <c r="Q123">
        <v>6</v>
      </c>
      <c r="R123">
        <v>150</v>
      </c>
      <c r="S123" s="7">
        <f t="shared" si="19"/>
        <v>4</v>
      </c>
      <c r="U123" s="21">
        <v>39386</v>
      </c>
      <c r="V123">
        <v>3</v>
      </c>
      <c r="W123">
        <v>489</v>
      </c>
      <c r="X123" s="7">
        <f t="shared" si="20"/>
        <v>0.61349693251533743</v>
      </c>
      <c r="Z123" s="21">
        <v>39386</v>
      </c>
      <c r="AB123">
        <v>196</v>
      </c>
      <c r="AC123" s="7">
        <f t="shared" si="21"/>
        <v>0</v>
      </c>
      <c r="AE123" s="21">
        <v>39386</v>
      </c>
      <c r="AG123">
        <v>246</v>
      </c>
      <c r="AH123" s="7">
        <f t="shared" si="22"/>
        <v>0</v>
      </c>
      <c r="AJ123" s="21">
        <v>39386</v>
      </c>
      <c r="AK123">
        <v>3</v>
      </c>
      <c r="AL123">
        <v>88</v>
      </c>
      <c r="AM123" s="7">
        <f t="shared" si="23"/>
        <v>3.4090909090909087</v>
      </c>
      <c r="AO123" s="21">
        <v>39386</v>
      </c>
      <c r="AP123" s="9">
        <v>1200.2699890136719</v>
      </c>
      <c r="AQ123" s="9">
        <v>95914.048957824707</v>
      </c>
      <c r="AR123" s="7">
        <f t="shared" si="24"/>
        <v>1.2514016476788026</v>
      </c>
      <c r="AT123" s="21">
        <v>39386</v>
      </c>
      <c r="AU123" s="9"/>
      <c r="AV123" s="9">
        <v>16154.399993896484</v>
      </c>
      <c r="AW123" s="7">
        <f t="shared" si="25"/>
        <v>0</v>
      </c>
      <c r="AY123" s="21">
        <v>39386</v>
      </c>
      <c r="AZ123" s="9">
        <v>125</v>
      </c>
      <c r="BA123" s="9">
        <v>51909.44898223877</v>
      </c>
      <c r="BB123" s="7">
        <f t="shared" si="26"/>
        <v>0.24080394311788927</v>
      </c>
      <c r="BD123" s="21">
        <v>39386</v>
      </c>
      <c r="BE123" s="9">
        <v>1075.2699890136719</v>
      </c>
      <c r="BF123" s="9">
        <v>27850.199981689453</v>
      </c>
      <c r="BG123" s="7">
        <f t="shared" si="27"/>
        <v>3.8609058093680648</v>
      </c>
      <c r="BI123" s="21">
        <v>39386</v>
      </c>
      <c r="BJ123" s="9">
        <v>1657.3500061035156</v>
      </c>
      <c r="BK123" s="9">
        <v>517265.77531433105</v>
      </c>
      <c r="BL123" s="7">
        <f t="shared" si="28"/>
        <v>0.3204058890415436</v>
      </c>
      <c r="BN123" s="21">
        <v>39386</v>
      </c>
      <c r="BO123" s="9"/>
      <c r="BP123" s="9">
        <v>220626.68701934814</v>
      </c>
      <c r="BQ123" s="7">
        <f t="shared" si="29"/>
        <v>0</v>
      </c>
      <c r="BS123" s="21">
        <v>39386</v>
      </c>
      <c r="BT123" s="9"/>
      <c r="BU123" s="9">
        <v>237303.60431671143</v>
      </c>
      <c r="BV123" s="7">
        <f t="shared" si="30"/>
        <v>0</v>
      </c>
      <c r="BX123" s="21">
        <v>39386</v>
      </c>
      <c r="BY123" s="9">
        <v>1657.3500061035156</v>
      </c>
      <c r="BZ123" s="9">
        <v>59335.483978271484</v>
      </c>
      <c r="CA123" s="7">
        <f t="shared" si="31"/>
        <v>2.7931852830431674</v>
      </c>
    </row>
    <row r="124" spans="1:79">
      <c r="A124" s="21">
        <v>39416</v>
      </c>
      <c r="B124">
        <v>7</v>
      </c>
      <c r="C124">
        <v>488</v>
      </c>
      <c r="D124" s="7">
        <f t="shared" si="16"/>
        <v>1.4344262295081966</v>
      </c>
      <c r="F124" s="21">
        <v>39416</v>
      </c>
      <c r="H124">
        <v>73</v>
      </c>
      <c r="I124" s="7">
        <f t="shared" si="17"/>
        <v>0</v>
      </c>
      <c r="K124" s="21">
        <v>39416</v>
      </c>
      <c r="M124">
        <v>266</v>
      </c>
      <c r="N124" s="7">
        <f t="shared" si="18"/>
        <v>0</v>
      </c>
      <c r="P124" s="21">
        <v>39416</v>
      </c>
      <c r="Q124">
        <v>7</v>
      </c>
      <c r="R124">
        <v>152</v>
      </c>
      <c r="S124" s="7">
        <f t="shared" si="19"/>
        <v>4.6052631578947363</v>
      </c>
      <c r="U124" s="21">
        <v>39416</v>
      </c>
      <c r="V124">
        <v>3</v>
      </c>
      <c r="W124">
        <v>483</v>
      </c>
      <c r="X124" s="7">
        <f t="shared" si="20"/>
        <v>0.6211180124223602</v>
      </c>
      <c r="Z124" s="21">
        <v>39416</v>
      </c>
      <c r="AB124">
        <v>192</v>
      </c>
      <c r="AC124" s="7">
        <f t="shared" si="21"/>
        <v>0</v>
      </c>
      <c r="AE124" s="21">
        <v>39416</v>
      </c>
      <c r="AG124">
        <v>243</v>
      </c>
      <c r="AH124" s="7">
        <f t="shared" si="22"/>
        <v>0</v>
      </c>
      <c r="AJ124" s="21">
        <v>39416</v>
      </c>
      <c r="AK124">
        <v>3</v>
      </c>
      <c r="AL124">
        <v>95</v>
      </c>
      <c r="AM124" s="7">
        <f t="shared" si="23"/>
        <v>3.1578947368421053</v>
      </c>
      <c r="AO124" s="21">
        <v>39416</v>
      </c>
      <c r="AP124" s="9">
        <v>1330.2699890136719</v>
      </c>
      <c r="AQ124" s="9">
        <v>95273.193946838379</v>
      </c>
      <c r="AR124" s="7">
        <f t="shared" si="24"/>
        <v>1.3962689124875471</v>
      </c>
      <c r="AT124" s="21">
        <v>39416</v>
      </c>
      <c r="AU124" s="9"/>
      <c r="AV124" s="9">
        <v>15674.899993896484</v>
      </c>
      <c r="AW124" s="7">
        <f t="shared" si="25"/>
        <v>0</v>
      </c>
      <c r="AY124" s="21">
        <v>39416</v>
      </c>
      <c r="AZ124" s="9"/>
      <c r="BA124" s="9">
        <v>51373.193977355957</v>
      </c>
      <c r="BB124" s="7">
        <f t="shared" si="26"/>
        <v>0</v>
      </c>
      <c r="BD124" s="21">
        <v>39416</v>
      </c>
      <c r="BE124" s="9">
        <v>1330.2699890136719</v>
      </c>
      <c r="BF124" s="9">
        <v>28225.099975585938</v>
      </c>
      <c r="BG124" s="7">
        <f t="shared" si="27"/>
        <v>4.7130744981039037</v>
      </c>
      <c r="BI124" s="21">
        <v>39416</v>
      </c>
      <c r="BJ124" s="9">
        <v>1657.3500061035156</v>
      </c>
      <c r="BK124" s="9">
        <v>535249.25296020508</v>
      </c>
      <c r="BL124" s="7">
        <f t="shared" si="28"/>
        <v>0.30964078827527797</v>
      </c>
      <c r="BN124" s="21">
        <v>39416</v>
      </c>
      <c r="BO124" s="9"/>
      <c r="BP124" s="9">
        <v>217301.2438583374</v>
      </c>
      <c r="BQ124" s="7">
        <f t="shared" si="29"/>
        <v>0</v>
      </c>
      <c r="BS124" s="21">
        <v>39416</v>
      </c>
      <c r="BT124" s="9"/>
      <c r="BU124" s="9">
        <v>249670.1971282959</v>
      </c>
      <c r="BV124" s="7">
        <f t="shared" si="30"/>
        <v>0</v>
      </c>
      <c r="BX124" s="21">
        <v>39416</v>
      </c>
      <c r="BY124" s="9">
        <v>1657.3500061035156</v>
      </c>
      <c r="BZ124" s="9">
        <v>68277.811973571777</v>
      </c>
      <c r="CA124" s="7">
        <f t="shared" si="31"/>
        <v>2.4273625035685447</v>
      </c>
    </row>
    <row r="125" spans="1:79">
      <c r="A125" s="21">
        <v>39447</v>
      </c>
      <c r="B125">
        <v>6</v>
      </c>
      <c r="C125">
        <v>483</v>
      </c>
      <c r="D125" s="7">
        <f t="shared" si="16"/>
        <v>1.2422360248447204</v>
      </c>
      <c r="F125" s="21">
        <v>39447</v>
      </c>
      <c r="H125">
        <v>74</v>
      </c>
      <c r="I125" s="7">
        <f t="shared" si="17"/>
        <v>0</v>
      </c>
      <c r="K125" s="21">
        <v>39447</v>
      </c>
      <c r="M125">
        <v>263</v>
      </c>
      <c r="N125" s="7">
        <f t="shared" si="18"/>
        <v>0</v>
      </c>
      <c r="P125" s="21">
        <v>39447</v>
      </c>
      <c r="Q125">
        <v>6</v>
      </c>
      <c r="R125">
        <v>147</v>
      </c>
      <c r="S125" s="7">
        <f t="shared" si="19"/>
        <v>4.0816326530612246</v>
      </c>
      <c r="U125" s="21">
        <v>39447</v>
      </c>
      <c r="V125">
        <v>3</v>
      </c>
      <c r="W125">
        <v>486</v>
      </c>
      <c r="X125" s="7">
        <f t="shared" si="20"/>
        <v>0.61728395061728392</v>
      </c>
      <c r="Z125" s="21">
        <v>39447</v>
      </c>
      <c r="AB125">
        <v>193</v>
      </c>
      <c r="AC125" s="7">
        <f t="shared" si="21"/>
        <v>0</v>
      </c>
      <c r="AE125" s="21">
        <v>39447</v>
      </c>
      <c r="AG125">
        <v>241</v>
      </c>
      <c r="AH125" s="7">
        <f t="shared" si="22"/>
        <v>0</v>
      </c>
      <c r="AJ125" s="21">
        <v>39447</v>
      </c>
      <c r="AK125">
        <v>3</v>
      </c>
      <c r="AL125">
        <v>99</v>
      </c>
      <c r="AM125" s="7">
        <f t="shared" si="23"/>
        <v>3.0303030303030303</v>
      </c>
      <c r="AO125" s="21">
        <v>39447</v>
      </c>
      <c r="AP125" s="9">
        <v>1190.2699890136719</v>
      </c>
      <c r="AQ125" s="9">
        <v>94737.280975341797</v>
      </c>
      <c r="AR125" s="7">
        <f t="shared" si="24"/>
        <v>1.2563902792644801</v>
      </c>
      <c r="AT125" s="21">
        <v>39447</v>
      </c>
      <c r="AU125" s="9"/>
      <c r="AV125" s="9">
        <v>16084.199989318848</v>
      </c>
      <c r="AW125" s="7">
        <f t="shared" si="25"/>
        <v>0</v>
      </c>
      <c r="AY125" s="21">
        <v>39447</v>
      </c>
      <c r="AZ125" s="9"/>
      <c r="BA125" s="9">
        <v>51024.28101348877</v>
      </c>
      <c r="BB125" s="7">
        <f t="shared" si="26"/>
        <v>0</v>
      </c>
      <c r="BD125" s="21">
        <v>39447</v>
      </c>
      <c r="BE125" s="9">
        <v>1190.2699890136719</v>
      </c>
      <c r="BF125" s="9">
        <v>27628.79997253418</v>
      </c>
      <c r="BG125" s="7">
        <f t="shared" si="27"/>
        <v>4.3080770435086597</v>
      </c>
      <c r="BI125" s="21">
        <v>39447</v>
      </c>
      <c r="BJ125" s="9">
        <v>1657.3500061035156</v>
      </c>
      <c r="BK125" s="9">
        <v>539287.28729248047</v>
      </c>
      <c r="BL125" s="7">
        <f t="shared" si="28"/>
        <v>0.30732228353171953</v>
      </c>
      <c r="BN125" s="21">
        <v>39447</v>
      </c>
      <c r="BO125" s="9"/>
      <c r="BP125" s="9">
        <v>220983.29791259766</v>
      </c>
      <c r="BQ125" s="7">
        <f t="shared" si="29"/>
        <v>0</v>
      </c>
      <c r="BS125" s="21">
        <v>39447</v>
      </c>
      <c r="BT125" s="9"/>
      <c r="BU125" s="9">
        <v>239728.50937652588</v>
      </c>
      <c r="BV125" s="7">
        <f t="shared" si="30"/>
        <v>0</v>
      </c>
      <c r="BX125" s="21">
        <v>39447</v>
      </c>
      <c r="BY125" s="9">
        <v>1657.3500061035156</v>
      </c>
      <c r="BZ125" s="9">
        <v>78575.480003356934</v>
      </c>
      <c r="CA125" s="7">
        <f t="shared" si="31"/>
        <v>2.1092457927494803</v>
      </c>
    </row>
    <row r="126" spans="1:79">
      <c r="A126" s="21">
        <v>39478</v>
      </c>
      <c r="B126">
        <v>9</v>
      </c>
      <c r="C126">
        <v>484</v>
      </c>
      <c r="D126" s="7">
        <f t="shared" si="16"/>
        <v>1.859504132231405</v>
      </c>
      <c r="F126" s="21">
        <v>39478</v>
      </c>
      <c r="H126">
        <v>74</v>
      </c>
      <c r="I126" s="7">
        <f t="shared" si="17"/>
        <v>0</v>
      </c>
      <c r="K126" s="21">
        <v>39478</v>
      </c>
      <c r="M126">
        <v>263</v>
      </c>
      <c r="N126" s="7">
        <f t="shared" si="18"/>
        <v>0</v>
      </c>
      <c r="P126" s="21">
        <v>39478</v>
      </c>
      <c r="Q126">
        <v>9</v>
      </c>
      <c r="R126">
        <v>148</v>
      </c>
      <c r="S126" s="7">
        <f t="shared" si="19"/>
        <v>6.0810810810810816</v>
      </c>
      <c r="U126" s="21">
        <v>39478</v>
      </c>
      <c r="V126">
        <v>4</v>
      </c>
      <c r="W126">
        <v>487</v>
      </c>
      <c r="X126" s="7">
        <f t="shared" si="20"/>
        <v>0.82135523613963046</v>
      </c>
      <c r="Z126" s="21">
        <v>39478</v>
      </c>
      <c r="AB126">
        <v>193</v>
      </c>
      <c r="AC126" s="7">
        <f t="shared" si="21"/>
        <v>0</v>
      </c>
      <c r="AE126" s="21">
        <v>39478</v>
      </c>
      <c r="AF126">
        <v>1</v>
      </c>
      <c r="AG126">
        <v>239</v>
      </c>
      <c r="AH126" s="7">
        <f t="shared" si="22"/>
        <v>0.41841004184100417</v>
      </c>
      <c r="AJ126" s="21">
        <v>39478</v>
      </c>
      <c r="AK126">
        <v>4</v>
      </c>
      <c r="AL126">
        <v>99</v>
      </c>
      <c r="AM126" s="7">
        <f t="shared" si="23"/>
        <v>4.0404040404040407</v>
      </c>
      <c r="AO126" s="21">
        <v>39478</v>
      </c>
      <c r="AP126" s="9">
        <v>1640.2699890136719</v>
      </c>
      <c r="AQ126" s="9">
        <v>95174.439994812012</v>
      </c>
      <c r="AR126" s="7">
        <f t="shared" si="24"/>
        <v>1.7234353983097601</v>
      </c>
      <c r="AT126" s="21">
        <v>39478</v>
      </c>
      <c r="AU126" s="9"/>
      <c r="AV126" s="9">
        <v>16200.600006103516</v>
      </c>
      <c r="AW126" s="7">
        <f t="shared" si="25"/>
        <v>0</v>
      </c>
      <c r="AY126" s="21">
        <v>39478</v>
      </c>
      <c r="AZ126" s="9"/>
      <c r="BA126" s="9">
        <v>51465.740013122559</v>
      </c>
      <c r="BB126" s="7">
        <f t="shared" si="26"/>
        <v>0</v>
      </c>
      <c r="BD126" s="21">
        <v>39478</v>
      </c>
      <c r="BE126" s="9">
        <v>1640.2699890136719</v>
      </c>
      <c r="BF126" s="9">
        <v>27508.099975585938</v>
      </c>
      <c r="BG126" s="7">
        <f t="shared" si="27"/>
        <v>5.9628618133184359</v>
      </c>
      <c r="BI126" s="21">
        <v>39478</v>
      </c>
      <c r="BJ126" s="9">
        <v>2085</v>
      </c>
      <c r="BK126" s="9">
        <v>539565.79139709473</v>
      </c>
      <c r="BL126" s="7">
        <f t="shared" si="28"/>
        <v>0.38642182904170425</v>
      </c>
      <c r="BN126" s="21">
        <v>39478</v>
      </c>
      <c r="BO126" s="9"/>
      <c r="BP126" s="9">
        <v>221348.14100646973</v>
      </c>
      <c r="BQ126" s="7">
        <f t="shared" si="29"/>
        <v>0</v>
      </c>
      <c r="BS126" s="21">
        <v>39478</v>
      </c>
      <c r="BT126" s="9">
        <v>250</v>
      </c>
      <c r="BU126" s="9">
        <v>239253.64641571045</v>
      </c>
      <c r="BV126" s="7">
        <f t="shared" si="30"/>
        <v>0.10449161538195219</v>
      </c>
      <c r="BX126" s="21">
        <v>39478</v>
      </c>
      <c r="BY126" s="9">
        <v>1835</v>
      </c>
      <c r="BZ126" s="9">
        <v>78964.003974914551</v>
      </c>
      <c r="CA126" s="7">
        <f t="shared" si="31"/>
        <v>2.3238436599326278</v>
      </c>
    </row>
    <row r="127" spans="1:79">
      <c r="A127" s="21">
        <v>39507</v>
      </c>
      <c r="B127">
        <v>8</v>
      </c>
      <c r="C127">
        <v>480</v>
      </c>
      <c r="D127" s="7">
        <f t="shared" si="16"/>
        <v>1.6666666666666667</v>
      </c>
      <c r="F127" s="21">
        <v>39507</v>
      </c>
      <c r="H127">
        <v>71</v>
      </c>
      <c r="I127" s="7">
        <f t="shared" si="17"/>
        <v>0</v>
      </c>
      <c r="K127" s="21">
        <v>39507</v>
      </c>
      <c r="M127">
        <v>262</v>
      </c>
      <c r="N127" s="7">
        <f t="shared" si="18"/>
        <v>0</v>
      </c>
      <c r="P127" s="21">
        <v>39507</v>
      </c>
      <c r="Q127">
        <v>8</v>
      </c>
      <c r="R127">
        <v>149</v>
      </c>
      <c r="S127" s="7">
        <f t="shared" si="19"/>
        <v>5.3691275167785237</v>
      </c>
      <c r="U127" s="21">
        <v>39507</v>
      </c>
      <c r="V127">
        <v>4</v>
      </c>
      <c r="W127">
        <v>485</v>
      </c>
      <c r="X127" s="7">
        <f t="shared" si="20"/>
        <v>0.82474226804123718</v>
      </c>
      <c r="Z127" s="21">
        <v>39507</v>
      </c>
      <c r="AB127">
        <v>191</v>
      </c>
      <c r="AC127" s="7">
        <f t="shared" si="21"/>
        <v>0</v>
      </c>
      <c r="AE127" s="21">
        <v>39507</v>
      </c>
      <c r="AF127">
        <v>1</v>
      </c>
      <c r="AG127">
        <v>236</v>
      </c>
      <c r="AH127" s="7">
        <f t="shared" si="22"/>
        <v>0.42372881355932202</v>
      </c>
      <c r="AJ127" s="21">
        <v>39507</v>
      </c>
      <c r="AK127">
        <v>4</v>
      </c>
      <c r="AL127">
        <v>102</v>
      </c>
      <c r="AM127" s="7">
        <f t="shared" si="23"/>
        <v>3.9215686274509802</v>
      </c>
      <c r="AO127" s="21">
        <v>39507</v>
      </c>
      <c r="AP127" s="9">
        <v>1640.2699890136719</v>
      </c>
      <c r="AQ127" s="9">
        <v>94271.365989685059</v>
      </c>
      <c r="AR127" s="7">
        <f t="shared" si="24"/>
        <v>1.7399450743008711</v>
      </c>
      <c r="AT127" s="21">
        <v>39507</v>
      </c>
      <c r="AU127" s="9"/>
      <c r="AV127" s="9">
        <v>15613.800003051758</v>
      </c>
      <c r="AW127" s="7">
        <f t="shared" si="25"/>
        <v>0</v>
      </c>
      <c r="AY127" s="21">
        <v>39507</v>
      </c>
      <c r="AZ127" s="9"/>
      <c r="BA127" s="9">
        <v>51305.966011047363</v>
      </c>
      <c r="BB127" s="7">
        <f t="shared" si="26"/>
        <v>0</v>
      </c>
      <c r="BD127" s="21">
        <v>39507</v>
      </c>
      <c r="BE127" s="9">
        <v>1640.2699890136719</v>
      </c>
      <c r="BF127" s="9">
        <v>27351.599975585938</v>
      </c>
      <c r="BG127" s="7">
        <f t="shared" si="27"/>
        <v>5.9969800321654976</v>
      </c>
      <c r="BI127" s="21">
        <v>39507</v>
      </c>
      <c r="BJ127" s="9">
        <v>2085</v>
      </c>
      <c r="BK127" s="9">
        <v>537432.64433288574</v>
      </c>
      <c r="BL127" s="7">
        <f t="shared" si="28"/>
        <v>0.38795559257255519</v>
      </c>
      <c r="BN127" s="21">
        <v>39507</v>
      </c>
      <c r="BO127" s="9"/>
      <c r="BP127" s="9">
        <v>222191.27604675293</v>
      </c>
      <c r="BQ127" s="7">
        <f t="shared" si="29"/>
        <v>0</v>
      </c>
      <c r="BS127" s="21">
        <v>39507</v>
      </c>
      <c r="BT127" s="9">
        <v>250</v>
      </c>
      <c r="BU127" s="9">
        <v>234183.38724517822</v>
      </c>
      <c r="BV127" s="7">
        <f t="shared" si="30"/>
        <v>0.1067539431130794</v>
      </c>
      <c r="BX127" s="21">
        <v>39507</v>
      </c>
      <c r="BY127" s="9">
        <v>1835</v>
      </c>
      <c r="BZ127" s="9">
        <v>81057.98104095459</v>
      </c>
      <c r="CA127" s="7">
        <f t="shared" si="31"/>
        <v>2.2638116277197495</v>
      </c>
    </row>
    <row r="128" spans="1:79">
      <c r="A128" s="21">
        <v>39538</v>
      </c>
      <c r="B128">
        <v>10</v>
      </c>
      <c r="C128">
        <v>476</v>
      </c>
      <c r="D128" s="7">
        <f t="shared" si="16"/>
        <v>2.1008403361344539</v>
      </c>
      <c r="F128" s="21">
        <v>39538</v>
      </c>
      <c r="H128">
        <v>71</v>
      </c>
      <c r="I128" s="7">
        <f t="shared" si="17"/>
        <v>0</v>
      </c>
      <c r="K128" s="21">
        <v>39538</v>
      </c>
      <c r="M128">
        <v>257</v>
      </c>
      <c r="N128" s="7">
        <f t="shared" si="18"/>
        <v>0</v>
      </c>
      <c r="P128" s="21">
        <v>39538</v>
      </c>
      <c r="Q128">
        <v>10</v>
      </c>
      <c r="R128">
        <v>151</v>
      </c>
      <c r="S128" s="7">
        <f t="shared" si="19"/>
        <v>6.6225165562913908</v>
      </c>
      <c r="U128" s="21">
        <v>39538</v>
      </c>
      <c r="V128">
        <v>4</v>
      </c>
      <c r="W128">
        <v>490</v>
      </c>
      <c r="X128" s="7">
        <f t="shared" si="20"/>
        <v>0.81632653061224492</v>
      </c>
      <c r="Z128" s="21">
        <v>39538</v>
      </c>
      <c r="AB128">
        <v>207</v>
      </c>
      <c r="AC128" s="7">
        <f t="shared" si="21"/>
        <v>0</v>
      </c>
      <c r="AE128" s="21">
        <v>39538</v>
      </c>
      <c r="AF128">
        <v>1</v>
      </c>
      <c r="AG128">
        <v>226</v>
      </c>
      <c r="AH128" s="7">
        <f t="shared" si="22"/>
        <v>0.44247787610619471</v>
      </c>
      <c r="AJ128" s="21">
        <v>39538</v>
      </c>
      <c r="AK128">
        <v>4</v>
      </c>
      <c r="AL128">
        <v>102</v>
      </c>
      <c r="AM128" s="7">
        <f t="shared" si="23"/>
        <v>3.9215686274509802</v>
      </c>
      <c r="AO128" s="21">
        <v>39538</v>
      </c>
      <c r="AP128" s="9">
        <v>1890.2699890136719</v>
      </c>
      <c r="AQ128" s="9">
        <v>93883.085990905762</v>
      </c>
      <c r="AR128" s="7">
        <f t="shared" si="24"/>
        <v>2.0134297558100913</v>
      </c>
      <c r="AT128" s="21">
        <v>39538</v>
      </c>
      <c r="AU128" s="9"/>
      <c r="AV128" s="9">
        <v>16004.939994812012</v>
      </c>
      <c r="AW128" s="7">
        <f t="shared" si="25"/>
        <v>0</v>
      </c>
      <c r="AY128" s="21">
        <v>39538</v>
      </c>
      <c r="AZ128" s="9"/>
      <c r="BA128" s="9">
        <v>50175.546005249023</v>
      </c>
      <c r="BB128" s="7">
        <f t="shared" si="26"/>
        <v>0</v>
      </c>
      <c r="BD128" s="21">
        <v>39538</v>
      </c>
      <c r="BE128" s="9">
        <v>1890.2699890136719</v>
      </c>
      <c r="BF128" s="9">
        <v>27702.599990844727</v>
      </c>
      <c r="BG128" s="7">
        <f t="shared" si="27"/>
        <v>6.823438917785249</v>
      </c>
      <c r="BI128" s="21">
        <v>39538</v>
      </c>
      <c r="BJ128" s="9">
        <v>2085</v>
      </c>
      <c r="BK128" s="9">
        <v>542082.31231689453</v>
      </c>
      <c r="BL128" s="7">
        <f t="shared" si="28"/>
        <v>0.38462793428705994</v>
      </c>
      <c r="BN128" s="21">
        <v>39538</v>
      </c>
      <c r="BO128" s="9"/>
      <c r="BP128" s="9">
        <v>242105.63598632813</v>
      </c>
      <c r="BQ128" s="7">
        <f t="shared" si="29"/>
        <v>0</v>
      </c>
      <c r="BS128" s="21">
        <v>39538</v>
      </c>
      <c r="BT128" s="9">
        <v>250</v>
      </c>
      <c r="BU128" s="9">
        <v>219442.27132415771</v>
      </c>
      <c r="BV128" s="7">
        <f t="shared" si="30"/>
        <v>0.11392517881420518</v>
      </c>
      <c r="BX128" s="21">
        <v>39538</v>
      </c>
      <c r="BY128" s="9">
        <v>1835</v>
      </c>
      <c r="BZ128" s="9">
        <v>80534.405006408691</v>
      </c>
      <c r="CA128" s="7">
        <f t="shared" si="31"/>
        <v>2.2785292818069198</v>
      </c>
    </row>
    <row r="129" spans="1:79">
      <c r="A129" s="21">
        <v>39568</v>
      </c>
      <c r="B129">
        <v>14</v>
      </c>
      <c r="C129">
        <v>470</v>
      </c>
      <c r="D129" s="7">
        <f t="shared" si="16"/>
        <v>2.9787234042553195</v>
      </c>
      <c r="F129" s="21">
        <v>39568</v>
      </c>
      <c r="H129">
        <v>69</v>
      </c>
      <c r="I129" s="7">
        <f t="shared" si="17"/>
        <v>0</v>
      </c>
      <c r="K129" s="21">
        <v>39568</v>
      </c>
      <c r="L129">
        <v>2</v>
      </c>
      <c r="M129">
        <v>250</v>
      </c>
      <c r="N129" s="7">
        <f t="shared" si="18"/>
        <v>0.8</v>
      </c>
      <c r="P129" s="21">
        <v>39568</v>
      </c>
      <c r="Q129">
        <v>12</v>
      </c>
      <c r="R129">
        <v>155</v>
      </c>
      <c r="S129" s="7">
        <f t="shared" si="19"/>
        <v>7.741935483870968</v>
      </c>
      <c r="U129" s="21">
        <v>39568</v>
      </c>
      <c r="V129">
        <v>3</v>
      </c>
      <c r="W129">
        <v>485</v>
      </c>
      <c r="X129" s="7">
        <f t="shared" si="20"/>
        <v>0.61855670103092786</v>
      </c>
      <c r="Z129" s="21">
        <v>39568</v>
      </c>
      <c r="AB129">
        <v>200</v>
      </c>
      <c r="AC129" s="7">
        <f t="shared" si="21"/>
        <v>0</v>
      </c>
      <c r="AE129" s="21">
        <v>39568</v>
      </c>
      <c r="AG129">
        <v>229</v>
      </c>
      <c r="AH129" s="7">
        <f t="shared" si="22"/>
        <v>0</v>
      </c>
      <c r="AJ129" s="21">
        <v>39568</v>
      </c>
      <c r="AK129">
        <v>3</v>
      </c>
      <c r="AL129">
        <v>103</v>
      </c>
      <c r="AM129" s="7">
        <f t="shared" si="23"/>
        <v>2.912621359223301</v>
      </c>
      <c r="AO129" s="21">
        <v>39568</v>
      </c>
      <c r="AP129" s="9">
        <v>2513.4799957275391</v>
      </c>
      <c r="AQ129" s="9">
        <v>93240.078033447266</v>
      </c>
      <c r="AR129" s="7">
        <f t="shared" si="24"/>
        <v>2.6957077350642056</v>
      </c>
      <c r="AT129" s="21">
        <v>39568</v>
      </c>
      <c r="AU129" s="9"/>
      <c r="AV129" s="9">
        <v>15365.695030212402</v>
      </c>
      <c r="AW129" s="7">
        <f t="shared" si="25"/>
        <v>0</v>
      </c>
      <c r="AY129" s="21">
        <v>39568</v>
      </c>
      <c r="AZ129" s="9">
        <v>330.86000061035156</v>
      </c>
      <c r="BA129" s="9">
        <v>49228.914009094238</v>
      </c>
      <c r="BB129" s="7">
        <f t="shared" si="26"/>
        <v>0.67208470320761204</v>
      </c>
      <c r="BD129" s="21">
        <v>39568</v>
      </c>
      <c r="BE129" s="9">
        <v>2182.6199951171875</v>
      </c>
      <c r="BF129" s="9">
        <v>28645.468994140625</v>
      </c>
      <c r="BG129" s="7">
        <f t="shared" si="27"/>
        <v>7.619424892514898</v>
      </c>
      <c r="BI129" s="21">
        <v>39568</v>
      </c>
      <c r="BJ129" s="9">
        <v>1625</v>
      </c>
      <c r="BK129" s="9">
        <v>542137.12822723389</v>
      </c>
      <c r="BL129" s="7">
        <f t="shared" si="28"/>
        <v>0.29973966278857955</v>
      </c>
      <c r="BN129" s="21">
        <v>39568</v>
      </c>
      <c r="BO129" s="9"/>
      <c r="BP129" s="9">
        <v>241203.32093811035</v>
      </c>
      <c r="BQ129" s="7">
        <f t="shared" si="29"/>
        <v>0</v>
      </c>
      <c r="BS129" s="21">
        <v>39568</v>
      </c>
      <c r="BT129" s="9"/>
      <c r="BU129" s="9">
        <v>215723.86532592773</v>
      </c>
      <c r="BV129" s="7">
        <f t="shared" si="30"/>
        <v>0</v>
      </c>
      <c r="BX129" s="21">
        <v>39568</v>
      </c>
      <c r="BY129" s="9">
        <v>1625</v>
      </c>
      <c r="BZ129" s="9">
        <v>85209.941963195801</v>
      </c>
      <c r="CA129" s="7">
        <f t="shared" si="31"/>
        <v>1.9070544616752303</v>
      </c>
    </row>
    <row r="130" spans="1:79">
      <c r="A130" s="21">
        <v>39599</v>
      </c>
      <c r="B130">
        <v>14</v>
      </c>
      <c r="C130">
        <v>474</v>
      </c>
      <c r="D130" s="7">
        <f t="shared" si="16"/>
        <v>2.9535864978902953</v>
      </c>
      <c r="F130" s="21">
        <v>39599</v>
      </c>
      <c r="H130">
        <v>72</v>
      </c>
      <c r="I130" s="7">
        <f t="shared" si="17"/>
        <v>0</v>
      </c>
      <c r="K130" s="21">
        <v>39599</v>
      </c>
      <c r="L130">
        <v>2</v>
      </c>
      <c r="M130">
        <v>247</v>
      </c>
      <c r="N130" s="7">
        <f t="shared" si="18"/>
        <v>0.80971659919028338</v>
      </c>
      <c r="P130" s="21">
        <v>39599</v>
      </c>
      <c r="Q130">
        <v>12</v>
      </c>
      <c r="R130">
        <v>158</v>
      </c>
      <c r="S130" s="7">
        <f t="shared" si="19"/>
        <v>7.59493670886076</v>
      </c>
      <c r="U130" s="21">
        <v>39599</v>
      </c>
      <c r="V130">
        <v>4</v>
      </c>
      <c r="W130">
        <v>488</v>
      </c>
      <c r="X130" s="7">
        <f t="shared" si="20"/>
        <v>0.81967213114754101</v>
      </c>
      <c r="Z130" s="21">
        <v>39599</v>
      </c>
      <c r="AB130">
        <v>200</v>
      </c>
      <c r="AC130" s="7">
        <f t="shared" si="21"/>
        <v>0</v>
      </c>
      <c r="AE130" s="21">
        <v>39599</v>
      </c>
      <c r="AF130">
        <v>1</v>
      </c>
      <c r="AG130">
        <v>232</v>
      </c>
      <c r="AH130" s="7">
        <f t="shared" si="22"/>
        <v>0.43103448275862066</v>
      </c>
      <c r="AJ130" s="21">
        <v>39599</v>
      </c>
      <c r="AK130">
        <v>4</v>
      </c>
      <c r="AL130">
        <v>104</v>
      </c>
      <c r="AM130" s="7">
        <f t="shared" si="23"/>
        <v>3.8461538461538463</v>
      </c>
      <c r="AO130" s="21">
        <v>39599</v>
      </c>
      <c r="AP130" s="9">
        <v>2629.9799957275391</v>
      </c>
      <c r="AQ130" s="9">
        <v>94959.261016845703</v>
      </c>
      <c r="AR130" s="7">
        <f t="shared" si="24"/>
        <v>2.7695876816701244</v>
      </c>
      <c r="AT130" s="21">
        <v>39599</v>
      </c>
      <c r="AU130" s="9"/>
      <c r="AV130" s="9">
        <v>16303.934028625488</v>
      </c>
      <c r="AW130" s="7">
        <f t="shared" si="25"/>
        <v>0</v>
      </c>
      <c r="AY130" s="21">
        <v>39599</v>
      </c>
      <c r="AZ130" s="9">
        <v>330.86000061035156</v>
      </c>
      <c r="BA130" s="9">
        <v>49181.321006774902</v>
      </c>
      <c r="BB130" s="7">
        <f t="shared" si="26"/>
        <v>0.67273508282702377</v>
      </c>
      <c r="BD130" s="21">
        <v>39599</v>
      </c>
      <c r="BE130" s="9">
        <v>2299.1199951171875</v>
      </c>
      <c r="BF130" s="9">
        <v>29474.005981445313</v>
      </c>
      <c r="BG130" s="7">
        <f t="shared" si="27"/>
        <v>7.8005005378791941</v>
      </c>
      <c r="BI130" s="21">
        <v>39599</v>
      </c>
      <c r="BJ130" s="9">
        <v>2634</v>
      </c>
      <c r="BK130" s="9">
        <v>552294.35527038574</v>
      </c>
      <c r="BL130" s="7">
        <f t="shared" si="28"/>
        <v>0.47691959457207878</v>
      </c>
      <c r="BN130" s="21">
        <v>39599</v>
      </c>
      <c r="BO130" s="9"/>
      <c r="BP130" s="9">
        <v>248116.46799468994</v>
      </c>
      <c r="BQ130" s="7">
        <f t="shared" si="29"/>
        <v>0</v>
      </c>
      <c r="BS130" s="21">
        <v>39599</v>
      </c>
      <c r="BT130" s="9">
        <v>350</v>
      </c>
      <c r="BU130" s="9">
        <v>217431.7802734375</v>
      </c>
      <c r="BV130" s="7">
        <f t="shared" si="30"/>
        <v>0.16097002910975</v>
      </c>
      <c r="BX130" s="21">
        <v>39599</v>
      </c>
      <c r="BY130" s="9">
        <v>2284</v>
      </c>
      <c r="BZ130" s="9">
        <v>86746.107002258301</v>
      </c>
      <c r="CA130" s="7">
        <f t="shared" si="31"/>
        <v>2.6329711832953375</v>
      </c>
    </row>
    <row r="131" spans="1:79">
      <c r="A131" s="21">
        <v>39629</v>
      </c>
      <c r="B131">
        <v>15</v>
      </c>
      <c r="C131">
        <v>462</v>
      </c>
      <c r="D131" s="7">
        <f t="shared" si="16"/>
        <v>3.2467532467532463</v>
      </c>
      <c r="F131" s="21">
        <v>39629</v>
      </c>
      <c r="H131">
        <v>76</v>
      </c>
      <c r="I131" s="7">
        <f t="shared" si="17"/>
        <v>0</v>
      </c>
      <c r="K131" s="21">
        <v>39629</v>
      </c>
      <c r="L131">
        <v>2</v>
      </c>
      <c r="M131">
        <v>228</v>
      </c>
      <c r="N131" s="7">
        <f t="shared" si="18"/>
        <v>0.8771929824561403</v>
      </c>
      <c r="P131" s="21">
        <v>39629</v>
      </c>
      <c r="Q131">
        <v>13</v>
      </c>
      <c r="R131">
        <v>159</v>
      </c>
      <c r="S131" s="7">
        <f t="shared" si="19"/>
        <v>8.1761006289308167</v>
      </c>
      <c r="U131" s="21">
        <v>39629</v>
      </c>
      <c r="V131">
        <v>5</v>
      </c>
      <c r="W131">
        <v>485</v>
      </c>
      <c r="X131" s="7">
        <f t="shared" si="20"/>
        <v>1.0309278350515463</v>
      </c>
      <c r="Z131" s="21">
        <v>39629</v>
      </c>
      <c r="AB131">
        <v>197</v>
      </c>
      <c r="AC131" s="7">
        <f t="shared" si="21"/>
        <v>0</v>
      </c>
      <c r="AE131" s="21">
        <v>39629</v>
      </c>
      <c r="AF131">
        <v>1</v>
      </c>
      <c r="AG131">
        <v>230</v>
      </c>
      <c r="AH131" s="7">
        <f t="shared" si="22"/>
        <v>0.43478260869565216</v>
      </c>
      <c r="AJ131" s="21">
        <v>39629</v>
      </c>
      <c r="AK131">
        <v>5</v>
      </c>
      <c r="AL131">
        <v>104</v>
      </c>
      <c r="AM131" s="7">
        <f t="shared" si="23"/>
        <v>4.8076923076923084</v>
      </c>
      <c r="AO131" s="21">
        <v>39629</v>
      </c>
      <c r="AP131" s="9">
        <v>2959.9799957275391</v>
      </c>
      <c r="AQ131" s="9">
        <v>92613.825019836426</v>
      </c>
      <c r="AR131" s="7">
        <f t="shared" si="24"/>
        <v>3.1960455095052573</v>
      </c>
      <c r="AT131" s="21">
        <v>39629</v>
      </c>
      <c r="AU131" s="9"/>
      <c r="AV131" s="9">
        <v>17204.238037109375</v>
      </c>
      <c r="AW131" s="7">
        <f t="shared" si="25"/>
        <v>0</v>
      </c>
      <c r="AY131" s="21">
        <v>39629</v>
      </c>
      <c r="AZ131" s="9">
        <v>533</v>
      </c>
      <c r="BA131" s="9">
        <v>45402.540992736816</v>
      </c>
      <c r="BB131" s="7">
        <f t="shared" si="26"/>
        <v>1.1739431061474415</v>
      </c>
      <c r="BD131" s="21">
        <v>39629</v>
      </c>
      <c r="BE131" s="9">
        <v>2426.9799957275391</v>
      </c>
      <c r="BF131" s="9">
        <v>30007.045989990234</v>
      </c>
      <c r="BG131" s="7">
        <f t="shared" si="27"/>
        <v>8.0880337122725514</v>
      </c>
      <c r="BI131" s="21">
        <v>39629</v>
      </c>
      <c r="BJ131" s="9">
        <v>3314.6999969482422</v>
      </c>
      <c r="BK131" s="9">
        <v>544091.06816101074</v>
      </c>
      <c r="BL131" s="7">
        <f t="shared" si="28"/>
        <v>0.60921786644130971</v>
      </c>
      <c r="BN131" s="21">
        <v>39629</v>
      </c>
      <c r="BO131" s="9"/>
      <c r="BP131" s="9">
        <v>238899.65494537354</v>
      </c>
      <c r="BQ131" s="7">
        <f t="shared" si="29"/>
        <v>0</v>
      </c>
      <c r="BS131" s="21">
        <v>39629</v>
      </c>
      <c r="BT131" s="9">
        <v>350</v>
      </c>
      <c r="BU131" s="9">
        <v>217239.7532043457</v>
      </c>
      <c r="BV131" s="7">
        <f t="shared" si="30"/>
        <v>0.16111231707705628</v>
      </c>
      <c r="BX131" s="21">
        <v>39629</v>
      </c>
      <c r="BY131" s="9">
        <v>2964.6999969482422</v>
      </c>
      <c r="BZ131" s="9">
        <v>87951.660011291504</v>
      </c>
      <c r="CA131" s="7">
        <f t="shared" si="31"/>
        <v>3.3708289264439411</v>
      </c>
    </row>
    <row r="132" spans="1:79">
      <c r="A132" s="21">
        <v>39660</v>
      </c>
      <c r="B132">
        <v>16</v>
      </c>
      <c r="C132">
        <v>454</v>
      </c>
      <c r="D132" s="7">
        <f t="shared" si="16"/>
        <v>3.5242290748898681</v>
      </c>
      <c r="F132" s="21">
        <v>39660</v>
      </c>
      <c r="H132">
        <v>75</v>
      </c>
      <c r="I132" s="7">
        <f t="shared" si="17"/>
        <v>0</v>
      </c>
      <c r="K132" s="21">
        <v>39660</v>
      </c>
      <c r="L132">
        <v>3</v>
      </c>
      <c r="M132">
        <v>222</v>
      </c>
      <c r="N132" s="7">
        <f t="shared" si="18"/>
        <v>1.3513513513513513</v>
      </c>
      <c r="P132" s="21">
        <v>39660</v>
      </c>
      <c r="Q132">
        <v>13</v>
      </c>
      <c r="R132">
        <v>159</v>
      </c>
      <c r="S132" s="7">
        <f t="shared" si="19"/>
        <v>8.1761006289308167</v>
      </c>
      <c r="U132" s="21">
        <v>39660</v>
      </c>
      <c r="V132">
        <v>6</v>
      </c>
      <c r="W132">
        <v>485</v>
      </c>
      <c r="X132" s="7">
        <f t="shared" si="20"/>
        <v>1.2371134020618557</v>
      </c>
      <c r="Z132" s="21">
        <v>39660</v>
      </c>
      <c r="AB132">
        <v>194</v>
      </c>
      <c r="AC132" s="7">
        <f t="shared" si="21"/>
        <v>0</v>
      </c>
      <c r="AE132" s="21">
        <v>39660</v>
      </c>
      <c r="AF132">
        <v>2</v>
      </c>
      <c r="AG132">
        <v>229</v>
      </c>
      <c r="AH132" s="7">
        <f t="shared" si="22"/>
        <v>0.87336244541484709</v>
      </c>
      <c r="AJ132" s="21">
        <v>39660</v>
      </c>
      <c r="AK132">
        <v>5</v>
      </c>
      <c r="AL132">
        <v>104</v>
      </c>
      <c r="AM132" s="7">
        <f t="shared" si="23"/>
        <v>4.8076923076923084</v>
      </c>
      <c r="AO132" s="21">
        <v>39660</v>
      </c>
      <c r="AP132" s="9">
        <v>3133.9799957275391</v>
      </c>
      <c r="AQ132" s="9">
        <v>91449.913017272949</v>
      </c>
      <c r="AR132" s="7">
        <f t="shared" si="24"/>
        <v>3.4269906797348151</v>
      </c>
      <c r="AT132" s="21">
        <v>39660</v>
      </c>
      <c r="AU132" s="9"/>
      <c r="AV132" s="9">
        <v>17083.712005615234</v>
      </c>
      <c r="AW132" s="7">
        <f t="shared" si="25"/>
        <v>0</v>
      </c>
      <c r="AY132" s="21">
        <v>39660</v>
      </c>
      <c r="AZ132" s="9">
        <v>658</v>
      </c>
      <c r="BA132" s="9">
        <v>44013.159019470215</v>
      </c>
      <c r="BB132" s="7">
        <f t="shared" si="26"/>
        <v>1.4950074356374168</v>
      </c>
      <c r="BD132" s="21">
        <v>39660</v>
      </c>
      <c r="BE132" s="9">
        <v>2475.9799957275391</v>
      </c>
      <c r="BF132" s="9">
        <v>30353.0419921875</v>
      </c>
      <c r="BG132" s="7">
        <f t="shared" si="27"/>
        <v>8.1572713415835754</v>
      </c>
      <c r="BI132" s="21">
        <v>39660</v>
      </c>
      <c r="BJ132" s="9">
        <v>3914.6999969482422</v>
      </c>
      <c r="BK132" s="9">
        <v>543498.21759033203</v>
      </c>
      <c r="BL132" s="7">
        <f t="shared" si="28"/>
        <v>0.7202783505536704</v>
      </c>
      <c r="BN132" s="21">
        <v>39660</v>
      </c>
      <c r="BO132" s="9"/>
      <c r="BP132" s="9">
        <v>235176.61278533936</v>
      </c>
      <c r="BQ132" s="7">
        <f t="shared" si="29"/>
        <v>0</v>
      </c>
      <c r="BS132" s="21">
        <v>39660</v>
      </c>
      <c r="BT132" s="9">
        <v>950</v>
      </c>
      <c r="BU132" s="9">
        <v>220058.67280578613</v>
      </c>
      <c r="BV132" s="7">
        <f t="shared" si="30"/>
        <v>0.43170304895841444</v>
      </c>
      <c r="BX132" s="21">
        <v>39660</v>
      </c>
      <c r="BY132" s="9">
        <v>2964.6999969482422</v>
      </c>
      <c r="BZ132" s="9">
        <v>88262.931999206543</v>
      </c>
      <c r="CA132" s="7">
        <f t="shared" si="31"/>
        <v>3.3589412109886556</v>
      </c>
    </row>
    <row r="133" spans="1:79">
      <c r="A133" s="21">
        <v>39691</v>
      </c>
      <c r="B133">
        <v>18</v>
      </c>
      <c r="C133">
        <v>448</v>
      </c>
      <c r="D133" s="7">
        <f t="shared" si="16"/>
        <v>4.0178571428571432</v>
      </c>
      <c r="F133" s="21">
        <v>39691</v>
      </c>
      <c r="H133">
        <v>79</v>
      </c>
      <c r="I133" s="7">
        <f t="shared" si="17"/>
        <v>0</v>
      </c>
      <c r="K133" s="21">
        <v>39691</v>
      </c>
      <c r="L133">
        <v>2</v>
      </c>
      <c r="M133">
        <v>213</v>
      </c>
      <c r="N133" s="7">
        <f t="shared" si="18"/>
        <v>0.93896713615023475</v>
      </c>
      <c r="P133" s="21">
        <v>39691</v>
      </c>
      <c r="Q133">
        <v>16</v>
      </c>
      <c r="R133">
        <v>159</v>
      </c>
      <c r="S133" s="7">
        <f t="shared" si="19"/>
        <v>10.062893081761008</v>
      </c>
      <c r="U133" s="21">
        <v>39691</v>
      </c>
      <c r="V133">
        <v>11</v>
      </c>
      <c r="W133">
        <v>482</v>
      </c>
      <c r="X133" s="7">
        <f t="shared" si="20"/>
        <v>2.2821576763485476</v>
      </c>
      <c r="Z133" s="21">
        <v>39691</v>
      </c>
      <c r="AA133">
        <v>4</v>
      </c>
      <c r="AB133">
        <v>196</v>
      </c>
      <c r="AC133" s="7">
        <f t="shared" si="21"/>
        <v>2.0408163265306123</v>
      </c>
      <c r="AE133" s="21">
        <v>39691</v>
      </c>
      <c r="AF133">
        <v>2</v>
      </c>
      <c r="AG133">
        <v>227</v>
      </c>
      <c r="AH133" s="7">
        <f t="shared" si="22"/>
        <v>0.88105726872246704</v>
      </c>
      <c r="AJ133" s="21">
        <v>39691</v>
      </c>
      <c r="AK133">
        <v>6</v>
      </c>
      <c r="AL133">
        <v>100</v>
      </c>
      <c r="AM133" s="7">
        <f t="shared" si="23"/>
        <v>6</v>
      </c>
      <c r="AO133" s="21">
        <v>39691</v>
      </c>
      <c r="AP133" s="9">
        <v>3414.7299957275391</v>
      </c>
      <c r="AQ133" s="9">
        <v>90445.520011901855</v>
      </c>
      <c r="AR133" s="7">
        <f t="shared" si="24"/>
        <v>3.7754550974754637</v>
      </c>
      <c r="AT133" s="21">
        <v>39691</v>
      </c>
      <c r="AU133" s="9"/>
      <c r="AV133" s="9">
        <v>17957.31201171875</v>
      </c>
      <c r="AW133" s="7">
        <f t="shared" si="25"/>
        <v>0</v>
      </c>
      <c r="AY133" s="21">
        <v>39691</v>
      </c>
      <c r="AZ133" s="9">
        <v>455</v>
      </c>
      <c r="BA133" s="9">
        <v>42273.554008483887</v>
      </c>
      <c r="BB133" s="7">
        <f t="shared" si="26"/>
        <v>1.0763230361674487</v>
      </c>
      <c r="BD133" s="21">
        <v>39691</v>
      </c>
      <c r="BE133" s="9">
        <v>2959.7299957275391</v>
      </c>
      <c r="BF133" s="9">
        <v>30214.653991699219</v>
      </c>
      <c r="BG133" s="7">
        <f t="shared" si="27"/>
        <v>9.7956772781202677</v>
      </c>
      <c r="BI133" s="21">
        <v>39691</v>
      </c>
      <c r="BJ133" s="9">
        <v>4439.6999969482422</v>
      </c>
      <c r="BK133" s="9">
        <v>539541.00117492676</v>
      </c>
      <c r="BL133" s="7">
        <f t="shared" si="28"/>
        <v>0.82286610049656439</v>
      </c>
      <c r="BN133" s="21">
        <v>39691</v>
      </c>
      <c r="BO133" s="9"/>
      <c r="BP133" s="9">
        <v>233315.04094696045</v>
      </c>
      <c r="BQ133" s="7">
        <f t="shared" si="29"/>
        <v>0</v>
      </c>
      <c r="BS133" s="21">
        <v>39691</v>
      </c>
      <c r="BT133" s="9">
        <v>950</v>
      </c>
      <c r="BU133" s="9">
        <v>219020.21522521973</v>
      </c>
      <c r="BV133" s="7">
        <f t="shared" si="30"/>
        <v>0.43374991619979442</v>
      </c>
      <c r="BX133" s="21">
        <v>39691</v>
      </c>
      <c r="BY133" s="9">
        <v>3489.6999969482422</v>
      </c>
      <c r="BZ133" s="9">
        <v>87205.745002746582</v>
      </c>
      <c r="CA133" s="7">
        <f t="shared" si="31"/>
        <v>4.0016858944767142</v>
      </c>
    </row>
    <row r="134" spans="1:79">
      <c r="A134" s="21">
        <v>39721</v>
      </c>
      <c r="B134">
        <v>18</v>
      </c>
      <c r="C134">
        <v>444</v>
      </c>
      <c r="D134" s="7">
        <f t="shared" si="16"/>
        <v>4.0540540540540544</v>
      </c>
      <c r="F134" s="21">
        <v>39721</v>
      </c>
      <c r="H134">
        <v>81</v>
      </c>
      <c r="I134" s="7">
        <f t="shared" si="17"/>
        <v>0</v>
      </c>
      <c r="K134" s="21">
        <v>39721</v>
      </c>
      <c r="L134">
        <v>1</v>
      </c>
      <c r="M134">
        <v>208</v>
      </c>
      <c r="N134" s="7">
        <f t="shared" si="18"/>
        <v>0.48076923076923078</v>
      </c>
      <c r="P134" s="21">
        <v>39721</v>
      </c>
      <c r="Q134">
        <v>17</v>
      </c>
      <c r="R134">
        <v>156</v>
      </c>
      <c r="S134" s="7">
        <f t="shared" si="19"/>
        <v>10.897435897435898</v>
      </c>
      <c r="U134" s="21">
        <v>39721</v>
      </c>
      <c r="V134">
        <v>11</v>
      </c>
      <c r="W134">
        <v>486</v>
      </c>
      <c r="X134" s="7">
        <f t="shared" si="20"/>
        <v>2.263374485596708</v>
      </c>
      <c r="Z134" s="21">
        <v>39721</v>
      </c>
      <c r="AA134">
        <v>4</v>
      </c>
      <c r="AB134">
        <v>201</v>
      </c>
      <c r="AC134" s="7">
        <f t="shared" si="21"/>
        <v>1.9900497512437811</v>
      </c>
      <c r="AE134" s="21">
        <v>39721</v>
      </c>
      <c r="AF134">
        <v>2</v>
      </c>
      <c r="AG134">
        <v>226</v>
      </c>
      <c r="AH134" s="7">
        <f t="shared" si="22"/>
        <v>0.88495575221238942</v>
      </c>
      <c r="AJ134" s="21">
        <v>39721</v>
      </c>
      <c r="AK134">
        <v>6</v>
      </c>
      <c r="AL134">
        <v>102</v>
      </c>
      <c r="AM134" s="7">
        <f t="shared" si="23"/>
        <v>5.8823529411764701</v>
      </c>
      <c r="AO134" s="21">
        <v>39721</v>
      </c>
      <c r="AP134" s="9">
        <v>3192.9600067138672</v>
      </c>
      <c r="AQ134" s="9">
        <v>89401.109992980957</v>
      </c>
      <c r="AR134" s="7">
        <f t="shared" si="24"/>
        <v>3.5714992878327267</v>
      </c>
      <c r="AT134" s="21">
        <v>39721</v>
      </c>
      <c r="AU134" s="9"/>
      <c r="AV134" s="9">
        <v>18170.699996948242</v>
      </c>
      <c r="AW134" s="7">
        <f t="shared" si="25"/>
        <v>0</v>
      </c>
      <c r="AY134" s="21">
        <v>39721</v>
      </c>
      <c r="AZ134" s="9">
        <v>330</v>
      </c>
      <c r="BA134" s="9">
        <v>41494.845985412598</v>
      </c>
      <c r="BB134" s="7">
        <f t="shared" si="26"/>
        <v>0.7952794911349006</v>
      </c>
      <c r="BD134" s="21">
        <v>39721</v>
      </c>
      <c r="BE134" s="9">
        <v>2862.9600067138672</v>
      </c>
      <c r="BF134" s="9">
        <v>29735.564010620117</v>
      </c>
      <c r="BG134" s="7">
        <f t="shared" si="27"/>
        <v>9.6280669359133562</v>
      </c>
      <c r="BI134" s="21">
        <v>39721</v>
      </c>
      <c r="BJ134" s="9">
        <v>4439.6999969482422</v>
      </c>
      <c r="BK134" s="9">
        <v>540441.48065948486</v>
      </c>
      <c r="BL134" s="7">
        <f t="shared" si="28"/>
        <v>0.82149504725851297</v>
      </c>
      <c r="BN134" s="21">
        <v>39721</v>
      </c>
      <c r="BO134" s="9"/>
      <c r="BP134" s="9">
        <v>234906.11016845703</v>
      </c>
      <c r="BQ134" s="7">
        <f t="shared" si="29"/>
        <v>0</v>
      </c>
      <c r="BS134" s="21">
        <v>39721</v>
      </c>
      <c r="BT134" s="9">
        <v>950</v>
      </c>
      <c r="BU134" s="9">
        <v>217074.20750427246</v>
      </c>
      <c r="BV134" s="7">
        <f t="shared" si="30"/>
        <v>0.43763835921469491</v>
      </c>
      <c r="BX134" s="21">
        <v>39721</v>
      </c>
      <c r="BY134" s="9">
        <v>3489.6999969482422</v>
      </c>
      <c r="BZ134" s="9">
        <v>88461.162986755371</v>
      </c>
      <c r="CA134" s="7">
        <f t="shared" si="31"/>
        <v>3.9448950015169135</v>
      </c>
    </row>
    <row r="135" spans="1:79">
      <c r="A135" s="21">
        <v>39752</v>
      </c>
      <c r="B135">
        <v>19</v>
      </c>
      <c r="C135">
        <v>441</v>
      </c>
      <c r="D135" s="7">
        <f t="shared" ref="D135:D184" si="32">B135/C135*100</f>
        <v>4.308390022675737</v>
      </c>
      <c r="F135" s="21">
        <v>39752</v>
      </c>
      <c r="H135">
        <v>80</v>
      </c>
      <c r="I135" s="7">
        <f t="shared" ref="I135:I190" si="33">G135/H135*100</f>
        <v>0</v>
      </c>
      <c r="K135" s="21">
        <v>39752</v>
      </c>
      <c r="L135">
        <v>1</v>
      </c>
      <c r="M135">
        <v>208</v>
      </c>
      <c r="N135" s="7">
        <f t="shared" ref="N135:N190" si="34">L135/M135*100</f>
        <v>0.48076923076923078</v>
      </c>
      <c r="P135" s="21">
        <v>39752</v>
      </c>
      <c r="Q135">
        <v>18</v>
      </c>
      <c r="R135">
        <v>155</v>
      </c>
      <c r="S135" s="7">
        <f t="shared" ref="S135:S190" si="35">Q135/R135*100</f>
        <v>11.612903225806452</v>
      </c>
      <c r="U135" s="21">
        <v>39752</v>
      </c>
      <c r="V135">
        <v>13</v>
      </c>
      <c r="W135">
        <v>490</v>
      </c>
      <c r="X135" s="7">
        <f t="shared" ref="X135:X184" si="36">V135/W135*100</f>
        <v>2.6530612244897958</v>
      </c>
      <c r="Z135" s="21">
        <v>39752</v>
      </c>
      <c r="AA135">
        <v>5</v>
      </c>
      <c r="AB135">
        <v>198</v>
      </c>
      <c r="AC135" s="7">
        <f t="shared" ref="AC135:AC190" si="37">AA135/AB135*100</f>
        <v>2.5252525252525251</v>
      </c>
      <c r="AE135" s="21">
        <v>39752</v>
      </c>
      <c r="AF135">
        <v>3</v>
      </c>
      <c r="AG135">
        <v>226</v>
      </c>
      <c r="AH135" s="7">
        <f t="shared" ref="AH135:AH190" si="38">AF135/AG135*100</f>
        <v>1.3274336283185841</v>
      </c>
      <c r="AJ135" s="21">
        <v>39752</v>
      </c>
      <c r="AK135">
        <v>7</v>
      </c>
      <c r="AL135">
        <v>110</v>
      </c>
      <c r="AM135" s="7">
        <f t="shared" ref="AM135:AM190" si="39">AK135/AL135*100</f>
        <v>6.3636363636363633</v>
      </c>
      <c r="AO135" s="21">
        <v>39752</v>
      </c>
      <c r="AP135" s="9">
        <v>3317.9600067138672</v>
      </c>
      <c r="AQ135" s="9">
        <v>88920.222015380859</v>
      </c>
      <c r="AR135" s="7">
        <f t="shared" ref="AR135:AR190" si="40">AP135/AQ135*100</f>
        <v>3.7313897013661834</v>
      </c>
      <c r="AT135" s="21">
        <v>39752</v>
      </c>
      <c r="AU135" s="9"/>
      <c r="AV135" s="9">
        <v>17927.800003051758</v>
      </c>
      <c r="AW135" s="7">
        <f t="shared" ref="AW135:AW190" si="41">AU135/AV135*100</f>
        <v>0</v>
      </c>
      <c r="AY135" s="21">
        <v>39752</v>
      </c>
      <c r="AZ135" s="9">
        <v>330</v>
      </c>
      <c r="BA135" s="9">
        <v>41615.426002502441</v>
      </c>
      <c r="BB135" s="7">
        <f t="shared" ref="BB135:BB190" si="42">AZ135/BA135*100</f>
        <v>0.79297518179954773</v>
      </c>
      <c r="BD135" s="21">
        <v>39752</v>
      </c>
      <c r="BE135" s="9">
        <v>2987.9600067138672</v>
      </c>
      <c r="BF135" s="9">
        <v>29376.99600982666</v>
      </c>
      <c r="BG135" s="7">
        <f t="shared" ref="BG135:BG190" si="43">BE135/BF135*100</f>
        <v>10.17108762827346</v>
      </c>
      <c r="BI135" s="21">
        <v>39752</v>
      </c>
      <c r="BJ135" s="9">
        <v>5149.6999969482422</v>
      </c>
      <c r="BK135" s="9">
        <v>551134.50514984131</v>
      </c>
      <c r="BL135" s="7">
        <f t="shared" ref="BL135:BL190" si="44">BJ135/BK135*100</f>
        <v>0.93438170697516987</v>
      </c>
      <c r="BN135" s="21">
        <v>39752</v>
      </c>
      <c r="BO135" s="9">
        <v>210</v>
      </c>
      <c r="BP135" s="9">
        <v>228180.04495239258</v>
      </c>
      <c r="BQ135" s="7">
        <f t="shared" ref="BQ135:BQ190" si="45">BO135/BP135*100</f>
        <v>9.2032587706700794E-2</v>
      </c>
      <c r="BS135" s="21">
        <v>39752</v>
      </c>
      <c r="BT135" s="9">
        <v>1400</v>
      </c>
      <c r="BU135" s="9">
        <v>223182.86824035645</v>
      </c>
      <c r="BV135" s="7">
        <f t="shared" ref="BV135:BV190" si="46">BT135/BU135*100</f>
        <v>0.62728829100460892</v>
      </c>
      <c r="BX135" s="21">
        <v>39752</v>
      </c>
      <c r="BY135" s="9">
        <v>3539.6999969482422</v>
      </c>
      <c r="BZ135" s="9">
        <v>99771.591957092285</v>
      </c>
      <c r="CA135" s="7">
        <f t="shared" ref="CA135:CA190" si="47">BY135/BZ135*100</f>
        <v>3.547803465409797</v>
      </c>
    </row>
    <row r="136" spans="1:79">
      <c r="A136" s="21">
        <v>39782</v>
      </c>
      <c r="B136">
        <v>20</v>
      </c>
      <c r="C136">
        <v>443</v>
      </c>
      <c r="D136" s="7">
        <f t="shared" si="32"/>
        <v>4.5146726862302486</v>
      </c>
      <c r="F136" s="21">
        <v>39782</v>
      </c>
      <c r="H136">
        <v>80</v>
      </c>
      <c r="I136" s="7">
        <f t="shared" si="33"/>
        <v>0</v>
      </c>
      <c r="K136" s="21">
        <v>39782</v>
      </c>
      <c r="M136">
        <v>206</v>
      </c>
      <c r="N136" s="7">
        <f t="shared" si="34"/>
        <v>0</v>
      </c>
      <c r="P136" s="21">
        <v>39782</v>
      </c>
      <c r="Q136">
        <v>20</v>
      </c>
      <c r="R136">
        <v>159</v>
      </c>
      <c r="S136" s="7">
        <f t="shared" si="35"/>
        <v>12.578616352201259</v>
      </c>
      <c r="U136" s="21">
        <v>39782</v>
      </c>
      <c r="V136">
        <v>16</v>
      </c>
      <c r="W136">
        <v>487</v>
      </c>
      <c r="X136" s="7">
        <f t="shared" si="36"/>
        <v>3.2854209445585218</v>
      </c>
      <c r="Z136" s="21">
        <v>39782</v>
      </c>
      <c r="AA136">
        <v>5</v>
      </c>
      <c r="AB136">
        <v>192</v>
      </c>
      <c r="AC136" s="7">
        <f t="shared" si="37"/>
        <v>2.604166666666667</v>
      </c>
      <c r="AE136" s="21">
        <v>39782</v>
      </c>
      <c r="AF136">
        <v>4</v>
      </c>
      <c r="AG136">
        <v>230</v>
      </c>
      <c r="AH136" s="7">
        <f t="shared" si="38"/>
        <v>1.7391304347826086</v>
      </c>
      <c r="AJ136" s="21">
        <v>39782</v>
      </c>
      <c r="AK136">
        <v>9</v>
      </c>
      <c r="AL136">
        <v>109</v>
      </c>
      <c r="AM136" s="7">
        <f t="shared" si="39"/>
        <v>8.2568807339449553</v>
      </c>
      <c r="AO136" s="21">
        <v>39782</v>
      </c>
      <c r="AP136" s="9">
        <v>3277.6000061035156</v>
      </c>
      <c r="AQ136" s="9">
        <v>89552.852005004883</v>
      </c>
      <c r="AR136" s="7">
        <f t="shared" si="40"/>
        <v>3.6599616123005649</v>
      </c>
      <c r="AT136" s="21">
        <v>39782</v>
      </c>
      <c r="AU136" s="9"/>
      <c r="AV136" s="9">
        <v>17718.800003051758</v>
      </c>
      <c r="AW136" s="7">
        <f t="shared" si="41"/>
        <v>0</v>
      </c>
      <c r="AY136" s="21">
        <v>39782</v>
      </c>
      <c r="AZ136" s="9"/>
      <c r="BA136" s="9">
        <v>41205.966011047363</v>
      </c>
      <c r="BB136" s="7">
        <f t="shared" si="42"/>
        <v>0</v>
      </c>
      <c r="BD136" s="21">
        <v>39782</v>
      </c>
      <c r="BE136" s="9">
        <v>3277.6000061035156</v>
      </c>
      <c r="BF136" s="9">
        <v>30628.085990905762</v>
      </c>
      <c r="BG136" s="7">
        <f t="shared" si="43"/>
        <v>10.701289029542089</v>
      </c>
      <c r="BI136" s="21">
        <v>39782</v>
      </c>
      <c r="BJ136" s="9">
        <v>6003.2200012207031</v>
      </c>
      <c r="BK136" s="9">
        <v>545717.91351318359</v>
      </c>
      <c r="BL136" s="7">
        <f t="shared" si="44"/>
        <v>1.1000591793979431</v>
      </c>
      <c r="BN136" s="21">
        <v>39782</v>
      </c>
      <c r="BO136" s="9">
        <v>210</v>
      </c>
      <c r="BP136" s="9">
        <v>215784.96089172363</v>
      </c>
      <c r="BQ136" s="7">
        <f t="shared" si="45"/>
        <v>9.7319108399483684E-2</v>
      </c>
      <c r="BS136" s="21">
        <v>39782</v>
      </c>
      <c r="BT136" s="9">
        <v>1700</v>
      </c>
      <c r="BU136" s="9">
        <v>232123.46366119385</v>
      </c>
      <c r="BV136" s="7">
        <f t="shared" si="46"/>
        <v>0.73236887524705852</v>
      </c>
      <c r="BX136" s="21">
        <v>39782</v>
      </c>
      <c r="BY136" s="9">
        <v>4093.2200012207031</v>
      </c>
      <c r="BZ136" s="9">
        <v>97809.488960266113</v>
      </c>
      <c r="CA136" s="7">
        <f t="shared" si="47"/>
        <v>4.1848904893915995</v>
      </c>
    </row>
    <row r="137" spans="1:79">
      <c r="A137" s="21">
        <v>39813</v>
      </c>
      <c r="B137">
        <v>29</v>
      </c>
      <c r="C137">
        <v>436</v>
      </c>
      <c r="D137" s="7">
        <f t="shared" si="32"/>
        <v>6.6513761467889916</v>
      </c>
      <c r="F137" s="21">
        <v>39813</v>
      </c>
      <c r="H137">
        <v>75</v>
      </c>
      <c r="I137" s="7">
        <f t="shared" si="33"/>
        <v>0</v>
      </c>
      <c r="K137" s="21">
        <v>39813</v>
      </c>
      <c r="L137">
        <v>4</v>
      </c>
      <c r="M137">
        <v>203</v>
      </c>
      <c r="N137" s="7">
        <f t="shared" si="34"/>
        <v>1.9704433497536946</v>
      </c>
      <c r="P137" s="21">
        <v>39813</v>
      </c>
      <c r="Q137">
        <v>25</v>
      </c>
      <c r="R137">
        <v>160</v>
      </c>
      <c r="S137" s="7">
        <f t="shared" si="35"/>
        <v>15.625</v>
      </c>
      <c r="U137" s="21">
        <v>39813</v>
      </c>
      <c r="V137">
        <v>30</v>
      </c>
      <c r="W137">
        <v>498</v>
      </c>
      <c r="X137" s="7">
        <f t="shared" si="36"/>
        <v>6.024096385542169</v>
      </c>
      <c r="Z137" s="21">
        <v>39813</v>
      </c>
      <c r="AA137">
        <v>11</v>
      </c>
      <c r="AB137">
        <v>192</v>
      </c>
      <c r="AC137" s="7">
        <f t="shared" si="37"/>
        <v>5.7291666666666661</v>
      </c>
      <c r="AE137" s="21">
        <v>39813</v>
      </c>
      <c r="AF137">
        <v>6</v>
      </c>
      <c r="AG137">
        <v>229</v>
      </c>
      <c r="AH137" s="7">
        <f t="shared" si="38"/>
        <v>2.6200873362445414</v>
      </c>
      <c r="AJ137" s="21">
        <v>39813</v>
      </c>
      <c r="AK137">
        <v>15</v>
      </c>
      <c r="AL137">
        <v>121</v>
      </c>
      <c r="AM137" s="7">
        <f t="shared" si="39"/>
        <v>12.396694214876034</v>
      </c>
      <c r="AO137" s="21">
        <v>39813</v>
      </c>
      <c r="AP137" s="9">
        <v>4838.6100006103516</v>
      </c>
      <c r="AQ137" s="9">
        <v>87866.276992797852</v>
      </c>
      <c r="AR137" s="7">
        <f t="shared" si="40"/>
        <v>5.5067884587928519</v>
      </c>
      <c r="AT137" s="21">
        <v>39813</v>
      </c>
      <c r="AU137" s="9"/>
      <c r="AV137" s="9">
        <v>16617.699996948242</v>
      </c>
      <c r="AW137" s="7">
        <f t="shared" si="41"/>
        <v>0</v>
      </c>
      <c r="AY137" s="21">
        <v>39813</v>
      </c>
      <c r="AZ137" s="9">
        <v>684.80999755859375</v>
      </c>
      <c r="BA137" s="9">
        <v>40944.510009765625</v>
      </c>
      <c r="BB137" s="7">
        <f t="shared" si="42"/>
        <v>1.6725319155004188</v>
      </c>
      <c r="BD137" s="21">
        <v>39813</v>
      </c>
      <c r="BE137" s="9">
        <v>4153.8000030517578</v>
      </c>
      <c r="BF137" s="9">
        <v>30304.066986083984</v>
      </c>
      <c r="BG137" s="7">
        <f t="shared" si="43"/>
        <v>13.707071083756633</v>
      </c>
      <c r="BI137" s="21">
        <v>39813</v>
      </c>
      <c r="BJ137" s="9">
        <v>28561.459899902344</v>
      </c>
      <c r="BK137" s="9">
        <v>562496.04592895508</v>
      </c>
      <c r="BL137" s="7">
        <f t="shared" si="44"/>
        <v>5.0776285640787853</v>
      </c>
      <c r="BN137" s="21">
        <v>39813</v>
      </c>
      <c r="BO137" s="9">
        <v>17936.419921875</v>
      </c>
      <c r="BP137" s="9">
        <v>214705.19212341309</v>
      </c>
      <c r="BQ137" s="7">
        <f t="shared" si="45"/>
        <v>8.3539758608003769</v>
      </c>
      <c r="BS137" s="21">
        <v>39813</v>
      </c>
      <c r="BT137" s="9">
        <v>3598.969970703125</v>
      </c>
      <c r="BU137" s="9">
        <v>241760.16292572021</v>
      </c>
      <c r="BV137" s="7">
        <f t="shared" si="46"/>
        <v>1.4886530217175993</v>
      </c>
      <c r="BX137" s="21">
        <v>39813</v>
      </c>
      <c r="BY137" s="9">
        <v>7026.0700073242188</v>
      </c>
      <c r="BZ137" s="9">
        <v>106030.69087982178</v>
      </c>
      <c r="CA137" s="7">
        <f t="shared" si="47"/>
        <v>6.6264493318144728</v>
      </c>
    </row>
    <row r="138" spans="1:79">
      <c r="A138" s="21">
        <v>39844</v>
      </c>
      <c r="B138">
        <v>28</v>
      </c>
      <c r="C138">
        <v>436</v>
      </c>
      <c r="D138" s="7">
        <f t="shared" si="32"/>
        <v>6.4220183486238538</v>
      </c>
      <c r="F138" s="21">
        <v>39844</v>
      </c>
      <c r="H138">
        <v>78</v>
      </c>
      <c r="I138" s="7">
        <f t="shared" si="33"/>
        <v>0</v>
      </c>
      <c r="K138" s="21">
        <v>39844</v>
      </c>
      <c r="L138">
        <v>4</v>
      </c>
      <c r="M138">
        <v>203</v>
      </c>
      <c r="N138" s="7">
        <f t="shared" si="34"/>
        <v>1.9704433497536946</v>
      </c>
      <c r="P138" s="21">
        <v>39844</v>
      </c>
      <c r="Q138">
        <v>24</v>
      </c>
      <c r="R138">
        <v>157</v>
      </c>
      <c r="S138" s="7">
        <f t="shared" si="35"/>
        <v>15.286624203821656</v>
      </c>
      <c r="U138" s="21">
        <v>39844</v>
      </c>
      <c r="V138">
        <v>37</v>
      </c>
      <c r="W138">
        <v>496</v>
      </c>
      <c r="X138" s="7">
        <f t="shared" si="36"/>
        <v>7.459677419354839</v>
      </c>
      <c r="Z138" s="21">
        <v>39844</v>
      </c>
      <c r="AA138">
        <v>9</v>
      </c>
      <c r="AB138">
        <v>184</v>
      </c>
      <c r="AC138" s="7">
        <f t="shared" si="37"/>
        <v>4.8913043478260869</v>
      </c>
      <c r="AE138" s="21">
        <v>39844</v>
      </c>
      <c r="AF138">
        <v>16</v>
      </c>
      <c r="AG138">
        <v>227</v>
      </c>
      <c r="AH138" s="7">
        <f t="shared" si="38"/>
        <v>7.0484581497797363</v>
      </c>
      <c r="AJ138" s="21">
        <v>39844</v>
      </c>
      <c r="AK138">
        <v>17</v>
      </c>
      <c r="AL138">
        <v>128</v>
      </c>
      <c r="AM138" s="7">
        <f t="shared" si="39"/>
        <v>13.28125</v>
      </c>
      <c r="AO138" s="21">
        <v>39844</v>
      </c>
      <c r="AP138" s="9">
        <v>4488.6100006103516</v>
      </c>
      <c r="AQ138" s="9">
        <v>87780.457984924316</v>
      </c>
      <c r="AR138" s="7">
        <f t="shared" si="40"/>
        <v>5.1134501956930309</v>
      </c>
      <c r="AT138" s="21">
        <v>39844</v>
      </c>
      <c r="AU138" s="9"/>
      <c r="AV138" s="9">
        <v>17098.099990844727</v>
      </c>
      <c r="AW138" s="7">
        <f t="shared" si="41"/>
        <v>0</v>
      </c>
      <c r="AY138" s="21">
        <v>39844</v>
      </c>
      <c r="AZ138" s="9">
        <v>684.80999755859375</v>
      </c>
      <c r="BA138" s="9">
        <v>40971.280006408691</v>
      </c>
      <c r="BB138" s="7">
        <f t="shared" si="42"/>
        <v>1.6714391091795919</v>
      </c>
      <c r="BD138" s="21">
        <v>39844</v>
      </c>
      <c r="BE138" s="9">
        <v>3803.8000030517578</v>
      </c>
      <c r="BF138" s="9">
        <v>29711.077987670898</v>
      </c>
      <c r="BG138" s="7">
        <f t="shared" si="43"/>
        <v>12.802632084336379</v>
      </c>
      <c r="BI138" s="21">
        <v>39844</v>
      </c>
      <c r="BJ138" s="9">
        <v>30238.159898638725</v>
      </c>
      <c r="BK138" s="9">
        <v>556717.43560791016</v>
      </c>
      <c r="BL138" s="7">
        <f t="shared" si="44"/>
        <v>5.4315094093685117</v>
      </c>
      <c r="BN138" s="21">
        <v>39844</v>
      </c>
      <c r="BO138" s="9">
        <v>16813.889934539795</v>
      </c>
      <c r="BP138" s="9">
        <v>203462.89282226563</v>
      </c>
      <c r="BQ138" s="7">
        <f t="shared" si="45"/>
        <v>8.2638606486478672</v>
      </c>
      <c r="BS138" s="21">
        <v>39844</v>
      </c>
      <c r="BT138" s="9">
        <v>6690.7699702978134</v>
      </c>
      <c r="BU138" s="9">
        <v>241033.55986022949</v>
      </c>
      <c r="BV138" s="7">
        <f t="shared" si="46"/>
        <v>2.7758665532623987</v>
      </c>
      <c r="BX138" s="21">
        <v>39844</v>
      </c>
      <c r="BY138" s="9">
        <v>6733.4999938011169</v>
      </c>
      <c r="BZ138" s="9">
        <v>112220.98292541504</v>
      </c>
      <c r="CA138" s="7">
        <f t="shared" si="47"/>
        <v>6.000214771132752</v>
      </c>
    </row>
    <row r="139" spans="1:79">
      <c r="A139" s="21">
        <v>39872</v>
      </c>
      <c r="B139">
        <v>32</v>
      </c>
      <c r="C139">
        <v>431</v>
      </c>
      <c r="D139" s="7">
        <f t="shared" si="32"/>
        <v>7.4245939675174011</v>
      </c>
      <c r="F139" s="21">
        <v>39872</v>
      </c>
      <c r="H139">
        <v>80</v>
      </c>
      <c r="I139" s="7">
        <f t="shared" si="33"/>
        <v>0</v>
      </c>
      <c r="K139" s="21">
        <v>39872</v>
      </c>
      <c r="L139">
        <v>5</v>
      </c>
      <c r="M139">
        <v>202</v>
      </c>
      <c r="N139" s="7">
        <f t="shared" si="34"/>
        <v>2.4752475247524752</v>
      </c>
      <c r="P139" s="21">
        <v>39872</v>
      </c>
      <c r="Q139">
        <v>27</v>
      </c>
      <c r="R139">
        <v>152</v>
      </c>
      <c r="S139" s="7">
        <f t="shared" si="35"/>
        <v>17.763157894736842</v>
      </c>
      <c r="U139" s="21">
        <v>39872</v>
      </c>
      <c r="V139">
        <v>42</v>
      </c>
      <c r="W139">
        <v>486</v>
      </c>
      <c r="X139" s="7">
        <f t="shared" si="36"/>
        <v>8.6419753086419746</v>
      </c>
      <c r="Z139" s="21">
        <v>39872</v>
      </c>
      <c r="AA139">
        <v>5</v>
      </c>
      <c r="AB139">
        <v>172</v>
      </c>
      <c r="AC139" s="7">
        <f t="shared" si="37"/>
        <v>2.9069767441860463</v>
      </c>
      <c r="AE139" s="21">
        <v>39872</v>
      </c>
      <c r="AF139">
        <v>21</v>
      </c>
      <c r="AG139">
        <v>228</v>
      </c>
      <c r="AH139" s="7">
        <f t="shared" si="38"/>
        <v>9.2105263157894726</v>
      </c>
      <c r="AJ139" s="21">
        <v>39872</v>
      </c>
      <c r="AK139">
        <v>22</v>
      </c>
      <c r="AL139">
        <v>127</v>
      </c>
      <c r="AM139" s="7">
        <f t="shared" si="39"/>
        <v>17.322834645669293</v>
      </c>
      <c r="AO139" s="21">
        <v>39872</v>
      </c>
      <c r="AP139" s="9">
        <v>5443.6100006103516</v>
      </c>
      <c r="AQ139" s="9">
        <v>87352.672981262207</v>
      </c>
      <c r="AR139" s="7">
        <f t="shared" si="40"/>
        <v>6.2317612212943345</v>
      </c>
      <c r="AT139" s="21">
        <v>39872</v>
      </c>
      <c r="AU139" s="9"/>
      <c r="AV139" s="9">
        <v>17616.099990844727</v>
      </c>
      <c r="AW139" s="7">
        <f t="shared" si="41"/>
        <v>0</v>
      </c>
      <c r="AY139" s="21">
        <v>39872</v>
      </c>
      <c r="AZ139" s="9">
        <v>809.80999755859375</v>
      </c>
      <c r="BA139" s="9">
        <v>40767.019996643066</v>
      </c>
      <c r="BB139" s="7">
        <f t="shared" si="42"/>
        <v>1.986434126471047</v>
      </c>
      <c r="BD139" s="21">
        <v>39872</v>
      </c>
      <c r="BE139" s="9">
        <v>4633.8000030517578</v>
      </c>
      <c r="BF139" s="9">
        <v>28969.552993774414</v>
      </c>
      <c r="BG139" s="7">
        <f t="shared" si="43"/>
        <v>15.995414233859826</v>
      </c>
      <c r="BI139" s="21">
        <v>39872</v>
      </c>
      <c r="BJ139" s="9">
        <v>39729.819993853569</v>
      </c>
      <c r="BK139" s="9">
        <v>558336.72333526611</v>
      </c>
      <c r="BL139" s="7">
        <f t="shared" si="44"/>
        <v>7.1157454513334759</v>
      </c>
      <c r="BN139" s="21">
        <v>39872</v>
      </c>
      <c r="BO139" s="9">
        <v>16813.889934539795</v>
      </c>
      <c r="BP139" s="9">
        <v>200776.8708114624</v>
      </c>
      <c r="BQ139" s="7">
        <f t="shared" si="45"/>
        <v>8.3744157713906784</v>
      </c>
      <c r="BS139" s="21">
        <v>39872</v>
      </c>
      <c r="BT139" s="9">
        <v>13878.130077719688</v>
      </c>
      <c r="BU139" s="9">
        <v>245637.66059875488</v>
      </c>
      <c r="BV139" s="7">
        <f t="shared" si="46"/>
        <v>5.6498380760877653</v>
      </c>
      <c r="BX139" s="21">
        <v>39872</v>
      </c>
      <c r="BY139" s="9">
        <v>9037.7999815940857</v>
      </c>
      <c r="BZ139" s="9">
        <v>111922.19192504883</v>
      </c>
      <c r="CA139" s="7">
        <f t="shared" si="47"/>
        <v>8.0750741440504026</v>
      </c>
    </row>
    <row r="140" spans="1:79">
      <c r="A140" s="21">
        <v>39903</v>
      </c>
      <c r="B140">
        <v>36</v>
      </c>
      <c r="C140">
        <v>426</v>
      </c>
      <c r="D140" s="7">
        <f t="shared" si="32"/>
        <v>8.4507042253521121</v>
      </c>
      <c r="F140" s="21">
        <v>39903</v>
      </c>
      <c r="H140">
        <v>83</v>
      </c>
      <c r="I140" s="7">
        <f t="shared" si="33"/>
        <v>0</v>
      </c>
      <c r="K140" s="21">
        <v>39903</v>
      </c>
      <c r="L140">
        <v>6</v>
      </c>
      <c r="M140">
        <v>203</v>
      </c>
      <c r="N140" s="7">
        <f t="shared" si="34"/>
        <v>2.9556650246305418</v>
      </c>
      <c r="P140" s="21">
        <v>39903</v>
      </c>
      <c r="Q140">
        <v>30</v>
      </c>
      <c r="R140">
        <v>144</v>
      </c>
      <c r="S140" s="7">
        <f t="shared" si="35"/>
        <v>20.833333333333336</v>
      </c>
      <c r="U140" s="21">
        <v>39903</v>
      </c>
      <c r="V140">
        <v>61</v>
      </c>
      <c r="W140">
        <v>485</v>
      </c>
      <c r="X140" s="7">
        <f t="shared" si="36"/>
        <v>12.577319587628866</v>
      </c>
      <c r="Z140" s="21">
        <v>39903</v>
      </c>
      <c r="AA140">
        <v>9</v>
      </c>
      <c r="AB140">
        <v>196</v>
      </c>
      <c r="AC140" s="7">
        <f t="shared" si="37"/>
        <v>4.591836734693878</v>
      </c>
      <c r="AE140" s="21">
        <v>39903</v>
      </c>
      <c r="AF140">
        <v>27</v>
      </c>
      <c r="AG140">
        <v>215</v>
      </c>
      <c r="AH140" s="7">
        <f t="shared" si="38"/>
        <v>12.558139534883722</v>
      </c>
      <c r="AJ140" s="21">
        <v>39903</v>
      </c>
      <c r="AK140">
        <v>32</v>
      </c>
      <c r="AL140">
        <v>124</v>
      </c>
      <c r="AM140" s="7">
        <f t="shared" si="39"/>
        <v>25.806451612903224</v>
      </c>
      <c r="AO140" s="21">
        <v>39903</v>
      </c>
      <c r="AP140" s="9">
        <v>6087.8900146484375</v>
      </c>
      <c r="AQ140" s="9">
        <v>86757.518966674805</v>
      </c>
      <c r="AR140" s="7">
        <f t="shared" si="40"/>
        <v>7.0171324481822843</v>
      </c>
      <c r="AT140" s="21">
        <v>39903</v>
      </c>
      <c r="AU140" s="9"/>
      <c r="AV140" s="9">
        <v>18577.30997467041</v>
      </c>
      <c r="AW140" s="7">
        <f t="shared" si="41"/>
        <v>0</v>
      </c>
      <c r="AY140" s="21">
        <v>39903</v>
      </c>
      <c r="AZ140" s="9">
        <v>1226.9900054931641</v>
      </c>
      <c r="BA140" s="9">
        <v>40751.9169921875</v>
      </c>
      <c r="BB140" s="7">
        <f t="shared" si="42"/>
        <v>3.010876778455327</v>
      </c>
      <c r="BD140" s="21">
        <v>39903</v>
      </c>
      <c r="BE140" s="9">
        <v>4860.9000091552734</v>
      </c>
      <c r="BF140" s="9">
        <v>27428.291999816895</v>
      </c>
      <c r="BG140" s="7">
        <f t="shared" si="43"/>
        <v>17.722211828529915</v>
      </c>
      <c r="BI140" s="21">
        <v>39903</v>
      </c>
      <c r="BJ140" s="9">
        <v>63568.19004046917</v>
      </c>
      <c r="BK140" s="9">
        <v>555449.07595062256</v>
      </c>
      <c r="BL140" s="7">
        <f t="shared" si="44"/>
        <v>11.444467691601696</v>
      </c>
      <c r="BN140" s="21">
        <v>39903</v>
      </c>
      <c r="BO140" s="9">
        <v>19868.889934539795</v>
      </c>
      <c r="BP140" s="9">
        <v>222621.21616363525</v>
      </c>
      <c r="BQ140" s="7">
        <f t="shared" si="45"/>
        <v>8.924975919606597</v>
      </c>
      <c r="BS140" s="21">
        <v>39903</v>
      </c>
      <c r="BT140" s="9">
        <v>23004.270117163658</v>
      </c>
      <c r="BU140" s="9">
        <v>229612.16990661621</v>
      </c>
      <c r="BV140" s="7">
        <f t="shared" si="46"/>
        <v>10.018750367857047</v>
      </c>
      <c r="BX140" s="21">
        <v>39903</v>
      </c>
      <c r="BY140" s="9">
        <v>20695.029988765717</v>
      </c>
      <c r="BZ140" s="9">
        <v>103215.68988037109</v>
      </c>
      <c r="CA140" s="7">
        <f t="shared" si="47"/>
        <v>20.050275314491085</v>
      </c>
    </row>
    <row r="141" spans="1:79">
      <c r="A141" s="21">
        <v>39933</v>
      </c>
      <c r="B141">
        <v>38</v>
      </c>
      <c r="C141">
        <v>426</v>
      </c>
      <c r="D141" s="7">
        <f t="shared" si="32"/>
        <v>8.92018779342723</v>
      </c>
      <c r="F141" s="21">
        <v>39933</v>
      </c>
      <c r="G141">
        <v>1</v>
      </c>
      <c r="H141">
        <v>88</v>
      </c>
      <c r="I141" s="7">
        <f t="shared" si="33"/>
        <v>1.1363636363636365</v>
      </c>
      <c r="K141" s="21">
        <v>39933</v>
      </c>
      <c r="L141">
        <v>5</v>
      </c>
      <c r="M141">
        <v>199</v>
      </c>
      <c r="N141" s="7">
        <f t="shared" si="34"/>
        <v>2.512562814070352</v>
      </c>
      <c r="P141" s="21">
        <v>39933</v>
      </c>
      <c r="Q141">
        <v>32</v>
      </c>
      <c r="R141">
        <v>141</v>
      </c>
      <c r="S141" s="7">
        <f t="shared" si="35"/>
        <v>22.695035460992909</v>
      </c>
      <c r="U141" s="21">
        <v>39933</v>
      </c>
      <c r="V141">
        <v>66</v>
      </c>
      <c r="W141">
        <v>478</v>
      </c>
      <c r="X141" s="7">
        <f t="shared" si="36"/>
        <v>13.807531380753138</v>
      </c>
      <c r="Z141" s="21">
        <v>39933</v>
      </c>
      <c r="AA141">
        <v>5</v>
      </c>
      <c r="AB141">
        <v>182</v>
      </c>
      <c r="AC141" s="7">
        <f t="shared" si="37"/>
        <v>2.7472527472527473</v>
      </c>
      <c r="AE141" s="21">
        <v>39933</v>
      </c>
      <c r="AF141">
        <v>32</v>
      </c>
      <c r="AG141">
        <v>222</v>
      </c>
      <c r="AH141" s="7">
        <f t="shared" si="38"/>
        <v>14.414414414414415</v>
      </c>
      <c r="AJ141" s="21">
        <v>39933</v>
      </c>
      <c r="AK141">
        <v>37</v>
      </c>
      <c r="AL141">
        <v>122</v>
      </c>
      <c r="AM141" s="7">
        <f t="shared" si="39"/>
        <v>30.327868852459016</v>
      </c>
      <c r="AO141" s="21">
        <v>39933</v>
      </c>
      <c r="AP141" s="9">
        <v>6774.8400115966797</v>
      </c>
      <c r="AQ141" s="9">
        <v>86897.707946777344</v>
      </c>
      <c r="AR141" s="7">
        <f t="shared" si="40"/>
        <v>7.7963391344523121</v>
      </c>
      <c r="AT141" s="21">
        <v>39933</v>
      </c>
      <c r="AU141" s="9">
        <v>200</v>
      </c>
      <c r="AV141" s="9">
        <v>19504.479957580566</v>
      </c>
      <c r="AW141" s="7">
        <f t="shared" si="41"/>
        <v>1.025405447543186</v>
      </c>
      <c r="AY141" s="21">
        <v>39933</v>
      </c>
      <c r="AZ141" s="9">
        <v>1317.8600082397461</v>
      </c>
      <c r="BA141" s="9">
        <v>40398.499977111816</v>
      </c>
      <c r="BB141" s="7">
        <f t="shared" si="42"/>
        <v>3.2621508446758991</v>
      </c>
      <c r="BD141" s="21">
        <v>39933</v>
      </c>
      <c r="BE141" s="9">
        <v>5256.9800033569336</v>
      </c>
      <c r="BF141" s="9">
        <v>26994.728012084961</v>
      </c>
      <c r="BG141" s="7">
        <f t="shared" si="43"/>
        <v>19.474098798119009</v>
      </c>
      <c r="BI141" s="21">
        <v>39933</v>
      </c>
      <c r="BJ141" s="9">
        <v>69228.014998793602</v>
      </c>
      <c r="BK141" s="9">
        <v>550803.48836517334</v>
      </c>
      <c r="BL141" s="7">
        <f t="shared" si="44"/>
        <v>12.568550574047311</v>
      </c>
      <c r="BN141" s="21">
        <v>39933</v>
      </c>
      <c r="BO141" s="9">
        <v>3265</v>
      </c>
      <c r="BP141" s="9">
        <v>185827.77716827393</v>
      </c>
      <c r="BQ141" s="7">
        <f t="shared" si="45"/>
        <v>1.7570032046626816</v>
      </c>
      <c r="BS141" s="21">
        <v>39933</v>
      </c>
      <c r="BT141" s="9">
        <v>39674.160049319267</v>
      </c>
      <c r="BU141" s="9">
        <v>264100.27230834961</v>
      </c>
      <c r="BV141" s="7">
        <f t="shared" si="46"/>
        <v>15.022385135217808</v>
      </c>
      <c r="BX141" s="21">
        <v>39933</v>
      </c>
      <c r="BY141" s="9">
        <v>26288.854949474335</v>
      </c>
      <c r="BZ141" s="9">
        <v>100875.4388885498</v>
      </c>
      <c r="CA141" s="7">
        <f t="shared" si="47"/>
        <v>26.060709365060653</v>
      </c>
    </row>
    <row r="142" spans="1:79">
      <c r="A142" s="21">
        <v>39964</v>
      </c>
      <c r="B142">
        <v>41</v>
      </c>
      <c r="C142">
        <v>419</v>
      </c>
      <c r="D142" s="7">
        <f t="shared" si="32"/>
        <v>9.785202863961814</v>
      </c>
      <c r="F142" s="21">
        <v>39964</v>
      </c>
      <c r="G142">
        <v>1</v>
      </c>
      <c r="H142">
        <v>88</v>
      </c>
      <c r="I142" s="7">
        <f t="shared" si="33"/>
        <v>1.1363636363636365</v>
      </c>
      <c r="K142" s="21">
        <v>39964</v>
      </c>
      <c r="L142">
        <v>4</v>
      </c>
      <c r="M142">
        <v>189</v>
      </c>
      <c r="N142" s="7">
        <f t="shared" si="34"/>
        <v>2.1164021164021163</v>
      </c>
      <c r="P142" s="21">
        <v>39964</v>
      </c>
      <c r="Q142">
        <v>36</v>
      </c>
      <c r="R142">
        <v>143</v>
      </c>
      <c r="S142" s="7">
        <f t="shared" si="35"/>
        <v>25.174825174825177</v>
      </c>
      <c r="U142" s="21">
        <v>39964</v>
      </c>
      <c r="V142">
        <v>69</v>
      </c>
      <c r="W142">
        <v>490</v>
      </c>
      <c r="X142" s="7">
        <f t="shared" si="36"/>
        <v>14.081632653061224</v>
      </c>
      <c r="Z142" s="21">
        <v>39964</v>
      </c>
      <c r="AA142">
        <v>7</v>
      </c>
      <c r="AB142">
        <v>196</v>
      </c>
      <c r="AC142" s="7">
        <f t="shared" si="37"/>
        <v>3.5714285714285712</v>
      </c>
      <c r="AE142" s="21">
        <v>39964</v>
      </c>
      <c r="AF142">
        <v>29</v>
      </c>
      <c r="AG142">
        <v>220</v>
      </c>
      <c r="AH142" s="7">
        <f t="shared" si="38"/>
        <v>13.18181818181818</v>
      </c>
      <c r="AJ142" s="21">
        <v>39964</v>
      </c>
      <c r="AK142">
        <v>42</v>
      </c>
      <c r="AL142">
        <v>126</v>
      </c>
      <c r="AM142" s="7">
        <f t="shared" si="39"/>
        <v>33.333333333333329</v>
      </c>
      <c r="AO142" s="21">
        <v>39964</v>
      </c>
      <c r="AP142" s="9">
        <v>7522.6800079345703</v>
      </c>
      <c r="AQ142" s="9">
        <v>85767.55590057373</v>
      </c>
      <c r="AR142" s="7">
        <f t="shared" si="40"/>
        <v>8.7710089543128138</v>
      </c>
      <c r="AT142" s="21">
        <v>39964</v>
      </c>
      <c r="AU142" s="9">
        <v>200</v>
      </c>
      <c r="AV142" s="9">
        <v>20005.409942626953</v>
      </c>
      <c r="AW142" s="7">
        <f t="shared" si="41"/>
        <v>0.99972957601756396</v>
      </c>
      <c r="AY142" s="21">
        <v>39964</v>
      </c>
      <c r="AZ142" s="9">
        <v>950</v>
      </c>
      <c r="BA142" s="9">
        <v>38180.399971008301</v>
      </c>
      <c r="BB142" s="7">
        <f t="shared" si="42"/>
        <v>2.4881876583832749</v>
      </c>
      <c r="BD142" s="21">
        <v>39964</v>
      </c>
      <c r="BE142" s="9">
        <v>6372.6800079345703</v>
      </c>
      <c r="BF142" s="9">
        <v>27581.745986938477</v>
      </c>
      <c r="BG142" s="7">
        <f t="shared" si="43"/>
        <v>23.10470124317872</v>
      </c>
      <c r="BI142" s="21">
        <v>39964</v>
      </c>
      <c r="BJ142" s="9">
        <v>73029.914977431297</v>
      </c>
      <c r="BK142" s="9">
        <v>584384.24297332764</v>
      </c>
      <c r="BL142" s="7">
        <f t="shared" si="44"/>
        <v>12.4969000885201</v>
      </c>
      <c r="BN142" s="21">
        <v>39964</v>
      </c>
      <c r="BO142" s="9">
        <v>3650</v>
      </c>
      <c r="BP142" s="9">
        <v>219118.71810150146</v>
      </c>
      <c r="BQ142" s="7">
        <f t="shared" si="45"/>
        <v>1.6657636698610228</v>
      </c>
      <c r="BS142" s="21">
        <v>39964</v>
      </c>
      <c r="BT142" s="9">
        <v>41884.290060043335</v>
      </c>
      <c r="BU142" s="9">
        <v>264533.33300018311</v>
      </c>
      <c r="BV142" s="7">
        <f t="shared" si="46"/>
        <v>15.833274992234852</v>
      </c>
      <c r="BX142" s="21">
        <v>39964</v>
      </c>
      <c r="BY142" s="9">
        <v>27495.624917387962</v>
      </c>
      <c r="BZ142" s="9">
        <v>100732.19187164307</v>
      </c>
      <c r="CA142" s="7">
        <f t="shared" si="47"/>
        <v>27.295767526258114</v>
      </c>
    </row>
    <row r="143" spans="1:79">
      <c r="A143" s="21">
        <v>39994</v>
      </c>
      <c r="B143">
        <v>43</v>
      </c>
      <c r="C143">
        <v>415</v>
      </c>
      <c r="D143" s="7">
        <f t="shared" si="32"/>
        <v>10.361445783132531</v>
      </c>
      <c r="F143" s="21">
        <v>39994</v>
      </c>
      <c r="G143">
        <v>1</v>
      </c>
      <c r="H143">
        <v>85</v>
      </c>
      <c r="I143" s="7">
        <f t="shared" si="33"/>
        <v>1.1764705882352942</v>
      </c>
      <c r="K143" s="21">
        <v>39994</v>
      </c>
      <c r="L143">
        <v>5</v>
      </c>
      <c r="M143">
        <v>188</v>
      </c>
      <c r="N143" s="7">
        <f t="shared" si="34"/>
        <v>2.6595744680851063</v>
      </c>
      <c r="P143" s="21">
        <v>39994</v>
      </c>
      <c r="Q143">
        <v>37</v>
      </c>
      <c r="R143">
        <v>144</v>
      </c>
      <c r="S143" s="7">
        <f t="shared" si="35"/>
        <v>25.694444444444443</v>
      </c>
      <c r="U143" s="21">
        <v>39994</v>
      </c>
      <c r="V143">
        <v>76</v>
      </c>
      <c r="W143">
        <v>495</v>
      </c>
      <c r="X143" s="7">
        <f t="shared" si="36"/>
        <v>15.353535353535353</v>
      </c>
      <c r="Z143" s="21">
        <v>39994</v>
      </c>
      <c r="AA143">
        <v>7</v>
      </c>
      <c r="AB143">
        <v>200</v>
      </c>
      <c r="AC143" s="7">
        <f t="shared" si="37"/>
        <v>3.5000000000000004</v>
      </c>
      <c r="AE143" s="21">
        <v>39994</v>
      </c>
      <c r="AF143">
        <v>37</v>
      </c>
      <c r="AG143">
        <v>221</v>
      </c>
      <c r="AH143" s="7">
        <f t="shared" si="38"/>
        <v>16.742081447963798</v>
      </c>
      <c r="AJ143" s="21">
        <v>39994</v>
      </c>
      <c r="AK143">
        <v>43</v>
      </c>
      <c r="AL143">
        <v>127</v>
      </c>
      <c r="AM143" s="7">
        <f t="shared" si="39"/>
        <v>33.858267716535437</v>
      </c>
      <c r="AO143" s="21">
        <v>39994</v>
      </c>
      <c r="AP143" s="9">
        <v>7492.6800079345703</v>
      </c>
      <c r="AQ143" s="9">
        <v>84720.646926879883</v>
      </c>
      <c r="AR143" s="7">
        <f t="shared" si="40"/>
        <v>8.8439834676915314</v>
      </c>
      <c r="AT143" s="21">
        <v>39994</v>
      </c>
      <c r="AU143" s="9">
        <v>200</v>
      </c>
      <c r="AV143" s="9">
        <v>19406.409973144531</v>
      </c>
      <c r="AW143" s="7">
        <f t="shared" si="41"/>
        <v>1.030587317678896</v>
      </c>
      <c r="AY143" s="21">
        <v>39994</v>
      </c>
      <c r="AZ143" s="9">
        <v>1075</v>
      </c>
      <c r="BA143" s="9">
        <v>37623.399963378906</v>
      </c>
      <c r="BB143" s="7">
        <f t="shared" si="42"/>
        <v>2.8572643648536853</v>
      </c>
      <c r="BD143" s="21">
        <v>39994</v>
      </c>
      <c r="BE143" s="9">
        <v>6217.6800079345703</v>
      </c>
      <c r="BF143" s="9">
        <v>27690.836990356445</v>
      </c>
      <c r="BG143" s="7">
        <f t="shared" si="43"/>
        <v>22.453925860384526</v>
      </c>
      <c r="BI143" s="21">
        <v>39994</v>
      </c>
      <c r="BJ143" s="9">
        <v>91680.435020565987</v>
      </c>
      <c r="BK143" s="9">
        <v>584688.89807891846</v>
      </c>
      <c r="BL143" s="7">
        <f t="shared" si="44"/>
        <v>15.680207939948163</v>
      </c>
      <c r="BN143" s="21">
        <v>39994</v>
      </c>
      <c r="BO143" s="9">
        <v>3650</v>
      </c>
      <c r="BP143" s="9">
        <v>217295.81613922119</v>
      </c>
      <c r="BQ143" s="7">
        <f t="shared" si="45"/>
        <v>1.6797378177136411</v>
      </c>
      <c r="BS143" s="21">
        <v>39994</v>
      </c>
      <c r="BT143" s="9">
        <v>59045.740104436874</v>
      </c>
      <c r="BU143" s="9">
        <v>266697.12404632568</v>
      </c>
      <c r="BV143" s="7">
        <f t="shared" si="46"/>
        <v>22.139623858178741</v>
      </c>
      <c r="BX143" s="21">
        <v>39994</v>
      </c>
      <c r="BY143" s="9">
        <v>28984.694916129112</v>
      </c>
      <c r="BZ143" s="9">
        <v>100695.95789337158</v>
      </c>
      <c r="CA143" s="7">
        <f t="shared" si="47"/>
        <v>28.784367836116548</v>
      </c>
    </row>
    <row r="144" spans="1:79">
      <c r="A144" s="21">
        <v>40025</v>
      </c>
      <c r="B144">
        <v>44</v>
      </c>
      <c r="C144">
        <v>411</v>
      </c>
      <c r="D144" s="7">
        <f t="shared" si="32"/>
        <v>10.70559610705596</v>
      </c>
      <c r="F144" s="21">
        <v>40025</v>
      </c>
      <c r="G144">
        <v>1</v>
      </c>
      <c r="H144">
        <v>87</v>
      </c>
      <c r="I144" s="7">
        <f t="shared" si="33"/>
        <v>1.1494252873563218</v>
      </c>
      <c r="K144" s="21">
        <v>40025</v>
      </c>
      <c r="L144">
        <v>8</v>
      </c>
      <c r="M144">
        <v>186</v>
      </c>
      <c r="N144" s="7">
        <f t="shared" si="34"/>
        <v>4.3010752688172049</v>
      </c>
      <c r="P144" s="21">
        <v>40025</v>
      </c>
      <c r="Q144">
        <v>35</v>
      </c>
      <c r="R144">
        <v>141</v>
      </c>
      <c r="S144" s="7">
        <f t="shared" si="35"/>
        <v>24.822695035460992</v>
      </c>
      <c r="U144" s="21">
        <v>40025</v>
      </c>
      <c r="V144">
        <v>79</v>
      </c>
      <c r="W144">
        <v>499</v>
      </c>
      <c r="X144" s="7">
        <f t="shared" si="36"/>
        <v>15.831663326653306</v>
      </c>
      <c r="Z144" s="21">
        <v>40025</v>
      </c>
      <c r="AA144">
        <v>8</v>
      </c>
      <c r="AB144">
        <v>197</v>
      </c>
      <c r="AC144" s="7">
        <f t="shared" si="37"/>
        <v>4.0609137055837561</v>
      </c>
      <c r="AE144" s="21">
        <v>40025</v>
      </c>
      <c r="AF144">
        <v>38</v>
      </c>
      <c r="AG144">
        <v>225</v>
      </c>
      <c r="AH144" s="7">
        <f t="shared" si="38"/>
        <v>16.888888888888889</v>
      </c>
      <c r="AJ144" s="21">
        <v>40025</v>
      </c>
      <c r="AK144">
        <v>44</v>
      </c>
      <c r="AL144">
        <v>129</v>
      </c>
      <c r="AM144" s="7">
        <f t="shared" si="39"/>
        <v>34.108527131782942</v>
      </c>
      <c r="AO144" s="21">
        <v>40025</v>
      </c>
      <c r="AP144" s="9">
        <v>7693.6800079345703</v>
      </c>
      <c r="AQ144" s="9">
        <v>84291.97492980957</v>
      </c>
      <c r="AR144" s="7">
        <f t="shared" si="40"/>
        <v>9.1274169508320853</v>
      </c>
      <c r="AT144" s="21">
        <v>40025</v>
      </c>
      <c r="AU144" s="9">
        <v>200</v>
      </c>
      <c r="AV144" s="9">
        <v>20038.749969482422</v>
      </c>
      <c r="AW144" s="7">
        <f t="shared" si="41"/>
        <v>0.99806624816710443</v>
      </c>
      <c r="AY144" s="21">
        <v>40025</v>
      </c>
      <c r="AZ144" s="9">
        <v>1620</v>
      </c>
      <c r="BA144" s="9">
        <v>37498.999969482422</v>
      </c>
      <c r="BB144" s="7">
        <f t="shared" si="42"/>
        <v>4.3201152065878947</v>
      </c>
      <c r="BD144" s="21">
        <v>40025</v>
      </c>
      <c r="BE144" s="9">
        <v>5873.6800079345703</v>
      </c>
      <c r="BF144" s="9">
        <v>26754.224990844727</v>
      </c>
      <c r="BG144" s="7">
        <f t="shared" si="43"/>
        <v>21.9542147453142</v>
      </c>
      <c r="BI144" s="21">
        <v>40025</v>
      </c>
      <c r="BJ144" s="9">
        <v>94421.485006451607</v>
      </c>
      <c r="BK144" s="9">
        <v>587419.16707611084</v>
      </c>
      <c r="BL144" s="7">
        <f t="shared" si="44"/>
        <v>16.073953711186544</v>
      </c>
      <c r="BN144" s="21">
        <v>40025</v>
      </c>
      <c r="BO144" s="9">
        <v>3650</v>
      </c>
      <c r="BP144" s="9">
        <v>210061.98115539551</v>
      </c>
      <c r="BQ144" s="7">
        <f t="shared" si="45"/>
        <v>1.7375823935031227</v>
      </c>
      <c r="BS144" s="21">
        <v>40025</v>
      </c>
      <c r="BT144" s="9">
        <v>61115.200076818466</v>
      </c>
      <c r="BU144" s="9">
        <v>275994.20504760742</v>
      </c>
      <c r="BV144" s="7">
        <f t="shared" si="46"/>
        <v>22.14365336630037</v>
      </c>
      <c r="BX144" s="21">
        <v>40025</v>
      </c>
      <c r="BY144" s="9">
        <v>29656.284929633141</v>
      </c>
      <c r="BZ144" s="9">
        <v>101362.98087310791</v>
      </c>
      <c r="CA144" s="7">
        <f t="shared" si="47"/>
        <v>29.257510655451824</v>
      </c>
    </row>
    <row r="145" spans="1:79">
      <c r="A145" s="21">
        <v>40056</v>
      </c>
      <c r="B145">
        <v>44</v>
      </c>
      <c r="C145">
        <v>410</v>
      </c>
      <c r="D145" s="7">
        <f t="shared" si="32"/>
        <v>10.731707317073171</v>
      </c>
      <c r="F145" s="21">
        <v>40056</v>
      </c>
      <c r="H145">
        <v>87</v>
      </c>
      <c r="I145" s="7">
        <f t="shared" si="33"/>
        <v>0</v>
      </c>
      <c r="K145" s="21">
        <v>40056</v>
      </c>
      <c r="L145">
        <v>9</v>
      </c>
      <c r="M145">
        <v>181</v>
      </c>
      <c r="N145" s="7">
        <f t="shared" si="34"/>
        <v>4.972375690607735</v>
      </c>
      <c r="P145" s="21">
        <v>40056</v>
      </c>
      <c r="Q145">
        <v>35</v>
      </c>
      <c r="R145">
        <v>145</v>
      </c>
      <c r="S145" s="7">
        <f t="shared" si="35"/>
        <v>24.137931034482758</v>
      </c>
      <c r="U145" s="21">
        <v>40056</v>
      </c>
      <c r="V145">
        <v>82</v>
      </c>
      <c r="W145">
        <v>490</v>
      </c>
      <c r="X145" s="7">
        <f t="shared" si="36"/>
        <v>16.73469387755102</v>
      </c>
      <c r="Z145" s="21">
        <v>40056</v>
      </c>
      <c r="AA145">
        <v>8</v>
      </c>
      <c r="AB145">
        <v>189</v>
      </c>
      <c r="AC145" s="7">
        <f t="shared" si="37"/>
        <v>4.2328042328042326</v>
      </c>
      <c r="AE145" s="21">
        <v>40056</v>
      </c>
      <c r="AF145">
        <v>37</v>
      </c>
      <c r="AG145">
        <v>216</v>
      </c>
      <c r="AH145" s="7">
        <f t="shared" si="38"/>
        <v>17.12962962962963</v>
      </c>
      <c r="AJ145" s="21">
        <v>40056</v>
      </c>
      <c r="AK145">
        <v>48</v>
      </c>
      <c r="AL145">
        <v>134</v>
      </c>
      <c r="AM145" s="7">
        <f t="shared" si="39"/>
        <v>35.820895522388057</v>
      </c>
      <c r="AO145" s="21">
        <v>40056</v>
      </c>
      <c r="AP145" s="9">
        <v>7493.4300117492676</v>
      </c>
      <c r="AQ145" s="9">
        <v>84075.063980102539</v>
      </c>
      <c r="AR145" s="7">
        <f t="shared" si="40"/>
        <v>8.9127853813143521</v>
      </c>
      <c r="AT145" s="21">
        <v>40056</v>
      </c>
      <c r="AU145" s="9"/>
      <c r="AV145" s="9">
        <v>19999.649993896484</v>
      </c>
      <c r="AW145" s="7">
        <f t="shared" si="41"/>
        <v>0</v>
      </c>
      <c r="AY145" s="21">
        <v>40056</v>
      </c>
      <c r="AZ145" s="9">
        <v>1522.2000007629395</v>
      </c>
      <c r="BA145" s="9">
        <v>36065.199966430664</v>
      </c>
      <c r="BB145" s="7">
        <f t="shared" si="42"/>
        <v>4.2206892022775326</v>
      </c>
      <c r="BD145" s="21">
        <v>40056</v>
      </c>
      <c r="BE145" s="9">
        <v>5971.2300109863281</v>
      </c>
      <c r="BF145" s="9">
        <v>28010.214019775391</v>
      </c>
      <c r="BG145" s="7">
        <f t="shared" si="43"/>
        <v>21.31804493450354</v>
      </c>
      <c r="BI145" s="21">
        <v>40056</v>
      </c>
      <c r="BJ145" s="9">
        <v>93664.605001568794</v>
      </c>
      <c r="BK145" s="9">
        <v>582970.46714019775</v>
      </c>
      <c r="BL145" s="7">
        <f t="shared" si="44"/>
        <v>16.066783873469102</v>
      </c>
      <c r="BN145" s="21">
        <v>40056</v>
      </c>
      <c r="BO145" s="9">
        <v>3650</v>
      </c>
      <c r="BP145" s="9">
        <v>208540.52011108398</v>
      </c>
      <c r="BQ145" s="7">
        <f t="shared" si="45"/>
        <v>1.7502593731212248</v>
      </c>
      <c r="BS145" s="21">
        <v>40056</v>
      </c>
      <c r="BT145" s="9">
        <v>44572.700076818466</v>
      </c>
      <c r="BU145" s="9">
        <v>250047.43421936035</v>
      </c>
      <c r="BV145" s="7">
        <f t="shared" si="46"/>
        <v>17.8256978384813</v>
      </c>
      <c r="BX145" s="21">
        <v>40056</v>
      </c>
      <c r="BY145" s="9">
        <v>45441.904924750328</v>
      </c>
      <c r="BZ145" s="9">
        <v>124382.51280975342</v>
      </c>
      <c r="CA145" s="7">
        <f t="shared" si="47"/>
        <v>36.533998146712968</v>
      </c>
    </row>
    <row r="146" spans="1:79">
      <c r="A146" s="21">
        <v>40086</v>
      </c>
      <c r="B146">
        <v>52</v>
      </c>
      <c r="C146">
        <v>402</v>
      </c>
      <c r="D146" s="7">
        <f t="shared" si="32"/>
        <v>12.935323383084576</v>
      </c>
      <c r="F146" s="21">
        <v>40086</v>
      </c>
      <c r="H146">
        <v>84</v>
      </c>
      <c r="I146" s="7">
        <f t="shared" si="33"/>
        <v>0</v>
      </c>
      <c r="K146" s="21">
        <v>40086</v>
      </c>
      <c r="L146">
        <v>13</v>
      </c>
      <c r="M146">
        <v>177</v>
      </c>
      <c r="N146" s="7">
        <f t="shared" si="34"/>
        <v>7.3446327683615822</v>
      </c>
      <c r="P146" s="21">
        <v>40086</v>
      </c>
      <c r="Q146">
        <v>39</v>
      </c>
      <c r="R146">
        <v>144</v>
      </c>
      <c r="S146" s="7">
        <f t="shared" si="35"/>
        <v>27.083333333333332</v>
      </c>
      <c r="U146" s="21">
        <v>40086</v>
      </c>
      <c r="V146">
        <v>82</v>
      </c>
      <c r="W146">
        <v>490</v>
      </c>
      <c r="X146" s="7">
        <f t="shared" si="36"/>
        <v>16.73469387755102</v>
      </c>
      <c r="Z146" s="21">
        <v>40086</v>
      </c>
      <c r="AA146">
        <v>7</v>
      </c>
      <c r="AB146">
        <v>189</v>
      </c>
      <c r="AC146" s="7">
        <f t="shared" si="37"/>
        <v>3.7037037037037033</v>
      </c>
      <c r="AE146" s="21">
        <v>40086</v>
      </c>
      <c r="AF146">
        <v>36</v>
      </c>
      <c r="AG146">
        <v>213</v>
      </c>
      <c r="AH146" s="7">
        <f t="shared" si="38"/>
        <v>16.901408450704224</v>
      </c>
      <c r="AJ146" s="21">
        <v>40086</v>
      </c>
      <c r="AK146">
        <v>51</v>
      </c>
      <c r="AL146">
        <v>139</v>
      </c>
      <c r="AM146" s="7">
        <f t="shared" si="39"/>
        <v>36.690647482014391</v>
      </c>
      <c r="AO146" s="21">
        <v>40086</v>
      </c>
      <c r="AP146" s="9">
        <v>8821.8500099182129</v>
      </c>
      <c r="AQ146" s="9">
        <v>82796.183937072754</v>
      </c>
      <c r="AR146" s="7">
        <f t="shared" si="40"/>
        <v>10.654899284516601</v>
      </c>
      <c r="AT146" s="21">
        <v>40086</v>
      </c>
      <c r="AU146" s="9"/>
      <c r="AV146" s="9">
        <v>19564.229965209961</v>
      </c>
      <c r="AW146" s="7">
        <f t="shared" si="41"/>
        <v>0</v>
      </c>
      <c r="AY146" s="21">
        <v>40086</v>
      </c>
      <c r="AZ146" s="9">
        <v>2215.0999946594238</v>
      </c>
      <c r="BA146" s="9">
        <v>35364.799964904785</v>
      </c>
      <c r="BB146" s="7">
        <f t="shared" si="42"/>
        <v>6.2635728092839154</v>
      </c>
      <c r="BD146" s="21">
        <v>40086</v>
      </c>
      <c r="BE146" s="9">
        <v>6606.7500152587891</v>
      </c>
      <c r="BF146" s="9">
        <v>27867.154006958008</v>
      </c>
      <c r="BG146" s="7">
        <f t="shared" si="43"/>
        <v>23.708018456456596</v>
      </c>
      <c r="BI146" s="21">
        <v>40086</v>
      </c>
      <c r="BJ146" s="9">
        <v>95937.015060544014</v>
      </c>
      <c r="BK146" s="9">
        <v>577971.24831390381</v>
      </c>
      <c r="BL146" s="7">
        <f t="shared" si="44"/>
        <v>16.598925178444059</v>
      </c>
      <c r="BN146" s="21">
        <v>40086</v>
      </c>
      <c r="BO146" s="9">
        <v>3650</v>
      </c>
      <c r="BP146" s="9">
        <v>210192.5181427002</v>
      </c>
      <c r="BQ146" s="7">
        <f t="shared" si="45"/>
        <v>1.7365032933864974</v>
      </c>
      <c r="BS146" s="21">
        <v>40086</v>
      </c>
      <c r="BT146" s="9">
        <v>43423.190091848373</v>
      </c>
      <c r="BU146" s="9">
        <v>243932.54322814941</v>
      </c>
      <c r="BV146" s="7">
        <f t="shared" si="46"/>
        <v>17.801310771082637</v>
      </c>
      <c r="BX146" s="21">
        <v>40086</v>
      </c>
      <c r="BY146" s="9">
        <v>48863.824968695641</v>
      </c>
      <c r="BZ146" s="9">
        <v>123846.1869430542</v>
      </c>
      <c r="CA146" s="7">
        <f t="shared" si="47"/>
        <v>39.45525185298095</v>
      </c>
    </row>
    <row r="147" spans="1:79">
      <c r="A147" s="21">
        <v>40117</v>
      </c>
      <c r="B147">
        <v>51</v>
      </c>
      <c r="C147">
        <v>404</v>
      </c>
      <c r="D147" s="7">
        <f t="shared" si="32"/>
        <v>12.623762376237623</v>
      </c>
      <c r="F147" s="21">
        <v>40117</v>
      </c>
      <c r="H147">
        <v>88</v>
      </c>
      <c r="I147" s="7">
        <f t="shared" si="33"/>
        <v>0</v>
      </c>
      <c r="K147" s="21">
        <v>40117</v>
      </c>
      <c r="L147">
        <v>12</v>
      </c>
      <c r="M147">
        <v>178</v>
      </c>
      <c r="N147" s="7">
        <f t="shared" si="34"/>
        <v>6.7415730337078648</v>
      </c>
      <c r="P147" s="21">
        <v>40117</v>
      </c>
      <c r="Q147">
        <v>39</v>
      </c>
      <c r="R147">
        <v>140</v>
      </c>
      <c r="S147" s="7">
        <f t="shared" si="35"/>
        <v>27.857142857142858</v>
      </c>
      <c r="U147" s="21">
        <v>40117</v>
      </c>
      <c r="V147">
        <v>81</v>
      </c>
      <c r="W147">
        <v>488</v>
      </c>
      <c r="X147" s="7">
        <f t="shared" si="36"/>
        <v>16.598360655737704</v>
      </c>
      <c r="Z147" s="21">
        <v>40117</v>
      </c>
      <c r="AA147">
        <v>5</v>
      </c>
      <c r="AB147">
        <v>176</v>
      </c>
      <c r="AC147" s="7">
        <f t="shared" si="37"/>
        <v>2.8409090909090908</v>
      </c>
      <c r="AE147" s="21">
        <v>40117</v>
      </c>
      <c r="AF147">
        <v>34</v>
      </c>
      <c r="AG147">
        <v>215</v>
      </c>
      <c r="AH147" s="7">
        <f t="shared" si="38"/>
        <v>15.813953488372093</v>
      </c>
      <c r="AJ147" s="21">
        <v>40117</v>
      </c>
      <c r="AK147">
        <v>52</v>
      </c>
      <c r="AL147">
        <v>137</v>
      </c>
      <c r="AM147" s="7">
        <f t="shared" si="39"/>
        <v>37.956204379562038</v>
      </c>
      <c r="AO147" s="21">
        <v>40117</v>
      </c>
      <c r="AP147" s="9">
        <v>8680.450008392334</v>
      </c>
      <c r="AQ147" s="9">
        <v>83931.756011962891</v>
      </c>
      <c r="AR147" s="7">
        <f t="shared" si="40"/>
        <v>10.342271412926353</v>
      </c>
      <c r="AT147" s="21">
        <v>40117</v>
      </c>
      <c r="AU147" s="9"/>
      <c r="AV147" s="9">
        <v>21076.623031616211</v>
      </c>
      <c r="AW147" s="7">
        <f t="shared" si="41"/>
        <v>0</v>
      </c>
      <c r="AY147" s="21">
        <v>40117</v>
      </c>
      <c r="AZ147" s="9">
        <v>2093.0999946594238</v>
      </c>
      <c r="BA147" s="9">
        <v>35459.999969482422</v>
      </c>
      <c r="BB147" s="7">
        <f t="shared" si="42"/>
        <v>5.9027072658228628</v>
      </c>
      <c r="BD147" s="21">
        <v>40117</v>
      </c>
      <c r="BE147" s="9">
        <v>6587.3500137329102</v>
      </c>
      <c r="BF147" s="9">
        <v>27395.133010864258</v>
      </c>
      <c r="BG147" s="7">
        <f t="shared" si="43"/>
        <v>24.045694580568469</v>
      </c>
      <c r="BI147" s="21">
        <v>40117</v>
      </c>
      <c r="BJ147" s="9">
        <v>96726.025073170662</v>
      </c>
      <c r="BK147" s="9">
        <v>580940.69828033447</v>
      </c>
      <c r="BL147" s="7">
        <f t="shared" si="44"/>
        <v>16.649896514307429</v>
      </c>
      <c r="BN147" s="21">
        <v>40117</v>
      </c>
      <c r="BO147" s="9">
        <v>2004.52001953125</v>
      </c>
      <c r="BP147" s="9">
        <v>206834.20121765137</v>
      </c>
      <c r="BQ147" s="7">
        <f t="shared" si="45"/>
        <v>0.96914340458708581</v>
      </c>
      <c r="BS147" s="21">
        <v>40117</v>
      </c>
      <c r="BT147" s="9">
        <v>42655.290090560913</v>
      </c>
      <c r="BU147" s="9">
        <v>246514.7702331543</v>
      </c>
      <c r="BV147" s="7">
        <f t="shared" si="46"/>
        <v>17.303340505811246</v>
      </c>
      <c r="BX147" s="21">
        <v>40117</v>
      </c>
      <c r="BY147" s="9">
        <v>52066.214963078499</v>
      </c>
      <c r="BZ147" s="9">
        <v>127591.72682952881</v>
      </c>
      <c r="CA147" s="7">
        <f t="shared" si="47"/>
        <v>40.806889487938733</v>
      </c>
    </row>
    <row r="148" spans="1:79">
      <c r="A148" s="21">
        <v>40147</v>
      </c>
      <c r="B148">
        <v>49</v>
      </c>
      <c r="C148">
        <v>403</v>
      </c>
      <c r="D148" s="7">
        <f t="shared" si="32"/>
        <v>12.158808933002481</v>
      </c>
      <c r="F148" s="21">
        <v>40147</v>
      </c>
      <c r="H148">
        <v>85</v>
      </c>
      <c r="I148" s="7">
        <f t="shared" si="33"/>
        <v>0</v>
      </c>
      <c r="K148" s="21">
        <v>40147</v>
      </c>
      <c r="L148">
        <v>10</v>
      </c>
      <c r="M148">
        <v>179</v>
      </c>
      <c r="N148" s="7">
        <f t="shared" si="34"/>
        <v>5.5865921787709496</v>
      </c>
      <c r="P148" s="21">
        <v>40147</v>
      </c>
      <c r="Q148">
        <v>39</v>
      </c>
      <c r="R148">
        <v>142</v>
      </c>
      <c r="S148" s="7">
        <f t="shared" si="35"/>
        <v>27.464788732394368</v>
      </c>
      <c r="U148" s="21">
        <v>40147</v>
      </c>
      <c r="V148">
        <v>79</v>
      </c>
      <c r="W148">
        <v>483</v>
      </c>
      <c r="X148" s="7">
        <f t="shared" si="36"/>
        <v>16.356107660455489</v>
      </c>
      <c r="Z148" s="21">
        <v>40147</v>
      </c>
      <c r="AA148">
        <v>1</v>
      </c>
      <c r="AB148">
        <v>167</v>
      </c>
      <c r="AC148" s="7">
        <f t="shared" si="37"/>
        <v>0.5988023952095809</v>
      </c>
      <c r="AE148" s="21">
        <v>40147</v>
      </c>
      <c r="AF148">
        <v>28</v>
      </c>
      <c r="AG148">
        <v>202</v>
      </c>
      <c r="AH148" s="7">
        <f t="shared" si="38"/>
        <v>13.861386138613863</v>
      </c>
      <c r="AJ148" s="21">
        <v>40147</v>
      </c>
      <c r="AK148">
        <v>59</v>
      </c>
      <c r="AL148">
        <v>148</v>
      </c>
      <c r="AM148" s="7">
        <f t="shared" si="39"/>
        <v>39.864864864864863</v>
      </c>
      <c r="AO148" s="21">
        <v>40147</v>
      </c>
      <c r="AP148" s="9">
        <v>8161.3300094604492</v>
      </c>
      <c r="AQ148" s="9">
        <v>83489.952003479004</v>
      </c>
      <c r="AR148" s="7">
        <f t="shared" si="40"/>
        <v>9.7752242199401049</v>
      </c>
      <c r="AT148" s="21">
        <v>40147</v>
      </c>
      <c r="AU148" s="9"/>
      <c r="AV148" s="9">
        <v>20121.405014038086</v>
      </c>
      <c r="AW148" s="7">
        <f t="shared" si="41"/>
        <v>0</v>
      </c>
      <c r="AY148" s="21">
        <v>40147</v>
      </c>
      <c r="AZ148" s="9">
        <v>1893.0999946594238</v>
      </c>
      <c r="BA148" s="9">
        <v>36141.399978637695</v>
      </c>
      <c r="BB148" s="7">
        <f t="shared" si="42"/>
        <v>5.2380372530626627</v>
      </c>
      <c r="BD148" s="21">
        <v>40147</v>
      </c>
      <c r="BE148" s="9">
        <v>6268.2300148010254</v>
      </c>
      <c r="BF148" s="9">
        <v>27227.147010803223</v>
      </c>
      <c r="BG148" s="7">
        <f t="shared" si="43"/>
        <v>23.021986153429548</v>
      </c>
      <c r="BI148" s="21">
        <v>40147</v>
      </c>
      <c r="BJ148" s="9">
        <v>96200.155068993568</v>
      </c>
      <c r="BK148" s="9">
        <v>575827.02216339111</v>
      </c>
      <c r="BL148" s="7">
        <f t="shared" si="44"/>
        <v>16.706432898471505</v>
      </c>
      <c r="BN148" s="21">
        <v>40147</v>
      </c>
      <c r="BO148" s="9">
        <v>385</v>
      </c>
      <c r="BP148" s="9">
        <v>204680.8081817627</v>
      </c>
      <c r="BQ148" s="7">
        <f t="shared" si="45"/>
        <v>0.18809775250550528</v>
      </c>
      <c r="BS148" s="21">
        <v>40147</v>
      </c>
      <c r="BT148" s="9">
        <v>14768.800012588501</v>
      </c>
      <c r="BU148" s="9">
        <v>200704.56622314453</v>
      </c>
      <c r="BV148" s="7">
        <f t="shared" si="46"/>
        <v>7.3584773333798799</v>
      </c>
      <c r="BX148" s="21">
        <v>40147</v>
      </c>
      <c r="BY148" s="9">
        <v>81046.355056405067</v>
      </c>
      <c r="BZ148" s="9">
        <v>170441.64775848389</v>
      </c>
      <c r="CA148" s="7">
        <f t="shared" si="47"/>
        <v>47.550792967718721</v>
      </c>
    </row>
    <row r="149" spans="1:79">
      <c r="A149" s="21">
        <v>40178</v>
      </c>
      <c r="B149">
        <v>45</v>
      </c>
      <c r="C149">
        <v>403</v>
      </c>
      <c r="D149" s="7">
        <f t="shared" si="32"/>
        <v>11.166253101736972</v>
      </c>
      <c r="F149" s="21">
        <v>40178</v>
      </c>
      <c r="H149">
        <v>87</v>
      </c>
      <c r="I149" s="7">
        <f t="shared" si="33"/>
        <v>0</v>
      </c>
      <c r="K149" s="21">
        <v>40178</v>
      </c>
      <c r="L149">
        <v>9</v>
      </c>
      <c r="M149">
        <v>176</v>
      </c>
      <c r="N149" s="7">
        <f t="shared" si="34"/>
        <v>5.1136363636363642</v>
      </c>
      <c r="P149" s="21">
        <v>40178</v>
      </c>
      <c r="Q149">
        <v>36</v>
      </c>
      <c r="R149">
        <v>141</v>
      </c>
      <c r="S149" s="7">
        <f t="shared" si="35"/>
        <v>25.531914893617021</v>
      </c>
      <c r="U149" s="21">
        <v>40178</v>
      </c>
      <c r="V149">
        <v>66</v>
      </c>
      <c r="W149">
        <v>473</v>
      </c>
      <c r="X149" s="7">
        <f t="shared" si="36"/>
        <v>13.953488372093023</v>
      </c>
      <c r="Z149" s="21">
        <v>40178</v>
      </c>
      <c r="AA149">
        <v>2</v>
      </c>
      <c r="AB149">
        <v>159</v>
      </c>
      <c r="AC149" s="7">
        <f t="shared" si="37"/>
        <v>1.257861635220126</v>
      </c>
      <c r="AE149" s="21">
        <v>40178</v>
      </c>
      <c r="AF149">
        <v>27</v>
      </c>
      <c r="AG149">
        <v>198</v>
      </c>
      <c r="AH149" s="7">
        <f t="shared" si="38"/>
        <v>13.636363636363635</v>
      </c>
      <c r="AJ149" s="21">
        <v>40178</v>
      </c>
      <c r="AK149">
        <v>46</v>
      </c>
      <c r="AL149">
        <v>148</v>
      </c>
      <c r="AM149" s="7">
        <f t="shared" si="39"/>
        <v>31.081081081081081</v>
      </c>
      <c r="AO149" s="21">
        <v>40178</v>
      </c>
      <c r="AP149" s="9">
        <v>7358.4100189208984</v>
      </c>
      <c r="AQ149" s="9">
        <v>83734.535064697266</v>
      </c>
      <c r="AR149" s="7">
        <f t="shared" si="40"/>
        <v>8.7877839331590515</v>
      </c>
      <c r="AT149" s="21">
        <v>40178</v>
      </c>
      <c r="AU149" s="9"/>
      <c r="AV149" s="9">
        <v>20689.823036193848</v>
      </c>
      <c r="AW149" s="7">
        <f t="shared" si="41"/>
        <v>0</v>
      </c>
      <c r="AY149" s="21">
        <v>40178</v>
      </c>
      <c r="AZ149" s="9">
        <v>1448.0999946594238</v>
      </c>
      <c r="BA149" s="9">
        <v>35466.000015258789</v>
      </c>
      <c r="BB149" s="7">
        <f t="shared" si="42"/>
        <v>4.0830654543404874</v>
      </c>
      <c r="BD149" s="21">
        <v>40178</v>
      </c>
      <c r="BE149" s="9">
        <v>5910.3100242614746</v>
      </c>
      <c r="BF149" s="9">
        <v>27578.712013244629</v>
      </c>
      <c r="BG149" s="7">
        <f t="shared" si="43"/>
        <v>21.430696333545448</v>
      </c>
      <c r="BI149" s="21">
        <v>40178</v>
      </c>
      <c r="BJ149" s="9">
        <v>73170.325173974037</v>
      </c>
      <c r="BK149" s="9">
        <v>562205.47229766846</v>
      </c>
      <c r="BL149" s="7">
        <f t="shared" si="44"/>
        <v>13.014872458451073</v>
      </c>
      <c r="BN149" s="21">
        <v>40178</v>
      </c>
      <c r="BO149" s="9">
        <v>635</v>
      </c>
      <c r="BP149" s="9">
        <v>195954.10122680664</v>
      </c>
      <c r="BQ149" s="7">
        <f t="shared" si="45"/>
        <v>0.32405547831071962</v>
      </c>
      <c r="BS149" s="21">
        <v>40178</v>
      </c>
      <c r="BT149" s="9">
        <v>13766.710029602051</v>
      </c>
      <c r="BU149" s="9">
        <v>173461.88711547852</v>
      </c>
      <c r="BV149" s="7">
        <f t="shared" si="46"/>
        <v>7.9364465926956962</v>
      </c>
      <c r="BX149" s="21">
        <v>40178</v>
      </c>
      <c r="BY149" s="9">
        <v>58768.615144371986</v>
      </c>
      <c r="BZ149" s="9">
        <v>192789.4839553833</v>
      </c>
      <c r="CA149" s="7">
        <f t="shared" si="47"/>
        <v>30.48330953464901</v>
      </c>
    </row>
    <row r="150" spans="1:79">
      <c r="A150" s="21">
        <v>40209</v>
      </c>
      <c r="B150">
        <v>47</v>
      </c>
      <c r="C150">
        <v>397</v>
      </c>
      <c r="D150" s="7">
        <f t="shared" si="32"/>
        <v>11.838790931989925</v>
      </c>
      <c r="F150" s="21">
        <v>40209</v>
      </c>
      <c r="H150">
        <v>88</v>
      </c>
      <c r="I150" s="7">
        <f t="shared" si="33"/>
        <v>0</v>
      </c>
      <c r="K150" s="21">
        <v>40209</v>
      </c>
      <c r="L150">
        <v>9</v>
      </c>
      <c r="M150">
        <v>172</v>
      </c>
      <c r="N150" s="7">
        <f t="shared" si="34"/>
        <v>5.2325581395348841</v>
      </c>
      <c r="P150" s="21">
        <v>40209</v>
      </c>
      <c r="Q150">
        <v>38</v>
      </c>
      <c r="R150">
        <v>139</v>
      </c>
      <c r="S150" s="7">
        <f t="shared" si="35"/>
        <v>27.338129496402878</v>
      </c>
      <c r="U150" s="21">
        <v>40209</v>
      </c>
      <c r="V150">
        <v>57</v>
      </c>
      <c r="W150">
        <v>462</v>
      </c>
      <c r="X150" s="7">
        <f t="shared" si="36"/>
        <v>12.337662337662337</v>
      </c>
      <c r="Z150" s="21">
        <v>40209</v>
      </c>
      <c r="AA150">
        <v>3</v>
      </c>
      <c r="AB150">
        <v>166</v>
      </c>
      <c r="AC150" s="7">
        <f t="shared" si="37"/>
        <v>1.8072289156626504</v>
      </c>
      <c r="AE150" s="21">
        <v>40209</v>
      </c>
      <c r="AF150">
        <v>14</v>
      </c>
      <c r="AG150">
        <v>183</v>
      </c>
      <c r="AH150" s="7">
        <f t="shared" si="38"/>
        <v>7.6502732240437163</v>
      </c>
      <c r="AJ150" s="21">
        <v>40209</v>
      </c>
      <c r="AK150">
        <v>47</v>
      </c>
      <c r="AL150">
        <v>149</v>
      </c>
      <c r="AM150" s="7">
        <f t="shared" si="39"/>
        <v>31.543624161073826</v>
      </c>
      <c r="AO150" s="21">
        <v>40209</v>
      </c>
      <c r="AP150" s="9">
        <v>8145.4100189208984</v>
      </c>
      <c r="AQ150" s="9">
        <v>82617.270027160645</v>
      </c>
      <c r="AR150" s="7">
        <f t="shared" si="40"/>
        <v>9.8592098434662301</v>
      </c>
      <c r="AT150" s="21">
        <v>40209</v>
      </c>
      <c r="AU150" s="9"/>
      <c r="AV150" s="9">
        <v>20920.775001525879</v>
      </c>
      <c r="AW150" s="7">
        <f t="shared" si="41"/>
        <v>0</v>
      </c>
      <c r="AY150" s="21">
        <v>40209</v>
      </c>
      <c r="AZ150" s="9">
        <v>1348.0999946594238</v>
      </c>
      <c r="BA150" s="9">
        <v>34508.400016784668</v>
      </c>
      <c r="BB150" s="7">
        <f t="shared" si="42"/>
        <v>3.9065850459705938</v>
      </c>
      <c r="BD150" s="21">
        <v>40209</v>
      </c>
      <c r="BE150" s="9">
        <v>6797.3100242614746</v>
      </c>
      <c r="BF150" s="9">
        <v>27188.095008850098</v>
      </c>
      <c r="BG150" s="7">
        <f t="shared" si="43"/>
        <v>25.001052931618993</v>
      </c>
      <c r="BI150" s="21">
        <v>40209</v>
      </c>
      <c r="BJ150" s="9">
        <v>73183.715153455734</v>
      </c>
      <c r="BK150" s="9">
        <v>561965.95320129395</v>
      </c>
      <c r="BL150" s="7">
        <f t="shared" si="44"/>
        <v>13.022802313299863</v>
      </c>
      <c r="BN150" s="21">
        <v>40209</v>
      </c>
      <c r="BO150" s="9">
        <v>635</v>
      </c>
      <c r="BP150" s="9">
        <v>201263.53915405273</v>
      </c>
      <c r="BQ150" s="7">
        <f t="shared" si="45"/>
        <v>0.31550672450112949</v>
      </c>
      <c r="BS150" s="21">
        <v>40209</v>
      </c>
      <c r="BT150" s="9">
        <v>5621.3100051879883</v>
      </c>
      <c r="BU150" s="9">
        <v>167144.65190887451</v>
      </c>
      <c r="BV150" s="7">
        <f t="shared" si="46"/>
        <v>3.3631408130561464</v>
      </c>
      <c r="BX150" s="21">
        <v>40209</v>
      </c>
      <c r="BY150" s="9">
        <v>66927.405148267746</v>
      </c>
      <c r="BZ150" s="9">
        <v>193557.7621383667</v>
      </c>
      <c r="CA150" s="7">
        <f t="shared" si="47"/>
        <v>34.577484472270356</v>
      </c>
    </row>
    <row r="151" spans="1:79">
      <c r="A151" s="21">
        <v>40237</v>
      </c>
      <c r="B151">
        <v>40</v>
      </c>
      <c r="C151">
        <v>386</v>
      </c>
      <c r="D151" s="7">
        <f t="shared" si="32"/>
        <v>10.362694300518134</v>
      </c>
      <c r="F151" s="21">
        <v>40237</v>
      </c>
      <c r="H151">
        <v>83</v>
      </c>
      <c r="I151" s="7">
        <f t="shared" si="33"/>
        <v>0</v>
      </c>
      <c r="K151" s="21">
        <v>40237</v>
      </c>
      <c r="L151">
        <v>4</v>
      </c>
      <c r="M151">
        <v>160</v>
      </c>
      <c r="N151" s="7">
        <f t="shared" si="34"/>
        <v>2.5</v>
      </c>
      <c r="P151" s="21">
        <v>40237</v>
      </c>
      <c r="Q151">
        <v>35</v>
      </c>
      <c r="R151">
        <v>145</v>
      </c>
      <c r="S151" s="7">
        <f t="shared" si="35"/>
        <v>24.137931034482758</v>
      </c>
      <c r="U151" s="21">
        <v>40237</v>
      </c>
      <c r="V151">
        <v>54</v>
      </c>
      <c r="W151">
        <v>466</v>
      </c>
      <c r="X151" s="7">
        <f t="shared" si="36"/>
        <v>11.587982832618025</v>
      </c>
      <c r="Z151" s="21">
        <v>40237</v>
      </c>
      <c r="AA151">
        <v>2</v>
      </c>
      <c r="AB151">
        <v>170</v>
      </c>
      <c r="AC151" s="7">
        <f t="shared" si="37"/>
        <v>1.1764705882352942</v>
      </c>
      <c r="AE151" s="21">
        <v>40237</v>
      </c>
      <c r="AF151">
        <v>10</v>
      </c>
      <c r="AG151">
        <v>178</v>
      </c>
      <c r="AH151" s="7">
        <f t="shared" si="38"/>
        <v>5.6179775280898872</v>
      </c>
      <c r="AJ151" s="21">
        <v>40237</v>
      </c>
      <c r="AK151">
        <v>48</v>
      </c>
      <c r="AL151">
        <v>157</v>
      </c>
      <c r="AM151" s="7">
        <f t="shared" si="39"/>
        <v>30.573248407643312</v>
      </c>
      <c r="AO151" s="21">
        <v>40237</v>
      </c>
      <c r="AP151" s="9">
        <v>7073.210018157959</v>
      </c>
      <c r="AQ151" s="9">
        <v>80360.130027770996</v>
      </c>
      <c r="AR151" s="7">
        <f t="shared" si="40"/>
        <v>8.8018897128633142</v>
      </c>
      <c r="AT151" s="21">
        <v>40237</v>
      </c>
      <c r="AU151" s="9"/>
      <c r="AV151" s="9">
        <v>19608.323020935059</v>
      </c>
      <c r="AW151" s="7">
        <f t="shared" si="41"/>
        <v>0</v>
      </c>
      <c r="AY151" s="21">
        <v>40237</v>
      </c>
      <c r="AZ151" s="9">
        <v>252.20000076293945</v>
      </c>
      <c r="BA151" s="9">
        <v>32177.700004577637</v>
      </c>
      <c r="BB151" s="7">
        <f t="shared" si="42"/>
        <v>0.78377261496956341</v>
      </c>
      <c r="BD151" s="21">
        <v>40237</v>
      </c>
      <c r="BE151" s="9">
        <v>6821.0100173950195</v>
      </c>
      <c r="BF151" s="9">
        <v>28574.107002258301</v>
      </c>
      <c r="BG151" s="7">
        <f t="shared" si="43"/>
        <v>23.871297244235606</v>
      </c>
      <c r="BI151" s="21">
        <v>40237</v>
      </c>
      <c r="BJ151" s="9">
        <v>65867.315068006516</v>
      </c>
      <c r="BK151" s="9">
        <v>572747.6053237915</v>
      </c>
      <c r="BL151" s="7">
        <f t="shared" si="44"/>
        <v>11.500234039524223</v>
      </c>
      <c r="BN151" s="21">
        <v>40237</v>
      </c>
      <c r="BO151" s="9">
        <v>250</v>
      </c>
      <c r="BP151" s="9">
        <v>199636.47629547119</v>
      </c>
      <c r="BQ151" s="7">
        <f t="shared" si="45"/>
        <v>0.12522761603445076</v>
      </c>
      <c r="BS151" s="21">
        <v>40237</v>
      </c>
      <c r="BT151" s="9">
        <v>2798.420015335083</v>
      </c>
      <c r="BU151" s="9">
        <v>167783.34098815918</v>
      </c>
      <c r="BV151" s="7">
        <f t="shared" si="46"/>
        <v>1.6678771556543108</v>
      </c>
      <c r="BX151" s="21">
        <v>40237</v>
      </c>
      <c r="BY151" s="9">
        <v>62818.895052671432</v>
      </c>
      <c r="BZ151" s="9">
        <v>205327.78804016113</v>
      </c>
      <c r="CA151" s="7">
        <f t="shared" si="47"/>
        <v>30.59444396312513</v>
      </c>
    </row>
    <row r="152" spans="1:79">
      <c r="A152" s="21">
        <v>40268</v>
      </c>
      <c r="B152">
        <v>35</v>
      </c>
      <c r="C152">
        <v>383</v>
      </c>
      <c r="D152" s="7">
        <f t="shared" si="32"/>
        <v>9.1383812010443854</v>
      </c>
      <c r="F152" s="21">
        <v>40268</v>
      </c>
      <c r="H152">
        <v>79</v>
      </c>
      <c r="I152" s="7">
        <f t="shared" si="33"/>
        <v>0</v>
      </c>
      <c r="K152" s="21">
        <v>40268</v>
      </c>
      <c r="L152">
        <v>3</v>
      </c>
      <c r="M152">
        <v>154</v>
      </c>
      <c r="N152" s="7">
        <f t="shared" si="34"/>
        <v>1.948051948051948</v>
      </c>
      <c r="P152" s="21">
        <v>40268</v>
      </c>
      <c r="Q152">
        <v>31</v>
      </c>
      <c r="R152">
        <v>151</v>
      </c>
      <c r="S152" s="7">
        <f t="shared" si="35"/>
        <v>20.52980132450331</v>
      </c>
      <c r="U152" s="21">
        <v>40268</v>
      </c>
      <c r="V152">
        <v>36</v>
      </c>
      <c r="W152">
        <v>497</v>
      </c>
      <c r="X152" s="7">
        <f t="shared" si="36"/>
        <v>7.2434607645875255</v>
      </c>
      <c r="Z152" s="21">
        <v>40268</v>
      </c>
      <c r="AA152">
        <v>2</v>
      </c>
      <c r="AB152">
        <v>194</v>
      </c>
      <c r="AC152" s="7">
        <f t="shared" si="37"/>
        <v>1.0309278350515463</v>
      </c>
      <c r="AE152" s="21">
        <v>40268</v>
      </c>
      <c r="AF152">
        <v>8</v>
      </c>
      <c r="AG152">
        <v>178</v>
      </c>
      <c r="AH152" s="7">
        <f t="shared" si="38"/>
        <v>4.4943820224719104</v>
      </c>
      <c r="AJ152" s="21">
        <v>40268</v>
      </c>
      <c r="AK152">
        <v>29</v>
      </c>
      <c r="AL152">
        <v>164</v>
      </c>
      <c r="AM152" s="7">
        <f t="shared" si="39"/>
        <v>17.682926829268293</v>
      </c>
      <c r="AO152" s="21">
        <v>40268</v>
      </c>
      <c r="AP152" s="9">
        <v>6234.0000038146973</v>
      </c>
      <c r="AQ152" s="9">
        <v>79712.566009521484</v>
      </c>
      <c r="AR152" s="7">
        <f t="shared" si="40"/>
        <v>7.8205988288848465</v>
      </c>
      <c r="AT152" s="21">
        <v>40268</v>
      </c>
      <c r="AU152" s="9"/>
      <c r="AV152" s="9">
        <v>18491.665016174316</v>
      </c>
      <c r="AW152" s="7">
        <f t="shared" si="41"/>
        <v>0</v>
      </c>
      <c r="AY152" s="21">
        <v>40268</v>
      </c>
      <c r="AZ152" s="9">
        <v>52.200000762939453</v>
      </c>
      <c r="BA152" s="9">
        <v>30546.199996948242</v>
      </c>
      <c r="BB152" s="7">
        <f t="shared" si="42"/>
        <v>0.1708886891598777</v>
      </c>
      <c r="BD152" s="21">
        <v>40268</v>
      </c>
      <c r="BE152" s="9">
        <v>6181.8000030517578</v>
      </c>
      <c r="BF152" s="9">
        <v>30674.700996398926</v>
      </c>
      <c r="BG152" s="7">
        <f t="shared" si="43"/>
        <v>20.152763685544887</v>
      </c>
      <c r="BI152" s="21">
        <v>40268</v>
      </c>
      <c r="BJ152" s="9">
        <v>42609.745009183884</v>
      </c>
      <c r="BK152" s="9">
        <v>604702.78809356689</v>
      </c>
      <c r="BL152" s="7">
        <f t="shared" si="44"/>
        <v>7.0463946666293173</v>
      </c>
      <c r="BN152" s="21">
        <v>40268</v>
      </c>
      <c r="BO152" s="9">
        <v>250</v>
      </c>
      <c r="BP152" s="9">
        <v>218460.81302642822</v>
      </c>
      <c r="BQ152" s="7">
        <f t="shared" si="45"/>
        <v>0.11443699972395339</v>
      </c>
      <c r="BS152" s="21">
        <v>40268</v>
      </c>
      <c r="BT152" s="9">
        <v>2606.4000148773193</v>
      </c>
      <c r="BU152" s="9">
        <v>168533.17607116699</v>
      </c>
      <c r="BV152" s="7">
        <f t="shared" si="46"/>
        <v>1.5465204392615892</v>
      </c>
      <c r="BX152" s="21">
        <v>40268</v>
      </c>
      <c r="BY152" s="9">
        <v>39753.344994306564</v>
      </c>
      <c r="BZ152" s="9">
        <v>217708.79899597168</v>
      </c>
      <c r="CA152" s="7">
        <f t="shared" si="47"/>
        <v>18.259870605892292</v>
      </c>
    </row>
    <row r="153" spans="1:79">
      <c r="A153" s="21">
        <v>40298</v>
      </c>
      <c r="B153">
        <v>31</v>
      </c>
      <c r="C153">
        <v>375</v>
      </c>
      <c r="D153" s="7">
        <f t="shared" si="32"/>
        <v>8.2666666666666657</v>
      </c>
      <c r="F153" s="21">
        <v>40298</v>
      </c>
      <c r="H153">
        <v>77</v>
      </c>
      <c r="I153" s="7">
        <f t="shared" si="33"/>
        <v>0</v>
      </c>
      <c r="K153" s="21">
        <v>40298</v>
      </c>
      <c r="L153">
        <v>1</v>
      </c>
      <c r="M153">
        <v>154</v>
      </c>
      <c r="N153" s="7">
        <f t="shared" si="34"/>
        <v>0.64935064935064934</v>
      </c>
      <c r="P153" s="21">
        <v>40298</v>
      </c>
      <c r="Q153">
        <v>26</v>
      </c>
      <c r="R153">
        <v>142</v>
      </c>
      <c r="S153" s="7">
        <f t="shared" si="35"/>
        <v>18.30985915492958</v>
      </c>
      <c r="U153" s="21">
        <v>40298</v>
      </c>
      <c r="V153">
        <v>40</v>
      </c>
      <c r="W153">
        <v>513</v>
      </c>
      <c r="X153" s="7">
        <f t="shared" si="36"/>
        <v>7.7972709551656916</v>
      </c>
      <c r="Z153" s="21">
        <v>40298</v>
      </c>
      <c r="AA153">
        <v>12</v>
      </c>
      <c r="AB153">
        <v>223</v>
      </c>
      <c r="AC153" s="7">
        <f t="shared" si="37"/>
        <v>5.3811659192825116</v>
      </c>
      <c r="AE153" s="21">
        <v>40298</v>
      </c>
      <c r="AF153">
        <v>7</v>
      </c>
      <c r="AG153">
        <v>173</v>
      </c>
      <c r="AH153" s="7">
        <f t="shared" si="38"/>
        <v>4.0462427745664744</v>
      </c>
      <c r="AJ153" s="21">
        <v>40298</v>
      </c>
      <c r="AK153">
        <v>23</v>
      </c>
      <c r="AL153">
        <v>157</v>
      </c>
      <c r="AM153" s="7">
        <f t="shared" si="39"/>
        <v>14.64968152866242</v>
      </c>
      <c r="AO153" s="21">
        <v>40298</v>
      </c>
      <c r="AP153" s="9">
        <v>4888.6000099182129</v>
      </c>
      <c r="AQ153" s="9">
        <v>77692.057945251465</v>
      </c>
      <c r="AR153" s="7">
        <f t="shared" si="40"/>
        <v>6.2922776654508796</v>
      </c>
      <c r="AT153" s="21">
        <v>40298</v>
      </c>
      <c r="AU153" s="9"/>
      <c r="AV153" s="9">
        <v>18181.594993591309</v>
      </c>
      <c r="AW153" s="7">
        <f t="shared" si="41"/>
        <v>0</v>
      </c>
      <c r="AY153" s="21">
        <v>40298</v>
      </c>
      <c r="AZ153" s="9"/>
      <c r="BA153" s="9">
        <v>30515.499984741211</v>
      </c>
      <c r="BB153" s="7">
        <f t="shared" si="42"/>
        <v>0</v>
      </c>
      <c r="BD153" s="21">
        <v>40298</v>
      </c>
      <c r="BE153" s="9">
        <v>4888.6000099182129</v>
      </c>
      <c r="BF153" s="9">
        <v>28994.962966918945</v>
      </c>
      <c r="BG153" s="7">
        <f t="shared" si="43"/>
        <v>16.860169869834753</v>
      </c>
      <c r="BI153" s="21">
        <v>40298</v>
      </c>
      <c r="BJ153" s="9">
        <v>35752.770050764084</v>
      </c>
      <c r="BK153" s="9">
        <v>596733.55213928223</v>
      </c>
      <c r="BL153" s="7">
        <f t="shared" si="44"/>
        <v>5.9914127373248673</v>
      </c>
      <c r="BN153" s="21">
        <v>40298</v>
      </c>
      <c r="BO153" s="9">
        <v>250</v>
      </c>
      <c r="BP153" s="9">
        <v>239126.54306030273</v>
      </c>
      <c r="BQ153" s="7">
        <f t="shared" si="45"/>
        <v>0.10454715599554133</v>
      </c>
      <c r="BS153" s="21">
        <v>40298</v>
      </c>
      <c r="BT153" s="9">
        <v>2535.4000148773193</v>
      </c>
      <c r="BU153" s="9">
        <v>152844.90102386475</v>
      </c>
      <c r="BV153" s="7">
        <f t="shared" si="46"/>
        <v>1.6588057553071067</v>
      </c>
      <c r="BX153" s="21">
        <v>40298</v>
      </c>
      <c r="BY153" s="9">
        <v>32967.370035886765</v>
      </c>
      <c r="BZ153" s="9">
        <v>204762.10805511475</v>
      </c>
      <c r="CA153" s="7">
        <f t="shared" si="47"/>
        <v>16.100327521053412</v>
      </c>
    </row>
    <row r="154" spans="1:79">
      <c r="A154" s="21">
        <v>40329</v>
      </c>
      <c r="B154">
        <v>25</v>
      </c>
      <c r="C154">
        <v>353</v>
      </c>
      <c r="D154" s="7">
        <f t="shared" si="32"/>
        <v>7.0821529745042495</v>
      </c>
      <c r="F154" s="21">
        <v>40329</v>
      </c>
      <c r="G154">
        <v>1</v>
      </c>
      <c r="H154">
        <v>72</v>
      </c>
      <c r="I154" s="7">
        <f t="shared" si="33"/>
        <v>1.3888888888888888</v>
      </c>
      <c r="K154" s="21">
        <v>40329</v>
      </c>
      <c r="L154">
        <v>1</v>
      </c>
      <c r="M154">
        <v>142</v>
      </c>
      <c r="N154" s="7">
        <f t="shared" si="34"/>
        <v>0.70422535211267612</v>
      </c>
      <c r="P154" s="21">
        <v>40329</v>
      </c>
      <c r="Q154">
        <v>22</v>
      </c>
      <c r="R154">
        <v>140</v>
      </c>
      <c r="S154" s="7">
        <f t="shared" si="35"/>
        <v>15.714285714285714</v>
      </c>
      <c r="U154" s="21">
        <v>40329</v>
      </c>
      <c r="V154">
        <v>33</v>
      </c>
      <c r="W154">
        <v>543</v>
      </c>
      <c r="X154" s="7">
        <f t="shared" si="36"/>
        <v>6.0773480662983426</v>
      </c>
      <c r="Z154" s="21">
        <v>40329</v>
      </c>
      <c r="AA154">
        <v>11</v>
      </c>
      <c r="AB154">
        <v>237</v>
      </c>
      <c r="AC154" s="7">
        <f t="shared" si="37"/>
        <v>4.6413502109704643</v>
      </c>
      <c r="AE154" s="21">
        <v>40329</v>
      </c>
      <c r="AF154">
        <v>4</v>
      </c>
      <c r="AG154">
        <v>182</v>
      </c>
      <c r="AH154" s="7">
        <f t="shared" si="38"/>
        <v>2.197802197802198</v>
      </c>
      <c r="AJ154" s="21">
        <v>40329</v>
      </c>
      <c r="AK154">
        <v>20</v>
      </c>
      <c r="AL154">
        <v>166</v>
      </c>
      <c r="AM154" s="7">
        <f t="shared" si="39"/>
        <v>12.048192771084338</v>
      </c>
      <c r="AO154" s="21">
        <v>40329</v>
      </c>
      <c r="AP154" s="9">
        <v>3603.3700141906738</v>
      </c>
      <c r="AQ154" s="9">
        <v>72915.790016174316</v>
      </c>
      <c r="AR154" s="7">
        <f t="shared" si="40"/>
        <v>4.9418240046379083</v>
      </c>
      <c r="AT154" s="21">
        <v>40329</v>
      </c>
      <c r="AU154" s="9">
        <v>108</v>
      </c>
      <c r="AV154" s="9">
        <v>16897.490013122559</v>
      </c>
      <c r="AW154" s="7">
        <f t="shared" si="41"/>
        <v>0.63914818068321033</v>
      </c>
      <c r="AY154" s="21">
        <v>40329</v>
      </c>
      <c r="AZ154" s="9"/>
      <c r="BA154" s="9">
        <v>27729.900032043457</v>
      </c>
      <c r="BB154" s="7">
        <f t="shared" si="42"/>
        <v>0</v>
      </c>
      <c r="BD154" s="21">
        <v>40329</v>
      </c>
      <c r="BE154" s="9">
        <v>3495.3700141906738</v>
      </c>
      <c r="BF154" s="9">
        <v>28288.399971008301</v>
      </c>
      <c r="BG154" s="7">
        <f t="shared" si="43"/>
        <v>12.356195535176768</v>
      </c>
      <c r="BI154" s="21">
        <v>40329</v>
      </c>
      <c r="BJ154" s="9">
        <v>27402.280030012131</v>
      </c>
      <c r="BK154" s="9">
        <v>633534.52002716064</v>
      </c>
      <c r="BL154" s="7">
        <f t="shared" si="44"/>
        <v>4.3253018049967267</v>
      </c>
      <c r="BN154" s="21">
        <v>40329</v>
      </c>
      <c r="BO154" s="9"/>
      <c r="BP154" s="9">
        <v>267188.40991210938</v>
      </c>
      <c r="BQ154" s="7">
        <f t="shared" si="45"/>
        <v>0</v>
      </c>
      <c r="BS154" s="21">
        <v>40329</v>
      </c>
      <c r="BT154" s="9">
        <v>1429.52001953125</v>
      </c>
      <c r="BU154" s="9">
        <v>155133.69896697998</v>
      </c>
      <c r="BV154" s="7">
        <f t="shared" si="46"/>
        <v>0.92147613900157277</v>
      </c>
      <c r="BX154" s="21">
        <v>40329</v>
      </c>
      <c r="BY154" s="9">
        <v>25972.760010480881</v>
      </c>
      <c r="BZ154" s="9">
        <v>211212.41114807129</v>
      </c>
      <c r="CA154" s="7">
        <f t="shared" si="47"/>
        <v>12.29698570709113</v>
      </c>
    </row>
    <row r="155" spans="1:79">
      <c r="A155" s="21">
        <v>40359</v>
      </c>
      <c r="B155">
        <v>24</v>
      </c>
      <c r="C155">
        <v>359</v>
      </c>
      <c r="D155" s="7">
        <f t="shared" si="32"/>
        <v>6.6852367688022287</v>
      </c>
      <c r="F155" s="21">
        <v>40359</v>
      </c>
      <c r="G155">
        <v>1</v>
      </c>
      <c r="H155">
        <v>77</v>
      </c>
      <c r="I155" s="7">
        <f t="shared" si="33"/>
        <v>1.2987012987012987</v>
      </c>
      <c r="K155" s="21">
        <v>40359</v>
      </c>
      <c r="L155">
        <v>1</v>
      </c>
      <c r="M155">
        <v>143</v>
      </c>
      <c r="N155" s="7">
        <f t="shared" si="34"/>
        <v>0.69930069930069927</v>
      </c>
      <c r="P155" s="21">
        <v>40359</v>
      </c>
      <c r="Q155">
        <v>21</v>
      </c>
      <c r="R155">
        <v>142</v>
      </c>
      <c r="S155" s="7">
        <f t="shared" si="35"/>
        <v>14.788732394366196</v>
      </c>
      <c r="U155" s="21">
        <v>40359</v>
      </c>
      <c r="V155">
        <v>24</v>
      </c>
      <c r="W155">
        <v>546</v>
      </c>
      <c r="X155" s="7">
        <f t="shared" si="36"/>
        <v>4.395604395604396</v>
      </c>
      <c r="Z155" s="21">
        <v>40359</v>
      </c>
      <c r="AA155">
        <v>12</v>
      </c>
      <c r="AB155">
        <v>238</v>
      </c>
      <c r="AC155" s="7">
        <f t="shared" si="37"/>
        <v>5.0420168067226889</v>
      </c>
      <c r="AE155" s="21">
        <v>40359</v>
      </c>
      <c r="AF155">
        <v>4</v>
      </c>
      <c r="AG155">
        <v>191</v>
      </c>
      <c r="AH155" s="7">
        <f t="shared" si="38"/>
        <v>2.0942408376963351</v>
      </c>
      <c r="AJ155" s="21">
        <v>40359</v>
      </c>
      <c r="AK155">
        <v>11</v>
      </c>
      <c r="AL155">
        <v>156</v>
      </c>
      <c r="AM155" s="7">
        <f t="shared" si="39"/>
        <v>7.0512820512820511</v>
      </c>
      <c r="AO155" s="21">
        <v>40359</v>
      </c>
      <c r="AP155" s="9">
        <v>3516.5700149536133</v>
      </c>
      <c r="AQ155" s="9">
        <v>74294.43000793457</v>
      </c>
      <c r="AR155" s="7">
        <f t="shared" si="40"/>
        <v>4.7332889081698957</v>
      </c>
      <c r="AT155" s="21">
        <v>40359</v>
      </c>
      <c r="AU155" s="9">
        <v>108</v>
      </c>
      <c r="AV155" s="9">
        <v>17670.930000305176</v>
      </c>
      <c r="AW155" s="7">
        <f t="shared" si="41"/>
        <v>0.61117326591263077</v>
      </c>
      <c r="AY155" s="21">
        <v>40359</v>
      </c>
      <c r="AZ155" s="9"/>
      <c r="BA155" s="9">
        <v>28179.000022888184</v>
      </c>
      <c r="BB155" s="7">
        <f t="shared" si="42"/>
        <v>0</v>
      </c>
      <c r="BD155" s="21">
        <v>40359</v>
      </c>
      <c r="BE155" s="9">
        <v>3408.5700149536133</v>
      </c>
      <c r="BF155" s="9">
        <v>28444.499984741211</v>
      </c>
      <c r="BG155" s="7">
        <f t="shared" si="43"/>
        <v>11.983230560502415</v>
      </c>
      <c r="BI155" s="21">
        <v>40359</v>
      </c>
      <c r="BJ155" s="9">
        <v>10805.26003074646</v>
      </c>
      <c r="BK155" s="9">
        <v>623278.58435058594</v>
      </c>
      <c r="BL155" s="7">
        <f t="shared" si="44"/>
        <v>1.7336164440825137</v>
      </c>
      <c r="BN155" s="21">
        <v>40359</v>
      </c>
      <c r="BO155" s="9">
        <v>250</v>
      </c>
      <c r="BP155" s="9">
        <v>270274.31216430664</v>
      </c>
      <c r="BQ155" s="7">
        <f t="shared" si="45"/>
        <v>9.2498616682453572E-2</v>
      </c>
      <c r="BS155" s="21">
        <v>40359</v>
      </c>
      <c r="BT155" s="9">
        <v>1649.52001953125</v>
      </c>
      <c r="BU155" s="9">
        <v>159164.61794281006</v>
      </c>
      <c r="BV155" s="7">
        <f t="shared" si="46"/>
        <v>1.0363609958363638</v>
      </c>
      <c r="BX155" s="21">
        <v>40359</v>
      </c>
      <c r="BY155" s="9">
        <v>8905.74001121521</v>
      </c>
      <c r="BZ155" s="9">
        <v>193839.65424346924</v>
      </c>
      <c r="CA155" s="7">
        <f t="shared" si="47"/>
        <v>4.5943850065009384</v>
      </c>
    </row>
    <row r="156" spans="1:79">
      <c r="A156" s="21">
        <v>40390</v>
      </c>
      <c r="B156">
        <v>21</v>
      </c>
      <c r="C156">
        <v>356</v>
      </c>
      <c r="D156" s="7">
        <f t="shared" si="32"/>
        <v>5.8988764044943816</v>
      </c>
      <c r="F156" s="21">
        <v>40390</v>
      </c>
      <c r="G156">
        <v>1</v>
      </c>
      <c r="H156">
        <v>77</v>
      </c>
      <c r="I156" s="7">
        <f t="shared" si="33"/>
        <v>1.2987012987012987</v>
      </c>
      <c r="K156" s="21">
        <v>40390</v>
      </c>
      <c r="M156">
        <v>142</v>
      </c>
      <c r="N156" s="7">
        <f t="shared" si="34"/>
        <v>0</v>
      </c>
      <c r="P156" s="21">
        <v>40390</v>
      </c>
      <c r="Q156">
        <v>20</v>
      </c>
      <c r="R156">
        <v>141</v>
      </c>
      <c r="S156" s="7">
        <f t="shared" si="35"/>
        <v>14.184397163120568</v>
      </c>
      <c r="U156" s="21">
        <v>40390</v>
      </c>
      <c r="V156">
        <v>20</v>
      </c>
      <c r="W156">
        <v>551</v>
      </c>
      <c r="X156" s="7">
        <f t="shared" si="36"/>
        <v>3.6297640653357535</v>
      </c>
      <c r="Z156" s="21">
        <v>40390</v>
      </c>
      <c r="AA156">
        <v>1</v>
      </c>
      <c r="AB156">
        <v>228</v>
      </c>
      <c r="AC156" s="7">
        <f t="shared" si="37"/>
        <v>0.43859649122807015</v>
      </c>
      <c r="AE156" s="21">
        <v>40390</v>
      </c>
      <c r="AF156">
        <v>2</v>
      </c>
      <c r="AG156">
        <v>195</v>
      </c>
      <c r="AH156" s="7">
        <f t="shared" si="38"/>
        <v>1.0256410256410255</v>
      </c>
      <c r="AJ156" s="21">
        <v>40390</v>
      </c>
      <c r="AK156">
        <v>18</v>
      </c>
      <c r="AL156">
        <v>168</v>
      </c>
      <c r="AM156" s="7">
        <f t="shared" si="39"/>
        <v>10.714285714285714</v>
      </c>
      <c r="AO156" s="21">
        <v>40390</v>
      </c>
      <c r="AP156" s="9">
        <v>3258.2500076293945</v>
      </c>
      <c r="AQ156" s="9">
        <v>73271.249961853027</v>
      </c>
      <c r="AR156" s="7">
        <f t="shared" si="40"/>
        <v>4.4468328427940378</v>
      </c>
      <c r="AT156" s="21">
        <v>40390</v>
      </c>
      <c r="AU156" s="9">
        <v>108</v>
      </c>
      <c r="AV156" s="9">
        <v>17535.249969482422</v>
      </c>
      <c r="AW156" s="7">
        <f t="shared" si="41"/>
        <v>0.61590225510305507</v>
      </c>
      <c r="AY156" s="21">
        <v>40390</v>
      </c>
      <c r="AZ156" s="9"/>
      <c r="BA156" s="9">
        <v>27738.900001525879</v>
      </c>
      <c r="BB156" s="7">
        <f t="shared" si="42"/>
        <v>0</v>
      </c>
      <c r="BD156" s="21">
        <v>40390</v>
      </c>
      <c r="BE156" s="9">
        <v>3150.2500076293945</v>
      </c>
      <c r="BF156" s="9">
        <v>27997.099990844727</v>
      </c>
      <c r="BG156" s="7">
        <f t="shared" si="43"/>
        <v>11.252058279820236</v>
      </c>
      <c r="BI156" s="21">
        <v>40390</v>
      </c>
      <c r="BJ156" s="9">
        <v>7675.8000583648682</v>
      </c>
      <c r="BK156" s="9">
        <v>619093.1423034668</v>
      </c>
      <c r="BL156" s="7">
        <f t="shared" si="44"/>
        <v>1.2398457572644777</v>
      </c>
      <c r="BN156" s="21">
        <v>40390</v>
      </c>
      <c r="BO156" s="9">
        <v>250</v>
      </c>
      <c r="BP156" s="9">
        <v>266281.35601806641</v>
      </c>
      <c r="BQ156" s="7">
        <f t="shared" si="45"/>
        <v>9.3885656787416324E-2</v>
      </c>
      <c r="BS156" s="21">
        <v>40390</v>
      </c>
      <c r="BT156" s="9">
        <v>1649.52001953125</v>
      </c>
      <c r="BU156" s="9">
        <v>163280.48592376709</v>
      </c>
      <c r="BV156" s="7">
        <f t="shared" si="46"/>
        <v>1.0102370838738091</v>
      </c>
      <c r="BX156" s="21">
        <v>40390</v>
      </c>
      <c r="BY156" s="9">
        <v>5776.2800388336182</v>
      </c>
      <c r="BZ156" s="9">
        <v>189531.3003616333</v>
      </c>
      <c r="CA156" s="7">
        <f t="shared" si="47"/>
        <v>3.0476654926190268</v>
      </c>
    </row>
    <row r="157" spans="1:79">
      <c r="A157" s="21">
        <v>40421</v>
      </c>
      <c r="B157">
        <v>20</v>
      </c>
      <c r="C157">
        <v>352</v>
      </c>
      <c r="D157" s="7">
        <f t="shared" si="32"/>
        <v>5.6818181818181817</v>
      </c>
      <c r="F157" s="21">
        <v>40421</v>
      </c>
      <c r="H157">
        <v>76</v>
      </c>
      <c r="I157" s="7">
        <f t="shared" si="33"/>
        <v>0</v>
      </c>
      <c r="K157" s="21">
        <v>40421</v>
      </c>
      <c r="L157">
        <v>1</v>
      </c>
      <c r="M157">
        <v>142</v>
      </c>
      <c r="N157" s="7">
        <f t="shared" si="34"/>
        <v>0.70422535211267612</v>
      </c>
      <c r="P157" s="21">
        <v>40421</v>
      </c>
      <c r="Q157">
        <v>19</v>
      </c>
      <c r="R157">
        <v>137</v>
      </c>
      <c r="S157" s="7">
        <f t="shared" si="35"/>
        <v>13.868613138686131</v>
      </c>
      <c r="U157" s="21">
        <v>40421</v>
      </c>
      <c r="V157">
        <v>7</v>
      </c>
      <c r="W157">
        <v>557</v>
      </c>
      <c r="X157" s="7">
        <f t="shared" si="36"/>
        <v>1.2567324955116697</v>
      </c>
      <c r="Z157" s="21">
        <v>40421</v>
      </c>
      <c r="AB157">
        <v>236</v>
      </c>
      <c r="AC157" s="7">
        <f t="shared" si="37"/>
        <v>0</v>
      </c>
      <c r="AE157" s="21">
        <v>40421</v>
      </c>
      <c r="AF157">
        <v>3</v>
      </c>
      <c r="AG157">
        <v>199</v>
      </c>
      <c r="AH157" s="7">
        <f t="shared" si="38"/>
        <v>1.5075376884422109</v>
      </c>
      <c r="AJ157" s="21">
        <v>40421</v>
      </c>
      <c r="AK157">
        <v>5</v>
      </c>
      <c r="AL157">
        <v>172</v>
      </c>
      <c r="AM157" s="7">
        <f t="shared" si="39"/>
        <v>2.9069767441860463</v>
      </c>
      <c r="AO157" s="21">
        <v>40421</v>
      </c>
      <c r="AP157" s="9">
        <v>3237.7500038146973</v>
      </c>
      <c r="AQ157" s="9">
        <v>72329.210006713867</v>
      </c>
      <c r="AR157" s="7">
        <f t="shared" si="40"/>
        <v>4.4764072544331084</v>
      </c>
      <c r="AT157" s="21">
        <v>40421</v>
      </c>
      <c r="AU157" s="9"/>
      <c r="AV157" s="9">
        <v>17588.109985351563</v>
      </c>
      <c r="AW157" s="7">
        <f t="shared" si="41"/>
        <v>0</v>
      </c>
      <c r="AY157" s="21">
        <v>40421</v>
      </c>
      <c r="AZ157" s="9">
        <v>108</v>
      </c>
      <c r="BA157" s="9">
        <v>27451.300018310547</v>
      </c>
      <c r="BB157" s="7">
        <f t="shared" si="42"/>
        <v>0.39342399058682798</v>
      </c>
      <c r="BD157" s="21">
        <v>40421</v>
      </c>
      <c r="BE157" s="9">
        <v>3129.7500038146973</v>
      </c>
      <c r="BF157" s="9">
        <v>27289.800003051758</v>
      </c>
      <c r="BG157" s="7">
        <f t="shared" si="43"/>
        <v>11.468570687453569</v>
      </c>
      <c r="BI157" s="21">
        <v>40421</v>
      </c>
      <c r="BJ157" s="9">
        <v>10508.359994888306</v>
      </c>
      <c r="BK157" s="9">
        <v>623939.3371887207</v>
      </c>
      <c r="BL157" s="7">
        <f t="shared" si="44"/>
        <v>1.6841957813135733</v>
      </c>
      <c r="BN157" s="21">
        <v>40421</v>
      </c>
      <c r="BO157" s="9"/>
      <c r="BP157" s="9">
        <v>273559.25317382813</v>
      </c>
      <c r="BQ157" s="7">
        <f t="shared" si="45"/>
        <v>0</v>
      </c>
      <c r="BS157" s="21">
        <v>40421</v>
      </c>
      <c r="BT157" s="9">
        <v>4993.199951171875</v>
      </c>
      <c r="BU157" s="9">
        <v>186134.13779449463</v>
      </c>
      <c r="BV157" s="7">
        <f t="shared" si="46"/>
        <v>2.6825815029614417</v>
      </c>
      <c r="BX157" s="21">
        <v>40421</v>
      </c>
      <c r="BY157" s="9">
        <v>5515.1600437164307</v>
      </c>
      <c r="BZ157" s="9">
        <v>164245.94622039795</v>
      </c>
      <c r="CA157" s="7">
        <f t="shared" si="47"/>
        <v>3.3578667666572186</v>
      </c>
    </row>
    <row r="158" spans="1:79">
      <c r="A158" s="21">
        <v>40451</v>
      </c>
      <c r="B158">
        <v>14</v>
      </c>
      <c r="C158">
        <v>353</v>
      </c>
      <c r="D158" s="7">
        <f t="shared" si="32"/>
        <v>3.9660056657223794</v>
      </c>
      <c r="F158" s="21">
        <v>40451</v>
      </c>
      <c r="H158">
        <v>74</v>
      </c>
      <c r="I158" s="7">
        <f t="shared" si="33"/>
        <v>0</v>
      </c>
      <c r="K158" s="21">
        <v>40451</v>
      </c>
      <c r="M158">
        <v>148</v>
      </c>
      <c r="N158" s="7">
        <f t="shared" si="34"/>
        <v>0</v>
      </c>
      <c r="P158" s="21">
        <v>40451</v>
      </c>
      <c r="Q158">
        <v>14</v>
      </c>
      <c r="R158">
        <v>133</v>
      </c>
      <c r="S158" s="7">
        <f t="shared" si="35"/>
        <v>10.526315789473683</v>
      </c>
      <c r="U158" s="21">
        <v>40451</v>
      </c>
      <c r="V158">
        <v>5</v>
      </c>
      <c r="W158">
        <v>549</v>
      </c>
      <c r="X158" s="7">
        <f t="shared" si="36"/>
        <v>0.91074681238615673</v>
      </c>
      <c r="Z158" s="21">
        <v>40451</v>
      </c>
      <c r="AB158">
        <v>234</v>
      </c>
      <c r="AC158" s="7">
        <f t="shared" si="37"/>
        <v>0</v>
      </c>
      <c r="AE158" s="21">
        <v>40451</v>
      </c>
      <c r="AF158">
        <v>1</v>
      </c>
      <c r="AG158">
        <v>200</v>
      </c>
      <c r="AH158" s="7">
        <f t="shared" si="38"/>
        <v>0.5</v>
      </c>
      <c r="AJ158" s="21">
        <v>40451</v>
      </c>
      <c r="AK158">
        <v>4</v>
      </c>
      <c r="AL158">
        <v>170</v>
      </c>
      <c r="AM158" s="7">
        <f t="shared" si="39"/>
        <v>2.3529411764705883</v>
      </c>
      <c r="AO158" s="21">
        <v>40451</v>
      </c>
      <c r="AP158" s="9">
        <v>2370.6500129699707</v>
      </c>
      <c r="AQ158" s="9">
        <v>72710.539978027344</v>
      </c>
      <c r="AR158" s="7">
        <f t="shared" si="40"/>
        <v>3.2603939039462038</v>
      </c>
      <c r="AT158" s="21">
        <v>40451</v>
      </c>
      <c r="AU158" s="9"/>
      <c r="AV158" s="9">
        <v>16903.639953613281</v>
      </c>
      <c r="AW158" s="7">
        <f t="shared" si="41"/>
        <v>0</v>
      </c>
      <c r="AY158" s="21">
        <v>40451</v>
      </c>
      <c r="AZ158" s="9"/>
      <c r="BA158" s="9">
        <v>28964.500015258789</v>
      </c>
      <c r="BB158" s="7">
        <f t="shared" si="42"/>
        <v>0</v>
      </c>
      <c r="BD158" s="21">
        <v>40451</v>
      </c>
      <c r="BE158" s="9">
        <v>2370.6500129699707</v>
      </c>
      <c r="BF158" s="9">
        <v>26842.400009155273</v>
      </c>
      <c r="BG158" s="7">
        <f t="shared" si="43"/>
        <v>8.8317364027113854</v>
      </c>
      <c r="BI158" s="21">
        <v>40451</v>
      </c>
      <c r="BJ158" s="9">
        <v>6731.2399444580078</v>
      </c>
      <c r="BK158" s="9">
        <v>626105.74286651611</v>
      </c>
      <c r="BL158" s="7">
        <f t="shared" si="44"/>
        <v>1.0750963429340543</v>
      </c>
      <c r="BN158" s="21">
        <v>40451</v>
      </c>
      <c r="BO158" s="9"/>
      <c r="BP158" s="9">
        <v>275608.37883758545</v>
      </c>
      <c r="BQ158" s="7">
        <f t="shared" si="45"/>
        <v>0</v>
      </c>
      <c r="BS158" s="21">
        <v>40451</v>
      </c>
      <c r="BT158" s="9">
        <v>4193.199951171875</v>
      </c>
      <c r="BU158" s="9">
        <v>186801.90880584717</v>
      </c>
      <c r="BV158" s="7">
        <f t="shared" si="46"/>
        <v>2.2447307835221766</v>
      </c>
      <c r="BX158" s="21">
        <v>40451</v>
      </c>
      <c r="BY158" s="9">
        <v>2538.0399932861328</v>
      </c>
      <c r="BZ158" s="9">
        <v>163695.4552230835</v>
      </c>
      <c r="CA158" s="7">
        <f t="shared" si="47"/>
        <v>1.5504645439467468</v>
      </c>
    </row>
    <row r="159" spans="1:79">
      <c r="A159" s="21">
        <v>40482</v>
      </c>
      <c r="B159">
        <v>14</v>
      </c>
      <c r="C159">
        <v>349</v>
      </c>
      <c r="D159" s="7">
        <f t="shared" si="32"/>
        <v>4.0114613180515759</v>
      </c>
      <c r="F159" s="21">
        <v>40482</v>
      </c>
      <c r="H159">
        <v>74</v>
      </c>
      <c r="I159" s="7">
        <f t="shared" si="33"/>
        <v>0</v>
      </c>
      <c r="K159" s="21">
        <v>40482</v>
      </c>
      <c r="M159">
        <v>153</v>
      </c>
      <c r="N159" s="7">
        <f t="shared" si="34"/>
        <v>0</v>
      </c>
      <c r="P159" s="21">
        <v>40482</v>
      </c>
      <c r="Q159">
        <v>14</v>
      </c>
      <c r="R159">
        <v>125</v>
      </c>
      <c r="S159" s="7">
        <f t="shared" si="35"/>
        <v>11.200000000000001</v>
      </c>
      <c r="U159" s="21">
        <v>40482</v>
      </c>
      <c r="V159">
        <v>4</v>
      </c>
      <c r="W159">
        <v>558</v>
      </c>
      <c r="X159" s="7">
        <f t="shared" si="36"/>
        <v>0.71684587813620071</v>
      </c>
      <c r="Z159" s="21">
        <v>40482</v>
      </c>
      <c r="AB159">
        <v>236</v>
      </c>
      <c r="AC159" s="7">
        <f t="shared" si="37"/>
        <v>0</v>
      </c>
      <c r="AE159" s="21">
        <v>40482</v>
      </c>
      <c r="AG159">
        <v>208</v>
      </c>
      <c r="AH159" s="7">
        <f t="shared" si="38"/>
        <v>0</v>
      </c>
      <c r="AJ159" s="21">
        <v>40482</v>
      </c>
      <c r="AK159">
        <v>4</v>
      </c>
      <c r="AL159">
        <v>169</v>
      </c>
      <c r="AM159" s="7">
        <f t="shared" si="39"/>
        <v>2.3668639053254439</v>
      </c>
      <c r="AO159" s="21">
        <v>40482</v>
      </c>
      <c r="AP159" s="9">
        <v>2230.7300148010254</v>
      </c>
      <c r="AQ159" s="9">
        <v>72497.789985656738</v>
      </c>
      <c r="AR159" s="7">
        <f t="shared" si="40"/>
        <v>3.0769627808549229</v>
      </c>
      <c r="AT159" s="21">
        <v>40482</v>
      </c>
      <c r="AU159" s="9"/>
      <c r="AV159" s="9">
        <v>16993.889953613281</v>
      </c>
      <c r="AW159" s="7">
        <f t="shared" si="41"/>
        <v>0</v>
      </c>
      <c r="AY159" s="21">
        <v>40482</v>
      </c>
      <c r="AZ159" s="9"/>
      <c r="BA159" s="9">
        <v>30706.800033569336</v>
      </c>
      <c r="BB159" s="7">
        <f t="shared" si="42"/>
        <v>0</v>
      </c>
      <c r="BD159" s="21">
        <v>40482</v>
      </c>
      <c r="BE159" s="9">
        <v>2230.7300148010254</v>
      </c>
      <c r="BF159" s="9">
        <v>24797.099998474121</v>
      </c>
      <c r="BG159" s="7">
        <f t="shared" si="43"/>
        <v>8.995931036041684</v>
      </c>
      <c r="BI159" s="21">
        <v>40482</v>
      </c>
      <c r="BJ159" s="9">
        <v>5240.179931640625</v>
      </c>
      <c r="BK159" s="9">
        <v>630877.59887695313</v>
      </c>
      <c r="BL159" s="7">
        <f t="shared" si="44"/>
        <v>0.83061753040032638</v>
      </c>
      <c r="BN159" s="21">
        <v>40482</v>
      </c>
      <c r="BO159" s="9"/>
      <c r="BP159" s="9">
        <v>276044.35582733154</v>
      </c>
      <c r="BQ159" s="7">
        <f t="shared" si="45"/>
        <v>0</v>
      </c>
      <c r="BS159" s="21">
        <v>40482</v>
      </c>
      <c r="BT159" s="9"/>
      <c r="BU159" s="9">
        <v>187544.22190093994</v>
      </c>
      <c r="BV159" s="7">
        <f t="shared" si="46"/>
        <v>0</v>
      </c>
      <c r="BX159" s="21">
        <v>40482</v>
      </c>
      <c r="BY159" s="9">
        <v>5240.179931640625</v>
      </c>
      <c r="BZ159" s="9">
        <v>167289.02114868164</v>
      </c>
      <c r="CA159" s="7">
        <f t="shared" si="47"/>
        <v>3.1324111383157085</v>
      </c>
    </row>
    <row r="160" spans="1:79">
      <c r="A160" s="21">
        <v>40512</v>
      </c>
      <c r="B160">
        <v>14</v>
      </c>
      <c r="C160">
        <v>354</v>
      </c>
      <c r="D160" s="7">
        <f t="shared" si="32"/>
        <v>3.9548022598870061</v>
      </c>
      <c r="F160" s="21">
        <v>40512</v>
      </c>
      <c r="H160">
        <v>78</v>
      </c>
      <c r="I160" s="7">
        <f t="shared" si="33"/>
        <v>0</v>
      </c>
      <c r="K160" s="21">
        <v>40512</v>
      </c>
      <c r="M160">
        <v>153</v>
      </c>
      <c r="N160" s="7">
        <f t="shared" si="34"/>
        <v>0</v>
      </c>
      <c r="P160" s="21">
        <v>40512</v>
      </c>
      <c r="Q160">
        <v>14</v>
      </c>
      <c r="R160">
        <v>126</v>
      </c>
      <c r="S160" s="7">
        <f t="shared" si="35"/>
        <v>11.111111111111111</v>
      </c>
      <c r="U160" s="21">
        <v>40512</v>
      </c>
      <c r="V160">
        <v>8</v>
      </c>
      <c r="W160">
        <v>548</v>
      </c>
      <c r="X160" s="7">
        <f t="shared" si="36"/>
        <v>1.4598540145985401</v>
      </c>
      <c r="Z160" s="21">
        <v>40512</v>
      </c>
      <c r="AB160">
        <v>235</v>
      </c>
      <c r="AC160" s="7">
        <f t="shared" si="37"/>
        <v>0</v>
      </c>
      <c r="AE160" s="21">
        <v>40512</v>
      </c>
      <c r="AF160">
        <v>2</v>
      </c>
      <c r="AG160">
        <v>217</v>
      </c>
      <c r="AH160" s="7">
        <f t="shared" si="38"/>
        <v>0.92165898617511521</v>
      </c>
      <c r="AJ160" s="21">
        <v>40512</v>
      </c>
      <c r="AK160">
        <v>8</v>
      </c>
      <c r="AL160">
        <v>157</v>
      </c>
      <c r="AM160" s="7">
        <f t="shared" si="39"/>
        <v>5.095541401273886</v>
      </c>
      <c r="AO160" s="21">
        <v>40512</v>
      </c>
      <c r="AP160" s="9">
        <v>2403.0300140380859</v>
      </c>
      <c r="AQ160" s="9">
        <v>73282.46997833252</v>
      </c>
      <c r="AR160" s="7">
        <f t="shared" si="40"/>
        <v>3.2791334881979162</v>
      </c>
      <c r="AT160" s="21">
        <v>40512</v>
      </c>
      <c r="AU160" s="9"/>
      <c r="AV160" s="9">
        <v>17553.069946289063</v>
      </c>
      <c r="AW160" s="7">
        <f t="shared" si="41"/>
        <v>0</v>
      </c>
      <c r="AY160" s="21">
        <v>40512</v>
      </c>
      <c r="AZ160" s="9"/>
      <c r="BA160" s="9">
        <v>30945.80004119873</v>
      </c>
      <c r="BB160" s="7">
        <f t="shared" si="42"/>
        <v>0</v>
      </c>
      <c r="BD160" s="21">
        <v>40512</v>
      </c>
      <c r="BE160" s="9">
        <v>2403.0300140380859</v>
      </c>
      <c r="BF160" s="9">
        <v>24783.599990844727</v>
      </c>
      <c r="BG160" s="7">
        <f t="shared" si="43"/>
        <v>9.6960490603697025</v>
      </c>
      <c r="BI160" s="21">
        <v>40512</v>
      </c>
      <c r="BJ160" s="9">
        <v>9190.18994140625</v>
      </c>
      <c r="BK160" s="9">
        <v>639959.05255889893</v>
      </c>
      <c r="BL160" s="7">
        <f t="shared" si="44"/>
        <v>1.4360590579442465</v>
      </c>
      <c r="BN160" s="21">
        <v>40512</v>
      </c>
      <c r="BO160" s="9"/>
      <c r="BP160" s="9">
        <v>279370.54273223877</v>
      </c>
      <c r="BQ160" s="7">
        <f t="shared" si="45"/>
        <v>0</v>
      </c>
      <c r="BS160" s="21">
        <v>40512</v>
      </c>
      <c r="BT160" s="9">
        <v>630</v>
      </c>
      <c r="BU160" s="9">
        <v>193698.18385314941</v>
      </c>
      <c r="BV160" s="7">
        <f t="shared" si="46"/>
        <v>0.3252482741281813</v>
      </c>
      <c r="BX160" s="21">
        <v>40512</v>
      </c>
      <c r="BY160" s="9">
        <v>8560.18994140625</v>
      </c>
      <c r="BZ160" s="9">
        <v>166890.32597351074</v>
      </c>
      <c r="CA160" s="7">
        <f t="shared" si="47"/>
        <v>5.1292307636602885</v>
      </c>
    </row>
    <row r="161" spans="1:79">
      <c r="A161" s="21">
        <v>40543</v>
      </c>
      <c r="B161">
        <v>12</v>
      </c>
      <c r="C161">
        <v>356</v>
      </c>
      <c r="D161" s="7">
        <f t="shared" si="32"/>
        <v>3.3707865168539324</v>
      </c>
      <c r="F161" s="21">
        <v>40543</v>
      </c>
      <c r="H161">
        <v>80</v>
      </c>
      <c r="I161" s="7">
        <f t="shared" si="33"/>
        <v>0</v>
      </c>
      <c r="K161" s="21">
        <v>40543</v>
      </c>
      <c r="L161">
        <v>1</v>
      </c>
      <c r="M161">
        <v>159</v>
      </c>
      <c r="N161" s="7">
        <f t="shared" si="34"/>
        <v>0.62893081761006298</v>
      </c>
      <c r="P161" s="21">
        <v>40543</v>
      </c>
      <c r="Q161">
        <v>11</v>
      </c>
      <c r="R161">
        <v>120</v>
      </c>
      <c r="S161" s="7">
        <f t="shared" si="35"/>
        <v>9.1666666666666661</v>
      </c>
      <c r="U161" s="21">
        <v>40543</v>
      </c>
      <c r="V161">
        <v>8</v>
      </c>
      <c r="W161">
        <v>562</v>
      </c>
      <c r="X161" s="7">
        <f t="shared" si="36"/>
        <v>1.4234875444839856</v>
      </c>
      <c r="Z161" s="21">
        <v>40543</v>
      </c>
      <c r="AB161">
        <v>235</v>
      </c>
      <c r="AC161" s="7">
        <f t="shared" si="37"/>
        <v>0</v>
      </c>
      <c r="AE161" s="21">
        <v>40543</v>
      </c>
      <c r="AF161">
        <v>2</v>
      </c>
      <c r="AG161">
        <v>229</v>
      </c>
      <c r="AH161" s="7">
        <f t="shared" si="38"/>
        <v>0.87336244541484709</v>
      </c>
      <c r="AJ161" s="21">
        <v>40543</v>
      </c>
      <c r="AK161">
        <v>8</v>
      </c>
      <c r="AL161">
        <v>157</v>
      </c>
      <c r="AM161" s="7">
        <f t="shared" si="39"/>
        <v>5.095541401273886</v>
      </c>
      <c r="AO161" s="21">
        <v>40543</v>
      </c>
      <c r="AP161" s="9">
        <v>2313.010009765625</v>
      </c>
      <c r="AQ161" s="9">
        <v>74655.449974060059</v>
      </c>
      <c r="AR161" s="7">
        <f t="shared" si="40"/>
        <v>3.0982466927321561</v>
      </c>
      <c r="AT161" s="21">
        <v>40543</v>
      </c>
      <c r="AU161" s="9"/>
      <c r="AV161" s="9">
        <v>17945.549957275391</v>
      </c>
      <c r="AW161" s="7">
        <f t="shared" si="41"/>
        <v>0</v>
      </c>
      <c r="AY161" s="21">
        <v>40543</v>
      </c>
      <c r="AZ161" s="9">
        <v>260</v>
      </c>
      <c r="BA161" s="9">
        <v>32790.200035095215</v>
      </c>
      <c r="BB161" s="7">
        <f t="shared" si="42"/>
        <v>0.79291983495594132</v>
      </c>
      <c r="BD161" s="21">
        <v>40543</v>
      </c>
      <c r="BE161" s="9">
        <v>2053.010009765625</v>
      </c>
      <c r="BF161" s="9">
        <v>23919.699981689453</v>
      </c>
      <c r="BG161" s="7">
        <f t="shared" si="43"/>
        <v>8.5829254185345363</v>
      </c>
      <c r="BI161" s="21">
        <v>40543</v>
      </c>
      <c r="BJ161" s="9">
        <v>8815.18994140625</v>
      </c>
      <c r="BK161" s="9">
        <v>651225.95868682861</v>
      </c>
      <c r="BL161" s="7">
        <f t="shared" si="44"/>
        <v>1.353629999513799</v>
      </c>
      <c r="BN161" s="21">
        <v>40543</v>
      </c>
      <c r="BO161" s="9"/>
      <c r="BP161" s="9">
        <v>282010.05490112305</v>
      </c>
      <c r="BQ161" s="7">
        <f t="shared" si="45"/>
        <v>0</v>
      </c>
      <c r="BS161" s="21">
        <v>40543</v>
      </c>
      <c r="BT161" s="9">
        <v>630</v>
      </c>
      <c r="BU161" s="9">
        <v>204449.75691986084</v>
      </c>
      <c r="BV161" s="7">
        <f t="shared" si="46"/>
        <v>0.3081441668071751</v>
      </c>
      <c r="BX161" s="21">
        <v>40543</v>
      </c>
      <c r="BY161" s="9">
        <v>8185.18994140625</v>
      </c>
      <c r="BZ161" s="9">
        <v>164766.14686584473</v>
      </c>
      <c r="CA161" s="7">
        <f t="shared" si="47"/>
        <v>4.9677619444914036</v>
      </c>
    </row>
    <row r="162" spans="1:79">
      <c r="A162" s="21">
        <v>40574</v>
      </c>
      <c r="B162">
        <v>10</v>
      </c>
      <c r="C162">
        <v>353</v>
      </c>
      <c r="D162" s="7">
        <f t="shared" si="32"/>
        <v>2.8328611898017</v>
      </c>
      <c r="F162" s="21">
        <v>40574</v>
      </c>
      <c r="H162">
        <v>82</v>
      </c>
      <c r="I162" s="7">
        <f t="shared" si="33"/>
        <v>0</v>
      </c>
      <c r="K162" s="21">
        <v>40574</v>
      </c>
      <c r="M162">
        <v>156</v>
      </c>
      <c r="N162" s="7">
        <f t="shared" si="34"/>
        <v>0</v>
      </c>
      <c r="P162" s="21">
        <v>40574</v>
      </c>
      <c r="Q162">
        <v>10</v>
      </c>
      <c r="R162">
        <v>118</v>
      </c>
      <c r="S162" s="7">
        <f t="shared" si="35"/>
        <v>8.4745762711864394</v>
      </c>
      <c r="U162" s="21">
        <v>40574</v>
      </c>
      <c r="V162">
        <v>8</v>
      </c>
      <c r="W162">
        <v>567</v>
      </c>
      <c r="X162" s="7">
        <f t="shared" si="36"/>
        <v>1.4109347442680775</v>
      </c>
      <c r="Z162" s="21">
        <v>40574</v>
      </c>
      <c r="AB162">
        <v>240</v>
      </c>
      <c r="AC162" s="7">
        <f t="shared" si="37"/>
        <v>0</v>
      </c>
      <c r="AE162" s="21">
        <v>40574</v>
      </c>
      <c r="AF162">
        <v>2</v>
      </c>
      <c r="AG162">
        <v>230</v>
      </c>
      <c r="AH162" s="7">
        <f t="shared" si="38"/>
        <v>0.86956521739130432</v>
      </c>
      <c r="AJ162" s="21">
        <v>40574</v>
      </c>
      <c r="AK162">
        <v>8</v>
      </c>
      <c r="AL162">
        <v>159</v>
      </c>
      <c r="AM162" s="7">
        <f t="shared" si="39"/>
        <v>5.0314465408805038</v>
      </c>
      <c r="AO162" s="21">
        <v>40574</v>
      </c>
      <c r="AP162" s="9">
        <v>1988.010009765625</v>
      </c>
      <c r="AQ162" s="9">
        <v>73948.276962280273</v>
      </c>
      <c r="AR162" s="7">
        <f t="shared" si="40"/>
        <v>2.688379082557494</v>
      </c>
      <c r="AT162" s="21">
        <v>40574</v>
      </c>
      <c r="AU162" s="9"/>
      <c r="AV162" s="9">
        <v>18360.176940917969</v>
      </c>
      <c r="AW162" s="7">
        <f t="shared" si="41"/>
        <v>0</v>
      </c>
      <c r="AY162" s="21">
        <v>40574</v>
      </c>
      <c r="AZ162" s="9"/>
      <c r="BA162" s="9">
        <v>31971.800025939941</v>
      </c>
      <c r="BB162" s="7">
        <f t="shared" si="42"/>
        <v>0</v>
      </c>
      <c r="BD162" s="21">
        <v>40574</v>
      </c>
      <c r="BE162" s="9">
        <v>1988.010009765625</v>
      </c>
      <c r="BF162" s="9">
        <v>23616.299995422363</v>
      </c>
      <c r="BG162" s="7">
        <f t="shared" si="43"/>
        <v>8.4179571319426358</v>
      </c>
      <c r="BI162" s="21">
        <v>40574</v>
      </c>
      <c r="BJ162" s="9">
        <v>8815.18994140625</v>
      </c>
      <c r="BK162" s="9">
        <v>669982.88787078857</v>
      </c>
      <c r="BL162" s="7">
        <f t="shared" si="44"/>
        <v>1.3157335957371987</v>
      </c>
      <c r="BN162" s="21">
        <v>40574</v>
      </c>
      <c r="BO162" s="9"/>
      <c r="BP162" s="9">
        <v>298426.1530456543</v>
      </c>
      <c r="BQ162" s="7">
        <f t="shared" si="45"/>
        <v>0</v>
      </c>
      <c r="BS162" s="21">
        <v>40574</v>
      </c>
      <c r="BT162" s="9">
        <v>630</v>
      </c>
      <c r="BU162" s="9">
        <v>204896.72287750244</v>
      </c>
      <c r="BV162" s="7">
        <f t="shared" si="46"/>
        <v>0.3074719747356065</v>
      </c>
      <c r="BX162" s="21">
        <v>40574</v>
      </c>
      <c r="BY162" s="9">
        <v>8185.18994140625</v>
      </c>
      <c r="BZ162" s="9">
        <v>166660.01194763184</v>
      </c>
      <c r="CA162" s="7">
        <f t="shared" si="47"/>
        <v>4.9113100651752104</v>
      </c>
    </row>
    <row r="163" spans="1:79">
      <c r="A163" s="21">
        <v>40602</v>
      </c>
      <c r="B163">
        <v>10</v>
      </c>
      <c r="C163">
        <v>356</v>
      </c>
      <c r="D163" s="7">
        <f t="shared" si="32"/>
        <v>2.8089887640449436</v>
      </c>
      <c r="F163" s="21">
        <v>40602</v>
      </c>
      <c r="H163">
        <v>85</v>
      </c>
      <c r="I163" s="7">
        <f t="shared" si="33"/>
        <v>0</v>
      </c>
      <c r="K163" s="21">
        <v>40602</v>
      </c>
      <c r="M163">
        <v>161</v>
      </c>
      <c r="N163" s="7">
        <f t="shared" si="34"/>
        <v>0</v>
      </c>
      <c r="P163" s="21">
        <v>40602</v>
      </c>
      <c r="Q163">
        <v>10</v>
      </c>
      <c r="R163">
        <v>114</v>
      </c>
      <c r="S163" s="7">
        <f t="shared" si="35"/>
        <v>8.7719298245614024</v>
      </c>
      <c r="U163" s="21">
        <v>40602</v>
      </c>
      <c r="V163">
        <v>8</v>
      </c>
      <c r="W163">
        <v>572</v>
      </c>
      <c r="X163" s="7">
        <f t="shared" si="36"/>
        <v>1.3986013986013985</v>
      </c>
      <c r="Z163" s="21">
        <v>40602</v>
      </c>
      <c r="AB163">
        <v>239</v>
      </c>
      <c r="AC163" s="7">
        <f t="shared" si="37"/>
        <v>0</v>
      </c>
      <c r="AE163" s="21">
        <v>40602</v>
      </c>
      <c r="AF163">
        <v>2</v>
      </c>
      <c r="AG163">
        <v>244</v>
      </c>
      <c r="AH163" s="7">
        <f t="shared" si="38"/>
        <v>0.81967213114754101</v>
      </c>
      <c r="AJ163" s="21">
        <v>40602</v>
      </c>
      <c r="AK163">
        <v>8</v>
      </c>
      <c r="AL163">
        <v>151</v>
      </c>
      <c r="AM163" s="7">
        <f t="shared" si="39"/>
        <v>5.298013245033113</v>
      </c>
      <c r="AO163" s="21">
        <v>40602</v>
      </c>
      <c r="AP163" s="9">
        <v>2224.010009765625</v>
      </c>
      <c r="AQ163" s="9">
        <v>75468.214935302734</v>
      </c>
      <c r="AR163" s="7">
        <f t="shared" si="40"/>
        <v>2.9469492708582292</v>
      </c>
      <c r="AT163" s="21">
        <v>40602</v>
      </c>
      <c r="AU163" s="9"/>
      <c r="AV163" s="9">
        <v>18914.714935302734</v>
      </c>
      <c r="AW163" s="7">
        <f t="shared" si="41"/>
        <v>0</v>
      </c>
      <c r="AY163" s="21">
        <v>40602</v>
      </c>
      <c r="AZ163" s="9"/>
      <c r="BA163" s="9">
        <v>33434.60001373291</v>
      </c>
      <c r="BB163" s="7">
        <f t="shared" si="42"/>
        <v>0</v>
      </c>
      <c r="BD163" s="21">
        <v>40602</v>
      </c>
      <c r="BE163" s="9">
        <v>2224.010009765625</v>
      </c>
      <c r="BF163" s="9">
        <v>23118.89998626709</v>
      </c>
      <c r="BG163" s="7">
        <f t="shared" si="43"/>
        <v>9.6198781563427076</v>
      </c>
      <c r="BI163" s="21">
        <v>40602</v>
      </c>
      <c r="BJ163" s="9">
        <v>8815.18994140625</v>
      </c>
      <c r="BK163" s="9">
        <v>674271.71582794189</v>
      </c>
      <c r="BL163" s="7">
        <f t="shared" si="44"/>
        <v>1.3073646327552135</v>
      </c>
      <c r="BN163" s="21">
        <v>40602</v>
      </c>
      <c r="BO163" s="9"/>
      <c r="BP163" s="9">
        <v>296963.6960144043</v>
      </c>
      <c r="BQ163" s="7">
        <f t="shared" si="45"/>
        <v>0</v>
      </c>
      <c r="BS163" s="21">
        <v>40602</v>
      </c>
      <c r="BT163" s="9">
        <v>630</v>
      </c>
      <c r="BU163" s="9">
        <v>232418.28588867188</v>
      </c>
      <c r="BV163" s="7">
        <f t="shared" si="46"/>
        <v>0.27106300934590377</v>
      </c>
      <c r="BX163" s="21">
        <v>40602</v>
      </c>
      <c r="BY163" s="9">
        <v>8185.18994140625</v>
      </c>
      <c r="BZ163" s="9">
        <v>144889.73392486572</v>
      </c>
      <c r="CA163" s="7">
        <f t="shared" si="47"/>
        <v>5.6492545880792191</v>
      </c>
    </row>
    <row r="164" spans="1:79">
      <c r="A164" s="21">
        <v>40633</v>
      </c>
      <c r="B164">
        <v>12</v>
      </c>
      <c r="C164">
        <v>357</v>
      </c>
      <c r="D164" s="7">
        <f t="shared" si="32"/>
        <v>3.3613445378151261</v>
      </c>
      <c r="F164" s="21">
        <v>40633</v>
      </c>
      <c r="H164">
        <v>83</v>
      </c>
      <c r="I164" s="7">
        <f t="shared" si="33"/>
        <v>0</v>
      </c>
      <c r="K164" s="21">
        <v>40633</v>
      </c>
      <c r="M164">
        <v>167</v>
      </c>
      <c r="N164" s="7">
        <f t="shared" si="34"/>
        <v>0</v>
      </c>
      <c r="P164" s="21">
        <v>40633</v>
      </c>
      <c r="Q164">
        <v>12</v>
      </c>
      <c r="R164">
        <v>110</v>
      </c>
      <c r="S164" s="7">
        <f t="shared" si="35"/>
        <v>10.909090909090908</v>
      </c>
      <c r="U164" s="21">
        <v>40633</v>
      </c>
      <c r="V164">
        <v>8</v>
      </c>
      <c r="W164">
        <v>591</v>
      </c>
      <c r="X164" s="7">
        <f t="shared" si="36"/>
        <v>1.3536379018612521</v>
      </c>
      <c r="Z164" s="21">
        <v>40633</v>
      </c>
      <c r="AB164">
        <v>242</v>
      </c>
      <c r="AC164" s="7">
        <f t="shared" si="37"/>
        <v>0</v>
      </c>
      <c r="AE164" s="21">
        <v>40633</v>
      </c>
      <c r="AF164">
        <v>1</v>
      </c>
      <c r="AG164">
        <v>265</v>
      </c>
      <c r="AH164" s="7">
        <f t="shared" si="38"/>
        <v>0.37735849056603776</v>
      </c>
      <c r="AJ164" s="21">
        <v>40633</v>
      </c>
      <c r="AK164">
        <v>8</v>
      </c>
      <c r="AL164">
        <v>151</v>
      </c>
      <c r="AM164" s="7">
        <f t="shared" si="39"/>
        <v>5.298013245033113</v>
      </c>
      <c r="AO164" s="21">
        <v>40633</v>
      </c>
      <c r="AP164" s="9">
        <v>2548.2300109863281</v>
      </c>
      <c r="AQ164" s="9">
        <v>76237.394927978516</v>
      </c>
      <c r="AR164" s="7">
        <f t="shared" si="40"/>
        <v>3.342493553712901</v>
      </c>
      <c r="AT164" s="21">
        <v>40633</v>
      </c>
      <c r="AU164" s="9"/>
      <c r="AV164" s="9">
        <v>18609.194946289063</v>
      </c>
      <c r="AW164" s="7">
        <f t="shared" si="41"/>
        <v>0</v>
      </c>
      <c r="AY164" s="21">
        <v>40633</v>
      </c>
      <c r="AZ164" s="9"/>
      <c r="BA164" s="9">
        <v>35233.000007629395</v>
      </c>
      <c r="BB164" s="7">
        <f t="shared" si="42"/>
        <v>0</v>
      </c>
      <c r="BD164" s="21">
        <v>40633</v>
      </c>
      <c r="BE164" s="9">
        <v>2548.2300109863281</v>
      </c>
      <c r="BF164" s="9">
        <v>22395.199974060059</v>
      </c>
      <c r="BG164" s="7">
        <f t="shared" si="43"/>
        <v>11.378465090456416</v>
      </c>
      <c r="BI164" s="21">
        <v>40633</v>
      </c>
      <c r="BJ164" s="9">
        <v>8815.18994140625</v>
      </c>
      <c r="BK164" s="9">
        <v>685375.44463348389</v>
      </c>
      <c r="BL164" s="7">
        <f t="shared" si="44"/>
        <v>1.2861840922999979</v>
      </c>
      <c r="BN164" s="21">
        <v>40633</v>
      </c>
      <c r="BO164" s="9"/>
      <c r="BP164" s="9">
        <v>285275.95501708984</v>
      </c>
      <c r="BQ164" s="7">
        <f t="shared" si="45"/>
        <v>0</v>
      </c>
      <c r="BS164" s="21">
        <v>40633</v>
      </c>
      <c r="BT164" s="9"/>
      <c r="BU164" s="9">
        <v>255632.55386352539</v>
      </c>
      <c r="BV164" s="7">
        <f t="shared" si="46"/>
        <v>0</v>
      </c>
      <c r="BX164" s="21">
        <v>40633</v>
      </c>
      <c r="BY164" s="9">
        <v>8815.18994140625</v>
      </c>
      <c r="BZ164" s="9">
        <v>144466.93575286865</v>
      </c>
      <c r="CA164" s="7">
        <f t="shared" si="47"/>
        <v>6.1018736885828968</v>
      </c>
    </row>
    <row r="165" spans="1:79">
      <c r="A165" s="21">
        <v>40663</v>
      </c>
      <c r="B165">
        <v>10</v>
      </c>
      <c r="C165">
        <v>375</v>
      </c>
      <c r="D165" s="7">
        <f t="shared" si="32"/>
        <v>2.666666666666667</v>
      </c>
      <c r="F165" s="21">
        <v>40663</v>
      </c>
      <c r="H165">
        <v>82</v>
      </c>
      <c r="I165" s="7">
        <f t="shared" si="33"/>
        <v>0</v>
      </c>
      <c r="K165" s="21">
        <v>40663</v>
      </c>
      <c r="M165">
        <v>184</v>
      </c>
      <c r="N165" s="7">
        <f t="shared" si="34"/>
        <v>0</v>
      </c>
      <c r="P165" s="21">
        <v>40663</v>
      </c>
      <c r="Q165">
        <v>10</v>
      </c>
      <c r="R165">
        <v>112</v>
      </c>
      <c r="S165" s="7">
        <f t="shared" si="35"/>
        <v>8.9285714285714288</v>
      </c>
      <c r="U165" s="21">
        <v>40663</v>
      </c>
      <c r="V165">
        <v>9</v>
      </c>
      <c r="W165">
        <v>600</v>
      </c>
      <c r="X165" s="7">
        <f t="shared" si="36"/>
        <v>1.5</v>
      </c>
      <c r="Z165" s="21">
        <v>40663</v>
      </c>
      <c r="AB165">
        <v>245</v>
      </c>
      <c r="AC165" s="7">
        <f t="shared" si="37"/>
        <v>0</v>
      </c>
      <c r="AE165" s="21">
        <v>40663</v>
      </c>
      <c r="AF165">
        <v>1</v>
      </c>
      <c r="AG165">
        <v>271</v>
      </c>
      <c r="AH165" s="7">
        <f t="shared" si="38"/>
        <v>0.36900369003690037</v>
      </c>
      <c r="AJ165" s="21">
        <v>40663</v>
      </c>
      <c r="AK165">
        <v>9</v>
      </c>
      <c r="AL165">
        <v>153</v>
      </c>
      <c r="AM165" s="7">
        <f t="shared" si="39"/>
        <v>5.8823529411764701</v>
      </c>
      <c r="AO165" s="21">
        <v>40663</v>
      </c>
      <c r="AP165" s="9">
        <v>2276.4700012207031</v>
      </c>
      <c r="AQ165" s="9">
        <v>80561.341888427734</v>
      </c>
      <c r="AR165" s="7">
        <f t="shared" si="40"/>
        <v>2.825759784852476</v>
      </c>
      <c r="AT165" s="21">
        <v>40663</v>
      </c>
      <c r="AU165" s="9"/>
      <c r="AV165" s="9">
        <v>18341.941925048828</v>
      </c>
      <c r="AW165" s="7">
        <f t="shared" si="41"/>
        <v>0</v>
      </c>
      <c r="AY165" s="21">
        <v>40663</v>
      </c>
      <c r="AZ165" s="9"/>
      <c r="BA165" s="9">
        <v>39390.000007629395</v>
      </c>
      <c r="BB165" s="7">
        <f t="shared" si="42"/>
        <v>0</v>
      </c>
      <c r="BD165" s="21">
        <v>40663</v>
      </c>
      <c r="BE165" s="9">
        <v>2276.4700012207031</v>
      </c>
      <c r="BF165" s="9">
        <v>22829.399955749512</v>
      </c>
      <c r="BG165" s="7">
        <f t="shared" si="43"/>
        <v>9.9716593762131769</v>
      </c>
      <c r="BI165" s="21">
        <v>40663</v>
      </c>
      <c r="BJ165" s="9">
        <v>9032.18994140625</v>
      </c>
      <c r="BK165" s="9">
        <v>709391.35888671875</v>
      </c>
      <c r="BL165" s="7">
        <f t="shared" si="44"/>
        <v>1.2732308940978492</v>
      </c>
      <c r="BN165" s="21">
        <v>40663</v>
      </c>
      <c r="BO165" s="9"/>
      <c r="BP165" s="9">
        <v>296507.48308563232</v>
      </c>
      <c r="BQ165" s="7">
        <f t="shared" si="45"/>
        <v>0</v>
      </c>
      <c r="BS165" s="21">
        <v>40663</v>
      </c>
      <c r="BT165" s="9"/>
      <c r="BU165" s="9">
        <v>266946.35689544678</v>
      </c>
      <c r="BV165" s="7">
        <f t="shared" si="46"/>
        <v>0</v>
      </c>
      <c r="BX165" s="21">
        <v>40663</v>
      </c>
      <c r="BY165" s="9">
        <v>9032.18994140625</v>
      </c>
      <c r="BZ165" s="9">
        <v>145937.51890563965</v>
      </c>
      <c r="CA165" s="7">
        <f t="shared" si="47"/>
        <v>6.1890801002628306</v>
      </c>
    </row>
    <row r="166" spans="1:79">
      <c r="A166" s="21">
        <v>40694</v>
      </c>
      <c r="B166">
        <v>11</v>
      </c>
      <c r="C166">
        <v>385</v>
      </c>
      <c r="D166" s="7">
        <f t="shared" si="32"/>
        <v>2.8571428571428572</v>
      </c>
      <c r="F166" s="21">
        <v>40694</v>
      </c>
      <c r="H166">
        <v>82</v>
      </c>
      <c r="I166" s="7">
        <f t="shared" si="33"/>
        <v>0</v>
      </c>
      <c r="K166" s="21">
        <v>40694</v>
      </c>
      <c r="M166">
        <v>192</v>
      </c>
      <c r="N166" s="7">
        <f t="shared" si="34"/>
        <v>0</v>
      </c>
      <c r="P166" s="21">
        <v>40694</v>
      </c>
      <c r="Q166">
        <v>11</v>
      </c>
      <c r="R166">
        <v>113</v>
      </c>
      <c r="S166" s="7">
        <f t="shared" si="35"/>
        <v>9.7345132743362832</v>
      </c>
      <c r="U166" s="21">
        <v>40694</v>
      </c>
      <c r="V166">
        <v>9</v>
      </c>
      <c r="W166">
        <v>610</v>
      </c>
      <c r="X166" s="7">
        <f t="shared" si="36"/>
        <v>1.4754098360655739</v>
      </c>
      <c r="Z166" s="21">
        <v>40694</v>
      </c>
      <c r="AB166">
        <v>254</v>
      </c>
      <c r="AC166" s="7">
        <f t="shared" si="37"/>
        <v>0</v>
      </c>
      <c r="AE166" s="21">
        <v>40694</v>
      </c>
      <c r="AF166">
        <v>1</v>
      </c>
      <c r="AG166">
        <v>276</v>
      </c>
      <c r="AH166" s="7">
        <f t="shared" si="38"/>
        <v>0.36231884057971014</v>
      </c>
      <c r="AJ166" s="21">
        <v>40694</v>
      </c>
      <c r="AK166">
        <v>9</v>
      </c>
      <c r="AL166">
        <v>152</v>
      </c>
      <c r="AM166" s="7">
        <f t="shared" si="39"/>
        <v>5.9210526315789469</v>
      </c>
      <c r="AO166" s="21">
        <v>40694</v>
      </c>
      <c r="AP166" s="9">
        <v>2466.4700012207031</v>
      </c>
      <c r="AQ166" s="9">
        <v>82708.450897216797</v>
      </c>
      <c r="AR166" s="7">
        <f t="shared" si="40"/>
        <v>2.982125737412042</v>
      </c>
      <c r="AT166" s="21">
        <v>40694</v>
      </c>
      <c r="AU166" s="9"/>
      <c r="AV166" s="9">
        <v>18268.271942138672</v>
      </c>
      <c r="AW166" s="7">
        <f t="shared" si="41"/>
        <v>0</v>
      </c>
      <c r="AY166" s="21">
        <v>40694</v>
      </c>
      <c r="AZ166" s="9"/>
      <c r="BA166" s="9">
        <v>40967.400001525879</v>
      </c>
      <c r="BB166" s="7">
        <f t="shared" si="42"/>
        <v>0</v>
      </c>
      <c r="BD166" s="21">
        <v>40694</v>
      </c>
      <c r="BE166" s="9">
        <v>2466.4700012207031</v>
      </c>
      <c r="BF166" s="9">
        <v>23472.778953552246</v>
      </c>
      <c r="BG166" s="7">
        <f t="shared" si="43"/>
        <v>10.50778864360856</v>
      </c>
      <c r="BI166" s="21">
        <v>40694</v>
      </c>
      <c r="BJ166" s="9">
        <v>9032.18994140625</v>
      </c>
      <c r="BK166" s="9">
        <v>709620.08985137939</v>
      </c>
      <c r="BL166" s="7">
        <f t="shared" si="44"/>
        <v>1.2728204951607167</v>
      </c>
      <c r="BN166" s="21">
        <v>40694</v>
      </c>
      <c r="BO166" s="9"/>
      <c r="BP166" s="9">
        <v>303627.16707611084</v>
      </c>
      <c r="BQ166" s="7">
        <f t="shared" si="45"/>
        <v>0</v>
      </c>
      <c r="BS166" s="21">
        <v>40694</v>
      </c>
      <c r="BT166" s="9"/>
      <c r="BU166" s="9">
        <v>262260.26594543457</v>
      </c>
      <c r="BV166" s="7">
        <f t="shared" si="46"/>
        <v>0</v>
      </c>
      <c r="BX166" s="21">
        <v>40694</v>
      </c>
      <c r="BY166" s="9">
        <v>9032.18994140625</v>
      </c>
      <c r="BZ166" s="9">
        <v>143732.65682983398</v>
      </c>
      <c r="CA166" s="7">
        <f t="shared" si="47"/>
        <v>6.2840207233485685</v>
      </c>
    </row>
    <row r="167" spans="1:79">
      <c r="A167" s="21">
        <v>40724</v>
      </c>
      <c r="B167">
        <v>9</v>
      </c>
      <c r="C167">
        <v>381</v>
      </c>
      <c r="D167" s="7">
        <f t="shared" si="32"/>
        <v>2.3622047244094486</v>
      </c>
      <c r="F167" s="21">
        <v>40724</v>
      </c>
      <c r="H167">
        <v>82</v>
      </c>
      <c r="I167" s="7">
        <f t="shared" si="33"/>
        <v>0</v>
      </c>
      <c r="K167" s="21">
        <v>40724</v>
      </c>
      <c r="M167">
        <v>192</v>
      </c>
      <c r="N167" s="7">
        <f t="shared" si="34"/>
        <v>0</v>
      </c>
      <c r="P167" s="21">
        <v>40724</v>
      </c>
      <c r="Q167">
        <v>9</v>
      </c>
      <c r="R167">
        <v>108</v>
      </c>
      <c r="S167" s="7">
        <f t="shared" si="35"/>
        <v>8.3333333333333321</v>
      </c>
      <c r="U167" s="21">
        <v>40724</v>
      </c>
      <c r="V167">
        <v>11</v>
      </c>
      <c r="W167">
        <v>612</v>
      </c>
      <c r="X167" s="7">
        <f t="shared" si="36"/>
        <v>1.7973856209150325</v>
      </c>
      <c r="Z167" s="21">
        <v>40724</v>
      </c>
      <c r="AB167">
        <v>254</v>
      </c>
      <c r="AC167" s="7">
        <f t="shared" si="37"/>
        <v>0</v>
      </c>
      <c r="AE167" s="21">
        <v>40724</v>
      </c>
      <c r="AF167">
        <v>2</v>
      </c>
      <c r="AG167">
        <v>278</v>
      </c>
      <c r="AH167" s="7">
        <f t="shared" si="38"/>
        <v>0.71942446043165476</v>
      </c>
      <c r="AJ167" s="21">
        <v>40724</v>
      </c>
      <c r="AK167">
        <v>10</v>
      </c>
      <c r="AL167">
        <v>150</v>
      </c>
      <c r="AM167" s="7">
        <f t="shared" si="39"/>
        <v>6.666666666666667</v>
      </c>
      <c r="AO167" s="21">
        <v>40724</v>
      </c>
      <c r="AP167" s="9">
        <v>1991.4700012207031</v>
      </c>
      <c r="AQ167" s="9">
        <v>81710.916877746582</v>
      </c>
      <c r="AR167" s="7">
        <f t="shared" si="40"/>
        <v>2.43721411693407</v>
      </c>
      <c r="AT167" s="21">
        <v>40724</v>
      </c>
      <c r="AU167" s="9"/>
      <c r="AV167" s="9">
        <v>18059.104927062988</v>
      </c>
      <c r="AW167" s="7">
        <f t="shared" si="41"/>
        <v>0</v>
      </c>
      <c r="AY167" s="21">
        <v>40724</v>
      </c>
      <c r="AZ167" s="9"/>
      <c r="BA167" s="9">
        <v>41247.299980163574</v>
      </c>
      <c r="BB167" s="7">
        <f t="shared" si="42"/>
        <v>0</v>
      </c>
      <c r="BD167" s="21">
        <v>40724</v>
      </c>
      <c r="BE167" s="9">
        <v>1991.4700012207031</v>
      </c>
      <c r="BF167" s="9">
        <v>22404.51197052002</v>
      </c>
      <c r="BG167" s="7">
        <f t="shared" si="43"/>
        <v>8.8887006503024502</v>
      </c>
      <c r="BI167" s="21">
        <v>40724</v>
      </c>
      <c r="BJ167" s="9">
        <v>9707.18994140625</v>
      </c>
      <c r="BK167" s="9">
        <v>707954.46394348145</v>
      </c>
      <c r="BL167" s="7">
        <f t="shared" si="44"/>
        <v>1.3711602137988934</v>
      </c>
      <c r="BN167" s="21">
        <v>40724</v>
      </c>
      <c r="BO167" s="9"/>
      <c r="BP167" s="9">
        <v>304934.2201385498</v>
      </c>
      <c r="BQ167" s="7">
        <f t="shared" si="45"/>
        <v>0</v>
      </c>
      <c r="BS167" s="21">
        <v>40724</v>
      </c>
      <c r="BT167" s="9">
        <v>200</v>
      </c>
      <c r="BU167" s="9">
        <v>260996.74488830566</v>
      </c>
      <c r="BV167" s="7">
        <f t="shared" si="46"/>
        <v>7.6629308187575518E-2</v>
      </c>
      <c r="BX167" s="21">
        <v>40724</v>
      </c>
      <c r="BY167" s="9">
        <v>9507.18994140625</v>
      </c>
      <c r="BZ167" s="9">
        <v>142023.49891662598</v>
      </c>
      <c r="CA167" s="7">
        <f t="shared" si="47"/>
        <v>6.6940964093465878</v>
      </c>
    </row>
    <row r="168" spans="1:79">
      <c r="A168" s="21">
        <v>40755</v>
      </c>
      <c r="B168">
        <v>9</v>
      </c>
      <c r="C168">
        <v>380</v>
      </c>
      <c r="D168" s="7">
        <f t="shared" si="32"/>
        <v>2.3684210526315792</v>
      </c>
      <c r="F168" s="21">
        <v>40755</v>
      </c>
      <c r="H168">
        <v>84</v>
      </c>
      <c r="I168" s="7">
        <f t="shared" si="33"/>
        <v>0</v>
      </c>
      <c r="K168" s="21">
        <v>40755</v>
      </c>
      <c r="M168">
        <v>193</v>
      </c>
      <c r="N168" s="7">
        <f t="shared" si="34"/>
        <v>0</v>
      </c>
      <c r="P168" s="21">
        <v>40755</v>
      </c>
      <c r="Q168">
        <v>9</v>
      </c>
      <c r="R168">
        <v>104</v>
      </c>
      <c r="S168" s="7">
        <f t="shared" si="35"/>
        <v>8.6538461538461533</v>
      </c>
      <c r="U168" s="21">
        <v>40755</v>
      </c>
      <c r="V168">
        <v>10</v>
      </c>
      <c r="W168">
        <v>623</v>
      </c>
      <c r="X168" s="7">
        <f t="shared" si="36"/>
        <v>1.6051364365971106</v>
      </c>
      <c r="Z168" s="21">
        <v>40755</v>
      </c>
      <c r="AB168">
        <v>257</v>
      </c>
      <c r="AC168" s="7">
        <f t="shared" si="37"/>
        <v>0</v>
      </c>
      <c r="AE168" s="21">
        <v>40755</v>
      </c>
      <c r="AF168">
        <v>2</v>
      </c>
      <c r="AG168">
        <v>285</v>
      </c>
      <c r="AH168" s="7">
        <f t="shared" si="38"/>
        <v>0.70175438596491224</v>
      </c>
      <c r="AJ168" s="21">
        <v>40755</v>
      </c>
      <c r="AK168">
        <v>9</v>
      </c>
      <c r="AL168">
        <v>150</v>
      </c>
      <c r="AM168" s="7">
        <f t="shared" si="39"/>
        <v>6</v>
      </c>
      <c r="AO168" s="21">
        <v>40755</v>
      </c>
      <c r="AP168" s="9">
        <v>1991.4700012207031</v>
      </c>
      <c r="AQ168" s="9">
        <v>81762.959892272949</v>
      </c>
      <c r="AR168" s="7">
        <f t="shared" si="40"/>
        <v>2.4356628036027206</v>
      </c>
      <c r="AT168" s="21">
        <v>40755</v>
      </c>
      <c r="AU168" s="9"/>
      <c r="AV168" s="9">
        <v>18601.15991973877</v>
      </c>
      <c r="AW168" s="7">
        <f t="shared" si="41"/>
        <v>0</v>
      </c>
      <c r="AY168" s="21">
        <v>40755</v>
      </c>
      <c r="AZ168" s="9"/>
      <c r="BA168" s="9">
        <v>41726.999992370605</v>
      </c>
      <c r="BB168" s="7">
        <f t="shared" si="42"/>
        <v>0</v>
      </c>
      <c r="BD168" s="21">
        <v>40755</v>
      </c>
      <c r="BE168" s="9">
        <v>1991.4700012207031</v>
      </c>
      <c r="BF168" s="9">
        <v>21434.799980163574</v>
      </c>
      <c r="BG168" s="7">
        <f t="shared" si="43"/>
        <v>9.2908261474969258</v>
      </c>
      <c r="BI168" s="21">
        <v>40755</v>
      </c>
      <c r="BJ168" s="9">
        <v>8777.18994140625</v>
      </c>
      <c r="BK168" s="9">
        <v>716225.79193115234</v>
      </c>
      <c r="BL168" s="7">
        <f t="shared" si="44"/>
        <v>1.225478060171556</v>
      </c>
      <c r="BN168" s="21">
        <v>40755</v>
      </c>
      <c r="BO168" s="9"/>
      <c r="BP168" s="9">
        <v>305434.20320129395</v>
      </c>
      <c r="BQ168" s="7">
        <f t="shared" si="45"/>
        <v>0</v>
      </c>
      <c r="BS168" s="21">
        <v>40755</v>
      </c>
      <c r="BT168" s="9">
        <v>200</v>
      </c>
      <c r="BU168" s="9">
        <v>270032.2479095459</v>
      </c>
      <c r="BV168" s="7">
        <f t="shared" si="46"/>
        <v>7.4065227967511138E-2</v>
      </c>
      <c r="BX168" s="21">
        <v>40755</v>
      </c>
      <c r="BY168" s="9">
        <v>8577.18994140625</v>
      </c>
      <c r="BZ168" s="9">
        <v>140759.3408203125</v>
      </c>
      <c r="CA168" s="7">
        <f t="shared" si="47"/>
        <v>6.0935138594855545</v>
      </c>
    </row>
    <row r="169" spans="1:79">
      <c r="A169" s="21">
        <v>40786</v>
      </c>
      <c r="B169">
        <v>8</v>
      </c>
      <c r="C169">
        <v>380</v>
      </c>
      <c r="D169" s="7">
        <f t="shared" si="32"/>
        <v>2.1052631578947367</v>
      </c>
      <c r="F169" s="21">
        <v>40786</v>
      </c>
      <c r="H169">
        <v>84</v>
      </c>
      <c r="I169" s="7">
        <f t="shared" si="33"/>
        <v>0</v>
      </c>
      <c r="K169" s="21">
        <v>40786</v>
      </c>
      <c r="M169">
        <v>193</v>
      </c>
      <c r="N169" s="7">
        <f t="shared" si="34"/>
        <v>0</v>
      </c>
      <c r="P169" s="21">
        <v>40786</v>
      </c>
      <c r="Q169">
        <v>8</v>
      </c>
      <c r="R169">
        <v>104</v>
      </c>
      <c r="S169" s="7">
        <f t="shared" si="35"/>
        <v>7.6923076923076925</v>
      </c>
      <c r="U169" s="21">
        <v>40786</v>
      </c>
      <c r="V169">
        <v>8</v>
      </c>
      <c r="W169">
        <v>641</v>
      </c>
      <c r="X169" s="7">
        <f t="shared" si="36"/>
        <v>1.2480499219968799</v>
      </c>
      <c r="Z169" s="21">
        <v>40786</v>
      </c>
      <c r="AB169">
        <v>265</v>
      </c>
      <c r="AC169" s="7">
        <f t="shared" si="37"/>
        <v>0</v>
      </c>
      <c r="AE169" s="21">
        <v>40786</v>
      </c>
      <c r="AF169">
        <v>1</v>
      </c>
      <c r="AG169">
        <v>292</v>
      </c>
      <c r="AH169" s="7">
        <f t="shared" si="38"/>
        <v>0.34246575342465752</v>
      </c>
      <c r="AJ169" s="21">
        <v>40786</v>
      </c>
      <c r="AK169">
        <v>7</v>
      </c>
      <c r="AL169">
        <v>153</v>
      </c>
      <c r="AM169" s="7">
        <f t="shared" si="39"/>
        <v>4.5751633986928102</v>
      </c>
      <c r="AO169" s="21">
        <v>40786</v>
      </c>
      <c r="AP169" s="9">
        <v>1816.4700012207031</v>
      </c>
      <c r="AQ169" s="9">
        <v>81974.62686920166</v>
      </c>
      <c r="AR169" s="7">
        <f t="shared" si="40"/>
        <v>2.2158929788348463</v>
      </c>
      <c r="AT169" s="21">
        <v>40786</v>
      </c>
      <c r="AU169" s="9"/>
      <c r="AV169" s="9">
        <v>18627.426918029785</v>
      </c>
      <c r="AW169" s="7">
        <f t="shared" si="41"/>
        <v>0</v>
      </c>
      <c r="AY169" s="21">
        <v>40786</v>
      </c>
      <c r="AZ169" s="9"/>
      <c r="BA169" s="9">
        <v>42188.399971008301</v>
      </c>
      <c r="BB169" s="7">
        <f t="shared" si="42"/>
        <v>0</v>
      </c>
      <c r="BD169" s="21">
        <v>40786</v>
      </c>
      <c r="BE169" s="9">
        <v>1816.4700012207031</v>
      </c>
      <c r="BF169" s="9">
        <v>21158.799980163574</v>
      </c>
      <c r="BG169" s="7">
        <f t="shared" si="43"/>
        <v>8.5849386681836783</v>
      </c>
      <c r="BI169" s="21">
        <v>40786</v>
      </c>
      <c r="BJ169" s="9">
        <v>4634.510009765625</v>
      </c>
      <c r="BK169" s="9">
        <v>735517.44870758057</v>
      </c>
      <c r="BL169" s="7">
        <f t="shared" si="44"/>
        <v>0.63010198030096842</v>
      </c>
      <c r="BN169" s="21">
        <v>40786</v>
      </c>
      <c r="BO169" s="9"/>
      <c r="BP169" s="9">
        <v>341025.04000854492</v>
      </c>
      <c r="BQ169" s="7">
        <f t="shared" si="45"/>
        <v>0</v>
      </c>
      <c r="BS169" s="21">
        <v>40786</v>
      </c>
      <c r="BT169" s="9">
        <v>200</v>
      </c>
      <c r="BU169" s="9">
        <v>260483.13867950439</v>
      </c>
      <c r="BV169" s="7">
        <f t="shared" si="46"/>
        <v>7.6780401608289056E-2</v>
      </c>
      <c r="BX169" s="21">
        <v>40786</v>
      </c>
      <c r="BY169" s="9">
        <v>4434.510009765625</v>
      </c>
      <c r="BZ169" s="9">
        <v>134009.27001953125</v>
      </c>
      <c r="CA169" s="7">
        <f t="shared" si="47"/>
        <v>3.3091069066485588</v>
      </c>
    </row>
    <row r="170" spans="1:79">
      <c r="A170" s="21">
        <v>40816</v>
      </c>
      <c r="B170">
        <v>7</v>
      </c>
      <c r="C170">
        <v>378</v>
      </c>
      <c r="D170" s="7">
        <f t="shared" si="32"/>
        <v>1.8518518518518516</v>
      </c>
      <c r="F170" s="21">
        <v>40816</v>
      </c>
      <c r="H170">
        <v>83</v>
      </c>
      <c r="I170" s="7">
        <f t="shared" si="33"/>
        <v>0</v>
      </c>
      <c r="K170" s="21">
        <v>40816</v>
      </c>
      <c r="M170">
        <v>193</v>
      </c>
      <c r="N170" s="7">
        <f t="shared" si="34"/>
        <v>0</v>
      </c>
      <c r="P170" s="21">
        <v>40816</v>
      </c>
      <c r="Q170">
        <v>7</v>
      </c>
      <c r="R170">
        <v>103</v>
      </c>
      <c r="S170" s="7">
        <f t="shared" si="35"/>
        <v>6.7961165048543686</v>
      </c>
      <c r="U170" s="21">
        <v>40816</v>
      </c>
      <c r="V170">
        <v>9</v>
      </c>
      <c r="W170">
        <v>646</v>
      </c>
      <c r="X170" s="7">
        <f t="shared" si="36"/>
        <v>1.393188854489164</v>
      </c>
      <c r="Z170" s="21">
        <v>40816</v>
      </c>
      <c r="AB170">
        <v>270</v>
      </c>
      <c r="AC170" s="7">
        <f t="shared" si="37"/>
        <v>0</v>
      </c>
      <c r="AE170" s="21">
        <v>40816</v>
      </c>
      <c r="AF170">
        <v>2</v>
      </c>
      <c r="AG170">
        <v>299</v>
      </c>
      <c r="AH170" s="7">
        <f t="shared" si="38"/>
        <v>0.66889632107023411</v>
      </c>
      <c r="AJ170" s="21">
        <v>40816</v>
      </c>
      <c r="AK170">
        <v>8</v>
      </c>
      <c r="AL170">
        <v>151</v>
      </c>
      <c r="AM170" s="7">
        <f t="shared" si="39"/>
        <v>5.298013245033113</v>
      </c>
      <c r="AO170" s="21">
        <v>40816</v>
      </c>
      <c r="AP170" s="9">
        <v>1519.4700012207031</v>
      </c>
      <c r="AQ170" s="9">
        <v>81586.239860534668</v>
      </c>
      <c r="AR170" s="7">
        <f t="shared" si="40"/>
        <v>1.8624096463056992</v>
      </c>
      <c r="AT170" s="21">
        <v>40816</v>
      </c>
      <c r="AU170" s="9"/>
      <c r="AV170" s="9">
        <v>18382.539909362793</v>
      </c>
      <c r="AW170" s="7">
        <f t="shared" si="41"/>
        <v>0</v>
      </c>
      <c r="AY170" s="21">
        <v>40816</v>
      </c>
      <c r="AZ170" s="9"/>
      <c r="BA170" s="9">
        <v>42474.099967956543</v>
      </c>
      <c r="BB170" s="7">
        <f t="shared" si="42"/>
        <v>0</v>
      </c>
      <c r="BD170" s="21">
        <v>40816</v>
      </c>
      <c r="BE170" s="9">
        <v>1519.4700012207031</v>
      </c>
      <c r="BF170" s="9">
        <v>20729.599983215332</v>
      </c>
      <c r="BG170" s="7">
        <f t="shared" si="43"/>
        <v>7.3299533153124585</v>
      </c>
      <c r="BI170" s="21">
        <v>40816</v>
      </c>
      <c r="BJ170" s="9">
        <v>7410.510009765625</v>
      </c>
      <c r="BK170" s="9">
        <v>749896.23474884033</v>
      </c>
      <c r="BL170" s="7">
        <f t="shared" si="44"/>
        <v>0.9882047230504627</v>
      </c>
      <c r="BN170" s="21">
        <v>40816</v>
      </c>
      <c r="BO170" s="9"/>
      <c r="BP170" s="9">
        <v>348243.40908813477</v>
      </c>
      <c r="BQ170" s="7">
        <f t="shared" si="45"/>
        <v>0</v>
      </c>
      <c r="BS170" s="21">
        <v>40816</v>
      </c>
      <c r="BT170" s="9">
        <v>1970</v>
      </c>
      <c r="BU170" s="9">
        <v>270896.34473419189</v>
      </c>
      <c r="BV170" s="7">
        <f t="shared" si="46"/>
        <v>0.72721542327675093</v>
      </c>
      <c r="BX170" s="21">
        <v>40816</v>
      </c>
      <c r="BY170" s="9">
        <v>5440.510009765625</v>
      </c>
      <c r="BZ170" s="9">
        <v>130756.48092651367</v>
      </c>
      <c r="CA170" s="7">
        <f t="shared" si="47"/>
        <v>4.1607956800422317</v>
      </c>
    </row>
    <row r="171" spans="1:79">
      <c r="A171" s="21">
        <v>40847</v>
      </c>
      <c r="B171">
        <v>7</v>
      </c>
      <c r="C171">
        <v>379</v>
      </c>
      <c r="D171" s="7">
        <f t="shared" si="32"/>
        <v>1.8469656992084433</v>
      </c>
      <c r="F171" s="21">
        <v>40847</v>
      </c>
      <c r="H171">
        <v>85</v>
      </c>
      <c r="I171" s="7">
        <f t="shared" si="33"/>
        <v>0</v>
      </c>
      <c r="K171" s="21">
        <v>40847</v>
      </c>
      <c r="L171">
        <v>1</v>
      </c>
      <c r="M171">
        <v>194</v>
      </c>
      <c r="N171" s="7">
        <f t="shared" si="34"/>
        <v>0.51546391752577314</v>
      </c>
      <c r="P171" s="21">
        <v>40847</v>
      </c>
      <c r="Q171">
        <v>6</v>
      </c>
      <c r="R171">
        <v>101</v>
      </c>
      <c r="S171" s="7">
        <f t="shared" si="35"/>
        <v>5.9405940594059405</v>
      </c>
      <c r="U171" s="21">
        <v>40847</v>
      </c>
      <c r="V171">
        <v>9</v>
      </c>
      <c r="W171">
        <v>652</v>
      </c>
      <c r="X171" s="7">
        <f t="shared" si="36"/>
        <v>1.3803680981595092</v>
      </c>
      <c r="Z171" s="21">
        <v>40847</v>
      </c>
      <c r="AB171">
        <v>272</v>
      </c>
      <c r="AC171" s="7">
        <f t="shared" si="37"/>
        <v>0</v>
      </c>
      <c r="AE171" s="21">
        <v>40847</v>
      </c>
      <c r="AF171">
        <v>2</v>
      </c>
      <c r="AG171">
        <v>302</v>
      </c>
      <c r="AH171" s="7">
        <f t="shared" si="38"/>
        <v>0.66225165562913912</v>
      </c>
      <c r="AJ171" s="21">
        <v>40847</v>
      </c>
      <c r="AK171">
        <v>8</v>
      </c>
      <c r="AL171">
        <v>154</v>
      </c>
      <c r="AM171" s="7">
        <f t="shared" si="39"/>
        <v>5.1948051948051948</v>
      </c>
      <c r="AO171" s="21">
        <v>40847</v>
      </c>
      <c r="AP171" s="9">
        <v>1489.3899993896484</v>
      </c>
      <c r="AQ171" s="9">
        <v>82676.154899597168</v>
      </c>
      <c r="AR171" s="7">
        <f t="shared" si="40"/>
        <v>1.8014746829946071</v>
      </c>
      <c r="AT171" s="21">
        <v>40847</v>
      </c>
      <c r="AU171" s="9"/>
      <c r="AV171" s="9">
        <v>18990.354911804199</v>
      </c>
      <c r="AW171" s="7">
        <f t="shared" si="41"/>
        <v>0</v>
      </c>
      <c r="AY171" s="21">
        <v>40847</v>
      </c>
      <c r="AZ171" s="9">
        <v>130</v>
      </c>
      <c r="BA171" s="9">
        <v>43089.500007629395</v>
      </c>
      <c r="BB171" s="7">
        <f t="shared" si="42"/>
        <v>0.30169762929944022</v>
      </c>
      <c r="BD171" s="21">
        <v>40847</v>
      </c>
      <c r="BE171" s="9">
        <v>1359.3899993896484</v>
      </c>
      <c r="BF171" s="9">
        <v>20596.299980163574</v>
      </c>
      <c r="BG171" s="7">
        <f t="shared" si="43"/>
        <v>6.600166052635112</v>
      </c>
      <c r="BI171" s="21">
        <v>40847</v>
      </c>
      <c r="BJ171" s="9">
        <v>7410.510009765625</v>
      </c>
      <c r="BK171" s="9">
        <v>759786.20227050781</v>
      </c>
      <c r="BL171" s="7">
        <f t="shared" si="44"/>
        <v>0.97534148259344811</v>
      </c>
      <c r="BN171" s="21">
        <v>40847</v>
      </c>
      <c r="BO171" s="9"/>
      <c r="BP171" s="9">
        <v>343882.64520263672</v>
      </c>
      <c r="BQ171" s="7">
        <f t="shared" si="45"/>
        <v>0</v>
      </c>
      <c r="BS171" s="21">
        <v>40847</v>
      </c>
      <c r="BT171" s="9">
        <v>1970</v>
      </c>
      <c r="BU171" s="9">
        <v>282766.53594970703</v>
      </c>
      <c r="BV171" s="7">
        <f t="shared" si="46"/>
        <v>0.69668781469614394</v>
      </c>
      <c r="BX171" s="21">
        <v>40847</v>
      </c>
      <c r="BY171" s="9">
        <v>5440.510009765625</v>
      </c>
      <c r="BZ171" s="9">
        <v>133137.02111816406</v>
      </c>
      <c r="CA171" s="7">
        <f t="shared" si="47"/>
        <v>4.0863990827442125</v>
      </c>
    </row>
    <row r="172" spans="1:79">
      <c r="A172" s="21">
        <v>40877</v>
      </c>
      <c r="B172">
        <v>9</v>
      </c>
      <c r="C172">
        <v>380</v>
      </c>
      <c r="D172" s="7">
        <f t="shared" si="32"/>
        <v>2.3684210526315792</v>
      </c>
      <c r="F172" s="21">
        <v>40877</v>
      </c>
      <c r="H172">
        <v>86</v>
      </c>
      <c r="I172" s="7">
        <f t="shared" si="33"/>
        <v>0</v>
      </c>
      <c r="K172" s="21">
        <v>40877</v>
      </c>
      <c r="L172">
        <v>3</v>
      </c>
      <c r="M172">
        <v>196</v>
      </c>
      <c r="N172" s="7">
        <f t="shared" si="34"/>
        <v>1.5306122448979591</v>
      </c>
      <c r="P172" s="21">
        <v>40877</v>
      </c>
      <c r="Q172">
        <v>6</v>
      </c>
      <c r="R172">
        <v>99</v>
      </c>
      <c r="S172" s="7">
        <f t="shared" si="35"/>
        <v>6.0606060606060606</v>
      </c>
      <c r="U172" s="21">
        <v>40877</v>
      </c>
      <c r="V172">
        <v>11</v>
      </c>
      <c r="W172">
        <v>670</v>
      </c>
      <c r="X172" s="7">
        <f t="shared" si="36"/>
        <v>1.6417910447761193</v>
      </c>
      <c r="Z172" s="21">
        <v>40877</v>
      </c>
      <c r="AB172">
        <v>276</v>
      </c>
      <c r="AC172" s="7">
        <f t="shared" si="37"/>
        <v>0</v>
      </c>
      <c r="AE172" s="21">
        <v>40877</v>
      </c>
      <c r="AF172">
        <v>4</v>
      </c>
      <c r="AG172">
        <v>310</v>
      </c>
      <c r="AH172" s="7">
        <f t="shared" si="38"/>
        <v>1.2903225806451613</v>
      </c>
      <c r="AJ172" s="21">
        <v>40877</v>
      </c>
      <c r="AK172">
        <v>10</v>
      </c>
      <c r="AL172">
        <v>161</v>
      </c>
      <c r="AM172" s="7">
        <f t="shared" si="39"/>
        <v>6.2111801242236027</v>
      </c>
      <c r="AO172" s="21">
        <v>40877</v>
      </c>
      <c r="AP172" s="9">
        <v>1978.8899993896484</v>
      </c>
      <c r="AQ172" s="9">
        <v>83944.904930114746</v>
      </c>
      <c r="AR172" s="7">
        <f t="shared" si="40"/>
        <v>2.3573676103833829</v>
      </c>
      <c r="AT172" s="21">
        <v>40877</v>
      </c>
      <c r="AU172" s="9"/>
      <c r="AV172" s="9">
        <v>19134.049926757813</v>
      </c>
      <c r="AW172" s="7">
        <f t="shared" si="41"/>
        <v>0</v>
      </c>
      <c r="AY172" s="21">
        <v>40877</v>
      </c>
      <c r="AZ172" s="9">
        <v>530</v>
      </c>
      <c r="BA172" s="9">
        <v>44091.70002746582</v>
      </c>
      <c r="BB172" s="7">
        <f t="shared" si="42"/>
        <v>1.2020402925490508</v>
      </c>
      <c r="BD172" s="21">
        <v>40877</v>
      </c>
      <c r="BE172" s="9">
        <v>1448.8899993896484</v>
      </c>
      <c r="BF172" s="9">
        <v>20719.154975891113</v>
      </c>
      <c r="BG172" s="7">
        <f t="shared" si="43"/>
        <v>6.9929975478033839</v>
      </c>
      <c r="BI172" s="21">
        <v>40877</v>
      </c>
      <c r="BJ172" s="9">
        <v>8651.0440187454224</v>
      </c>
      <c r="BK172" s="9">
        <v>778588.73306274414</v>
      </c>
      <c r="BL172" s="7">
        <f t="shared" si="44"/>
        <v>1.1111185727944846</v>
      </c>
      <c r="BN172" s="21">
        <v>40877</v>
      </c>
      <c r="BO172" s="9"/>
      <c r="BP172" s="9">
        <v>352953.15202331543</v>
      </c>
      <c r="BQ172" s="7">
        <f t="shared" si="45"/>
        <v>0</v>
      </c>
      <c r="BS172" s="21">
        <v>40877</v>
      </c>
      <c r="BT172" s="9">
        <v>2626</v>
      </c>
      <c r="BU172" s="9">
        <v>286811.81977844238</v>
      </c>
      <c r="BV172" s="7">
        <f t="shared" si="46"/>
        <v>0.91558290799470665</v>
      </c>
      <c r="BX172" s="21">
        <v>40877</v>
      </c>
      <c r="BY172" s="9">
        <v>6025.0440187454224</v>
      </c>
      <c r="BZ172" s="9">
        <v>138823.76126098633</v>
      </c>
      <c r="CA172" s="7">
        <f t="shared" si="47"/>
        <v>4.3400668329526395</v>
      </c>
    </row>
    <row r="173" spans="1:79">
      <c r="A173" s="21">
        <v>40908</v>
      </c>
      <c r="B173">
        <v>13</v>
      </c>
      <c r="C173">
        <v>374</v>
      </c>
      <c r="D173" s="7">
        <f t="shared" si="32"/>
        <v>3.4759358288770055</v>
      </c>
      <c r="F173" s="21">
        <v>40908</v>
      </c>
      <c r="H173">
        <v>78</v>
      </c>
      <c r="I173" s="7">
        <f t="shared" si="33"/>
        <v>0</v>
      </c>
      <c r="K173" s="21">
        <v>40908</v>
      </c>
      <c r="L173">
        <v>3</v>
      </c>
      <c r="M173">
        <v>202</v>
      </c>
      <c r="N173" s="7">
        <f t="shared" si="34"/>
        <v>1.4851485148514851</v>
      </c>
      <c r="P173" s="21">
        <v>40908</v>
      </c>
      <c r="Q173">
        <v>10</v>
      </c>
      <c r="R173">
        <v>95</v>
      </c>
      <c r="S173" s="7">
        <f t="shared" si="35"/>
        <v>10.526315789473683</v>
      </c>
      <c r="U173" s="21">
        <v>40908</v>
      </c>
      <c r="V173">
        <v>11</v>
      </c>
      <c r="W173">
        <v>663</v>
      </c>
      <c r="X173" s="7">
        <f t="shared" si="36"/>
        <v>1.6591251885369533</v>
      </c>
      <c r="Z173" s="21">
        <v>40908</v>
      </c>
      <c r="AA173">
        <v>1</v>
      </c>
      <c r="AB173">
        <v>266</v>
      </c>
      <c r="AC173" s="7">
        <f t="shared" si="37"/>
        <v>0.37593984962406013</v>
      </c>
      <c r="AE173" s="21">
        <v>40908</v>
      </c>
      <c r="AF173">
        <v>4</v>
      </c>
      <c r="AG173">
        <v>317</v>
      </c>
      <c r="AH173" s="7">
        <f t="shared" si="38"/>
        <v>1.2618296529968454</v>
      </c>
      <c r="AJ173" s="21">
        <v>40908</v>
      </c>
      <c r="AK173">
        <v>9</v>
      </c>
      <c r="AL173">
        <v>157</v>
      </c>
      <c r="AM173" s="7">
        <f t="shared" si="39"/>
        <v>5.7324840764331215</v>
      </c>
      <c r="AO173" s="21">
        <v>40908</v>
      </c>
      <c r="AP173" s="9">
        <v>2766.6499938964844</v>
      </c>
      <c r="AQ173" s="9">
        <v>83489.132987976074</v>
      </c>
      <c r="AR173" s="7">
        <f t="shared" si="40"/>
        <v>3.3137845548053915</v>
      </c>
      <c r="AT173" s="21">
        <v>40908</v>
      </c>
      <c r="AU173" s="9"/>
      <c r="AV173" s="9">
        <v>17786.509986877441</v>
      </c>
      <c r="AW173" s="7">
        <f t="shared" si="41"/>
        <v>0</v>
      </c>
      <c r="AY173" s="21">
        <v>40908</v>
      </c>
      <c r="AZ173" s="9">
        <v>530</v>
      </c>
      <c r="BA173" s="9">
        <v>45941.500015258789</v>
      </c>
      <c r="BB173" s="7">
        <f t="shared" si="42"/>
        <v>1.1536410431178092</v>
      </c>
      <c r="BD173" s="21">
        <v>40908</v>
      </c>
      <c r="BE173" s="9">
        <v>2236.6499938964844</v>
      </c>
      <c r="BF173" s="9">
        <v>19761.122985839844</v>
      </c>
      <c r="BG173" s="7">
        <f t="shared" si="43"/>
        <v>11.318435675438042</v>
      </c>
      <c r="BI173" s="21">
        <v>40908</v>
      </c>
      <c r="BJ173" s="9">
        <v>8725.017560005188</v>
      </c>
      <c r="BK173" s="9">
        <v>765924.23519134521</v>
      </c>
      <c r="BL173" s="7">
        <f t="shared" si="44"/>
        <v>1.1391489078323107</v>
      </c>
      <c r="BN173" s="21">
        <v>40908</v>
      </c>
      <c r="BO173" s="9">
        <v>448.97354125976563</v>
      </c>
      <c r="BP173" s="9">
        <v>340145.87131500244</v>
      </c>
      <c r="BQ173" s="7">
        <f t="shared" si="45"/>
        <v>0.13199441155173686</v>
      </c>
      <c r="BS173" s="21">
        <v>40908</v>
      </c>
      <c r="BT173" s="9">
        <v>2626</v>
      </c>
      <c r="BU173" s="9">
        <v>294057.17179107666</v>
      </c>
      <c r="BV173" s="7">
        <f t="shared" si="46"/>
        <v>0.89302361986455303</v>
      </c>
      <c r="BX173" s="21">
        <v>40908</v>
      </c>
      <c r="BY173" s="9">
        <v>5650.0440187454224</v>
      </c>
      <c r="BZ173" s="9">
        <v>131721.19208526611</v>
      </c>
      <c r="CA173" s="7">
        <f t="shared" si="47"/>
        <v>4.2893963600693956</v>
      </c>
    </row>
    <row r="174" spans="1:79">
      <c r="A174" s="21">
        <v>40939</v>
      </c>
      <c r="B174">
        <v>14</v>
      </c>
      <c r="C174">
        <v>377</v>
      </c>
      <c r="D174" s="7">
        <f t="shared" si="32"/>
        <v>3.7135278514588856</v>
      </c>
      <c r="F174" s="21">
        <v>40939</v>
      </c>
      <c r="H174">
        <v>75</v>
      </c>
      <c r="I174" s="7">
        <f t="shared" si="33"/>
        <v>0</v>
      </c>
      <c r="K174" s="21">
        <v>40939</v>
      </c>
      <c r="L174">
        <v>3</v>
      </c>
      <c r="M174">
        <v>204</v>
      </c>
      <c r="N174" s="7">
        <f t="shared" si="34"/>
        <v>1.4705882352941175</v>
      </c>
      <c r="P174" s="21">
        <v>40939</v>
      </c>
      <c r="Q174">
        <v>11</v>
      </c>
      <c r="R174">
        <v>99</v>
      </c>
      <c r="S174" s="7">
        <f t="shared" si="35"/>
        <v>11.111111111111111</v>
      </c>
      <c r="U174" s="21">
        <v>40939</v>
      </c>
      <c r="V174">
        <v>12</v>
      </c>
      <c r="W174">
        <v>669</v>
      </c>
      <c r="X174" s="7">
        <f t="shared" si="36"/>
        <v>1.7937219730941705</v>
      </c>
      <c r="Z174" s="21">
        <v>40939</v>
      </c>
      <c r="AB174">
        <v>261</v>
      </c>
      <c r="AC174" s="7">
        <f t="shared" si="37"/>
        <v>0</v>
      </c>
      <c r="AE174" s="21">
        <v>40939</v>
      </c>
      <c r="AF174">
        <v>6</v>
      </c>
      <c r="AG174">
        <v>324</v>
      </c>
      <c r="AH174" s="7">
        <f t="shared" si="38"/>
        <v>1.8518518518518516</v>
      </c>
      <c r="AJ174" s="21">
        <v>40939</v>
      </c>
      <c r="AK174">
        <v>9</v>
      </c>
      <c r="AL174">
        <v>160</v>
      </c>
      <c r="AM174" s="7">
        <f t="shared" si="39"/>
        <v>5.625</v>
      </c>
      <c r="AO174" s="21">
        <v>40939</v>
      </c>
      <c r="AP174" s="9">
        <v>2942.6499938964844</v>
      </c>
      <c r="AQ174" s="9">
        <v>84413.362014770508</v>
      </c>
      <c r="AR174" s="7">
        <f t="shared" si="40"/>
        <v>3.4860002298943913</v>
      </c>
      <c r="AT174" s="21">
        <v>40939</v>
      </c>
      <c r="AU174" s="9"/>
      <c r="AV174" s="9">
        <v>17211.400016784668</v>
      </c>
      <c r="AW174" s="7">
        <f t="shared" si="41"/>
        <v>0</v>
      </c>
      <c r="AY174" s="21">
        <v>40939</v>
      </c>
      <c r="AZ174" s="9">
        <v>530</v>
      </c>
      <c r="BA174" s="9">
        <v>46317.900009155273</v>
      </c>
      <c r="BB174" s="7">
        <f t="shared" si="42"/>
        <v>1.1442660394690591</v>
      </c>
      <c r="BD174" s="21">
        <v>40939</v>
      </c>
      <c r="BE174" s="9">
        <v>2412.6499938964844</v>
      </c>
      <c r="BF174" s="9">
        <v>20884.061988830566</v>
      </c>
      <c r="BG174" s="7">
        <f t="shared" si="43"/>
        <v>11.552589698243775</v>
      </c>
      <c r="BI174" s="21">
        <v>40939</v>
      </c>
      <c r="BJ174" s="9">
        <v>9475.017560005188</v>
      </c>
      <c r="BK174" s="9">
        <v>754971.08088684082</v>
      </c>
      <c r="BL174" s="7">
        <f t="shared" si="44"/>
        <v>1.2550172847515144</v>
      </c>
      <c r="BN174" s="21">
        <v>40939</v>
      </c>
      <c r="BO174" s="9"/>
      <c r="BP174" s="9">
        <v>320269.20211791992</v>
      </c>
      <c r="BQ174" s="7">
        <f t="shared" si="45"/>
        <v>0</v>
      </c>
      <c r="BS174" s="21">
        <v>40939</v>
      </c>
      <c r="BT174" s="9">
        <v>3824.9735412597656</v>
      </c>
      <c r="BU174" s="9">
        <v>303422.21678924561</v>
      </c>
      <c r="BV174" s="7">
        <f t="shared" si="46"/>
        <v>1.2606109011182125</v>
      </c>
      <c r="BX174" s="21">
        <v>40939</v>
      </c>
      <c r="BY174" s="9">
        <v>5650.0440187454224</v>
      </c>
      <c r="BZ174" s="9">
        <v>131279.66197967529</v>
      </c>
      <c r="CA174" s="7">
        <f t="shared" si="47"/>
        <v>4.3038227959637503</v>
      </c>
    </row>
    <row r="175" spans="1:79">
      <c r="A175" s="21">
        <v>40968</v>
      </c>
      <c r="B175">
        <v>18</v>
      </c>
      <c r="C175">
        <v>378</v>
      </c>
      <c r="D175" s="7">
        <f t="shared" si="32"/>
        <v>4.7619047619047619</v>
      </c>
      <c r="F175" s="21">
        <v>40968</v>
      </c>
      <c r="G175">
        <v>1</v>
      </c>
      <c r="H175">
        <v>77</v>
      </c>
      <c r="I175" s="7">
        <f t="shared" si="33"/>
        <v>1.2987012987012987</v>
      </c>
      <c r="K175" s="21">
        <v>40968</v>
      </c>
      <c r="L175">
        <v>4</v>
      </c>
      <c r="M175">
        <v>204</v>
      </c>
      <c r="N175" s="7">
        <f t="shared" si="34"/>
        <v>1.9607843137254901</v>
      </c>
      <c r="P175" s="21">
        <v>40968</v>
      </c>
      <c r="Q175">
        <v>12</v>
      </c>
      <c r="R175">
        <v>97</v>
      </c>
      <c r="S175" s="7">
        <f t="shared" si="35"/>
        <v>12.371134020618557</v>
      </c>
      <c r="U175" s="21">
        <v>40968</v>
      </c>
      <c r="V175">
        <v>13</v>
      </c>
      <c r="W175">
        <v>679</v>
      </c>
      <c r="X175" s="7">
        <f t="shared" si="36"/>
        <v>1.9145802650957291</v>
      </c>
      <c r="Z175" s="21">
        <v>40968</v>
      </c>
      <c r="AB175">
        <v>262</v>
      </c>
      <c r="AC175" s="7">
        <f t="shared" si="37"/>
        <v>0</v>
      </c>
      <c r="AE175" s="21">
        <v>40968</v>
      </c>
      <c r="AF175">
        <v>5</v>
      </c>
      <c r="AG175">
        <v>326</v>
      </c>
      <c r="AH175" s="7">
        <f t="shared" si="38"/>
        <v>1.5337423312883436</v>
      </c>
      <c r="AJ175" s="21">
        <v>40968</v>
      </c>
      <c r="AK175">
        <v>11</v>
      </c>
      <c r="AL175">
        <v>167</v>
      </c>
      <c r="AM175" s="7">
        <f t="shared" si="39"/>
        <v>6.5868263473053901</v>
      </c>
      <c r="AO175" s="21">
        <v>40968</v>
      </c>
      <c r="AP175" s="9">
        <v>3584.6499938964844</v>
      </c>
      <c r="AQ175" s="9">
        <v>84705.091018676758</v>
      </c>
      <c r="AR175" s="7">
        <f t="shared" si="40"/>
        <v>4.2319180001897401</v>
      </c>
      <c r="AT175" s="21">
        <v>40968</v>
      </c>
      <c r="AU175" s="9">
        <v>150</v>
      </c>
      <c r="AV175" s="9">
        <v>17626.940002441406</v>
      </c>
      <c r="AW175" s="7">
        <f t="shared" si="41"/>
        <v>0.8509701625989784</v>
      </c>
      <c r="AY175" s="21">
        <v>40968</v>
      </c>
      <c r="AZ175" s="9">
        <v>865</v>
      </c>
      <c r="BA175" s="9">
        <v>46273.400016784668</v>
      </c>
      <c r="BB175" s="7">
        <f t="shared" si="42"/>
        <v>1.8693244924432615</v>
      </c>
      <c r="BD175" s="21">
        <v>40968</v>
      </c>
      <c r="BE175" s="9">
        <v>2569.6499938964844</v>
      </c>
      <c r="BF175" s="9">
        <v>20804.750999450684</v>
      </c>
      <c r="BG175" s="7">
        <f t="shared" si="43"/>
        <v>12.351265314179113</v>
      </c>
      <c r="BI175" s="21">
        <v>40968</v>
      </c>
      <c r="BJ175" s="9">
        <v>10504.378560066223</v>
      </c>
      <c r="BK175" s="9">
        <v>759440.89768218994</v>
      </c>
      <c r="BL175" s="7">
        <f t="shared" si="44"/>
        <v>1.3831726197687715</v>
      </c>
      <c r="BN175" s="21">
        <v>40968</v>
      </c>
      <c r="BO175" s="9"/>
      <c r="BP175" s="9">
        <v>323075.53701782227</v>
      </c>
      <c r="BQ175" s="7">
        <f t="shared" si="45"/>
        <v>0</v>
      </c>
      <c r="BS175" s="21">
        <v>40968</v>
      </c>
      <c r="BT175" s="9">
        <v>3376</v>
      </c>
      <c r="BU175" s="9">
        <v>300353.91667938232</v>
      </c>
      <c r="BV175" s="7">
        <f t="shared" si="46"/>
        <v>1.1240073168760327</v>
      </c>
      <c r="BX175" s="21">
        <v>40968</v>
      </c>
      <c r="BY175" s="9">
        <v>7128.3785600662231</v>
      </c>
      <c r="BZ175" s="9">
        <v>136011.44398498535</v>
      </c>
      <c r="CA175" s="7">
        <f t="shared" si="47"/>
        <v>5.2410138082595044</v>
      </c>
    </row>
    <row r="176" spans="1:79">
      <c r="A176" s="21">
        <v>40999</v>
      </c>
      <c r="B176">
        <v>15</v>
      </c>
      <c r="C176">
        <v>370</v>
      </c>
      <c r="D176" s="7">
        <f t="shared" si="32"/>
        <v>4.0540540540540544</v>
      </c>
      <c r="F176" s="21">
        <v>40999</v>
      </c>
      <c r="G176">
        <v>1</v>
      </c>
      <c r="H176">
        <v>76</v>
      </c>
      <c r="I176" s="7">
        <f t="shared" si="33"/>
        <v>1.3157894736842104</v>
      </c>
      <c r="K176" s="21">
        <v>40999</v>
      </c>
      <c r="L176">
        <v>3</v>
      </c>
      <c r="M176">
        <v>197</v>
      </c>
      <c r="N176" s="7">
        <f t="shared" si="34"/>
        <v>1.5228426395939088</v>
      </c>
      <c r="P176" s="21">
        <v>40999</v>
      </c>
      <c r="Q176">
        <v>11</v>
      </c>
      <c r="R176">
        <v>99</v>
      </c>
      <c r="S176" s="7">
        <f t="shared" si="35"/>
        <v>11.111111111111111</v>
      </c>
      <c r="U176" s="21">
        <v>40999</v>
      </c>
      <c r="V176">
        <v>13</v>
      </c>
      <c r="W176">
        <v>703</v>
      </c>
      <c r="X176" s="7">
        <f t="shared" si="36"/>
        <v>1.8492176386913231</v>
      </c>
      <c r="Z176" s="21">
        <v>40999</v>
      </c>
      <c r="AB176">
        <v>278</v>
      </c>
      <c r="AC176" s="7">
        <f t="shared" si="37"/>
        <v>0</v>
      </c>
      <c r="AE176" s="21">
        <v>40999</v>
      </c>
      <c r="AF176">
        <v>5</v>
      </c>
      <c r="AG176">
        <v>342</v>
      </c>
      <c r="AH176" s="7">
        <f t="shared" si="38"/>
        <v>1.4619883040935671</v>
      </c>
      <c r="AJ176" s="21">
        <v>40999</v>
      </c>
      <c r="AK176">
        <v>12</v>
      </c>
      <c r="AL176">
        <v>164</v>
      </c>
      <c r="AM176" s="7">
        <f t="shared" si="39"/>
        <v>7.3170731707317067</v>
      </c>
      <c r="AO176" s="21">
        <v>40999</v>
      </c>
      <c r="AP176" s="9">
        <v>3184.7599945068359</v>
      </c>
      <c r="AQ176" s="9">
        <v>83511.09302520752</v>
      </c>
      <c r="AR176" s="7">
        <f t="shared" si="40"/>
        <v>3.8135771897339765</v>
      </c>
      <c r="AT176" s="21">
        <v>40999</v>
      </c>
      <c r="AU176" s="9">
        <v>150</v>
      </c>
      <c r="AV176" s="9">
        <v>17149.820037841797</v>
      </c>
      <c r="AW176" s="7">
        <f t="shared" si="41"/>
        <v>0.87464474652806101</v>
      </c>
      <c r="AY176" s="21">
        <v>40999</v>
      </c>
      <c r="AZ176" s="9">
        <v>665</v>
      </c>
      <c r="BA176" s="9">
        <v>44987.799995422363</v>
      </c>
      <c r="BB176" s="7">
        <f t="shared" si="42"/>
        <v>1.4781785285514419</v>
      </c>
      <c r="BD176" s="21">
        <v>40999</v>
      </c>
      <c r="BE176" s="9">
        <v>2369.7599945068359</v>
      </c>
      <c r="BF176" s="9">
        <v>21373.472991943359</v>
      </c>
      <c r="BG176" s="7">
        <f t="shared" si="43"/>
        <v>11.087388537183953</v>
      </c>
      <c r="BI176" s="21">
        <v>40999</v>
      </c>
      <c r="BJ176" s="9">
        <v>11754.378560066223</v>
      </c>
      <c r="BK176" s="9">
        <v>776518.55806732178</v>
      </c>
      <c r="BL176" s="7">
        <f t="shared" si="44"/>
        <v>1.5137279641225463</v>
      </c>
      <c r="BN176" s="21">
        <v>40999</v>
      </c>
      <c r="BO176" s="9"/>
      <c r="BP176" s="9">
        <v>347866.89714813232</v>
      </c>
      <c r="BQ176" s="7">
        <f t="shared" si="45"/>
        <v>0</v>
      </c>
      <c r="BS176" s="21">
        <v>40999</v>
      </c>
      <c r="BT176" s="9">
        <v>4376</v>
      </c>
      <c r="BU176" s="9">
        <v>303228.00190734863</v>
      </c>
      <c r="BV176" s="7">
        <f t="shared" si="46"/>
        <v>1.4431384873673663</v>
      </c>
      <c r="BX176" s="21">
        <v>40999</v>
      </c>
      <c r="BY176" s="9">
        <v>7378.3785600662231</v>
      </c>
      <c r="BZ176" s="9">
        <v>125423.65901184082</v>
      </c>
      <c r="CA176" s="7">
        <f t="shared" si="47"/>
        <v>5.8827645582957011</v>
      </c>
    </row>
    <row r="177" spans="1:79">
      <c r="A177" s="21">
        <v>41029</v>
      </c>
      <c r="B177">
        <v>15</v>
      </c>
      <c r="C177">
        <v>372</v>
      </c>
      <c r="D177" s="7">
        <f t="shared" si="32"/>
        <v>4.032258064516129</v>
      </c>
      <c r="F177" s="21">
        <v>41029</v>
      </c>
      <c r="G177">
        <v>1</v>
      </c>
      <c r="H177">
        <v>74</v>
      </c>
      <c r="I177" s="7">
        <f t="shared" si="33"/>
        <v>1.3513513513513513</v>
      </c>
      <c r="K177" s="21">
        <v>41029</v>
      </c>
      <c r="L177">
        <v>3</v>
      </c>
      <c r="M177">
        <v>201</v>
      </c>
      <c r="N177" s="7">
        <f t="shared" si="34"/>
        <v>1.4925373134328357</v>
      </c>
      <c r="P177" s="21">
        <v>41029</v>
      </c>
      <c r="Q177">
        <v>10</v>
      </c>
      <c r="R177">
        <v>96</v>
      </c>
      <c r="S177" s="7">
        <f t="shared" si="35"/>
        <v>10.416666666666668</v>
      </c>
      <c r="U177" s="21">
        <v>41029</v>
      </c>
      <c r="V177">
        <v>14</v>
      </c>
      <c r="W177">
        <v>717</v>
      </c>
      <c r="X177" s="7">
        <f t="shared" si="36"/>
        <v>1.9525801952580195</v>
      </c>
      <c r="Z177" s="21">
        <v>41029</v>
      </c>
      <c r="AB177">
        <v>280</v>
      </c>
      <c r="AC177" s="7">
        <f t="shared" si="37"/>
        <v>0</v>
      </c>
      <c r="AE177" s="21">
        <v>41029</v>
      </c>
      <c r="AF177">
        <v>6</v>
      </c>
      <c r="AG177">
        <v>351</v>
      </c>
      <c r="AH177" s="7">
        <f t="shared" si="38"/>
        <v>1.7094017094017095</v>
      </c>
      <c r="AJ177" s="21">
        <v>41029</v>
      </c>
      <c r="AK177">
        <v>13</v>
      </c>
      <c r="AL177">
        <v>168</v>
      </c>
      <c r="AM177" s="7">
        <f t="shared" si="39"/>
        <v>7.7380952380952381</v>
      </c>
      <c r="AO177" s="21">
        <v>41029</v>
      </c>
      <c r="AP177" s="9">
        <v>3034.7599945068359</v>
      </c>
      <c r="AQ177" s="9">
        <v>84226.800018310547</v>
      </c>
      <c r="AR177" s="7">
        <f t="shared" si="40"/>
        <v>3.6030811972520524</v>
      </c>
      <c r="AT177" s="21">
        <v>41029</v>
      </c>
      <c r="AU177" s="9">
        <v>150</v>
      </c>
      <c r="AV177" s="9">
        <v>16985.500038146973</v>
      </c>
      <c r="AW177" s="7">
        <f t="shared" si="41"/>
        <v>0.88310617681623582</v>
      </c>
      <c r="AY177" s="21">
        <v>41029</v>
      </c>
      <c r="AZ177" s="9">
        <v>665</v>
      </c>
      <c r="BA177" s="9">
        <v>46166.89998626709</v>
      </c>
      <c r="BB177" s="7">
        <f t="shared" si="42"/>
        <v>1.4404259332937936</v>
      </c>
      <c r="BD177" s="21">
        <v>41029</v>
      </c>
      <c r="BE177" s="9">
        <v>2219.7599945068359</v>
      </c>
      <c r="BF177" s="9">
        <v>21074.399993896484</v>
      </c>
      <c r="BG177" s="7">
        <f t="shared" si="43"/>
        <v>10.532968887131863</v>
      </c>
      <c r="BI177" s="21">
        <v>41029</v>
      </c>
      <c r="BJ177" s="9">
        <v>12607.978566169739</v>
      </c>
      <c r="BK177" s="9">
        <v>791348.76987457275</v>
      </c>
      <c r="BL177" s="7">
        <f t="shared" si="44"/>
        <v>1.5932265324893446</v>
      </c>
      <c r="BN177" s="21">
        <v>41029</v>
      </c>
      <c r="BO177" s="9"/>
      <c r="BP177" s="9">
        <v>347599.02695465088</v>
      </c>
      <c r="BQ177" s="7">
        <f t="shared" si="45"/>
        <v>0</v>
      </c>
      <c r="BS177" s="21">
        <v>41029</v>
      </c>
      <c r="BT177" s="9">
        <v>4676</v>
      </c>
      <c r="BU177" s="9">
        <v>312724.57388305664</v>
      </c>
      <c r="BV177" s="7">
        <f t="shared" si="46"/>
        <v>1.4952454621454181</v>
      </c>
      <c r="BX177" s="21">
        <v>41029</v>
      </c>
      <c r="BY177" s="9">
        <v>7931.9785661697388</v>
      </c>
      <c r="BZ177" s="9">
        <v>131025.16903686523</v>
      </c>
      <c r="CA177" s="7">
        <f t="shared" si="47"/>
        <v>6.0537823568371039</v>
      </c>
    </row>
    <row r="178" spans="1:79">
      <c r="A178" s="21">
        <v>41060</v>
      </c>
      <c r="B178">
        <v>15</v>
      </c>
      <c r="C178">
        <v>376</v>
      </c>
      <c r="D178" s="7">
        <f t="shared" si="32"/>
        <v>3.9893617021276597</v>
      </c>
      <c r="F178" s="21">
        <v>41060</v>
      </c>
      <c r="G178">
        <v>1</v>
      </c>
      <c r="H178">
        <v>73</v>
      </c>
      <c r="I178" s="7">
        <f t="shared" si="33"/>
        <v>1.3698630136986301</v>
      </c>
      <c r="K178" s="21">
        <v>41060</v>
      </c>
      <c r="L178">
        <v>2</v>
      </c>
      <c r="M178">
        <v>204</v>
      </c>
      <c r="N178" s="7">
        <f t="shared" si="34"/>
        <v>0.98039215686274506</v>
      </c>
      <c r="P178" s="21">
        <v>41060</v>
      </c>
      <c r="Q178">
        <v>12</v>
      </c>
      <c r="R178">
        <v>98</v>
      </c>
      <c r="S178" s="7">
        <f t="shared" si="35"/>
        <v>12.244897959183673</v>
      </c>
      <c r="U178" s="21">
        <v>41060</v>
      </c>
      <c r="V178">
        <v>17</v>
      </c>
      <c r="W178">
        <v>723</v>
      </c>
      <c r="X178" s="7">
        <f t="shared" si="36"/>
        <v>2.3513139695712311</v>
      </c>
      <c r="Z178" s="21">
        <v>41060</v>
      </c>
      <c r="AB178">
        <v>284</v>
      </c>
      <c r="AC178" s="7">
        <f t="shared" si="37"/>
        <v>0</v>
      </c>
      <c r="AE178" s="21">
        <v>41060</v>
      </c>
      <c r="AF178">
        <v>7</v>
      </c>
      <c r="AG178">
        <v>344</v>
      </c>
      <c r="AH178" s="7">
        <f t="shared" si="38"/>
        <v>2.0348837209302326</v>
      </c>
      <c r="AJ178" s="21">
        <v>41060</v>
      </c>
      <c r="AK178">
        <v>16</v>
      </c>
      <c r="AL178">
        <v>176</v>
      </c>
      <c r="AM178" s="7">
        <f t="shared" si="39"/>
        <v>9.0909090909090917</v>
      </c>
      <c r="AO178" s="21">
        <v>41060</v>
      </c>
      <c r="AP178" s="9">
        <v>3343.2599945068359</v>
      </c>
      <c r="AQ178" s="9">
        <v>85806.699043273926</v>
      </c>
      <c r="AR178" s="7">
        <f t="shared" si="40"/>
        <v>3.8962692094946654</v>
      </c>
      <c r="AT178" s="21">
        <v>41060</v>
      </c>
      <c r="AU178" s="9">
        <v>150</v>
      </c>
      <c r="AV178" s="9">
        <v>17011.700019836426</v>
      </c>
      <c r="AW178" s="7">
        <f t="shared" si="41"/>
        <v>0.88174609136707738</v>
      </c>
      <c r="AY178" s="21">
        <v>41060</v>
      </c>
      <c r="AZ178" s="9">
        <v>733.5</v>
      </c>
      <c r="BA178" s="9">
        <v>47028.699043273926</v>
      </c>
      <c r="BB178" s="7">
        <f t="shared" si="42"/>
        <v>1.5596859256622486</v>
      </c>
      <c r="BD178" s="21">
        <v>41060</v>
      </c>
      <c r="BE178" s="9">
        <v>2459.7599945068359</v>
      </c>
      <c r="BF178" s="9">
        <v>21766.299980163574</v>
      </c>
      <c r="BG178" s="7">
        <f t="shared" si="43"/>
        <v>11.30077227984777</v>
      </c>
      <c r="BI178" s="21">
        <v>41060</v>
      </c>
      <c r="BJ178" s="9">
        <v>12765.978566169739</v>
      </c>
      <c r="BK178" s="9">
        <v>801164.69078063965</v>
      </c>
      <c r="BL178" s="7">
        <f t="shared" si="44"/>
        <v>1.5934275078611879</v>
      </c>
      <c r="BN178" s="21">
        <v>41060</v>
      </c>
      <c r="BO178" s="9"/>
      <c r="BP178" s="9">
        <v>380949.42794036865</v>
      </c>
      <c r="BQ178" s="7">
        <f t="shared" si="45"/>
        <v>0</v>
      </c>
      <c r="BS178" s="21">
        <v>41060</v>
      </c>
      <c r="BT178" s="9">
        <v>4676</v>
      </c>
      <c r="BU178" s="9">
        <v>285036.65280151367</v>
      </c>
      <c r="BV178" s="7">
        <f t="shared" si="46"/>
        <v>1.640490776902348</v>
      </c>
      <c r="BX178" s="21">
        <v>41060</v>
      </c>
      <c r="BY178" s="9">
        <v>8089.9785661697388</v>
      </c>
      <c r="BZ178" s="9">
        <v>135178.61003875732</v>
      </c>
      <c r="CA178" s="7">
        <f t="shared" si="47"/>
        <v>5.9846587887316236</v>
      </c>
    </row>
    <row r="179" spans="1:79">
      <c r="A179" s="21">
        <v>41090</v>
      </c>
      <c r="B179">
        <v>15</v>
      </c>
      <c r="C179">
        <v>373</v>
      </c>
      <c r="D179" s="7">
        <f t="shared" si="32"/>
        <v>4.0214477211796247</v>
      </c>
      <c r="F179" s="21">
        <v>41090</v>
      </c>
      <c r="G179">
        <v>1</v>
      </c>
      <c r="H179">
        <v>72</v>
      </c>
      <c r="I179" s="7">
        <f t="shared" si="33"/>
        <v>1.3888888888888888</v>
      </c>
      <c r="K179" s="21">
        <v>41090</v>
      </c>
      <c r="L179">
        <v>3</v>
      </c>
      <c r="M179">
        <v>201</v>
      </c>
      <c r="N179" s="7">
        <f t="shared" si="34"/>
        <v>1.4925373134328357</v>
      </c>
      <c r="P179" s="21">
        <v>41090</v>
      </c>
      <c r="Q179">
        <v>11</v>
      </c>
      <c r="R179">
        <v>100</v>
      </c>
      <c r="S179" s="7">
        <f t="shared" si="35"/>
        <v>11</v>
      </c>
      <c r="U179" s="21">
        <v>41090</v>
      </c>
      <c r="V179">
        <v>16</v>
      </c>
      <c r="W179">
        <v>725</v>
      </c>
      <c r="X179" s="7">
        <f t="shared" si="36"/>
        <v>2.2068965517241379</v>
      </c>
      <c r="Z179" s="21">
        <v>41090</v>
      </c>
      <c r="AB179">
        <v>284</v>
      </c>
      <c r="AC179" s="7">
        <f t="shared" si="37"/>
        <v>0</v>
      </c>
      <c r="AE179" s="21">
        <v>41090</v>
      </c>
      <c r="AF179">
        <v>6</v>
      </c>
      <c r="AG179">
        <v>346</v>
      </c>
      <c r="AH179" s="7">
        <f t="shared" si="38"/>
        <v>1.7341040462427744</v>
      </c>
      <c r="AJ179" s="21">
        <v>41090</v>
      </c>
      <c r="AK179">
        <v>15</v>
      </c>
      <c r="AL179">
        <v>173</v>
      </c>
      <c r="AM179" s="7">
        <f t="shared" si="39"/>
        <v>8.6705202312138727</v>
      </c>
      <c r="AO179" s="21">
        <v>41090</v>
      </c>
      <c r="AP179" s="9">
        <v>3343.2599945068359</v>
      </c>
      <c r="AQ179" s="9">
        <v>84860.800018310547</v>
      </c>
      <c r="AR179" s="7">
        <f t="shared" si="40"/>
        <v>3.939698887808571</v>
      </c>
      <c r="AT179" s="21">
        <v>41090</v>
      </c>
      <c r="AU179" s="9">
        <v>150</v>
      </c>
      <c r="AV179" s="9">
        <v>16666.400016784668</v>
      </c>
      <c r="AW179" s="7">
        <f t="shared" si="41"/>
        <v>0.90001439932400251</v>
      </c>
      <c r="AY179" s="21">
        <v>41090</v>
      </c>
      <c r="AZ179" s="9">
        <v>1033.5</v>
      </c>
      <c r="BA179" s="9">
        <v>46094.100044250488</v>
      </c>
      <c r="BB179" s="7">
        <f t="shared" si="42"/>
        <v>2.2421524642152391</v>
      </c>
      <c r="BD179" s="21">
        <v>41090</v>
      </c>
      <c r="BE179" s="9">
        <v>2159.7599945068359</v>
      </c>
      <c r="BF179" s="9">
        <v>22100.299957275391</v>
      </c>
      <c r="BG179" s="7">
        <f t="shared" si="43"/>
        <v>9.7725370184210814</v>
      </c>
      <c r="BI179" s="21">
        <v>41090</v>
      </c>
      <c r="BJ179" s="9">
        <v>12390.978566169739</v>
      </c>
      <c r="BK179" s="9">
        <v>808316.4338760376</v>
      </c>
      <c r="BL179" s="7">
        <f t="shared" si="44"/>
        <v>1.5329366132954318</v>
      </c>
      <c r="BN179" s="21">
        <v>41090</v>
      </c>
      <c r="BO179" s="9"/>
      <c r="BP179" s="9">
        <v>390250.40696716309</v>
      </c>
      <c r="BQ179" s="7">
        <f t="shared" si="45"/>
        <v>0</v>
      </c>
      <c r="BS179" s="21">
        <v>41090</v>
      </c>
      <c r="BT179" s="9">
        <v>4476</v>
      </c>
      <c r="BU179" s="9">
        <v>283319.67387390137</v>
      </c>
      <c r="BV179" s="7">
        <f t="shared" si="46"/>
        <v>1.5798408697844817</v>
      </c>
      <c r="BX179" s="21">
        <v>41090</v>
      </c>
      <c r="BY179" s="9">
        <v>7914.9785661697388</v>
      </c>
      <c r="BZ179" s="9">
        <v>134746.35303497314</v>
      </c>
      <c r="CA179" s="7">
        <f t="shared" si="47"/>
        <v>5.8739835163593792</v>
      </c>
    </row>
    <row r="180" spans="1:79">
      <c r="A180" s="21">
        <v>41121</v>
      </c>
      <c r="B180">
        <v>16</v>
      </c>
      <c r="C180">
        <v>378</v>
      </c>
      <c r="D180" s="7">
        <f t="shared" si="32"/>
        <v>4.2328042328042326</v>
      </c>
      <c r="F180" s="21">
        <v>41121</v>
      </c>
      <c r="G180">
        <v>1</v>
      </c>
      <c r="H180">
        <v>70</v>
      </c>
      <c r="I180" s="7">
        <f t="shared" si="33"/>
        <v>1.4285714285714286</v>
      </c>
      <c r="K180" s="21">
        <v>41121</v>
      </c>
      <c r="L180">
        <v>4</v>
      </c>
      <c r="M180">
        <v>204</v>
      </c>
      <c r="N180" s="7">
        <f t="shared" si="34"/>
        <v>1.9607843137254901</v>
      </c>
      <c r="P180" s="21">
        <v>41121</v>
      </c>
      <c r="Q180">
        <v>11</v>
      </c>
      <c r="R180">
        <v>104</v>
      </c>
      <c r="S180" s="7">
        <f t="shared" si="35"/>
        <v>10.576923076923077</v>
      </c>
      <c r="U180" s="21">
        <v>41121</v>
      </c>
      <c r="V180">
        <v>16</v>
      </c>
      <c r="W180">
        <v>724</v>
      </c>
      <c r="X180" s="7">
        <f t="shared" si="36"/>
        <v>2.2099447513812152</v>
      </c>
      <c r="Z180" s="21">
        <v>41121</v>
      </c>
      <c r="AB180">
        <v>288</v>
      </c>
      <c r="AC180" s="7">
        <f t="shared" si="37"/>
        <v>0</v>
      </c>
      <c r="AE180" s="21">
        <v>41121</v>
      </c>
      <c r="AF180">
        <v>6</v>
      </c>
      <c r="AG180">
        <v>343</v>
      </c>
      <c r="AH180" s="7">
        <f t="shared" si="38"/>
        <v>1.749271137026239</v>
      </c>
      <c r="AJ180" s="21">
        <v>41121</v>
      </c>
      <c r="AK180">
        <v>15</v>
      </c>
      <c r="AL180">
        <v>173</v>
      </c>
      <c r="AM180" s="7">
        <f t="shared" si="39"/>
        <v>8.6705202312138727</v>
      </c>
      <c r="AO180" s="21">
        <v>41121</v>
      </c>
      <c r="AP180" s="9">
        <v>3593.2599945068359</v>
      </c>
      <c r="AQ180" s="9">
        <v>86055.600044250488</v>
      </c>
      <c r="AR180" s="7">
        <f t="shared" si="40"/>
        <v>4.1755097781656891</v>
      </c>
      <c r="AT180" s="21">
        <v>41121</v>
      </c>
      <c r="AU180" s="9">
        <v>150</v>
      </c>
      <c r="AV180" s="9">
        <v>16126.400009155273</v>
      </c>
      <c r="AW180" s="7">
        <f t="shared" si="41"/>
        <v>0.93015180024582089</v>
      </c>
      <c r="AY180" s="21">
        <v>41121</v>
      </c>
      <c r="AZ180" s="9">
        <v>1283.5</v>
      </c>
      <c r="BA180" s="9">
        <v>47051.600074768066</v>
      </c>
      <c r="BB180" s="7">
        <f t="shared" si="42"/>
        <v>2.7278562215959385</v>
      </c>
      <c r="BD180" s="21">
        <v>41121</v>
      </c>
      <c r="BE180" s="9">
        <v>2159.7599945068359</v>
      </c>
      <c r="BF180" s="9">
        <v>22877.599960327148</v>
      </c>
      <c r="BG180" s="7">
        <f t="shared" si="43"/>
        <v>9.4405007441871156</v>
      </c>
      <c r="BI180" s="21">
        <v>41121</v>
      </c>
      <c r="BJ180" s="9">
        <v>12390.978566169739</v>
      </c>
      <c r="BK180" s="9">
        <v>802365.69507598877</v>
      </c>
      <c r="BL180" s="7">
        <f t="shared" si="44"/>
        <v>1.5443056255036227</v>
      </c>
      <c r="BN180" s="21">
        <v>41121</v>
      </c>
      <c r="BO180" s="9"/>
      <c r="BP180" s="9">
        <v>386804.1760635376</v>
      </c>
      <c r="BQ180" s="7">
        <f t="shared" si="45"/>
        <v>0</v>
      </c>
      <c r="BS180" s="21">
        <v>41121</v>
      </c>
      <c r="BT180" s="9">
        <v>4476</v>
      </c>
      <c r="BU180" s="9">
        <v>278893.60694885254</v>
      </c>
      <c r="BV180" s="7">
        <f t="shared" si="46"/>
        <v>1.6049130881730367</v>
      </c>
      <c r="BX180" s="21">
        <v>41121</v>
      </c>
      <c r="BY180" s="9">
        <v>7914.9785661697388</v>
      </c>
      <c r="BZ180" s="9">
        <v>136667.91206359863</v>
      </c>
      <c r="CA180" s="7">
        <f t="shared" si="47"/>
        <v>5.7913949563277809</v>
      </c>
    </row>
    <row r="181" spans="1:79">
      <c r="A181" s="21">
        <v>41152</v>
      </c>
      <c r="B181">
        <v>17</v>
      </c>
      <c r="C181">
        <v>381</v>
      </c>
      <c r="D181" s="7">
        <f t="shared" si="32"/>
        <v>4.4619422572178475</v>
      </c>
      <c r="F181" s="21">
        <v>41152</v>
      </c>
      <c r="H181">
        <v>71</v>
      </c>
      <c r="I181" s="7">
        <f t="shared" si="33"/>
        <v>0</v>
      </c>
      <c r="K181" s="21">
        <v>41152</v>
      </c>
      <c r="L181">
        <v>4</v>
      </c>
      <c r="M181">
        <v>205</v>
      </c>
      <c r="N181" s="7">
        <f t="shared" si="34"/>
        <v>1.9512195121951219</v>
      </c>
      <c r="P181" s="21">
        <v>41152</v>
      </c>
      <c r="Q181">
        <v>13</v>
      </c>
      <c r="R181">
        <v>105</v>
      </c>
      <c r="S181" s="7">
        <f t="shared" si="35"/>
        <v>12.380952380952381</v>
      </c>
      <c r="U181" s="21">
        <v>41152</v>
      </c>
      <c r="V181">
        <v>17</v>
      </c>
      <c r="W181">
        <v>721</v>
      </c>
      <c r="X181" s="7">
        <f t="shared" si="36"/>
        <v>2.3578363384188625</v>
      </c>
      <c r="Z181" s="21">
        <v>41152</v>
      </c>
      <c r="AB181">
        <v>286</v>
      </c>
      <c r="AC181" s="7">
        <f t="shared" si="37"/>
        <v>0</v>
      </c>
      <c r="AE181" s="21">
        <v>41152</v>
      </c>
      <c r="AF181">
        <v>5</v>
      </c>
      <c r="AG181">
        <v>341</v>
      </c>
      <c r="AH181" s="7">
        <f t="shared" si="38"/>
        <v>1.466275659824047</v>
      </c>
      <c r="AJ181" s="21">
        <v>41152</v>
      </c>
      <c r="AK181">
        <v>16</v>
      </c>
      <c r="AL181">
        <v>173</v>
      </c>
      <c r="AM181" s="7">
        <f t="shared" si="39"/>
        <v>9.2485549132947966</v>
      </c>
      <c r="AO181" s="21">
        <v>41152</v>
      </c>
      <c r="AP181" s="9">
        <v>3893.2599945068359</v>
      </c>
      <c r="AQ181" s="9">
        <v>86860.200057983398</v>
      </c>
      <c r="AR181" s="7">
        <f t="shared" si="40"/>
        <v>4.4822139390743931</v>
      </c>
      <c r="AT181" s="21">
        <v>41152</v>
      </c>
      <c r="AU181" s="9"/>
      <c r="AV181" s="9">
        <v>16485.500007629395</v>
      </c>
      <c r="AW181" s="7">
        <f t="shared" si="41"/>
        <v>0</v>
      </c>
      <c r="AY181" s="21">
        <v>41152</v>
      </c>
      <c r="AZ181" s="9">
        <v>1283.5</v>
      </c>
      <c r="BA181" s="9">
        <v>47367.700065612793</v>
      </c>
      <c r="BB181" s="7">
        <f t="shared" si="42"/>
        <v>2.7096523542880937</v>
      </c>
      <c r="BD181" s="21">
        <v>41152</v>
      </c>
      <c r="BE181" s="9">
        <v>2609.7599945068359</v>
      </c>
      <c r="BF181" s="9">
        <v>23006.999984741211</v>
      </c>
      <c r="BG181" s="7">
        <f t="shared" si="43"/>
        <v>11.343330274428178</v>
      </c>
      <c r="BI181" s="21">
        <v>41152</v>
      </c>
      <c r="BJ181" s="9">
        <v>13890.978566169739</v>
      </c>
      <c r="BK181" s="9">
        <v>796701.36128997803</v>
      </c>
      <c r="BL181" s="7">
        <f t="shared" si="44"/>
        <v>1.7435615452794226</v>
      </c>
      <c r="BN181" s="21">
        <v>41152</v>
      </c>
      <c r="BO181" s="9"/>
      <c r="BP181" s="9">
        <v>378938.11227416992</v>
      </c>
      <c r="BQ181" s="7">
        <f t="shared" si="45"/>
        <v>0</v>
      </c>
      <c r="BS181" s="21">
        <v>41152</v>
      </c>
      <c r="BT181" s="9">
        <v>2706</v>
      </c>
      <c r="BU181" s="9">
        <v>277759.7269744873</v>
      </c>
      <c r="BV181" s="7">
        <f t="shared" si="46"/>
        <v>0.9742233078478475</v>
      </c>
      <c r="BX181" s="21">
        <v>41152</v>
      </c>
      <c r="BY181" s="9">
        <v>11184.978566169739</v>
      </c>
      <c r="BZ181" s="9">
        <v>140003.5220413208</v>
      </c>
      <c r="CA181" s="7">
        <f t="shared" si="47"/>
        <v>7.9890694198883017</v>
      </c>
    </row>
    <row r="182" spans="1:79">
      <c r="A182" s="21">
        <v>41182</v>
      </c>
      <c r="B182">
        <v>17</v>
      </c>
      <c r="C182">
        <v>377</v>
      </c>
      <c r="D182" s="7">
        <f t="shared" si="32"/>
        <v>4.5092838196286467</v>
      </c>
      <c r="F182" s="21">
        <v>41182</v>
      </c>
      <c r="H182">
        <v>71</v>
      </c>
      <c r="I182" s="7">
        <f t="shared" si="33"/>
        <v>0</v>
      </c>
      <c r="K182" s="21">
        <v>41182</v>
      </c>
      <c r="L182">
        <v>3</v>
      </c>
      <c r="M182">
        <v>200</v>
      </c>
      <c r="N182" s="7">
        <f t="shared" si="34"/>
        <v>1.5</v>
      </c>
      <c r="P182" s="21">
        <v>41182</v>
      </c>
      <c r="Q182">
        <v>14</v>
      </c>
      <c r="R182">
        <v>106</v>
      </c>
      <c r="S182" s="7">
        <f t="shared" si="35"/>
        <v>13.20754716981132</v>
      </c>
      <c r="U182" s="21">
        <v>41182</v>
      </c>
      <c r="V182">
        <v>16</v>
      </c>
      <c r="W182">
        <v>716</v>
      </c>
      <c r="X182" s="7">
        <f t="shared" si="36"/>
        <v>2.2346368715083798</v>
      </c>
      <c r="Z182" s="21">
        <v>41182</v>
      </c>
      <c r="AB182">
        <v>280</v>
      </c>
      <c r="AC182" s="7">
        <f t="shared" si="37"/>
        <v>0</v>
      </c>
      <c r="AE182" s="21">
        <v>41182</v>
      </c>
      <c r="AF182">
        <v>4</v>
      </c>
      <c r="AG182">
        <v>343</v>
      </c>
      <c r="AH182" s="7">
        <f t="shared" si="38"/>
        <v>1.1661807580174928</v>
      </c>
      <c r="AJ182" s="21">
        <v>41182</v>
      </c>
      <c r="AK182">
        <v>15</v>
      </c>
      <c r="AL182">
        <v>171</v>
      </c>
      <c r="AM182" s="7">
        <f t="shared" si="39"/>
        <v>8.7719298245614024</v>
      </c>
      <c r="AO182" s="21">
        <v>41182</v>
      </c>
      <c r="AP182" s="9">
        <v>3893.2599945068359</v>
      </c>
      <c r="AQ182" s="9">
        <v>86004.300033569336</v>
      </c>
      <c r="AR182" s="7">
        <f t="shared" si="40"/>
        <v>4.5268201624653797</v>
      </c>
      <c r="AT182" s="21">
        <v>41182</v>
      </c>
      <c r="AU182" s="9"/>
      <c r="AV182" s="9">
        <v>16512.200019836426</v>
      </c>
      <c r="AW182" s="7">
        <f t="shared" si="41"/>
        <v>0</v>
      </c>
      <c r="AY182" s="21">
        <v>41182</v>
      </c>
      <c r="AZ182" s="9">
        <v>948.5</v>
      </c>
      <c r="BA182" s="9">
        <v>46121.100059509277</v>
      </c>
      <c r="BB182" s="7">
        <f t="shared" si="42"/>
        <v>2.0565424475482295</v>
      </c>
      <c r="BD182" s="21">
        <v>41182</v>
      </c>
      <c r="BE182" s="9">
        <v>2944.7599945068359</v>
      </c>
      <c r="BF182" s="9">
        <v>23370.999954223633</v>
      </c>
      <c r="BG182" s="7">
        <f t="shared" si="43"/>
        <v>12.600059904474287</v>
      </c>
      <c r="BI182" s="21">
        <v>41182</v>
      </c>
      <c r="BJ182" s="9">
        <v>11114.978566169739</v>
      </c>
      <c r="BK182" s="9">
        <v>785370.4581451416</v>
      </c>
      <c r="BL182" s="7">
        <f t="shared" si="44"/>
        <v>1.4152529485792829</v>
      </c>
      <c r="BN182" s="21">
        <v>41182</v>
      </c>
      <c r="BO182" s="9"/>
      <c r="BP182" s="9">
        <v>371886.0231628418</v>
      </c>
      <c r="BQ182" s="7">
        <f t="shared" si="45"/>
        <v>0</v>
      </c>
      <c r="BS182" s="21">
        <v>41182</v>
      </c>
      <c r="BT182" s="9">
        <v>1956</v>
      </c>
      <c r="BU182" s="9">
        <v>275698.18488311768</v>
      </c>
      <c r="BV182" s="7">
        <f t="shared" si="46"/>
        <v>0.70947148267561022</v>
      </c>
      <c r="BX182" s="21">
        <v>41182</v>
      </c>
      <c r="BY182" s="9">
        <v>9158.9785661697388</v>
      </c>
      <c r="BZ182" s="9">
        <v>137786.25009918213</v>
      </c>
      <c r="CA182" s="7">
        <f t="shared" si="47"/>
        <v>6.6472369772577951</v>
      </c>
    </row>
    <row r="183" spans="1:79">
      <c r="A183" s="21">
        <v>41213</v>
      </c>
      <c r="B183">
        <v>15</v>
      </c>
      <c r="C183">
        <v>371</v>
      </c>
      <c r="D183" s="7">
        <f t="shared" si="32"/>
        <v>4.0431266846361185</v>
      </c>
      <c r="F183" s="21">
        <v>41213</v>
      </c>
      <c r="H183">
        <v>72</v>
      </c>
      <c r="I183" s="7">
        <f t="shared" si="33"/>
        <v>0</v>
      </c>
      <c r="K183" s="21">
        <v>41213</v>
      </c>
      <c r="L183">
        <v>2</v>
      </c>
      <c r="M183">
        <v>195</v>
      </c>
      <c r="N183" s="7">
        <f t="shared" si="34"/>
        <v>1.0256410256410255</v>
      </c>
      <c r="P183" s="21">
        <v>41213</v>
      </c>
      <c r="Q183">
        <v>12</v>
      </c>
      <c r="R183">
        <v>103</v>
      </c>
      <c r="S183" s="7">
        <f t="shared" si="35"/>
        <v>11.650485436893204</v>
      </c>
      <c r="U183" s="21">
        <v>41213</v>
      </c>
      <c r="V183">
        <v>16</v>
      </c>
      <c r="W183">
        <v>716</v>
      </c>
      <c r="X183" s="7">
        <f t="shared" si="36"/>
        <v>2.2346368715083798</v>
      </c>
      <c r="Z183" s="21">
        <v>41213</v>
      </c>
      <c r="AB183">
        <v>272</v>
      </c>
      <c r="AC183" s="7">
        <f t="shared" si="37"/>
        <v>0</v>
      </c>
      <c r="AE183" s="21">
        <v>41213</v>
      </c>
      <c r="AF183">
        <v>3</v>
      </c>
      <c r="AG183">
        <v>347</v>
      </c>
      <c r="AH183" s="7">
        <f t="shared" si="38"/>
        <v>0.86455331412103753</v>
      </c>
      <c r="AJ183" s="21">
        <v>41213</v>
      </c>
      <c r="AK183">
        <v>15</v>
      </c>
      <c r="AL183">
        <v>171</v>
      </c>
      <c r="AM183" s="7">
        <f t="shared" si="39"/>
        <v>8.7719298245614024</v>
      </c>
      <c r="AO183" s="21">
        <v>41213</v>
      </c>
      <c r="AP183" s="9">
        <v>3563.2599945068359</v>
      </c>
      <c r="AQ183" s="9">
        <v>84450.800018310547</v>
      </c>
      <c r="AR183" s="7">
        <f t="shared" si="40"/>
        <v>4.2193324322969747</v>
      </c>
      <c r="AT183" s="21">
        <v>41213</v>
      </c>
      <c r="AU183" s="9"/>
      <c r="AV183" s="9">
        <v>16738.500022888184</v>
      </c>
      <c r="AW183" s="7">
        <f t="shared" si="41"/>
        <v>0</v>
      </c>
      <c r="AY183" s="21">
        <v>41213</v>
      </c>
      <c r="AZ183" s="9">
        <v>550</v>
      </c>
      <c r="BA183" s="9">
        <v>44497.30004119873</v>
      </c>
      <c r="BB183" s="7">
        <f t="shared" si="42"/>
        <v>1.2360300501171337</v>
      </c>
      <c r="BD183" s="21">
        <v>41213</v>
      </c>
      <c r="BE183" s="9">
        <v>3013.2599945068359</v>
      </c>
      <c r="BF183" s="9">
        <v>23214.999954223633</v>
      </c>
      <c r="BG183" s="7">
        <f t="shared" si="43"/>
        <v>12.97979754662294</v>
      </c>
      <c r="BI183" s="21">
        <v>41213</v>
      </c>
      <c r="BJ183" s="9">
        <v>11114.978566169739</v>
      </c>
      <c r="BK183" s="9">
        <v>785918.27241516113</v>
      </c>
      <c r="BL183" s="7">
        <f t="shared" si="44"/>
        <v>1.4142664646303393</v>
      </c>
      <c r="BN183" s="21">
        <v>41213</v>
      </c>
      <c r="BO183" s="9"/>
      <c r="BP183" s="9">
        <v>354070.84632873535</v>
      </c>
      <c r="BQ183" s="7">
        <f t="shared" si="45"/>
        <v>0</v>
      </c>
      <c r="BS183" s="21">
        <v>41213</v>
      </c>
      <c r="BT183" s="9">
        <v>1956</v>
      </c>
      <c r="BU183" s="9">
        <v>291097.56099700928</v>
      </c>
      <c r="BV183" s="7">
        <f t="shared" si="46"/>
        <v>0.67193967318059933</v>
      </c>
      <c r="BX183" s="21">
        <v>41213</v>
      </c>
      <c r="BY183" s="9">
        <v>9158.9785661697388</v>
      </c>
      <c r="BZ183" s="9">
        <v>140749.8650894165</v>
      </c>
      <c r="CA183" s="7">
        <f t="shared" si="47"/>
        <v>6.5072734246325297</v>
      </c>
    </row>
    <row r="184" spans="1:79">
      <c r="A184" s="21">
        <v>41243</v>
      </c>
      <c r="B184">
        <v>13</v>
      </c>
      <c r="C184">
        <v>369</v>
      </c>
      <c r="D184" s="7">
        <f t="shared" si="32"/>
        <v>3.5230352303523031</v>
      </c>
      <c r="F184" s="21">
        <v>41243</v>
      </c>
      <c r="H184">
        <v>70</v>
      </c>
      <c r="I184" s="7">
        <f t="shared" si="33"/>
        <v>0</v>
      </c>
      <c r="K184" s="21">
        <v>41243</v>
      </c>
      <c r="L184">
        <v>2</v>
      </c>
      <c r="M184">
        <v>195</v>
      </c>
      <c r="N184" s="7">
        <f t="shared" si="34"/>
        <v>1.0256410256410255</v>
      </c>
      <c r="P184" s="21">
        <v>41243</v>
      </c>
      <c r="Q184">
        <v>11</v>
      </c>
      <c r="R184">
        <v>104</v>
      </c>
      <c r="S184" s="7">
        <f t="shared" si="35"/>
        <v>10.576923076923077</v>
      </c>
      <c r="U184" s="21">
        <v>41243</v>
      </c>
      <c r="V184">
        <v>10</v>
      </c>
      <c r="W184">
        <v>713</v>
      </c>
      <c r="X184" s="7">
        <f t="shared" si="36"/>
        <v>1.4025245441795231</v>
      </c>
      <c r="Z184" s="21">
        <v>41243</v>
      </c>
      <c r="AB184">
        <v>279</v>
      </c>
      <c r="AC184" s="7">
        <f t="shared" si="37"/>
        <v>0</v>
      </c>
      <c r="AE184" s="21">
        <v>41243</v>
      </c>
      <c r="AF184">
        <v>2</v>
      </c>
      <c r="AG184">
        <v>342</v>
      </c>
      <c r="AH184" s="7">
        <f t="shared" si="38"/>
        <v>0.58479532163742687</v>
      </c>
      <c r="AJ184" s="21">
        <v>41243</v>
      </c>
      <c r="AK184">
        <v>9</v>
      </c>
      <c r="AL184">
        <v>164</v>
      </c>
      <c r="AM184" s="7">
        <f t="shared" si="39"/>
        <v>5.4878048780487809</v>
      </c>
      <c r="AO184" s="21">
        <v>41243</v>
      </c>
      <c r="AP184" s="9">
        <v>2929.5</v>
      </c>
      <c r="AQ184" s="9">
        <v>83659.900024414063</v>
      </c>
      <c r="AR184" s="7">
        <f t="shared" si="40"/>
        <v>3.5016776246984493</v>
      </c>
      <c r="AT184" s="21">
        <v>41243</v>
      </c>
      <c r="AU184" s="9"/>
      <c r="AV184" s="9">
        <v>16186.400001525879</v>
      </c>
      <c r="AW184" s="7">
        <f t="shared" si="41"/>
        <v>0</v>
      </c>
      <c r="AY184" s="21">
        <v>41243</v>
      </c>
      <c r="AZ184" s="9">
        <v>255</v>
      </c>
      <c r="BA184" s="9">
        <v>44316.000053405762</v>
      </c>
      <c r="BB184" s="7">
        <f t="shared" si="42"/>
        <v>0.57541294271300736</v>
      </c>
      <c r="BD184" s="21">
        <v>41243</v>
      </c>
      <c r="BE184" s="9">
        <v>2674.5</v>
      </c>
      <c r="BF184" s="9">
        <v>23157.499969482422</v>
      </c>
      <c r="BG184" s="7">
        <f t="shared" si="43"/>
        <v>11.549174148869819</v>
      </c>
      <c r="BI184" s="21">
        <v>41243</v>
      </c>
      <c r="BJ184" s="9">
        <v>5585.3345489501953</v>
      </c>
      <c r="BK184" s="9">
        <v>795893.82936096191</v>
      </c>
      <c r="BL184" s="7">
        <f t="shared" si="44"/>
        <v>0.70176879665404179</v>
      </c>
      <c r="BN184" s="21">
        <v>41243</v>
      </c>
      <c r="BO184" s="9"/>
      <c r="BP184" s="9">
        <v>370642.53430938721</v>
      </c>
      <c r="BQ184" s="7">
        <f t="shared" si="45"/>
        <v>0</v>
      </c>
      <c r="BS184" s="21">
        <v>41243</v>
      </c>
      <c r="BT184" s="9">
        <v>446</v>
      </c>
      <c r="BU184" s="9">
        <v>291247.87406158447</v>
      </c>
      <c r="BV184" s="7">
        <f t="shared" si="46"/>
        <v>0.15313416499160201</v>
      </c>
      <c r="BX184" s="21">
        <v>41243</v>
      </c>
      <c r="BY184" s="9">
        <v>5139.3345489501953</v>
      </c>
      <c r="BZ184" s="9">
        <v>134003.42098999023</v>
      </c>
      <c r="CA184" s="7">
        <f t="shared" si="47"/>
        <v>3.8352263777908271</v>
      </c>
    </row>
    <row r="185" spans="1:79">
      <c r="A185" s="21">
        <v>41274</v>
      </c>
      <c r="B185">
        <v>11</v>
      </c>
      <c r="C185">
        <v>371</v>
      </c>
      <c r="D185" s="7">
        <f t="shared" ref="D185:D190" si="48">B185/C185*100</f>
        <v>2.9649595687331538</v>
      </c>
      <c r="F185" s="21">
        <v>41274</v>
      </c>
      <c r="H185">
        <v>70</v>
      </c>
      <c r="I185" s="7">
        <f t="shared" si="33"/>
        <v>0</v>
      </c>
      <c r="K185" s="21">
        <v>41274</v>
      </c>
      <c r="L185">
        <v>2</v>
      </c>
      <c r="M185">
        <v>194</v>
      </c>
      <c r="N185" s="7">
        <f t="shared" si="34"/>
        <v>1.0309278350515463</v>
      </c>
      <c r="P185" s="21">
        <v>41274</v>
      </c>
      <c r="Q185">
        <v>9</v>
      </c>
      <c r="R185">
        <v>106</v>
      </c>
      <c r="S185" s="7">
        <f t="shared" si="35"/>
        <v>8.4905660377358494</v>
      </c>
      <c r="U185" s="21">
        <v>41274</v>
      </c>
      <c r="V185">
        <v>13</v>
      </c>
      <c r="W185">
        <v>722</v>
      </c>
      <c r="X185" s="7">
        <f t="shared" ref="X185:X190" si="49">V185/W185*100</f>
        <v>1.8005540166204987</v>
      </c>
      <c r="Z185" s="21">
        <v>41274</v>
      </c>
      <c r="AB185">
        <v>291</v>
      </c>
      <c r="AC185" s="7">
        <f t="shared" si="37"/>
        <v>0</v>
      </c>
      <c r="AE185" s="21">
        <v>41274</v>
      </c>
      <c r="AF185">
        <v>4</v>
      </c>
      <c r="AG185">
        <v>339</v>
      </c>
      <c r="AH185" s="7">
        <f t="shared" si="38"/>
        <v>1.1799410029498525</v>
      </c>
      <c r="AJ185" s="21">
        <v>41274</v>
      </c>
      <c r="AK185">
        <v>12</v>
      </c>
      <c r="AL185">
        <v>162</v>
      </c>
      <c r="AM185" s="7">
        <f t="shared" si="39"/>
        <v>7.4074074074074066</v>
      </c>
      <c r="AO185" s="21">
        <v>41274</v>
      </c>
      <c r="AP185" s="9">
        <v>2478.8000030517578</v>
      </c>
      <c r="AQ185" s="9">
        <v>84105.700050354004</v>
      </c>
      <c r="AR185" s="7">
        <f t="shared" si="40"/>
        <v>2.9472437677442822</v>
      </c>
      <c r="AT185" s="21">
        <v>41274</v>
      </c>
      <c r="AU185" s="9"/>
      <c r="AV185" s="9">
        <v>16131.800025939941</v>
      </c>
      <c r="AW185" s="7">
        <f t="shared" si="41"/>
        <v>0</v>
      </c>
      <c r="AY185" s="21">
        <v>41274</v>
      </c>
      <c r="AZ185" s="9">
        <v>255</v>
      </c>
      <c r="BA185" s="9">
        <v>44292.80004119873</v>
      </c>
      <c r="BB185" s="7">
        <f t="shared" si="42"/>
        <v>0.57571433678343431</v>
      </c>
      <c r="BD185" s="21">
        <v>41274</v>
      </c>
      <c r="BE185" s="9">
        <v>2223.8000030517578</v>
      </c>
      <c r="BF185" s="9">
        <v>23681.099983215332</v>
      </c>
      <c r="BG185" s="7">
        <f t="shared" si="43"/>
        <v>9.3906110975754533</v>
      </c>
      <c r="BI185" s="21">
        <v>41274</v>
      </c>
      <c r="BJ185" s="9">
        <v>10614.961013793945</v>
      </c>
      <c r="BK185" s="9">
        <v>789989.16144561768</v>
      </c>
      <c r="BL185" s="7">
        <f t="shared" si="44"/>
        <v>1.3436843860451715</v>
      </c>
      <c r="BN185" s="21">
        <v>41274</v>
      </c>
      <c r="BO185" s="9"/>
      <c r="BP185" s="9">
        <v>370679.51417541504</v>
      </c>
      <c r="BQ185" s="7">
        <f t="shared" si="45"/>
        <v>0</v>
      </c>
      <c r="BS185" s="21">
        <v>41274</v>
      </c>
      <c r="BT185" s="9">
        <v>446</v>
      </c>
      <c r="BU185" s="9">
        <v>285973.45514678955</v>
      </c>
      <c r="BV185" s="7">
        <f t="shared" si="46"/>
        <v>0.15595853110599694</v>
      </c>
      <c r="BX185" s="21">
        <v>41274</v>
      </c>
      <c r="BY185" s="9">
        <v>10168.961013793945</v>
      </c>
      <c r="BZ185" s="9">
        <v>133336.19212341309</v>
      </c>
      <c r="CA185" s="7">
        <f t="shared" si="47"/>
        <v>7.6265572398991077</v>
      </c>
    </row>
    <row r="186" spans="1:79">
      <c r="A186" s="21">
        <v>41305</v>
      </c>
      <c r="B186">
        <v>11</v>
      </c>
      <c r="C186">
        <v>366</v>
      </c>
      <c r="D186" s="7">
        <f t="shared" si="48"/>
        <v>3.0054644808743167</v>
      </c>
      <c r="F186" s="21">
        <v>41305</v>
      </c>
      <c r="H186">
        <v>70</v>
      </c>
      <c r="I186" s="7">
        <f t="shared" si="33"/>
        <v>0</v>
      </c>
      <c r="K186" s="21">
        <v>41305</v>
      </c>
      <c r="L186">
        <v>2</v>
      </c>
      <c r="M186">
        <v>189</v>
      </c>
      <c r="N186" s="7">
        <f t="shared" si="34"/>
        <v>1.0582010582010581</v>
      </c>
      <c r="P186" s="21">
        <v>41305</v>
      </c>
      <c r="Q186">
        <v>9</v>
      </c>
      <c r="R186">
        <v>108</v>
      </c>
      <c r="S186" s="7">
        <f t="shared" si="35"/>
        <v>8.3333333333333321</v>
      </c>
      <c r="U186" s="21">
        <v>41305</v>
      </c>
      <c r="V186">
        <v>13</v>
      </c>
      <c r="W186">
        <v>728</v>
      </c>
      <c r="X186" s="7">
        <f t="shared" si="49"/>
        <v>1.7857142857142856</v>
      </c>
      <c r="Z186" s="21">
        <v>41305</v>
      </c>
      <c r="AB186">
        <v>295</v>
      </c>
      <c r="AC186" s="7">
        <f t="shared" si="37"/>
        <v>0</v>
      </c>
      <c r="AE186" s="21">
        <v>41305</v>
      </c>
      <c r="AF186">
        <v>4</v>
      </c>
      <c r="AG186">
        <v>342</v>
      </c>
      <c r="AH186" s="7">
        <f t="shared" si="38"/>
        <v>1.1695906432748537</v>
      </c>
      <c r="AJ186" s="21">
        <v>41305</v>
      </c>
      <c r="AK186">
        <v>12</v>
      </c>
      <c r="AL186">
        <v>160</v>
      </c>
      <c r="AM186" s="7">
        <f t="shared" si="39"/>
        <v>7.5</v>
      </c>
      <c r="AO186" s="21">
        <v>41305</v>
      </c>
      <c r="AP186" s="9">
        <v>2502.8000030517578</v>
      </c>
      <c r="AQ186" s="9">
        <v>83241.300048828125</v>
      </c>
      <c r="AR186" s="7">
        <f t="shared" si="40"/>
        <v>3.0066805799328602</v>
      </c>
      <c r="AT186" s="21">
        <v>41305</v>
      </c>
      <c r="AU186" s="9"/>
      <c r="AV186" s="9">
        <v>15963.20002746582</v>
      </c>
      <c r="AW186" s="7">
        <f t="shared" si="41"/>
        <v>0</v>
      </c>
      <c r="AY186" s="21">
        <v>41305</v>
      </c>
      <c r="AZ186" s="9">
        <v>255</v>
      </c>
      <c r="BA186" s="9">
        <v>43291.500038146973</v>
      </c>
      <c r="BB186" s="7">
        <f t="shared" si="42"/>
        <v>0.58903017861543916</v>
      </c>
      <c r="BD186" s="21">
        <v>41305</v>
      </c>
      <c r="BE186" s="9">
        <v>2247.8000030517578</v>
      </c>
      <c r="BF186" s="9">
        <v>23986.599983215332</v>
      </c>
      <c r="BG186" s="7">
        <f t="shared" si="43"/>
        <v>9.3710655308574786</v>
      </c>
      <c r="BI186" s="21">
        <v>41305</v>
      </c>
      <c r="BJ186" s="9">
        <v>10989.237014770508</v>
      </c>
      <c r="BK186" s="9">
        <v>793222.66441345215</v>
      </c>
      <c r="BL186" s="7">
        <f t="shared" si="44"/>
        <v>1.3853912032249469</v>
      </c>
      <c r="BN186" s="21">
        <v>41305</v>
      </c>
      <c r="BO186" s="9"/>
      <c r="BP186" s="9">
        <v>373255.60417938232</v>
      </c>
      <c r="BQ186" s="7">
        <f t="shared" si="45"/>
        <v>0</v>
      </c>
      <c r="BS186" s="21">
        <v>41305</v>
      </c>
      <c r="BT186" s="9">
        <v>1310</v>
      </c>
      <c r="BU186" s="9">
        <v>287924.00922393799</v>
      </c>
      <c r="BV186" s="7">
        <f t="shared" si="46"/>
        <v>0.45498116101221847</v>
      </c>
      <c r="BX186" s="21">
        <v>41305</v>
      </c>
      <c r="BY186" s="9">
        <v>9679.2370147705078</v>
      </c>
      <c r="BZ186" s="9">
        <v>132043.05101013184</v>
      </c>
      <c r="CA186" s="7">
        <f t="shared" si="47"/>
        <v>7.3303645596827405</v>
      </c>
    </row>
    <row r="187" spans="1:79">
      <c r="A187" s="21">
        <v>41333</v>
      </c>
      <c r="B187">
        <v>7</v>
      </c>
      <c r="C187">
        <v>366</v>
      </c>
      <c r="D187" s="7">
        <f t="shared" si="48"/>
        <v>1.9125683060109291</v>
      </c>
      <c r="F187" s="21">
        <v>41333</v>
      </c>
      <c r="H187">
        <v>70</v>
      </c>
      <c r="I187" s="7">
        <f t="shared" si="33"/>
        <v>0</v>
      </c>
      <c r="K187" s="21">
        <v>41333</v>
      </c>
      <c r="L187">
        <v>2</v>
      </c>
      <c r="M187">
        <v>189</v>
      </c>
      <c r="N187" s="7">
        <f t="shared" si="34"/>
        <v>1.0582010582010581</v>
      </c>
      <c r="P187" s="21">
        <v>41333</v>
      </c>
      <c r="Q187">
        <v>5</v>
      </c>
      <c r="R187">
        <v>107</v>
      </c>
      <c r="S187" s="7">
        <f t="shared" si="35"/>
        <v>4.6728971962616823</v>
      </c>
      <c r="U187" s="21">
        <v>41333</v>
      </c>
      <c r="V187">
        <v>12</v>
      </c>
      <c r="W187">
        <v>724</v>
      </c>
      <c r="X187" s="7">
        <f t="shared" si="49"/>
        <v>1.6574585635359116</v>
      </c>
      <c r="Z187" s="21">
        <v>41333</v>
      </c>
      <c r="AB187">
        <v>286</v>
      </c>
      <c r="AC187" s="7">
        <f t="shared" si="37"/>
        <v>0</v>
      </c>
      <c r="AE187" s="21">
        <v>41333</v>
      </c>
      <c r="AF187">
        <v>4</v>
      </c>
      <c r="AG187">
        <v>344</v>
      </c>
      <c r="AH187" s="7">
        <f t="shared" si="38"/>
        <v>1.1627906976744187</v>
      </c>
      <c r="AJ187" s="21">
        <v>41333</v>
      </c>
      <c r="AK187">
        <v>11</v>
      </c>
      <c r="AL187">
        <v>163</v>
      </c>
      <c r="AM187" s="7">
        <f t="shared" si="39"/>
        <v>6.7484662576687118</v>
      </c>
      <c r="AO187" s="21">
        <v>41333</v>
      </c>
      <c r="AP187" s="9">
        <v>1672.8000030517578</v>
      </c>
      <c r="AQ187" s="9">
        <v>83394.600021362305</v>
      </c>
      <c r="AR187" s="7">
        <f t="shared" si="40"/>
        <v>2.005885276292775</v>
      </c>
      <c r="AT187" s="21">
        <v>41333</v>
      </c>
      <c r="AU187" s="9"/>
      <c r="AV187" s="9">
        <v>15960.70002746582</v>
      </c>
      <c r="AW187" s="7">
        <f t="shared" si="41"/>
        <v>0</v>
      </c>
      <c r="AY187" s="21">
        <v>41333</v>
      </c>
      <c r="AZ187" s="9">
        <v>255</v>
      </c>
      <c r="BA187" s="9">
        <v>43479.900032043457</v>
      </c>
      <c r="BB187" s="7">
        <f t="shared" si="42"/>
        <v>0.5864778893513376</v>
      </c>
      <c r="BD187" s="21">
        <v>41333</v>
      </c>
      <c r="BE187" s="9">
        <v>1417.8000030517578</v>
      </c>
      <c r="BF187" s="9">
        <v>23953.999961853027</v>
      </c>
      <c r="BG187" s="7">
        <f t="shared" si="43"/>
        <v>5.9188444740319683</v>
      </c>
      <c r="BI187" s="21">
        <v>41333</v>
      </c>
      <c r="BJ187" s="9">
        <v>10027.476013183594</v>
      </c>
      <c r="BK187" s="9">
        <v>803599.02913665771</v>
      </c>
      <c r="BL187" s="7">
        <f t="shared" si="44"/>
        <v>1.2478208222770701</v>
      </c>
      <c r="BN187" s="21">
        <v>41333</v>
      </c>
      <c r="BO187" s="9"/>
      <c r="BP187" s="9">
        <v>359640.11103820801</v>
      </c>
      <c r="BQ187" s="7">
        <f t="shared" si="45"/>
        <v>0</v>
      </c>
      <c r="BS187" s="21">
        <v>41333</v>
      </c>
      <c r="BT187" s="9">
        <v>1310</v>
      </c>
      <c r="BU187" s="9">
        <v>303595.21315765381</v>
      </c>
      <c r="BV187" s="7">
        <f t="shared" si="46"/>
        <v>0.43149560441841711</v>
      </c>
      <c r="BX187" s="21">
        <v>41333</v>
      </c>
      <c r="BY187" s="9">
        <v>8717.4760131835938</v>
      </c>
      <c r="BZ187" s="9">
        <v>140363.7049407959</v>
      </c>
      <c r="CA187" s="7">
        <f t="shared" si="47"/>
        <v>6.2106340217084925</v>
      </c>
    </row>
    <row r="188" spans="1:79">
      <c r="A188" s="21">
        <v>41364</v>
      </c>
      <c r="B188">
        <v>8</v>
      </c>
      <c r="C188">
        <v>358</v>
      </c>
      <c r="D188" s="7">
        <f t="shared" si="48"/>
        <v>2.2346368715083798</v>
      </c>
      <c r="F188" s="21">
        <v>41364</v>
      </c>
      <c r="H188">
        <v>71</v>
      </c>
      <c r="I188" s="7">
        <f t="shared" si="33"/>
        <v>0</v>
      </c>
      <c r="K188" s="21">
        <v>41364</v>
      </c>
      <c r="L188">
        <v>2</v>
      </c>
      <c r="M188">
        <v>187</v>
      </c>
      <c r="N188" s="7">
        <f t="shared" si="34"/>
        <v>1.0695187165775399</v>
      </c>
      <c r="P188" s="21">
        <v>41364</v>
      </c>
      <c r="Q188">
        <v>6</v>
      </c>
      <c r="R188">
        <v>102</v>
      </c>
      <c r="S188" s="7">
        <f t="shared" si="35"/>
        <v>5.8823529411764701</v>
      </c>
      <c r="U188" s="21">
        <v>41364</v>
      </c>
      <c r="V188">
        <v>13</v>
      </c>
      <c r="W188">
        <v>742</v>
      </c>
      <c r="X188" s="7">
        <f t="shared" si="49"/>
        <v>1.7520215633423182</v>
      </c>
      <c r="Z188" s="21">
        <v>41364</v>
      </c>
      <c r="AA188">
        <v>1</v>
      </c>
      <c r="AB188">
        <v>306</v>
      </c>
      <c r="AC188" s="7">
        <f t="shared" si="37"/>
        <v>0.32679738562091504</v>
      </c>
      <c r="AE188" s="21">
        <v>41364</v>
      </c>
      <c r="AF188">
        <v>3</v>
      </c>
      <c r="AG188">
        <v>336</v>
      </c>
      <c r="AH188" s="7">
        <f t="shared" si="38"/>
        <v>0.89285714285714279</v>
      </c>
      <c r="AJ188" s="21">
        <v>41364</v>
      </c>
      <c r="AK188">
        <v>12</v>
      </c>
      <c r="AL188">
        <v>170</v>
      </c>
      <c r="AM188" s="7">
        <f t="shared" si="39"/>
        <v>7.0588235294117645</v>
      </c>
      <c r="AO188" s="21">
        <v>41364</v>
      </c>
      <c r="AP188" s="9">
        <v>1885.0769958496094</v>
      </c>
      <c r="AQ188" s="9">
        <v>81302.840034484863</v>
      </c>
      <c r="AR188" s="7">
        <f t="shared" si="40"/>
        <v>2.318586896903045</v>
      </c>
      <c r="AT188" s="21">
        <v>41364</v>
      </c>
      <c r="AU188" s="9"/>
      <c r="AV188" s="9">
        <v>15705.200042724609</v>
      </c>
      <c r="AW188" s="7">
        <f t="shared" si="41"/>
        <v>0</v>
      </c>
      <c r="AY188" s="21">
        <v>41364</v>
      </c>
      <c r="AZ188" s="9">
        <v>255</v>
      </c>
      <c r="BA188" s="9">
        <v>43017.70002746582</v>
      </c>
      <c r="BB188" s="7">
        <f t="shared" si="42"/>
        <v>0.5927792509529527</v>
      </c>
      <c r="BD188" s="21">
        <v>41364</v>
      </c>
      <c r="BE188" s="9">
        <v>1630.0769958496094</v>
      </c>
      <c r="BF188" s="9">
        <v>22579.939964294434</v>
      </c>
      <c r="BG188" s="7">
        <f t="shared" si="43"/>
        <v>7.2191378649688334</v>
      </c>
      <c r="BI188" s="21">
        <v>41364</v>
      </c>
      <c r="BJ188" s="9">
        <v>10547.476013183594</v>
      </c>
      <c r="BK188" s="9">
        <v>846894.20718383789</v>
      </c>
      <c r="BL188" s="7">
        <f t="shared" si="44"/>
        <v>1.2454301757780262</v>
      </c>
      <c r="BN188" s="21">
        <v>41364</v>
      </c>
      <c r="BO188" s="9"/>
      <c r="BP188" s="9">
        <v>389831.56996917725</v>
      </c>
      <c r="BQ188" s="7">
        <f t="shared" si="45"/>
        <v>0</v>
      </c>
      <c r="BS188" s="21">
        <v>41364</v>
      </c>
      <c r="BT188" s="9">
        <v>520</v>
      </c>
      <c r="BU188" s="9">
        <v>305067.84111022949</v>
      </c>
      <c r="BV188" s="7">
        <f t="shared" si="46"/>
        <v>0.17045388924233071</v>
      </c>
      <c r="BX188" s="21">
        <v>41364</v>
      </c>
      <c r="BY188" s="9">
        <v>10027.476013183594</v>
      </c>
      <c r="BZ188" s="9">
        <v>151994.79610443115</v>
      </c>
      <c r="CA188" s="7">
        <f t="shared" si="47"/>
        <v>6.5972495573427468</v>
      </c>
    </row>
    <row r="189" spans="1:79">
      <c r="A189" s="21">
        <v>41394</v>
      </c>
      <c r="B189">
        <v>10</v>
      </c>
      <c r="C189">
        <v>357</v>
      </c>
      <c r="D189" s="7">
        <f t="shared" si="48"/>
        <v>2.801120448179272</v>
      </c>
      <c r="F189" s="21">
        <v>41394</v>
      </c>
      <c r="H189">
        <v>71</v>
      </c>
      <c r="I189" s="7">
        <f t="shared" si="33"/>
        <v>0</v>
      </c>
      <c r="K189" s="21">
        <v>41394</v>
      </c>
      <c r="L189">
        <v>2</v>
      </c>
      <c r="M189">
        <v>183</v>
      </c>
      <c r="N189" s="7">
        <f t="shared" si="34"/>
        <v>1.0928961748633881</v>
      </c>
      <c r="P189" s="21">
        <v>41394</v>
      </c>
      <c r="Q189">
        <v>8</v>
      </c>
      <c r="R189">
        <v>105</v>
      </c>
      <c r="S189" s="7">
        <f t="shared" si="35"/>
        <v>7.6190476190476195</v>
      </c>
      <c r="U189" s="21">
        <v>41394</v>
      </c>
      <c r="V189">
        <v>13</v>
      </c>
      <c r="W189">
        <v>745</v>
      </c>
      <c r="X189" s="7">
        <f t="shared" si="49"/>
        <v>1.7449664429530201</v>
      </c>
      <c r="Z189" s="21">
        <v>41394</v>
      </c>
      <c r="AA189">
        <v>1</v>
      </c>
      <c r="AB189">
        <v>305</v>
      </c>
      <c r="AC189" s="7">
        <f t="shared" si="37"/>
        <v>0.32786885245901637</v>
      </c>
      <c r="AE189" s="21">
        <v>41394</v>
      </c>
      <c r="AF189">
        <v>2</v>
      </c>
      <c r="AG189">
        <v>342</v>
      </c>
      <c r="AH189" s="7">
        <f t="shared" si="38"/>
        <v>0.58479532163742687</v>
      </c>
      <c r="AJ189" s="21">
        <v>41394</v>
      </c>
      <c r="AK189">
        <v>12</v>
      </c>
      <c r="AL189">
        <v>169</v>
      </c>
      <c r="AM189" s="7">
        <f t="shared" si="39"/>
        <v>7.1005917159763312</v>
      </c>
      <c r="AO189" s="21">
        <v>41394</v>
      </c>
      <c r="AP189" s="9">
        <v>1885.0769958496094</v>
      </c>
      <c r="AQ189" s="9">
        <v>81384.373054504395</v>
      </c>
      <c r="AR189" s="7">
        <f t="shared" si="40"/>
        <v>2.3162640751525401</v>
      </c>
      <c r="AT189" s="21">
        <v>41394</v>
      </c>
      <c r="AU189" s="9"/>
      <c r="AV189" s="9">
        <v>15616.000053405762</v>
      </c>
      <c r="AW189" s="7">
        <f t="shared" si="41"/>
        <v>0</v>
      </c>
      <c r="AY189" s="21">
        <v>41394</v>
      </c>
      <c r="AZ189" s="9">
        <v>255</v>
      </c>
      <c r="BA189" s="9">
        <v>42393.400024414063</v>
      </c>
      <c r="BB189" s="7">
        <f t="shared" si="42"/>
        <v>0.60150872506840047</v>
      </c>
      <c r="BD189" s="21">
        <v>41394</v>
      </c>
      <c r="BE189" s="9">
        <v>1630.0769958496094</v>
      </c>
      <c r="BF189" s="9">
        <v>23374.97297668457</v>
      </c>
      <c r="BG189" s="7">
        <f t="shared" si="43"/>
        <v>6.9735994881172019</v>
      </c>
      <c r="BI189" s="21">
        <v>41394</v>
      </c>
      <c r="BJ189" s="9">
        <v>10134.848022460938</v>
      </c>
      <c r="BK189" s="9">
        <v>852073.07138061523</v>
      </c>
      <c r="BL189" s="7">
        <f t="shared" si="44"/>
        <v>1.1894341416094079</v>
      </c>
      <c r="BN189" s="21">
        <v>41394</v>
      </c>
      <c r="BO189" s="9"/>
      <c r="BP189" s="9">
        <v>388665.114112854</v>
      </c>
      <c r="BQ189" s="7">
        <f t="shared" si="45"/>
        <v>0</v>
      </c>
      <c r="BS189" s="21">
        <v>41394</v>
      </c>
      <c r="BT189" s="9">
        <v>520</v>
      </c>
      <c r="BU189" s="9">
        <v>311518.82711791992</v>
      </c>
      <c r="BV189" s="7">
        <f t="shared" si="46"/>
        <v>0.1669241004824287</v>
      </c>
      <c r="BX189" s="21">
        <v>41394</v>
      </c>
      <c r="BY189" s="9">
        <v>9614.8480224609375</v>
      </c>
      <c r="BZ189" s="9">
        <v>151889.13014984131</v>
      </c>
      <c r="CA189" s="7">
        <f t="shared" si="47"/>
        <v>6.3301751830270678</v>
      </c>
    </row>
    <row r="190" spans="1:79">
      <c r="A190" s="21">
        <v>41425</v>
      </c>
      <c r="B190">
        <v>9</v>
      </c>
      <c r="C190">
        <v>357</v>
      </c>
      <c r="D190" s="7">
        <f t="shared" si="48"/>
        <v>2.5210084033613445</v>
      </c>
      <c r="F190" s="21">
        <v>41425</v>
      </c>
      <c r="H190">
        <v>71</v>
      </c>
      <c r="I190" s="7">
        <f t="shared" si="33"/>
        <v>0</v>
      </c>
      <c r="K190" s="21">
        <v>41425</v>
      </c>
      <c r="L190">
        <v>1</v>
      </c>
      <c r="M190">
        <v>182</v>
      </c>
      <c r="N190" s="7">
        <f t="shared" si="34"/>
        <v>0.5494505494505495</v>
      </c>
      <c r="P190" s="21">
        <v>41425</v>
      </c>
      <c r="Q190">
        <v>8</v>
      </c>
      <c r="R190">
        <v>105</v>
      </c>
      <c r="S190" s="7">
        <f t="shared" si="35"/>
        <v>7.6190476190476195</v>
      </c>
      <c r="U190" s="21">
        <v>41425</v>
      </c>
      <c r="V190">
        <v>10</v>
      </c>
      <c r="W190">
        <v>734</v>
      </c>
      <c r="X190" s="7">
        <f t="shared" si="49"/>
        <v>1.3623978201634876</v>
      </c>
      <c r="Z190" s="21">
        <v>41425</v>
      </c>
      <c r="AB190">
        <v>295</v>
      </c>
      <c r="AC190" s="7">
        <f t="shared" si="37"/>
        <v>0</v>
      </c>
      <c r="AE190" s="21">
        <v>41425</v>
      </c>
      <c r="AF190">
        <v>1</v>
      </c>
      <c r="AG190">
        <v>342</v>
      </c>
      <c r="AH190" s="7">
        <f t="shared" si="38"/>
        <v>0.29239766081871343</v>
      </c>
      <c r="AJ190" s="21">
        <v>41425</v>
      </c>
      <c r="AK190">
        <v>9</v>
      </c>
      <c r="AL190">
        <v>172</v>
      </c>
      <c r="AM190" s="7">
        <f t="shared" si="39"/>
        <v>5.2325581395348841</v>
      </c>
      <c r="AO190" s="21">
        <v>41425</v>
      </c>
      <c r="AP190" s="9">
        <v>1675.1539916992188</v>
      </c>
      <c r="AQ190" s="9">
        <v>81947.500038146973</v>
      </c>
      <c r="AR190" s="7">
        <f t="shared" si="40"/>
        <v>2.0441794940900282</v>
      </c>
      <c r="AT190" s="21">
        <v>41425</v>
      </c>
      <c r="AU190" s="9"/>
      <c r="AV190" s="9">
        <v>15682.600028991699</v>
      </c>
      <c r="AW190" s="7">
        <f t="shared" si="41"/>
        <v>0</v>
      </c>
      <c r="AY190" s="21">
        <v>41425</v>
      </c>
      <c r="AZ190" s="9">
        <v>5</v>
      </c>
      <c r="BA190" s="9">
        <v>42838.700019836426</v>
      </c>
      <c r="BB190" s="7">
        <f t="shared" si="42"/>
        <v>1.1671689378260205E-2</v>
      </c>
      <c r="BD190" s="21">
        <v>41425</v>
      </c>
      <c r="BE190" s="9">
        <v>1670.1539916992188</v>
      </c>
      <c r="BF190" s="9">
        <v>23426.199989318848</v>
      </c>
      <c r="BG190" s="7">
        <f t="shared" si="43"/>
        <v>7.1294277025754234</v>
      </c>
      <c r="BI190" s="21">
        <v>41425</v>
      </c>
      <c r="BJ190" s="9">
        <v>9976.8480224609375</v>
      </c>
      <c r="BK190" s="9">
        <v>819474.5259552002</v>
      </c>
      <c r="BL190" s="7">
        <f t="shared" si="44"/>
        <v>1.217468964130602</v>
      </c>
      <c r="BN190" s="21">
        <v>41425</v>
      </c>
      <c r="BO190" s="9"/>
      <c r="BP190" s="9">
        <v>356395.14400482178</v>
      </c>
      <c r="BQ190" s="7">
        <f t="shared" si="45"/>
        <v>0</v>
      </c>
      <c r="BS190" s="21">
        <v>41425</v>
      </c>
      <c r="BT190" s="9">
        <v>520</v>
      </c>
      <c r="BU190" s="9">
        <v>308834.55192565918</v>
      </c>
      <c r="BV190" s="7">
        <f t="shared" si="46"/>
        <v>0.16837494275095596</v>
      </c>
      <c r="BX190" s="21">
        <v>41425</v>
      </c>
      <c r="BY190" s="9">
        <v>9456.8480224609375</v>
      </c>
      <c r="BZ190" s="9">
        <v>154244.83002471924</v>
      </c>
      <c r="CA190" s="7">
        <f t="shared" si="47"/>
        <v>6.1310632070750017</v>
      </c>
    </row>
    <row r="191" spans="1:79">
      <c r="A191" s="21">
        <v>41455</v>
      </c>
      <c r="B191">
        <v>12</v>
      </c>
      <c r="C191">
        <v>364</v>
      </c>
      <c r="D191" s="7">
        <f>B191/C191*100</f>
        <v>3.296703296703297</v>
      </c>
      <c r="F191" s="21">
        <v>41455</v>
      </c>
      <c r="H191">
        <v>71</v>
      </c>
      <c r="I191" s="7">
        <f>G191/H191*100</f>
        <v>0</v>
      </c>
      <c r="K191" s="21">
        <v>41455</v>
      </c>
      <c r="L191">
        <v>2</v>
      </c>
      <c r="M191">
        <v>183</v>
      </c>
      <c r="N191" s="7">
        <f>L191/M191*100</f>
        <v>1.0928961748633881</v>
      </c>
      <c r="P191" s="21">
        <v>41455</v>
      </c>
      <c r="Q191">
        <v>10</v>
      </c>
      <c r="R191">
        <v>111</v>
      </c>
      <c r="S191" s="7">
        <f>Q191/R191*100</f>
        <v>9.0090090090090094</v>
      </c>
      <c r="U191" s="21">
        <v>41455</v>
      </c>
      <c r="V191">
        <v>11</v>
      </c>
      <c r="W191">
        <v>723</v>
      </c>
      <c r="X191" s="7">
        <f>V191/W191*100</f>
        <v>1.5214384508990317</v>
      </c>
      <c r="Z191" s="21">
        <v>41455</v>
      </c>
      <c r="AB191">
        <v>286</v>
      </c>
      <c r="AC191" s="7">
        <f>AA191/AB191*100</f>
        <v>0</v>
      </c>
      <c r="AE191" s="21">
        <v>41455</v>
      </c>
      <c r="AF191">
        <v>2</v>
      </c>
      <c r="AG191">
        <v>342</v>
      </c>
      <c r="AH191" s="7">
        <f>AF191/AG191*100</f>
        <v>0.58479532163742687</v>
      </c>
      <c r="AJ191" s="21">
        <v>41455</v>
      </c>
      <c r="AK191">
        <v>9</v>
      </c>
      <c r="AL191">
        <v>172</v>
      </c>
      <c r="AM191" s="7">
        <f>AK191/AL191*100</f>
        <v>5.2325581395348841</v>
      </c>
      <c r="AO191" s="21">
        <v>41455</v>
      </c>
      <c r="AP191" s="9">
        <v>2511.5369873046875</v>
      </c>
      <c r="AQ191" s="9">
        <v>84067.300018310547</v>
      </c>
      <c r="AR191" s="7">
        <f>AP191/AQ191*100</f>
        <v>2.9875314025282771</v>
      </c>
      <c r="AT191" s="21">
        <v>41455</v>
      </c>
      <c r="AU191" s="9"/>
      <c r="AV191" s="9">
        <v>15962.400016784668</v>
      </c>
      <c r="AW191" s="7">
        <f>AU191/AV191*100</f>
        <v>0</v>
      </c>
      <c r="AY191" s="21">
        <v>41455</v>
      </c>
      <c r="AZ191" s="9">
        <v>215</v>
      </c>
      <c r="BA191" s="9">
        <v>42952.60001373291</v>
      </c>
      <c r="BB191" s="7">
        <f>AZ191/BA191*100</f>
        <v>0.50055177086197267</v>
      </c>
      <c r="BD191" s="21">
        <v>41455</v>
      </c>
      <c r="BE191" s="9">
        <v>2296.5369873046875</v>
      </c>
      <c r="BF191" s="9">
        <v>25152.299987792969</v>
      </c>
      <c r="BG191" s="7">
        <f>BE191/BF191*100</f>
        <v>9.1305247966160294</v>
      </c>
      <c r="BI191" s="21">
        <v>41455</v>
      </c>
      <c r="BJ191" s="9">
        <v>10651.048034667969</v>
      </c>
      <c r="BK191" s="9">
        <v>811255.11924743652</v>
      </c>
      <c r="BL191" s="7">
        <f>BJ191/BK191*100</f>
        <v>1.3129098087600912</v>
      </c>
      <c r="BN191" s="21">
        <v>41455</v>
      </c>
      <c r="BO191" s="9"/>
      <c r="BP191" s="9">
        <v>348797.91007232666</v>
      </c>
      <c r="BQ191" s="7">
        <f>BO191/BP191*100</f>
        <v>0</v>
      </c>
      <c r="BS191" s="21">
        <v>41455</v>
      </c>
      <c r="BT191" s="9">
        <v>1194.2000122070313</v>
      </c>
      <c r="BU191" s="9">
        <v>309232.66400146484</v>
      </c>
      <c r="BV191" s="7">
        <f>BT191/BU191*100</f>
        <v>0.38618171727207135</v>
      </c>
      <c r="BX191" s="21">
        <v>41455</v>
      </c>
      <c r="BY191" s="9">
        <v>9456.8480224609375</v>
      </c>
      <c r="BZ191" s="9">
        <v>153224.54517364502</v>
      </c>
      <c r="CA191" s="7">
        <f>BY191/BZ191*100</f>
        <v>6.171888460653455</v>
      </c>
    </row>
    <row r="192" spans="1:79">
      <c r="A192" s="21">
        <v>41486</v>
      </c>
      <c r="B192">
        <v>11</v>
      </c>
      <c r="C192">
        <v>360</v>
      </c>
      <c r="D192" s="7">
        <f>B192/C192*100</f>
        <v>3.0555555555555554</v>
      </c>
      <c r="F192" s="21">
        <v>41486</v>
      </c>
      <c r="H192">
        <v>71</v>
      </c>
      <c r="I192" s="7">
        <f>G192/H192*100</f>
        <v>0</v>
      </c>
      <c r="K192" s="21">
        <v>41486</v>
      </c>
      <c r="L192">
        <v>2</v>
      </c>
      <c r="M192">
        <v>180</v>
      </c>
      <c r="N192" s="7">
        <f>L192/M192*100</f>
        <v>1.1111111111111112</v>
      </c>
      <c r="P192" s="21">
        <v>41486</v>
      </c>
      <c r="Q192">
        <v>9</v>
      </c>
      <c r="R192">
        <v>110</v>
      </c>
      <c r="S192" s="7">
        <f>Q192/R192*100</f>
        <v>8.1818181818181817</v>
      </c>
      <c r="U192" s="21">
        <v>41486</v>
      </c>
      <c r="V192">
        <v>13</v>
      </c>
      <c r="W192">
        <v>731</v>
      </c>
      <c r="X192" s="7">
        <f>V192/W192*100</f>
        <v>1.7783857729138166</v>
      </c>
      <c r="Z192" s="21">
        <v>41486</v>
      </c>
      <c r="AB192">
        <v>287</v>
      </c>
      <c r="AC192" s="7">
        <f>AA192/AB192*100</f>
        <v>0</v>
      </c>
      <c r="AE192" s="21">
        <v>41486</v>
      </c>
      <c r="AF192">
        <v>3</v>
      </c>
      <c r="AG192">
        <v>342</v>
      </c>
      <c r="AH192" s="7">
        <f>AF192/AG192*100</f>
        <v>0.8771929824561403</v>
      </c>
      <c r="AJ192" s="21">
        <v>41486</v>
      </c>
      <c r="AK192">
        <v>11</v>
      </c>
      <c r="AL192">
        <v>182</v>
      </c>
      <c r="AM192" s="7">
        <f>AK192/AL192*100</f>
        <v>6.0439560439560438</v>
      </c>
      <c r="AO192" s="21">
        <v>41486</v>
      </c>
      <c r="AP192" s="9">
        <v>2261.5369873046875</v>
      </c>
      <c r="AQ192" s="9">
        <v>83303.300018310547</v>
      </c>
      <c r="AR192" s="7">
        <f>AP192/AQ192*100</f>
        <v>2.7148228063084998</v>
      </c>
      <c r="AT192" s="21">
        <v>41486</v>
      </c>
      <c r="AU192" s="9"/>
      <c r="AV192" s="9">
        <v>16050.300010681152</v>
      </c>
      <c r="AW192" s="7">
        <f>AU192/AV192*100</f>
        <v>0</v>
      </c>
      <c r="AY192" s="21">
        <v>41486</v>
      </c>
      <c r="AZ192" s="9">
        <v>215</v>
      </c>
      <c r="BA192" s="9">
        <v>42119.200019836426</v>
      </c>
      <c r="BB192" s="7">
        <f>AZ192/BA192*100</f>
        <v>0.51045603881067014</v>
      </c>
      <c r="BD192" s="21">
        <v>41486</v>
      </c>
      <c r="BE192" s="9">
        <v>2046.5369873046875</v>
      </c>
      <c r="BF192" s="9">
        <v>25133.799987792969</v>
      </c>
      <c r="BG192" s="7">
        <f>BE192/BF192*100</f>
        <v>8.1425689243116981</v>
      </c>
      <c r="BI192" s="21">
        <v>41486</v>
      </c>
      <c r="BJ192" s="9">
        <v>12498.718154907227</v>
      </c>
      <c r="BK192" s="9">
        <v>820608.21125030518</v>
      </c>
      <c r="BL192" s="7">
        <f>BJ192/BK192*100</f>
        <v>1.5231042029013793</v>
      </c>
      <c r="BN192" s="21">
        <v>41486</v>
      </c>
      <c r="BO192" s="9"/>
      <c r="BP192" s="9">
        <v>351564.62302398682</v>
      </c>
      <c r="BQ192" s="7">
        <f>BO192/BP192*100</f>
        <v>0</v>
      </c>
      <c r="BS192" s="21">
        <v>41486</v>
      </c>
      <c r="BT192" s="9">
        <v>1919.2000122070313</v>
      </c>
      <c r="BU192" s="9">
        <v>309369.55002593994</v>
      </c>
      <c r="BV192" s="7">
        <f>BT192/BU192*100</f>
        <v>0.62035840697512423</v>
      </c>
      <c r="BX192" s="21">
        <v>41486</v>
      </c>
      <c r="BY192" s="9">
        <v>10579.518142700195</v>
      </c>
      <c r="BZ192" s="9">
        <v>159674.03820037842</v>
      </c>
      <c r="CA192" s="7">
        <f>BY192/BZ192*100</f>
        <v>6.6256971151589017</v>
      </c>
    </row>
    <row r="193" spans="1:79">
      <c r="A193" s="21">
        <v>41517</v>
      </c>
      <c r="B193">
        <v>11</v>
      </c>
      <c r="C193">
        <v>361</v>
      </c>
      <c r="D193" s="7">
        <f>B193/C193*100</f>
        <v>3.0470914127423825</v>
      </c>
      <c r="F193" s="21">
        <v>41517</v>
      </c>
      <c r="H193">
        <v>67</v>
      </c>
      <c r="I193" s="7">
        <f>G193/H193*100</f>
        <v>0</v>
      </c>
      <c r="K193" s="21">
        <v>41517</v>
      </c>
      <c r="L193">
        <v>2</v>
      </c>
      <c r="M193">
        <v>179</v>
      </c>
      <c r="N193" s="7">
        <f>L193/M193*100</f>
        <v>1.1173184357541899</v>
      </c>
      <c r="P193" s="21">
        <v>41517</v>
      </c>
      <c r="Q193">
        <v>8</v>
      </c>
      <c r="R193">
        <v>114</v>
      </c>
      <c r="S193" s="7">
        <f>Q193/R193*100</f>
        <v>7.0175438596491224</v>
      </c>
      <c r="U193" s="21">
        <v>41517</v>
      </c>
      <c r="V193">
        <v>12</v>
      </c>
      <c r="W193">
        <v>730</v>
      </c>
      <c r="X193" s="7">
        <f>V193/W193*100</f>
        <v>1.6438356164383561</v>
      </c>
      <c r="Z193" s="21">
        <v>41517</v>
      </c>
      <c r="AB193">
        <v>285</v>
      </c>
      <c r="AC193" s="7">
        <f>AA193/AB193*100</f>
        <v>0</v>
      </c>
      <c r="AE193" s="21">
        <v>41517</v>
      </c>
      <c r="AF193">
        <v>2</v>
      </c>
      <c r="AG193">
        <v>341</v>
      </c>
      <c r="AH193" s="7">
        <f>AF193/AG193*100</f>
        <v>0.5865102639296188</v>
      </c>
      <c r="AJ193" s="21">
        <v>41517</v>
      </c>
      <c r="AK193">
        <v>11</v>
      </c>
      <c r="AL193">
        <v>180</v>
      </c>
      <c r="AM193" s="7">
        <f>AK193/AL193*100</f>
        <v>6.1111111111111107</v>
      </c>
      <c r="AO193" s="21">
        <v>41517</v>
      </c>
      <c r="AP193" s="9">
        <v>2269.5369873046875</v>
      </c>
      <c r="AQ193" s="9">
        <v>83582.399978637695</v>
      </c>
      <c r="AR193" s="7">
        <f>AP193/AQ193*100</f>
        <v>2.7153288107122364</v>
      </c>
      <c r="AT193" s="21">
        <v>41517</v>
      </c>
      <c r="AU193" s="9"/>
      <c r="AV193" s="9">
        <v>15450.10001373291</v>
      </c>
      <c r="AW193" s="7">
        <f>AU193/AV193*100</f>
        <v>0</v>
      </c>
      <c r="AY193" s="21">
        <v>41517</v>
      </c>
      <c r="AZ193" s="9">
        <v>215</v>
      </c>
      <c r="BA193" s="9">
        <v>41698</v>
      </c>
      <c r="BB193" s="7">
        <f>AZ193/BA193*100</f>
        <v>0.51561225958079526</v>
      </c>
      <c r="BD193" s="21">
        <v>41517</v>
      </c>
      <c r="BE193" s="9">
        <v>2054.5369873046875</v>
      </c>
      <c r="BF193" s="9">
        <v>26434.299964904785</v>
      </c>
      <c r="BG193" s="7">
        <f>BE193/BF193*100</f>
        <v>7.7722390607368892</v>
      </c>
      <c r="BI193" s="21">
        <v>41517</v>
      </c>
      <c r="BJ193" s="9">
        <v>10998.718154907227</v>
      </c>
      <c r="BK193" s="9">
        <v>836112.66827392578</v>
      </c>
      <c r="BL193" s="7">
        <f>BJ193/BK193*100</f>
        <v>1.3154588576696276</v>
      </c>
      <c r="BN193" s="21">
        <v>41517</v>
      </c>
      <c r="BO193" s="9"/>
      <c r="BP193" s="9">
        <v>357689.39600372314</v>
      </c>
      <c r="BQ193" s="7">
        <f>BO193/BP193*100</f>
        <v>0</v>
      </c>
      <c r="BS193" s="21">
        <v>41517</v>
      </c>
      <c r="BT193" s="9">
        <v>1399.2000122070313</v>
      </c>
      <c r="BU193" s="9">
        <v>318977.17100524902</v>
      </c>
      <c r="BV193" s="7">
        <f>BT193/BU193*100</f>
        <v>0.4386520852879488</v>
      </c>
      <c r="BX193" s="21">
        <v>41517</v>
      </c>
      <c r="BY193" s="9">
        <v>9599.5181427001953</v>
      </c>
      <c r="BZ193" s="9">
        <v>159446.10126495361</v>
      </c>
      <c r="CA193" s="7">
        <f>BY193/BZ193*100</f>
        <v>6.020541152491746</v>
      </c>
    </row>
    <row r="194" spans="1:79">
      <c r="A194" s="21">
        <v>41547</v>
      </c>
      <c r="B194">
        <v>11</v>
      </c>
      <c r="C194">
        <v>359</v>
      </c>
      <c r="D194" s="7">
        <f t="shared" ref="D194:D266" si="50">B194/C194*100</f>
        <v>3.0640668523676879</v>
      </c>
      <c r="F194" s="21">
        <v>41547</v>
      </c>
      <c r="H194">
        <v>69</v>
      </c>
      <c r="I194" s="7">
        <f t="shared" ref="I194:I266" si="51">G194/H194*100</f>
        <v>0</v>
      </c>
      <c r="K194" s="21">
        <v>41547</v>
      </c>
      <c r="L194">
        <v>2</v>
      </c>
      <c r="M194">
        <v>176</v>
      </c>
      <c r="N194" s="7">
        <f t="shared" ref="N194:N266" si="52">L194/M194*100</f>
        <v>1.1363636363636365</v>
      </c>
      <c r="P194" s="21">
        <v>41547</v>
      </c>
      <c r="Q194">
        <v>8</v>
      </c>
      <c r="R194">
        <v>113</v>
      </c>
      <c r="S194" s="7">
        <f t="shared" ref="S194:S266" si="53">Q194/R194*100</f>
        <v>7.0796460176991154</v>
      </c>
      <c r="U194" s="21">
        <v>41547</v>
      </c>
      <c r="V194">
        <v>12</v>
      </c>
      <c r="W194">
        <v>732</v>
      </c>
      <c r="X194" s="7">
        <f t="shared" ref="X194:X266" si="54">V194/W194*100</f>
        <v>1.639344262295082</v>
      </c>
      <c r="Z194" s="21">
        <v>41547</v>
      </c>
      <c r="AB194">
        <v>283</v>
      </c>
      <c r="AC194" s="7">
        <f t="shared" ref="AC194:AC266" si="55">AA194/AB194*100</f>
        <v>0</v>
      </c>
      <c r="AE194" s="21">
        <v>41547</v>
      </c>
      <c r="AF194">
        <v>2</v>
      </c>
      <c r="AG194">
        <v>351</v>
      </c>
      <c r="AH194" s="7">
        <f t="shared" ref="AH194:AH266" si="56">AF194/AG194*100</f>
        <v>0.56980056980056981</v>
      </c>
      <c r="AJ194" s="21">
        <v>41547</v>
      </c>
      <c r="AK194">
        <v>11</v>
      </c>
      <c r="AL194">
        <v>176</v>
      </c>
      <c r="AM194" s="7">
        <f t="shared" ref="AM194:AM266" si="57">AK194/AL194*100</f>
        <v>6.25</v>
      </c>
      <c r="AO194" s="21">
        <v>41547</v>
      </c>
      <c r="AP194" s="9">
        <v>2519.5369873046875</v>
      </c>
      <c r="AQ194" s="9">
        <v>83087.300003051758</v>
      </c>
      <c r="AR194" s="7">
        <f t="shared" ref="AR194:AR266" si="58">AP194/AQ194*100</f>
        <v>3.0323972342489718</v>
      </c>
      <c r="AT194" s="21">
        <v>41547</v>
      </c>
      <c r="AU194" s="9"/>
      <c r="AV194" s="9">
        <v>16033.500007629395</v>
      </c>
      <c r="AW194" s="7">
        <f t="shared" ref="AW194:AW266" si="59">AU194/AV194*100</f>
        <v>0</v>
      </c>
      <c r="AY194" s="21">
        <v>41547</v>
      </c>
      <c r="AZ194" s="9">
        <v>215</v>
      </c>
      <c r="BA194" s="9">
        <v>40672.20002746582</v>
      </c>
      <c r="BB194" s="7">
        <f t="shared" ref="BB194:BB266" si="60">AZ194/BA194*100</f>
        <v>0.52861659771246972</v>
      </c>
      <c r="BD194" s="21">
        <v>41547</v>
      </c>
      <c r="BE194" s="9">
        <v>2304.5369873046875</v>
      </c>
      <c r="BF194" s="9">
        <v>26381.599967956543</v>
      </c>
      <c r="BG194" s="7">
        <f t="shared" ref="BG194:BG266" si="61">BE194/BF194*100</f>
        <v>8.7353950863625034</v>
      </c>
      <c r="BI194" s="21">
        <v>41547</v>
      </c>
      <c r="BJ194" s="9">
        <v>10998.718154907227</v>
      </c>
      <c r="BK194" s="9">
        <v>850156.87307739258</v>
      </c>
      <c r="BL194" s="7">
        <f t="shared" ref="BL194:BL266" si="62">BJ194/BK194*100</f>
        <v>1.2937280757484362</v>
      </c>
      <c r="BN194" s="21">
        <v>41547</v>
      </c>
      <c r="BO194" s="9"/>
      <c r="BP194" s="9">
        <v>352192.88697052002</v>
      </c>
      <c r="BQ194" s="7">
        <f t="shared" ref="BQ194:BQ266" si="63">BO194/BP194*100</f>
        <v>0</v>
      </c>
      <c r="BS194" s="21">
        <v>41547</v>
      </c>
      <c r="BT194" s="9">
        <v>1399.2000122070313</v>
      </c>
      <c r="BU194" s="9">
        <v>339983.12586975098</v>
      </c>
      <c r="BV194" s="7">
        <f t="shared" ref="BV194:BV266" si="64">BT194/BU194*100</f>
        <v>0.41154984048916327</v>
      </c>
      <c r="BX194" s="21">
        <v>41547</v>
      </c>
      <c r="BY194" s="9">
        <v>9599.5181427001953</v>
      </c>
      <c r="BZ194" s="9">
        <v>157980.86023712158</v>
      </c>
      <c r="CA194" s="7">
        <f t="shared" ref="CA194:CA266" si="65">BY194/BZ194*100</f>
        <v>6.0763804731103415</v>
      </c>
    </row>
    <row r="195" spans="1:79">
      <c r="A195" s="21">
        <v>41578</v>
      </c>
      <c r="B195">
        <v>12</v>
      </c>
      <c r="C195">
        <v>358</v>
      </c>
      <c r="D195" s="7">
        <f t="shared" si="50"/>
        <v>3.3519553072625698</v>
      </c>
      <c r="F195" s="21">
        <v>41578</v>
      </c>
      <c r="H195">
        <v>71</v>
      </c>
      <c r="I195" s="7">
        <f t="shared" si="51"/>
        <v>0</v>
      </c>
      <c r="K195" s="21">
        <v>41578</v>
      </c>
      <c r="L195">
        <v>2</v>
      </c>
      <c r="M195">
        <v>172</v>
      </c>
      <c r="N195" s="7">
        <f t="shared" si="52"/>
        <v>1.1627906976744187</v>
      </c>
      <c r="P195" s="21">
        <v>41578</v>
      </c>
      <c r="Q195">
        <v>9</v>
      </c>
      <c r="R195">
        <v>114</v>
      </c>
      <c r="S195" s="7">
        <f t="shared" si="53"/>
        <v>7.8947368421052628</v>
      </c>
      <c r="U195" s="21">
        <v>41578</v>
      </c>
      <c r="V195">
        <v>12</v>
      </c>
      <c r="W195">
        <v>743</v>
      </c>
      <c r="X195" s="7">
        <f t="shared" si="54"/>
        <v>1.6150740242261103</v>
      </c>
      <c r="Z195" s="21">
        <v>41578</v>
      </c>
      <c r="AB195">
        <v>273</v>
      </c>
      <c r="AC195" s="7">
        <f t="shared" si="55"/>
        <v>0</v>
      </c>
      <c r="AE195" s="21">
        <v>41578</v>
      </c>
      <c r="AF195">
        <v>2</v>
      </c>
      <c r="AG195">
        <v>361</v>
      </c>
      <c r="AH195" s="7">
        <f t="shared" si="56"/>
        <v>0.554016620498615</v>
      </c>
      <c r="AJ195" s="21">
        <v>41578</v>
      </c>
      <c r="AK195">
        <v>11</v>
      </c>
      <c r="AL195">
        <v>185</v>
      </c>
      <c r="AM195" s="7">
        <f t="shared" si="57"/>
        <v>5.9459459459459465</v>
      </c>
      <c r="AO195" s="21">
        <v>41578</v>
      </c>
      <c r="AP195" s="9">
        <v>2769.5369873046875</v>
      </c>
      <c r="AQ195" s="9">
        <v>83382.499977111816</v>
      </c>
      <c r="AR195" s="7">
        <f t="shared" si="58"/>
        <v>3.3214847096991753</v>
      </c>
      <c r="AT195" s="21">
        <v>41578</v>
      </c>
      <c r="AU195" s="9"/>
      <c r="AV195" s="9">
        <v>16498.399993896484</v>
      </c>
      <c r="AW195" s="7">
        <f t="shared" si="59"/>
        <v>0</v>
      </c>
      <c r="AY195" s="21">
        <v>41578</v>
      </c>
      <c r="AZ195" s="9">
        <v>215</v>
      </c>
      <c r="BA195" s="9">
        <v>40139.300018310547</v>
      </c>
      <c r="BB195" s="7">
        <f t="shared" si="60"/>
        <v>0.53563465207894101</v>
      </c>
      <c r="BD195" s="21">
        <v>41578</v>
      </c>
      <c r="BE195" s="9">
        <v>2554.5369873046875</v>
      </c>
      <c r="BF195" s="9">
        <v>26744.799964904785</v>
      </c>
      <c r="BG195" s="7">
        <f t="shared" si="61"/>
        <v>9.551527738688705</v>
      </c>
      <c r="BI195" s="21">
        <v>41578</v>
      </c>
      <c r="BJ195" s="9">
        <v>10998.718154907227</v>
      </c>
      <c r="BK195" s="9">
        <v>873018.16525268555</v>
      </c>
      <c r="BL195" s="7">
        <f t="shared" si="62"/>
        <v>1.2598498625425243</v>
      </c>
      <c r="BN195" s="21">
        <v>41578</v>
      </c>
      <c r="BO195" s="9"/>
      <c r="BP195" s="9">
        <v>346357.24695587158</v>
      </c>
      <c r="BQ195" s="7">
        <f t="shared" si="63"/>
        <v>0</v>
      </c>
      <c r="BS195" s="21">
        <v>41578</v>
      </c>
      <c r="BT195" s="9">
        <v>1399.2000122070313</v>
      </c>
      <c r="BU195" s="9">
        <v>356945.09795379639</v>
      </c>
      <c r="BV195" s="7">
        <f t="shared" si="64"/>
        <v>0.39199306006105911</v>
      </c>
      <c r="BX195" s="21">
        <v>41578</v>
      </c>
      <c r="BY195" s="9">
        <v>9599.5181427001953</v>
      </c>
      <c r="BZ195" s="9">
        <v>168716.22036743164</v>
      </c>
      <c r="CA195" s="7">
        <f t="shared" si="65"/>
        <v>5.6897422914016698</v>
      </c>
    </row>
    <row r="196" spans="1:79">
      <c r="A196" s="21">
        <v>41608</v>
      </c>
      <c r="B196">
        <v>11</v>
      </c>
      <c r="C196">
        <v>353</v>
      </c>
      <c r="D196" s="7">
        <f t="shared" si="50"/>
        <v>3.1161473087818696</v>
      </c>
      <c r="F196" s="21">
        <v>41608</v>
      </c>
      <c r="H196">
        <v>69</v>
      </c>
      <c r="I196" s="7">
        <f t="shared" si="51"/>
        <v>0</v>
      </c>
      <c r="K196" s="21">
        <v>41608</v>
      </c>
      <c r="L196">
        <v>1</v>
      </c>
      <c r="M196">
        <v>171</v>
      </c>
      <c r="N196" s="7">
        <f t="shared" si="52"/>
        <v>0.58479532163742687</v>
      </c>
      <c r="P196" s="21">
        <v>41608</v>
      </c>
      <c r="Q196">
        <v>9</v>
      </c>
      <c r="R196">
        <v>112</v>
      </c>
      <c r="S196" s="7">
        <f t="shared" si="53"/>
        <v>8.0357142857142865</v>
      </c>
      <c r="U196" s="21">
        <v>41608</v>
      </c>
      <c r="V196">
        <v>11</v>
      </c>
      <c r="W196">
        <v>741</v>
      </c>
      <c r="X196" s="7">
        <f t="shared" si="54"/>
        <v>1.4844804318488529</v>
      </c>
      <c r="Z196" s="21">
        <v>41608</v>
      </c>
      <c r="AB196">
        <v>268</v>
      </c>
      <c r="AC196" s="7">
        <f t="shared" si="55"/>
        <v>0</v>
      </c>
      <c r="AE196" s="21">
        <v>41608</v>
      </c>
      <c r="AF196">
        <v>1</v>
      </c>
      <c r="AG196">
        <v>359</v>
      </c>
      <c r="AH196" s="7">
        <f t="shared" si="56"/>
        <v>0.2785515320334262</v>
      </c>
      <c r="AJ196" s="21">
        <v>41608</v>
      </c>
      <c r="AK196">
        <v>10</v>
      </c>
      <c r="AL196">
        <v>187</v>
      </c>
      <c r="AM196" s="7">
        <f t="shared" si="57"/>
        <v>5.3475935828877006</v>
      </c>
      <c r="AO196" s="21">
        <v>41608</v>
      </c>
      <c r="AP196" s="9">
        <v>2764.5369873046875</v>
      </c>
      <c r="AQ196" s="9">
        <v>82792.599960327148</v>
      </c>
      <c r="AR196" s="7">
        <f t="shared" si="58"/>
        <v>3.3391112111824097</v>
      </c>
      <c r="AT196" s="21">
        <v>41608</v>
      </c>
      <c r="AU196" s="9"/>
      <c r="AV196" s="9">
        <v>16240.499992370605</v>
      </c>
      <c r="AW196" s="7">
        <f t="shared" si="59"/>
        <v>0</v>
      </c>
      <c r="AY196" s="21">
        <v>41608</v>
      </c>
      <c r="AZ196" s="9">
        <v>210</v>
      </c>
      <c r="BA196" s="9">
        <v>40207.200012207031</v>
      </c>
      <c r="BB196" s="7">
        <f t="shared" si="60"/>
        <v>0.52229451425675832</v>
      </c>
      <c r="BD196" s="21">
        <v>41608</v>
      </c>
      <c r="BE196" s="9">
        <v>2554.5369873046875</v>
      </c>
      <c r="BF196" s="9">
        <v>26344.899955749512</v>
      </c>
      <c r="BG196" s="7">
        <f t="shared" si="61"/>
        <v>9.6965142839617631</v>
      </c>
      <c r="BI196" s="21">
        <v>41608</v>
      </c>
      <c r="BJ196" s="9">
        <v>10552.718154907227</v>
      </c>
      <c r="BK196" s="9">
        <v>871079.09609222412</v>
      </c>
      <c r="BL196" s="7">
        <f t="shared" si="62"/>
        <v>1.2114534951243938</v>
      </c>
      <c r="BN196" s="21">
        <v>41608</v>
      </c>
      <c r="BO196" s="9"/>
      <c r="BP196" s="9">
        <v>341491.12082672119</v>
      </c>
      <c r="BQ196" s="7">
        <f t="shared" si="63"/>
        <v>0</v>
      </c>
      <c r="BS196" s="21">
        <v>41608</v>
      </c>
      <c r="BT196" s="9">
        <v>674.20001220703125</v>
      </c>
      <c r="BU196" s="9">
        <v>359485.69192504883</v>
      </c>
      <c r="BV196" s="7">
        <f t="shared" si="64"/>
        <v>0.18754571526802211</v>
      </c>
      <c r="BX196" s="21">
        <v>41608</v>
      </c>
      <c r="BY196" s="9">
        <v>9878.5181427001953</v>
      </c>
      <c r="BZ196" s="9">
        <v>170102.2833404541</v>
      </c>
      <c r="CA196" s="7">
        <f t="shared" si="65"/>
        <v>5.807398906532411</v>
      </c>
    </row>
    <row r="197" spans="1:79">
      <c r="A197" s="21">
        <v>41639</v>
      </c>
      <c r="B197">
        <v>8</v>
      </c>
      <c r="C197">
        <v>346</v>
      </c>
      <c r="D197" s="7">
        <f t="shared" si="50"/>
        <v>2.3121387283236992</v>
      </c>
      <c r="F197" s="21">
        <v>41639</v>
      </c>
      <c r="H197">
        <v>66</v>
      </c>
      <c r="I197" s="7">
        <f t="shared" si="51"/>
        <v>0</v>
      </c>
      <c r="K197" s="21">
        <v>41639</v>
      </c>
      <c r="L197">
        <v>1</v>
      </c>
      <c r="M197">
        <v>168</v>
      </c>
      <c r="N197" s="7">
        <f t="shared" si="52"/>
        <v>0.59523809523809523</v>
      </c>
      <c r="P197" s="21">
        <v>41639</v>
      </c>
      <c r="Q197">
        <v>7</v>
      </c>
      <c r="R197">
        <v>112</v>
      </c>
      <c r="S197" s="7">
        <f t="shared" si="53"/>
        <v>6.25</v>
      </c>
      <c r="U197" s="21">
        <v>41639</v>
      </c>
      <c r="V197">
        <v>7</v>
      </c>
      <c r="W197">
        <v>743</v>
      </c>
      <c r="X197" s="7">
        <f t="shared" si="54"/>
        <v>0.94212651413189774</v>
      </c>
      <c r="Z197" s="21">
        <v>41639</v>
      </c>
      <c r="AB197">
        <v>258</v>
      </c>
      <c r="AC197" s="7">
        <f t="shared" si="55"/>
        <v>0</v>
      </c>
      <c r="AE197" s="21">
        <v>41639</v>
      </c>
      <c r="AF197">
        <v>1</v>
      </c>
      <c r="AG197">
        <v>368</v>
      </c>
      <c r="AH197" s="7">
        <f t="shared" si="56"/>
        <v>0.27173913043478259</v>
      </c>
      <c r="AJ197" s="21">
        <v>41639</v>
      </c>
      <c r="AK197">
        <v>6</v>
      </c>
      <c r="AL197">
        <v>187</v>
      </c>
      <c r="AM197" s="7">
        <f t="shared" si="57"/>
        <v>3.2085561497326207</v>
      </c>
      <c r="AO197" s="21">
        <v>41639</v>
      </c>
      <c r="AP197" s="9">
        <v>2145.2369842529297</v>
      </c>
      <c r="AQ197" s="9">
        <v>81824.123054504395</v>
      </c>
      <c r="AR197" s="7">
        <f t="shared" si="58"/>
        <v>2.6217659342636059</v>
      </c>
      <c r="AT197" s="21">
        <v>41639</v>
      </c>
      <c r="AU197" s="9"/>
      <c r="AV197" s="9">
        <v>15845.441055297852</v>
      </c>
      <c r="AW197" s="7">
        <f t="shared" si="59"/>
        <v>0</v>
      </c>
      <c r="AY197" s="21">
        <v>41639</v>
      </c>
      <c r="AZ197" s="9">
        <v>210</v>
      </c>
      <c r="BA197" s="9">
        <v>39304.421974182129</v>
      </c>
      <c r="BB197" s="7">
        <f t="shared" si="60"/>
        <v>0.53429102745218482</v>
      </c>
      <c r="BD197" s="21">
        <v>41639</v>
      </c>
      <c r="BE197" s="9">
        <v>1935.2369842529297</v>
      </c>
      <c r="BF197" s="9">
        <v>26674.260025024414</v>
      </c>
      <c r="BG197" s="7">
        <f t="shared" si="61"/>
        <v>7.2550728021597983</v>
      </c>
      <c r="BI197" s="21">
        <v>41639</v>
      </c>
      <c r="BJ197" s="9">
        <v>5009.8421478271484</v>
      </c>
      <c r="BK197" s="9">
        <v>874486.25487518311</v>
      </c>
      <c r="BL197" s="7">
        <f t="shared" si="62"/>
        <v>0.57288975325772407</v>
      </c>
      <c r="BN197" s="21">
        <v>41639</v>
      </c>
      <c r="BO197" s="9"/>
      <c r="BP197" s="9">
        <v>338197.44119262695</v>
      </c>
      <c r="BQ197" s="7">
        <f t="shared" si="63"/>
        <v>0</v>
      </c>
      <c r="BS197" s="21">
        <v>41639</v>
      </c>
      <c r="BT197" s="9">
        <v>674.20001220703125</v>
      </c>
      <c r="BU197" s="9">
        <v>371059.50288391113</v>
      </c>
      <c r="BV197" s="7">
        <f t="shared" si="64"/>
        <v>0.18169592935016679</v>
      </c>
      <c r="BX197" s="21">
        <v>41639</v>
      </c>
      <c r="BY197" s="9">
        <v>4335.6421356201172</v>
      </c>
      <c r="BZ197" s="9">
        <v>165229.31079864502</v>
      </c>
      <c r="CA197" s="7">
        <f t="shared" si="65"/>
        <v>2.6240151427513383</v>
      </c>
    </row>
    <row r="198" spans="1:79">
      <c r="A198" s="21">
        <v>41670</v>
      </c>
      <c r="B198">
        <v>7</v>
      </c>
      <c r="C198">
        <v>348</v>
      </c>
      <c r="D198" s="7">
        <f t="shared" si="50"/>
        <v>2.0114942528735633</v>
      </c>
      <c r="F198" s="21">
        <v>41670</v>
      </c>
      <c r="H198">
        <v>69</v>
      </c>
      <c r="I198" s="7">
        <f t="shared" si="51"/>
        <v>0</v>
      </c>
      <c r="K198" s="21">
        <v>41670</v>
      </c>
      <c r="L198">
        <v>1</v>
      </c>
      <c r="M198">
        <v>169</v>
      </c>
      <c r="N198" s="7">
        <f t="shared" si="52"/>
        <v>0.59171597633136097</v>
      </c>
      <c r="P198" s="21">
        <v>41670</v>
      </c>
      <c r="Q198">
        <v>6</v>
      </c>
      <c r="R198">
        <v>111</v>
      </c>
      <c r="S198" s="7">
        <f t="shared" si="53"/>
        <v>5.4054054054054053</v>
      </c>
      <c r="U198" s="21">
        <v>41670</v>
      </c>
      <c r="V198">
        <v>6</v>
      </c>
      <c r="W198">
        <v>743</v>
      </c>
      <c r="X198" s="7">
        <f t="shared" si="54"/>
        <v>0.80753701211305517</v>
      </c>
      <c r="Z198" s="21">
        <v>41670</v>
      </c>
      <c r="AB198">
        <v>264</v>
      </c>
      <c r="AC198" s="7">
        <f t="shared" si="55"/>
        <v>0</v>
      </c>
      <c r="AE198" s="21">
        <v>41670</v>
      </c>
      <c r="AF198">
        <v>1</v>
      </c>
      <c r="AG198">
        <v>364</v>
      </c>
      <c r="AH198" s="7">
        <f t="shared" si="56"/>
        <v>0.27472527472527475</v>
      </c>
      <c r="AJ198" s="21">
        <v>41670</v>
      </c>
      <c r="AK198">
        <v>5</v>
      </c>
      <c r="AL198">
        <v>187</v>
      </c>
      <c r="AM198" s="7">
        <f t="shared" si="57"/>
        <v>2.6737967914438503</v>
      </c>
      <c r="AO198" s="21">
        <v>41670</v>
      </c>
      <c r="AP198" s="9">
        <v>1935.2369842529297</v>
      </c>
      <c r="AQ198" s="9">
        <v>82355.122001647949</v>
      </c>
      <c r="AR198" s="7">
        <f t="shared" si="58"/>
        <v>2.3498683958166016</v>
      </c>
      <c r="AT198" s="21">
        <v>41670</v>
      </c>
      <c r="AU198" s="9"/>
      <c r="AV198" s="9">
        <v>16620.997055053711</v>
      </c>
      <c r="AW198" s="7">
        <f t="shared" si="59"/>
        <v>0</v>
      </c>
      <c r="AY198" s="21">
        <v>41670</v>
      </c>
      <c r="AZ198" s="9">
        <v>210</v>
      </c>
      <c r="BA198" s="9">
        <v>39768.285949707031</v>
      </c>
      <c r="BB198" s="7">
        <f t="shared" si="60"/>
        <v>0.52805896705122402</v>
      </c>
      <c r="BD198" s="21">
        <v>41670</v>
      </c>
      <c r="BE198" s="9">
        <v>1725.2369842529297</v>
      </c>
      <c r="BF198" s="9">
        <v>25965.838996887207</v>
      </c>
      <c r="BG198" s="7">
        <f t="shared" si="61"/>
        <v>6.6442566498997078</v>
      </c>
      <c r="BI198" s="21">
        <v>41670</v>
      </c>
      <c r="BJ198" s="9">
        <v>3699.8421478271484</v>
      </c>
      <c r="BK198" s="9">
        <v>876337.86795043945</v>
      </c>
      <c r="BL198" s="7">
        <f t="shared" si="62"/>
        <v>0.42219357203863178</v>
      </c>
      <c r="BN198" s="21">
        <v>41670</v>
      </c>
      <c r="BO198" s="9"/>
      <c r="BP198" s="9">
        <v>341902.20420074463</v>
      </c>
      <c r="BQ198" s="7">
        <f t="shared" si="63"/>
        <v>0</v>
      </c>
      <c r="BS198" s="21">
        <v>41670</v>
      </c>
      <c r="BT198" s="9">
        <v>674.20001220703125</v>
      </c>
      <c r="BU198" s="9">
        <v>368348.09188842773</v>
      </c>
      <c r="BV198" s="7">
        <f t="shared" si="64"/>
        <v>0.18303339342701028</v>
      </c>
      <c r="BX198" s="21">
        <v>41670</v>
      </c>
      <c r="BY198" s="9">
        <v>3025.6421356201172</v>
      </c>
      <c r="BZ198" s="9">
        <v>166087.57186126709</v>
      </c>
      <c r="CA198" s="7">
        <f t="shared" si="65"/>
        <v>1.8217149553775376</v>
      </c>
    </row>
    <row r="199" spans="1:79">
      <c r="A199" s="21">
        <v>41698</v>
      </c>
      <c r="B199">
        <v>7</v>
      </c>
      <c r="C199">
        <v>355</v>
      </c>
      <c r="D199" s="7">
        <f t="shared" si="50"/>
        <v>1.971830985915493</v>
      </c>
      <c r="F199" s="21">
        <v>41698</v>
      </c>
      <c r="H199">
        <v>74</v>
      </c>
      <c r="I199" s="7">
        <f t="shared" si="51"/>
        <v>0</v>
      </c>
      <c r="K199" s="21">
        <v>41698</v>
      </c>
      <c r="L199">
        <v>1</v>
      </c>
      <c r="M199">
        <v>170</v>
      </c>
      <c r="N199" s="7">
        <f t="shared" si="52"/>
        <v>0.58823529411764708</v>
      </c>
      <c r="P199" s="21">
        <v>41698</v>
      </c>
      <c r="Q199">
        <v>6</v>
      </c>
      <c r="R199">
        <v>113</v>
      </c>
      <c r="S199" s="7">
        <f t="shared" si="53"/>
        <v>5.3097345132743365</v>
      </c>
      <c r="U199" s="21">
        <v>41698</v>
      </c>
      <c r="V199">
        <v>6</v>
      </c>
      <c r="W199">
        <v>744</v>
      </c>
      <c r="X199" s="7">
        <f t="shared" si="54"/>
        <v>0.80645161290322576</v>
      </c>
      <c r="Z199" s="21">
        <v>41698</v>
      </c>
      <c r="AB199">
        <v>260</v>
      </c>
      <c r="AC199" s="7">
        <f t="shared" si="55"/>
        <v>0</v>
      </c>
      <c r="AE199" s="21">
        <v>41698</v>
      </c>
      <c r="AF199">
        <v>1</v>
      </c>
      <c r="AG199">
        <v>365</v>
      </c>
      <c r="AH199" s="7">
        <f t="shared" si="56"/>
        <v>0.27397260273972601</v>
      </c>
      <c r="AJ199" s="21">
        <v>41698</v>
      </c>
      <c r="AK199">
        <v>5</v>
      </c>
      <c r="AL199">
        <v>190</v>
      </c>
      <c r="AM199" s="7">
        <f t="shared" si="57"/>
        <v>2.6315789473684208</v>
      </c>
      <c r="AO199" s="21">
        <v>41698</v>
      </c>
      <c r="AP199" s="9">
        <v>1935.2369842529297</v>
      </c>
      <c r="AQ199" s="9">
        <v>83536.697006225586</v>
      </c>
      <c r="AR199" s="7">
        <f t="shared" si="58"/>
        <v>2.3166309581389193</v>
      </c>
      <c r="AT199" s="21">
        <v>41698</v>
      </c>
      <c r="AU199" s="9"/>
      <c r="AV199" s="9">
        <v>17236.557060241699</v>
      </c>
      <c r="AW199" s="7">
        <f t="shared" si="59"/>
        <v>0</v>
      </c>
      <c r="AY199" s="21">
        <v>41698</v>
      </c>
      <c r="AZ199" s="9">
        <v>210</v>
      </c>
      <c r="BA199" s="9">
        <v>39656.040954589844</v>
      </c>
      <c r="BB199" s="7">
        <f t="shared" si="60"/>
        <v>0.52955361893152963</v>
      </c>
      <c r="BD199" s="21">
        <v>41698</v>
      </c>
      <c r="BE199" s="9">
        <v>1725.2369842529297</v>
      </c>
      <c r="BF199" s="9">
        <v>26644.098991394043</v>
      </c>
      <c r="BG199" s="7">
        <f t="shared" si="61"/>
        <v>6.4751185048898652</v>
      </c>
      <c r="BI199" s="21">
        <v>41698</v>
      </c>
      <c r="BJ199" s="9">
        <v>3699.8421478271484</v>
      </c>
      <c r="BK199" s="9">
        <v>888134.29711151123</v>
      </c>
      <c r="BL199" s="7">
        <f t="shared" si="62"/>
        <v>0.41658588795187673</v>
      </c>
      <c r="BN199" s="21">
        <v>41698</v>
      </c>
      <c r="BO199" s="9"/>
      <c r="BP199" s="9">
        <v>346552.48318481445</v>
      </c>
      <c r="BQ199" s="7">
        <f t="shared" si="63"/>
        <v>0</v>
      </c>
      <c r="BS199" s="21">
        <v>41698</v>
      </c>
      <c r="BT199" s="9">
        <v>674.20001220703125</v>
      </c>
      <c r="BU199" s="9">
        <v>370030.01289367676</v>
      </c>
      <c r="BV199" s="7">
        <f t="shared" si="64"/>
        <v>0.18220144007636313</v>
      </c>
      <c r="BX199" s="21">
        <v>41698</v>
      </c>
      <c r="BY199" s="9">
        <v>3025.6421356201172</v>
      </c>
      <c r="BZ199" s="9">
        <v>171551.80103302002</v>
      </c>
      <c r="CA199" s="7">
        <f t="shared" si="65"/>
        <v>1.763690102581754</v>
      </c>
    </row>
    <row r="200" spans="1:79">
      <c r="A200" s="21">
        <v>41729</v>
      </c>
      <c r="B200">
        <v>7</v>
      </c>
      <c r="C200">
        <v>353</v>
      </c>
      <c r="D200" s="7">
        <f t="shared" si="50"/>
        <v>1.9830028328611897</v>
      </c>
      <c r="F200" s="21">
        <v>41729</v>
      </c>
      <c r="H200">
        <v>72</v>
      </c>
      <c r="I200" s="7">
        <f t="shared" si="51"/>
        <v>0</v>
      </c>
      <c r="K200" s="21">
        <v>41729</v>
      </c>
      <c r="L200">
        <v>1</v>
      </c>
      <c r="M200">
        <v>169</v>
      </c>
      <c r="N200" s="7">
        <f t="shared" si="52"/>
        <v>0.59171597633136097</v>
      </c>
      <c r="P200" s="21">
        <v>41729</v>
      </c>
      <c r="Q200">
        <v>6</v>
      </c>
      <c r="R200">
        <v>114</v>
      </c>
      <c r="S200" s="7">
        <f t="shared" si="53"/>
        <v>5.2631578947368416</v>
      </c>
      <c r="U200" s="21">
        <v>41729</v>
      </c>
      <c r="V200">
        <v>5</v>
      </c>
      <c r="W200">
        <v>742</v>
      </c>
      <c r="X200" s="7">
        <f t="shared" si="54"/>
        <v>0.67385444743935319</v>
      </c>
      <c r="Z200" s="21">
        <v>41729</v>
      </c>
      <c r="AB200">
        <v>254</v>
      </c>
      <c r="AC200" s="7">
        <f t="shared" si="55"/>
        <v>0</v>
      </c>
      <c r="AE200" s="21">
        <v>41729</v>
      </c>
      <c r="AF200">
        <v>1</v>
      </c>
      <c r="AG200">
        <v>367</v>
      </c>
      <c r="AH200" s="7">
        <f t="shared" si="56"/>
        <v>0.27247956403269752</v>
      </c>
      <c r="AJ200" s="21">
        <v>41729</v>
      </c>
      <c r="AK200">
        <v>4</v>
      </c>
      <c r="AL200">
        <v>192</v>
      </c>
      <c r="AM200" s="7">
        <f t="shared" si="57"/>
        <v>2.083333333333333</v>
      </c>
      <c r="AO200" s="21">
        <v>41729</v>
      </c>
      <c r="AP200" s="9">
        <v>1884.3829956054688</v>
      </c>
      <c r="AQ200" s="9">
        <v>83067.227005004883</v>
      </c>
      <c r="AR200" s="7">
        <f t="shared" si="58"/>
        <v>2.2685035525405617</v>
      </c>
      <c r="AT200" s="21">
        <v>41729</v>
      </c>
      <c r="AU200" s="9"/>
      <c r="AV200" s="9">
        <v>16983.249046325684</v>
      </c>
      <c r="AW200" s="7">
        <f t="shared" si="59"/>
        <v>0</v>
      </c>
      <c r="AY200" s="21">
        <v>41729</v>
      </c>
      <c r="AZ200" s="9">
        <v>200</v>
      </c>
      <c r="BA200" s="9">
        <v>39549.962951660156</v>
      </c>
      <c r="BB200" s="7">
        <f t="shared" si="60"/>
        <v>0.5056894749672699</v>
      </c>
      <c r="BD200" s="21">
        <v>41729</v>
      </c>
      <c r="BE200" s="9">
        <v>1684.3829956054688</v>
      </c>
      <c r="BF200" s="9">
        <v>26534.015007019043</v>
      </c>
      <c r="BG200" s="7">
        <f t="shared" si="61"/>
        <v>6.3480140308954338</v>
      </c>
      <c r="BI200" s="21">
        <v>41729</v>
      </c>
      <c r="BJ200" s="9">
        <v>3314.8421478271484</v>
      </c>
      <c r="BK200" s="9">
        <v>889743.18698883057</v>
      </c>
      <c r="BL200" s="7">
        <f t="shared" si="62"/>
        <v>0.37256167805517137</v>
      </c>
      <c r="BN200" s="21">
        <v>41729</v>
      </c>
      <c r="BO200" s="9"/>
      <c r="BP200" s="9">
        <v>345409.21012878418</v>
      </c>
      <c r="BQ200" s="7">
        <f t="shared" si="63"/>
        <v>0</v>
      </c>
      <c r="BS200" s="21">
        <v>41729</v>
      </c>
      <c r="BT200" s="9">
        <v>674.20001220703125</v>
      </c>
      <c r="BU200" s="9">
        <v>371880.7958984375</v>
      </c>
      <c r="BV200" s="7">
        <f t="shared" si="64"/>
        <v>0.18129465668648259</v>
      </c>
      <c r="BX200" s="21">
        <v>41729</v>
      </c>
      <c r="BY200" s="9">
        <v>2640.6421356201172</v>
      </c>
      <c r="BZ200" s="9">
        <v>172453.18096160889</v>
      </c>
      <c r="CA200" s="7">
        <f t="shared" si="65"/>
        <v>1.5312226314967021</v>
      </c>
    </row>
    <row r="201" spans="1:79">
      <c r="A201" s="21">
        <v>41759</v>
      </c>
      <c r="B201">
        <v>7</v>
      </c>
      <c r="C201">
        <v>360</v>
      </c>
      <c r="D201" s="7">
        <f t="shared" si="50"/>
        <v>1.9444444444444444</v>
      </c>
      <c r="F201" s="21">
        <v>41759</v>
      </c>
      <c r="H201">
        <v>76</v>
      </c>
      <c r="I201" s="7">
        <f t="shared" si="51"/>
        <v>0</v>
      </c>
      <c r="K201" s="21">
        <v>41759</v>
      </c>
      <c r="L201">
        <v>1</v>
      </c>
      <c r="M201">
        <v>168</v>
      </c>
      <c r="N201" s="7">
        <f t="shared" si="52"/>
        <v>0.59523809523809523</v>
      </c>
      <c r="P201" s="21">
        <v>41759</v>
      </c>
      <c r="Q201">
        <v>6</v>
      </c>
      <c r="R201">
        <v>118</v>
      </c>
      <c r="S201" s="7">
        <f t="shared" si="53"/>
        <v>5.0847457627118651</v>
      </c>
      <c r="U201" s="21">
        <v>41759</v>
      </c>
      <c r="V201">
        <v>7</v>
      </c>
      <c r="W201">
        <v>731</v>
      </c>
      <c r="X201" s="7">
        <f t="shared" si="54"/>
        <v>0.95759233926128595</v>
      </c>
      <c r="Z201" s="21">
        <v>41759</v>
      </c>
      <c r="AB201">
        <v>245</v>
      </c>
      <c r="AC201" s="7">
        <f t="shared" si="55"/>
        <v>0</v>
      </c>
      <c r="AE201" s="21">
        <v>41759</v>
      </c>
      <c r="AF201">
        <v>2</v>
      </c>
      <c r="AG201">
        <v>362</v>
      </c>
      <c r="AH201" s="7">
        <f t="shared" si="56"/>
        <v>0.55248618784530379</v>
      </c>
      <c r="AJ201" s="21">
        <v>41759</v>
      </c>
      <c r="AK201">
        <v>6</v>
      </c>
      <c r="AL201">
        <v>191</v>
      </c>
      <c r="AM201" s="7">
        <f t="shared" si="57"/>
        <v>3.1413612565445024</v>
      </c>
      <c r="AO201" s="21">
        <v>41759</v>
      </c>
      <c r="AP201" s="9">
        <v>1910</v>
      </c>
      <c r="AQ201" s="9">
        <v>85820.340019226074</v>
      </c>
      <c r="AR201" s="7">
        <f t="shared" si="58"/>
        <v>2.2255796231663827</v>
      </c>
      <c r="AT201" s="21">
        <v>41759</v>
      </c>
      <c r="AU201" s="9"/>
      <c r="AV201" s="9">
        <v>18294.055030822754</v>
      </c>
      <c r="AW201" s="7">
        <f t="shared" si="59"/>
        <v>0</v>
      </c>
      <c r="AY201" s="21">
        <v>41759</v>
      </c>
      <c r="AZ201" s="9">
        <v>200</v>
      </c>
      <c r="BA201" s="9">
        <v>39900.220970153809</v>
      </c>
      <c r="BB201" s="7">
        <f t="shared" si="60"/>
        <v>0.50125035685793351</v>
      </c>
      <c r="BD201" s="21">
        <v>41759</v>
      </c>
      <c r="BE201" s="9">
        <v>1710</v>
      </c>
      <c r="BF201" s="9">
        <v>27626.064018249512</v>
      </c>
      <c r="BG201" s="7">
        <f t="shared" si="61"/>
        <v>6.1898068391877707</v>
      </c>
      <c r="BI201" s="21">
        <v>41759</v>
      </c>
      <c r="BJ201" s="9">
        <v>21549.522903442383</v>
      </c>
      <c r="BK201" s="9">
        <v>884874.42774200439</v>
      </c>
      <c r="BL201" s="7">
        <f t="shared" si="62"/>
        <v>2.4353198858319138</v>
      </c>
      <c r="BN201" s="21">
        <v>41759</v>
      </c>
      <c r="BO201" s="9"/>
      <c r="BP201" s="9">
        <v>341151.59507751465</v>
      </c>
      <c r="BQ201" s="7">
        <f t="shared" si="63"/>
        <v>0</v>
      </c>
      <c r="BS201" s="21">
        <v>41759</v>
      </c>
      <c r="BT201" s="9">
        <v>5759.0199584960938</v>
      </c>
      <c r="BU201" s="9">
        <v>375180.65081787109</v>
      </c>
      <c r="BV201" s="7">
        <f t="shared" si="64"/>
        <v>1.5349991919737276</v>
      </c>
      <c r="BX201" s="21">
        <v>41759</v>
      </c>
      <c r="BY201" s="9">
        <v>15790.502944946289</v>
      </c>
      <c r="BZ201" s="9">
        <v>168542.18184661865</v>
      </c>
      <c r="CA201" s="7">
        <f t="shared" si="65"/>
        <v>9.3688729859427067</v>
      </c>
    </row>
    <row r="202" spans="1:79">
      <c r="A202" s="21">
        <v>41790</v>
      </c>
      <c r="B202">
        <v>7</v>
      </c>
      <c r="C202">
        <v>365</v>
      </c>
      <c r="D202" s="7">
        <f t="shared" si="50"/>
        <v>1.9178082191780823</v>
      </c>
      <c r="F202" s="21">
        <v>41790</v>
      </c>
      <c r="H202">
        <v>77</v>
      </c>
      <c r="I202" s="7">
        <f t="shared" si="51"/>
        <v>0</v>
      </c>
      <c r="K202" s="21">
        <v>41790</v>
      </c>
      <c r="L202">
        <v>1</v>
      </c>
      <c r="M202">
        <v>170</v>
      </c>
      <c r="N202" s="7">
        <f t="shared" si="52"/>
        <v>0.58823529411764708</v>
      </c>
      <c r="P202" s="21">
        <v>41790</v>
      </c>
      <c r="Q202">
        <v>6</v>
      </c>
      <c r="R202">
        <v>120</v>
      </c>
      <c r="S202" s="7">
        <f t="shared" si="53"/>
        <v>5</v>
      </c>
      <c r="U202" s="21">
        <v>41790</v>
      </c>
      <c r="V202">
        <v>7</v>
      </c>
      <c r="W202">
        <v>743</v>
      </c>
      <c r="X202" s="7">
        <f t="shared" si="54"/>
        <v>0.94212651413189774</v>
      </c>
      <c r="Z202" s="21">
        <v>41790</v>
      </c>
      <c r="AB202">
        <v>248</v>
      </c>
      <c r="AC202" s="7">
        <f t="shared" si="55"/>
        <v>0</v>
      </c>
      <c r="AE202" s="21">
        <v>41790</v>
      </c>
      <c r="AF202">
        <v>1</v>
      </c>
      <c r="AG202">
        <v>366</v>
      </c>
      <c r="AH202" s="7">
        <f t="shared" si="56"/>
        <v>0.27322404371584702</v>
      </c>
      <c r="AJ202" s="21">
        <v>41790</v>
      </c>
      <c r="AK202">
        <v>7</v>
      </c>
      <c r="AL202">
        <v>199</v>
      </c>
      <c r="AM202" s="7">
        <f t="shared" si="57"/>
        <v>3.5175879396984926</v>
      </c>
      <c r="AO202" s="21">
        <v>41790</v>
      </c>
      <c r="AP202" s="9">
        <v>1910</v>
      </c>
      <c r="AQ202" s="9">
        <v>86816.255004882813</v>
      </c>
      <c r="AR202" s="7">
        <f t="shared" si="58"/>
        <v>2.2000488271379313</v>
      </c>
      <c r="AT202" s="21">
        <v>41790</v>
      </c>
      <c r="AU202" s="9"/>
      <c r="AV202" s="9">
        <v>18261.469039916992</v>
      </c>
      <c r="AW202" s="7">
        <f t="shared" si="59"/>
        <v>0</v>
      </c>
      <c r="AY202" s="21">
        <v>41790</v>
      </c>
      <c r="AZ202" s="9">
        <v>200</v>
      </c>
      <c r="BA202" s="9">
        <v>40618.745933532715</v>
      </c>
      <c r="BB202" s="7">
        <f t="shared" si="60"/>
        <v>0.49238349290072603</v>
      </c>
      <c r="BD202" s="21">
        <v>41790</v>
      </c>
      <c r="BE202" s="9">
        <v>1710</v>
      </c>
      <c r="BF202" s="9">
        <v>27936.040031433105</v>
      </c>
      <c r="BG202" s="7">
        <f t="shared" si="61"/>
        <v>6.1211252492333923</v>
      </c>
      <c r="BI202" s="21">
        <v>41790</v>
      </c>
      <c r="BJ202" s="9">
        <v>21549.522903442383</v>
      </c>
      <c r="BK202" s="9">
        <v>908098.19576263428</v>
      </c>
      <c r="BL202" s="7">
        <f t="shared" si="62"/>
        <v>2.3730388413936638</v>
      </c>
      <c r="BN202" s="21">
        <v>41790</v>
      </c>
      <c r="BO202" s="9"/>
      <c r="BP202" s="9">
        <v>357163.63914489746</v>
      </c>
      <c r="BQ202" s="7">
        <f t="shared" si="63"/>
        <v>0</v>
      </c>
      <c r="BS202" s="21">
        <v>41790</v>
      </c>
      <c r="BT202" s="9">
        <v>5084.8199462890625</v>
      </c>
      <c r="BU202" s="9">
        <v>376138.07081604004</v>
      </c>
      <c r="BV202" s="7">
        <f t="shared" si="64"/>
        <v>1.3518493183254305</v>
      </c>
      <c r="BX202" s="21">
        <v>41790</v>
      </c>
      <c r="BY202" s="9">
        <v>16464.70295715332</v>
      </c>
      <c r="BZ202" s="9">
        <v>174796.48580169678</v>
      </c>
      <c r="CA202" s="7">
        <f t="shared" si="65"/>
        <v>9.4193558192195042</v>
      </c>
    </row>
    <row r="203" spans="1:79">
      <c r="A203" s="21">
        <v>41820</v>
      </c>
      <c r="B203">
        <v>6</v>
      </c>
      <c r="C203">
        <v>360</v>
      </c>
      <c r="D203" s="7">
        <f t="shared" si="50"/>
        <v>1.6666666666666667</v>
      </c>
      <c r="F203" s="21">
        <v>41820</v>
      </c>
      <c r="H203">
        <v>76</v>
      </c>
      <c r="I203" s="7">
        <f t="shared" si="51"/>
        <v>0</v>
      </c>
      <c r="K203" s="21">
        <v>41820</v>
      </c>
      <c r="L203">
        <v>1</v>
      </c>
      <c r="M203">
        <v>171</v>
      </c>
      <c r="N203" s="7">
        <f t="shared" si="52"/>
        <v>0.58479532163742687</v>
      </c>
      <c r="P203" s="21">
        <v>41820</v>
      </c>
      <c r="Q203">
        <v>5</v>
      </c>
      <c r="R203">
        <v>114</v>
      </c>
      <c r="S203" s="7">
        <f t="shared" si="53"/>
        <v>4.3859649122807012</v>
      </c>
      <c r="U203" s="21">
        <v>41820</v>
      </c>
      <c r="V203">
        <v>6</v>
      </c>
      <c r="W203">
        <v>755</v>
      </c>
      <c r="X203" s="7">
        <f t="shared" si="54"/>
        <v>0.79470198675496684</v>
      </c>
      <c r="Z203" s="21">
        <v>41820</v>
      </c>
      <c r="AB203">
        <v>249</v>
      </c>
      <c r="AC203" s="7">
        <f t="shared" si="55"/>
        <v>0</v>
      </c>
      <c r="AE203" s="21">
        <v>41820</v>
      </c>
      <c r="AF203">
        <v>1</v>
      </c>
      <c r="AG203">
        <v>376</v>
      </c>
      <c r="AH203" s="7">
        <f t="shared" si="56"/>
        <v>0.26595744680851063</v>
      </c>
      <c r="AJ203" s="21">
        <v>41820</v>
      </c>
      <c r="AK203">
        <v>6</v>
      </c>
      <c r="AL203">
        <v>196</v>
      </c>
      <c r="AM203" s="7">
        <f t="shared" si="57"/>
        <v>3.0612244897959182</v>
      </c>
      <c r="AO203" s="21">
        <v>41820</v>
      </c>
      <c r="AP203" s="9">
        <v>1828</v>
      </c>
      <c r="AQ203" s="9">
        <v>85715.751037597656</v>
      </c>
      <c r="AR203" s="7">
        <f t="shared" si="58"/>
        <v>2.1326302084177984</v>
      </c>
      <c r="AT203" s="21">
        <v>41820</v>
      </c>
      <c r="AU203" s="9"/>
      <c r="AV203" s="9">
        <v>18121.674041748047</v>
      </c>
      <c r="AW203" s="7">
        <f t="shared" si="59"/>
        <v>0</v>
      </c>
      <c r="AY203" s="21">
        <v>41820</v>
      </c>
      <c r="AZ203" s="9">
        <v>200</v>
      </c>
      <c r="BA203" s="9">
        <v>41042.604949951172</v>
      </c>
      <c r="BB203" s="7">
        <f t="shared" si="60"/>
        <v>0.48729850418580201</v>
      </c>
      <c r="BD203" s="21">
        <v>41820</v>
      </c>
      <c r="BE203" s="9">
        <v>1628</v>
      </c>
      <c r="BF203" s="9">
        <v>26551.472045898438</v>
      </c>
      <c r="BG203" s="7">
        <f t="shared" si="61"/>
        <v>6.1314867860649809</v>
      </c>
      <c r="BI203" s="21">
        <v>41820</v>
      </c>
      <c r="BJ203" s="9">
        <v>20875.322891235352</v>
      </c>
      <c r="BK203" s="9">
        <v>923293.59466552734</v>
      </c>
      <c r="BL203" s="7">
        <f t="shared" si="62"/>
        <v>2.2609626029949501</v>
      </c>
      <c r="BN203" s="21">
        <v>41820</v>
      </c>
      <c r="BO203" s="9"/>
      <c r="BP203" s="9">
        <v>364711.87317657471</v>
      </c>
      <c r="BQ203" s="7">
        <f t="shared" si="63"/>
        <v>0</v>
      </c>
      <c r="BS203" s="21">
        <v>41820</v>
      </c>
      <c r="BT203" s="9">
        <v>5084.8199462890625</v>
      </c>
      <c r="BU203" s="9">
        <v>383823.59063720703</v>
      </c>
      <c r="BV203" s="7">
        <f t="shared" si="64"/>
        <v>1.3247804643397423</v>
      </c>
      <c r="BX203" s="21">
        <v>41820</v>
      </c>
      <c r="BY203" s="9">
        <v>15790.502944946289</v>
      </c>
      <c r="BZ203" s="9">
        <v>174758.13085174561</v>
      </c>
      <c r="CA203" s="7">
        <f t="shared" si="65"/>
        <v>9.035632773128027</v>
      </c>
    </row>
    <row r="204" spans="1:79">
      <c r="A204" s="21">
        <v>41851</v>
      </c>
      <c r="B204">
        <v>6</v>
      </c>
      <c r="C204">
        <v>359</v>
      </c>
      <c r="D204" s="7">
        <f t="shared" si="50"/>
        <v>1.6713091922005572</v>
      </c>
      <c r="F204" s="21">
        <v>41851</v>
      </c>
      <c r="H204">
        <v>76</v>
      </c>
      <c r="I204" s="7">
        <f t="shared" si="51"/>
        <v>0</v>
      </c>
      <c r="K204" s="21">
        <v>41851</v>
      </c>
      <c r="L204">
        <v>1</v>
      </c>
      <c r="M204">
        <v>169</v>
      </c>
      <c r="N204" s="7">
        <f t="shared" si="52"/>
        <v>0.59171597633136097</v>
      </c>
      <c r="P204" s="21">
        <v>41851</v>
      </c>
      <c r="Q204">
        <v>5</v>
      </c>
      <c r="R204">
        <v>116</v>
      </c>
      <c r="S204" s="7">
        <f t="shared" si="53"/>
        <v>4.3103448275862073</v>
      </c>
      <c r="U204" s="21">
        <v>41851</v>
      </c>
      <c r="V204">
        <v>5</v>
      </c>
      <c r="W204">
        <v>750</v>
      </c>
      <c r="X204" s="7">
        <f t="shared" si="54"/>
        <v>0.66666666666666674</v>
      </c>
      <c r="Z204" s="21">
        <v>41851</v>
      </c>
      <c r="AB204">
        <v>251</v>
      </c>
      <c r="AC204" s="7">
        <f t="shared" si="55"/>
        <v>0</v>
      </c>
      <c r="AE204" s="21">
        <v>41851</v>
      </c>
      <c r="AF204">
        <v>2</v>
      </c>
      <c r="AG204">
        <v>369</v>
      </c>
      <c r="AH204" s="7">
        <f t="shared" si="56"/>
        <v>0.54200542005420049</v>
      </c>
      <c r="AJ204" s="21">
        <v>41851</v>
      </c>
      <c r="AK204">
        <v>5</v>
      </c>
      <c r="AL204">
        <v>195</v>
      </c>
      <c r="AM204" s="7">
        <f t="shared" si="57"/>
        <v>2.5641025641025639</v>
      </c>
      <c r="AO204" s="21">
        <v>41851</v>
      </c>
      <c r="AP204" s="9">
        <v>1828</v>
      </c>
      <c r="AQ204" s="9">
        <v>86313.294021606445</v>
      </c>
      <c r="AR204" s="7">
        <f t="shared" si="58"/>
        <v>2.1178661070940059</v>
      </c>
      <c r="AT204" s="21">
        <v>41851</v>
      </c>
      <c r="AU204" s="9"/>
      <c r="AV204" s="9">
        <v>18354.948013305664</v>
      </c>
      <c r="AW204" s="7">
        <f t="shared" si="59"/>
        <v>0</v>
      </c>
      <c r="AY204" s="21">
        <v>41851</v>
      </c>
      <c r="AZ204" s="9">
        <v>200</v>
      </c>
      <c r="BA204" s="9">
        <v>40984.362968444824</v>
      </c>
      <c r="BB204" s="7">
        <f t="shared" si="60"/>
        <v>0.48799099342836294</v>
      </c>
      <c r="BD204" s="21">
        <v>41851</v>
      </c>
      <c r="BE204" s="9">
        <v>1628</v>
      </c>
      <c r="BF204" s="9">
        <v>26973.983039855957</v>
      </c>
      <c r="BG204" s="7">
        <f t="shared" si="61"/>
        <v>6.0354453311345067</v>
      </c>
      <c r="BI204" s="21">
        <v>41851</v>
      </c>
      <c r="BJ204" s="9">
        <v>19428.98876953125</v>
      </c>
      <c r="BK204" s="9">
        <v>926465.34564971924</v>
      </c>
      <c r="BL204" s="7">
        <f t="shared" si="62"/>
        <v>2.0971090673559871</v>
      </c>
      <c r="BN204" s="21">
        <v>41851</v>
      </c>
      <c r="BO204" s="9"/>
      <c r="BP204" s="9">
        <v>369170.02516937256</v>
      </c>
      <c r="BQ204" s="7">
        <f t="shared" si="63"/>
        <v>0</v>
      </c>
      <c r="BS204" s="21">
        <v>41851</v>
      </c>
      <c r="BT204" s="9">
        <v>5084.8199462890625</v>
      </c>
      <c r="BU204" s="9">
        <v>384562.55556488037</v>
      </c>
      <c r="BV204" s="7">
        <f t="shared" si="64"/>
        <v>1.3222348022989441</v>
      </c>
      <c r="BX204" s="21">
        <v>41851</v>
      </c>
      <c r="BY204" s="9">
        <v>14344.168823242188</v>
      </c>
      <c r="BZ204" s="9">
        <v>172732.76491546631</v>
      </c>
      <c r="CA204" s="7">
        <f t="shared" si="65"/>
        <v>8.3042547430199942</v>
      </c>
    </row>
    <row r="205" spans="1:79">
      <c r="A205" s="21">
        <v>41882</v>
      </c>
      <c r="B205">
        <v>5</v>
      </c>
      <c r="C205">
        <v>360</v>
      </c>
      <c r="D205" s="7">
        <f t="shared" si="50"/>
        <v>1.3888888888888888</v>
      </c>
      <c r="F205" s="21">
        <v>41882</v>
      </c>
      <c r="H205">
        <v>74</v>
      </c>
      <c r="I205" s="7">
        <f t="shared" si="51"/>
        <v>0</v>
      </c>
      <c r="K205" s="21">
        <v>41882</v>
      </c>
      <c r="L205">
        <v>1</v>
      </c>
      <c r="M205">
        <v>177</v>
      </c>
      <c r="N205" s="7">
        <f t="shared" si="52"/>
        <v>0.56497175141242939</v>
      </c>
      <c r="P205" s="21">
        <v>41882</v>
      </c>
      <c r="Q205">
        <v>4</v>
      </c>
      <c r="R205">
        <v>111</v>
      </c>
      <c r="S205" s="7">
        <f t="shared" si="53"/>
        <v>3.6036036036036037</v>
      </c>
      <c r="U205" s="21">
        <v>41882</v>
      </c>
      <c r="V205">
        <v>5</v>
      </c>
      <c r="W205">
        <v>768</v>
      </c>
      <c r="X205" s="7">
        <f t="shared" si="54"/>
        <v>0.65104166666666674</v>
      </c>
      <c r="Z205" s="21">
        <v>41882</v>
      </c>
      <c r="AB205">
        <v>257</v>
      </c>
      <c r="AC205" s="7">
        <f t="shared" si="55"/>
        <v>0</v>
      </c>
      <c r="AE205" s="21">
        <v>41882</v>
      </c>
      <c r="AF205">
        <v>2</v>
      </c>
      <c r="AG205">
        <v>372</v>
      </c>
      <c r="AH205" s="7">
        <f t="shared" si="56"/>
        <v>0.53763440860215062</v>
      </c>
      <c r="AJ205" s="21">
        <v>41882</v>
      </c>
      <c r="AK205">
        <v>5</v>
      </c>
      <c r="AL205">
        <v>205</v>
      </c>
      <c r="AM205" s="7">
        <f t="shared" si="57"/>
        <v>2.4390243902439024</v>
      </c>
      <c r="AO205" s="21">
        <v>41882</v>
      </c>
      <c r="AP205" s="9">
        <v>1520</v>
      </c>
      <c r="AQ205" s="9">
        <v>86579.161026000977</v>
      </c>
      <c r="AR205" s="7">
        <f t="shared" si="58"/>
        <v>1.7556187678274244</v>
      </c>
      <c r="AT205" s="21">
        <v>41882</v>
      </c>
      <c r="AU205" s="9"/>
      <c r="AV205" s="9">
        <v>17814.475006103516</v>
      </c>
      <c r="AW205" s="7">
        <f t="shared" si="59"/>
        <v>0</v>
      </c>
      <c r="AY205" s="21">
        <v>41882</v>
      </c>
      <c r="AZ205" s="9">
        <v>200</v>
      </c>
      <c r="BA205" s="9">
        <v>42664.76197052002</v>
      </c>
      <c r="BB205" s="7">
        <f t="shared" si="60"/>
        <v>0.46877092655103431</v>
      </c>
      <c r="BD205" s="21">
        <v>41882</v>
      </c>
      <c r="BE205" s="9">
        <v>1320</v>
      </c>
      <c r="BF205" s="9">
        <v>26099.924049377441</v>
      </c>
      <c r="BG205" s="7">
        <f t="shared" si="61"/>
        <v>5.0574859815788846</v>
      </c>
      <c r="BI205" s="21">
        <v>41882</v>
      </c>
      <c r="BJ205" s="9">
        <v>19428.98876953125</v>
      </c>
      <c r="BK205" s="9">
        <v>943955.78388214111</v>
      </c>
      <c r="BL205" s="7">
        <f t="shared" si="62"/>
        <v>2.0582519966800779</v>
      </c>
      <c r="BN205" s="21">
        <v>41882</v>
      </c>
      <c r="BO205" s="9"/>
      <c r="BP205" s="9">
        <v>378007.91622161865</v>
      </c>
      <c r="BQ205" s="7">
        <f t="shared" si="63"/>
        <v>0</v>
      </c>
      <c r="BS205" s="21">
        <v>41882</v>
      </c>
      <c r="BT205" s="9">
        <v>5084.8199462890625</v>
      </c>
      <c r="BU205" s="9">
        <v>387024.44667816162</v>
      </c>
      <c r="BV205" s="7">
        <f t="shared" si="64"/>
        <v>1.3138239689849496</v>
      </c>
      <c r="BX205" s="21">
        <v>41882</v>
      </c>
      <c r="BY205" s="9">
        <v>14344.168823242188</v>
      </c>
      <c r="BZ205" s="9">
        <v>178923.42098236084</v>
      </c>
      <c r="CA205" s="7">
        <f t="shared" si="65"/>
        <v>8.0169319055532178</v>
      </c>
    </row>
    <row r="206" spans="1:79">
      <c r="A206" s="21">
        <v>41912</v>
      </c>
      <c r="B206">
        <v>4</v>
      </c>
      <c r="C206">
        <v>360</v>
      </c>
      <c r="D206" s="7">
        <f t="shared" si="50"/>
        <v>1.1111111111111112</v>
      </c>
      <c r="F206" s="21">
        <v>41912</v>
      </c>
      <c r="H206">
        <v>73</v>
      </c>
      <c r="I206" s="7">
        <f t="shared" si="51"/>
        <v>0</v>
      </c>
      <c r="K206" s="21">
        <v>41912</v>
      </c>
      <c r="M206">
        <v>176</v>
      </c>
      <c r="N206" s="7">
        <f t="shared" si="52"/>
        <v>0</v>
      </c>
      <c r="P206" s="21">
        <v>41912</v>
      </c>
      <c r="Q206">
        <v>4</v>
      </c>
      <c r="R206">
        <v>113</v>
      </c>
      <c r="S206" s="7">
        <f t="shared" si="53"/>
        <v>3.5398230088495577</v>
      </c>
      <c r="U206" s="21">
        <v>41912</v>
      </c>
      <c r="V206">
        <v>9</v>
      </c>
      <c r="W206">
        <v>772</v>
      </c>
      <c r="X206" s="7">
        <f t="shared" si="54"/>
        <v>1.1658031088082901</v>
      </c>
      <c r="Z206" s="21">
        <v>41912</v>
      </c>
      <c r="AB206">
        <v>258</v>
      </c>
      <c r="AC206" s="7">
        <f t="shared" si="55"/>
        <v>0</v>
      </c>
      <c r="AE206" s="21">
        <v>41912</v>
      </c>
      <c r="AF206">
        <v>3</v>
      </c>
      <c r="AG206">
        <v>372</v>
      </c>
      <c r="AH206" s="7">
        <f t="shared" si="56"/>
        <v>0.80645161290322576</v>
      </c>
      <c r="AJ206" s="21">
        <v>41912</v>
      </c>
      <c r="AK206">
        <v>8</v>
      </c>
      <c r="AL206">
        <v>207</v>
      </c>
      <c r="AM206" s="7">
        <f t="shared" si="57"/>
        <v>3.8647342995169081</v>
      </c>
      <c r="AO206" s="21">
        <v>41912</v>
      </c>
      <c r="AP206" s="9">
        <v>1020</v>
      </c>
      <c r="AQ206" s="9">
        <v>87112.390045166016</v>
      </c>
      <c r="AR206" s="7">
        <f t="shared" si="58"/>
        <v>1.170901176596292</v>
      </c>
      <c r="AT206" s="21">
        <v>41912</v>
      </c>
      <c r="AU206" s="9"/>
      <c r="AV206" s="9">
        <v>17794.68000793457</v>
      </c>
      <c r="AW206" s="7">
        <f t="shared" si="59"/>
        <v>0</v>
      </c>
      <c r="AY206" s="21">
        <v>41912</v>
      </c>
      <c r="AZ206" s="9"/>
      <c r="BA206" s="9">
        <v>42742.790992736816</v>
      </c>
      <c r="BB206" s="7">
        <f t="shared" si="60"/>
        <v>0</v>
      </c>
      <c r="BD206" s="21">
        <v>41912</v>
      </c>
      <c r="BE206" s="9">
        <v>1020</v>
      </c>
      <c r="BF206" s="9">
        <v>26574.919044494629</v>
      </c>
      <c r="BG206" s="7">
        <f t="shared" si="61"/>
        <v>3.8382054834944364</v>
      </c>
      <c r="BI206" s="21">
        <v>41912</v>
      </c>
      <c r="BJ206" s="9">
        <v>24179.381767272949</v>
      </c>
      <c r="BK206" s="9">
        <v>967106.94191741943</v>
      </c>
      <c r="BL206" s="7">
        <f t="shared" si="62"/>
        <v>2.5001766318969936</v>
      </c>
      <c r="BN206" s="21">
        <v>41912</v>
      </c>
      <c r="BO206" s="9"/>
      <c r="BP206" s="9">
        <v>388998.74024200439</v>
      </c>
      <c r="BQ206" s="7">
        <f t="shared" si="63"/>
        <v>0</v>
      </c>
      <c r="BS206" s="21">
        <v>41912</v>
      </c>
      <c r="BT206" s="9">
        <v>6684.8199462890625</v>
      </c>
      <c r="BU206" s="9">
        <v>394829.28966522217</v>
      </c>
      <c r="BV206" s="7">
        <f t="shared" si="64"/>
        <v>1.6930911969467</v>
      </c>
      <c r="BX206" s="21">
        <v>41912</v>
      </c>
      <c r="BY206" s="9">
        <v>17494.561820983887</v>
      </c>
      <c r="BZ206" s="9">
        <v>183278.91201019287</v>
      </c>
      <c r="CA206" s="7">
        <f t="shared" si="65"/>
        <v>9.5453217334741414</v>
      </c>
    </row>
    <row r="207" spans="1:79">
      <c r="A207" s="21">
        <v>41943</v>
      </c>
      <c r="B207">
        <v>5</v>
      </c>
      <c r="C207">
        <v>359</v>
      </c>
      <c r="D207" s="7">
        <f t="shared" si="50"/>
        <v>1.392757660167131</v>
      </c>
      <c r="F207" s="21">
        <v>41943</v>
      </c>
      <c r="H207">
        <v>75</v>
      </c>
      <c r="I207" s="7">
        <f t="shared" si="51"/>
        <v>0</v>
      </c>
      <c r="K207" s="21">
        <v>41943</v>
      </c>
      <c r="M207">
        <v>176</v>
      </c>
      <c r="N207" s="7">
        <f t="shared" si="52"/>
        <v>0</v>
      </c>
      <c r="P207" s="21">
        <v>41943</v>
      </c>
      <c r="Q207">
        <v>5</v>
      </c>
      <c r="R207">
        <v>108</v>
      </c>
      <c r="S207" s="7">
        <f t="shared" si="53"/>
        <v>4.6296296296296298</v>
      </c>
      <c r="U207" s="21">
        <v>41943</v>
      </c>
      <c r="V207">
        <v>10</v>
      </c>
      <c r="W207">
        <v>774</v>
      </c>
      <c r="X207" s="7">
        <f t="shared" si="54"/>
        <v>1.2919896640826873</v>
      </c>
      <c r="Z207" s="21">
        <v>41943</v>
      </c>
      <c r="AB207">
        <v>260</v>
      </c>
      <c r="AC207" s="7">
        <f t="shared" si="55"/>
        <v>0</v>
      </c>
      <c r="AE207" s="21">
        <v>41943</v>
      </c>
      <c r="AF207">
        <v>2</v>
      </c>
      <c r="AG207">
        <v>374</v>
      </c>
      <c r="AH207" s="7">
        <f t="shared" si="56"/>
        <v>0.53475935828876997</v>
      </c>
      <c r="AJ207" s="21">
        <v>41943</v>
      </c>
      <c r="AK207">
        <v>9</v>
      </c>
      <c r="AL207">
        <v>205</v>
      </c>
      <c r="AM207" s="7">
        <f t="shared" si="57"/>
        <v>4.3902439024390238</v>
      </c>
      <c r="AO207" s="21">
        <v>41943</v>
      </c>
      <c r="AP207" s="9">
        <v>1275.3951721191406</v>
      </c>
      <c r="AQ207" s="9">
        <v>87198.322052001953</v>
      </c>
      <c r="AR207" s="7">
        <f t="shared" si="58"/>
        <v>1.4626372871699762</v>
      </c>
      <c r="AT207" s="21">
        <v>41943</v>
      </c>
      <c r="AU207" s="9"/>
      <c r="AV207" s="9">
        <v>18549.053009033203</v>
      </c>
      <c r="AW207" s="7">
        <f t="shared" si="59"/>
        <v>0</v>
      </c>
      <c r="AY207" s="21">
        <v>41943</v>
      </c>
      <c r="AZ207" s="9"/>
      <c r="BA207" s="9">
        <v>43074.416999816895</v>
      </c>
      <c r="BB207" s="7">
        <f t="shared" si="60"/>
        <v>0</v>
      </c>
      <c r="BD207" s="21">
        <v>41943</v>
      </c>
      <c r="BE207" s="9">
        <v>1275.3951721191406</v>
      </c>
      <c r="BF207" s="9">
        <v>25574.852043151855</v>
      </c>
      <c r="BG207" s="7">
        <f t="shared" si="61"/>
        <v>4.9869112437764871</v>
      </c>
      <c r="BI207" s="21">
        <v>41943</v>
      </c>
      <c r="BJ207" s="9">
        <v>24732.316764831543</v>
      </c>
      <c r="BK207" s="9">
        <v>975512.94082641602</v>
      </c>
      <c r="BL207" s="7">
        <f t="shared" si="62"/>
        <v>2.5353140619415364</v>
      </c>
      <c r="BN207" s="21">
        <v>41943</v>
      </c>
      <c r="BO207" s="9"/>
      <c r="BP207" s="9">
        <v>395046.66522979736</v>
      </c>
      <c r="BQ207" s="7">
        <f t="shared" si="63"/>
        <v>0</v>
      </c>
      <c r="BS207" s="21">
        <v>41943</v>
      </c>
      <c r="BT207" s="9">
        <v>2700</v>
      </c>
      <c r="BU207" s="9">
        <v>396545.9026260376</v>
      </c>
      <c r="BV207" s="7">
        <f t="shared" si="64"/>
        <v>0.68087956075698841</v>
      </c>
      <c r="BX207" s="21">
        <v>41943</v>
      </c>
      <c r="BY207" s="9">
        <v>22032.316764831543</v>
      </c>
      <c r="BZ207" s="9">
        <v>183920.37297058105</v>
      </c>
      <c r="CA207" s="7">
        <f t="shared" si="65"/>
        <v>11.979269294085064</v>
      </c>
    </row>
    <row r="208" spans="1:79">
      <c r="A208" s="21">
        <v>41973</v>
      </c>
      <c r="B208">
        <v>6</v>
      </c>
      <c r="C208">
        <v>347</v>
      </c>
      <c r="D208" s="7">
        <f t="shared" si="50"/>
        <v>1.7291066282420751</v>
      </c>
      <c r="F208" s="21">
        <v>41973</v>
      </c>
      <c r="H208">
        <v>72</v>
      </c>
      <c r="I208" s="7">
        <f t="shared" si="51"/>
        <v>0</v>
      </c>
      <c r="K208" s="21">
        <v>41973</v>
      </c>
      <c r="M208">
        <v>167</v>
      </c>
      <c r="N208" s="7">
        <f t="shared" si="52"/>
        <v>0</v>
      </c>
      <c r="P208" s="21">
        <v>41973</v>
      </c>
      <c r="Q208">
        <v>6</v>
      </c>
      <c r="R208">
        <v>108</v>
      </c>
      <c r="S208" s="7">
        <f t="shared" si="53"/>
        <v>5.5555555555555554</v>
      </c>
      <c r="U208" s="21">
        <v>41973</v>
      </c>
      <c r="V208">
        <v>10</v>
      </c>
      <c r="W208">
        <v>784</v>
      </c>
      <c r="X208" s="7">
        <f t="shared" si="54"/>
        <v>1.2755102040816326</v>
      </c>
      <c r="Z208" s="21">
        <v>41973</v>
      </c>
      <c r="AB208">
        <v>261</v>
      </c>
      <c r="AC208" s="7">
        <f t="shared" si="55"/>
        <v>0</v>
      </c>
      <c r="AE208" s="21">
        <v>41973</v>
      </c>
      <c r="AF208">
        <v>2</v>
      </c>
      <c r="AG208">
        <v>371</v>
      </c>
      <c r="AH208" s="7">
        <f t="shared" si="56"/>
        <v>0.53908355795148255</v>
      </c>
      <c r="AJ208" s="21">
        <v>41973</v>
      </c>
      <c r="AK208">
        <v>9</v>
      </c>
      <c r="AL208">
        <v>211</v>
      </c>
      <c r="AM208" s="7">
        <f t="shared" si="57"/>
        <v>4.2654028436018958</v>
      </c>
      <c r="AO208" s="21">
        <v>41973</v>
      </c>
      <c r="AP208" s="9">
        <v>1478.4338531494141</v>
      </c>
      <c r="AQ208" s="9">
        <v>84668.452041625977</v>
      </c>
      <c r="AR208" s="7">
        <f t="shared" si="58"/>
        <v>1.7461448951760266</v>
      </c>
      <c r="AT208" s="21">
        <v>41973</v>
      </c>
      <c r="AU208" s="9"/>
      <c r="AV208" s="9">
        <v>17704.953002929688</v>
      </c>
      <c r="AW208" s="7">
        <f t="shared" si="59"/>
        <v>0</v>
      </c>
      <c r="AY208" s="21">
        <v>41973</v>
      </c>
      <c r="AZ208" s="9"/>
      <c r="BA208" s="9">
        <v>40859.990013122559</v>
      </c>
      <c r="BB208" s="7">
        <f t="shared" si="60"/>
        <v>0</v>
      </c>
      <c r="BD208" s="21">
        <v>41973</v>
      </c>
      <c r="BE208" s="9">
        <v>1478.4338531494141</v>
      </c>
      <c r="BF208" s="9">
        <v>26103.50902557373</v>
      </c>
      <c r="BG208" s="7">
        <f t="shared" si="61"/>
        <v>5.6637360582478991</v>
      </c>
      <c r="BI208" s="21">
        <v>41973</v>
      </c>
      <c r="BJ208" s="9">
        <v>24732.316764831543</v>
      </c>
      <c r="BK208" s="9">
        <v>986914.65385437012</v>
      </c>
      <c r="BL208" s="7">
        <f t="shared" si="62"/>
        <v>2.5060238662218772</v>
      </c>
      <c r="BN208" s="21">
        <v>41973</v>
      </c>
      <c r="BO208" s="9"/>
      <c r="BP208" s="9">
        <v>400842.69821929932</v>
      </c>
      <c r="BQ208" s="7">
        <f t="shared" si="63"/>
        <v>0</v>
      </c>
      <c r="BS208" s="21">
        <v>41973</v>
      </c>
      <c r="BT208" s="9">
        <v>1600</v>
      </c>
      <c r="BU208" s="9">
        <v>399783.49076080322</v>
      </c>
      <c r="BV208" s="7">
        <f t="shared" si="64"/>
        <v>0.40021662649328993</v>
      </c>
      <c r="BX208" s="21">
        <v>41973</v>
      </c>
      <c r="BY208" s="9">
        <v>23132.316764831543</v>
      </c>
      <c r="BZ208" s="9">
        <v>186288.46487426758</v>
      </c>
      <c r="CA208" s="7">
        <f t="shared" si="65"/>
        <v>12.417471355751593</v>
      </c>
    </row>
    <row r="209" spans="1:79">
      <c r="A209" s="21">
        <v>42004</v>
      </c>
      <c r="B209">
        <v>6</v>
      </c>
      <c r="C209">
        <v>347</v>
      </c>
      <c r="D209" s="7">
        <f t="shared" si="50"/>
        <v>1.7291066282420751</v>
      </c>
      <c r="F209" s="21">
        <v>42004</v>
      </c>
      <c r="H209">
        <v>72</v>
      </c>
      <c r="I209" s="7">
        <f t="shared" si="51"/>
        <v>0</v>
      </c>
      <c r="K209" s="21">
        <v>42004</v>
      </c>
      <c r="M209">
        <v>168</v>
      </c>
      <c r="N209" s="7">
        <f t="shared" si="52"/>
        <v>0</v>
      </c>
      <c r="P209" s="21">
        <v>42004</v>
      </c>
      <c r="Q209">
        <v>6</v>
      </c>
      <c r="R209">
        <v>107</v>
      </c>
      <c r="S209" s="7">
        <f t="shared" si="53"/>
        <v>5.6074766355140184</v>
      </c>
      <c r="U209" s="21">
        <v>42004</v>
      </c>
      <c r="V209">
        <v>10</v>
      </c>
      <c r="W209">
        <v>790</v>
      </c>
      <c r="X209" s="7">
        <f t="shared" si="54"/>
        <v>1.2658227848101267</v>
      </c>
      <c r="Z209" s="21">
        <v>42004</v>
      </c>
      <c r="AB209">
        <v>263</v>
      </c>
      <c r="AC209" s="7">
        <f t="shared" si="55"/>
        <v>0</v>
      </c>
      <c r="AE209" s="21">
        <v>42004</v>
      </c>
      <c r="AF209">
        <v>2</v>
      </c>
      <c r="AG209">
        <v>372</v>
      </c>
      <c r="AH209" s="7">
        <f t="shared" si="56"/>
        <v>0.53763440860215062</v>
      </c>
      <c r="AJ209" s="21">
        <v>42004</v>
      </c>
      <c r="AK209">
        <v>9</v>
      </c>
      <c r="AL209">
        <v>217</v>
      </c>
      <c r="AM209" s="7">
        <f t="shared" si="57"/>
        <v>4.1474654377880187</v>
      </c>
      <c r="AO209" s="21">
        <v>42004</v>
      </c>
      <c r="AP209" s="9">
        <v>1478.4338531494141</v>
      </c>
      <c r="AQ209" s="9">
        <v>85098.270057678223</v>
      </c>
      <c r="AR209" s="7">
        <f t="shared" si="58"/>
        <v>1.7373253911593687</v>
      </c>
      <c r="AT209" s="21">
        <v>42004</v>
      </c>
      <c r="AU209" s="9"/>
      <c r="AV209" s="9">
        <v>17760.114013671875</v>
      </c>
      <c r="AW209" s="7">
        <f t="shared" si="59"/>
        <v>0</v>
      </c>
      <c r="AY209" s="21">
        <v>42004</v>
      </c>
      <c r="AZ209" s="9"/>
      <c r="BA209" s="9">
        <v>41494.485015869141</v>
      </c>
      <c r="BB209" s="7">
        <f t="shared" si="60"/>
        <v>0</v>
      </c>
      <c r="BD209" s="21">
        <v>42004</v>
      </c>
      <c r="BE209" s="9">
        <v>1478.4338531494141</v>
      </c>
      <c r="BF209" s="9">
        <v>25843.671028137207</v>
      </c>
      <c r="BG209" s="7">
        <f t="shared" si="61"/>
        <v>5.7206805160914422</v>
      </c>
      <c r="BI209" s="21">
        <v>42004</v>
      </c>
      <c r="BJ209" s="9">
        <v>24732.316764831543</v>
      </c>
      <c r="BK209" s="9">
        <v>985283.12705993652</v>
      </c>
      <c r="BL209" s="7">
        <f t="shared" si="62"/>
        <v>2.5101735821491471</v>
      </c>
      <c r="BN209" s="21">
        <v>42004</v>
      </c>
      <c r="BO209" s="9"/>
      <c r="BP209" s="9">
        <v>415698.18518829346</v>
      </c>
      <c r="BQ209" s="7">
        <f t="shared" si="63"/>
        <v>0</v>
      </c>
      <c r="BS209" s="21">
        <v>42004</v>
      </c>
      <c r="BT209" s="9">
        <v>1600</v>
      </c>
      <c r="BU209" s="9">
        <v>379881.45288848877</v>
      </c>
      <c r="BV209" s="7">
        <f t="shared" si="64"/>
        <v>0.42118402670995037</v>
      </c>
      <c r="BX209" s="21">
        <v>42004</v>
      </c>
      <c r="BY209" s="9">
        <v>23132.316764831543</v>
      </c>
      <c r="BZ209" s="9">
        <v>189703.4889831543</v>
      </c>
      <c r="CA209" s="7">
        <f t="shared" si="65"/>
        <v>12.193933221167955</v>
      </c>
    </row>
    <row r="210" spans="1:79">
      <c r="A210" s="21">
        <v>42035</v>
      </c>
      <c r="B210">
        <v>6</v>
      </c>
      <c r="C210">
        <v>343</v>
      </c>
      <c r="D210" s="7">
        <f t="shared" si="50"/>
        <v>1.749271137026239</v>
      </c>
      <c r="F210" s="21">
        <v>42035</v>
      </c>
      <c r="H210">
        <v>72</v>
      </c>
      <c r="I210" s="7">
        <f t="shared" si="51"/>
        <v>0</v>
      </c>
      <c r="K210" s="21">
        <v>42035</v>
      </c>
      <c r="M210">
        <v>165</v>
      </c>
      <c r="N210" s="7">
        <f t="shared" si="52"/>
        <v>0</v>
      </c>
      <c r="P210" s="21">
        <v>42035</v>
      </c>
      <c r="Q210">
        <v>6</v>
      </c>
      <c r="R210">
        <v>106</v>
      </c>
      <c r="S210" s="7">
        <f t="shared" si="53"/>
        <v>5.6603773584905666</v>
      </c>
      <c r="U210" s="21">
        <v>42035</v>
      </c>
      <c r="V210">
        <v>12</v>
      </c>
      <c r="W210">
        <v>792</v>
      </c>
      <c r="X210" s="7">
        <f t="shared" si="54"/>
        <v>1.5151515151515151</v>
      </c>
      <c r="Z210" s="21">
        <v>42035</v>
      </c>
      <c r="AB210">
        <v>264</v>
      </c>
      <c r="AC210" s="7">
        <f t="shared" si="55"/>
        <v>0</v>
      </c>
      <c r="AE210" s="21">
        <v>42035</v>
      </c>
      <c r="AF210">
        <v>2</v>
      </c>
      <c r="AG210">
        <v>373</v>
      </c>
      <c r="AH210" s="7">
        <f t="shared" si="56"/>
        <v>0.53619302949061665</v>
      </c>
      <c r="AJ210" s="21">
        <v>42035</v>
      </c>
      <c r="AK210">
        <v>11</v>
      </c>
      <c r="AL210">
        <v>220</v>
      </c>
      <c r="AM210" s="7">
        <f t="shared" si="57"/>
        <v>5</v>
      </c>
      <c r="AO210" s="21">
        <v>42035</v>
      </c>
      <c r="AP210" s="9">
        <v>1478.4338531494141</v>
      </c>
      <c r="AQ210" s="9">
        <v>84322.312080383301</v>
      </c>
      <c r="AR210" s="7">
        <f t="shared" si="58"/>
        <v>1.7533127551579035</v>
      </c>
      <c r="AT210" s="21">
        <v>42035</v>
      </c>
      <c r="AU210" s="9"/>
      <c r="AV210" s="9">
        <v>17586.78303527832</v>
      </c>
      <c r="AW210" s="7">
        <f t="shared" si="59"/>
        <v>0</v>
      </c>
      <c r="AY210" s="21">
        <v>42035</v>
      </c>
      <c r="AZ210" s="9"/>
      <c r="BA210" s="9">
        <v>40934.358016967773</v>
      </c>
      <c r="BB210" s="7">
        <f t="shared" si="60"/>
        <v>0</v>
      </c>
      <c r="BD210" s="21">
        <v>42035</v>
      </c>
      <c r="BE210" s="9">
        <v>1478.4338531494141</v>
      </c>
      <c r="BF210" s="9">
        <v>25801.171028137207</v>
      </c>
      <c r="BG210" s="7">
        <f t="shared" si="61"/>
        <v>5.7301036900112905</v>
      </c>
      <c r="BI210" s="21">
        <v>42035</v>
      </c>
      <c r="BJ210" s="9">
        <v>36977.527153015137</v>
      </c>
      <c r="BK210" s="9">
        <v>996712.41189575195</v>
      </c>
      <c r="BL210" s="7">
        <f t="shared" si="62"/>
        <v>3.7099495011488512</v>
      </c>
      <c r="BN210" s="21">
        <v>42035</v>
      </c>
      <c r="BO210" s="9"/>
      <c r="BP210" s="9">
        <v>418740.99813079834</v>
      </c>
      <c r="BQ210" s="7">
        <f t="shared" si="63"/>
        <v>0</v>
      </c>
      <c r="BS210" s="21">
        <v>42035</v>
      </c>
      <c r="BT210" s="9">
        <v>6344.97509765625</v>
      </c>
      <c r="BU210" s="9">
        <v>384204.66878509521</v>
      </c>
      <c r="BV210" s="7">
        <f t="shared" si="64"/>
        <v>1.6514570522320513</v>
      </c>
      <c r="BX210" s="21">
        <v>42035</v>
      </c>
      <c r="BY210" s="9">
        <v>30632.552055358887</v>
      </c>
      <c r="BZ210" s="9">
        <v>193766.7449798584</v>
      </c>
      <c r="CA210" s="7">
        <f t="shared" si="65"/>
        <v>15.808983145453089</v>
      </c>
    </row>
    <row r="211" spans="1:79">
      <c r="A211" s="21">
        <v>42063</v>
      </c>
      <c r="B211">
        <v>7</v>
      </c>
      <c r="C211">
        <v>341</v>
      </c>
      <c r="D211" s="7">
        <f t="shared" si="50"/>
        <v>2.0527859237536656</v>
      </c>
      <c r="F211" s="21">
        <v>42063</v>
      </c>
      <c r="H211">
        <v>67</v>
      </c>
      <c r="I211" s="7">
        <f t="shared" si="51"/>
        <v>0</v>
      </c>
      <c r="K211" s="21">
        <v>42063</v>
      </c>
      <c r="M211">
        <v>166</v>
      </c>
      <c r="N211" s="7">
        <f t="shared" si="52"/>
        <v>0</v>
      </c>
      <c r="P211" s="21">
        <v>42063</v>
      </c>
      <c r="Q211">
        <v>7</v>
      </c>
      <c r="R211">
        <v>108</v>
      </c>
      <c r="S211" s="7">
        <f t="shared" si="53"/>
        <v>6.481481481481481</v>
      </c>
      <c r="U211" s="21">
        <v>42063</v>
      </c>
      <c r="V211">
        <v>13</v>
      </c>
      <c r="W211">
        <v>797</v>
      </c>
      <c r="X211" s="7">
        <f t="shared" si="54"/>
        <v>1.6311166875784191</v>
      </c>
      <c r="Z211" s="21">
        <v>42063</v>
      </c>
      <c r="AB211">
        <v>262</v>
      </c>
      <c r="AC211" s="7">
        <f t="shared" si="55"/>
        <v>0</v>
      </c>
      <c r="AE211" s="21">
        <v>42063</v>
      </c>
      <c r="AF211">
        <v>2</v>
      </c>
      <c r="AG211">
        <v>373</v>
      </c>
      <c r="AH211" s="7">
        <f t="shared" si="56"/>
        <v>0.53619302949061665</v>
      </c>
      <c r="AJ211" s="21">
        <v>42063</v>
      </c>
      <c r="AK211">
        <v>12</v>
      </c>
      <c r="AL211">
        <v>225</v>
      </c>
      <c r="AM211" s="7">
        <f t="shared" si="57"/>
        <v>5.3333333333333339</v>
      </c>
      <c r="AO211" s="21">
        <v>42063</v>
      </c>
      <c r="AP211" s="9">
        <v>1803.2338409423828</v>
      </c>
      <c r="AQ211" s="9">
        <v>83617.824058532715</v>
      </c>
      <c r="AR211" s="7">
        <f t="shared" si="58"/>
        <v>2.1565184950042635</v>
      </c>
      <c r="AT211" s="21">
        <v>42063</v>
      </c>
      <c r="AU211" s="9"/>
      <c r="AV211" s="9">
        <v>16518.428024291992</v>
      </c>
      <c r="AW211" s="7">
        <f t="shared" si="59"/>
        <v>0</v>
      </c>
      <c r="AY211" s="21">
        <v>42063</v>
      </c>
      <c r="AZ211" s="9"/>
      <c r="BA211" s="9">
        <v>40974.628021240234</v>
      </c>
      <c r="BB211" s="7">
        <f t="shared" si="60"/>
        <v>0</v>
      </c>
      <c r="BD211" s="21">
        <v>42063</v>
      </c>
      <c r="BE211" s="9">
        <v>1803.2338409423828</v>
      </c>
      <c r="BF211" s="9">
        <v>26124.768013000488</v>
      </c>
      <c r="BG211" s="7">
        <f t="shared" si="61"/>
        <v>6.9023917840917788</v>
      </c>
      <c r="BI211" s="21">
        <v>42063</v>
      </c>
      <c r="BJ211" s="9">
        <v>36977.527153015137</v>
      </c>
      <c r="BK211" s="9">
        <v>1002994.856880188</v>
      </c>
      <c r="BL211" s="7">
        <f t="shared" si="62"/>
        <v>3.6867115418750611</v>
      </c>
      <c r="BN211" s="21">
        <v>42063</v>
      </c>
      <c r="BO211" s="9"/>
      <c r="BP211" s="9">
        <v>416567.48106384277</v>
      </c>
      <c r="BQ211" s="7">
        <f t="shared" si="63"/>
        <v>0</v>
      </c>
      <c r="BS211" s="21">
        <v>42063</v>
      </c>
      <c r="BT211" s="9">
        <v>6344.97509765625</v>
      </c>
      <c r="BU211" s="9">
        <v>391309.96982574463</v>
      </c>
      <c r="BV211" s="7">
        <f t="shared" si="64"/>
        <v>1.621470339864264</v>
      </c>
      <c r="BX211" s="21">
        <v>42063</v>
      </c>
      <c r="BY211" s="9">
        <v>30632.552055358887</v>
      </c>
      <c r="BZ211" s="9">
        <v>195117.40599060059</v>
      </c>
      <c r="CA211" s="7">
        <f t="shared" si="65"/>
        <v>15.699548638338575</v>
      </c>
    </row>
    <row r="212" spans="1:79">
      <c r="A212" s="21">
        <v>42094</v>
      </c>
      <c r="B212">
        <v>5</v>
      </c>
      <c r="C212">
        <v>333</v>
      </c>
      <c r="D212" s="7">
        <f t="shared" si="50"/>
        <v>1.5015015015015014</v>
      </c>
      <c r="F212" s="21">
        <v>42094</v>
      </c>
      <c r="H212">
        <v>66</v>
      </c>
      <c r="I212" s="7">
        <f t="shared" si="51"/>
        <v>0</v>
      </c>
      <c r="K212" s="21">
        <v>42094</v>
      </c>
      <c r="M212">
        <v>163</v>
      </c>
      <c r="N212" s="7">
        <f t="shared" si="52"/>
        <v>0</v>
      </c>
      <c r="O212" t="e">
        <f>M212/N212*100</f>
        <v>#DIV/0!</v>
      </c>
      <c r="P212" s="21">
        <v>42094</v>
      </c>
      <c r="Q212">
        <v>5</v>
      </c>
      <c r="R212">
        <v>104</v>
      </c>
      <c r="S212" s="7">
        <f t="shared" si="53"/>
        <v>4.8076923076923084</v>
      </c>
      <c r="U212" s="21">
        <v>42094</v>
      </c>
      <c r="V212">
        <v>15</v>
      </c>
      <c r="W212">
        <v>791</v>
      </c>
      <c r="X212" s="7">
        <f t="shared" si="54"/>
        <v>1.8963337547408345</v>
      </c>
      <c r="Z212" s="21">
        <v>42094</v>
      </c>
      <c r="AB212">
        <v>257</v>
      </c>
      <c r="AC212" s="7">
        <f t="shared" si="55"/>
        <v>0</v>
      </c>
      <c r="AE212" s="21">
        <v>42094</v>
      </c>
      <c r="AF212">
        <v>2</v>
      </c>
      <c r="AG212">
        <v>376</v>
      </c>
      <c r="AH212" s="7">
        <f t="shared" si="56"/>
        <v>0.53191489361702127</v>
      </c>
      <c r="AJ212" s="21">
        <v>42094</v>
      </c>
      <c r="AK212">
        <v>14</v>
      </c>
      <c r="AL212">
        <v>220</v>
      </c>
      <c r="AM212" s="7">
        <f t="shared" si="57"/>
        <v>6.3636363636363633</v>
      </c>
      <c r="AO212" s="21">
        <v>42094</v>
      </c>
      <c r="AP212" s="9">
        <v>1353.2338409423828</v>
      </c>
      <c r="AQ212" s="9">
        <v>81843.012023925781</v>
      </c>
      <c r="AR212" s="7">
        <f t="shared" si="58"/>
        <v>1.6534506825662549</v>
      </c>
      <c r="AT212" s="21">
        <v>42094</v>
      </c>
      <c r="AU212" s="9"/>
      <c r="AV212" s="9">
        <v>16495.773010253906</v>
      </c>
      <c r="AW212" s="7">
        <f t="shared" si="59"/>
        <v>0</v>
      </c>
      <c r="AY212" s="21">
        <v>42094</v>
      </c>
      <c r="AZ212" s="9"/>
      <c r="BA212" s="9">
        <v>40033.78800201416</v>
      </c>
      <c r="BB212" s="7">
        <f t="shared" si="60"/>
        <v>0</v>
      </c>
      <c r="BD212" s="21">
        <v>42094</v>
      </c>
      <c r="BE212" s="9">
        <v>1353.2338409423828</v>
      </c>
      <c r="BF212" s="9">
        <v>25313.451011657715</v>
      </c>
      <c r="BG212" s="7">
        <f t="shared" si="61"/>
        <v>5.3459081510425905</v>
      </c>
      <c r="BI212" s="21">
        <v>42094</v>
      </c>
      <c r="BJ212" s="9">
        <v>37805.697166442871</v>
      </c>
      <c r="BK212" s="9">
        <v>1002635.3866958618</v>
      </c>
      <c r="BL212" s="7">
        <f t="shared" si="62"/>
        <v>3.7706326415457752</v>
      </c>
      <c r="BN212" s="21">
        <v>42094</v>
      </c>
      <c r="BO212" s="9"/>
      <c r="BP212" s="9">
        <v>418890.07894897461</v>
      </c>
      <c r="BQ212" s="7">
        <f t="shared" si="63"/>
        <v>0</v>
      </c>
      <c r="BS212" s="21">
        <v>42094</v>
      </c>
      <c r="BT212" s="9">
        <v>6344.97509765625</v>
      </c>
      <c r="BU212" s="9">
        <v>393379.99777984619</v>
      </c>
      <c r="BV212" s="7">
        <f t="shared" si="64"/>
        <v>1.612937905705921</v>
      </c>
      <c r="BX212" s="21">
        <v>42094</v>
      </c>
      <c r="BY212" s="9">
        <v>31460.722068786621</v>
      </c>
      <c r="BZ212" s="9">
        <v>190365.30996704102</v>
      </c>
      <c r="CA212" s="7">
        <f t="shared" si="65"/>
        <v>16.526499536198894</v>
      </c>
    </row>
    <row r="213" spans="1:79">
      <c r="A213" s="21">
        <v>42124</v>
      </c>
      <c r="B213">
        <v>5</v>
      </c>
      <c r="C213">
        <v>321</v>
      </c>
      <c r="D213" s="7">
        <f t="shared" si="50"/>
        <v>1.557632398753894</v>
      </c>
      <c r="F213" s="21">
        <v>42124</v>
      </c>
      <c r="H213">
        <v>66</v>
      </c>
      <c r="I213" s="7">
        <f t="shared" si="51"/>
        <v>0</v>
      </c>
      <c r="K213" s="21">
        <v>42124</v>
      </c>
      <c r="M213">
        <v>154</v>
      </c>
      <c r="N213" s="7">
        <f t="shared" si="52"/>
        <v>0</v>
      </c>
      <c r="P213" s="21">
        <v>42124</v>
      </c>
      <c r="Q213">
        <v>5</v>
      </c>
      <c r="R213">
        <v>101</v>
      </c>
      <c r="S213" s="7">
        <f t="shared" si="53"/>
        <v>4.9504950495049505</v>
      </c>
      <c r="U213" s="21">
        <v>42124</v>
      </c>
      <c r="V213">
        <v>11</v>
      </c>
      <c r="W213">
        <v>800</v>
      </c>
      <c r="X213" s="7">
        <f t="shared" si="54"/>
        <v>1.375</v>
      </c>
      <c r="Z213" s="21">
        <v>42124</v>
      </c>
      <c r="AB213">
        <v>265</v>
      </c>
      <c r="AC213" s="7">
        <f t="shared" si="55"/>
        <v>0</v>
      </c>
      <c r="AE213" s="21">
        <v>42124</v>
      </c>
      <c r="AF213">
        <v>1</v>
      </c>
      <c r="AG213">
        <v>368</v>
      </c>
      <c r="AH213" s="7">
        <f t="shared" si="56"/>
        <v>0.27173913043478259</v>
      </c>
      <c r="AJ213" s="21">
        <v>42124</v>
      </c>
      <c r="AK213">
        <v>11</v>
      </c>
      <c r="AL213">
        <v>226</v>
      </c>
      <c r="AM213" s="7">
        <f t="shared" si="57"/>
        <v>4.8672566371681416</v>
      </c>
      <c r="AO213" s="21">
        <v>42124</v>
      </c>
      <c r="AP213" s="9">
        <v>1308.2338409423828</v>
      </c>
      <c r="AQ213" s="9">
        <v>79115.203987121582</v>
      </c>
      <c r="AR213" s="7">
        <f t="shared" si="58"/>
        <v>1.6535808226637927</v>
      </c>
      <c r="AT213" s="21">
        <v>42124</v>
      </c>
      <c r="AU213" s="9"/>
      <c r="AV213" s="9">
        <v>16438.669006347656</v>
      </c>
      <c r="AW213" s="7">
        <f t="shared" si="59"/>
        <v>0</v>
      </c>
      <c r="AY213" s="21">
        <v>42124</v>
      </c>
      <c r="AZ213" s="9"/>
      <c r="BA213" s="9">
        <v>37729.35799407959</v>
      </c>
      <c r="BB213" s="7">
        <f t="shared" si="60"/>
        <v>0</v>
      </c>
      <c r="BD213" s="21">
        <v>42124</v>
      </c>
      <c r="BE213" s="9">
        <v>1308.2338409423828</v>
      </c>
      <c r="BF213" s="9">
        <v>24947.176986694336</v>
      </c>
      <c r="BG213" s="7">
        <f t="shared" si="61"/>
        <v>5.244015551900457</v>
      </c>
      <c r="BI213" s="21">
        <v>42124</v>
      </c>
      <c r="BJ213" s="9">
        <v>19163.044395446777</v>
      </c>
      <c r="BK213" s="9">
        <v>1019303.712638855</v>
      </c>
      <c r="BL213" s="7">
        <f t="shared" si="62"/>
        <v>1.8800132048804135</v>
      </c>
      <c r="BN213" s="21">
        <v>42124</v>
      </c>
      <c r="BO213" s="9"/>
      <c r="BP213" s="9">
        <v>433308.4949798584</v>
      </c>
      <c r="BQ213" s="7">
        <f t="shared" si="63"/>
        <v>0</v>
      </c>
      <c r="BS213" s="21">
        <v>42124</v>
      </c>
      <c r="BT213" s="9"/>
      <c r="BU213" s="9">
        <v>387837.12789154053</v>
      </c>
      <c r="BV213" s="7">
        <f t="shared" si="64"/>
        <v>0</v>
      </c>
      <c r="BX213" s="21">
        <v>42124</v>
      </c>
      <c r="BY213" s="9">
        <v>19163.044395446777</v>
      </c>
      <c r="BZ213" s="9">
        <v>198158.08976745605</v>
      </c>
      <c r="CA213" s="7">
        <f t="shared" si="65"/>
        <v>9.6705839352484357</v>
      </c>
    </row>
    <row r="214" spans="1:79">
      <c r="A214" s="21">
        <v>42155</v>
      </c>
      <c r="B214">
        <v>7</v>
      </c>
      <c r="C214">
        <v>311</v>
      </c>
      <c r="D214" s="7">
        <f t="shared" si="50"/>
        <v>2.2508038585209005</v>
      </c>
      <c r="F214" s="21">
        <v>42155</v>
      </c>
      <c r="H214">
        <v>64</v>
      </c>
      <c r="I214" s="7">
        <f t="shared" si="51"/>
        <v>0</v>
      </c>
      <c r="K214" s="21">
        <v>42155</v>
      </c>
      <c r="L214">
        <v>1</v>
      </c>
      <c r="M214">
        <v>153</v>
      </c>
      <c r="N214" s="7">
        <f t="shared" si="52"/>
        <v>0.65359477124183007</v>
      </c>
      <c r="P214" s="21">
        <v>42155</v>
      </c>
      <c r="Q214">
        <v>6</v>
      </c>
      <c r="R214">
        <v>94</v>
      </c>
      <c r="S214" s="7">
        <f t="shared" si="53"/>
        <v>6.3829787234042552</v>
      </c>
      <c r="U214" s="21">
        <v>42155</v>
      </c>
      <c r="V214">
        <v>13</v>
      </c>
      <c r="W214">
        <v>803</v>
      </c>
      <c r="X214" s="7">
        <f t="shared" si="54"/>
        <v>1.61892901618929</v>
      </c>
      <c r="Z214" s="21">
        <v>42155</v>
      </c>
      <c r="AB214">
        <v>267</v>
      </c>
      <c r="AC214" s="7">
        <f t="shared" si="55"/>
        <v>0</v>
      </c>
      <c r="AE214" s="21">
        <v>42155</v>
      </c>
      <c r="AF214">
        <v>2</v>
      </c>
      <c r="AG214">
        <v>369</v>
      </c>
      <c r="AH214" s="7">
        <f t="shared" si="56"/>
        <v>0.54200542005420049</v>
      </c>
      <c r="AJ214" s="21">
        <v>42155</v>
      </c>
      <c r="AK214">
        <v>12</v>
      </c>
      <c r="AL214">
        <v>227</v>
      </c>
      <c r="AM214" s="7">
        <f t="shared" si="57"/>
        <v>5.286343612334802</v>
      </c>
      <c r="AO214" s="21">
        <v>42155</v>
      </c>
      <c r="AP214" s="9">
        <v>1971.2338409423828</v>
      </c>
      <c r="AQ214" s="9">
        <v>77465.76602935791</v>
      </c>
      <c r="AR214" s="7">
        <f t="shared" si="58"/>
        <v>2.5446515822167513</v>
      </c>
      <c r="AT214" s="21">
        <v>42155</v>
      </c>
      <c r="AU214" s="9"/>
      <c r="AV214" s="9">
        <v>16217.02702331543</v>
      </c>
      <c r="AW214" s="7">
        <f t="shared" si="59"/>
        <v>0</v>
      </c>
      <c r="AY214" s="21">
        <v>42155</v>
      </c>
      <c r="AZ214" s="9">
        <v>425</v>
      </c>
      <c r="BA214" s="9">
        <v>37720.722007751465</v>
      </c>
      <c r="BB214" s="7">
        <f t="shared" si="60"/>
        <v>1.1267016572818094</v>
      </c>
      <c r="BD214" s="21">
        <v>42155</v>
      </c>
      <c r="BE214" s="9">
        <v>1546.2338409423828</v>
      </c>
      <c r="BF214" s="9">
        <v>23528.016998291016</v>
      </c>
      <c r="BG214" s="7">
        <f t="shared" si="61"/>
        <v>6.5718833893000639</v>
      </c>
      <c r="BI214" s="21">
        <v>42155</v>
      </c>
      <c r="BJ214" s="9">
        <v>20078.105376720428</v>
      </c>
      <c r="BK214" s="9">
        <v>1009365.2145462036</v>
      </c>
      <c r="BL214" s="7">
        <f t="shared" si="62"/>
        <v>1.9891814268383781</v>
      </c>
      <c r="BN214" s="21">
        <v>42155</v>
      </c>
      <c r="BO214" s="9"/>
      <c r="BP214" s="9">
        <v>432992.82696533203</v>
      </c>
      <c r="BQ214" s="7">
        <f t="shared" si="63"/>
        <v>0</v>
      </c>
      <c r="BS214" s="21">
        <v>42155</v>
      </c>
      <c r="BT214" s="9">
        <v>48.829999923706055</v>
      </c>
      <c r="BU214" s="9">
        <v>388793.30481719971</v>
      </c>
      <c r="BV214" s="7">
        <f t="shared" si="64"/>
        <v>1.2559372632886418E-2</v>
      </c>
      <c r="BX214" s="21">
        <v>42155</v>
      </c>
      <c r="BY214" s="9">
        <v>20029.275376796722</v>
      </c>
      <c r="BZ214" s="9">
        <v>187579.08276367188</v>
      </c>
      <c r="CA214" s="7">
        <f t="shared" si="65"/>
        <v>10.677776584519986</v>
      </c>
    </row>
    <row r="215" spans="1:79">
      <c r="A215" s="21">
        <v>42185</v>
      </c>
      <c r="B215">
        <v>8</v>
      </c>
      <c r="C215">
        <v>305</v>
      </c>
      <c r="D215" s="7">
        <f t="shared" si="50"/>
        <v>2.622950819672131</v>
      </c>
      <c r="F215" s="21">
        <v>42185</v>
      </c>
      <c r="H215">
        <v>61</v>
      </c>
      <c r="I215" s="7">
        <f t="shared" si="51"/>
        <v>0</v>
      </c>
      <c r="K215" s="21">
        <v>42185</v>
      </c>
      <c r="L215">
        <v>1</v>
      </c>
      <c r="M215">
        <v>153</v>
      </c>
      <c r="N215" s="7">
        <f t="shared" si="52"/>
        <v>0.65359477124183007</v>
      </c>
      <c r="P215" s="21">
        <v>42185</v>
      </c>
      <c r="Q215">
        <v>7</v>
      </c>
      <c r="R215">
        <v>91</v>
      </c>
      <c r="S215" s="7">
        <f t="shared" si="53"/>
        <v>7.6923076923076925</v>
      </c>
      <c r="U215" s="21">
        <v>42185</v>
      </c>
      <c r="V215">
        <v>14</v>
      </c>
      <c r="W215">
        <v>815</v>
      </c>
      <c r="X215" s="7">
        <f t="shared" si="54"/>
        <v>1.7177914110429449</v>
      </c>
      <c r="Z215" s="21">
        <v>42185</v>
      </c>
      <c r="AB215">
        <v>271</v>
      </c>
      <c r="AC215" s="7">
        <f t="shared" si="55"/>
        <v>0</v>
      </c>
      <c r="AE215" s="21">
        <v>42185</v>
      </c>
      <c r="AF215">
        <v>1</v>
      </c>
      <c r="AG215">
        <v>375</v>
      </c>
      <c r="AH215" s="7">
        <f t="shared" si="56"/>
        <v>0.26666666666666666</v>
      </c>
      <c r="AJ215" s="21">
        <v>42185</v>
      </c>
      <c r="AK215">
        <v>13</v>
      </c>
      <c r="AL215">
        <v>229</v>
      </c>
      <c r="AM215" s="7">
        <f t="shared" si="57"/>
        <v>5.6768558951965069</v>
      </c>
      <c r="AO215" s="21">
        <v>42185</v>
      </c>
      <c r="AP215" s="9">
        <v>2070.6338348388672</v>
      </c>
      <c r="AQ215" s="9">
        <v>76017.644996643066</v>
      </c>
      <c r="AR215" s="7">
        <f t="shared" si="58"/>
        <v>2.7238857964230623</v>
      </c>
      <c r="AT215" s="21">
        <v>42185</v>
      </c>
      <c r="AU215" s="9"/>
      <c r="AV215" s="9">
        <v>15608.977996826172</v>
      </c>
      <c r="AW215" s="7">
        <f t="shared" si="59"/>
        <v>0</v>
      </c>
      <c r="AY215" s="21">
        <v>42185</v>
      </c>
      <c r="AZ215" s="9">
        <v>425</v>
      </c>
      <c r="BA215" s="9">
        <v>37695.650001525879</v>
      </c>
      <c r="BB215" s="7">
        <f t="shared" si="60"/>
        <v>1.1274510453667637</v>
      </c>
      <c r="BD215" s="21">
        <v>42185</v>
      </c>
      <c r="BE215" s="9">
        <v>1645.6338348388672</v>
      </c>
      <c r="BF215" s="9">
        <v>22713.016998291016</v>
      </c>
      <c r="BG215" s="7">
        <f t="shared" si="61"/>
        <v>7.2453335237792889</v>
      </c>
      <c r="BI215" s="21">
        <v>42185</v>
      </c>
      <c r="BJ215" s="9">
        <v>21053.105376720428</v>
      </c>
      <c r="BK215" s="9">
        <v>1021404.8805084229</v>
      </c>
      <c r="BL215" s="7">
        <f t="shared" si="62"/>
        <v>2.0611909908087438</v>
      </c>
      <c r="BN215" s="21">
        <v>42185</v>
      </c>
      <c r="BO215" s="9"/>
      <c r="BP215" s="9">
        <v>435406.67894744873</v>
      </c>
      <c r="BQ215" s="7">
        <f t="shared" si="63"/>
        <v>0</v>
      </c>
      <c r="BS215" s="21">
        <v>42185</v>
      </c>
      <c r="BT215" s="9">
        <v>48.829999923706055</v>
      </c>
      <c r="BU215" s="9">
        <v>395881.80078887939</v>
      </c>
      <c r="BV215" s="7">
        <f t="shared" si="64"/>
        <v>1.2334489695257982E-2</v>
      </c>
      <c r="BX215" s="21">
        <v>42185</v>
      </c>
      <c r="BY215" s="9">
        <v>21004.275376796722</v>
      </c>
      <c r="BZ215" s="9">
        <v>190116.40077209473</v>
      </c>
      <c r="CA215" s="7">
        <f t="shared" si="65"/>
        <v>11.04811330926465</v>
      </c>
    </row>
    <row r="216" spans="1:79">
      <c r="A216" s="21">
        <v>42216</v>
      </c>
      <c r="B216">
        <v>9</v>
      </c>
      <c r="C216">
        <v>304</v>
      </c>
      <c r="D216" s="7">
        <f t="shared" si="50"/>
        <v>2.9605263157894735</v>
      </c>
      <c r="F216" s="21">
        <v>42216</v>
      </c>
      <c r="H216">
        <v>60</v>
      </c>
      <c r="I216" s="7">
        <f t="shared" si="51"/>
        <v>0</v>
      </c>
      <c r="K216" s="21">
        <v>42216</v>
      </c>
      <c r="M216">
        <v>149</v>
      </c>
      <c r="N216" s="7">
        <f t="shared" si="52"/>
        <v>0</v>
      </c>
      <c r="P216" s="21">
        <v>42216</v>
      </c>
      <c r="Q216">
        <v>9</v>
      </c>
      <c r="R216">
        <v>95</v>
      </c>
      <c r="S216" s="7">
        <f t="shared" si="53"/>
        <v>9.4736842105263168</v>
      </c>
      <c r="U216" s="21">
        <v>42216</v>
      </c>
      <c r="V216">
        <v>16</v>
      </c>
      <c r="W216">
        <v>821</v>
      </c>
      <c r="X216" s="7">
        <f t="shared" si="54"/>
        <v>1.9488428745432398</v>
      </c>
      <c r="Z216" s="21">
        <v>42216</v>
      </c>
      <c r="AB216">
        <v>274</v>
      </c>
      <c r="AC216" s="7">
        <f t="shared" si="55"/>
        <v>0</v>
      </c>
      <c r="AE216" s="21">
        <v>42216</v>
      </c>
      <c r="AF216">
        <v>4</v>
      </c>
      <c r="AG216">
        <v>378</v>
      </c>
      <c r="AH216" s="7">
        <f t="shared" si="56"/>
        <v>1.0582010582010581</v>
      </c>
      <c r="AJ216" s="21">
        <v>42216</v>
      </c>
      <c r="AK216">
        <v>14</v>
      </c>
      <c r="AL216">
        <v>231</v>
      </c>
      <c r="AM216" s="7">
        <f t="shared" si="57"/>
        <v>6.0606060606060606</v>
      </c>
      <c r="AO216" s="21">
        <v>42216</v>
      </c>
      <c r="AP216" s="9">
        <v>2134.3008422851563</v>
      </c>
      <c r="AQ216" s="9">
        <v>75532.390007019043</v>
      </c>
      <c r="AR216" s="7">
        <f t="shared" si="58"/>
        <v>2.8256762987200865</v>
      </c>
      <c r="AT216" s="21">
        <v>42216</v>
      </c>
      <c r="AU216" s="9"/>
      <c r="AV216" s="9">
        <v>15185.223007202148</v>
      </c>
      <c r="AW216" s="7">
        <f t="shared" si="59"/>
        <v>0</v>
      </c>
      <c r="AY216" s="21">
        <v>42216</v>
      </c>
      <c r="AZ216" s="9"/>
      <c r="BA216" s="9">
        <v>36824.650001525879</v>
      </c>
      <c r="BB216" s="7">
        <f t="shared" si="60"/>
        <v>0</v>
      </c>
      <c r="BD216" s="21">
        <v>42216</v>
      </c>
      <c r="BE216" s="9">
        <v>2134.3008422851563</v>
      </c>
      <c r="BF216" s="9">
        <v>23522.516998291016</v>
      </c>
      <c r="BG216" s="7">
        <f t="shared" si="61"/>
        <v>9.073437347033142</v>
      </c>
      <c r="BI216" s="21">
        <v>42216</v>
      </c>
      <c r="BJ216" s="9">
        <v>25285.98214673996</v>
      </c>
      <c r="BK216" s="9">
        <v>1032150.6976013184</v>
      </c>
      <c r="BL216" s="7">
        <f t="shared" si="62"/>
        <v>2.4498343318958837</v>
      </c>
      <c r="BN216" s="21">
        <v>42216</v>
      </c>
      <c r="BO216" s="9"/>
      <c r="BP216" s="9">
        <v>440812.51598358154</v>
      </c>
      <c r="BQ216" s="7">
        <f t="shared" si="63"/>
        <v>0</v>
      </c>
      <c r="BS216" s="21">
        <v>42216</v>
      </c>
      <c r="BT216" s="9">
        <v>2268.8299999237061</v>
      </c>
      <c r="BU216" s="9">
        <v>401457.62287139893</v>
      </c>
      <c r="BV216" s="7">
        <f t="shared" si="64"/>
        <v>0.56514806810642937</v>
      </c>
      <c r="BX216" s="21">
        <v>42216</v>
      </c>
      <c r="BY216" s="9">
        <v>23017.152146816254</v>
      </c>
      <c r="BZ216" s="9">
        <v>189880.55874633789</v>
      </c>
      <c r="CA216" s="7">
        <f t="shared" si="65"/>
        <v>12.121910899559206</v>
      </c>
    </row>
    <row r="217" spans="1:79">
      <c r="A217" s="21">
        <v>42247</v>
      </c>
      <c r="B217">
        <v>12</v>
      </c>
      <c r="C217">
        <v>310</v>
      </c>
      <c r="D217" s="7">
        <f t="shared" si="50"/>
        <v>3.870967741935484</v>
      </c>
      <c r="F217" s="21">
        <v>42247</v>
      </c>
      <c r="H217">
        <v>59</v>
      </c>
      <c r="I217" s="7">
        <f t="shared" si="51"/>
        <v>0</v>
      </c>
      <c r="K217" s="21">
        <v>42247</v>
      </c>
      <c r="M217">
        <v>155</v>
      </c>
      <c r="N217" s="7">
        <f t="shared" si="52"/>
        <v>0</v>
      </c>
      <c r="P217" s="21">
        <v>42247</v>
      </c>
      <c r="Q217">
        <v>12</v>
      </c>
      <c r="R217">
        <v>96</v>
      </c>
      <c r="S217" s="7">
        <f t="shared" si="53"/>
        <v>12.5</v>
      </c>
      <c r="U217" s="21">
        <v>42247</v>
      </c>
      <c r="V217">
        <v>18</v>
      </c>
      <c r="W217">
        <v>821</v>
      </c>
      <c r="X217" s="7">
        <f t="shared" si="54"/>
        <v>2.1924482338611448</v>
      </c>
      <c r="Z217" s="21">
        <v>42247</v>
      </c>
      <c r="AB217">
        <v>275</v>
      </c>
      <c r="AC217" s="7">
        <f t="shared" si="55"/>
        <v>0</v>
      </c>
      <c r="AE217" s="21">
        <v>42247</v>
      </c>
      <c r="AF217">
        <v>6</v>
      </c>
      <c r="AG217">
        <v>377</v>
      </c>
      <c r="AH217" s="7">
        <f t="shared" si="56"/>
        <v>1.5915119363395225</v>
      </c>
      <c r="AJ217" s="21">
        <v>42247</v>
      </c>
      <c r="AK217">
        <v>15</v>
      </c>
      <c r="AL217">
        <v>229</v>
      </c>
      <c r="AM217" s="7">
        <f t="shared" si="57"/>
        <v>6.5502183406113534</v>
      </c>
      <c r="AO217" s="21">
        <v>42247</v>
      </c>
      <c r="AP217" s="9">
        <v>2378.9008407592773</v>
      </c>
      <c r="AQ217" s="9">
        <v>76818.299980163574</v>
      </c>
      <c r="AR217" s="7">
        <f t="shared" si="58"/>
        <v>3.0967892303963636</v>
      </c>
      <c r="AT217" s="21">
        <v>42247</v>
      </c>
      <c r="AU217" s="9"/>
      <c r="AV217" s="9">
        <v>14860.378997802734</v>
      </c>
      <c r="AW217" s="7">
        <f t="shared" si="59"/>
        <v>0</v>
      </c>
      <c r="AY217" s="21">
        <v>42247</v>
      </c>
      <c r="AZ217" s="9"/>
      <c r="BA217" s="9">
        <v>38491.208000183105</v>
      </c>
      <c r="BB217" s="7">
        <f t="shared" si="60"/>
        <v>0</v>
      </c>
      <c r="BD217" s="21">
        <v>42247</v>
      </c>
      <c r="BE217" s="9">
        <v>2378.9008407592773</v>
      </c>
      <c r="BF217" s="9">
        <v>23466.712982177734</v>
      </c>
      <c r="BG217" s="7">
        <f t="shared" si="61"/>
        <v>10.137341529535821</v>
      </c>
      <c r="BI217" s="21">
        <v>42247</v>
      </c>
      <c r="BJ217" s="9">
        <v>28815.369203090668</v>
      </c>
      <c r="BK217" s="9">
        <v>1031040.5447921753</v>
      </c>
      <c r="BL217" s="7">
        <f t="shared" si="62"/>
        <v>2.7947852631633339</v>
      </c>
      <c r="BN217" s="21">
        <v>42247</v>
      </c>
      <c r="BO217" s="9"/>
      <c r="BP217" s="9">
        <v>430935.17204284668</v>
      </c>
      <c r="BQ217" s="7">
        <f t="shared" si="63"/>
        <v>0</v>
      </c>
      <c r="BS217" s="21">
        <v>42247</v>
      </c>
      <c r="BT217" s="9">
        <v>4243.8300018310547</v>
      </c>
      <c r="BU217" s="9">
        <v>412063.97988128662</v>
      </c>
      <c r="BV217" s="7">
        <f t="shared" si="64"/>
        <v>1.029895892150942</v>
      </c>
      <c r="BX217" s="21">
        <v>42247</v>
      </c>
      <c r="BY217" s="9">
        <v>24571.539201259613</v>
      </c>
      <c r="BZ217" s="9">
        <v>188041.39286804199</v>
      </c>
      <c r="CA217" s="7">
        <f t="shared" si="65"/>
        <v>13.067090615789411</v>
      </c>
    </row>
    <row r="218" spans="1:79">
      <c r="A218" s="21">
        <v>42277</v>
      </c>
      <c r="B218">
        <v>12</v>
      </c>
      <c r="C218">
        <v>310</v>
      </c>
      <c r="D218" s="7">
        <f t="shared" si="50"/>
        <v>3.870967741935484</v>
      </c>
      <c r="F218" s="21">
        <v>42277</v>
      </c>
      <c r="H218">
        <v>58</v>
      </c>
      <c r="I218" s="7">
        <f t="shared" si="51"/>
        <v>0</v>
      </c>
      <c r="K218" s="21">
        <v>42277</v>
      </c>
      <c r="M218">
        <v>155</v>
      </c>
      <c r="N218" s="7">
        <f t="shared" si="52"/>
        <v>0</v>
      </c>
      <c r="P218" s="21">
        <v>42277</v>
      </c>
      <c r="Q218">
        <v>12</v>
      </c>
      <c r="R218">
        <v>97</v>
      </c>
      <c r="S218" s="7">
        <f t="shared" si="53"/>
        <v>12.371134020618557</v>
      </c>
      <c r="U218" s="21">
        <v>42277</v>
      </c>
      <c r="V218">
        <v>16</v>
      </c>
      <c r="W218">
        <v>820</v>
      </c>
      <c r="X218" s="7">
        <f t="shared" si="54"/>
        <v>1.9512195121951219</v>
      </c>
      <c r="Z218" s="21">
        <v>42277</v>
      </c>
      <c r="AB218">
        <v>279</v>
      </c>
      <c r="AC218" s="7">
        <f t="shared" si="55"/>
        <v>0</v>
      </c>
      <c r="AE218" s="21">
        <v>42277</v>
      </c>
      <c r="AF218">
        <v>6</v>
      </c>
      <c r="AG218">
        <v>375</v>
      </c>
      <c r="AH218" s="7">
        <f t="shared" si="56"/>
        <v>1.6</v>
      </c>
      <c r="AJ218" s="21">
        <v>42277</v>
      </c>
      <c r="AK218">
        <v>13</v>
      </c>
      <c r="AL218">
        <v>226</v>
      </c>
      <c r="AM218" s="7">
        <f t="shared" si="57"/>
        <v>5.7522123893805306</v>
      </c>
      <c r="AO218" s="21">
        <v>42277</v>
      </c>
      <c r="AP218" s="9">
        <v>2812.4291763305664</v>
      </c>
      <c r="AQ218" s="9">
        <v>77160.64998626709</v>
      </c>
      <c r="AR218" s="7">
        <f t="shared" si="58"/>
        <v>3.6449008358938362</v>
      </c>
      <c r="AT218" s="21">
        <v>42277</v>
      </c>
      <c r="AU218" s="9"/>
      <c r="AV218" s="9">
        <v>14580.701995849609</v>
      </c>
      <c r="AW218" s="7">
        <f t="shared" si="59"/>
        <v>0</v>
      </c>
      <c r="AY218" s="21">
        <v>42277</v>
      </c>
      <c r="AZ218" s="9"/>
      <c r="BA218" s="9">
        <v>38899.77400970459</v>
      </c>
      <c r="BB218" s="7">
        <f t="shared" si="60"/>
        <v>0</v>
      </c>
      <c r="BD218" s="21">
        <v>42277</v>
      </c>
      <c r="BE218" s="9">
        <v>2812.4291763305664</v>
      </c>
      <c r="BF218" s="9">
        <v>23680.173980712891</v>
      </c>
      <c r="BG218" s="7">
        <f t="shared" si="61"/>
        <v>11.876725139862753</v>
      </c>
      <c r="BI218" s="21">
        <v>42277</v>
      </c>
      <c r="BJ218" s="9">
        <v>28386.239236354828</v>
      </c>
      <c r="BK218" s="9">
        <v>1040548.2416305542</v>
      </c>
      <c r="BL218" s="7">
        <f t="shared" si="62"/>
        <v>2.7280079962340986</v>
      </c>
      <c r="BN218" s="21">
        <v>42277</v>
      </c>
      <c r="BO218" s="9"/>
      <c r="BP218" s="9">
        <v>443445.71784973145</v>
      </c>
      <c r="BQ218" s="7">
        <f t="shared" si="63"/>
        <v>0</v>
      </c>
      <c r="BS218" s="21">
        <v>42277</v>
      </c>
      <c r="BT218" s="9">
        <v>3698.8300018310547</v>
      </c>
      <c r="BU218" s="9">
        <v>410968.76392364502</v>
      </c>
      <c r="BV218" s="7">
        <f t="shared" si="64"/>
        <v>0.90002704013735468</v>
      </c>
      <c r="BX218" s="21">
        <v>42277</v>
      </c>
      <c r="BY218" s="9">
        <v>24687.409234523773</v>
      </c>
      <c r="BZ218" s="9">
        <v>186133.75985717773</v>
      </c>
      <c r="CA218" s="7">
        <f t="shared" si="65"/>
        <v>13.263262534140322</v>
      </c>
    </row>
    <row r="219" spans="1:79">
      <c r="A219" s="21">
        <v>42308</v>
      </c>
      <c r="B219">
        <v>12</v>
      </c>
      <c r="C219">
        <v>309</v>
      </c>
      <c r="D219" s="7">
        <f t="shared" si="50"/>
        <v>3.8834951456310676</v>
      </c>
      <c r="F219" s="21">
        <v>42308</v>
      </c>
      <c r="H219">
        <v>59</v>
      </c>
      <c r="I219" s="7">
        <f t="shared" si="51"/>
        <v>0</v>
      </c>
      <c r="K219" s="21">
        <v>42308</v>
      </c>
      <c r="M219">
        <v>151</v>
      </c>
      <c r="N219" s="7">
        <f t="shared" si="52"/>
        <v>0</v>
      </c>
      <c r="P219" s="21">
        <v>42308</v>
      </c>
      <c r="Q219">
        <v>12</v>
      </c>
      <c r="R219">
        <v>98</v>
      </c>
      <c r="S219" s="7">
        <f t="shared" si="53"/>
        <v>12.244897959183673</v>
      </c>
      <c r="U219" s="21">
        <v>42308</v>
      </c>
      <c r="V219">
        <v>16</v>
      </c>
      <c r="W219">
        <v>821</v>
      </c>
      <c r="X219" s="7">
        <f t="shared" si="54"/>
        <v>1.9488428745432398</v>
      </c>
      <c r="Z219" s="21">
        <v>42308</v>
      </c>
      <c r="AB219">
        <v>283</v>
      </c>
      <c r="AC219" s="7">
        <f t="shared" si="55"/>
        <v>0</v>
      </c>
      <c r="AE219" s="21">
        <v>42308</v>
      </c>
      <c r="AF219">
        <v>6</v>
      </c>
      <c r="AG219">
        <v>376</v>
      </c>
      <c r="AH219" s="7">
        <f t="shared" si="56"/>
        <v>1.5957446808510638</v>
      </c>
      <c r="AJ219" s="21">
        <v>42308</v>
      </c>
      <c r="AK219">
        <v>13</v>
      </c>
      <c r="AL219">
        <v>222</v>
      </c>
      <c r="AM219" s="7">
        <f t="shared" si="57"/>
        <v>5.8558558558558556</v>
      </c>
      <c r="AO219" s="21">
        <v>42308</v>
      </c>
      <c r="AP219" s="9">
        <v>3279.5815353393555</v>
      </c>
      <c r="AQ219" s="9">
        <v>76615.487014770508</v>
      </c>
      <c r="AR219" s="7">
        <f t="shared" si="58"/>
        <v>4.2805725880292229</v>
      </c>
      <c r="AT219" s="21">
        <v>42308</v>
      </c>
      <c r="AU219" s="9"/>
      <c r="AV219" s="9">
        <v>14667.604011535645</v>
      </c>
      <c r="AW219" s="7">
        <f t="shared" si="59"/>
        <v>0</v>
      </c>
      <c r="AY219" s="21">
        <v>42308</v>
      </c>
      <c r="AZ219" s="9"/>
      <c r="BA219" s="9">
        <v>37756.248008728027</v>
      </c>
      <c r="BB219" s="7">
        <f t="shared" si="60"/>
        <v>0</v>
      </c>
      <c r="BD219" s="21">
        <v>42308</v>
      </c>
      <c r="BE219" s="9">
        <v>3279.5815353393555</v>
      </c>
      <c r="BF219" s="9">
        <v>24191.634994506836</v>
      </c>
      <c r="BG219" s="7">
        <f t="shared" si="61"/>
        <v>13.556675834783578</v>
      </c>
      <c r="BI219" s="21">
        <v>42308</v>
      </c>
      <c r="BJ219" s="9">
        <v>28621.40424489975</v>
      </c>
      <c r="BK219" s="9">
        <v>1052404.9607467651</v>
      </c>
      <c r="BL219" s="7">
        <f t="shared" si="62"/>
        <v>2.7196189026504194</v>
      </c>
      <c r="BN219" s="21">
        <v>42308</v>
      </c>
      <c r="BO219" s="9"/>
      <c r="BP219" s="9">
        <v>451195.5749206543</v>
      </c>
      <c r="BQ219" s="7">
        <f t="shared" si="63"/>
        <v>0</v>
      </c>
      <c r="BS219" s="21">
        <v>42308</v>
      </c>
      <c r="BT219" s="9">
        <v>3698.8300018310547</v>
      </c>
      <c r="BU219" s="9">
        <v>419128.88701629639</v>
      </c>
      <c r="BV219" s="7">
        <f t="shared" si="64"/>
        <v>0.88250419296134996</v>
      </c>
      <c r="BX219" s="21">
        <v>42308</v>
      </c>
      <c r="BY219" s="9">
        <v>24922.574243068695</v>
      </c>
      <c r="BZ219" s="9">
        <v>182080.49880981445</v>
      </c>
      <c r="CA219" s="7">
        <f t="shared" si="65"/>
        <v>13.687668040222507</v>
      </c>
    </row>
    <row r="220" spans="1:79">
      <c r="A220" s="21">
        <v>42338</v>
      </c>
      <c r="B220">
        <v>12</v>
      </c>
      <c r="C220">
        <v>304</v>
      </c>
      <c r="D220" s="7">
        <f t="shared" si="50"/>
        <v>3.9473684210526314</v>
      </c>
      <c r="F220" s="21">
        <v>42338</v>
      </c>
      <c r="H220">
        <v>58</v>
      </c>
      <c r="I220" s="7">
        <f t="shared" si="51"/>
        <v>0</v>
      </c>
      <c r="K220" s="21">
        <v>42338</v>
      </c>
      <c r="M220">
        <v>151</v>
      </c>
      <c r="N220" s="7">
        <f t="shared" si="52"/>
        <v>0</v>
      </c>
      <c r="P220" s="21">
        <v>42338</v>
      </c>
      <c r="Q220">
        <v>12</v>
      </c>
      <c r="R220">
        <v>95</v>
      </c>
      <c r="S220" s="7">
        <f t="shared" si="53"/>
        <v>12.631578947368421</v>
      </c>
      <c r="U220" s="21">
        <v>42338</v>
      </c>
      <c r="V220">
        <v>16</v>
      </c>
      <c r="W220">
        <v>817</v>
      </c>
      <c r="X220" s="7">
        <f t="shared" si="54"/>
        <v>1.9583843329253363</v>
      </c>
      <c r="Z220" s="21">
        <v>42338</v>
      </c>
      <c r="AB220">
        <v>282</v>
      </c>
      <c r="AC220" s="7">
        <f t="shared" si="55"/>
        <v>0</v>
      </c>
      <c r="AE220" s="21">
        <v>42338</v>
      </c>
      <c r="AF220">
        <v>6</v>
      </c>
      <c r="AG220">
        <v>376</v>
      </c>
      <c r="AH220" s="7">
        <f t="shared" si="56"/>
        <v>1.5957446808510638</v>
      </c>
      <c r="AJ220" s="21">
        <v>42338</v>
      </c>
      <c r="AK220">
        <v>13</v>
      </c>
      <c r="AL220">
        <v>218</v>
      </c>
      <c r="AM220" s="7">
        <f t="shared" si="57"/>
        <v>5.9633027522935782</v>
      </c>
      <c r="AO220" s="21">
        <v>42338</v>
      </c>
      <c r="AP220" s="9">
        <v>3279.5815353393555</v>
      </c>
      <c r="AQ220" s="9">
        <v>75108.537994384766</v>
      </c>
      <c r="AR220" s="7">
        <f t="shared" si="58"/>
        <v>4.3664563615717595</v>
      </c>
      <c r="AT220" s="21">
        <v>42338</v>
      </c>
      <c r="AU220" s="9"/>
      <c r="AV220" s="9">
        <v>14319.118995666504</v>
      </c>
      <c r="AW220" s="7">
        <f t="shared" si="59"/>
        <v>0</v>
      </c>
      <c r="AY220" s="21">
        <v>42338</v>
      </c>
      <c r="AZ220" s="9"/>
      <c r="BA220" s="9">
        <v>38014.85701751709</v>
      </c>
      <c r="BB220" s="7">
        <f t="shared" si="60"/>
        <v>0</v>
      </c>
      <c r="BD220" s="21">
        <v>42338</v>
      </c>
      <c r="BE220" s="9">
        <v>3279.5815353393555</v>
      </c>
      <c r="BF220" s="9">
        <v>22774.561981201172</v>
      </c>
      <c r="BG220" s="7">
        <f t="shared" si="61"/>
        <v>14.400195876638259</v>
      </c>
      <c r="BI220" s="21">
        <v>42338</v>
      </c>
      <c r="BJ220" s="9">
        <v>30480.973229885101</v>
      </c>
      <c r="BK220" s="9">
        <v>1065450.9686355591</v>
      </c>
      <c r="BL220" s="7">
        <f t="shared" si="62"/>
        <v>2.8608518014601585</v>
      </c>
      <c r="BN220" s="21">
        <v>42338</v>
      </c>
      <c r="BO220" s="9"/>
      <c r="BP220" s="9">
        <v>463028.83090209961</v>
      </c>
      <c r="BQ220" s="7">
        <f t="shared" si="63"/>
        <v>0</v>
      </c>
      <c r="BS220" s="21">
        <v>42338</v>
      </c>
      <c r="BT220" s="9">
        <v>5706.1989898681641</v>
      </c>
      <c r="BU220" s="9">
        <v>422864.86390686035</v>
      </c>
      <c r="BV220" s="7">
        <f t="shared" si="64"/>
        <v>1.3494143110279797</v>
      </c>
      <c r="BX220" s="21">
        <v>42338</v>
      </c>
      <c r="BY220" s="9">
        <v>24774.774240016937</v>
      </c>
      <c r="BZ220" s="9">
        <v>179557.27382659912</v>
      </c>
      <c r="CA220" s="7">
        <f t="shared" si="65"/>
        <v>13.797700149948962</v>
      </c>
    </row>
    <row r="221" spans="1:79">
      <c r="A221" s="21">
        <v>42369</v>
      </c>
      <c r="B221">
        <v>13</v>
      </c>
      <c r="C221">
        <v>310</v>
      </c>
      <c r="D221" s="7">
        <f t="shared" si="50"/>
        <v>4.1935483870967749</v>
      </c>
      <c r="F221" s="21">
        <v>42369</v>
      </c>
      <c r="H221">
        <v>60</v>
      </c>
      <c r="I221" s="7">
        <f t="shared" si="51"/>
        <v>0</v>
      </c>
      <c r="K221" s="21">
        <v>42369</v>
      </c>
      <c r="L221">
        <v>1</v>
      </c>
      <c r="M221">
        <v>152</v>
      </c>
      <c r="N221" s="7">
        <f t="shared" si="52"/>
        <v>0.6578947368421052</v>
      </c>
      <c r="P221" s="21">
        <v>42369</v>
      </c>
      <c r="Q221">
        <v>12</v>
      </c>
      <c r="R221">
        <v>98</v>
      </c>
      <c r="S221" s="7">
        <f t="shared" si="53"/>
        <v>12.244897959183673</v>
      </c>
      <c r="U221" s="21">
        <v>42369</v>
      </c>
      <c r="V221">
        <v>20</v>
      </c>
      <c r="W221">
        <v>814</v>
      </c>
      <c r="X221" s="7">
        <f t="shared" si="54"/>
        <v>2.4570024570024569</v>
      </c>
      <c r="Z221" s="21">
        <v>42369</v>
      </c>
      <c r="AA221">
        <v>2</v>
      </c>
      <c r="AB221">
        <v>282</v>
      </c>
      <c r="AC221" s="7">
        <f t="shared" si="55"/>
        <v>0.70921985815602839</v>
      </c>
      <c r="AE221" s="21">
        <v>42369</v>
      </c>
      <c r="AF221">
        <v>7</v>
      </c>
      <c r="AG221">
        <v>379</v>
      </c>
      <c r="AH221" s="7">
        <f t="shared" si="56"/>
        <v>1.8469656992084433</v>
      </c>
      <c r="AJ221" s="21">
        <v>42369</v>
      </c>
      <c r="AK221">
        <v>14</v>
      </c>
      <c r="AL221">
        <v>214</v>
      </c>
      <c r="AM221" s="7">
        <f t="shared" si="57"/>
        <v>6.5420560747663545</v>
      </c>
      <c r="AO221" s="21">
        <v>42369</v>
      </c>
      <c r="AP221" s="9">
        <v>3594.7515487670898</v>
      </c>
      <c r="AQ221" s="9">
        <v>76361.159957885742</v>
      </c>
      <c r="AR221" s="7">
        <f t="shared" si="58"/>
        <v>4.7075654046502775</v>
      </c>
      <c r="AT221" s="21">
        <v>42369</v>
      </c>
      <c r="AU221" s="9"/>
      <c r="AV221" s="9">
        <v>14626.269966125488</v>
      </c>
      <c r="AW221" s="7">
        <f t="shared" si="59"/>
        <v>0</v>
      </c>
      <c r="AY221" s="21">
        <v>42369</v>
      </c>
      <c r="AZ221" s="9">
        <v>277.33401489257813</v>
      </c>
      <c r="BA221" s="9">
        <v>37953.901023864746</v>
      </c>
      <c r="BB221" s="7">
        <f t="shared" si="60"/>
        <v>0.73071280530081839</v>
      </c>
      <c r="BD221" s="21">
        <v>42369</v>
      </c>
      <c r="BE221" s="9">
        <v>3317.4175338745117</v>
      </c>
      <c r="BF221" s="9">
        <v>23780.988967895508</v>
      </c>
      <c r="BG221" s="7">
        <f t="shared" si="61"/>
        <v>13.949872052642753</v>
      </c>
      <c r="BI221" s="21">
        <v>42369</v>
      </c>
      <c r="BJ221" s="9">
        <v>36767.018510341644</v>
      </c>
      <c r="BK221" s="9">
        <v>1071276.9068374634</v>
      </c>
      <c r="BL221" s="7">
        <f t="shared" si="62"/>
        <v>3.4320742168224507</v>
      </c>
      <c r="BN221" s="21">
        <v>42369</v>
      </c>
      <c r="BO221" s="9">
        <v>3454.9979782104492</v>
      </c>
      <c r="BP221" s="9">
        <v>464165.82803344727</v>
      </c>
      <c r="BQ221" s="7">
        <f t="shared" si="63"/>
        <v>0.74434561304273483</v>
      </c>
      <c r="BS221" s="21">
        <v>42369</v>
      </c>
      <c r="BT221" s="9">
        <v>7770.6359405517578</v>
      </c>
      <c r="BU221" s="9">
        <v>426957.88491821289</v>
      </c>
      <c r="BV221" s="7">
        <f t="shared" si="64"/>
        <v>1.8200005703232964</v>
      </c>
      <c r="BX221" s="21">
        <v>42369</v>
      </c>
      <c r="BY221" s="9">
        <v>25541.384591579437</v>
      </c>
      <c r="BZ221" s="9">
        <v>180153.19388580322</v>
      </c>
      <c r="CA221" s="7">
        <f t="shared" si="65"/>
        <v>14.177591882034459</v>
      </c>
    </row>
    <row r="222" spans="1:79">
      <c r="A222" s="21">
        <v>42400</v>
      </c>
      <c r="B222">
        <v>11</v>
      </c>
      <c r="C222">
        <v>311</v>
      </c>
      <c r="D222" s="7">
        <f t="shared" si="50"/>
        <v>3.536977491961415</v>
      </c>
      <c r="F222" s="21">
        <v>42400</v>
      </c>
      <c r="H222">
        <v>62</v>
      </c>
      <c r="I222" s="7">
        <f t="shared" si="51"/>
        <v>0</v>
      </c>
      <c r="K222" s="21">
        <v>42400</v>
      </c>
      <c r="M222">
        <v>149</v>
      </c>
      <c r="N222" s="7">
        <f t="shared" si="52"/>
        <v>0</v>
      </c>
      <c r="P222" s="21">
        <v>42400</v>
      </c>
      <c r="Q222">
        <v>11</v>
      </c>
      <c r="R222">
        <v>100</v>
      </c>
      <c r="S222" s="7">
        <f t="shared" si="53"/>
        <v>11</v>
      </c>
      <c r="U222" s="21">
        <v>42400</v>
      </c>
      <c r="V222">
        <v>24</v>
      </c>
      <c r="W222">
        <v>809</v>
      </c>
      <c r="X222" s="7">
        <f t="shared" si="54"/>
        <v>2.9666254635352289</v>
      </c>
      <c r="Z222" s="21">
        <v>42400</v>
      </c>
      <c r="AA222">
        <v>2</v>
      </c>
      <c r="AB222">
        <v>280</v>
      </c>
      <c r="AC222" s="7">
        <f t="shared" si="55"/>
        <v>0.7142857142857143</v>
      </c>
      <c r="AE222" s="21">
        <v>42400</v>
      </c>
      <c r="AF222">
        <v>10</v>
      </c>
      <c r="AG222">
        <v>377</v>
      </c>
      <c r="AH222" s="7">
        <f t="shared" si="56"/>
        <v>2.6525198938992043</v>
      </c>
      <c r="AJ222" s="21">
        <v>42400</v>
      </c>
      <c r="AK222">
        <v>16</v>
      </c>
      <c r="AL222">
        <v>213</v>
      </c>
      <c r="AM222" s="7">
        <f t="shared" si="57"/>
        <v>7.511737089201878</v>
      </c>
      <c r="AO222" s="21">
        <v>42400</v>
      </c>
      <c r="AP222" s="9">
        <v>2967.4175338745117</v>
      </c>
      <c r="AQ222" s="9">
        <v>76912.149940490723</v>
      </c>
      <c r="AR222" s="7">
        <f t="shared" si="58"/>
        <v>3.8581908530323146</v>
      </c>
      <c r="AT222" s="21">
        <v>42400</v>
      </c>
      <c r="AU222" s="9"/>
      <c r="AV222" s="9">
        <v>15311.950973510742</v>
      </c>
      <c r="AW222" s="7">
        <f t="shared" si="59"/>
        <v>0</v>
      </c>
      <c r="AY222" s="21">
        <v>42400</v>
      </c>
      <c r="AZ222" s="9"/>
      <c r="BA222" s="9">
        <v>37247.349006652832</v>
      </c>
      <c r="BB222" s="7">
        <f t="shared" si="60"/>
        <v>0</v>
      </c>
      <c r="BD222" s="21">
        <v>42400</v>
      </c>
      <c r="BE222" s="9">
        <v>2967.4175338745117</v>
      </c>
      <c r="BF222" s="9">
        <v>24352.849960327148</v>
      </c>
      <c r="BG222" s="7">
        <f t="shared" si="61"/>
        <v>12.185093484781804</v>
      </c>
      <c r="BI222" s="21">
        <v>42400</v>
      </c>
      <c r="BJ222" s="9">
        <v>29565.603125095367</v>
      </c>
      <c r="BK222" s="9">
        <v>1063604.2107467651</v>
      </c>
      <c r="BL222" s="7">
        <f t="shared" si="62"/>
        <v>2.7797561185224264</v>
      </c>
      <c r="BN222" s="21">
        <v>42400</v>
      </c>
      <c r="BO222" s="9">
        <v>3454.9979782104492</v>
      </c>
      <c r="BP222" s="9">
        <v>476025.083984375</v>
      </c>
      <c r="BQ222" s="7">
        <f t="shared" si="63"/>
        <v>0.72580166349466069</v>
      </c>
      <c r="BS222" s="21">
        <v>42400</v>
      </c>
      <c r="BT222" s="9">
        <v>8752.8809404373169</v>
      </c>
      <c r="BU222" s="9">
        <v>416880.04386901855</v>
      </c>
      <c r="BV222" s="7">
        <f t="shared" si="64"/>
        <v>2.0996162011505217</v>
      </c>
      <c r="BX222" s="21">
        <v>42400</v>
      </c>
      <c r="BY222" s="9">
        <v>17357.724206447601</v>
      </c>
      <c r="BZ222" s="9">
        <v>170699.08289337158</v>
      </c>
      <c r="CA222" s="7">
        <f t="shared" si="65"/>
        <v>10.168610113324528</v>
      </c>
    </row>
    <row r="223" spans="1:79">
      <c r="A223" s="21">
        <v>42429</v>
      </c>
      <c r="B223">
        <v>16</v>
      </c>
      <c r="C223">
        <v>309</v>
      </c>
      <c r="D223" s="7">
        <f t="shared" si="50"/>
        <v>5.1779935275080913</v>
      </c>
      <c r="F223" s="21">
        <v>42429</v>
      </c>
      <c r="H223">
        <v>65</v>
      </c>
      <c r="I223" s="7">
        <f t="shared" si="51"/>
        <v>0</v>
      </c>
      <c r="K223" s="21">
        <v>42429</v>
      </c>
      <c r="L223">
        <v>2</v>
      </c>
      <c r="M223">
        <v>148</v>
      </c>
      <c r="N223" s="7">
        <f t="shared" si="52"/>
        <v>1.3513513513513513</v>
      </c>
      <c r="P223" s="21">
        <v>42429</v>
      </c>
      <c r="Q223">
        <v>14</v>
      </c>
      <c r="R223">
        <v>96</v>
      </c>
      <c r="S223" s="7">
        <f t="shared" si="53"/>
        <v>14.583333333333334</v>
      </c>
      <c r="U223" s="21">
        <v>42429</v>
      </c>
      <c r="V223">
        <v>28</v>
      </c>
      <c r="W223">
        <v>809</v>
      </c>
      <c r="X223" s="7">
        <f t="shared" si="54"/>
        <v>3.4610630407911001</v>
      </c>
      <c r="Z223" s="21">
        <v>42429</v>
      </c>
      <c r="AA223">
        <v>2</v>
      </c>
      <c r="AB223">
        <v>277</v>
      </c>
      <c r="AC223" s="7">
        <f t="shared" si="55"/>
        <v>0.72202166064981954</v>
      </c>
      <c r="AE223" s="21">
        <v>42429</v>
      </c>
      <c r="AF223">
        <v>15</v>
      </c>
      <c r="AG223">
        <v>379</v>
      </c>
      <c r="AH223" s="7">
        <f t="shared" si="56"/>
        <v>3.9577836411609502</v>
      </c>
      <c r="AJ223" s="21">
        <v>42429</v>
      </c>
      <c r="AK223">
        <v>15</v>
      </c>
      <c r="AL223">
        <v>217</v>
      </c>
      <c r="AM223" s="7">
        <f t="shared" si="57"/>
        <v>6.9124423963133648</v>
      </c>
      <c r="AO223" s="21">
        <v>42429</v>
      </c>
      <c r="AP223" s="9">
        <v>3831.8965377807617</v>
      </c>
      <c r="AQ223" s="9">
        <v>76173.60994720459</v>
      </c>
      <c r="AR223" s="7">
        <f t="shared" si="58"/>
        <v>5.030477799905535</v>
      </c>
      <c r="AT223" s="21">
        <v>42429</v>
      </c>
      <c r="AU223" s="9"/>
      <c r="AV223" s="9">
        <v>16134.963958740234</v>
      </c>
      <c r="AW223" s="7">
        <f t="shared" si="59"/>
        <v>0</v>
      </c>
      <c r="AY223" s="21">
        <v>42429</v>
      </c>
      <c r="AZ223" s="9">
        <v>389.37899780273438</v>
      </c>
      <c r="BA223" s="9">
        <v>36774.625007629395</v>
      </c>
      <c r="BB223" s="7">
        <f t="shared" si="60"/>
        <v>1.0588252027640048</v>
      </c>
      <c r="BD223" s="21">
        <v>42429</v>
      </c>
      <c r="BE223" s="9">
        <v>3442.5175399780273</v>
      </c>
      <c r="BF223" s="9">
        <v>23264.020980834961</v>
      </c>
      <c r="BG223" s="7">
        <f t="shared" si="61"/>
        <v>14.797603315497323</v>
      </c>
      <c r="BI223" s="21">
        <v>42429</v>
      </c>
      <c r="BJ223" s="9">
        <v>30764.34635591507</v>
      </c>
      <c r="BK223" s="9">
        <v>1076055.7906570435</v>
      </c>
      <c r="BL223" s="7">
        <f t="shared" si="62"/>
        <v>2.858991757028718</v>
      </c>
      <c r="BN223" s="21">
        <v>42429</v>
      </c>
      <c r="BO223" s="9">
        <v>3454.9979782104492</v>
      </c>
      <c r="BP223" s="9">
        <v>476137.06497192383</v>
      </c>
      <c r="BQ223" s="7">
        <f t="shared" si="63"/>
        <v>0.72563096477569511</v>
      </c>
      <c r="BS223" s="21">
        <v>42429</v>
      </c>
      <c r="BT223" s="9">
        <v>10909.110926628113</v>
      </c>
      <c r="BU223" s="9">
        <v>426329.13584899902</v>
      </c>
      <c r="BV223" s="7">
        <f t="shared" si="64"/>
        <v>2.5588471463259306</v>
      </c>
      <c r="BX223" s="21">
        <v>42429</v>
      </c>
      <c r="BY223" s="9">
        <v>16400.237451076508</v>
      </c>
      <c r="BZ223" s="9">
        <v>173589.58983612061</v>
      </c>
      <c r="CA223" s="7">
        <f t="shared" si="65"/>
        <v>9.4477079337299852</v>
      </c>
    </row>
    <row r="224" spans="1:79">
      <c r="A224" s="21">
        <v>42460</v>
      </c>
      <c r="B224">
        <v>17</v>
      </c>
      <c r="C224">
        <v>308</v>
      </c>
      <c r="D224" s="7">
        <f t="shared" si="50"/>
        <v>5.5194805194805197</v>
      </c>
      <c r="F224" s="21">
        <v>42460</v>
      </c>
      <c r="H224">
        <v>63</v>
      </c>
      <c r="I224" s="7">
        <f t="shared" si="51"/>
        <v>0</v>
      </c>
      <c r="K224" s="21">
        <v>42460</v>
      </c>
      <c r="L224">
        <v>3</v>
      </c>
      <c r="M224">
        <v>147</v>
      </c>
      <c r="N224" s="7">
        <f t="shared" si="52"/>
        <v>2.0408163265306123</v>
      </c>
      <c r="P224" s="21">
        <v>42460</v>
      </c>
      <c r="Q224">
        <v>14</v>
      </c>
      <c r="R224">
        <v>98</v>
      </c>
      <c r="S224" s="7">
        <f t="shared" si="53"/>
        <v>14.285714285714285</v>
      </c>
      <c r="U224" s="21">
        <v>42460</v>
      </c>
      <c r="V224">
        <v>31</v>
      </c>
      <c r="W224">
        <v>818</v>
      </c>
      <c r="X224" s="7">
        <f t="shared" si="54"/>
        <v>3.7897310513447433</v>
      </c>
      <c r="Z224" s="21">
        <v>42460</v>
      </c>
      <c r="AA224">
        <v>3</v>
      </c>
      <c r="AB224">
        <v>287</v>
      </c>
      <c r="AC224" s="7">
        <f t="shared" si="55"/>
        <v>1.0452961672473868</v>
      </c>
      <c r="AE224" s="21">
        <v>42460</v>
      </c>
      <c r="AF224">
        <v>13</v>
      </c>
      <c r="AG224">
        <v>381</v>
      </c>
      <c r="AH224" s="7">
        <f t="shared" si="56"/>
        <v>3.4120734908136483</v>
      </c>
      <c r="AJ224" s="21">
        <v>42460</v>
      </c>
      <c r="AK224">
        <v>21</v>
      </c>
      <c r="AL224">
        <v>215</v>
      </c>
      <c r="AM224" s="7">
        <f t="shared" si="57"/>
        <v>9.7674418604651159</v>
      </c>
      <c r="AO224" s="21">
        <v>42460</v>
      </c>
      <c r="AP224" s="9">
        <v>3708.967529296875</v>
      </c>
      <c r="AQ224" s="9">
        <v>75663.343978881836</v>
      </c>
      <c r="AR224" s="7">
        <f t="shared" si="58"/>
        <v>4.9019344563096148</v>
      </c>
      <c r="AT224" s="21">
        <v>42460</v>
      </c>
      <c r="AU224" s="9"/>
      <c r="AV224" s="9">
        <v>15726.267967224121</v>
      </c>
      <c r="AW224" s="7">
        <f t="shared" si="59"/>
        <v>0</v>
      </c>
      <c r="AY224" s="21">
        <v>42460</v>
      </c>
      <c r="AZ224" s="9">
        <v>477.72000122070313</v>
      </c>
      <c r="BA224" s="9">
        <v>36515.179023742676</v>
      </c>
      <c r="BB224" s="7">
        <f t="shared" si="60"/>
        <v>1.308277855929675</v>
      </c>
      <c r="BD224" s="21">
        <v>42460</v>
      </c>
      <c r="BE224" s="9">
        <v>3231.2475280761719</v>
      </c>
      <c r="BF224" s="9">
        <v>23421.896987915039</v>
      </c>
      <c r="BG224" s="7">
        <f t="shared" si="61"/>
        <v>13.795840404145718</v>
      </c>
      <c r="BI224" s="21">
        <v>42460</v>
      </c>
      <c r="BJ224" s="9">
        <v>32146.591351032257</v>
      </c>
      <c r="BK224" s="9">
        <v>1096387.9716491699</v>
      </c>
      <c r="BL224" s="7">
        <f t="shared" si="62"/>
        <v>2.9320452414921929</v>
      </c>
      <c r="BN224" s="21">
        <v>42460</v>
      </c>
      <c r="BO224" s="9">
        <v>3454.9979782104492</v>
      </c>
      <c r="BP224" s="9">
        <v>491035.61771392822</v>
      </c>
      <c r="BQ224" s="7">
        <f t="shared" si="63"/>
        <v>0.70361453498945403</v>
      </c>
      <c r="BS224" s="21">
        <v>42460</v>
      </c>
      <c r="BT224" s="9">
        <v>9846.0109300613403</v>
      </c>
      <c r="BU224" s="9">
        <v>431949.91807556152</v>
      </c>
      <c r="BV224" s="7">
        <f t="shared" si="64"/>
        <v>2.2794334523612449</v>
      </c>
      <c r="BX224" s="21">
        <v>42460</v>
      </c>
      <c r="BY224" s="9">
        <v>18845.582442760468</v>
      </c>
      <c r="BZ224" s="9">
        <v>173402.43585968018</v>
      </c>
      <c r="CA224" s="7">
        <f t="shared" si="65"/>
        <v>10.868118633587473</v>
      </c>
    </row>
    <row r="225" spans="1:79">
      <c r="A225" s="21">
        <v>42490</v>
      </c>
      <c r="B225">
        <v>19</v>
      </c>
      <c r="C225">
        <v>308</v>
      </c>
      <c r="D225" s="7">
        <f t="shared" si="50"/>
        <v>6.1688311688311686</v>
      </c>
      <c r="F225" s="21">
        <v>42490</v>
      </c>
      <c r="H225">
        <v>64</v>
      </c>
      <c r="I225" s="7">
        <f t="shared" si="51"/>
        <v>0</v>
      </c>
      <c r="K225" s="21">
        <v>42490</v>
      </c>
      <c r="L225">
        <v>3</v>
      </c>
      <c r="M225">
        <v>144</v>
      </c>
      <c r="N225" s="7">
        <f t="shared" si="52"/>
        <v>2.083333333333333</v>
      </c>
      <c r="P225" s="21">
        <v>42490</v>
      </c>
      <c r="Q225">
        <v>16</v>
      </c>
      <c r="R225">
        <v>101</v>
      </c>
      <c r="S225" s="7">
        <f t="shared" si="53"/>
        <v>15.841584158415841</v>
      </c>
      <c r="U225" s="21">
        <v>42490</v>
      </c>
      <c r="V225">
        <v>37</v>
      </c>
      <c r="W225">
        <v>815</v>
      </c>
      <c r="X225" s="7">
        <f t="shared" si="54"/>
        <v>4.5398773006134974</v>
      </c>
      <c r="Z225" s="21">
        <v>42490</v>
      </c>
      <c r="AA225">
        <v>4</v>
      </c>
      <c r="AB225">
        <v>292</v>
      </c>
      <c r="AC225" s="7">
        <f t="shared" si="55"/>
        <v>1.3698630136986301</v>
      </c>
      <c r="AE225" s="21">
        <v>42490</v>
      </c>
      <c r="AF225">
        <v>14</v>
      </c>
      <c r="AG225">
        <v>373</v>
      </c>
      <c r="AH225" s="7">
        <f t="shared" si="56"/>
        <v>3.7533512064343162</v>
      </c>
      <c r="AJ225" s="21">
        <v>42490</v>
      </c>
      <c r="AK225">
        <v>26</v>
      </c>
      <c r="AL225">
        <v>208</v>
      </c>
      <c r="AM225" s="7">
        <f t="shared" si="57"/>
        <v>12.5</v>
      </c>
      <c r="AO225" s="21">
        <v>42490</v>
      </c>
      <c r="AP225" s="9">
        <v>3972.2155342102051</v>
      </c>
      <c r="AQ225" s="9">
        <v>76083.270988464355</v>
      </c>
      <c r="AR225" s="7">
        <f t="shared" si="58"/>
        <v>5.2208790218975567</v>
      </c>
      <c r="AT225" s="21">
        <v>42490</v>
      </c>
      <c r="AU225" s="9"/>
      <c r="AV225" s="9">
        <v>15957.858978271484</v>
      </c>
      <c r="AW225" s="7">
        <f t="shared" si="59"/>
        <v>0</v>
      </c>
      <c r="AY225" s="21">
        <v>42490</v>
      </c>
      <c r="AZ225" s="9">
        <v>477.72000122070313</v>
      </c>
      <c r="BA225" s="9">
        <v>35897.499015808105</v>
      </c>
      <c r="BB225" s="7">
        <f t="shared" si="60"/>
        <v>1.3307890920488099</v>
      </c>
      <c r="BD225" s="21">
        <v>42490</v>
      </c>
      <c r="BE225" s="9">
        <v>3494.495532989502</v>
      </c>
      <c r="BF225" s="9">
        <v>24227.912994384766</v>
      </c>
      <c r="BG225" s="7">
        <f t="shared" si="61"/>
        <v>14.423427778527234</v>
      </c>
      <c r="BI225" s="21">
        <v>42490</v>
      </c>
      <c r="BJ225" s="9">
        <v>42847.382392406464</v>
      </c>
      <c r="BK225" s="9">
        <v>1085271.1466217041</v>
      </c>
      <c r="BL225" s="7">
        <f t="shared" si="62"/>
        <v>3.9480808575612016</v>
      </c>
      <c r="BN225" s="21">
        <v>42490</v>
      </c>
      <c r="BO225" s="9">
        <v>4454.9979782104492</v>
      </c>
      <c r="BP225" s="9">
        <v>495371.6587600708</v>
      </c>
      <c r="BQ225" s="7">
        <f t="shared" si="63"/>
        <v>0.89932435564873336</v>
      </c>
      <c r="BS225" s="21">
        <v>42490</v>
      </c>
      <c r="BT225" s="9">
        <v>15412.471984863281</v>
      </c>
      <c r="BU225" s="9">
        <v>422377.42401123047</v>
      </c>
      <c r="BV225" s="7">
        <f t="shared" si="64"/>
        <v>3.648981008145332</v>
      </c>
      <c r="BX225" s="21">
        <v>42490</v>
      </c>
      <c r="BY225" s="9">
        <v>22979.912429332733</v>
      </c>
      <c r="BZ225" s="9">
        <v>167522.06385040283</v>
      </c>
      <c r="CA225" s="7">
        <f t="shared" si="65"/>
        <v>13.717543767759327</v>
      </c>
    </row>
    <row r="226" spans="1:79">
      <c r="A226" s="21">
        <v>42521</v>
      </c>
      <c r="B226">
        <v>19</v>
      </c>
      <c r="C226">
        <v>300</v>
      </c>
      <c r="D226" s="7">
        <f t="shared" si="50"/>
        <v>6.3333333333333339</v>
      </c>
      <c r="F226" s="21">
        <v>42521</v>
      </c>
      <c r="H226">
        <v>64</v>
      </c>
      <c r="I226" s="7">
        <f t="shared" si="51"/>
        <v>0</v>
      </c>
      <c r="K226" s="21">
        <v>42521</v>
      </c>
      <c r="L226">
        <v>3</v>
      </c>
      <c r="M226">
        <v>136</v>
      </c>
      <c r="N226" s="7">
        <f t="shared" si="52"/>
        <v>2.2058823529411766</v>
      </c>
      <c r="P226" s="21">
        <v>42521</v>
      </c>
      <c r="Q226">
        <v>16</v>
      </c>
      <c r="R226">
        <v>100</v>
      </c>
      <c r="S226" s="7">
        <f t="shared" si="53"/>
        <v>16</v>
      </c>
      <c r="U226" s="21">
        <v>42521</v>
      </c>
      <c r="V226">
        <v>45</v>
      </c>
      <c r="W226">
        <v>827</v>
      </c>
      <c r="X226" s="7">
        <f t="shared" si="54"/>
        <v>5.4413542926239424</v>
      </c>
      <c r="Z226" s="21">
        <v>42521</v>
      </c>
      <c r="AA226">
        <v>5</v>
      </c>
      <c r="AB226">
        <v>296</v>
      </c>
      <c r="AC226" s="7">
        <f t="shared" si="55"/>
        <v>1.6891891891891893</v>
      </c>
      <c r="AE226" s="21">
        <v>42521</v>
      </c>
      <c r="AF226">
        <v>19</v>
      </c>
      <c r="AG226">
        <v>371</v>
      </c>
      <c r="AH226" s="7">
        <f t="shared" si="56"/>
        <v>5.1212938005390836</v>
      </c>
      <c r="AJ226" s="21">
        <v>42521</v>
      </c>
      <c r="AK226">
        <v>27</v>
      </c>
      <c r="AL226">
        <v>217</v>
      </c>
      <c r="AM226" s="7">
        <f t="shared" si="57"/>
        <v>12.442396313364055</v>
      </c>
      <c r="AO226" s="21">
        <v>42521</v>
      </c>
      <c r="AP226" s="9">
        <v>3851.3055229187012</v>
      </c>
      <c r="AQ226" s="9">
        <v>73830.932960510254</v>
      </c>
      <c r="AR226" s="7">
        <f t="shared" si="58"/>
        <v>5.2163847434768815</v>
      </c>
      <c r="AT226" s="21">
        <v>42521</v>
      </c>
      <c r="AU226" s="9"/>
      <c r="AV226" s="9">
        <v>16059.936981201172</v>
      </c>
      <c r="AW226" s="7">
        <f t="shared" si="59"/>
        <v>0</v>
      </c>
      <c r="AY226" s="21">
        <v>42521</v>
      </c>
      <c r="AZ226" s="9">
        <v>553.34100341796875</v>
      </c>
      <c r="BA226" s="9">
        <v>34042.525993347168</v>
      </c>
      <c r="BB226" s="7">
        <f t="shared" si="60"/>
        <v>1.6254404961785343</v>
      </c>
      <c r="BD226" s="21">
        <v>42521</v>
      </c>
      <c r="BE226" s="9">
        <v>3297.9645195007324</v>
      </c>
      <c r="BF226" s="9">
        <v>23728.469985961914</v>
      </c>
      <c r="BG226" s="7">
        <f t="shared" si="61"/>
        <v>13.898766003252014</v>
      </c>
      <c r="BI226" s="21">
        <v>42521</v>
      </c>
      <c r="BJ226" s="9">
        <v>56404.506332397461</v>
      </c>
      <c r="BK226" s="9">
        <v>1092337.0588150024</v>
      </c>
      <c r="BL226" s="7">
        <f t="shared" si="62"/>
        <v>5.1636540092841523</v>
      </c>
      <c r="BN226" s="21">
        <v>42521</v>
      </c>
      <c r="BO226" s="9">
        <v>8390.6269454956055</v>
      </c>
      <c r="BP226" s="9">
        <v>505176.39280700684</v>
      </c>
      <c r="BQ226" s="7">
        <f t="shared" si="63"/>
        <v>1.6609301354865738</v>
      </c>
      <c r="BS226" s="21">
        <v>42521</v>
      </c>
      <c r="BT226" s="9">
        <v>21305.64192199707</v>
      </c>
      <c r="BU226" s="9">
        <v>408465.70707702637</v>
      </c>
      <c r="BV226" s="7">
        <f t="shared" si="64"/>
        <v>5.2160172941958534</v>
      </c>
      <c r="BX226" s="21">
        <v>42521</v>
      </c>
      <c r="BY226" s="9">
        <v>26708.237464904785</v>
      </c>
      <c r="BZ226" s="9">
        <v>178694.95893096924</v>
      </c>
      <c r="CA226" s="7">
        <f t="shared" si="65"/>
        <v>14.946273596460161</v>
      </c>
    </row>
    <row r="227" spans="1:79">
      <c r="A227" s="21">
        <v>42551</v>
      </c>
      <c r="B227">
        <v>17</v>
      </c>
      <c r="C227">
        <v>296</v>
      </c>
      <c r="D227" s="7">
        <f t="shared" si="50"/>
        <v>5.7432432432432439</v>
      </c>
      <c r="F227" s="21">
        <v>42551</v>
      </c>
      <c r="H227">
        <v>65</v>
      </c>
      <c r="I227" s="7">
        <f t="shared" si="51"/>
        <v>0</v>
      </c>
      <c r="K227" s="21">
        <v>42551</v>
      </c>
      <c r="L227">
        <v>3</v>
      </c>
      <c r="M227">
        <v>129</v>
      </c>
      <c r="N227" s="7">
        <f t="shared" si="52"/>
        <v>2.3255813953488373</v>
      </c>
      <c r="P227" s="21">
        <v>42551</v>
      </c>
      <c r="Q227">
        <v>14</v>
      </c>
      <c r="R227">
        <v>102</v>
      </c>
      <c r="S227" s="7">
        <f t="shared" si="53"/>
        <v>13.725490196078432</v>
      </c>
      <c r="U227" s="21">
        <v>42551</v>
      </c>
      <c r="V227">
        <v>50</v>
      </c>
      <c r="W227">
        <v>824</v>
      </c>
      <c r="X227" s="7">
        <f t="shared" si="54"/>
        <v>6.0679611650485441</v>
      </c>
      <c r="Z227" s="21">
        <v>42551</v>
      </c>
      <c r="AA227">
        <v>5</v>
      </c>
      <c r="AB227">
        <v>299</v>
      </c>
      <c r="AC227" s="7">
        <f t="shared" si="55"/>
        <v>1.6722408026755853</v>
      </c>
      <c r="AE227" s="21">
        <v>42551</v>
      </c>
      <c r="AF227">
        <v>22</v>
      </c>
      <c r="AG227">
        <v>370</v>
      </c>
      <c r="AH227" s="7">
        <f t="shared" si="56"/>
        <v>5.9459459459459465</v>
      </c>
      <c r="AJ227" s="21">
        <v>42551</v>
      </c>
      <c r="AK227">
        <v>32</v>
      </c>
      <c r="AL227">
        <v>216</v>
      </c>
      <c r="AM227" s="7">
        <f t="shared" si="57"/>
        <v>14.814814814814813</v>
      </c>
      <c r="AO227" s="21">
        <v>42551</v>
      </c>
      <c r="AP227" s="9">
        <v>3270.2055168151855</v>
      </c>
      <c r="AQ227" s="9">
        <v>73162.469024658203</v>
      </c>
      <c r="AR227" s="7">
        <f t="shared" si="58"/>
        <v>4.469785616055435</v>
      </c>
      <c r="AT227" s="21">
        <v>42551</v>
      </c>
      <c r="AU227" s="9"/>
      <c r="AV227" s="9">
        <v>16609.121017456055</v>
      </c>
      <c r="AW227" s="7">
        <f t="shared" si="59"/>
        <v>0</v>
      </c>
      <c r="AY227" s="21">
        <v>42551</v>
      </c>
      <c r="AZ227" s="9">
        <v>553.34100341796875</v>
      </c>
      <c r="BA227" s="9">
        <v>32065.927993774414</v>
      </c>
      <c r="BB227" s="7">
        <f t="shared" si="60"/>
        <v>1.7256353956928976</v>
      </c>
      <c r="BD227" s="21">
        <v>42551</v>
      </c>
      <c r="BE227" s="9">
        <v>2716.8645133972168</v>
      </c>
      <c r="BF227" s="9">
        <v>24487.420013427734</v>
      </c>
      <c r="BG227" s="7">
        <f t="shared" si="61"/>
        <v>11.094939817699936</v>
      </c>
      <c r="BI227" s="21">
        <v>42551</v>
      </c>
      <c r="BJ227" s="9">
        <v>59690.727340698242</v>
      </c>
      <c r="BK227" s="9">
        <v>1074975.737701416</v>
      </c>
      <c r="BL227" s="7">
        <f t="shared" si="62"/>
        <v>5.552751122395831</v>
      </c>
      <c r="BN227" s="21">
        <v>42551</v>
      </c>
      <c r="BO227" s="9">
        <v>8432.1269454956055</v>
      </c>
      <c r="BP227" s="9">
        <v>485315.30575561523</v>
      </c>
      <c r="BQ227" s="7">
        <f t="shared" si="63"/>
        <v>1.7374533309571072</v>
      </c>
      <c r="BS227" s="21">
        <v>42551</v>
      </c>
      <c r="BT227" s="9">
        <v>20288.441955566406</v>
      </c>
      <c r="BU227" s="9">
        <v>410499.65907287598</v>
      </c>
      <c r="BV227" s="7">
        <f t="shared" si="64"/>
        <v>4.9423772973133211</v>
      </c>
      <c r="BX227" s="21">
        <v>42551</v>
      </c>
      <c r="BY227" s="9">
        <v>30970.15843963623</v>
      </c>
      <c r="BZ227" s="9">
        <v>179160.7728729248</v>
      </c>
      <c r="CA227" s="7">
        <f t="shared" si="65"/>
        <v>17.286238467838466</v>
      </c>
    </row>
    <row r="228" spans="1:79">
      <c r="A228" s="21">
        <v>42582</v>
      </c>
      <c r="B228">
        <v>19</v>
      </c>
      <c r="C228">
        <v>292</v>
      </c>
      <c r="D228" s="7">
        <f t="shared" si="50"/>
        <v>6.506849315068493</v>
      </c>
      <c r="F228" s="21">
        <v>42582</v>
      </c>
      <c r="H228">
        <v>67</v>
      </c>
      <c r="I228" s="7">
        <f t="shared" si="51"/>
        <v>0</v>
      </c>
      <c r="K228" s="21">
        <v>42582</v>
      </c>
      <c r="L228">
        <v>3</v>
      </c>
      <c r="M228">
        <v>123</v>
      </c>
      <c r="N228" s="7">
        <f t="shared" si="52"/>
        <v>2.4390243902439024</v>
      </c>
      <c r="P228" s="21">
        <v>42582</v>
      </c>
      <c r="Q228">
        <v>16</v>
      </c>
      <c r="R228">
        <v>102</v>
      </c>
      <c r="S228" s="7">
        <f t="shared" si="53"/>
        <v>15.686274509803921</v>
      </c>
      <c r="U228" s="21">
        <v>42582</v>
      </c>
      <c r="V228">
        <v>49</v>
      </c>
      <c r="W228">
        <v>815</v>
      </c>
      <c r="X228" s="7">
        <f t="shared" si="54"/>
        <v>6.0122699386503067</v>
      </c>
      <c r="Z228" s="21">
        <v>42582</v>
      </c>
      <c r="AA228">
        <v>4</v>
      </c>
      <c r="AB228">
        <v>289</v>
      </c>
      <c r="AC228" s="7">
        <f t="shared" si="55"/>
        <v>1.3840830449826991</v>
      </c>
      <c r="AE228" s="21">
        <v>42582</v>
      </c>
      <c r="AF228">
        <v>21</v>
      </c>
      <c r="AG228">
        <v>367</v>
      </c>
      <c r="AH228" s="7">
        <f t="shared" si="56"/>
        <v>5.7220708446866482</v>
      </c>
      <c r="AJ228" s="21">
        <v>42582</v>
      </c>
      <c r="AK228">
        <v>35</v>
      </c>
      <c r="AL228">
        <v>220</v>
      </c>
      <c r="AM228" s="7">
        <f t="shared" si="57"/>
        <v>15.909090909090908</v>
      </c>
      <c r="AO228" s="21">
        <v>42582</v>
      </c>
      <c r="AP228" s="9">
        <v>4094.5455131530762</v>
      </c>
      <c r="AQ228" s="9">
        <v>71859.044998168945</v>
      </c>
      <c r="AR228" s="7">
        <f t="shared" si="58"/>
        <v>5.6980238371626148</v>
      </c>
      <c r="AT228" s="21">
        <v>42582</v>
      </c>
      <c r="AU228" s="9"/>
      <c r="AV228" s="9">
        <v>16686.727005004883</v>
      </c>
      <c r="AW228" s="7">
        <f t="shared" si="59"/>
        <v>0</v>
      </c>
      <c r="AY228" s="21">
        <v>42582</v>
      </c>
      <c r="AZ228" s="9">
        <v>543.34100341796875</v>
      </c>
      <c r="BA228" s="9">
        <v>30512.804000854492</v>
      </c>
      <c r="BB228" s="7">
        <f t="shared" si="60"/>
        <v>1.780698369781921</v>
      </c>
      <c r="BD228" s="21">
        <v>42582</v>
      </c>
      <c r="BE228" s="9">
        <v>3551.2045097351074</v>
      </c>
      <c r="BF228" s="9">
        <v>24659.51399230957</v>
      </c>
      <c r="BG228" s="7">
        <f t="shared" si="61"/>
        <v>14.400950930511454</v>
      </c>
      <c r="BI228" s="21">
        <v>42582</v>
      </c>
      <c r="BJ228" s="9">
        <v>57137.955326080322</v>
      </c>
      <c r="BK228" s="9">
        <v>1074287.357635498</v>
      </c>
      <c r="BL228" s="7">
        <f t="shared" si="62"/>
        <v>5.3186845139684715</v>
      </c>
      <c r="BN228" s="21">
        <v>42582</v>
      </c>
      <c r="BO228" s="9">
        <v>7432.1269454956055</v>
      </c>
      <c r="BP228" s="9">
        <v>481457.02369689941</v>
      </c>
      <c r="BQ228" s="7">
        <f t="shared" si="63"/>
        <v>1.5436740102839357</v>
      </c>
      <c r="BS228" s="21">
        <v>42582</v>
      </c>
      <c r="BT228" s="9">
        <v>17684.635894775391</v>
      </c>
      <c r="BU228" s="9">
        <v>409235.09497070313</v>
      </c>
      <c r="BV228" s="7">
        <f t="shared" si="64"/>
        <v>4.3213879044370378</v>
      </c>
      <c r="BX228" s="21">
        <v>42582</v>
      </c>
      <c r="BY228" s="9">
        <v>32021.192485809326</v>
      </c>
      <c r="BZ228" s="9">
        <v>183595.23896789551</v>
      </c>
      <c r="CA228" s="7">
        <f t="shared" si="65"/>
        <v>17.441188925061795</v>
      </c>
    </row>
    <row r="229" spans="1:79">
      <c r="A229" s="21">
        <v>42613</v>
      </c>
      <c r="B229">
        <v>21</v>
      </c>
      <c r="C229">
        <v>291</v>
      </c>
      <c r="D229" s="7">
        <f t="shared" si="50"/>
        <v>7.216494845360824</v>
      </c>
      <c r="F229" s="21">
        <v>42613</v>
      </c>
      <c r="H229">
        <v>68</v>
      </c>
      <c r="I229" s="7">
        <f t="shared" si="51"/>
        <v>0</v>
      </c>
      <c r="K229" s="21">
        <v>42613</v>
      </c>
      <c r="L229">
        <v>4</v>
      </c>
      <c r="M229">
        <v>119</v>
      </c>
      <c r="N229" s="7">
        <f t="shared" si="52"/>
        <v>3.3613445378151261</v>
      </c>
      <c r="P229" s="21">
        <v>42613</v>
      </c>
      <c r="Q229">
        <v>17</v>
      </c>
      <c r="R229">
        <v>104</v>
      </c>
      <c r="S229" s="7">
        <f t="shared" si="53"/>
        <v>16.346153846153847</v>
      </c>
      <c r="U229" s="21">
        <v>42613</v>
      </c>
      <c r="V229">
        <v>52</v>
      </c>
      <c r="W229">
        <v>813</v>
      </c>
      <c r="X229" s="7">
        <f t="shared" si="54"/>
        <v>6.3960639606396059</v>
      </c>
      <c r="Z229" s="21">
        <v>42613</v>
      </c>
      <c r="AA229">
        <v>4</v>
      </c>
      <c r="AB229">
        <v>288</v>
      </c>
      <c r="AC229" s="7">
        <f t="shared" si="55"/>
        <v>1.3888888888888888</v>
      </c>
      <c r="AE229" s="21">
        <v>42613</v>
      </c>
      <c r="AF229">
        <v>21</v>
      </c>
      <c r="AG229">
        <v>365</v>
      </c>
      <c r="AH229" s="7">
        <f t="shared" si="56"/>
        <v>5.7534246575342465</v>
      </c>
      <c r="AJ229" s="21">
        <v>42613</v>
      </c>
      <c r="AK229">
        <v>36</v>
      </c>
      <c r="AL229">
        <v>218</v>
      </c>
      <c r="AM229" s="7">
        <f t="shared" si="57"/>
        <v>16.513761467889911</v>
      </c>
      <c r="AO229" s="21">
        <v>42613</v>
      </c>
      <c r="AP229" s="9">
        <v>4580.2545127868652</v>
      </c>
      <c r="AQ229" s="9">
        <v>71692.478981018066</v>
      </c>
      <c r="AR229" s="7">
        <f t="shared" si="58"/>
        <v>6.3887517601387085</v>
      </c>
      <c r="AT229" s="21">
        <v>42613</v>
      </c>
      <c r="AU229" s="9"/>
      <c r="AV229" s="9">
        <v>17016.562995910645</v>
      </c>
      <c r="AW229" s="7">
        <f t="shared" si="59"/>
        <v>0</v>
      </c>
      <c r="AY229" s="21">
        <v>42613</v>
      </c>
      <c r="AZ229" s="9">
        <v>873.34100341796875</v>
      </c>
      <c r="BA229" s="9">
        <v>29375.720993041992</v>
      </c>
      <c r="BB229" s="7">
        <f t="shared" si="60"/>
        <v>2.9730027856161576</v>
      </c>
      <c r="BD229" s="21">
        <v>42613</v>
      </c>
      <c r="BE229" s="9">
        <v>3706.9135093688965</v>
      </c>
      <c r="BF229" s="9">
        <v>25300.19499206543</v>
      </c>
      <c r="BG229" s="7">
        <f t="shared" si="61"/>
        <v>14.651719129166581</v>
      </c>
      <c r="BI229" s="21">
        <v>42613</v>
      </c>
      <c r="BJ229" s="9">
        <v>56842.478265762329</v>
      </c>
      <c r="BK229" s="9">
        <v>1070339.5997009277</v>
      </c>
      <c r="BL229" s="7">
        <f t="shared" si="62"/>
        <v>5.3106956223655697</v>
      </c>
      <c r="BN229" s="21">
        <v>42613</v>
      </c>
      <c r="BO229" s="9">
        <v>8847.7599105834961</v>
      </c>
      <c r="BP229" s="9">
        <v>477560.49383544922</v>
      </c>
      <c r="BQ229" s="7">
        <f t="shared" si="63"/>
        <v>1.8526992966952012</v>
      </c>
      <c r="BS229" s="21">
        <v>42613</v>
      </c>
      <c r="BT229" s="9">
        <v>17473.655889511108</v>
      </c>
      <c r="BU229" s="9">
        <v>412718.11697387695</v>
      </c>
      <c r="BV229" s="7">
        <f t="shared" si="64"/>
        <v>4.233799092133653</v>
      </c>
      <c r="BX229" s="21">
        <v>42613</v>
      </c>
      <c r="BY229" s="9">
        <v>30521.062465667725</v>
      </c>
      <c r="BZ229" s="9">
        <v>180060.98889160156</v>
      </c>
      <c r="CA229" s="7">
        <f t="shared" si="65"/>
        <v>16.950402557236703</v>
      </c>
    </row>
    <row r="230" spans="1:79">
      <c r="A230" s="21">
        <v>42643</v>
      </c>
      <c r="B230">
        <v>21</v>
      </c>
      <c r="C230">
        <v>287</v>
      </c>
      <c r="D230" s="7">
        <f t="shared" si="50"/>
        <v>7.3170731707317067</v>
      </c>
      <c r="F230" s="21">
        <v>42643</v>
      </c>
      <c r="H230">
        <v>67</v>
      </c>
      <c r="I230" s="7">
        <f t="shared" si="51"/>
        <v>0</v>
      </c>
      <c r="K230" s="21">
        <v>42643</v>
      </c>
      <c r="L230">
        <v>4</v>
      </c>
      <c r="M230">
        <v>115</v>
      </c>
      <c r="N230" s="7">
        <f t="shared" si="52"/>
        <v>3.4782608695652173</v>
      </c>
      <c r="P230" s="21">
        <v>42643</v>
      </c>
      <c r="Q230">
        <v>17</v>
      </c>
      <c r="R230">
        <v>105</v>
      </c>
      <c r="S230" s="7">
        <f t="shared" si="53"/>
        <v>16.19047619047619</v>
      </c>
      <c r="U230" s="21">
        <v>42643</v>
      </c>
      <c r="V230">
        <v>52</v>
      </c>
      <c r="W230">
        <v>807</v>
      </c>
      <c r="X230" s="7">
        <f t="shared" si="54"/>
        <v>6.4436183395291193</v>
      </c>
      <c r="Z230" s="21">
        <v>42643</v>
      </c>
      <c r="AA230">
        <v>3</v>
      </c>
      <c r="AB230">
        <v>289</v>
      </c>
      <c r="AC230" s="7">
        <f t="shared" si="55"/>
        <v>1.0380622837370241</v>
      </c>
      <c r="AE230" s="21">
        <v>42643</v>
      </c>
      <c r="AF230">
        <v>18</v>
      </c>
      <c r="AG230">
        <v>353</v>
      </c>
      <c r="AH230" s="7">
        <f t="shared" si="56"/>
        <v>5.0991501416430589</v>
      </c>
      <c r="AJ230" s="21">
        <v>42643</v>
      </c>
      <c r="AK230">
        <v>40</v>
      </c>
      <c r="AL230">
        <v>220</v>
      </c>
      <c r="AM230" s="7">
        <f t="shared" si="57"/>
        <v>18.181818181818183</v>
      </c>
      <c r="AO230" s="21">
        <v>42643</v>
      </c>
      <c r="AP230" s="9">
        <v>4535.0255165100098</v>
      </c>
      <c r="AQ230" s="9">
        <v>70495.916969299316</v>
      </c>
      <c r="AR230" s="7">
        <f t="shared" si="58"/>
        <v>6.4330328783225772</v>
      </c>
      <c r="AT230" s="21">
        <v>42643</v>
      </c>
      <c r="AU230" s="9"/>
      <c r="AV230" s="9">
        <v>16636.872985839844</v>
      </c>
      <c r="AW230" s="7">
        <f t="shared" si="59"/>
        <v>0</v>
      </c>
      <c r="AY230" s="21">
        <v>42643</v>
      </c>
      <c r="AZ230" s="9">
        <v>873.34100341796875</v>
      </c>
      <c r="BA230" s="9">
        <v>28345.073989868164</v>
      </c>
      <c r="BB230" s="7">
        <f t="shared" si="60"/>
        <v>3.0811032764639847</v>
      </c>
      <c r="BD230" s="21">
        <v>42643</v>
      </c>
      <c r="BE230" s="9">
        <v>3661.684513092041</v>
      </c>
      <c r="BF230" s="9">
        <v>25513.969993591309</v>
      </c>
      <c r="BG230" s="7">
        <f t="shared" si="61"/>
        <v>14.351684641832676</v>
      </c>
      <c r="BI230" s="21">
        <v>42643</v>
      </c>
      <c r="BJ230" s="9">
        <v>56980.647234916687</v>
      </c>
      <c r="BK230" s="9">
        <v>1069785.2437133789</v>
      </c>
      <c r="BL230" s="7">
        <f t="shared" si="62"/>
        <v>5.3263631714650161</v>
      </c>
      <c r="BN230" s="21">
        <v>42643</v>
      </c>
      <c r="BO230" s="9">
        <v>4690.6539735794067</v>
      </c>
      <c r="BP230" s="9">
        <v>483136.9038848877</v>
      </c>
      <c r="BQ230" s="7">
        <f t="shared" si="63"/>
        <v>0.97087470153118405</v>
      </c>
      <c r="BS230" s="21">
        <v>42643</v>
      </c>
      <c r="BT230" s="9">
        <v>19491.855871200562</v>
      </c>
      <c r="BU230" s="9">
        <v>406881.06294250488</v>
      </c>
      <c r="BV230" s="7">
        <f t="shared" si="64"/>
        <v>4.7905537137163092</v>
      </c>
      <c r="BX230" s="21">
        <v>42643</v>
      </c>
      <c r="BY230" s="9">
        <v>32798.137390136719</v>
      </c>
      <c r="BZ230" s="9">
        <v>179767.27688598633</v>
      </c>
      <c r="CA230" s="7">
        <f t="shared" si="65"/>
        <v>18.244776223059915</v>
      </c>
    </row>
    <row r="231" spans="1:79">
      <c r="A231" s="21">
        <v>42674</v>
      </c>
      <c r="B231">
        <v>22</v>
      </c>
      <c r="C231">
        <v>281</v>
      </c>
      <c r="D231" s="7">
        <f t="shared" si="50"/>
        <v>7.8291814946619214</v>
      </c>
      <c r="F231" s="21">
        <v>42674</v>
      </c>
      <c r="H231">
        <v>65</v>
      </c>
      <c r="I231" s="7">
        <f t="shared" si="51"/>
        <v>0</v>
      </c>
      <c r="K231" s="21">
        <v>42674</v>
      </c>
      <c r="L231">
        <v>4</v>
      </c>
      <c r="M231">
        <v>112</v>
      </c>
      <c r="N231" s="7">
        <f t="shared" si="52"/>
        <v>3.5714285714285712</v>
      </c>
      <c r="P231" s="21">
        <v>42674</v>
      </c>
      <c r="Q231">
        <v>18</v>
      </c>
      <c r="R231">
        <v>104</v>
      </c>
      <c r="S231" s="7">
        <f t="shared" si="53"/>
        <v>17.307692307692307</v>
      </c>
      <c r="U231" s="21">
        <v>42674</v>
      </c>
      <c r="V231">
        <v>52</v>
      </c>
      <c r="W231">
        <v>808</v>
      </c>
      <c r="X231" s="7">
        <f t="shared" si="54"/>
        <v>6.435643564356436</v>
      </c>
      <c r="Z231" s="21">
        <v>42674</v>
      </c>
      <c r="AA231">
        <v>2</v>
      </c>
      <c r="AB231">
        <v>287</v>
      </c>
      <c r="AC231" s="7">
        <f t="shared" si="55"/>
        <v>0.69686411149825789</v>
      </c>
      <c r="AE231" s="21">
        <v>42674</v>
      </c>
      <c r="AF231">
        <v>20</v>
      </c>
      <c r="AG231">
        <v>353</v>
      </c>
      <c r="AH231" s="7">
        <f t="shared" si="56"/>
        <v>5.6657223796034</v>
      </c>
      <c r="AJ231" s="21">
        <v>42674</v>
      </c>
      <c r="AK231">
        <v>39</v>
      </c>
      <c r="AL231">
        <v>223</v>
      </c>
      <c r="AM231" s="7">
        <f t="shared" si="57"/>
        <v>17.488789237668161</v>
      </c>
      <c r="AO231" s="21">
        <v>42674</v>
      </c>
      <c r="AP231" s="9">
        <v>4608.3499946594238</v>
      </c>
      <c r="AQ231" s="9">
        <v>69403.602966308594</v>
      </c>
      <c r="AR231" s="7">
        <f t="shared" si="58"/>
        <v>6.6399290493557066</v>
      </c>
      <c r="AT231" s="21">
        <v>42674</v>
      </c>
      <c r="AU231" s="9"/>
      <c r="AV231" s="9">
        <v>16106.516990661621</v>
      </c>
      <c r="AW231" s="7">
        <f t="shared" si="59"/>
        <v>0</v>
      </c>
      <c r="AY231" s="21">
        <v>42674</v>
      </c>
      <c r="AZ231" s="9">
        <v>863.34100341796875</v>
      </c>
      <c r="BA231" s="9">
        <v>28008.962997436523</v>
      </c>
      <c r="BB231" s="7">
        <f t="shared" si="60"/>
        <v>3.0823740368287988</v>
      </c>
      <c r="BD231" s="21">
        <v>42674</v>
      </c>
      <c r="BE231" s="9">
        <v>3745.0089912414551</v>
      </c>
      <c r="BF231" s="9">
        <v>25288.122978210449</v>
      </c>
      <c r="BG231" s="7">
        <f t="shared" si="61"/>
        <v>14.809359296727354</v>
      </c>
      <c r="BI231" s="21">
        <v>42674</v>
      </c>
      <c r="BJ231" s="9">
        <v>57736.17322063446</v>
      </c>
      <c r="BK231" s="9">
        <v>1068115.0707702637</v>
      </c>
      <c r="BL231" s="7">
        <f t="shared" si="62"/>
        <v>5.4054263253675865</v>
      </c>
      <c r="BN231" s="21">
        <v>42674</v>
      </c>
      <c r="BO231" s="9">
        <v>3632.8569765090942</v>
      </c>
      <c r="BP231" s="9">
        <v>477853.91987609863</v>
      </c>
      <c r="BQ231" s="7">
        <f t="shared" si="63"/>
        <v>0.76024425570288245</v>
      </c>
      <c r="BS231" s="21">
        <v>42674</v>
      </c>
      <c r="BT231" s="9">
        <v>20931.150869369507</v>
      </c>
      <c r="BU231" s="9">
        <v>409185.44194030762</v>
      </c>
      <c r="BV231" s="7">
        <f t="shared" si="64"/>
        <v>5.1153214958275486</v>
      </c>
      <c r="BX231" s="21">
        <v>42674</v>
      </c>
      <c r="BY231" s="9">
        <v>33172.165374755859</v>
      </c>
      <c r="BZ231" s="9">
        <v>181075.70895385742</v>
      </c>
      <c r="CA231" s="7">
        <f t="shared" si="65"/>
        <v>18.31950048209335</v>
      </c>
    </row>
    <row r="232" spans="1:79">
      <c r="A232" s="21">
        <v>42704</v>
      </c>
      <c r="B232">
        <v>21</v>
      </c>
      <c r="C232">
        <v>276</v>
      </c>
      <c r="D232" s="7">
        <f t="shared" si="50"/>
        <v>7.608695652173914</v>
      </c>
      <c r="F232" s="21">
        <v>42704</v>
      </c>
      <c r="H232">
        <v>64</v>
      </c>
      <c r="I232" s="7">
        <f t="shared" si="51"/>
        <v>0</v>
      </c>
      <c r="K232" s="21">
        <v>42704</v>
      </c>
      <c r="L232">
        <v>4</v>
      </c>
      <c r="M232">
        <v>112</v>
      </c>
      <c r="N232" s="7">
        <f t="shared" si="52"/>
        <v>3.5714285714285712</v>
      </c>
      <c r="P232" s="21">
        <v>42704</v>
      </c>
      <c r="Q232">
        <v>16</v>
      </c>
      <c r="R232">
        <v>99</v>
      </c>
      <c r="S232" s="7">
        <f t="shared" si="53"/>
        <v>16.161616161616163</v>
      </c>
      <c r="U232" s="21">
        <v>42704</v>
      </c>
      <c r="V232">
        <v>52</v>
      </c>
      <c r="W232">
        <v>813</v>
      </c>
      <c r="X232" s="7">
        <f t="shared" si="54"/>
        <v>6.3960639606396059</v>
      </c>
      <c r="Z232" s="21">
        <v>42704</v>
      </c>
      <c r="AA232">
        <v>2</v>
      </c>
      <c r="AB232">
        <v>293</v>
      </c>
      <c r="AC232" s="7">
        <f t="shared" si="55"/>
        <v>0.68259385665529015</v>
      </c>
      <c r="AE232" s="21">
        <v>42704</v>
      </c>
      <c r="AF232">
        <v>17</v>
      </c>
      <c r="AG232">
        <v>352</v>
      </c>
      <c r="AH232" s="7">
        <f t="shared" si="56"/>
        <v>4.8295454545454541</v>
      </c>
      <c r="AJ232" s="21">
        <v>42704</v>
      </c>
      <c r="AK232">
        <v>42</v>
      </c>
      <c r="AL232">
        <v>225</v>
      </c>
      <c r="AM232" s="7">
        <f t="shared" si="57"/>
        <v>18.666666666666668</v>
      </c>
      <c r="AO232" s="21">
        <v>42704</v>
      </c>
      <c r="AP232" s="9">
        <v>4338.2740058898926</v>
      </c>
      <c r="AQ232" s="9">
        <v>67960.562965393066</v>
      </c>
      <c r="AR232" s="7">
        <f t="shared" si="58"/>
        <v>6.3835168759550029</v>
      </c>
      <c r="AT232" s="21">
        <v>42704</v>
      </c>
      <c r="AU232" s="9"/>
      <c r="AV232" s="9">
        <v>15787.975982666016</v>
      </c>
      <c r="AW232" s="7">
        <f t="shared" si="59"/>
        <v>0</v>
      </c>
      <c r="AY232" s="21">
        <v>42704</v>
      </c>
      <c r="AZ232" s="9">
        <v>863.34100341796875</v>
      </c>
      <c r="BA232" s="9">
        <v>27856.433990478516</v>
      </c>
      <c r="BB232" s="7">
        <f t="shared" si="60"/>
        <v>3.0992516978772788</v>
      </c>
      <c r="BD232" s="21">
        <v>42704</v>
      </c>
      <c r="BE232" s="9">
        <v>3474.9330024719238</v>
      </c>
      <c r="BF232" s="9">
        <v>24316.152992248535</v>
      </c>
      <c r="BG232" s="7">
        <f t="shared" si="61"/>
        <v>14.290636366614642</v>
      </c>
      <c r="BI232" s="21">
        <v>42704</v>
      </c>
      <c r="BJ232" s="9">
        <v>57985.518862724304</v>
      </c>
      <c r="BK232" s="9">
        <v>1080150.7838973999</v>
      </c>
      <c r="BL232" s="7">
        <f t="shared" si="62"/>
        <v>5.3682800334135719</v>
      </c>
      <c r="BN232" s="21">
        <v>42704</v>
      </c>
      <c r="BO232" s="9">
        <v>3632.8569765090942</v>
      </c>
      <c r="BP232" s="9">
        <v>487480.17291259766</v>
      </c>
      <c r="BQ232" s="7">
        <f t="shared" si="63"/>
        <v>0.74523174036053441</v>
      </c>
      <c r="BS232" s="21">
        <v>42704</v>
      </c>
      <c r="BT232" s="9">
        <v>15246.894933700562</v>
      </c>
      <c r="BU232" s="9">
        <v>412595.0530090332</v>
      </c>
      <c r="BV232" s="7">
        <f t="shared" si="64"/>
        <v>3.6953654248895593</v>
      </c>
      <c r="BX232" s="21">
        <v>42704</v>
      </c>
      <c r="BY232" s="9">
        <v>39105.766952514648</v>
      </c>
      <c r="BZ232" s="9">
        <v>180075.55797576904</v>
      </c>
      <c r="CA232" s="7">
        <f t="shared" si="65"/>
        <v>21.71631030446493</v>
      </c>
    </row>
    <row r="233" spans="1:79">
      <c r="A233" s="21">
        <v>42735</v>
      </c>
      <c r="B233">
        <v>23</v>
      </c>
      <c r="C233">
        <v>274</v>
      </c>
      <c r="D233" s="7">
        <f t="shared" si="50"/>
        <v>8.3941605839416056</v>
      </c>
      <c r="F233" s="21">
        <v>42735</v>
      </c>
      <c r="H233">
        <v>61</v>
      </c>
      <c r="I233" s="7">
        <f t="shared" si="51"/>
        <v>0</v>
      </c>
      <c r="K233" s="21">
        <v>42735</v>
      </c>
      <c r="L233">
        <v>3</v>
      </c>
      <c r="M233">
        <v>110</v>
      </c>
      <c r="N233" s="7">
        <f t="shared" si="52"/>
        <v>2.7272727272727271</v>
      </c>
      <c r="P233" s="21">
        <v>42735</v>
      </c>
      <c r="Q233">
        <v>19</v>
      </c>
      <c r="R233">
        <v>102</v>
      </c>
      <c r="S233" s="7">
        <f t="shared" si="53"/>
        <v>18.627450980392158</v>
      </c>
      <c r="U233" s="21">
        <v>42735</v>
      </c>
      <c r="V233">
        <v>52</v>
      </c>
      <c r="W233">
        <v>813</v>
      </c>
      <c r="X233" s="7">
        <f t="shared" si="54"/>
        <v>6.3960639606396059</v>
      </c>
      <c r="Z233" s="21">
        <v>42735</v>
      </c>
      <c r="AA233">
        <v>1</v>
      </c>
      <c r="AB233">
        <v>295</v>
      </c>
      <c r="AC233" s="7">
        <f t="shared" si="55"/>
        <v>0.33898305084745761</v>
      </c>
      <c r="AE233" s="21">
        <v>42735</v>
      </c>
      <c r="AF233">
        <v>14</v>
      </c>
      <c r="AG233">
        <v>350</v>
      </c>
      <c r="AH233" s="7">
        <f t="shared" si="56"/>
        <v>4</v>
      </c>
      <c r="AJ233" s="21">
        <v>42735</v>
      </c>
      <c r="AK233">
        <v>46</v>
      </c>
      <c r="AL233">
        <v>225</v>
      </c>
      <c r="AM233" s="7">
        <f t="shared" si="57"/>
        <v>20.444444444444446</v>
      </c>
      <c r="AO233" s="21">
        <v>42735</v>
      </c>
      <c r="AP233" s="9">
        <v>4757.6270027160645</v>
      </c>
      <c r="AQ233" s="9">
        <v>67731.698997497559</v>
      </c>
      <c r="AR233" s="7">
        <f t="shared" si="58"/>
        <v>7.0242251015906767</v>
      </c>
      <c r="AT233" s="21">
        <v>42735</v>
      </c>
      <c r="AU233" s="9"/>
      <c r="AV233" s="9">
        <v>14906.132987976074</v>
      </c>
      <c r="AW233" s="7">
        <f t="shared" si="59"/>
        <v>0</v>
      </c>
      <c r="AY233" s="21">
        <v>42735</v>
      </c>
      <c r="AZ233" s="9">
        <v>580.00300598144531</v>
      </c>
      <c r="BA233" s="9">
        <v>27567.372001647949</v>
      </c>
      <c r="BB233" s="7">
        <f t="shared" si="60"/>
        <v>2.1039473982023869</v>
      </c>
      <c r="BD233" s="21">
        <v>42735</v>
      </c>
      <c r="BE233" s="9">
        <v>4177.6239967346191</v>
      </c>
      <c r="BF233" s="9">
        <v>25258.194007873535</v>
      </c>
      <c r="BG233" s="7">
        <f t="shared" si="61"/>
        <v>16.539678155264632</v>
      </c>
      <c r="BI233" s="21">
        <v>42735</v>
      </c>
      <c r="BJ233" s="9">
        <v>50963.870455741882</v>
      </c>
      <c r="BK233" s="9">
        <v>1077740.2320632935</v>
      </c>
      <c r="BL233" s="7">
        <f t="shared" si="62"/>
        <v>4.7287712696939463</v>
      </c>
      <c r="BN233" s="21">
        <v>42735</v>
      </c>
      <c r="BO233" s="9"/>
      <c r="BP233" s="9">
        <v>481438.70001220703</v>
      </c>
      <c r="BQ233" s="7">
        <f t="shared" si="63"/>
        <v>0</v>
      </c>
      <c r="BS233" s="21">
        <v>42735</v>
      </c>
      <c r="BT233" s="9">
        <v>11150.081965446472</v>
      </c>
      <c r="BU233" s="9">
        <v>415395.44606018066</v>
      </c>
      <c r="BV233" s="7">
        <f t="shared" si="64"/>
        <v>2.684209004022422</v>
      </c>
      <c r="BX233" s="21">
        <v>42735</v>
      </c>
      <c r="BY233" s="9">
        <v>39813.78849029541</v>
      </c>
      <c r="BZ233" s="9">
        <v>180906.08599090576</v>
      </c>
      <c r="CA233" s="7">
        <f t="shared" si="65"/>
        <v>22.007987333437125</v>
      </c>
    </row>
    <row r="234" spans="1:79">
      <c r="A234" s="21">
        <v>42766</v>
      </c>
      <c r="B234">
        <v>24</v>
      </c>
      <c r="C234">
        <v>269</v>
      </c>
      <c r="D234" s="7">
        <f t="shared" si="50"/>
        <v>8.921933085501859</v>
      </c>
      <c r="F234" s="21">
        <v>42766</v>
      </c>
      <c r="H234">
        <v>60</v>
      </c>
      <c r="I234" s="7">
        <f t="shared" si="51"/>
        <v>0</v>
      </c>
      <c r="K234" s="21">
        <v>42766</v>
      </c>
      <c r="L234">
        <v>3</v>
      </c>
      <c r="M234">
        <v>110</v>
      </c>
      <c r="N234" s="7">
        <f t="shared" si="52"/>
        <v>2.7272727272727271</v>
      </c>
      <c r="P234" s="21">
        <v>42766</v>
      </c>
      <c r="Q234">
        <v>20</v>
      </c>
      <c r="R234">
        <v>98</v>
      </c>
      <c r="S234" s="7">
        <f t="shared" si="53"/>
        <v>20.408163265306122</v>
      </c>
      <c r="U234" s="21">
        <v>42766</v>
      </c>
      <c r="V234">
        <v>52</v>
      </c>
      <c r="W234">
        <v>808</v>
      </c>
      <c r="X234" s="7">
        <f t="shared" si="54"/>
        <v>6.435643564356436</v>
      </c>
      <c r="Z234" s="21">
        <v>42766</v>
      </c>
      <c r="AB234">
        <v>292</v>
      </c>
      <c r="AC234" s="7">
        <f t="shared" si="55"/>
        <v>0</v>
      </c>
      <c r="AE234" s="21">
        <v>42766</v>
      </c>
      <c r="AF234">
        <v>14</v>
      </c>
      <c r="AG234">
        <v>350</v>
      </c>
      <c r="AH234" s="7">
        <f t="shared" si="56"/>
        <v>4</v>
      </c>
      <c r="AJ234" s="21">
        <v>42766</v>
      </c>
      <c r="AK234">
        <v>47</v>
      </c>
      <c r="AL234">
        <v>224</v>
      </c>
      <c r="AM234" s="7">
        <f t="shared" si="57"/>
        <v>20.982142857142858</v>
      </c>
      <c r="AO234" s="21">
        <v>42766</v>
      </c>
      <c r="AP234" s="9">
        <v>5148.1270027160645</v>
      </c>
      <c r="AQ234" s="9">
        <v>66113.459976196289</v>
      </c>
      <c r="AR234" s="7">
        <f t="shared" si="58"/>
        <v>7.7868062034109435</v>
      </c>
      <c r="AT234" s="21">
        <v>42766</v>
      </c>
      <c r="AU234" s="9"/>
      <c r="AV234" s="9">
        <v>14455.941986083984</v>
      </c>
      <c r="AW234" s="7">
        <f t="shared" si="59"/>
        <v>0</v>
      </c>
      <c r="AY234" s="21">
        <v>42766</v>
      </c>
      <c r="AZ234" s="9">
        <v>580.00300598144531</v>
      </c>
      <c r="BA234" s="9">
        <v>27211.448997497559</v>
      </c>
      <c r="BB234" s="7">
        <f t="shared" si="60"/>
        <v>2.1314668176427651</v>
      </c>
      <c r="BD234" s="21">
        <v>42766</v>
      </c>
      <c r="BE234" s="9">
        <v>4568.1239967346191</v>
      </c>
      <c r="BF234" s="9">
        <v>24446.068992614746</v>
      </c>
      <c r="BG234" s="7">
        <f t="shared" si="61"/>
        <v>18.686538101952781</v>
      </c>
      <c r="BI234" s="21">
        <v>42766</v>
      </c>
      <c r="BJ234" s="9">
        <v>49676.532412528992</v>
      </c>
      <c r="BK234" s="9">
        <v>1071989.974067688</v>
      </c>
      <c r="BL234" s="7">
        <f t="shared" si="62"/>
        <v>4.6340482293906504</v>
      </c>
      <c r="BN234" s="21">
        <v>42766</v>
      </c>
      <c r="BO234" s="9"/>
      <c r="BP234" s="9">
        <v>479258.33493041992</v>
      </c>
      <c r="BQ234" s="7">
        <f t="shared" si="63"/>
        <v>0</v>
      </c>
      <c r="BS234" s="21">
        <v>42766</v>
      </c>
      <c r="BT234" s="9">
        <v>9289.4099884033203</v>
      </c>
      <c r="BU234" s="9">
        <v>408066.57312011719</v>
      </c>
      <c r="BV234" s="7">
        <f t="shared" si="64"/>
        <v>2.2764447274805129</v>
      </c>
      <c r="BX234" s="21">
        <v>42766</v>
      </c>
      <c r="BY234" s="9">
        <v>40387.122424125671</v>
      </c>
      <c r="BZ234" s="9">
        <v>184665.06601715088</v>
      </c>
      <c r="CA234" s="7">
        <f t="shared" si="65"/>
        <v>21.870472469532864</v>
      </c>
    </row>
    <row r="235" spans="1:79">
      <c r="A235" s="21">
        <v>42794</v>
      </c>
      <c r="B235">
        <v>19</v>
      </c>
      <c r="C235">
        <v>265</v>
      </c>
      <c r="D235" s="7">
        <f t="shared" si="50"/>
        <v>7.1698113207547172</v>
      </c>
      <c r="F235" s="21">
        <v>42794</v>
      </c>
      <c r="H235">
        <v>57</v>
      </c>
      <c r="I235" s="7">
        <f t="shared" si="51"/>
        <v>0</v>
      </c>
      <c r="K235" s="21">
        <v>42794</v>
      </c>
      <c r="L235">
        <v>2</v>
      </c>
      <c r="M235">
        <v>112</v>
      </c>
      <c r="N235" s="7">
        <f t="shared" si="52"/>
        <v>1.7857142857142856</v>
      </c>
      <c r="P235" s="21">
        <v>42794</v>
      </c>
      <c r="Q235">
        <v>16</v>
      </c>
      <c r="R235">
        <v>95</v>
      </c>
      <c r="S235" s="7">
        <f t="shared" si="53"/>
        <v>16.842105263157894</v>
      </c>
      <c r="U235" s="21">
        <v>42794</v>
      </c>
      <c r="V235">
        <v>47</v>
      </c>
      <c r="W235">
        <v>815</v>
      </c>
      <c r="X235" s="7">
        <f t="shared" si="54"/>
        <v>5.7668711656441722</v>
      </c>
      <c r="Z235" s="21">
        <v>42794</v>
      </c>
      <c r="AB235">
        <v>290</v>
      </c>
      <c r="AC235" s="7">
        <f t="shared" si="55"/>
        <v>0</v>
      </c>
      <c r="AE235" s="21">
        <v>42794</v>
      </c>
      <c r="AF235">
        <v>6</v>
      </c>
      <c r="AG235">
        <v>347</v>
      </c>
      <c r="AH235" s="7">
        <f t="shared" si="56"/>
        <v>1.7291066282420751</v>
      </c>
      <c r="AJ235" s="21">
        <v>42794</v>
      </c>
      <c r="AK235">
        <v>43</v>
      </c>
      <c r="AL235">
        <v>231</v>
      </c>
      <c r="AM235" s="7">
        <f t="shared" si="57"/>
        <v>18.614718614718615</v>
      </c>
      <c r="AO235" s="21">
        <v>42794</v>
      </c>
      <c r="AP235" s="9">
        <v>4088.8480110168457</v>
      </c>
      <c r="AQ235" s="9">
        <v>64977.163970947266</v>
      </c>
      <c r="AR235" s="7">
        <f t="shared" si="58"/>
        <v>6.2927461913312515</v>
      </c>
      <c r="AT235" s="21">
        <v>42794</v>
      </c>
      <c r="AU235" s="9"/>
      <c r="AV235" s="9">
        <v>13567.579986572266</v>
      </c>
      <c r="AW235" s="7">
        <f t="shared" si="59"/>
        <v>0</v>
      </c>
      <c r="AY235" s="21">
        <v>42794</v>
      </c>
      <c r="AZ235" s="9">
        <v>491.66200256347656</v>
      </c>
      <c r="BA235" s="9">
        <v>27824.143989562988</v>
      </c>
      <c r="BB235" s="7">
        <f t="shared" si="60"/>
        <v>1.7670337055037597</v>
      </c>
      <c r="BD235" s="21">
        <v>42794</v>
      </c>
      <c r="BE235" s="9">
        <v>3597.1860084533691</v>
      </c>
      <c r="BF235" s="9">
        <v>23585.439994812012</v>
      </c>
      <c r="BG235" s="7">
        <f t="shared" si="61"/>
        <v>15.251723136157844</v>
      </c>
      <c r="BI235" s="21">
        <v>42794</v>
      </c>
      <c r="BJ235" s="9">
        <v>48444.202450752258</v>
      </c>
      <c r="BK235" s="9">
        <v>1102510.5210037231</v>
      </c>
      <c r="BL235" s="7">
        <f t="shared" si="62"/>
        <v>4.3939900370881508</v>
      </c>
      <c r="BN235" s="21">
        <v>42794</v>
      </c>
      <c r="BO235" s="9"/>
      <c r="BP235" s="9">
        <v>498325.80503082275</v>
      </c>
      <c r="BQ235" s="7">
        <f t="shared" si="63"/>
        <v>0</v>
      </c>
      <c r="BS235" s="21">
        <v>42794</v>
      </c>
      <c r="BT235" s="9">
        <v>3339.6129913330078</v>
      </c>
      <c r="BU235" s="9">
        <v>403942.21702575684</v>
      </c>
      <c r="BV235" s="7">
        <f t="shared" si="64"/>
        <v>0.82675512748400393</v>
      </c>
      <c r="BX235" s="21">
        <v>42794</v>
      </c>
      <c r="BY235" s="9">
        <v>45104.58945941925</v>
      </c>
      <c r="BZ235" s="9">
        <v>200242.49894714355</v>
      </c>
      <c r="CA235" s="7">
        <f t="shared" si="65"/>
        <v>22.524983306028933</v>
      </c>
    </row>
    <row r="236" spans="1:79">
      <c r="A236" s="21">
        <v>42825</v>
      </c>
      <c r="B236">
        <v>17</v>
      </c>
      <c r="C236">
        <v>259</v>
      </c>
      <c r="D236" s="7">
        <f t="shared" si="50"/>
        <v>6.563706563706563</v>
      </c>
      <c r="F236" s="21">
        <v>42825</v>
      </c>
      <c r="H236">
        <v>56</v>
      </c>
      <c r="I236" s="7">
        <f t="shared" si="51"/>
        <v>0</v>
      </c>
      <c r="K236" s="21">
        <v>42825</v>
      </c>
      <c r="M236">
        <v>104</v>
      </c>
      <c r="N236" s="7">
        <f t="shared" si="52"/>
        <v>0</v>
      </c>
      <c r="P236" s="21">
        <v>42825</v>
      </c>
      <c r="Q236">
        <v>17</v>
      </c>
      <c r="R236">
        <v>99</v>
      </c>
      <c r="S236" s="7">
        <f t="shared" si="53"/>
        <v>17.171717171717169</v>
      </c>
      <c r="U236" s="21">
        <v>42825</v>
      </c>
      <c r="V236">
        <v>44</v>
      </c>
      <c r="W236">
        <v>817</v>
      </c>
      <c r="X236" s="7">
        <f t="shared" si="54"/>
        <v>5.3855569155446759</v>
      </c>
      <c r="Z236" s="21">
        <v>42825</v>
      </c>
      <c r="AB236">
        <v>298</v>
      </c>
      <c r="AC236" s="7">
        <f t="shared" si="55"/>
        <v>0</v>
      </c>
      <c r="AE236" s="21">
        <v>42825</v>
      </c>
      <c r="AF236">
        <v>6</v>
      </c>
      <c r="AG236">
        <v>340</v>
      </c>
      <c r="AH236" s="7">
        <f t="shared" si="56"/>
        <v>1.7647058823529411</v>
      </c>
      <c r="AJ236" s="21">
        <v>42825</v>
      </c>
      <c r="AK236">
        <v>38</v>
      </c>
      <c r="AL236">
        <v>229</v>
      </c>
      <c r="AM236" s="7">
        <f t="shared" si="57"/>
        <v>16.593886462882097</v>
      </c>
      <c r="AO236" s="21">
        <v>42825</v>
      </c>
      <c r="AP236" s="9">
        <v>3934.5470085144043</v>
      </c>
      <c r="AQ236" s="9">
        <v>63500.041976928711</v>
      </c>
      <c r="AR236" s="7">
        <f t="shared" si="58"/>
        <v>6.1961329253041004</v>
      </c>
      <c r="AT236" s="21">
        <v>42825</v>
      </c>
      <c r="AU236" s="9"/>
      <c r="AV236" s="9">
        <v>13164.27099609375</v>
      </c>
      <c r="AW236" s="7">
        <f t="shared" si="59"/>
        <v>0</v>
      </c>
      <c r="AY236" s="21">
        <v>42825</v>
      </c>
      <c r="AZ236" s="9"/>
      <c r="BA236" s="9">
        <v>25857.659980773926</v>
      </c>
      <c r="BB236" s="7">
        <f t="shared" si="60"/>
        <v>0</v>
      </c>
      <c r="BD236" s="21">
        <v>42825</v>
      </c>
      <c r="BE236" s="9">
        <v>3934.5470085144043</v>
      </c>
      <c r="BF236" s="9">
        <v>24478.111000061035</v>
      </c>
      <c r="BG236" s="7">
        <f t="shared" si="61"/>
        <v>16.073736280159011</v>
      </c>
      <c r="BI236" s="21">
        <v>42825</v>
      </c>
      <c r="BJ236" s="9">
        <v>45825.822445869446</v>
      </c>
      <c r="BK236" s="9">
        <v>1117379.6069030762</v>
      </c>
      <c r="BL236" s="7">
        <f t="shared" si="62"/>
        <v>4.1011865764115809</v>
      </c>
      <c r="BN236" s="21">
        <v>42825</v>
      </c>
      <c r="BO236" s="9"/>
      <c r="BP236" s="9">
        <v>518734.57994842529</v>
      </c>
      <c r="BQ236" s="7">
        <f t="shared" si="63"/>
        <v>0</v>
      </c>
      <c r="BS236" s="21">
        <v>42825</v>
      </c>
      <c r="BT236" s="9">
        <v>4667.6129913330078</v>
      </c>
      <c r="BU236" s="9">
        <v>394890.80800628662</v>
      </c>
      <c r="BV236" s="7">
        <f t="shared" si="64"/>
        <v>1.1820009219507333</v>
      </c>
      <c r="BX236" s="21">
        <v>42825</v>
      </c>
      <c r="BY236" s="9">
        <v>41158.209454536438</v>
      </c>
      <c r="BZ236" s="9">
        <v>203754.21894836426</v>
      </c>
      <c r="CA236" s="7">
        <f t="shared" si="65"/>
        <v>20.199929928796625</v>
      </c>
    </row>
    <row r="237" spans="1:79">
      <c r="A237" s="21">
        <v>42855</v>
      </c>
      <c r="B237">
        <v>18</v>
      </c>
      <c r="C237">
        <v>260</v>
      </c>
      <c r="D237" s="7">
        <f t="shared" si="50"/>
        <v>6.9230769230769234</v>
      </c>
      <c r="F237" s="21">
        <v>42855</v>
      </c>
      <c r="H237">
        <v>54</v>
      </c>
      <c r="I237" s="7">
        <f t="shared" si="51"/>
        <v>0</v>
      </c>
      <c r="K237" s="21">
        <v>42855</v>
      </c>
      <c r="M237">
        <v>107</v>
      </c>
      <c r="N237" s="7">
        <f t="shared" si="52"/>
        <v>0</v>
      </c>
      <c r="P237" s="21">
        <v>42855</v>
      </c>
      <c r="Q237">
        <v>18</v>
      </c>
      <c r="R237">
        <v>99</v>
      </c>
      <c r="S237" s="7">
        <f t="shared" si="53"/>
        <v>18.181818181818183</v>
      </c>
      <c r="U237" s="21">
        <v>42855</v>
      </c>
      <c r="V237">
        <v>38</v>
      </c>
      <c r="W237">
        <v>809</v>
      </c>
      <c r="X237" s="7">
        <f t="shared" si="54"/>
        <v>4.6971569839307792</v>
      </c>
      <c r="Z237" s="21">
        <v>42855</v>
      </c>
      <c r="AB237">
        <v>297</v>
      </c>
      <c r="AC237" s="7">
        <f t="shared" si="55"/>
        <v>0</v>
      </c>
      <c r="AE237" s="21">
        <v>42855</v>
      </c>
      <c r="AF237">
        <v>5</v>
      </c>
      <c r="AG237">
        <v>337</v>
      </c>
      <c r="AH237" s="7">
        <f t="shared" si="56"/>
        <v>1.4836795252225521</v>
      </c>
      <c r="AJ237" s="21">
        <v>42855</v>
      </c>
      <c r="AK237">
        <v>35</v>
      </c>
      <c r="AL237">
        <v>227</v>
      </c>
      <c r="AM237" s="7">
        <f t="shared" si="57"/>
        <v>15.418502202643172</v>
      </c>
      <c r="AO237" s="21">
        <v>42855</v>
      </c>
      <c r="AP237" s="9">
        <v>4352.6934127807617</v>
      </c>
      <c r="AQ237" s="9">
        <v>63653.994033813477</v>
      </c>
      <c r="AR237" s="7">
        <f t="shared" si="58"/>
        <v>6.8380523152538997</v>
      </c>
      <c r="AT237" s="21">
        <v>42855</v>
      </c>
      <c r="AU237" s="9"/>
      <c r="AV237" s="9">
        <v>12720.628005981445</v>
      </c>
      <c r="AW237" s="7">
        <f t="shared" si="59"/>
        <v>0</v>
      </c>
      <c r="AY237" s="21">
        <v>42855</v>
      </c>
      <c r="AZ237" s="9"/>
      <c r="BA237" s="9">
        <v>26525.423004150391</v>
      </c>
      <c r="BB237" s="7">
        <f t="shared" si="60"/>
        <v>0</v>
      </c>
      <c r="BD237" s="21">
        <v>42855</v>
      </c>
      <c r="BE237" s="9">
        <v>4352.6934127807617</v>
      </c>
      <c r="BF237" s="9">
        <v>24407.943023681641</v>
      </c>
      <c r="BG237" s="7">
        <f t="shared" si="61"/>
        <v>17.833102152678702</v>
      </c>
      <c r="BI237" s="21">
        <v>42855</v>
      </c>
      <c r="BJ237" s="9">
        <v>34847.913434028625</v>
      </c>
      <c r="BK237" s="9">
        <v>1111296.1777648926</v>
      </c>
      <c r="BL237" s="7">
        <f t="shared" si="62"/>
        <v>3.1357899119312096</v>
      </c>
      <c r="BN237" s="21">
        <v>42855</v>
      </c>
      <c r="BO237" s="9"/>
      <c r="BP237" s="9">
        <v>530130.06398773193</v>
      </c>
      <c r="BQ237" s="7">
        <f t="shared" si="63"/>
        <v>0</v>
      </c>
      <c r="BS237" s="21">
        <v>42855</v>
      </c>
      <c r="BT237" s="9">
        <v>4312.6129913330078</v>
      </c>
      <c r="BU237" s="9">
        <v>386693.36598205566</v>
      </c>
      <c r="BV237" s="7">
        <f t="shared" si="64"/>
        <v>1.1152539378017499</v>
      </c>
      <c r="BX237" s="21">
        <v>42855</v>
      </c>
      <c r="BY237" s="9">
        <v>30535.300442695618</v>
      </c>
      <c r="BZ237" s="9">
        <v>194472.74779510498</v>
      </c>
      <c r="CA237" s="7">
        <f t="shared" si="65"/>
        <v>15.701583275239869</v>
      </c>
    </row>
    <row r="238" spans="1:79">
      <c r="A238" s="21">
        <v>42886</v>
      </c>
      <c r="B238">
        <v>18</v>
      </c>
      <c r="C238">
        <v>250</v>
      </c>
      <c r="D238" s="7">
        <f t="shared" si="50"/>
        <v>7.1999999999999993</v>
      </c>
      <c r="F238" s="21">
        <v>42886</v>
      </c>
      <c r="H238">
        <v>52</v>
      </c>
      <c r="I238" s="7">
        <f t="shared" si="51"/>
        <v>0</v>
      </c>
      <c r="K238" s="21">
        <v>42886</v>
      </c>
      <c r="M238">
        <v>105</v>
      </c>
      <c r="N238" s="7">
        <f t="shared" si="52"/>
        <v>0</v>
      </c>
      <c r="P238" s="21">
        <v>42886</v>
      </c>
      <c r="Q238">
        <v>18</v>
      </c>
      <c r="R238">
        <v>93</v>
      </c>
      <c r="S238" s="7">
        <f t="shared" si="53"/>
        <v>19.35483870967742</v>
      </c>
      <c r="U238" s="21">
        <v>42886</v>
      </c>
      <c r="V238">
        <v>30</v>
      </c>
      <c r="W238">
        <v>809</v>
      </c>
      <c r="X238" s="7">
        <f t="shared" si="54"/>
        <v>3.7082818294190356</v>
      </c>
      <c r="Z238" s="21">
        <v>42886</v>
      </c>
      <c r="AB238">
        <v>300</v>
      </c>
      <c r="AC238" s="7">
        <f t="shared" si="55"/>
        <v>0</v>
      </c>
      <c r="AE238" s="21">
        <v>42886</v>
      </c>
      <c r="AF238">
        <v>3</v>
      </c>
      <c r="AG238">
        <v>343</v>
      </c>
      <c r="AH238" s="7">
        <f t="shared" si="56"/>
        <v>0.87463556851311952</v>
      </c>
      <c r="AJ238" s="21">
        <v>42886</v>
      </c>
      <c r="AK238">
        <v>28</v>
      </c>
      <c r="AL238">
        <v>219</v>
      </c>
      <c r="AM238" s="7">
        <f t="shared" si="57"/>
        <v>12.785388127853881</v>
      </c>
      <c r="AO238" s="21">
        <v>42886</v>
      </c>
      <c r="AP238" s="9">
        <v>4655.207405090332</v>
      </c>
      <c r="AQ238" s="9">
        <v>61381.695999145508</v>
      </c>
      <c r="AR238" s="7">
        <f t="shared" si="58"/>
        <v>7.584031899599414</v>
      </c>
      <c r="AT238" s="21">
        <v>42886</v>
      </c>
      <c r="AU238" s="9"/>
      <c r="AV238" s="9">
        <v>12236.089004516602</v>
      </c>
      <c r="AW238" s="7">
        <f t="shared" si="59"/>
        <v>0</v>
      </c>
      <c r="AY238" s="21">
        <v>42886</v>
      </c>
      <c r="AZ238" s="9"/>
      <c r="BA238" s="9">
        <v>26136.931991577148</v>
      </c>
      <c r="BB238" s="7">
        <f t="shared" si="60"/>
        <v>0</v>
      </c>
      <c r="BD238" s="21">
        <v>42886</v>
      </c>
      <c r="BE238" s="9">
        <v>4655.207405090332</v>
      </c>
      <c r="BF238" s="9">
        <v>23008.675003051758</v>
      </c>
      <c r="BG238" s="7">
        <f t="shared" si="61"/>
        <v>20.232401059482513</v>
      </c>
      <c r="BI238" s="21">
        <v>42886</v>
      </c>
      <c r="BJ238" s="9">
        <v>20421.37450504303</v>
      </c>
      <c r="BK238" s="9">
        <v>1100310.8186721802</v>
      </c>
      <c r="BL238" s="7">
        <f t="shared" si="62"/>
        <v>1.8559641656242996</v>
      </c>
      <c r="BN238" s="21">
        <v>42886</v>
      </c>
      <c r="BO238" s="9"/>
      <c r="BP238" s="9">
        <v>524788.36664581299</v>
      </c>
      <c r="BQ238" s="7">
        <f t="shared" si="63"/>
        <v>0</v>
      </c>
      <c r="BS238" s="21">
        <v>42886</v>
      </c>
      <c r="BT238" s="9">
        <v>2377.6930084228516</v>
      </c>
      <c r="BU238" s="9">
        <v>396091.4280166626</v>
      </c>
      <c r="BV238" s="7">
        <f t="shared" si="64"/>
        <v>0.60028893337293521</v>
      </c>
      <c r="BX238" s="21">
        <v>42886</v>
      </c>
      <c r="BY238" s="9">
        <v>18043.681496620178</v>
      </c>
      <c r="BZ238" s="9">
        <v>179431.02400970459</v>
      </c>
      <c r="CA238" s="7">
        <f t="shared" si="65"/>
        <v>10.056054462267506</v>
      </c>
    </row>
    <row r="239" spans="1:79">
      <c r="A239" s="21">
        <v>42916</v>
      </c>
      <c r="B239">
        <v>20</v>
      </c>
      <c r="C239">
        <v>246</v>
      </c>
      <c r="D239" s="7">
        <f t="shared" si="50"/>
        <v>8.1300813008130071</v>
      </c>
      <c r="F239" s="21">
        <v>42916</v>
      </c>
      <c r="H239">
        <v>52</v>
      </c>
      <c r="I239" s="7">
        <f t="shared" si="51"/>
        <v>0</v>
      </c>
      <c r="K239" s="21">
        <v>42916</v>
      </c>
      <c r="M239">
        <v>104</v>
      </c>
      <c r="N239" s="7">
        <f t="shared" si="52"/>
        <v>0</v>
      </c>
      <c r="P239" s="21">
        <v>42916</v>
      </c>
      <c r="Q239">
        <v>20</v>
      </c>
      <c r="R239">
        <v>90</v>
      </c>
      <c r="S239" s="7">
        <f t="shared" si="53"/>
        <v>22.222222222222221</v>
      </c>
      <c r="U239" s="21">
        <v>42916</v>
      </c>
      <c r="V239">
        <v>27</v>
      </c>
      <c r="W239">
        <v>814</v>
      </c>
      <c r="X239" s="7">
        <f t="shared" si="54"/>
        <v>3.3169533169533167</v>
      </c>
      <c r="Z239" s="21">
        <v>42916</v>
      </c>
      <c r="AB239">
        <v>304</v>
      </c>
      <c r="AC239" s="7">
        <f t="shared" si="55"/>
        <v>0</v>
      </c>
      <c r="AE239" s="21">
        <v>42916</v>
      </c>
      <c r="AF239">
        <v>3</v>
      </c>
      <c r="AG239">
        <v>346</v>
      </c>
      <c r="AH239" s="7">
        <f t="shared" si="56"/>
        <v>0.86705202312138718</v>
      </c>
      <c r="AJ239" s="21">
        <v>42916</v>
      </c>
      <c r="AK239">
        <v>26</v>
      </c>
      <c r="AL239">
        <v>220</v>
      </c>
      <c r="AM239" s="7">
        <f t="shared" si="57"/>
        <v>11.818181818181818</v>
      </c>
      <c r="AO239" s="21">
        <v>42916</v>
      </c>
      <c r="AP239" s="9">
        <v>5024.2934036254883</v>
      </c>
      <c r="AQ239" s="9">
        <v>60688.310989379883</v>
      </c>
      <c r="AR239" s="7">
        <f t="shared" si="58"/>
        <v>8.2788486311716802</v>
      </c>
      <c r="AT239" s="21">
        <v>42916</v>
      </c>
      <c r="AU239" s="9"/>
      <c r="AV239" s="9">
        <v>12379.70499420166</v>
      </c>
      <c r="AW239" s="7">
        <f t="shared" si="59"/>
        <v>0</v>
      </c>
      <c r="AY239" s="21">
        <v>42916</v>
      </c>
      <c r="AZ239" s="9"/>
      <c r="BA239" s="9">
        <v>25656.120994567871</v>
      </c>
      <c r="BB239" s="7">
        <f t="shared" si="60"/>
        <v>0</v>
      </c>
      <c r="BD239" s="21">
        <v>42916</v>
      </c>
      <c r="BE239" s="9">
        <v>5024.2934036254883</v>
      </c>
      <c r="BF239" s="9">
        <v>22652.485000610352</v>
      </c>
      <c r="BG239" s="7">
        <f t="shared" si="61"/>
        <v>22.17987741075698</v>
      </c>
      <c r="BI239" s="21">
        <v>42916</v>
      </c>
      <c r="BJ239" s="9">
        <v>21187.53351688385</v>
      </c>
      <c r="BK239" s="9">
        <v>1114561.0487594604</v>
      </c>
      <c r="BL239" s="7">
        <f t="shared" si="62"/>
        <v>1.9009755939763193</v>
      </c>
      <c r="BN239" s="21">
        <v>42916</v>
      </c>
      <c r="BO239" s="9"/>
      <c r="BP239" s="9">
        <v>533052.92066192627</v>
      </c>
      <c r="BQ239" s="7">
        <f t="shared" si="63"/>
        <v>0</v>
      </c>
      <c r="BS239" s="21">
        <v>42916</v>
      </c>
      <c r="BT239" s="9">
        <v>2377.6930084228516</v>
      </c>
      <c r="BU239" s="9">
        <v>405124.45104217529</v>
      </c>
      <c r="BV239" s="7">
        <f t="shared" si="64"/>
        <v>0.58690434564151328</v>
      </c>
      <c r="BX239" s="21">
        <v>42916</v>
      </c>
      <c r="BY239" s="9">
        <v>18809.840508460999</v>
      </c>
      <c r="BZ239" s="9">
        <v>176383.67705535889</v>
      </c>
      <c r="CA239" s="7">
        <f t="shared" si="65"/>
        <v>10.66416168575363</v>
      </c>
    </row>
    <row r="240" spans="1:79">
      <c r="A240" s="21">
        <v>42947</v>
      </c>
      <c r="B240">
        <v>20</v>
      </c>
      <c r="C240">
        <v>237</v>
      </c>
      <c r="D240" s="7">
        <f t="shared" si="50"/>
        <v>8.4388185654008439</v>
      </c>
      <c r="F240" s="21">
        <v>42947</v>
      </c>
      <c r="H240">
        <v>52</v>
      </c>
      <c r="I240" s="7">
        <f t="shared" si="51"/>
        <v>0</v>
      </c>
      <c r="K240" s="21">
        <v>42947</v>
      </c>
      <c r="M240">
        <v>97</v>
      </c>
      <c r="N240" s="7">
        <f t="shared" si="52"/>
        <v>0</v>
      </c>
      <c r="P240" s="21">
        <v>42947</v>
      </c>
      <c r="Q240">
        <v>20</v>
      </c>
      <c r="R240">
        <v>88</v>
      </c>
      <c r="S240" s="7">
        <f t="shared" si="53"/>
        <v>22.727272727272727</v>
      </c>
      <c r="U240" s="21">
        <v>42947</v>
      </c>
      <c r="V240">
        <v>28</v>
      </c>
      <c r="W240">
        <v>816</v>
      </c>
      <c r="X240" s="7">
        <f t="shared" si="54"/>
        <v>3.4313725490196081</v>
      </c>
      <c r="Z240" s="21">
        <v>42947</v>
      </c>
      <c r="AB240">
        <v>307</v>
      </c>
      <c r="AC240" s="7">
        <f t="shared" si="55"/>
        <v>0</v>
      </c>
      <c r="AE240" s="21">
        <v>42947</v>
      </c>
      <c r="AF240">
        <v>3</v>
      </c>
      <c r="AG240">
        <v>346</v>
      </c>
      <c r="AH240" s="7">
        <f t="shared" si="56"/>
        <v>0.86705202312138718</v>
      </c>
      <c r="AJ240" s="21">
        <v>42947</v>
      </c>
      <c r="AK240">
        <v>27</v>
      </c>
      <c r="AL240">
        <v>219</v>
      </c>
      <c r="AM240" s="7">
        <f t="shared" si="57"/>
        <v>12.328767123287671</v>
      </c>
      <c r="AO240" s="21">
        <v>42947</v>
      </c>
      <c r="AP240" s="9">
        <v>4864.790397644043</v>
      </c>
      <c r="AQ240" s="9">
        <v>58869.660995483398</v>
      </c>
      <c r="AR240" s="7">
        <f t="shared" si="58"/>
        <v>8.2636630063442684</v>
      </c>
      <c r="AT240" s="21">
        <v>42947</v>
      </c>
      <c r="AU240" s="9"/>
      <c r="AV240" s="9">
        <v>12379.652992248535</v>
      </c>
      <c r="AW240" s="7">
        <f t="shared" si="59"/>
        <v>0</v>
      </c>
      <c r="AY240" s="21">
        <v>42947</v>
      </c>
      <c r="AZ240" s="9"/>
      <c r="BA240" s="9">
        <v>24030.934989929199</v>
      </c>
      <c r="BB240" s="7">
        <f t="shared" si="60"/>
        <v>0</v>
      </c>
      <c r="BD240" s="21">
        <v>42947</v>
      </c>
      <c r="BE240" s="9">
        <v>4864.790397644043</v>
      </c>
      <c r="BF240" s="9">
        <v>22459.073013305664</v>
      </c>
      <c r="BG240" s="7">
        <f t="shared" si="61"/>
        <v>21.660690958891955</v>
      </c>
      <c r="BI240" s="21">
        <v>42947</v>
      </c>
      <c r="BJ240" s="9">
        <v>21687.879506111145</v>
      </c>
      <c r="BK240" s="9">
        <v>1106562.4759979248</v>
      </c>
      <c r="BL240" s="7">
        <f t="shared" si="62"/>
        <v>1.9599326722652954</v>
      </c>
      <c r="BN240" s="21">
        <v>42947</v>
      </c>
      <c r="BO240" s="9"/>
      <c r="BP240" s="9">
        <v>529089.33603668213</v>
      </c>
      <c r="BQ240" s="7">
        <f t="shared" si="63"/>
        <v>0</v>
      </c>
      <c r="BS240" s="21">
        <v>42947</v>
      </c>
      <c r="BT240" s="9">
        <v>2377.6930084228516</v>
      </c>
      <c r="BU240" s="9">
        <v>403861.77298736572</v>
      </c>
      <c r="BV240" s="7">
        <f t="shared" si="64"/>
        <v>0.58873930821306886</v>
      </c>
      <c r="BX240" s="21">
        <v>42947</v>
      </c>
      <c r="BY240" s="9">
        <v>19310.186497688293</v>
      </c>
      <c r="BZ240" s="9">
        <v>173611.36697387695</v>
      </c>
      <c r="CA240" s="7">
        <f t="shared" si="65"/>
        <v>11.122651030444262</v>
      </c>
    </row>
    <row r="241" spans="1:79">
      <c r="A241" s="21">
        <v>42978</v>
      </c>
      <c r="B241">
        <v>17</v>
      </c>
      <c r="C241">
        <v>228</v>
      </c>
      <c r="D241" s="7">
        <f t="shared" si="50"/>
        <v>7.4561403508771926</v>
      </c>
      <c r="F241" s="21">
        <v>42978</v>
      </c>
      <c r="H241">
        <v>50</v>
      </c>
      <c r="I241" s="7">
        <f t="shared" si="51"/>
        <v>0</v>
      </c>
      <c r="K241" s="21">
        <v>42978</v>
      </c>
      <c r="M241">
        <v>92</v>
      </c>
      <c r="N241" s="7">
        <f t="shared" si="52"/>
        <v>0</v>
      </c>
      <c r="P241" s="21">
        <v>42978</v>
      </c>
      <c r="Q241">
        <v>17</v>
      </c>
      <c r="R241">
        <v>84</v>
      </c>
      <c r="S241" s="7">
        <f t="shared" si="53"/>
        <v>20.238095238095237</v>
      </c>
      <c r="U241" s="21">
        <v>42978</v>
      </c>
      <c r="V241">
        <v>25</v>
      </c>
      <c r="W241">
        <v>823</v>
      </c>
      <c r="X241" s="7">
        <f t="shared" si="54"/>
        <v>3.0376670716889427</v>
      </c>
      <c r="Z241" s="21">
        <v>42978</v>
      </c>
      <c r="AB241">
        <v>312</v>
      </c>
      <c r="AC241" s="7">
        <f t="shared" si="55"/>
        <v>0</v>
      </c>
      <c r="AE241" s="21">
        <v>42978</v>
      </c>
      <c r="AF241">
        <v>3</v>
      </c>
      <c r="AG241">
        <v>354</v>
      </c>
      <c r="AH241" s="7">
        <f t="shared" si="56"/>
        <v>0.84745762711864403</v>
      </c>
      <c r="AJ241" s="21">
        <v>42978</v>
      </c>
      <c r="AK241">
        <v>24</v>
      </c>
      <c r="AL241">
        <v>213</v>
      </c>
      <c r="AM241" s="7">
        <f t="shared" si="57"/>
        <v>11.267605633802818</v>
      </c>
      <c r="AO241" s="21">
        <v>42978</v>
      </c>
      <c r="AP241" s="9">
        <v>4369.0813980102539</v>
      </c>
      <c r="AQ241" s="9">
        <v>56729.343963623047</v>
      </c>
      <c r="AR241" s="7">
        <f t="shared" si="58"/>
        <v>7.7016251074785398</v>
      </c>
      <c r="AT241" s="21">
        <v>42978</v>
      </c>
      <c r="AU241" s="9"/>
      <c r="AV241" s="9">
        <v>11912.441993713379</v>
      </c>
      <c r="AW241" s="7">
        <f t="shared" si="59"/>
        <v>0</v>
      </c>
      <c r="AY241" s="21">
        <v>42978</v>
      </c>
      <c r="AZ241" s="9"/>
      <c r="BA241" s="9">
        <v>22945.664970397949</v>
      </c>
      <c r="BB241" s="7">
        <f t="shared" si="60"/>
        <v>0</v>
      </c>
      <c r="BD241" s="21">
        <v>42978</v>
      </c>
      <c r="BE241" s="9">
        <v>4369.0813980102539</v>
      </c>
      <c r="BF241" s="9">
        <v>21871.236999511719</v>
      </c>
      <c r="BG241" s="7">
        <f t="shared" si="61"/>
        <v>19.976379928157677</v>
      </c>
      <c r="BI241" s="21">
        <v>42978</v>
      </c>
      <c r="BJ241" s="9">
        <v>18392.358511924744</v>
      </c>
      <c r="BK241" s="9">
        <v>1111761.767074585</v>
      </c>
      <c r="BL241" s="7">
        <f t="shared" si="62"/>
        <v>1.6543434984566125</v>
      </c>
      <c r="BN241" s="21">
        <v>42978</v>
      </c>
      <c r="BO241" s="9"/>
      <c r="BP241" s="9">
        <v>535119.81708526611</v>
      </c>
      <c r="BQ241" s="7">
        <f t="shared" si="63"/>
        <v>0</v>
      </c>
      <c r="BS241" s="21">
        <v>42978</v>
      </c>
      <c r="BT241" s="9">
        <v>2377.6930084228516</v>
      </c>
      <c r="BU241" s="9">
        <v>405263.66390228271</v>
      </c>
      <c r="BV241" s="7">
        <f t="shared" si="64"/>
        <v>0.58670273705963472</v>
      </c>
      <c r="BX241" s="21">
        <v>42978</v>
      </c>
      <c r="BY241" s="9">
        <v>16014.665503501892</v>
      </c>
      <c r="BZ241" s="9">
        <v>171378.28608703613</v>
      </c>
      <c r="CA241" s="7">
        <f t="shared" si="65"/>
        <v>9.344629281313205</v>
      </c>
    </row>
    <row r="242" spans="1:79">
      <c r="A242" s="21">
        <v>43008</v>
      </c>
      <c r="B242">
        <v>12</v>
      </c>
      <c r="C242">
        <v>145</v>
      </c>
      <c r="D242" s="7">
        <f t="shared" si="50"/>
        <v>8.2758620689655178</v>
      </c>
      <c r="F242" s="21">
        <v>43008</v>
      </c>
      <c r="H242">
        <v>24</v>
      </c>
      <c r="I242" s="7">
        <f t="shared" si="51"/>
        <v>0</v>
      </c>
      <c r="K242" s="21">
        <v>43008</v>
      </c>
      <c r="M242">
        <v>67</v>
      </c>
      <c r="N242" s="7">
        <f t="shared" si="52"/>
        <v>0</v>
      </c>
      <c r="P242" s="21">
        <v>43008</v>
      </c>
      <c r="Q242">
        <v>12</v>
      </c>
      <c r="R242">
        <v>54</v>
      </c>
      <c r="S242" s="7">
        <f t="shared" si="53"/>
        <v>22.222222222222221</v>
      </c>
      <c r="U242" s="21">
        <v>43008</v>
      </c>
      <c r="V242">
        <v>21</v>
      </c>
      <c r="W242">
        <v>755</v>
      </c>
      <c r="X242" s="7">
        <f t="shared" si="54"/>
        <v>2.7814569536423841</v>
      </c>
      <c r="Z242" s="21">
        <v>43008</v>
      </c>
      <c r="AB242">
        <v>300</v>
      </c>
      <c r="AC242" s="7">
        <f t="shared" si="55"/>
        <v>0</v>
      </c>
      <c r="AE242" s="21">
        <v>43008</v>
      </c>
      <c r="AF242">
        <v>2</v>
      </c>
      <c r="AG242">
        <v>325</v>
      </c>
      <c r="AH242" s="7">
        <f t="shared" si="56"/>
        <v>0.61538461538461542</v>
      </c>
      <c r="AJ242" s="21">
        <v>43008</v>
      </c>
      <c r="AK242">
        <v>21</v>
      </c>
      <c r="AL242">
        <v>184</v>
      </c>
      <c r="AM242" s="7">
        <f t="shared" si="57"/>
        <v>11.413043478260869</v>
      </c>
      <c r="AO242" s="21">
        <v>43008</v>
      </c>
      <c r="AP242" s="9">
        <v>3330.5804138183594</v>
      </c>
      <c r="AQ242" s="9">
        <v>42863.869995117188</v>
      </c>
      <c r="AR242" s="7">
        <f t="shared" si="58"/>
        <v>7.7701346476595798</v>
      </c>
      <c r="AT242" s="21">
        <v>43008</v>
      </c>
      <c r="AU242" s="9"/>
      <c r="AV242" s="9">
        <v>6944.5589904785156</v>
      </c>
      <c r="AW242" s="7">
        <f t="shared" si="59"/>
        <v>0</v>
      </c>
      <c r="AY242" s="21">
        <v>43008</v>
      </c>
      <c r="AZ242" s="9"/>
      <c r="BA242" s="9">
        <v>19720.394012451172</v>
      </c>
      <c r="BB242" s="7">
        <f t="shared" si="60"/>
        <v>0</v>
      </c>
      <c r="BD242" s="21">
        <v>43008</v>
      </c>
      <c r="BE242" s="9">
        <v>3330.5804138183594</v>
      </c>
      <c r="BF242" s="9">
        <v>16198.9169921875</v>
      </c>
      <c r="BG242" s="7">
        <f t="shared" si="61"/>
        <v>20.560512875179555</v>
      </c>
      <c r="BI242" s="21">
        <v>43008</v>
      </c>
      <c r="BJ242" s="9">
        <v>15455.299005508423</v>
      </c>
      <c r="BK242" s="9">
        <v>1080409.3262939453</v>
      </c>
      <c r="BL242" s="7">
        <f t="shared" si="62"/>
        <v>1.4305040348479483</v>
      </c>
      <c r="BN242" s="21">
        <v>43008</v>
      </c>
      <c r="BO242" s="9"/>
      <c r="BP242" s="9">
        <v>537443.25218200684</v>
      </c>
      <c r="BQ242" s="7">
        <f t="shared" si="63"/>
        <v>0</v>
      </c>
      <c r="BS242" s="21">
        <v>43008</v>
      </c>
      <c r="BT242" s="9">
        <v>1299</v>
      </c>
      <c r="BU242" s="9">
        <v>388542.67683410645</v>
      </c>
      <c r="BV242" s="7">
        <f t="shared" si="64"/>
        <v>0.33432620853503453</v>
      </c>
      <c r="BX242" s="21">
        <v>43008</v>
      </c>
      <c r="BY242" s="9">
        <v>14156.299005508423</v>
      </c>
      <c r="BZ242" s="9">
        <v>154423.39727783203</v>
      </c>
      <c r="CA242" s="7">
        <f t="shared" si="65"/>
        <v>9.1671982711525306</v>
      </c>
    </row>
    <row r="243" spans="1:79">
      <c r="A243" s="21">
        <v>43039</v>
      </c>
      <c r="B243">
        <v>11</v>
      </c>
      <c r="C243">
        <v>144</v>
      </c>
      <c r="D243" s="7">
        <f t="shared" si="50"/>
        <v>7.6388888888888893</v>
      </c>
      <c r="F243" s="21">
        <v>43039</v>
      </c>
      <c r="H243">
        <v>22</v>
      </c>
      <c r="I243" s="7">
        <f t="shared" si="51"/>
        <v>0</v>
      </c>
      <c r="K243" s="21">
        <v>43039</v>
      </c>
      <c r="M243">
        <v>67</v>
      </c>
      <c r="N243" s="7">
        <f t="shared" si="52"/>
        <v>0</v>
      </c>
      <c r="P243" s="21">
        <v>43039</v>
      </c>
      <c r="Q243">
        <v>11</v>
      </c>
      <c r="R243">
        <v>55</v>
      </c>
      <c r="S243" s="7">
        <f t="shared" si="53"/>
        <v>20</v>
      </c>
      <c r="U243" s="21">
        <v>43039</v>
      </c>
      <c r="V243">
        <v>20</v>
      </c>
      <c r="W243">
        <v>758</v>
      </c>
      <c r="X243" s="7">
        <f t="shared" si="54"/>
        <v>2.6385224274406331</v>
      </c>
      <c r="Z243" s="21">
        <v>43039</v>
      </c>
      <c r="AB243">
        <v>303</v>
      </c>
      <c r="AC243" s="7">
        <f t="shared" si="55"/>
        <v>0</v>
      </c>
      <c r="AE243" s="21">
        <v>43039</v>
      </c>
      <c r="AF243">
        <v>2</v>
      </c>
      <c r="AG243">
        <v>324</v>
      </c>
      <c r="AH243" s="7">
        <f t="shared" si="56"/>
        <v>0.61728395061728392</v>
      </c>
      <c r="AJ243" s="21">
        <v>43039</v>
      </c>
      <c r="AK243">
        <v>20</v>
      </c>
      <c r="AL243">
        <v>182</v>
      </c>
      <c r="AM243" s="7">
        <f t="shared" si="57"/>
        <v>10.989010989010989</v>
      </c>
      <c r="AO243" s="21">
        <v>43039</v>
      </c>
      <c r="AP243" s="9">
        <v>3072.6744079589844</v>
      </c>
      <c r="AQ243" s="9">
        <v>42600.175964355469</v>
      </c>
      <c r="AR243" s="7">
        <f t="shared" si="58"/>
        <v>7.2128209294955976</v>
      </c>
      <c r="AT243" s="21">
        <v>43039</v>
      </c>
      <c r="AU243" s="9"/>
      <c r="AV243" s="9">
        <v>6441.5589904785156</v>
      </c>
      <c r="AW243" s="7">
        <f t="shared" si="59"/>
        <v>0</v>
      </c>
      <c r="AY243" s="21">
        <v>43039</v>
      </c>
      <c r="AZ243" s="9"/>
      <c r="BA243" s="9">
        <v>19693.403991699219</v>
      </c>
      <c r="BB243" s="7">
        <f t="shared" si="60"/>
        <v>0</v>
      </c>
      <c r="BD243" s="21">
        <v>43039</v>
      </c>
      <c r="BE243" s="9">
        <v>3072.6744079589844</v>
      </c>
      <c r="BF243" s="9">
        <v>16465.212982177734</v>
      </c>
      <c r="BG243" s="7">
        <f t="shared" si="61"/>
        <v>18.661613495585552</v>
      </c>
      <c r="BI243" s="21">
        <v>43039</v>
      </c>
      <c r="BJ243" s="9">
        <v>14005.299005508423</v>
      </c>
      <c r="BK243" s="9">
        <v>1079908.9381561279</v>
      </c>
      <c r="BL243" s="7">
        <f t="shared" si="62"/>
        <v>1.2968962947395852</v>
      </c>
      <c r="BN243" s="21">
        <v>43039</v>
      </c>
      <c r="BO243" s="9"/>
      <c r="BP243" s="9">
        <v>540036.92091369629</v>
      </c>
      <c r="BQ243" s="7">
        <f t="shared" si="63"/>
        <v>0</v>
      </c>
      <c r="BS243" s="21">
        <v>43039</v>
      </c>
      <c r="BT243" s="9">
        <v>1299</v>
      </c>
      <c r="BU243" s="9">
        <v>387257.94790649414</v>
      </c>
      <c r="BV243" s="7">
        <f t="shared" si="64"/>
        <v>0.33543533632359473</v>
      </c>
      <c r="BX243" s="21">
        <v>43039</v>
      </c>
      <c r="BY243" s="9">
        <v>12706.299005508423</v>
      </c>
      <c r="BZ243" s="9">
        <v>152614.0693359375</v>
      </c>
      <c r="CA243" s="7">
        <f t="shared" si="65"/>
        <v>8.3257717068922616</v>
      </c>
    </row>
    <row r="244" spans="1:79">
      <c r="A244" s="21">
        <v>43069</v>
      </c>
      <c r="B244">
        <v>12</v>
      </c>
      <c r="C244">
        <v>144</v>
      </c>
      <c r="D244" s="7">
        <f t="shared" si="50"/>
        <v>8.3333333333333321</v>
      </c>
      <c r="F244" s="21">
        <v>43069</v>
      </c>
      <c r="H244">
        <v>22</v>
      </c>
      <c r="I244" s="7">
        <f t="shared" si="51"/>
        <v>0</v>
      </c>
      <c r="K244" s="21">
        <v>43069</v>
      </c>
      <c r="L244">
        <v>1</v>
      </c>
      <c r="M244">
        <v>67</v>
      </c>
      <c r="N244" s="7">
        <f t="shared" si="52"/>
        <v>1.4925373134328357</v>
      </c>
      <c r="P244" s="21">
        <v>43069</v>
      </c>
      <c r="Q244">
        <v>11</v>
      </c>
      <c r="R244">
        <v>55</v>
      </c>
      <c r="S244" s="7">
        <f t="shared" si="53"/>
        <v>20</v>
      </c>
      <c r="U244" s="21">
        <v>43069</v>
      </c>
      <c r="V244">
        <v>22</v>
      </c>
      <c r="W244">
        <v>757</v>
      </c>
      <c r="X244" s="7">
        <f t="shared" si="54"/>
        <v>2.9062087186261558</v>
      </c>
      <c r="Z244" s="21">
        <v>43069</v>
      </c>
      <c r="AB244">
        <v>299</v>
      </c>
      <c r="AC244" s="7">
        <f t="shared" si="55"/>
        <v>0</v>
      </c>
      <c r="AE244" s="21">
        <v>43069</v>
      </c>
      <c r="AF244">
        <v>2</v>
      </c>
      <c r="AG244">
        <v>321</v>
      </c>
      <c r="AH244" s="7">
        <f t="shared" si="56"/>
        <v>0.62305295950155759</v>
      </c>
      <c r="AJ244" s="21">
        <v>43069</v>
      </c>
      <c r="AK244">
        <v>22</v>
      </c>
      <c r="AL244">
        <v>189</v>
      </c>
      <c r="AM244" s="7">
        <f t="shared" si="57"/>
        <v>11.640211640211639</v>
      </c>
      <c r="AO244" s="21">
        <v>43069</v>
      </c>
      <c r="AP244" s="9">
        <v>3377.6744079589844</v>
      </c>
      <c r="AQ244" s="9">
        <v>42665.175964355469</v>
      </c>
      <c r="AR244" s="7">
        <f t="shared" si="58"/>
        <v>7.9167009900084686</v>
      </c>
      <c r="AT244" s="21">
        <v>43069</v>
      </c>
      <c r="AU244" s="9"/>
      <c r="AV244" s="9">
        <v>6441.5589904785156</v>
      </c>
      <c r="AW244" s="7">
        <f t="shared" si="59"/>
        <v>0</v>
      </c>
      <c r="AY244" s="21">
        <v>43069</v>
      </c>
      <c r="AZ244" s="9">
        <v>305</v>
      </c>
      <c r="BA244" s="9">
        <v>19683.403991699219</v>
      </c>
      <c r="BB244" s="7">
        <f t="shared" si="60"/>
        <v>1.5495287305418464</v>
      </c>
      <c r="BD244" s="21">
        <v>43069</v>
      </c>
      <c r="BE244" s="9">
        <v>3072.6744079589844</v>
      </c>
      <c r="BF244" s="9">
        <v>16540.212982177734</v>
      </c>
      <c r="BG244" s="7">
        <f t="shared" si="61"/>
        <v>18.576994209626115</v>
      </c>
      <c r="BI244" s="21">
        <v>43069</v>
      </c>
      <c r="BJ244" s="9">
        <v>15839.367975234985</v>
      </c>
      <c r="BK244" s="9">
        <v>1070302.3584442139</v>
      </c>
      <c r="BL244" s="7">
        <f t="shared" si="62"/>
        <v>1.4798965778473114</v>
      </c>
      <c r="BN244" s="21">
        <v>43069</v>
      </c>
      <c r="BO244" s="9"/>
      <c r="BP244" s="9">
        <v>531575.54225158691</v>
      </c>
      <c r="BQ244" s="7">
        <f t="shared" si="63"/>
        <v>0</v>
      </c>
      <c r="BS244" s="21">
        <v>43069</v>
      </c>
      <c r="BT244" s="9">
        <v>1299</v>
      </c>
      <c r="BU244" s="9">
        <v>361767.73187255859</v>
      </c>
      <c r="BV244" s="7">
        <f t="shared" si="64"/>
        <v>0.35907016728003927</v>
      </c>
      <c r="BX244" s="21">
        <v>43069</v>
      </c>
      <c r="BY244" s="9">
        <v>14540.367975234985</v>
      </c>
      <c r="BZ244" s="9">
        <v>176959.08432006836</v>
      </c>
      <c r="CA244" s="7">
        <f t="shared" si="65"/>
        <v>8.2167965725543759</v>
      </c>
    </row>
    <row r="245" spans="1:79">
      <c r="A245" s="21">
        <v>43100</v>
      </c>
      <c r="B245">
        <v>12</v>
      </c>
      <c r="C245">
        <v>145</v>
      </c>
      <c r="D245" s="7">
        <f t="shared" si="50"/>
        <v>8.2758620689655178</v>
      </c>
      <c r="F245" s="21">
        <v>43100</v>
      </c>
      <c r="H245">
        <v>24</v>
      </c>
      <c r="I245" s="7">
        <f t="shared" si="51"/>
        <v>0</v>
      </c>
      <c r="K245" s="21">
        <v>43100</v>
      </c>
      <c r="L245">
        <v>1</v>
      </c>
      <c r="M245">
        <v>64</v>
      </c>
      <c r="N245" s="7">
        <f t="shared" si="52"/>
        <v>1.5625</v>
      </c>
      <c r="P245" s="21">
        <v>43100</v>
      </c>
      <c r="Q245">
        <v>11</v>
      </c>
      <c r="R245">
        <v>57</v>
      </c>
      <c r="S245" s="7">
        <f t="shared" si="53"/>
        <v>19.298245614035086</v>
      </c>
      <c r="U245" s="21">
        <v>43100</v>
      </c>
      <c r="V245">
        <v>21</v>
      </c>
      <c r="W245">
        <v>757</v>
      </c>
      <c r="X245" s="7">
        <f t="shared" si="54"/>
        <v>2.7741083223249667</v>
      </c>
      <c r="Z245" s="21">
        <v>43100</v>
      </c>
      <c r="AB245">
        <v>292</v>
      </c>
      <c r="AC245" s="7">
        <f t="shared" si="55"/>
        <v>0</v>
      </c>
      <c r="AE245" s="21">
        <v>43100</v>
      </c>
      <c r="AF245">
        <v>4</v>
      </c>
      <c r="AG245">
        <v>329</v>
      </c>
      <c r="AH245" s="7">
        <f t="shared" si="56"/>
        <v>1.21580547112462</v>
      </c>
      <c r="AJ245" s="21">
        <v>43100</v>
      </c>
      <c r="AK245">
        <v>20</v>
      </c>
      <c r="AL245">
        <v>186</v>
      </c>
      <c r="AM245" s="7">
        <f t="shared" si="57"/>
        <v>10.75268817204301</v>
      </c>
      <c r="AO245" s="21">
        <v>43100</v>
      </c>
      <c r="AP245" s="9">
        <v>3377.6744079589844</v>
      </c>
      <c r="AQ245" s="9">
        <v>43063.945953369141</v>
      </c>
      <c r="AR245" s="7">
        <f t="shared" si="58"/>
        <v>7.8433927341828493</v>
      </c>
      <c r="AT245" s="21">
        <v>43100</v>
      </c>
      <c r="AU245" s="9"/>
      <c r="AV245" s="9">
        <v>7086.1479797363281</v>
      </c>
      <c r="AW245" s="7">
        <f t="shared" si="59"/>
        <v>0</v>
      </c>
      <c r="AY245" s="21">
        <v>43100</v>
      </c>
      <c r="AZ245" s="9">
        <v>305</v>
      </c>
      <c r="BA245" s="9">
        <v>18849.807006835938</v>
      </c>
      <c r="BB245" s="7">
        <f t="shared" si="60"/>
        <v>1.6180537015015106</v>
      </c>
      <c r="BD245" s="21">
        <v>43100</v>
      </c>
      <c r="BE245" s="9">
        <v>3072.6744079589844</v>
      </c>
      <c r="BF245" s="9">
        <v>17127.990966796875</v>
      </c>
      <c r="BG245" s="7">
        <f t="shared" si="61"/>
        <v>17.939491058323512</v>
      </c>
      <c r="BI245" s="21">
        <v>43100</v>
      </c>
      <c r="BJ245" s="9">
        <v>16124.235986709595</v>
      </c>
      <c r="BK245" s="9">
        <v>1073718.8391113281</v>
      </c>
      <c r="BL245" s="7">
        <f t="shared" si="62"/>
        <v>1.5017186435934147</v>
      </c>
      <c r="BN245" s="21">
        <v>43100</v>
      </c>
      <c r="BO245" s="9"/>
      <c r="BP245" s="9">
        <v>524141.14895629883</v>
      </c>
      <c r="BQ245" s="7">
        <f t="shared" si="63"/>
        <v>0</v>
      </c>
      <c r="BS245" s="21">
        <v>43100</v>
      </c>
      <c r="BT245" s="9">
        <v>1299</v>
      </c>
      <c r="BU245" s="9">
        <v>372242.04782104492</v>
      </c>
      <c r="BV245" s="7">
        <f t="shared" si="64"/>
        <v>0.3489664876936453</v>
      </c>
      <c r="BX245" s="21">
        <v>43100</v>
      </c>
      <c r="BY245" s="9">
        <v>14825.235986709595</v>
      </c>
      <c r="BZ245" s="9">
        <v>177335.64233398438</v>
      </c>
      <c r="CA245" s="7">
        <f t="shared" si="65"/>
        <v>8.3599866285134858</v>
      </c>
    </row>
    <row r="246" spans="1:79">
      <c r="A246" s="21">
        <v>43131</v>
      </c>
      <c r="B246">
        <v>12</v>
      </c>
      <c r="C246">
        <v>139</v>
      </c>
      <c r="D246" s="7">
        <f t="shared" si="50"/>
        <v>8.6330935251798557</v>
      </c>
      <c r="F246" s="21">
        <v>43131</v>
      </c>
      <c r="H246">
        <v>24</v>
      </c>
      <c r="I246" s="7">
        <f t="shared" si="51"/>
        <v>0</v>
      </c>
      <c r="K246" s="21">
        <v>43131</v>
      </c>
      <c r="L246">
        <v>1</v>
      </c>
      <c r="M246">
        <v>61</v>
      </c>
      <c r="N246" s="7">
        <f t="shared" si="52"/>
        <v>1.639344262295082</v>
      </c>
      <c r="P246" s="21">
        <v>43131</v>
      </c>
      <c r="Q246">
        <v>11</v>
      </c>
      <c r="R246">
        <v>54</v>
      </c>
      <c r="S246" s="7">
        <f t="shared" si="53"/>
        <v>20.37037037037037</v>
      </c>
      <c r="U246" s="21">
        <v>43131</v>
      </c>
      <c r="V246">
        <v>18</v>
      </c>
      <c r="W246">
        <v>751</v>
      </c>
      <c r="X246" s="7">
        <f t="shared" si="54"/>
        <v>2.3968042609853528</v>
      </c>
      <c r="Z246" s="21">
        <v>43131</v>
      </c>
      <c r="AB246">
        <v>285</v>
      </c>
      <c r="AC246" s="7">
        <f t="shared" si="55"/>
        <v>0</v>
      </c>
      <c r="AE246" s="21">
        <v>43131</v>
      </c>
      <c r="AF246">
        <v>4</v>
      </c>
      <c r="AG246">
        <v>325</v>
      </c>
      <c r="AH246" s="7">
        <f t="shared" si="56"/>
        <v>1.2307692307692308</v>
      </c>
      <c r="AJ246" s="21">
        <v>43131</v>
      </c>
      <c r="AK246">
        <v>18</v>
      </c>
      <c r="AL246">
        <v>187</v>
      </c>
      <c r="AM246" s="7">
        <f t="shared" si="57"/>
        <v>9.6256684491978604</v>
      </c>
      <c r="AO246" s="21">
        <v>43131</v>
      </c>
      <c r="AP246" s="9">
        <v>3447.6744079589844</v>
      </c>
      <c r="AQ246" s="9">
        <v>41342.60595703125</v>
      </c>
      <c r="AR246" s="7">
        <f t="shared" si="58"/>
        <v>8.3392769472303403</v>
      </c>
      <c r="AT246" s="21">
        <v>43131</v>
      </c>
      <c r="AU246" s="9"/>
      <c r="AV246" s="9">
        <v>7029.9749755859375</v>
      </c>
      <c r="AW246" s="7">
        <f t="shared" si="59"/>
        <v>0</v>
      </c>
      <c r="AY246" s="21">
        <v>43131</v>
      </c>
      <c r="AZ246" s="9">
        <v>305</v>
      </c>
      <c r="BA246" s="9">
        <v>18076.640014648438</v>
      </c>
      <c r="BB246" s="7">
        <f t="shared" si="60"/>
        <v>1.6872604629668053</v>
      </c>
      <c r="BD246" s="21">
        <v>43131</v>
      </c>
      <c r="BE246" s="9">
        <v>3142.6744079589844</v>
      </c>
      <c r="BF246" s="9">
        <v>16235.990966796875</v>
      </c>
      <c r="BG246" s="7">
        <f t="shared" si="61"/>
        <v>19.356221707599214</v>
      </c>
      <c r="BI246" s="21">
        <v>43131</v>
      </c>
      <c r="BJ246" s="9">
        <v>11475.937028884888</v>
      </c>
      <c r="BK246" s="9">
        <v>1050780.7765350342</v>
      </c>
      <c r="BL246" s="7">
        <f t="shared" si="62"/>
        <v>1.0921342762595037</v>
      </c>
      <c r="BN246" s="21">
        <v>43131</v>
      </c>
      <c r="BO246" s="9"/>
      <c r="BP246" s="9">
        <v>505102.57060241699</v>
      </c>
      <c r="BQ246" s="7">
        <f t="shared" si="63"/>
        <v>0</v>
      </c>
      <c r="BS246" s="21">
        <v>43131</v>
      </c>
      <c r="BT246" s="9"/>
      <c r="BU246" s="9">
        <v>370882.68267822266</v>
      </c>
      <c r="BV246" s="7">
        <f t="shared" si="64"/>
        <v>0</v>
      </c>
      <c r="BX246" s="21">
        <v>43131</v>
      </c>
      <c r="BY246" s="9">
        <v>11475.937028884888</v>
      </c>
      <c r="BZ246" s="9">
        <v>174795.52325439453</v>
      </c>
      <c r="CA246" s="7">
        <f t="shared" si="65"/>
        <v>6.5653495096570618</v>
      </c>
    </row>
    <row r="247" spans="1:79">
      <c r="A247" s="21">
        <v>43159</v>
      </c>
      <c r="B247">
        <v>12</v>
      </c>
      <c r="C247">
        <v>139</v>
      </c>
      <c r="D247" s="7">
        <f t="shared" si="50"/>
        <v>8.6330935251798557</v>
      </c>
      <c r="F247" s="21">
        <v>43159</v>
      </c>
      <c r="H247">
        <v>24</v>
      </c>
      <c r="I247" s="7">
        <f t="shared" si="51"/>
        <v>0</v>
      </c>
      <c r="K247" s="21">
        <v>43159</v>
      </c>
      <c r="L247">
        <v>1</v>
      </c>
      <c r="M247">
        <v>63</v>
      </c>
      <c r="N247" s="7">
        <f t="shared" si="52"/>
        <v>1.5873015873015872</v>
      </c>
      <c r="P247" s="21">
        <v>43159</v>
      </c>
      <c r="Q247">
        <v>11</v>
      </c>
      <c r="R247">
        <v>52</v>
      </c>
      <c r="S247" s="7">
        <f t="shared" si="53"/>
        <v>21.153846153846153</v>
      </c>
      <c r="U247" s="21">
        <v>43159</v>
      </c>
      <c r="V247">
        <v>21</v>
      </c>
      <c r="W247">
        <v>759</v>
      </c>
      <c r="X247" s="7">
        <f t="shared" si="54"/>
        <v>2.766798418972332</v>
      </c>
      <c r="Z247" s="21">
        <v>43159</v>
      </c>
      <c r="AB247">
        <v>290</v>
      </c>
      <c r="AC247" s="7">
        <f t="shared" si="55"/>
        <v>0</v>
      </c>
      <c r="AE247" s="21">
        <v>43159</v>
      </c>
      <c r="AF247">
        <v>5</v>
      </c>
      <c r="AG247">
        <v>327</v>
      </c>
      <c r="AH247" s="7">
        <f t="shared" si="56"/>
        <v>1.5290519877675841</v>
      </c>
      <c r="AJ247" s="21">
        <v>43159</v>
      </c>
      <c r="AK247">
        <v>20</v>
      </c>
      <c r="AL247">
        <v>190</v>
      </c>
      <c r="AM247" s="7">
        <f t="shared" si="57"/>
        <v>10.526315789473683</v>
      </c>
      <c r="AO247" s="21">
        <v>43159</v>
      </c>
      <c r="AP247" s="9">
        <v>3372.6744079589844</v>
      </c>
      <c r="AQ247" s="9">
        <v>41504.176971435547</v>
      </c>
      <c r="AR247" s="7">
        <f t="shared" si="58"/>
        <v>8.1261083921268042</v>
      </c>
      <c r="AT247" s="21">
        <v>43159</v>
      </c>
      <c r="AU247" s="9"/>
      <c r="AV247" s="9">
        <v>7029.9749755859375</v>
      </c>
      <c r="AW247" s="7">
        <f t="shared" si="59"/>
        <v>0</v>
      </c>
      <c r="AY247" s="21">
        <v>43159</v>
      </c>
      <c r="AZ247" s="9">
        <v>305</v>
      </c>
      <c r="BA247" s="9">
        <v>18903.220031738281</v>
      </c>
      <c r="BB247" s="7">
        <f t="shared" si="60"/>
        <v>1.6134817215686461</v>
      </c>
      <c r="BD247" s="21">
        <v>43159</v>
      </c>
      <c r="BE247" s="9">
        <v>3067.6744079589844</v>
      </c>
      <c r="BF247" s="9">
        <v>15570.981964111328</v>
      </c>
      <c r="BG247" s="7">
        <f t="shared" si="61"/>
        <v>19.701226390406802</v>
      </c>
      <c r="BI247" s="21">
        <v>43159</v>
      </c>
      <c r="BJ247" s="9">
        <v>12203.037004470825</v>
      </c>
      <c r="BK247" s="9">
        <v>1062373.8376922607</v>
      </c>
      <c r="BL247" s="7">
        <f t="shared" si="62"/>
        <v>1.1486575225702889</v>
      </c>
      <c r="BN247" s="21">
        <v>43159</v>
      </c>
      <c r="BO247" s="9"/>
      <c r="BP247" s="9">
        <v>511548.28282165527</v>
      </c>
      <c r="BQ247" s="7">
        <f t="shared" si="63"/>
        <v>0</v>
      </c>
      <c r="BS247" s="21">
        <v>43159</v>
      </c>
      <c r="BT247" s="9">
        <v>540</v>
      </c>
      <c r="BU247" s="9">
        <v>374597.62268066406</v>
      </c>
      <c r="BV247" s="7">
        <f t="shared" si="64"/>
        <v>0.14415467886200059</v>
      </c>
      <c r="BX247" s="21">
        <v>43159</v>
      </c>
      <c r="BY247" s="9">
        <v>11663.037004470825</v>
      </c>
      <c r="BZ247" s="9">
        <v>176227.93218994141</v>
      </c>
      <c r="CA247" s="7">
        <f t="shared" si="65"/>
        <v>6.6181546021320896</v>
      </c>
    </row>
    <row r="248" spans="1:79">
      <c r="A248" s="21">
        <v>43190</v>
      </c>
      <c r="B248">
        <v>11</v>
      </c>
      <c r="C248">
        <v>136</v>
      </c>
      <c r="D248" s="7">
        <f t="shared" si="50"/>
        <v>8.0882352941176467</v>
      </c>
      <c r="F248" s="21">
        <v>43190</v>
      </c>
      <c r="H248">
        <v>24</v>
      </c>
      <c r="I248" s="7">
        <f t="shared" si="51"/>
        <v>0</v>
      </c>
      <c r="K248" s="21">
        <v>43190</v>
      </c>
      <c r="L248">
        <v>1</v>
      </c>
      <c r="M248">
        <v>63</v>
      </c>
      <c r="N248" s="7">
        <f t="shared" si="52"/>
        <v>1.5873015873015872</v>
      </c>
      <c r="P248" s="21">
        <v>43190</v>
      </c>
      <c r="Q248">
        <v>10</v>
      </c>
      <c r="R248">
        <v>49</v>
      </c>
      <c r="S248" s="7">
        <f t="shared" si="53"/>
        <v>20.408163265306122</v>
      </c>
      <c r="U248" s="21">
        <v>43190</v>
      </c>
      <c r="V248">
        <v>26</v>
      </c>
      <c r="W248">
        <v>765</v>
      </c>
      <c r="X248" s="7">
        <f t="shared" si="54"/>
        <v>3.3986928104575163</v>
      </c>
      <c r="Z248" s="21">
        <v>43190</v>
      </c>
      <c r="AB248">
        <v>296</v>
      </c>
      <c r="AC248" s="7">
        <f t="shared" si="55"/>
        <v>0</v>
      </c>
      <c r="AE248" s="21">
        <v>43190</v>
      </c>
      <c r="AF248">
        <v>5</v>
      </c>
      <c r="AG248">
        <v>330</v>
      </c>
      <c r="AH248" s="7">
        <f t="shared" si="56"/>
        <v>1.5151515151515151</v>
      </c>
      <c r="AJ248" s="21">
        <v>43190</v>
      </c>
      <c r="AK248">
        <v>23</v>
      </c>
      <c r="AL248">
        <v>186</v>
      </c>
      <c r="AM248" s="7">
        <f t="shared" si="57"/>
        <v>12.365591397849462</v>
      </c>
      <c r="AO248" s="21">
        <v>43190</v>
      </c>
      <c r="AP248" s="9">
        <v>3325.3944091796875</v>
      </c>
      <c r="AQ248" s="9">
        <v>40658.621978759766</v>
      </c>
      <c r="AR248" s="7">
        <f t="shared" si="58"/>
        <v>8.1788173020642141</v>
      </c>
      <c r="AT248" s="21">
        <v>43190</v>
      </c>
      <c r="AU248" s="9"/>
      <c r="AV248" s="9">
        <v>7029.9749755859375</v>
      </c>
      <c r="AW248" s="7">
        <f t="shared" si="59"/>
        <v>0</v>
      </c>
      <c r="AY248" s="21">
        <v>43190</v>
      </c>
      <c r="AZ248" s="9">
        <v>305</v>
      </c>
      <c r="BA248" s="9">
        <v>18887.027038574219</v>
      </c>
      <c r="BB248" s="7">
        <f t="shared" si="60"/>
        <v>1.6148650572537351</v>
      </c>
      <c r="BD248" s="21">
        <v>43190</v>
      </c>
      <c r="BE248" s="9">
        <v>3020.3944091796875</v>
      </c>
      <c r="BF248" s="9">
        <v>14741.619964599609</v>
      </c>
      <c r="BG248" s="7">
        <f t="shared" si="61"/>
        <v>20.488890749000685</v>
      </c>
      <c r="BI248" s="21">
        <v>43190</v>
      </c>
      <c r="BJ248" s="9">
        <v>15517.851945877075</v>
      </c>
      <c r="BK248" s="9">
        <v>1072282.8628845215</v>
      </c>
      <c r="BL248" s="7">
        <f t="shared" si="62"/>
        <v>1.447178956505272</v>
      </c>
      <c r="BN248" s="21">
        <v>43190</v>
      </c>
      <c r="BO248" s="9"/>
      <c r="BP248" s="9">
        <v>507381.38391113281</v>
      </c>
      <c r="BQ248" s="7">
        <f t="shared" si="63"/>
        <v>0</v>
      </c>
      <c r="BS248" s="21">
        <v>43190</v>
      </c>
      <c r="BT248" s="9">
        <v>540</v>
      </c>
      <c r="BU248" s="9">
        <v>385752.1608581543</v>
      </c>
      <c r="BV248" s="7">
        <f t="shared" si="64"/>
        <v>0.13998625407533738</v>
      </c>
      <c r="BX248" s="21">
        <v>43190</v>
      </c>
      <c r="BY248" s="9">
        <v>14977.851945877075</v>
      </c>
      <c r="BZ248" s="9">
        <v>179149.31811523438</v>
      </c>
      <c r="CA248" s="7">
        <f t="shared" si="65"/>
        <v>8.3605408624792297</v>
      </c>
    </row>
    <row r="249" spans="1:79">
      <c r="A249" s="21">
        <v>43220</v>
      </c>
      <c r="B249">
        <v>9</v>
      </c>
      <c r="C249">
        <v>134</v>
      </c>
      <c r="D249" s="7">
        <f t="shared" si="50"/>
        <v>6.7164179104477615</v>
      </c>
      <c r="F249" s="21">
        <v>43220</v>
      </c>
      <c r="H249">
        <v>22</v>
      </c>
      <c r="I249" s="7">
        <f t="shared" si="51"/>
        <v>0</v>
      </c>
      <c r="K249" s="21">
        <v>43220</v>
      </c>
      <c r="L249">
        <v>1</v>
      </c>
      <c r="M249">
        <v>63</v>
      </c>
      <c r="N249" s="7">
        <f t="shared" si="52"/>
        <v>1.5873015873015872</v>
      </c>
      <c r="P249" s="21">
        <v>43220</v>
      </c>
      <c r="Q249">
        <v>8</v>
      </c>
      <c r="R249">
        <v>49</v>
      </c>
      <c r="S249" s="7">
        <f t="shared" si="53"/>
        <v>16.326530612244898</v>
      </c>
      <c r="U249" s="21">
        <v>43220</v>
      </c>
      <c r="V249">
        <v>26</v>
      </c>
      <c r="W249">
        <v>774</v>
      </c>
      <c r="X249" s="7">
        <f t="shared" si="54"/>
        <v>3.3591731266149871</v>
      </c>
      <c r="Z249" s="21">
        <v>43220</v>
      </c>
      <c r="AB249">
        <v>303</v>
      </c>
      <c r="AC249" s="7">
        <f t="shared" si="55"/>
        <v>0</v>
      </c>
      <c r="AE249" s="21">
        <v>43220</v>
      </c>
      <c r="AF249">
        <v>5</v>
      </c>
      <c r="AG249">
        <v>335</v>
      </c>
      <c r="AH249" s="7">
        <f t="shared" si="56"/>
        <v>1.4925373134328357</v>
      </c>
      <c r="AJ249" s="21">
        <v>43220</v>
      </c>
      <c r="AK249">
        <v>24</v>
      </c>
      <c r="AL249">
        <v>184</v>
      </c>
      <c r="AM249" s="7">
        <f t="shared" si="57"/>
        <v>13.043478260869565</v>
      </c>
      <c r="AO249" s="21">
        <v>43220</v>
      </c>
      <c r="AP249" s="9">
        <v>2771</v>
      </c>
      <c r="AQ249" s="9">
        <v>40459.985977172852</v>
      </c>
      <c r="AR249" s="7">
        <f t="shared" si="58"/>
        <v>6.8487418694691895</v>
      </c>
      <c r="AT249" s="21">
        <v>43220</v>
      </c>
      <c r="AU249" s="9"/>
      <c r="AV249" s="9">
        <v>6525.4749755859375</v>
      </c>
      <c r="AW249" s="7">
        <f t="shared" si="59"/>
        <v>0</v>
      </c>
      <c r="AY249" s="21">
        <v>43220</v>
      </c>
      <c r="AZ249" s="9">
        <v>305</v>
      </c>
      <c r="BA249" s="9">
        <v>19146.959045410156</v>
      </c>
      <c r="BB249" s="7">
        <f t="shared" si="60"/>
        <v>1.5929422488273071</v>
      </c>
      <c r="BD249" s="21">
        <v>43220</v>
      </c>
      <c r="BE249" s="9">
        <v>2466</v>
      </c>
      <c r="BF249" s="9">
        <v>14787.551956176758</v>
      </c>
      <c r="BG249" s="7">
        <f t="shared" si="61"/>
        <v>16.676188237972358</v>
      </c>
      <c r="BI249" s="21">
        <v>43220</v>
      </c>
      <c r="BJ249" s="9">
        <v>15514.890916824341</v>
      </c>
      <c r="BK249" s="9">
        <v>1078991.3744812012</v>
      </c>
      <c r="BL249" s="7">
        <f t="shared" si="62"/>
        <v>1.4379068529889021</v>
      </c>
      <c r="BN249" s="21">
        <v>43220</v>
      </c>
      <c r="BO249" s="9"/>
      <c r="BP249" s="9">
        <v>511958.47152709961</v>
      </c>
      <c r="BQ249" s="7">
        <f t="shared" si="63"/>
        <v>0</v>
      </c>
      <c r="BS249" s="21">
        <v>43220</v>
      </c>
      <c r="BT249" s="9">
        <v>540</v>
      </c>
      <c r="BU249" s="9">
        <v>388224.62182617188</v>
      </c>
      <c r="BV249" s="7">
        <f t="shared" si="64"/>
        <v>0.13909473269878944</v>
      </c>
      <c r="BX249" s="21">
        <v>43220</v>
      </c>
      <c r="BY249" s="9">
        <v>14974.890916824341</v>
      </c>
      <c r="BZ249" s="9">
        <v>178808.28112792969</v>
      </c>
      <c r="CA249" s="7">
        <f t="shared" si="65"/>
        <v>8.3748307530065951</v>
      </c>
    </row>
    <row r="250" spans="1:79">
      <c r="A250" s="21">
        <v>43251</v>
      </c>
      <c r="B250">
        <v>5</v>
      </c>
      <c r="C250">
        <v>132</v>
      </c>
      <c r="D250" s="7">
        <f t="shared" si="50"/>
        <v>3.7878787878787881</v>
      </c>
      <c r="F250" s="21">
        <v>43251</v>
      </c>
      <c r="H250">
        <v>23</v>
      </c>
      <c r="I250" s="7">
        <f t="shared" si="51"/>
        <v>0</v>
      </c>
      <c r="K250" s="21">
        <v>43251</v>
      </c>
      <c r="L250">
        <v>1</v>
      </c>
      <c r="M250">
        <v>63</v>
      </c>
      <c r="N250" s="7">
        <f t="shared" si="52"/>
        <v>1.5873015873015872</v>
      </c>
      <c r="P250" s="21">
        <v>43251</v>
      </c>
      <c r="Q250">
        <v>4</v>
      </c>
      <c r="R250">
        <v>46</v>
      </c>
      <c r="S250" s="7">
        <f t="shared" si="53"/>
        <v>8.695652173913043</v>
      </c>
      <c r="U250" s="21">
        <v>43251</v>
      </c>
      <c r="V250">
        <v>24</v>
      </c>
      <c r="W250">
        <v>771</v>
      </c>
      <c r="X250" s="7">
        <f t="shared" si="54"/>
        <v>3.1128404669260701</v>
      </c>
      <c r="Z250" s="21">
        <v>43251</v>
      </c>
      <c r="AB250">
        <v>304</v>
      </c>
      <c r="AC250" s="7">
        <f t="shared" si="55"/>
        <v>0</v>
      </c>
      <c r="AE250" s="21">
        <v>43251</v>
      </c>
      <c r="AF250">
        <v>4</v>
      </c>
      <c r="AG250">
        <v>336</v>
      </c>
      <c r="AH250" s="7">
        <f t="shared" si="56"/>
        <v>1.1904761904761905</v>
      </c>
      <c r="AJ250" s="21">
        <v>43251</v>
      </c>
      <c r="AK250">
        <v>22</v>
      </c>
      <c r="AL250">
        <v>180</v>
      </c>
      <c r="AM250" s="7">
        <f t="shared" si="57"/>
        <v>12.222222222222221</v>
      </c>
      <c r="AO250" s="21">
        <v>43251</v>
      </c>
      <c r="AP250" s="9">
        <v>1655</v>
      </c>
      <c r="AQ250" s="9">
        <v>39642.439956665039</v>
      </c>
      <c r="AR250" s="7">
        <f t="shared" si="58"/>
        <v>4.1748187089623041</v>
      </c>
      <c r="AT250" s="21">
        <v>43251</v>
      </c>
      <c r="AU250" s="9"/>
      <c r="AV250" s="9">
        <v>6775.4749755859375</v>
      </c>
      <c r="AW250" s="7">
        <f t="shared" si="59"/>
        <v>0</v>
      </c>
      <c r="AY250" s="21">
        <v>43251</v>
      </c>
      <c r="AZ250" s="9">
        <v>305</v>
      </c>
      <c r="BA250" s="9">
        <v>18912.011016845703</v>
      </c>
      <c r="BB250" s="7">
        <f t="shared" si="60"/>
        <v>1.6127317170465054</v>
      </c>
      <c r="BD250" s="21">
        <v>43251</v>
      </c>
      <c r="BE250" s="9">
        <v>1350</v>
      </c>
      <c r="BF250" s="9">
        <v>13954.953964233398</v>
      </c>
      <c r="BG250" s="7">
        <f t="shared" si="61"/>
        <v>9.6739839017746334</v>
      </c>
      <c r="BI250" s="21">
        <v>43251</v>
      </c>
      <c r="BJ250" s="9">
        <v>14045.552934646606</v>
      </c>
      <c r="BK250" s="9">
        <v>1078117.2486572266</v>
      </c>
      <c r="BL250" s="7">
        <f t="shared" si="62"/>
        <v>1.3027852909449376</v>
      </c>
      <c r="BN250" s="21">
        <v>43251</v>
      </c>
      <c r="BO250" s="9"/>
      <c r="BP250" s="9">
        <v>508237.47579956055</v>
      </c>
      <c r="BQ250" s="7">
        <f t="shared" si="63"/>
        <v>0</v>
      </c>
      <c r="BS250" s="21">
        <v>43251</v>
      </c>
      <c r="BT250" s="9">
        <v>540</v>
      </c>
      <c r="BU250" s="9">
        <v>395101.82278442383</v>
      </c>
      <c r="BV250" s="7">
        <f t="shared" si="64"/>
        <v>0.13667362914056608</v>
      </c>
      <c r="BX250" s="21">
        <v>43251</v>
      </c>
      <c r="BY250" s="9">
        <v>13505.552934646606</v>
      </c>
      <c r="BZ250" s="9">
        <v>174777.95007324219</v>
      </c>
      <c r="CA250" s="7">
        <f t="shared" si="65"/>
        <v>7.7272636101905237</v>
      </c>
    </row>
    <row r="251" spans="1:79">
      <c r="A251" s="21">
        <v>43281</v>
      </c>
      <c r="B251">
        <v>6</v>
      </c>
      <c r="C251">
        <v>133</v>
      </c>
      <c r="D251" s="7">
        <f t="shared" si="50"/>
        <v>4.5112781954887211</v>
      </c>
      <c r="F251" s="21">
        <v>43281</v>
      </c>
      <c r="H251">
        <v>21</v>
      </c>
      <c r="I251" s="7">
        <f t="shared" si="51"/>
        <v>0</v>
      </c>
      <c r="K251" s="21">
        <v>43281</v>
      </c>
      <c r="L251">
        <v>1</v>
      </c>
      <c r="M251">
        <v>63</v>
      </c>
      <c r="N251" s="7">
        <f t="shared" si="52"/>
        <v>1.5873015873015872</v>
      </c>
      <c r="P251" s="21">
        <v>43281</v>
      </c>
      <c r="Q251">
        <v>5</v>
      </c>
      <c r="R251">
        <v>49</v>
      </c>
      <c r="S251" s="7">
        <f t="shared" si="53"/>
        <v>10.204081632653061</v>
      </c>
      <c r="U251" s="21">
        <v>43281</v>
      </c>
      <c r="V251">
        <v>21</v>
      </c>
      <c r="W251">
        <v>762</v>
      </c>
      <c r="X251" s="7">
        <f t="shared" si="54"/>
        <v>2.7559055118110236</v>
      </c>
      <c r="Z251" s="21">
        <v>43281</v>
      </c>
      <c r="AB251">
        <v>302</v>
      </c>
      <c r="AC251" s="7">
        <f t="shared" si="55"/>
        <v>0</v>
      </c>
      <c r="AE251" s="21">
        <v>43281</v>
      </c>
      <c r="AF251">
        <v>4</v>
      </c>
      <c r="AG251">
        <v>336</v>
      </c>
      <c r="AH251" s="7">
        <f t="shared" si="56"/>
        <v>1.1904761904761905</v>
      </c>
      <c r="AJ251" s="21">
        <v>43281</v>
      </c>
      <c r="AK251">
        <v>19</v>
      </c>
      <c r="AL251">
        <v>173</v>
      </c>
      <c r="AM251" s="7">
        <f t="shared" si="57"/>
        <v>10.982658959537572</v>
      </c>
      <c r="AO251" s="21">
        <v>43281</v>
      </c>
      <c r="AP251" s="9">
        <v>1913.2999877929688</v>
      </c>
      <c r="AQ251" s="9">
        <v>39871.955932617188</v>
      </c>
      <c r="AR251" s="7">
        <f t="shared" si="58"/>
        <v>4.7986108106319332</v>
      </c>
      <c r="AT251" s="21">
        <v>43281</v>
      </c>
      <c r="AU251" s="9"/>
      <c r="AV251" s="9">
        <v>6175.4749755859375</v>
      </c>
      <c r="AW251" s="7">
        <f t="shared" si="59"/>
        <v>0</v>
      </c>
      <c r="AY251" s="21">
        <v>43281</v>
      </c>
      <c r="AZ251" s="9">
        <v>305</v>
      </c>
      <c r="BA251" s="9">
        <v>18922.148010253906</v>
      </c>
      <c r="BB251" s="7">
        <f t="shared" si="60"/>
        <v>1.6118677426829164</v>
      </c>
      <c r="BD251" s="21">
        <v>43281</v>
      </c>
      <c r="BE251" s="9">
        <v>1608.2999877929688</v>
      </c>
      <c r="BF251" s="9">
        <v>14774.332946777344</v>
      </c>
      <c r="BG251" s="7">
        <f t="shared" si="61"/>
        <v>10.885770569721592</v>
      </c>
      <c r="BI251" s="21">
        <v>43281</v>
      </c>
      <c r="BJ251" s="9">
        <v>11957.227922439575</v>
      </c>
      <c r="BK251" s="9">
        <v>1069000.0078125</v>
      </c>
      <c r="BL251" s="7">
        <f t="shared" si="62"/>
        <v>1.1185432960760879</v>
      </c>
      <c r="BN251" s="21">
        <v>43281</v>
      </c>
      <c r="BO251" s="9"/>
      <c r="BP251" s="9">
        <v>505049.67193603516</v>
      </c>
      <c r="BQ251" s="7">
        <f t="shared" si="63"/>
        <v>0</v>
      </c>
      <c r="BS251" s="21">
        <v>43281</v>
      </c>
      <c r="BT251" s="9">
        <v>540</v>
      </c>
      <c r="BU251" s="9">
        <v>396778.39886474609</v>
      </c>
      <c r="BV251" s="7">
        <f t="shared" si="64"/>
        <v>0.13609611852485834</v>
      </c>
      <c r="BX251" s="21">
        <v>43281</v>
      </c>
      <c r="BY251" s="9">
        <v>11417.227922439575</v>
      </c>
      <c r="BZ251" s="9">
        <v>167171.93701171875</v>
      </c>
      <c r="CA251" s="7">
        <f t="shared" si="65"/>
        <v>6.8296318906918136</v>
      </c>
    </row>
    <row r="252" spans="1:79">
      <c r="A252" s="21">
        <v>43312</v>
      </c>
      <c r="B252">
        <v>5</v>
      </c>
      <c r="C252">
        <v>136</v>
      </c>
      <c r="D252" s="7">
        <f t="shared" si="50"/>
        <v>3.6764705882352944</v>
      </c>
      <c r="F252" s="21">
        <v>43312</v>
      </c>
      <c r="H252">
        <v>22</v>
      </c>
      <c r="I252" s="7">
        <f t="shared" si="51"/>
        <v>0</v>
      </c>
      <c r="K252" s="21">
        <v>43312</v>
      </c>
      <c r="L252">
        <v>1</v>
      </c>
      <c r="M252">
        <v>63</v>
      </c>
      <c r="N252" s="7">
        <f t="shared" si="52"/>
        <v>1.5873015873015872</v>
      </c>
      <c r="P252" s="21">
        <v>43312</v>
      </c>
      <c r="Q252">
        <v>4</v>
      </c>
      <c r="R252">
        <v>51</v>
      </c>
      <c r="S252" s="7">
        <f t="shared" si="53"/>
        <v>7.8431372549019605</v>
      </c>
      <c r="U252" s="21">
        <v>43312</v>
      </c>
      <c r="V252">
        <v>19</v>
      </c>
      <c r="W252">
        <v>756</v>
      </c>
      <c r="X252" s="7">
        <f t="shared" si="54"/>
        <v>2.513227513227513</v>
      </c>
      <c r="Z252" s="21">
        <v>43312</v>
      </c>
      <c r="AB252">
        <v>298</v>
      </c>
      <c r="AC252" s="7">
        <f t="shared" si="55"/>
        <v>0</v>
      </c>
      <c r="AE252" s="21">
        <v>43312</v>
      </c>
      <c r="AF252">
        <v>2</v>
      </c>
      <c r="AG252">
        <v>331</v>
      </c>
      <c r="AH252" s="7">
        <f t="shared" si="56"/>
        <v>0.60422960725075525</v>
      </c>
      <c r="AJ252" s="21">
        <v>43312</v>
      </c>
      <c r="AK252">
        <v>19</v>
      </c>
      <c r="AL252">
        <v>176</v>
      </c>
      <c r="AM252" s="7">
        <f t="shared" si="57"/>
        <v>10.795454545454545</v>
      </c>
      <c r="AO252" s="21">
        <v>43312</v>
      </c>
      <c r="AP252" s="9">
        <v>1655</v>
      </c>
      <c r="AQ252" s="9">
        <v>40770.532958984375</v>
      </c>
      <c r="AR252" s="7">
        <f t="shared" si="58"/>
        <v>4.0593043060412022</v>
      </c>
      <c r="AT252" s="21">
        <v>43312</v>
      </c>
      <c r="AU252" s="9"/>
      <c r="AV252" s="9">
        <v>6474.9749755859375</v>
      </c>
      <c r="AW252" s="7">
        <f t="shared" si="59"/>
        <v>0</v>
      </c>
      <c r="AY252" s="21">
        <v>43312</v>
      </c>
      <c r="AZ252" s="9">
        <v>305</v>
      </c>
      <c r="BA252" s="9">
        <v>18925.534027099609</v>
      </c>
      <c r="BB252" s="7">
        <f t="shared" si="60"/>
        <v>1.6115793592047036</v>
      </c>
      <c r="BD252" s="21">
        <v>43312</v>
      </c>
      <c r="BE252" s="9">
        <v>1350</v>
      </c>
      <c r="BF252" s="9">
        <v>15370.023956298828</v>
      </c>
      <c r="BG252" s="7">
        <f t="shared" si="61"/>
        <v>8.7833304869167304</v>
      </c>
      <c r="BI252" s="21">
        <v>43312</v>
      </c>
      <c r="BJ252" s="9">
        <v>11016.227922439575</v>
      </c>
      <c r="BK252" s="9">
        <v>1065035.979598999</v>
      </c>
      <c r="BL252" s="7">
        <f t="shared" si="62"/>
        <v>1.0343526541316792</v>
      </c>
      <c r="BN252" s="21">
        <v>43312</v>
      </c>
      <c r="BO252" s="9"/>
      <c r="BP252" s="9">
        <v>503714.36372375488</v>
      </c>
      <c r="BQ252" s="7">
        <f t="shared" si="63"/>
        <v>0</v>
      </c>
      <c r="BS252" s="21">
        <v>43312</v>
      </c>
      <c r="BT252" s="9"/>
      <c r="BU252" s="9">
        <v>390780.7887878418</v>
      </c>
      <c r="BV252" s="7">
        <f t="shared" si="64"/>
        <v>0</v>
      </c>
      <c r="BX252" s="21">
        <v>43312</v>
      </c>
      <c r="BY252" s="9">
        <v>11016.227922439575</v>
      </c>
      <c r="BZ252" s="9">
        <v>170540.82708740234</v>
      </c>
      <c r="CA252" s="7">
        <f t="shared" si="65"/>
        <v>6.4595839662450718</v>
      </c>
    </row>
    <row r="253" spans="1:79">
      <c r="A253" s="21">
        <v>43343</v>
      </c>
      <c r="B253">
        <v>5</v>
      </c>
      <c r="C253">
        <v>131</v>
      </c>
      <c r="D253" s="7">
        <f t="shared" si="50"/>
        <v>3.8167938931297711</v>
      </c>
      <c r="F253" s="21">
        <v>43343</v>
      </c>
      <c r="H253">
        <v>22</v>
      </c>
      <c r="I253" s="7">
        <f t="shared" si="51"/>
        <v>0</v>
      </c>
      <c r="K253" s="21">
        <v>43343</v>
      </c>
      <c r="L253">
        <v>1</v>
      </c>
      <c r="M253">
        <v>61</v>
      </c>
      <c r="N253" s="7">
        <f t="shared" si="52"/>
        <v>1.639344262295082</v>
      </c>
      <c r="P253" s="21">
        <v>43343</v>
      </c>
      <c r="Q253">
        <v>4</v>
      </c>
      <c r="R253">
        <v>48</v>
      </c>
      <c r="S253" s="7">
        <f t="shared" si="53"/>
        <v>8.3333333333333321</v>
      </c>
      <c r="U253" s="21">
        <v>43343</v>
      </c>
      <c r="V253">
        <v>18</v>
      </c>
      <c r="W253">
        <v>764</v>
      </c>
      <c r="X253" s="7">
        <f t="shared" si="54"/>
        <v>2.3560209424083771</v>
      </c>
      <c r="Z253" s="21">
        <v>43343</v>
      </c>
      <c r="AB253">
        <v>299</v>
      </c>
      <c r="AC253" s="7">
        <f t="shared" si="55"/>
        <v>0</v>
      </c>
      <c r="AE253" s="21">
        <v>43343</v>
      </c>
      <c r="AF253">
        <v>2</v>
      </c>
      <c r="AG253">
        <v>330</v>
      </c>
      <c r="AH253" s="7">
        <f t="shared" si="56"/>
        <v>0.60606060606060608</v>
      </c>
      <c r="AJ253" s="21">
        <v>43343</v>
      </c>
      <c r="AK253">
        <v>18</v>
      </c>
      <c r="AL253">
        <v>180</v>
      </c>
      <c r="AM253" s="7">
        <f t="shared" si="57"/>
        <v>10</v>
      </c>
      <c r="AO253" s="21">
        <v>43343</v>
      </c>
      <c r="AP253" s="9">
        <v>1655</v>
      </c>
      <c r="AQ253" s="9">
        <v>39247.176956176758</v>
      </c>
      <c r="AR253" s="7">
        <f t="shared" si="58"/>
        <v>4.2168638061483161</v>
      </c>
      <c r="AT253" s="21">
        <v>43343</v>
      </c>
      <c r="AU253" s="9"/>
      <c r="AV253" s="9">
        <v>6524.9749755859375</v>
      </c>
      <c r="AW253" s="7">
        <f t="shared" si="59"/>
        <v>0</v>
      </c>
      <c r="AY253" s="21">
        <v>43343</v>
      </c>
      <c r="AZ253" s="9">
        <v>305</v>
      </c>
      <c r="BA253" s="9">
        <v>18333.369018554688</v>
      </c>
      <c r="BB253" s="7">
        <f t="shared" si="60"/>
        <v>1.6636331254300183</v>
      </c>
      <c r="BD253" s="21">
        <v>43343</v>
      </c>
      <c r="BE253" s="9">
        <v>1350</v>
      </c>
      <c r="BF253" s="9">
        <v>14388.832962036133</v>
      </c>
      <c r="BG253" s="7">
        <f t="shared" si="61"/>
        <v>9.3822758493470229</v>
      </c>
      <c r="BI253" s="21">
        <v>43343</v>
      </c>
      <c r="BJ253" s="9">
        <v>11008.127922058105</v>
      </c>
      <c r="BK253" s="9">
        <v>1072737.9249725342</v>
      </c>
      <c r="BL253" s="7">
        <f t="shared" si="62"/>
        <v>1.0261712265220746</v>
      </c>
      <c r="BN253" s="21">
        <v>43343</v>
      </c>
      <c r="BO253" s="9"/>
      <c r="BP253" s="9">
        <v>508613.18089294434</v>
      </c>
      <c r="BQ253" s="7">
        <f t="shared" si="63"/>
        <v>0</v>
      </c>
      <c r="BS253" s="21">
        <v>43343</v>
      </c>
      <c r="BT253" s="9"/>
      <c r="BU253" s="9">
        <v>388938.64294433594</v>
      </c>
      <c r="BV253" s="7">
        <f t="shared" si="64"/>
        <v>0</v>
      </c>
      <c r="BX253" s="21">
        <v>43343</v>
      </c>
      <c r="BY253" s="9">
        <v>11008.127922058105</v>
      </c>
      <c r="BZ253" s="9">
        <v>175186.10113525391</v>
      </c>
      <c r="CA253" s="7">
        <f t="shared" si="65"/>
        <v>6.283676530685038</v>
      </c>
    </row>
    <row r="254" spans="1:79">
      <c r="A254" s="21">
        <v>43373</v>
      </c>
      <c r="B254">
        <v>5</v>
      </c>
      <c r="C254">
        <v>128</v>
      </c>
      <c r="D254" s="7">
        <f t="shared" si="50"/>
        <v>3.90625</v>
      </c>
      <c r="F254" s="21">
        <v>43373</v>
      </c>
      <c r="H254">
        <v>23</v>
      </c>
      <c r="I254" s="7">
        <f t="shared" si="51"/>
        <v>0</v>
      </c>
      <c r="K254" s="21">
        <v>43373</v>
      </c>
      <c r="L254">
        <v>1</v>
      </c>
      <c r="M254">
        <v>59</v>
      </c>
      <c r="N254" s="7">
        <f t="shared" si="52"/>
        <v>1.6949152542372881</v>
      </c>
      <c r="P254" s="21">
        <v>43373</v>
      </c>
      <c r="Q254">
        <v>4</v>
      </c>
      <c r="R254">
        <v>46</v>
      </c>
      <c r="S254" s="7">
        <f t="shared" si="53"/>
        <v>8.695652173913043</v>
      </c>
      <c r="U254" s="21">
        <v>43373</v>
      </c>
      <c r="V254">
        <v>17</v>
      </c>
      <c r="W254">
        <v>767</v>
      </c>
      <c r="X254" s="7">
        <f t="shared" si="54"/>
        <v>2.216427640156454</v>
      </c>
      <c r="Z254" s="21">
        <v>43373</v>
      </c>
      <c r="AB254">
        <v>303</v>
      </c>
      <c r="AC254" s="7">
        <f t="shared" si="55"/>
        <v>0</v>
      </c>
      <c r="AE254" s="21">
        <v>43373</v>
      </c>
      <c r="AF254">
        <v>2</v>
      </c>
      <c r="AG254">
        <v>338</v>
      </c>
      <c r="AH254" s="7">
        <f t="shared" si="56"/>
        <v>0.59171597633136097</v>
      </c>
      <c r="AJ254" s="21">
        <v>43373</v>
      </c>
      <c r="AK254">
        <v>17</v>
      </c>
      <c r="AL254">
        <v>177</v>
      </c>
      <c r="AM254" s="7">
        <f t="shared" si="57"/>
        <v>9.6045197740112993</v>
      </c>
      <c r="AO254" s="21">
        <v>43373</v>
      </c>
      <c r="AP254" s="9">
        <v>1655</v>
      </c>
      <c r="AQ254" s="9">
        <v>38345.421920776367</v>
      </c>
      <c r="AR254" s="7">
        <f t="shared" si="58"/>
        <v>4.3160302249883076</v>
      </c>
      <c r="AT254" s="21">
        <v>43373</v>
      </c>
      <c r="AU254" s="9"/>
      <c r="AV254" s="9">
        <v>6850.4749755859375</v>
      </c>
      <c r="AW254" s="7">
        <f t="shared" si="59"/>
        <v>0</v>
      </c>
      <c r="AY254" s="21">
        <v>43373</v>
      </c>
      <c r="AZ254" s="9">
        <v>305</v>
      </c>
      <c r="BA254" s="9">
        <v>17781.272003173828</v>
      </c>
      <c r="BB254" s="7">
        <f t="shared" si="60"/>
        <v>1.7152878598649168</v>
      </c>
      <c r="BD254" s="21">
        <v>43373</v>
      </c>
      <c r="BE254" s="9">
        <v>1350</v>
      </c>
      <c r="BF254" s="9">
        <v>13713.674942016602</v>
      </c>
      <c r="BG254" s="7">
        <f t="shared" si="61"/>
        <v>9.8441884156361805</v>
      </c>
      <c r="BI254" s="21">
        <v>43373</v>
      </c>
      <c r="BJ254" s="9">
        <v>10425.378898620605</v>
      </c>
      <c r="BK254" s="9">
        <v>1076716.178527832</v>
      </c>
      <c r="BL254" s="7">
        <f t="shared" si="62"/>
        <v>0.96825691918876655</v>
      </c>
      <c r="BN254" s="21">
        <v>43373</v>
      </c>
      <c r="BO254" s="9"/>
      <c r="BP254" s="9">
        <v>515667.24038696289</v>
      </c>
      <c r="BQ254" s="7">
        <f t="shared" si="63"/>
        <v>0</v>
      </c>
      <c r="BS254" s="21">
        <v>43373</v>
      </c>
      <c r="BT254" s="9"/>
      <c r="BU254" s="9">
        <v>388020.07995605469</v>
      </c>
      <c r="BV254" s="7">
        <f t="shared" si="64"/>
        <v>0</v>
      </c>
      <c r="BX254" s="21">
        <v>43373</v>
      </c>
      <c r="BY254" s="9">
        <v>10425.378898620605</v>
      </c>
      <c r="BZ254" s="9">
        <v>173028.85818481445</v>
      </c>
      <c r="CA254" s="7">
        <f t="shared" si="65"/>
        <v>6.0252255074613732</v>
      </c>
    </row>
    <row r="255" spans="1:79">
      <c r="A255" s="21">
        <v>43404</v>
      </c>
      <c r="B255">
        <v>4</v>
      </c>
      <c r="C255">
        <v>124</v>
      </c>
      <c r="D255" s="7">
        <f t="shared" si="50"/>
        <v>3.225806451612903</v>
      </c>
      <c r="F255" s="21">
        <v>43404</v>
      </c>
      <c r="H255">
        <v>24</v>
      </c>
      <c r="I255" s="7">
        <f t="shared" si="51"/>
        <v>0</v>
      </c>
      <c r="K255" s="21">
        <v>43404</v>
      </c>
      <c r="L255">
        <v>1</v>
      </c>
      <c r="M255">
        <v>54</v>
      </c>
      <c r="N255" s="7">
        <f t="shared" si="52"/>
        <v>1.8518518518518516</v>
      </c>
      <c r="P255" s="21">
        <v>43404</v>
      </c>
      <c r="Q255">
        <v>3</v>
      </c>
      <c r="R255">
        <v>45</v>
      </c>
      <c r="S255" s="7">
        <f t="shared" si="53"/>
        <v>6.666666666666667</v>
      </c>
      <c r="U255" s="21">
        <v>43404</v>
      </c>
      <c r="V255">
        <v>19</v>
      </c>
      <c r="W255">
        <v>773</v>
      </c>
      <c r="X255" s="7">
        <f t="shared" si="54"/>
        <v>2.4579560155239331</v>
      </c>
      <c r="Z255" s="21">
        <v>43404</v>
      </c>
      <c r="AB255">
        <v>297</v>
      </c>
      <c r="AC255" s="7">
        <f t="shared" si="55"/>
        <v>0</v>
      </c>
      <c r="AE255" s="21">
        <v>43404</v>
      </c>
      <c r="AF255">
        <v>2</v>
      </c>
      <c r="AG255">
        <v>349</v>
      </c>
      <c r="AH255" s="7">
        <f t="shared" si="56"/>
        <v>0.57306590257879653</v>
      </c>
      <c r="AJ255" s="21">
        <v>43404</v>
      </c>
      <c r="AK255">
        <v>19</v>
      </c>
      <c r="AL255">
        <v>176</v>
      </c>
      <c r="AM255" s="7">
        <f t="shared" si="57"/>
        <v>10.795454545454545</v>
      </c>
      <c r="AO255" s="21">
        <v>43404</v>
      </c>
      <c r="AP255" s="9">
        <v>1405</v>
      </c>
      <c r="AQ255" s="9">
        <v>37170.98796081543</v>
      </c>
      <c r="AR255" s="7">
        <f t="shared" si="58"/>
        <v>3.7798295850546402</v>
      </c>
      <c r="AT255" s="21">
        <v>43404</v>
      </c>
      <c r="AU255" s="9"/>
      <c r="AV255" s="9">
        <v>7130.364990234375</v>
      </c>
      <c r="AW255" s="7">
        <f t="shared" si="59"/>
        <v>0</v>
      </c>
      <c r="AY255" s="21">
        <v>43404</v>
      </c>
      <c r="AZ255" s="9">
        <v>305</v>
      </c>
      <c r="BA255" s="9">
        <v>16331.261016845703</v>
      </c>
      <c r="BB255" s="7">
        <f t="shared" si="60"/>
        <v>1.8675838913197969</v>
      </c>
      <c r="BD255" s="21">
        <v>43404</v>
      </c>
      <c r="BE255" s="9">
        <v>1100</v>
      </c>
      <c r="BF255" s="9">
        <v>13709.361953735352</v>
      </c>
      <c r="BG255" s="7">
        <f t="shared" si="61"/>
        <v>8.023714040902437</v>
      </c>
      <c r="BI255" s="21">
        <v>43404</v>
      </c>
      <c r="BJ255" s="9">
        <v>13334.86888885498</v>
      </c>
      <c r="BK255" s="9">
        <v>1082018.5954742432</v>
      </c>
      <c r="BL255" s="7">
        <f t="shared" si="62"/>
        <v>1.2324066281883423</v>
      </c>
      <c r="BN255" s="21">
        <v>43404</v>
      </c>
      <c r="BO255" s="9"/>
      <c r="BP255" s="9">
        <v>508576.63243103027</v>
      </c>
      <c r="BQ255" s="7">
        <f t="shared" si="63"/>
        <v>0</v>
      </c>
      <c r="BS255" s="21">
        <v>43404</v>
      </c>
      <c r="BT255" s="9"/>
      <c r="BU255" s="9">
        <v>399209.39093017578</v>
      </c>
      <c r="BV255" s="7">
        <f t="shared" si="64"/>
        <v>0</v>
      </c>
      <c r="BX255" s="21">
        <v>43404</v>
      </c>
      <c r="BY255" s="9">
        <v>13334.86888885498</v>
      </c>
      <c r="BZ255" s="9">
        <v>174232.57211303711</v>
      </c>
      <c r="CA255" s="7">
        <f t="shared" si="65"/>
        <v>7.6534879369189932</v>
      </c>
    </row>
    <row r="256" spans="1:79">
      <c r="A256" s="21">
        <v>43434</v>
      </c>
      <c r="B256">
        <v>4</v>
      </c>
      <c r="C256">
        <v>126</v>
      </c>
      <c r="D256" s="7">
        <f t="shared" si="50"/>
        <v>3.1746031746031744</v>
      </c>
      <c r="F256" s="21">
        <v>43434</v>
      </c>
      <c r="H256">
        <v>25</v>
      </c>
      <c r="I256" s="7">
        <f t="shared" si="51"/>
        <v>0</v>
      </c>
      <c r="K256" s="21">
        <v>43434</v>
      </c>
      <c r="M256">
        <v>52</v>
      </c>
      <c r="N256" s="7">
        <f t="shared" si="52"/>
        <v>0</v>
      </c>
      <c r="P256" s="21">
        <v>43434</v>
      </c>
      <c r="Q256">
        <v>4</v>
      </c>
      <c r="R256">
        <v>48</v>
      </c>
      <c r="S256" s="7">
        <f t="shared" si="53"/>
        <v>8.3333333333333321</v>
      </c>
      <c r="U256" s="21">
        <v>43434</v>
      </c>
      <c r="V256">
        <v>16</v>
      </c>
      <c r="W256">
        <v>785</v>
      </c>
      <c r="X256" s="7">
        <f t="shared" si="54"/>
        <v>2.0382165605095541</v>
      </c>
      <c r="Z256" s="21">
        <v>43434</v>
      </c>
      <c r="AB256">
        <v>308</v>
      </c>
      <c r="AC256" s="7">
        <f t="shared" si="55"/>
        <v>0</v>
      </c>
      <c r="AE256" s="21">
        <v>43434</v>
      </c>
      <c r="AF256">
        <v>2</v>
      </c>
      <c r="AG256">
        <v>354</v>
      </c>
      <c r="AH256" s="7">
        <f t="shared" si="56"/>
        <v>0.56497175141242939</v>
      </c>
      <c r="AJ256" s="21">
        <v>43434</v>
      </c>
      <c r="AK256">
        <v>16</v>
      </c>
      <c r="AL256">
        <v>171</v>
      </c>
      <c r="AM256" s="7">
        <f t="shared" si="57"/>
        <v>9.3567251461988299</v>
      </c>
      <c r="AO256" s="21">
        <v>43434</v>
      </c>
      <c r="AP256" s="9">
        <v>1100</v>
      </c>
      <c r="AQ256" s="9">
        <v>37680.914932250977</v>
      </c>
      <c r="AR256" s="7">
        <f t="shared" si="58"/>
        <v>2.9192497103049728</v>
      </c>
      <c r="AT256" s="21">
        <v>43434</v>
      </c>
      <c r="AU256" s="9"/>
      <c r="AV256" s="9">
        <v>7430.364990234375</v>
      </c>
      <c r="AW256" s="7">
        <f t="shared" si="59"/>
        <v>0</v>
      </c>
      <c r="AY256" s="21">
        <v>43434</v>
      </c>
      <c r="AZ256" s="9"/>
      <c r="BA256" s="9">
        <v>15674.096008300781</v>
      </c>
      <c r="BB256" s="7">
        <f t="shared" si="60"/>
        <v>0</v>
      </c>
      <c r="BD256" s="21">
        <v>43434</v>
      </c>
      <c r="BE256" s="9">
        <v>1100</v>
      </c>
      <c r="BF256" s="9">
        <v>14576.45393371582</v>
      </c>
      <c r="BG256" s="7">
        <f t="shared" si="61"/>
        <v>7.5464170161143489</v>
      </c>
      <c r="BI256" s="21">
        <v>43434</v>
      </c>
      <c r="BJ256" s="9">
        <v>11145.799919128418</v>
      </c>
      <c r="BK256" s="9">
        <v>1088649.4069366455</v>
      </c>
      <c r="BL256" s="7">
        <f t="shared" si="62"/>
        <v>1.0238190411081585</v>
      </c>
      <c r="BN256" s="21">
        <v>43434</v>
      </c>
      <c r="BO256" s="9"/>
      <c r="BP256" s="9">
        <v>505653.15574645996</v>
      </c>
      <c r="BQ256" s="7">
        <f t="shared" si="63"/>
        <v>0</v>
      </c>
      <c r="BS256" s="21">
        <v>43434</v>
      </c>
      <c r="BT256" s="9"/>
      <c r="BU256" s="9">
        <v>410626.08898925781</v>
      </c>
      <c r="BV256" s="7">
        <f t="shared" si="64"/>
        <v>0</v>
      </c>
      <c r="BX256" s="21">
        <v>43434</v>
      </c>
      <c r="BY256" s="9">
        <v>11145.799919128418</v>
      </c>
      <c r="BZ256" s="9">
        <v>172370.16220092773</v>
      </c>
      <c r="CA256" s="7">
        <f t="shared" si="65"/>
        <v>6.466200284789446</v>
      </c>
    </row>
    <row r="257" spans="1:79">
      <c r="A257" s="21">
        <v>43465</v>
      </c>
      <c r="B257">
        <v>4</v>
      </c>
      <c r="C257">
        <v>124</v>
      </c>
      <c r="D257" s="7">
        <f t="shared" si="50"/>
        <v>3.225806451612903</v>
      </c>
      <c r="F257" s="21">
        <v>43465</v>
      </c>
      <c r="H257">
        <v>26</v>
      </c>
      <c r="I257" s="7">
        <f t="shared" si="51"/>
        <v>0</v>
      </c>
      <c r="K257" s="21">
        <v>43465</v>
      </c>
      <c r="M257">
        <v>53</v>
      </c>
      <c r="N257" s="7">
        <f t="shared" si="52"/>
        <v>0</v>
      </c>
      <c r="P257" s="21">
        <v>43465</v>
      </c>
      <c r="Q257">
        <v>4</v>
      </c>
      <c r="R257">
        <v>44</v>
      </c>
      <c r="S257" s="7">
        <f t="shared" si="53"/>
        <v>9.0909090909090917</v>
      </c>
      <c r="U257" s="21">
        <v>43465</v>
      </c>
      <c r="V257">
        <v>14</v>
      </c>
      <c r="W257">
        <v>795</v>
      </c>
      <c r="X257" s="7">
        <f t="shared" si="54"/>
        <v>1.7610062893081762</v>
      </c>
      <c r="Z257" s="21">
        <v>43465</v>
      </c>
      <c r="AB257">
        <v>312</v>
      </c>
      <c r="AC257" s="7">
        <f t="shared" si="55"/>
        <v>0</v>
      </c>
      <c r="AE257" s="21">
        <v>43465</v>
      </c>
      <c r="AG257">
        <v>356</v>
      </c>
      <c r="AH257" s="7">
        <f t="shared" si="56"/>
        <v>0</v>
      </c>
      <c r="AJ257" s="21">
        <v>43465</v>
      </c>
      <c r="AK257">
        <v>14</v>
      </c>
      <c r="AL257">
        <v>173</v>
      </c>
      <c r="AM257" s="7">
        <f t="shared" si="57"/>
        <v>8.0924855491329488</v>
      </c>
      <c r="AO257" s="21">
        <v>43465</v>
      </c>
      <c r="AP257" s="9">
        <v>1100</v>
      </c>
      <c r="AQ257" s="9">
        <v>37034.045944213867</v>
      </c>
      <c r="AR257" s="7">
        <f t="shared" si="58"/>
        <v>2.9702398751056851</v>
      </c>
      <c r="AT257" s="21">
        <v>43465</v>
      </c>
      <c r="AU257" s="9"/>
      <c r="AV257" s="9">
        <v>7645.8259887695313</v>
      </c>
      <c r="AW257" s="7">
        <f t="shared" si="59"/>
        <v>0</v>
      </c>
      <c r="AY257" s="21">
        <v>43465</v>
      </c>
      <c r="AZ257" s="9"/>
      <c r="BA257" s="9">
        <v>16017.096008300781</v>
      </c>
      <c r="BB257" s="7">
        <f t="shared" si="60"/>
        <v>0</v>
      </c>
      <c r="BD257" s="21">
        <v>43465</v>
      </c>
      <c r="BE257" s="9">
        <v>1100</v>
      </c>
      <c r="BF257" s="9">
        <v>13371.123947143555</v>
      </c>
      <c r="BG257" s="7">
        <f t="shared" si="61"/>
        <v>8.2266831445758211</v>
      </c>
      <c r="BI257" s="21">
        <v>43465</v>
      </c>
      <c r="BJ257" s="9">
        <v>9263.726921081543</v>
      </c>
      <c r="BK257" s="9">
        <v>1104265.0996856689</v>
      </c>
      <c r="BL257" s="7">
        <f t="shared" si="62"/>
        <v>0.8389042562079051</v>
      </c>
      <c r="BN257" s="21">
        <v>43465</v>
      </c>
      <c r="BO257" s="9"/>
      <c r="BP257" s="9">
        <v>517317.72129821777</v>
      </c>
      <c r="BQ257" s="7">
        <f t="shared" si="63"/>
        <v>0</v>
      </c>
      <c r="BS257" s="21">
        <v>43465</v>
      </c>
      <c r="BT257" s="9"/>
      <c r="BU257" s="9">
        <v>410710.26217651367</v>
      </c>
      <c r="BV257" s="7">
        <f t="shared" si="64"/>
        <v>0</v>
      </c>
      <c r="BX257" s="21">
        <v>43465</v>
      </c>
      <c r="BY257" s="9">
        <v>9263.726921081543</v>
      </c>
      <c r="BZ257" s="9">
        <v>176237.1162109375</v>
      </c>
      <c r="CA257" s="7">
        <f t="shared" si="65"/>
        <v>5.2563995146140643</v>
      </c>
    </row>
    <row r="258" spans="1:79">
      <c r="A258" s="21">
        <v>43496</v>
      </c>
      <c r="B258">
        <v>3</v>
      </c>
      <c r="C258">
        <v>124</v>
      </c>
      <c r="D258" s="7">
        <f t="shared" si="50"/>
        <v>2.4193548387096775</v>
      </c>
      <c r="F258" s="21">
        <v>43496</v>
      </c>
      <c r="H258">
        <v>25</v>
      </c>
      <c r="I258" s="7">
        <f t="shared" si="51"/>
        <v>0</v>
      </c>
      <c r="K258" s="21">
        <v>43496</v>
      </c>
      <c r="M258">
        <v>53</v>
      </c>
      <c r="N258" s="7">
        <f t="shared" si="52"/>
        <v>0</v>
      </c>
      <c r="P258" s="21">
        <v>43496</v>
      </c>
      <c r="Q258">
        <v>3</v>
      </c>
      <c r="R258">
        <v>46</v>
      </c>
      <c r="S258" s="7">
        <f t="shared" si="53"/>
        <v>6.5217391304347823</v>
      </c>
      <c r="U258" s="21">
        <v>43496</v>
      </c>
      <c r="V258">
        <v>13</v>
      </c>
      <c r="W258">
        <v>799</v>
      </c>
      <c r="X258" s="7">
        <f t="shared" si="54"/>
        <v>1.6270337922403004</v>
      </c>
      <c r="Z258" s="21">
        <v>43496</v>
      </c>
      <c r="AB258">
        <v>320</v>
      </c>
      <c r="AC258" s="7">
        <f t="shared" si="55"/>
        <v>0</v>
      </c>
      <c r="AE258" s="21">
        <v>43496</v>
      </c>
      <c r="AG258">
        <v>355</v>
      </c>
      <c r="AH258" s="7">
        <f t="shared" si="56"/>
        <v>0</v>
      </c>
      <c r="AJ258" s="21">
        <v>43496</v>
      </c>
      <c r="AK258">
        <v>13</v>
      </c>
      <c r="AL258">
        <v>168</v>
      </c>
      <c r="AM258" s="7">
        <f t="shared" si="57"/>
        <v>7.7380952380952381</v>
      </c>
      <c r="AO258" s="21">
        <v>43496</v>
      </c>
      <c r="AP258" s="9">
        <v>750</v>
      </c>
      <c r="AQ258" s="9">
        <v>37055.129928588867</v>
      </c>
      <c r="AR258" s="7">
        <f t="shared" si="58"/>
        <v>2.024011254164725</v>
      </c>
      <c r="AT258" s="21">
        <v>43496</v>
      </c>
      <c r="AU258" s="9"/>
      <c r="AV258" s="9">
        <v>7395.7760009765625</v>
      </c>
      <c r="AW258" s="7">
        <f t="shared" si="59"/>
        <v>0</v>
      </c>
      <c r="AY258" s="21">
        <v>43496</v>
      </c>
      <c r="AZ258" s="9"/>
      <c r="BA258" s="9">
        <v>15996.992004394531</v>
      </c>
      <c r="BB258" s="7">
        <f t="shared" si="60"/>
        <v>0</v>
      </c>
      <c r="BD258" s="21">
        <v>43496</v>
      </c>
      <c r="BE258" s="9">
        <v>750</v>
      </c>
      <c r="BF258" s="9">
        <v>13662.361923217773</v>
      </c>
      <c r="BG258" s="7">
        <f t="shared" si="61"/>
        <v>5.4895339782022052</v>
      </c>
      <c r="BI258" s="21">
        <v>43496</v>
      </c>
      <c r="BJ258" s="9">
        <v>9100.9839172363281</v>
      </c>
      <c r="BK258" s="9">
        <v>1114397.9302520752</v>
      </c>
      <c r="BL258" s="7">
        <f t="shared" si="62"/>
        <v>0.81667272256847234</v>
      </c>
      <c r="BN258" s="21">
        <v>43496</v>
      </c>
      <c r="BO258" s="9"/>
      <c r="BP258" s="9">
        <v>532242.15083312988</v>
      </c>
      <c r="BQ258" s="7">
        <f t="shared" si="63"/>
        <v>0</v>
      </c>
      <c r="BS258" s="21">
        <v>43496</v>
      </c>
      <c r="BT258" s="9"/>
      <c r="BU258" s="9">
        <v>410441.52017211914</v>
      </c>
      <c r="BV258" s="7">
        <f t="shared" si="64"/>
        <v>0</v>
      </c>
      <c r="BX258" s="21">
        <v>43496</v>
      </c>
      <c r="BY258" s="9">
        <v>9100.9839172363281</v>
      </c>
      <c r="BZ258" s="9">
        <v>171714.25924682617</v>
      </c>
      <c r="CA258" s="7">
        <f t="shared" si="65"/>
        <v>5.3000746456089924</v>
      </c>
    </row>
    <row r="259" spans="1:79">
      <c r="A259" s="21">
        <v>43524</v>
      </c>
      <c r="B259">
        <v>2</v>
      </c>
      <c r="C259">
        <v>126</v>
      </c>
      <c r="D259" s="7">
        <f t="shared" si="50"/>
        <v>1.5873015873015872</v>
      </c>
      <c r="F259" s="21">
        <v>43524</v>
      </c>
      <c r="H259">
        <v>27</v>
      </c>
      <c r="I259" s="7">
        <f t="shared" si="51"/>
        <v>0</v>
      </c>
      <c r="K259" s="21">
        <v>43524</v>
      </c>
      <c r="M259">
        <v>52</v>
      </c>
      <c r="N259" s="7">
        <f t="shared" si="52"/>
        <v>0</v>
      </c>
      <c r="P259" s="21">
        <v>43524</v>
      </c>
      <c r="Q259">
        <v>2</v>
      </c>
      <c r="R259">
        <v>47</v>
      </c>
      <c r="S259" s="7">
        <f t="shared" si="53"/>
        <v>4.2553191489361701</v>
      </c>
      <c r="U259" s="21">
        <v>43524</v>
      </c>
      <c r="V259">
        <v>12</v>
      </c>
      <c r="W259">
        <v>802</v>
      </c>
      <c r="X259" s="7">
        <f t="shared" si="54"/>
        <v>1.4962593516209477</v>
      </c>
      <c r="Z259" s="21">
        <v>43524</v>
      </c>
      <c r="AA259">
        <v>1</v>
      </c>
      <c r="AB259">
        <v>317</v>
      </c>
      <c r="AC259" s="7">
        <f t="shared" si="55"/>
        <v>0.31545741324921134</v>
      </c>
      <c r="AE259" s="21">
        <v>43524</v>
      </c>
      <c r="AF259">
        <v>2</v>
      </c>
      <c r="AG259">
        <v>362</v>
      </c>
      <c r="AH259" s="7">
        <f t="shared" si="56"/>
        <v>0.55248618784530379</v>
      </c>
      <c r="AJ259" s="21">
        <v>43524</v>
      </c>
      <c r="AK259">
        <v>10</v>
      </c>
      <c r="AL259">
        <v>169</v>
      </c>
      <c r="AM259" s="7">
        <f t="shared" si="57"/>
        <v>5.9171597633136095</v>
      </c>
      <c r="AO259" s="21">
        <v>43524</v>
      </c>
      <c r="AP259" s="9">
        <v>500</v>
      </c>
      <c r="AQ259" s="9">
        <v>37807.707931518555</v>
      </c>
      <c r="AR259" s="7">
        <f t="shared" si="58"/>
        <v>1.3224816508465802</v>
      </c>
      <c r="AT259" s="21">
        <v>43524</v>
      </c>
      <c r="AU259" s="9"/>
      <c r="AV259" s="9">
        <v>8045.7760009765625</v>
      </c>
      <c r="AW259" s="7">
        <f t="shared" si="59"/>
        <v>0</v>
      </c>
      <c r="AY259" s="21">
        <v>43524</v>
      </c>
      <c r="AZ259" s="9"/>
      <c r="BA259" s="9">
        <v>15646.096008300781</v>
      </c>
      <c r="BB259" s="7">
        <f t="shared" si="60"/>
        <v>0</v>
      </c>
      <c r="BD259" s="21">
        <v>43524</v>
      </c>
      <c r="BE259" s="9">
        <v>500</v>
      </c>
      <c r="BF259" s="9">
        <v>14115.835922241211</v>
      </c>
      <c r="BG259" s="7">
        <f t="shared" si="61"/>
        <v>3.542121081275742</v>
      </c>
      <c r="BI259" s="21">
        <v>43524</v>
      </c>
      <c r="BJ259" s="9">
        <v>9632.1288757324219</v>
      </c>
      <c r="BK259" s="9">
        <v>1109737.1773681641</v>
      </c>
      <c r="BL259" s="7">
        <f t="shared" si="62"/>
        <v>0.86796487241923659</v>
      </c>
      <c r="BN259" s="21">
        <v>43524</v>
      </c>
      <c r="BO259" s="9">
        <v>599.99798583984375</v>
      </c>
      <c r="BP259" s="9">
        <v>527846.05401611328</v>
      </c>
      <c r="BQ259" s="7">
        <f t="shared" si="63"/>
        <v>0.11366912403242631</v>
      </c>
      <c r="BS259" s="21">
        <v>43524</v>
      </c>
      <c r="BT259" s="9">
        <v>1396.14697265625</v>
      </c>
      <c r="BU259" s="9">
        <v>407987.08212280273</v>
      </c>
      <c r="BV259" s="7">
        <f t="shared" si="64"/>
        <v>0.34220372012563244</v>
      </c>
      <c r="BX259" s="21">
        <v>43524</v>
      </c>
      <c r="BY259" s="9">
        <v>7635.9839172363281</v>
      </c>
      <c r="BZ259" s="9">
        <v>173904.04122924805</v>
      </c>
      <c r="CA259" s="7">
        <f t="shared" si="65"/>
        <v>4.3909180392019955</v>
      </c>
    </row>
    <row r="260" spans="1:79">
      <c r="A260" s="21">
        <v>43555</v>
      </c>
      <c r="B260">
        <v>1</v>
      </c>
      <c r="C260">
        <v>121</v>
      </c>
      <c r="D260" s="7">
        <f t="shared" si="50"/>
        <v>0.82644628099173556</v>
      </c>
      <c r="F260" s="21">
        <v>43555</v>
      </c>
      <c r="H260">
        <v>25</v>
      </c>
      <c r="I260" s="7">
        <f t="shared" si="51"/>
        <v>0</v>
      </c>
      <c r="K260" s="21">
        <v>43555</v>
      </c>
      <c r="M260">
        <v>51</v>
      </c>
      <c r="N260" s="7">
        <f t="shared" si="52"/>
        <v>0</v>
      </c>
      <c r="P260" s="21">
        <v>43555</v>
      </c>
      <c r="Q260">
        <v>1</v>
      </c>
      <c r="R260">
        <v>45</v>
      </c>
      <c r="S260" s="7">
        <f t="shared" si="53"/>
        <v>2.2222222222222223</v>
      </c>
      <c r="U260" s="21">
        <v>43555</v>
      </c>
      <c r="V260">
        <v>8</v>
      </c>
      <c r="W260">
        <v>800</v>
      </c>
      <c r="X260" s="7">
        <f t="shared" si="54"/>
        <v>1</v>
      </c>
      <c r="Z260" s="21">
        <v>43555</v>
      </c>
      <c r="AB260">
        <v>316</v>
      </c>
      <c r="AC260" s="7">
        <f t="shared" si="55"/>
        <v>0</v>
      </c>
      <c r="AE260" s="21">
        <v>43555</v>
      </c>
      <c r="AF260">
        <v>3</v>
      </c>
      <c r="AG260">
        <v>372</v>
      </c>
      <c r="AH260" s="7">
        <f t="shared" si="56"/>
        <v>0.80645161290322576</v>
      </c>
      <c r="AJ260" s="21">
        <v>43555</v>
      </c>
      <c r="AK260">
        <v>5</v>
      </c>
      <c r="AL260">
        <v>158</v>
      </c>
      <c r="AM260" s="7">
        <f t="shared" si="57"/>
        <v>3.1645569620253164</v>
      </c>
      <c r="AO260" s="21">
        <v>43555</v>
      </c>
      <c r="AP260" s="9"/>
      <c r="AQ260" s="9">
        <v>36411.75895690918</v>
      </c>
      <c r="AR260" s="7">
        <f t="shared" si="58"/>
        <v>0</v>
      </c>
      <c r="AT260" s="21">
        <v>43555</v>
      </c>
      <c r="AU260" s="9"/>
      <c r="AV260" s="9">
        <v>7454.8810119628906</v>
      </c>
      <c r="AW260" s="7">
        <f t="shared" si="59"/>
        <v>0</v>
      </c>
      <c r="AY260" s="21">
        <v>43555</v>
      </c>
      <c r="AZ260" s="9"/>
      <c r="BA260" s="9">
        <v>15357.990997314453</v>
      </c>
      <c r="BB260" s="7">
        <f t="shared" si="60"/>
        <v>0</v>
      </c>
      <c r="BD260" s="21">
        <v>43555</v>
      </c>
      <c r="BE260" s="9"/>
      <c r="BF260" s="9">
        <v>13598.886947631836</v>
      </c>
      <c r="BG260" s="7">
        <f t="shared" si="61"/>
        <v>0</v>
      </c>
      <c r="BI260" s="21">
        <v>43555</v>
      </c>
      <c r="BJ260" s="9">
        <v>6567.3139343261719</v>
      </c>
      <c r="BK260" s="9">
        <v>1094443.6909332275</v>
      </c>
      <c r="BL260" s="7">
        <f t="shared" si="62"/>
        <v>0.60005955434091374</v>
      </c>
      <c r="BN260" s="21">
        <v>43555</v>
      </c>
      <c r="BO260" s="9"/>
      <c r="BP260" s="9">
        <v>510463.72276306152</v>
      </c>
      <c r="BQ260" s="7">
        <f t="shared" si="63"/>
        <v>0</v>
      </c>
      <c r="BS260" s="21">
        <v>43555</v>
      </c>
      <c r="BT260" s="9">
        <v>2496.1449584960938</v>
      </c>
      <c r="BU260" s="9">
        <v>438926.06399536133</v>
      </c>
      <c r="BV260" s="7">
        <f t="shared" si="64"/>
        <v>0.5686937193418693</v>
      </c>
      <c r="BX260" s="21">
        <v>43555</v>
      </c>
      <c r="BY260" s="9">
        <v>4071.1689758300781</v>
      </c>
      <c r="BZ260" s="9">
        <v>145053.90417480469</v>
      </c>
      <c r="CA260" s="7">
        <f t="shared" si="65"/>
        <v>2.8066593581127646</v>
      </c>
    </row>
    <row r="261" spans="1:79">
      <c r="A261" s="21">
        <v>43585</v>
      </c>
      <c r="B261">
        <v>1</v>
      </c>
      <c r="C261">
        <v>122</v>
      </c>
      <c r="D261" s="7">
        <f t="shared" si="50"/>
        <v>0.81967213114754101</v>
      </c>
      <c r="F261" s="21">
        <v>43585</v>
      </c>
      <c r="H261">
        <v>27</v>
      </c>
      <c r="I261" s="7">
        <f t="shared" si="51"/>
        <v>0</v>
      </c>
      <c r="K261" s="21">
        <v>43585</v>
      </c>
      <c r="M261">
        <v>53</v>
      </c>
      <c r="N261" s="7">
        <f t="shared" si="52"/>
        <v>0</v>
      </c>
      <c r="P261" s="21">
        <v>43585</v>
      </c>
      <c r="Q261">
        <v>1</v>
      </c>
      <c r="R261">
        <v>42</v>
      </c>
      <c r="S261" s="7">
        <f t="shared" si="53"/>
        <v>2.3809523809523809</v>
      </c>
      <c r="U261" s="21">
        <v>43585</v>
      </c>
      <c r="V261">
        <v>12</v>
      </c>
      <c r="W261">
        <v>800</v>
      </c>
      <c r="X261" s="7">
        <f t="shared" si="54"/>
        <v>1.5</v>
      </c>
      <c r="Z261" s="21">
        <v>43585</v>
      </c>
      <c r="AB261">
        <v>317</v>
      </c>
      <c r="AC261" s="7">
        <f t="shared" si="55"/>
        <v>0</v>
      </c>
      <c r="AE261" s="21">
        <v>43585</v>
      </c>
      <c r="AF261">
        <v>4</v>
      </c>
      <c r="AG261">
        <v>377</v>
      </c>
      <c r="AH261" s="7">
        <f t="shared" si="56"/>
        <v>1.0610079575596816</v>
      </c>
      <c r="AJ261" s="21">
        <v>43585</v>
      </c>
      <c r="AK261">
        <v>9</v>
      </c>
      <c r="AL261">
        <v>150</v>
      </c>
      <c r="AM261" s="7">
        <f t="shared" si="57"/>
        <v>6</v>
      </c>
      <c r="AO261" s="21">
        <v>43585</v>
      </c>
      <c r="AP261" s="9"/>
      <c r="AQ261" s="9">
        <v>36765.097946166992</v>
      </c>
      <c r="AR261" s="7">
        <f t="shared" si="58"/>
        <v>0</v>
      </c>
      <c r="AT261" s="21">
        <v>43585</v>
      </c>
      <c r="AU261" s="9"/>
      <c r="AV261" s="9">
        <v>8216.822021484375</v>
      </c>
      <c r="AW261" s="7">
        <f t="shared" si="59"/>
        <v>0</v>
      </c>
      <c r="AY261" s="21">
        <v>43585</v>
      </c>
      <c r="AZ261" s="9"/>
      <c r="BA261" s="9">
        <v>15905.549987792969</v>
      </c>
      <c r="BB261" s="7">
        <f t="shared" si="60"/>
        <v>0</v>
      </c>
      <c r="BD261" s="21">
        <v>43585</v>
      </c>
      <c r="BE261" s="9"/>
      <c r="BF261" s="9">
        <v>12642.725936889648</v>
      </c>
      <c r="BG261" s="7">
        <f t="shared" si="61"/>
        <v>0</v>
      </c>
      <c r="BI261" s="21">
        <v>43585</v>
      </c>
      <c r="BJ261" s="9">
        <v>7795.1559448242188</v>
      </c>
      <c r="BK261" s="9">
        <v>1093151.0377349854</v>
      </c>
      <c r="BL261" s="7">
        <f t="shared" si="62"/>
        <v>0.71309047658920233</v>
      </c>
      <c r="BN261" s="21">
        <v>43585</v>
      </c>
      <c r="BO261" s="9"/>
      <c r="BP261" s="9">
        <v>504450.68360900879</v>
      </c>
      <c r="BQ261" s="7">
        <f t="shared" si="63"/>
        <v>0</v>
      </c>
      <c r="BS261" s="21">
        <v>43585</v>
      </c>
      <c r="BT261" s="9">
        <v>2946.1449584960938</v>
      </c>
      <c r="BU261" s="9">
        <v>448865.3200378418</v>
      </c>
      <c r="BV261" s="7">
        <f t="shared" si="64"/>
        <v>0.65635388321996402</v>
      </c>
      <c r="BX261" s="21">
        <v>43585</v>
      </c>
      <c r="BY261" s="9">
        <v>4849.010986328125</v>
      </c>
      <c r="BZ261" s="9">
        <v>139835.03408813477</v>
      </c>
      <c r="CA261" s="7">
        <f t="shared" si="65"/>
        <v>3.4676653228917629</v>
      </c>
    </row>
    <row r="262" spans="1:79">
      <c r="A262" s="21">
        <v>43616</v>
      </c>
      <c r="B262">
        <v>2</v>
      </c>
      <c r="C262">
        <v>120</v>
      </c>
      <c r="D262" s="7">
        <f t="shared" si="50"/>
        <v>1.6666666666666667</v>
      </c>
      <c r="F262" s="21">
        <v>43616</v>
      </c>
      <c r="H262">
        <v>24</v>
      </c>
      <c r="I262" s="7">
        <f t="shared" si="51"/>
        <v>0</v>
      </c>
      <c r="K262" s="21">
        <v>43616</v>
      </c>
      <c r="M262">
        <v>54</v>
      </c>
      <c r="N262" s="7">
        <f t="shared" si="52"/>
        <v>0</v>
      </c>
      <c r="P262" s="21">
        <v>43616</v>
      </c>
      <c r="Q262">
        <v>2</v>
      </c>
      <c r="R262">
        <v>42</v>
      </c>
      <c r="S262" s="7">
        <f t="shared" si="53"/>
        <v>4.7619047619047619</v>
      </c>
      <c r="U262" s="21">
        <v>43616</v>
      </c>
      <c r="V262">
        <v>14</v>
      </c>
      <c r="W262">
        <v>810</v>
      </c>
      <c r="X262" s="7">
        <f t="shared" si="54"/>
        <v>1.728395061728395</v>
      </c>
      <c r="Z262" s="21">
        <v>43616</v>
      </c>
      <c r="AA262">
        <v>1</v>
      </c>
      <c r="AB262">
        <v>323</v>
      </c>
      <c r="AC262" s="7">
        <f t="shared" si="55"/>
        <v>0.30959752321981426</v>
      </c>
      <c r="AE262" s="21">
        <v>43616</v>
      </c>
      <c r="AF262">
        <v>4</v>
      </c>
      <c r="AG262">
        <v>382</v>
      </c>
      <c r="AH262" s="7">
        <f t="shared" si="56"/>
        <v>1.0471204188481675</v>
      </c>
      <c r="AJ262" s="21">
        <v>43616</v>
      </c>
      <c r="AK262">
        <v>12</v>
      </c>
      <c r="AL262">
        <v>146</v>
      </c>
      <c r="AM262" s="7">
        <f t="shared" si="57"/>
        <v>8.2191780821917799</v>
      </c>
      <c r="AO262" s="21">
        <v>43616</v>
      </c>
      <c r="AP262" s="9">
        <v>580.73199462890625</v>
      </c>
      <c r="AQ262" s="9">
        <v>36309.960952758789</v>
      </c>
      <c r="AR262" s="7">
        <f t="shared" si="58"/>
        <v>1.5993737789596354</v>
      </c>
      <c r="AT262" s="21">
        <v>43616</v>
      </c>
      <c r="AU262" s="9"/>
      <c r="AV262" s="9">
        <v>7286.9320068359375</v>
      </c>
      <c r="AW262" s="7">
        <f t="shared" si="59"/>
        <v>0</v>
      </c>
      <c r="AY262" s="21">
        <v>43616</v>
      </c>
      <c r="AZ262" s="9"/>
      <c r="BA262" s="9">
        <v>16330.549987792969</v>
      </c>
      <c r="BB262" s="7">
        <f t="shared" si="60"/>
        <v>0</v>
      </c>
      <c r="BD262" s="21">
        <v>43616</v>
      </c>
      <c r="BE262" s="9">
        <v>580.73199462890625</v>
      </c>
      <c r="BF262" s="9">
        <v>12692.478958129883</v>
      </c>
      <c r="BG262" s="7">
        <f t="shared" si="61"/>
        <v>4.575402461131767</v>
      </c>
      <c r="BI262" s="21">
        <v>43616</v>
      </c>
      <c r="BJ262" s="9">
        <v>9005.8789672851563</v>
      </c>
      <c r="BK262" s="9">
        <v>1089496.4852142334</v>
      </c>
      <c r="BL262" s="7">
        <f t="shared" si="62"/>
        <v>0.82660927221938529</v>
      </c>
      <c r="BN262" s="21">
        <v>43616</v>
      </c>
      <c r="BO262" s="9"/>
      <c r="BP262" s="9">
        <v>512165.55723571777</v>
      </c>
      <c r="BQ262" s="7">
        <f t="shared" si="63"/>
        <v>0</v>
      </c>
      <c r="BS262" s="21">
        <v>43616</v>
      </c>
      <c r="BT262" s="9">
        <v>1899.9979858398438</v>
      </c>
      <c r="BU262" s="9">
        <v>442524.3117980957</v>
      </c>
      <c r="BV262" s="7">
        <f t="shared" si="64"/>
        <v>0.42935448633762946</v>
      </c>
      <c r="BX262" s="21">
        <v>43616</v>
      </c>
      <c r="BY262" s="9">
        <v>7105.8809814453125</v>
      </c>
      <c r="BZ262" s="9">
        <v>134806.61618041992</v>
      </c>
      <c r="CA262" s="7">
        <f t="shared" si="65"/>
        <v>5.2711663438944854</v>
      </c>
    </row>
    <row r="263" spans="1:79">
      <c r="A263" s="21">
        <v>43646</v>
      </c>
      <c r="B263">
        <v>2</v>
      </c>
      <c r="C263">
        <v>123</v>
      </c>
      <c r="D263" s="7">
        <f t="shared" si="50"/>
        <v>1.6260162601626018</v>
      </c>
      <c r="F263" s="21">
        <v>43646</v>
      </c>
      <c r="H263">
        <v>25</v>
      </c>
      <c r="I263" s="7">
        <f t="shared" si="51"/>
        <v>0</v>
      </c>
      <c r="K263" s="21">
        <v>43646</v>
      </c>
      <c r="M263">
        <v>54</v>
      </c>
      <c r="N263" s="7">
        <f t="shared" si="52"/>
        <v>0</v>
      </c>
      <c r="P263" s="21">
        <v>43646</v>
      </c>
      <c r="Q263">
        <v>2</v>
      </c>
      <c r="R263">
        <v>44</v>
      </c>
      <c r="S263" s="7">
        <f t="shared" si="53"/>
        <v>4.5454545454545459</v>
      </c>
      <c r="U263" s="21">
        <v>43646</v>
      </c>
      <c r="V263">
        <v>18</v>
      </c>
      <c r="W263">
        <v>803</v>
      </c>
      <c r="X263" s="7">
        <f t="shared" si="54"/>
        <v>2.2415940224159403</v>
      </c>
      <c r="Z263" s="21">
        <v>43646</v>
      </c>
      <c r="AA263">
        <v>1</v>
      </c>
      <c r="AB263">
        <v>323</v>
      </c>
      <c r="AC263" s="7">
        <f t="shared" si="55"/>
        <v>0.30959752321981426</v>
      </c>
      <c r="AE263" s="21">
        <v>43646</v>
      </c>
      <c r="AF263">
        <v>5</v>
      </c>
      <c r="AG263">
        <v>372</v>
      </c>
      <c r="AH263" s="7">
        <f t="shared" si="56"/>
        <v>1.3440860215053763</v>
      </c>
      <c r="AJ263" s="21">
        <v>43646</v>
      </c>
      <c r="AK263">
        <v>16</v>
      </c>
      <c r="AL263">
        <v>150</v>
      </c>
      <c r="AM263" s="7">
        <f t="shared" si="57"/>
        <v>10.666666666666668</v>
      </c>
      <c r="AO263" s="21">
        <v>43646</v>
      </c>
      <c r="AP263" s="9">
        <v>580.73199462890625</v>
      </c>
      <c r="AQ263" s="9">
        <v>37335.023941040039</v>
      </c>
      <c r="AR263" s="7">
        <f t="shared" si="58"/>
        <v>1.5554616907330925</v>
      </c>
      <c r="AT263" s="21">
        <v>43646</v>
      </c>
      <c r="AU263" s="9"/>
      <c r="AV263" s="9">
        <v>7586.9320068359375</v>
      </c>
      <c r="AW263" s="7">
        <f t="shared" si="59"/>
        <v>0</v>
      </c>
      <c r="AY263" s="21">
        <v>43646</v>
      </c>
      <c r="AZ263" s="9"/>
      <c r="BA263" s="9">
        <v>16505.549987792969</v>
      </c>
      <c r="BB263" s="7">
        <f t="shared" si="60"/>
        <v>0</v>
      </c>
      <c r="BD263" s="21">
        <v>43646</v>
      </c>
      <c r="BE263" s="9">
        <v>580.73199462890625</v>
      </c>
      <c r="BF263" s="9">
        <v>13242.541946411133</v>
      </c>
      <c r="BG263" s="7">
        <f t="shared" si="61"/>
        <v>4.3853513696914561</v>
      </c>
      <c r="BI263" s="21">
        <v>43646</v>
      </c>
      <c r="BJ263" s="9">
        <v>10034.621501922607</v>
      </c>
      <c r="BK263" s="9">
        <v>1091331.4205780029</v>
      </c>
      <c r="BL263" s="7">
        <f t="shared" si="62"/>
        <v>0.91948433928604034</v>
      </c>
      <c r="BN263" s="21">
        <v>43646</v>
      </c>
      <c r="BO263" s="9"/>
      <c r="BP263" s="9">
        <v>514786.78453063965</v>
      </c>
      <c r="BQ263" s="7">
        <f t="shared" si="63"/>
        <v>0</v>
      </c>
      <c r="BS263" s="21">
        <v>43646</v>
      </c>
      <c r="BT263" s="9">
        <v>1899.9979858398438</v>
      </c>
      <c r="BU263" s="9">
        <v>433180.9299621582</v>
      </c>
      <c r="BV263" s="7">
        <f t="shared" si="64"/>
        <v>0.43861533470686803</v>
      </c>
      <c r="BX263" s="21">
        <v>43646</v>
      </c>
      <c r="BY263" s="9">
        <v>8134.6235160827637</v>
      </c>
      <c r="BZ263" s="9">
        <v>143363.70608520508</v>
      </c>
      <c r="CA263" s="7">
        <f t="shared" si="65"/>
        <v>5.6741163703232731</v>
      </c>
    </row>
    <row r="264" spans="1:79">
      <c r="A264" s="21">
        <v>43677</v>
      </c>
      <c r="B264">
        <v>2</v>
      </c>
      <c r="C264">
        <v>123</v>
      </c>
      <c r="D264" s="7">
        <f t="shared" si="50"/>
        <v>1.6260162601626018</v>
      </c>
      <c r="F264" s="21">
        <v>43677</v>
      </c>
      <c r="H264">
        <v>23</v>
      </c>
      <c r="I264" s="7">
        <f t="shared" si="51"/>
        <v>0</v>
      </c>
      <c r="K264" s="21">
        <v>43677</v>
      </c>
      <c r="M264">
        <v>54</v>
      </c>
      <c r="N264" s="7">
        <f t="shared" si="52"/>
        <v>0</v>
      </c>
      <c r="P264" s="21">
        <v>43677</v>
      </c>
      <c r="Q264">
        <v>2</v>
      </c>
      <c r="R264">
        <v>46</v>
      </c>
      <c r="S264" s="7">
        <f t="shared" si="53"/>
        <v>4.3478260869565215</v>
      </c>
      <c r="U264" s="21">
        <v>43677</v>
      </c>
      <c r="V264">
        <v>20</v>
      </c>
      <c r="W264">
        <v>805</v>
      </c>
      <c r="X264" s="7">
        <f t="shared" si="54"/>
        <v>2.4844720496894408</v>
      </c>
      <c r="Z264" s="21">
        <v>43677</v>
      </c>
      <c r="AB264">
        <v>327</v>
      </c>
      <c r="AC264" s="7">
        <f t="shared" si="55"/>
        <v>0</v>
      </c>
      <c r="AE264" s="21">
        <v>43677</v>
      </c>
      <c r="AF264">
        <v>4</v>
      </c>
      <c r="AG264">
        <v>371</v>
      </c>
      <c r="AH264" s="7">
        <f t="shared" si="56"/>
        <v>1.0781671159029651</v>
      </c>
      <c r="AJ264" s="21">
        <v>43677</v>
      </c>
      <c r="AK264">
        <v>20</v>
      </c>
      <c r="AL264">
        <v>151</v>
      </c>
      <c r="AM264" s="7">
        <f t="shared" si="57"/>
        <v>13.245033112582782</v>
      </c>
      <c r="AO264" s="21">
        <v>43677</v>
      </c>
      <c r="AP264" s="9">
        <v>580.73199462890625</v>
      </c>
      <c r="AQ264" s="9">
        <v>37245.647933959961</v>
      </c>
      <c r="AR264" s="7">
        <f t="shared" si="58"/>
        <v>1.5591942329976345</v>
      </c>
      <c r="AT264" s="21">
        <v>43677</v>
      </c>
      <c r="AU264" s="9"/>
      <c r="AV264" s="9">
        <v>6936.9320068359375</v>
      </c>
      <c r="AW264" s="7">
        <f t="shared" si="59"/>
        <v>0</v>
      </c>
      <c r="AY264" s="21">
        <v>43677</v>
      </c>
      <c r="AZ264" s="9"/>
      <c r="BA264" s="9">
        <v>16465.549987792969</v>
      </c>
      <c r="BB264" s="7">
        <f t="shared" si="60"/>
        <v>0</v>
      </c>
      <c r="BD264" s="21">
        <v>43677</v>
      </c>
      <c r="BE264" s="9">
        <v>580.73199462890625</v>
      </c>
      <c r="BF264" s="9">
        <v>13843.165939331055</v>
      </c>
      <c r="BG264" s="7">
        <f t="shared" si="61"/>
        <v>4.1950807869675009</v>
      </c>
      <c r="BI264" s="21">
        <v>43677</v>
      </c>
      <c r="BJ264" s="9">
        <v>15096.390544891357</v>
      </c>
      <c r="BK264" s="9">
        <v>1094897.9076843262</v>
      </c>
      <c r="BL264" s="7">
        <f t="shared" si="62"/>
        <v>1.3787943550663766</v>
      </c>
      <c r="BN264" s="21">
        <v>43677</v>
      </c>
      <c r="BO264" s="9"/>
      <c r="BP264" s="9">
        <v>519959.82550048828</v>
      </c>
      <c r="BQ264" s="7">
        <f t="shared" si="63"/>
        <v>0</v>
      </c>
      <c r="BS264" s="21">
        <v>43677</v>
      </c>
      <c r="BT264" s="9">
        <v>1399.9979858398438</v>
      </c>
      <c r="BU264" s="9">
        <v>427312.35711669922</v>
      </c>
      <c r="BV264" s="7">
        <f t="shared" si="64"/>
        <v>0.32762871527665732</v>
      </c>
      <c r="BX264" s="21">
        <v>43677</v>
      </c>
      <c r="BY264" s="9">
        <v>13696.392559051514</v>
      </c>
      <c r="BZ264" s="9">
        <v>147625.72506713867</v>
      </c>
      <c r="CA264" s="7">
        <f t="shared" si="65"/>
        <v>9.2777817367688016</v>
      </c>
    </row>
    <row r="265" spans="1:79">
      <c r="A265" s="21">
        <v>43708</v>
      </c>
      <c r="B265">
        <v>2</v>
      </c>
      <c r="C265">
        <v>120</v>
      </c>
      <c r="D265" s="7">
        <f t="shared" si="50"/>
        <v>1.6666666666666667</v>
      </c>
      <c r="F265" s="21">
        <v>43708</v>
      </c>
      <c r="H265">
        <v>23</v>
      </c>
      <c r="I265" s="7">
        <f t="shared" si="51"/>
        <v>0</v>
      </c>
      <c r="K265" s="21">
        <v>43708</v>
      </c>
      <c r="M265">
        <v>53</v>
      </c>
      <c r="N265" s="7">
        <f t="shared" si="52"/>
        <v>0</v>
      </c>
      <c r="P265" s="21">
        <v>43708</v>
      </c>
      <c r="Q265">
        <v>2</v>
      </c>
      <c r="R265">
        <v>44</v>
      </c>
      <c r="S265" s="7">
        <f t="shared" si="53"/>
        <v>4.5454545454545459</v>
      </c>
      <c r="U265" s="21">
        <v>43708</v>
      </c>
      <c r="V265">
        <v>22</v>
      </c>
      <c r="W265">
        <v>812</v>
      </c>
      <c r="X265" s="7">
        <f t="shared" si="54"/>
        <v>2.7093596059113301</v>
      </c>
      <c r="Z265" s="21">
        <v>43708</v>
      </c>
      <c r="AB265">
        <v>327</v>
      </c>
      <c r="AC265" s="7">
        <f t="shared" si="55"/>
        <v>0</v>
      </c>
      <c r="AE265" s="21">
        <v>43708</v>
      </c>
      <c r="AF265">
        <v>5</v>
      </c>
      <c r="AG265">
        <v>372</v>
      </c>
      <c r="AH265" s="7">
        <f t="shared" si="56"/>
        <v>1.3440860215053763</v>
      </c>
      <c r="AJ265" s="21">
        <v>43708</v>
      </c>
      <c r="AK265">
        <v>22</v>
      </c>
      <c r="AL265">
        <v>153</v>
      </c>
      <c r="AM265" s="7">
        <f t="shared" si="57"/>
        <v>14.37908496732026</v>
      </c>
      <c r="AO265" s="21">
        <v>43708</v>
      </c>
      <c r="AP265" s="9">
        <v>580.73199462890625</v>
      </c>
      <c r="AQ265" s="9">
        <v>36288.935958862305</v>
      </c>
      <c r="AR265" s="7">
        <f t="shared" si="58"/>
        <v>1.6003004201810518</v>
      </c>
      <c r="AT265" s="21">
        <v>43708</v>
      </c>
      <c r="AU265" s="9"/>
      <c r="AV265" s="9">
        <v>6936.9320068359375</v>
      </c>
      <c r="AW265" s="7">
        <f t="shared" si="59"/>
        <v>0</v>
      </c>
      <c r="AY265" s="21">
        <v>43708</v>
      </c>
      <c r="AZ265" s="9"/>
      <c r="BA265" s="9">
        <v>16180.549987792969</v>
      </c>
      <c r="BB265" s="7">
        <f t="shared" si="60"/>
        <v>0</v>
      </c>
      <c r="BD265" s="21">
        <v>43708</v>
      </c>
      <c r="BE265" s="9">
        <v>580.73199462890625</v>
      </c>
      <c r="BF265" s="9">
        <v>13171.453964233398</v>
      </c>
      <c r="BG265" s="7">
        <f t="shared" si="61"/>
        <v>4.4090196587701156</v>
      </c>
      <c r="BI265" s="21">
        <v>43708</v>
      </c>
      <c r="BJ265" s="9">
        <v>17753.481578826904</v>
      </c>
      <c r="BK265" s="9">
        <v>1095115.1173095703</v>
      </c>
      <c r="BL265" s="7">
        <f t="shared" si="62"/>
        <v>1.621152086955284</v>
      </c>
      <c r="BN265" s="21">
        <v>43708</v>
      </c>
      <c r="BO265" s="9"/>
      <c r="BP265" s="9">
        <v>513080.72201538086</v>
      </c>
      <c r="BQ265" s="7">
        <f t="shared" si="63"/>
        <v>0</v>
      </c>
      <c r="BS265" s="21">
        <v>43708</v>
      </c>
      <c r="BT265" s="9">
        <v>3141.4360046386719</v>
      </c>
      <c r="BU265" s="9">
        <v>433041.56814575195</v>
      </c>
      <c r="BV265" s="7">
        <f t="shared" si="64"/>
        <v>0.72543520893156754</v>
      </c>
      <c r="BX265" s="21">
        <v>43708</v>
      </c>
      <c r="BY265" s="9">
        <v>14612.045574188232</v>
      </c>
      <c r="BZ265" s="9">
        <v>148992.8271484375</v>
      </c>
      <c r="CA265" s="7">
        <f t="shared" si="65"/>
        <v>9.8072141148316145</v>
      </c>
    </row>
    <row r="266" spans="1:79">
      <c r="A266" s="21">
        <v>43738</v>
      </c>
      <c r="B266">
        <v>2</v>
      </c>
      <c r="C266">
        <v>124</v>
      </c>
      <c r="D266" s="7">
        <f t="shared" si="50"/>
        <v>1.6129032258064515</v>
      </c>
      <c r="F266" s="21">
        <v>43738</v>
      </c>
      <c r="H266">
        <v>22</v>
      </c>
      <c r="I266" s="7">
        <f t="shared" si="51"/>
        <v>0</v>
      </c>
      <c r="K266" s="21">
        <v>43738</v>
      </c>
      <c r="M266">
        <v>57</v>
      </c>
      <c r="N266" s="7">
        <f t="shared" si="52"/>
        <v>0</v>
      </c>
      <c r="P266" s="21">
        <v>43738</v>
      </c>
      <c r="Q266">
        <v>2</v>
      </c>
      <c r="R266">
        <v>45</v>
      </c>
      <c r="S266" s="7">
        <f t="shared" si="53"/>
        <v>4.4444444444444446</v>
      </c>
      <c r="U266" s="21">
        <v>43738</v>
      </c>
      <c r="V266">
        <v>23</v>
      </c>
      <c r="W266">
        <v>809</v>
      </c>
      <c r="X266" s="7">
        <f t="shared" si="54"/>
        <v>2.8430160692212612</v>
      </c>
      <c r="Z266" s="21">
        <v>43738</v>
      </c>
      <c r="AB266">
        <v>327</v>
      </c>
      <c r="AC266" s="7">
        <f t="shared" si="55"/>
        <v>0</v>
      </c>
      <c r="AE266" s="21">
        <v>43738</v>
      </c>
      <c r="AF266">
        <v>6</v>
      </c>
      <c r="AG266">
        <v>371</v>
      </c>
      <c r="AH266" s="7">
        <f t="shared" si="56"/>
        <v>1.6172506738544474</v>
      </c>
      <c r="AJ266" s="21">
        <v>43738</v>
      </c>
      <c r="AK266">
        <v>21</v>
      </c>
      <c r="AL266">
        <v>150</v>
      </c>
      <c r="AM266" s="7">
        <f t="shared" si="57"/>
        <v>14.000000000000002</v>
      </c>
      <c r="AO266" s="21">
        <v>43738</v>
      </c>
      <c r="AP266" s="9">
        <v>580.73199462890625</v>
      </c>
      <c r="AQ266" s="9">
        <v>37513.938949584961</v>
      </c>
      <c r="AR266" s="7">
        <f t="shared" si="58"/>
        <v>1.5480432364336705</v>
      </c>
      <c r="AT266" s="21">
        <v>43738</v>
      </c>
      <c r="AU266" s="9"/>
      <c r="AV266" s="9">
        <v>6586.9320068359375</v>
      </c>
      <c r="AW266" s="7">
        <f t="shared" si="59"/>
        <v>0</v>
      </c>
      <c r="AY266" s="21">
        <v>43738</v>
      </c>
      <c r="AZ266" s="9"/>
      <c r="BA266" s="9">
        <v>17363.31298828125</v>
      </c>
      <c r="BB266" s="7">
        <f t="shared" si="60"/>
        <v>0</v>
      </c>
      <c r="BD266" s="21">
        <v>43738</v>
      </c>
      <c r="BE266" s="9">
        <v>580.73199462890625</v>
      </c>
      <c r="BF266" s="9">
        <v>13563.693954467773</v>
      </c>
      <c r="BG266" s="7">
        <f t="shared" si="61"/>
        <v>4.2815179742213054</v>
      </c>
      <c r="BI266" s="21">
        <v>43738</v>
      </c>
      <c r="BJ266" s="9">
        <v>18253.481578826904</v>
      </c>
      <c r="BK266" s="9">
        <v>1089257.6019592285</v>
      </c>
      <c r="BL266" s="7">
        <f t="shared" si="62"/>
        <v>1.6757727048215856</v>
      </c>
      <c r="BN266" s="21">
        <v>43738</v>
      </c>
      <c r="BO266" s="9"/>
      <c r="BP266" s="9">
        <v>515779.19689941406</v>
      </c>
      <c r="BQ266" s="7">
        <f t="shared" si="63"/>
        <v>0</v>
      </c>
      <c r="BS266" s="21">
        <v>43738</v>
      </c>
      <c r="BT266" s="9">
        <v>3641.4360046386719</v>
      </c>
      <c r="BU266" s="9">
        <v>425158.42999267578</v>
      </c>
      <c r="BV266" s="7">
        <f t="shared" si="64"/>
        <v>0.85648919267610502</v>
      </c>
      <c r="BX266" s="21">
        <v>43738</v>
      </c>
      <c r="BY266" s="9">
        <v>14612.045574188232</v>
      </c>
      <c r="BZ266" s="9">
        <v>148319.97506713867</v>
      </c>
      <c r="CA266" s="7">
        <f t="shared" si="65"/>
        <v>9.8517044434331442</v>
      </c>
    </row>
    <row r="283" spans="1:1">
      <c r="A283" s="16"/>
    </row>
  </sheetData>
  <mergeCells count="16">
    <mergeCell ref="BS4:BV4"/>
    <mergeCell ref="BX4:CA4"/>
    <mergeCell ref="BI4:BL4"/>
    <mergeCell ref="K4:N4"/>
    <mergeCell ref="P4:S4"/>
    <mergeCell ref="Z4:AC4"/>
    <mergeCell ref="BN4:BQ4"/>
    <mergeCell ref="BD4:BG4"/>
    <mergeCell ref="AT4:AW4"/>
    <mergeCell ref="AY4:BB4"/>
    <mergeCell ref="A4:D4"/>
    <mergeCell ref="U4:X4"/>
    <mergeCell ref="AO4:AR4"/>
    <mergeCell ref="AE4:AH4"/>
    <mergeCell ref="AJ4:AM4"/>
    <mergeCell ref="F4:I4"/>
  </mergeCells>
  <phoneticPr fontId="7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  <pageSetUpPr fitToPage="1"/>
  </sheetPr>
  <dimension ref="A1:I97"/>
  <sheetViews>
    <sheetView zoomScale="85" workbookViewId="0">
      <pane ySplit="5" topLeftCell="A6" activePane="bottomLeft" state="frozen"/>
      <selection activeCell="U219" sqref="U219"/>
      <selection pane="bottomLeft" activeCell="A5" sqref="A5"/>
    </sheetView>
  </sheetViews>
  <sheetFormatPr defaultColWidth="9.140625" defaultRowHeight="12.75"/>
  <cols>
    <col min="1" max="1" width="11.140625" style="81" customWidth="1"/>
    <col min="2" max="2" width="35.42578125" style="82" customWidth="1"/>
    <col min="3" max="3" width="9.140625" style="77"/>
    <col min="4" max="4" width="13.7109375" style="176" bestFit="1" customWidth="1"/>
    <col min="5" max="5" width="20.85546875" style="77" customWidth="1"/>
    <col min="6" max="6" width="1.7109375" style="77" customWidth="1"/>
    <col min="7" max="7" width="8.140625" style="79" customWidth="1"/>
    <col min="8" max="8" width="9.5703125" style="80" bestFit="1" customWidth="1"/>
    <col min="9" max="9" width="9.28515625" style="79" bestFit="1" customWidth="1"/>
    <col min="10" max="16384" width="9.140625" style="77"/>
  </cols>
  <sheetData>
    <row r="1" spans="1:9" ht="18">
      <c r="A1" s="164" t="s">
        <v>552</v>
      </c>
      <c r="B1" s="77"/>
      <c r="C1" s="78"/>
      <c r="D1" s="78"/>
      <c r="E1" s="78"/>
    </row>
    <row r="2" spans="1:9">
      <c r="A2" s="81" t="s">
        <v>1256</v>
      </c>
      <c r="C2" s="83"/>
      <c r="D2" s="174"/>
      <c r="E2" s="83"/>
    </row>
    <row r="3" spans="1:9">
      <c r="C3" s="83"/>
      <c r="D3" s="174"/>
      <c r="E3" s="83"/>
    </row>
    <row r="4" spans="1:9">
      <c r="C4" s="83"/>
      <c r="D4" s="174"/>
      <c r="E4" s="83"/>
      <c r="G4" s="187" t="s">
        <v>553</v>
      </c>
      <c r="H4" s="187"/>
      <c r="I4" s="187"/>
    </row>
    <row r="5" spans="1:9" s="89" customFormat="1">
      <c r="A5" s="84" t="s">
        <v>1290</v>
      </c>
      <c r="B5" s="84" t="s">
        <v>554</v>
      </c>
      <c r="C5" s="85" t="s">
        <v>34</v>
      </c>
      <c r="D5" s="85" t="s">
        <v>1219</v>
      </c>
      <c r="E5" s="85" t="s">
        <v>555</v>
      </c>
      <c r="F5" s="86" t="s">
        <v>556</v>
      </c>
      <c r="G5" s="87" t="s">
        <v>557</v>
      </c>
      <c r="H5" s="87" t="s">
        <v>558</v>
      </c>
      <c r="I5" s="88" t="s">
        <v>559</v>
      </c>
    </row>
    <row r="6" spans="1:9">
      <c r="A6" s="24">
        <v>43559</v>
      </c>
      <c r="B6" s="99" t="s">
        <v>1294</v>
      </c>
      <c r="C6" s="99" t="s">
        <v>1295</v>
      </c>
      <c r="D6" s="175" t="s">
        <v>4</v>
      </c>
      <c r="E6" s="100" t="s">
        <v>5</v>
      </c>
      <c r="F6" s="96">
        <v>2000</v>
      </c>
      <c r="G6" s="90"/>
      <c r="H6" s="90"/>
      <c r="I6" s="90"/>
    </row>
    <row r="7" spans="1:9">
      <c r="A7" s="24">
        <v>43559</v>
      </c>
      <c r="B7" s="99" t="s">
        <v>1296</v>
      </c>
      <c r="C7" s="99" t="s">
        <v>1289</v>
      </c>
      <c r="D7" s="175" t="s">
        <v>4</v>
      </c>
      <c r="E7" s="100" t="s">
        <v>5</v>
      </c>
      <c r="F7" s="96">
        <v>500</v>
      </c>
      <c r="G7" s="90"/>
      <c r="H7" s="90"/>
      <c r="I7" s="90"/>
    </row>
    <row r="8" spans="1:9">
      <c r="A8" s="24">
        <v>43560</v>
      </c>
      <c r="B8" s="99" t="s">
        <v>1305</v>
      </c>
      <c r="C8" s="99" t="s">
        <v>1306</v>
      </c>
      <c r="D8" s="175" t="s">
        <v>4</v>
      </c>
      <c r="E8" s="100" t="s">
        <v>1307</v>
      </c>
      <c r="F8" s="96">
        <v>11.521930694580078</v>
      </c>
      <c r="G8" s="90"/>
      <c r="H8" s="90"/>
      <c r="I8" s="90"/>
    </row>
    <row r="9" spans="1:9">
      <c r="A9" s="24">
        <v>43560</v>
      </c>
      <c r="B9" s="99" t="s">
        <v>1297</v>
      </c>
      <c r="C9" s="99" t="s">
        <v>1298</v>
      </c>
      <c r="D9" s="175" t="s">
        <v>3</v>
      </c>
      <c r="E9" s="100" t="s">
        <v>5</v>
      </c>
      <c r="F9" s="96">
        <v>90</v>
      </c>
      <c r="G9" s="90"/>
      <c r="H9" s="90"/>
      <c r="I9" s="90"/>
    </row>
    <row r="10" spans="1:9">
      <c r="A10" s="24">
        <v>43561</v>
      </c>
      <c r="B10" s="99" t="s">
        <v>1299</v>
      </c>
      <c r="C10" s="99" t="s">
        <v>1300</v>
      </c>
      <c r="D10" s="175" t="s">
        <v>3</v>
      </c>
      <c r="E10" s="100" t="s">
        <v>5</v>
      </c>
      <c r="F10" s="96">
        <v>1091.5599975585938</v>
      </c>
      <c r="G10" s="90"/>
      <c r="H10" s="90"/>
      <c r="I10" s="90"/>
    </row>
    <row r="11" spans="1:9">
      <c r="A11" s="24">
        <v>43563</v>
      </c>
      <c r="B11" s="99" t="s">
        <v>1308</v>
      </c>
      <c r="C11" s="99" t="s">
        <v>1309</v>
      </c>
      <c r="D11" s="175" t="s">
        <v>4</v>
      </c>
      <c r="E11" s="100" t="s">
        <v>5</v>
      </c>
      <c r="F11" s="96">
        <v>60000</v>
      </c>
      <c r="G11" s="90"/>
      <c r="H11" s="90"/>
      <c r="I11" s="90"/>
    </row>
    <row r="12" spans="1:9">
      <c r="A12" s="24">
        <v>43563</v>
      </c>
      <c r="B12" s="99" t="s">
        <v>1310</v>
      </c>
      <c r="C12" s="99" t="s">
        <v>1311</v>
      </c>
      <c r="D12" s="175" t="s">
        <v>4</v>
      </c>
      <c r="E12" s="100" t="s">
        <v>5</v>
      </c>
      <c r="F12" s="96">
        <v>2764.572998046875</v>
      </c>
      <c r="G12" s="90"/>
      <c r="H12" s="90"/>
      <c r="I12" s="90"/>
    </row>
    <row r="13" spans="1:9">
      <c r="A13" s="24">
        <v>43564</v>
      </c>
      <c r="B13" s="99" t="s">
        <v>1312</v>
      </c>
      <c r="C13" s="99" t="s">
        <v>1313</v>
      </c>
      <c r="D13" s="175" t="s">
        <v>4</v>
      </c>
      <c r="E13" s="100" t="s">
        <v>5</v>
      </c>
      <c r="F13" s="96">
        <v>500</v>
      </c>
      <c r="G13" s="90"/>
      <c r="H13" s="90"/>
      <c r="I13" s="90"/>
    </row>
    <row r="14" spans="1:9">
      <c r="A14" s="24">
        <v>43564</v>
      </c>
      <c r="B14" s="99" t="s">
        <v>1314</v>
      </c>
      <c r="C14" s="99" t="s">
        <v>1315</v>
      </c>
      <c r="D14" s="175" t="s">
        <v>4</v>
      </c>
      <c r="E14" s="100" t="s">
        <v>5</v>
      </c>
      <c r="F14" s="96">
        <v>200</v>
      </c>
      <c r="G14" s="90"/>
      <c r="H14" s="90"/>
      <c r="I14" s="90"/>
    </row>
    <row r="15" spans="1:9">
      <c r="A15" s="24">
        <v>43570</v>
      </c>
      <c r="B15" s="99" t="s">
        <v>1301</v>
      </c>
      <c r="C15" s="99" t="s">
        <v>1302</v>
      </c>
      <c r="D15" s="175" t="s">
        <v>4</v>
      </c>
      <c r="E15" s="100" t="s">
        <v>5</v>
      </c>
      <c r="F15" s="96">
        <v>600</v>
      </c>
      <c r="G15" s="90"/>
      <c r="H15" s="90"/>
      <c r="I15" s="90"/>
    </row>
    <row r="16" spans="1:9">
      <c r="A16" s="24">
        <v>43573</v>
      </c>
      <c r="B16" s="99" t="s">
        <v>1316</v>
      </c>
      <c r="C16" s="99" t="s">
        <v>1317</v>
      </c>
      <c r="D16" s="175" t="s">
        <v>4</v>
      </c>
      <c r="E16" s="100" t="s">
        <v>1318</v>
      </c>
      <c r="F16" s="96">
        <v>800</v>
      </c>
      <c r="G16" s="90"/>
      <c r="H16" s="90"/>
      <c r="I16" s="90"/>
    </row>
    <row r="17" spans="1:9">
      <c r="A17" s="167">
        <v>43573</v>
      </c>
      <c r="B17" s="82" t="s">
        <v>1319</v>
      </c>
      <c r="C17" s="77" t="s">
        <v>1320</v>
      </c>
      <c r="D17" s="176" t="s">
        <v>4</v>
      </c>
      <c r="E17" s="77" t="s">
        <v>411</v>
      </c>
      <c r="F17" s="77">
        <v>1500</v>
      </c>
    </row>
    <row r="18" spans="1:9">
      <c r="A18" s="24">
        <v>43573</v>
      </c>
      <c r="B18" s="99" t="s">
        <v>1292</v>
      </c>
      <c r="C18" s="99" t="s">
        <v>1291</v>
      </c>
      <c r="D18" s="175" t="s">
        <v>4</v>
      </c>
      <c r="E18" s="100" t="s">
        <v>411</v>
      </c>
      <c r="F18" s="96">
        <v>2000</v>
      </c>
      <c r="G18" s="90"/>
      <c r="H18" s="90"/>
      <c r="I18" s="90"/>
    </row>
    <row r="19" spans="1:9">
      <c r="A19" s="24">
        <v>43585</v>
      </c>
      <c r="B19" s="99" t="s">
        <v>1321</v>
      </c>
      <c r="C19" s="99" t="s">
        <v>1322</v>
      </c>
      <c r="D19" s="175" t="s">
        <v>3</v>
      </c>
      <c r="E19" s="100" t="s">
        <v>5</v>
      </c>
      <c r="F19" s="96">
        <v>0</v>
      </c>
      <c r="G19" s="90"/>
      <c r="H19" s="90"/>
      <c r="I19" s="90"/>
    </row>
    <row r="20" spans="1:9">
      <c r="A20" s="167">
        <v>43585</v>
      </c>
      <c r="B20" s="82" t="s">
        <v>1303</v>
      </c>
      <c r="C20" s="77" t="s">
        <v>1304</v>
      </c>
      <c r="D20" s="176" t="s">
        <v>3</v>
      </c>
      <c r="E20" s="77" t="s">
        <v>5</v>
      </c>
      <c r="F20" s="77">
        <v>35</v>
      </c>
    </row>
    <row r="21" spans="1:9">
      <c r="A21" s="167">
        <v>43586</v>
      </c>
      <c r="B21" s="82" t="s">
        <v>1301</v>
      </c>
      <c r="C21" s="77" t="s">
        <v>1302</v>
      </c>
      <c r="D21" s="176" t="s">
        <v>4</v>
      </c>
      <c r="E21" s="77" t="s">
        <v>5</v>
      </c>
      <c r="F21" s="77">
        <v>409.14801025390625</v>
      </c>
    </row>
    <row r="22" spans="1:9">
      <c r="A22" s="167">
        <v>43586</v>
      </c>
      <c r="B22" s="82" t="s">
        <v>1323</v>
      </c>
      <c r="C22" s="77" t="s">
        <v>1324</v>
      </c>
      <c r="D22" s="176" t="s">
        <v>4</v>
      </c>
      <c r="E22" s="77" t="s">
        <v>5</v>
      </c>
      <c r="F22" s="77">
        <v>813.2049560546875</v>
      </c>
    </row>
    <row r="23" spans="1:9">
      <c r="A23" s="24">
        <v>43586</v>
      </c>
      <c r="B23" s="99" t="s">
        <v>1299</v>
      </c>
      <c r="C23" s="99" t="s">
        <v>1300</v>
      </c>
      <c r="D23" s="175" t="s">
        <v>4</v>
      </c>
      <c r="E23" s="100" t="s">
        <v>5</v>
      </c>
      <c r="F23" s="96">
        <v>425.04000854492188</v>
      </c>
      <c r="G23" s="90"/>
      <c r="H23" s="90"/>
      <c r="I23" s="90"/>
    </row>
    <row r="24" spans="1:9">
      <c r="A24" s="167">
        <v>43591</v>
      </c>
      <c r="B24" s="82" t="s">
        <v>1325</v>
      </c>
      <c r="C24" s="77" t="s">
        <v>1326</v>
      </c>
      <c r="D24" s="176" t="s">
        <v>3</v>
      </c>
      <c r="E24" s="77" t="s">
        <v>5</v>
      </c>
      <c r="F24" s="77">
        <v>168.40000247955322</v>
      </c>
    </row>
    <row r="25" spans="1:9">
      <c r="A25" s="24">
        <v>43591</v>
      </c>
      <c r="B25" s="99" t="s">
        <v>1327</v>
      </c>
      <c r="C25" s="99" t="s">
        <v>1328</v>
      </c>
      <c r="D25" s="175" t="s">
        <v>3</v>
      </c>
      <c r="E25" s="100" t="s">
        <v>5</v>
      </c>
      <c r="F25" s="96">
        <v>26922.380432128906</v>
      </c>
      <c r="G25" s="90"/>
      <c r="H25" s="90"/>
      <c r="I25" s="90"/>
    </row>
    <row r="26" spans="1:9">
      <c r="A26" s="24">
        <v>43592</v>
      </c>
      <c r="B26" s="99" t="s">
        <v>1329</v>
      </c>
      <c r="C26" s="99" t="s">
        <v>1330</v>
      </c>
      <c r="D26" s="175" t="s">
        <v>3</v>
      </c>
      <c r="E26" s="100" t="s">
        <v>5</v>
      </c>
      <c r="F26" s="96">
        <v>831.93798828125</v>
      </c>
      <c r="G26" s="90"/>
      <c r="H26" s="90"/>
      <c r="I26" s="90"/>
    </row>
    <row r="27" spans="1:9">
      <c r="A27" s="24">
        <v>43596</v>
      </c>
      <c r="B27" s="99" t="s">
        <v>1331</v>
      </c>
      <c r="C27" s="99" t="s">
        <v>1332</v>
      </c>
      <c r="D27" s="175" t="s">
        <v>3</v>
      </c>
      <c r="E27" s="100" t="s">
        <v>5</v>
      </c>
      <c r="F27" s="96">
        <v>221.16099548339844</v>
      </c>
      <c r="G27" s="90"/>
      <c r="H27" s="90"/>
      <c r="I27" s="90"/>
    </row>
    <row r="28" spans="1:9">
      <c r="A28" s="167">
        <v>43596</v>
      </c>
      <c r="B28" s="82" t="s">
        <v>1333</v>
      </c>
      <c r="C28" s="77" t="s">
        <v>1332</v>
      </c>
      <c r="D28" s="176" t="s">
        <v>4</v>
      </c>
      <c r="E28" s="77" t="s">
        <v>5</v>
      </c>
      <c r="F28" s="77">
        <v>493.75</v>
      </c>
    </row>
    <row r="29" spans="1:9">
      <c r="A29" s="167">
        <v>43596</v>
      </c>
      <c r="B29" s="82" t="s">
        <v>1334</v>
      </c>
      <c r="C29" s="77" t="s">
        <v>1332</v>
      </c>
      <c r="D29" s="176" t="s">
        <v>3</v>
      </c>
      <c r="E29" s="77" t="s">
        <v>5</v>
      </c>
      <c r="F29" s="77">
        <v>90.554847717285156</v>
      </c>
    </row>
    <row r="30" spans="1:9">
      <c r="A30" s="167">
        <v>43596</v>
      </c>
      <c r="B30" s="82" t="s">
        <v>1335</v>
      </c>
      <c r="C30" s="77" t="s">
        <v>1332</v>
      </c>
      <c r="D30" s="176" t="s">
        <v>3</v>
      </c>
      <c r="E30" s="77" t="s">
        <v>5</v>
      </c>
      <c r="F30" s="77">
        <v>171.02799987792969</v>
      </c>
    </row>
    <row r="31" spans="1:9">
      <c r="A31" s="24">
        <v>43598</v>
      </c>
      <c r="B31" s="99" t="s">
        <v>1336</v>
      </c>
      <c r="C31" s="99" t="s">
        <v>1337</v>
      </c>
      <c r="D31" s="175" t="s">
        <v>4</v>
      </c>
      <c r="E31" s="100" t="s">
        <v>5</v>
      </c>
      <c r="F31" s="96">
        <v>290.36599731445313</v>
      </c>
      <c r="G31" s="90"/>
      <c r="H31" s="90"/>
      <c r="I31" s="90"/>
    </row>
    <row r="32" spans="1:9">
      <c r="A32" s="24">
        <v>43600</v>
      </c>
      <c r="B32" s="99" t="s">
        <v>1333</v>
      </c>
      <c r="C32" s="99" t="s">
        <v>1332</v>
      </c>
      <c r="D32" s="175" t="s">
        <v>4</v>
      </c>
      <c r="E32" s="100" t="s">
        <v>5</v>
      </c>
      <c r="F32" s="96">
        <v>401.53500366210938</v>
      </c>
      <c r="G32" s="90"/>
      <c r="H32" s="90"/>
      <c r="I32" s="90"/>
    </row>
    <row r="33" spans="1:9">
      <c r="A33" s="24">
        <v>43605</v>
      </c>
      <c r="B33" s="99" t="s">
        <v>1338</v>
      </c>
      <c r="C33" s="99" t="s">
        <v>1339</v>
      </c>
      <c r="D33" s="175" t="s">
        <v>4</v>
      </c>
      <c r="E33" s="100" t="s">
        <v>5</v>
      </c>
      <c r="F33" s="96">
        <v>302.49798583984375</v>
      </c>
      <c r="G33" s="90"/>
      <c r="H33" s="90"/>
      <c r="I33" s="90"/>
    </row>
    <row r="34" spans="1:9">
      <c r="A34" s="24">
        <v>43605</v>
      </c>
      <c r="B34" s="99" t="s">
        <v>1338</v>
      </c>
      <c r="C34" s="99" t="s">
        <v>1339</v>
      </c>
      <c r="D34" s="175" t="s">
        <v>3</v>
      </c>
      <c r="E34" s="100" t="s">
        <v>5</v>
      </c>
      <c r="F34" s="96">
        <v>50</v>
      </c>
      <c r="G34" s="90"/>
      <c r="H34" s="90"/>
      <c r="I34" s="90"/>
    </row>
    <row r="35" spans="1:9">
      <c r="A35" s="168">
        <v>43607</v>
      </c>
      <c r="B35" s="99" t="s">
        <v>1340</v>
      </c>
      <c r="C35" s="99" t="s">
        <v>1341</v>
      </c>
      <c r="D35" s="175" t="s">
        <v>3</v>
      </c>
      <c r="E35" s="100" t="s">
        <v>5</v>
      </c>
      <c r="F35" s="96">
        <v>114</v>
      </c>
      <c r="G35" s="90"/>
      <c r="H35" s="90"/>
      <c r="I35" s="90"/>
    </row>
    <row r="36" spans="1:9">
      <c r="A36" s="24">
        <v>43609</v>
      </c>
      <c r="B36" s="99" t="s">
        <v>1342</v>
      </c>
      <c r="C36" s="99" t="s">
        <v>1343</v>
      </c>
      <c r="D36" s="175" t="s">
        <v>3</v>
      </c>
      <c r="E36" s="100" t="s">
        <v>5</v>
      </c>
      <c r="F36" s="96">
        <v>0</v>
      </c>
      <c r="G36" s="90"/>
      <c r="H36" s="90"/>
      <c r="I36" s="90"/>
    </row>
    <row r="37" spans="1:9">
      <c r="A37" s="168">
        <v>43616</v>
      </c>
      <c r="B37" s="99" t="s">
        <v>1336</v>
      </c>
      <c r="C37" s="99" t="s">
        <v>1337</v>
      </c>
      <c r="D37" s="175" t="s">
        <v>4</v>
      </c>
      <c r="E37" s="100" t="s">
        <v>5</v>
      </c>
      <c r="F37" s="96">
        <v>290.36599731445313</v>
      </c>
      <c r="G37" s="90"/>
      <c r="H37" s="90"/>
      <c r="I37" s="90"/>
    </row>
    <row r="38" spans="1:9">
      <c r="A38" s="24">
        <v>43619</v>
      </c>
      <c r="B38" s="99" t="s">
        <v>1344</v>
      </c>
      <c r="C38" s="99" t="s">
        <v>1345</v>
      </c>
      <c r="D38" s="175" t="s">
        <v>4</v>
      </c>
      <c r="E38" s="100" t="s">
        <v>1307</v>
      </c>
      <c r="F38" s="96">
        <v>170.72599792480469</v>
      </c>
      <c r="G38" s="90"/>
      <c r="H38" s="90"/>
      <c r="I38" s="90"/>
    </row>
    <row r="39" spans="1:9">
      <c r="A39" s="167">
        <v>43619</v>
      </c>
      <c r="B39" s="82" t="s">
        <v>1346</v>
      </c>
      <c r="C39" s="77" t="s">
        <v>1347</v>
      </c>
      <c r="D39" s="176" t="s">
        <v>3</v>
      </c>
      <c r="E39" s="77" t="s">
        <v>5</v>
      </c>
      <c r="F39" s="77">
        <v>197.48076629638672</v>
      </c>
    </row>
    <row r="40" spans="1:9">
      <c r="A40" s="24">
        <v>43619</v>
      </c>
      <c r="B40" s="99" t="s">
        <v>1348</v>
      </c>
      <c r="C40" s="99" t="s">
        <v>1349</v>
      </c>
      <c r="D40" s="175" t="s">
        <v>3</v>
      </c>
      <c r="E40" s="100" t="s">
        <v>5</v>
      </c>
      <c r="F40" s="96">
        <v>85</v>
      </c>
      <c r="G40" s="90"/>
      <c r="H40" s="90"/>
      <c r="I40" s="90"/>
    </row>
    <row r="41" spans="1:9">
      <c r="A41" s="24">
        <v>43623</v>
      </c>
      <c r="B41" s="99" t="s">
        <v>1350</v>
      </c>
      <c r="C41" s="99" t="s">
        <v>1351</v>
      </c>
      <c r="D41" s="175" t="s">
        <v>4</v>
      </c>
      <c r="E41" s="100" t="s">
        <v>1307</v>
      </c>
      <c r="F41" s="96">
        <v>137.26353073120117</v>
      </c>
      <c r="G41" s="90"/>
      <c r="H41" s="90"/>
      <c r="I41" s="90"/>
    </row>
    <row r="42" spans="1:9">
      <c r="A42" s="24">
        <v>43630</v>
      </c>
      <c r="B42" s="99" t="s">
        <v>1344</v>
      </c>
      <c r="C42" s="99" t="s">
        <v>1345</v>
      </c>
      <c r="D42" s="175" t="s">
        <v>4</v>
      </c>
      <c r="E42" s="100" t="s">
        <v>1307</v>
      </c>
      <c r="F42" s="96">
        <v>211.69500732421875</v>
      </c>
      <c r="G42" s="90"/>
      <c r="H42" s="90"/>
      <c r="I42" s="90"/>
    </row>
    <row r="43" spans="1:9">
      <c r="A43" s="24">
        <v>43633</v>
      </c>
      <c r="B43" s="99" t="s">
        <v>1352</v>
      </c>
      <c r="C43" s="99" t="s">
        <v>1353</v>
      </c>
      <c r="D43" s="175" t="s">
        <v>3</v>
      </c>
      <c r="E43" s="100" t="s">
        <v>5</v>
      </c>
      <c r="F43" s="96">
        <v>1700</v>
      </c>
      <c r="G43" s="90"/>
      <c r="H43" s="90"/>
      <c r="I43" s="90"/>
    </row>
    <row r="44" spans="1:9">
      <c r="A44" s="24">
        <v>43640</v>
      </c>
      <c r="B44" s="99" t="s">
        <v>1354</v>
      </c>
      <c r="C44" s="99" t="s">
        <v>1355</v>
      </c>
      <c r="D44" s="175" t="s">
        <v>3</v>
      </c>
      <c r="E44" s="100" t="s">
        <v>5</v>
      </c>
      <c r="F44" s="96">
        <v>305</v>
      </c>
      <c r="G44" s="90"/>
      <c r="H44" s="90"/>
      <c r="I44" s="90"/>
    </row>
    <row r="45" spans="1:9">
      <c r="A45" s="24">
        <v>43640</v>
      </c>
      <c r="B45" s="99" t="s">
        <v>1356</v>
      </c>
      <c r="C45" s="99" t="s">
        <v>1293</v>
      </c>
      <c r="D45" s="175" t="s">
        <v>4</v>
      </c>
      <c r="E45" s="100" t="s">
        <v>1318</v>
      </c>
      <c r="F45" s="96">
        <v>450</v>
      </c>
      <c r="G45" s="90"/>
      <c r="H45" s="90"/>
      <c r="I45" s="90"/>
    </row>
    <row r="46" spans="1:9">
      <c r="A46" s="24">
        <v>43642</v>
      </c>
      <c r="B46" s="99" t="s">
        <v>1357</v>
      </c>
      <c r="C46" s="99" t="s">
        <v>1358</v>
      </c>
      <c r="D46" s="175" t="s">
        <v>3</v>
      </c>
      <c r="E46" s="100" t="s">
        <v>5</v>
      </c>
      <c r="F46" s="96">
        <v>1240</v>
      </c>
      <c r="G46" s="90"/>
      <c r="H46" s="90"/>
      <c r="I46" s="90"/>
    </row>
    <row r="47" spans="1:9">
      <c r="A47" s="24">
        <v>43644</v>
      </c>
      <c r="B47" s="99" t="s">
        <v>1359</v>
      </c>
      <c r="C47" s="99" t="s">
        <v>1360</v>
      </c>
      <c r="D47" s="175" t="s">
        <v>3</v>
      </c>
      <c r="E47" s="100" t="s">
        <v>5</v>
      </c>
      <c r="F47" s="96">
        <v>200</v>
      </c>
      <c r="G47" s="90"/>
      <c r="H47" s="90"/>
      <c r="I47" s="90"/>
    </row>
    <row r="48" spans="1:9">
      <c r="A48" s="24">
        <v>43646</v>
      </c>
      <c r="B48" s="99" t="s">
        <v>1361</v>
      </c>
      <c r="C48" s="99" t="s">
        <v>1362</v>
      </c>
      <c r="D48" s="175" t="s">
        <v>4</v>
      </c>
      <c r="E48" s="100" t="s">
        <v>5</v>
      </c>
      <c r="F48" s="96">
        <v>585</v>
      </c>
      <c r="G48" s="90"/>
      <c r="H48" s="90"/>
      <c r="I48" s="90"/>
    </row>
    <row r="49" spans="1:9">
      <c r="A49" s="24">
        <v>43646</v>
      </c>
      <c r="B49" s="99" t="s">
        <v>1361</v>
      </c>
      <c r="C49" s="99" t="s">
        <v>1362</v>
      </c>
      <c r="D49" s="175" t="s">
        <v>3</v>
      </c>
      <c r="E49" s="100" t="s">
        <v>5</v>
      </c>
      <c r="F49" s="96">
        <v>1253.8999938964844</v>
      </c>
      <c r="G49" s="90"/>
      <c r="H49" s="90"/>
      <c r="I49" s="90"/>
    </row>
    <row r="50" spans="1:9">
      <c r="A50" s="24">
        <v>43647</v>
      </c>
      <c r="B50" s="99" t="s">
        <v>1363</v>
      </c>
      <c r="C50" s="99" t="s">
        <v>1364</v>
      </c>
      <c r="D50" s="175" t="s">
        <v>4</v>
      </c>
      <c r="E50" s="100" t="s">
        <v>5</v>
      </c>
      <c r="F50" s="96">
        <v>450.29099273681641</v>
      </c>
      <c r="G50" s="90"/>
      <c r="H50" s="90"/>
      <c r="I50" s="90"/>
    </row>
    <row r="51" spans="1:9">
      <c r="A51" s="24">
        <v>43647</v>
      </c>
      <c r="B51" s="99" t="s">
        <v>1365</v>
      </c>
      <c r="C51" s="99" t="s">
        <v>1366</v>
      </c>
      <c r="D51" s="175" t="s">
        <v>4</v>
      </c>
      <c r="E51" s="100" t="s">
        <v>5</v>
      </c>
      <c r="F51" s="96">
        <v>858.56698608398438</v>
      </c>
      <c r="G51" s="90"/>
      <c r="H51" s="90"/>
      <c r="I51" s="90"/>
    </row>
    <row r="52" spans="1:9">
      <c r="A52" s="24">
        <v>43647</v>
      </c>
      <c r="B52" s="99" t="s">
        <v>1367</v>
      </c>
      <c r="C52" s="99" t="s">
        <v>1366</v>
      </c>
      <c r="D52" s="175" t="s">
        <v>4</v>
      </c>
      <c r="E52" s="100" t="s">
        <v>5</v>
      </c>
      <c r="F52" s="96">
        <v>4553.0020446777344</v>
      </c>
      <c r="G52" s="90"/>
      <c r="H52" s="90"/>
      <c r="I52" s="90"/>
    </row>
    <row r="53" spans="1:9">
      <c r="A53" s="24">
        <v>43655</v>
      </c>
      <c r="B53" s="99" t="s">
        <v>1368</v>
      </c>
      <c r="C53" s="99" t="s">
        <v>1369</v>
      </c>
      <c r="D53" s="175" t="s">
        <v>4</v>
      </c>
      <c r="E53" s="100" t="s">
        <v>5</v>
      </c>
      <c r="F53" s="96">
        <v>182.99400329589844</v>
      </c>
      <c r="G53" s="90"/>
      <c r="H53" s="90"/>
      <c r="I53" s="90"/>
    </row>
    <row r="54" spans="1:9">
      <c r="A54" s="24">
        <v>43657</v>
      </c>
      <c r="B54" s="99" t="s">
        <v>1370</v>
      </c>
      <c r="C54" s="99" t="s">
        <v>1371</v>
      </c>
      <c r="D54" s="175" t="s">
        <v>3</v>
      </c>
      <c r="E54" s="100" t="s">
        <v>5</v>
      </c>
      <c r="F54" s="96">
        <v>54.65625</v>
      </c>
      <c r="G54" s="90"/>
      <c r="H54" s="90"/>
      <c r="I54" s="90"/>
    </row>
    <row r="55" spans="1:9">
      <c r="A55" s="24">
        <v>43658</v>
      </c>
      <c r="B55" s="99" t="s">
        <v>1372</v>
      </c>
      <c r="C55" s="99" t="s">
        <v>1373</v>
      </c>
      <c r="D55" s="175" t="s">
        <v>3</v>
      </c>
      <c r="E55" s="100" t="s">
        <v>5</v>
      </c>
      <c r="F55" s="96">
        <v>51.099998474121094</v>
      </c>
      <c r="G55" s="90"/>
      <c r="H55" s="90"/>
      <c r="I55" s="90"/>
    </row>
    <row r="56" spans="1:9">
      <c r="A56" s="24">
        <v>43661</v>
      </c>
      <c r="B56" s="99" t="s">
        <v>1378</v>
      </c>
      <c r="C56" s="99" t="s">
        <v>1379</v>
      </c>
      <c r="D56" s="175" t="s">
        <v>4</v>
      </c>
      <c r="E56" s="100" t="s">
        <v>6</v>
      </c>
      <c r="F56" s="96">
        <v>1800</v>
      </c>
      <c r="G56" s="90"/>
      <c r="H56" s="90"/>
      <c r="I56" s="90"/>
    </row>
    <row r="57" spans="1:9">
      <c r="A57" s="24">
        <v>43661</v>
      </c>
      <c r="B57" s="99" t="s">
        <v>1380</v>
      </c>
      <c r="C57" s="99" t="s">
        <v>1381</v>
      </c>
      <c r="D57" s="175" t="s">
        <v>4</v>
      </c>
      <c r="E57" s="100" t="s">
        <v>6</v>
      </c>
      <c r="F57" s="96">
        <v>250</v>
      </c>
      <c r="G57" s="90"/>
      <c r="H57" s="90"/>
      <c r="I57" s="90"/>
    </row>
    <row r="58" spans="1:9">
      <c r="A58" s="24">
        <v>43661</v>
      </c>
      <c r="B58" s="99" t="s">
        <v>1382</v>
      </c>
      <c r="C58" s="99" t="s">
        <v>1383</v>
      </c>
      <c r="D58" s="175" t="s">
        <v>4</v>
      </c>
      <c r="E58" s="100" t="s">
        <v>6</v>
      </c>
      <c r="F58" s="96">
        <v>1000</v>
      </c>
      <c r="G58" s="90"/>
      <c r="H58" s="90"/>
      <c r="I58" s="90"/>
    </row>
    <row r="59" spans="1:9">
      <c r="A59" s="24">
        <v>43661</v>
      </c>
      <c r="B59" s="99" t="s">
        <v>1384</v>
      </c>
      <c r="C59" s="99" t="s">
        <v>1385</v>
      </c>
      <c r="D59" s="175" t="s">
        <v>4</v>
      </c>
      <c r="E59" s="100" t="s">
        <v>6</v>
      </c>
      <c r="F59" s="96">
        <v>1000</v>
      </c>
      <c r="G59" s="90"/>
      <c r="H59" s="90"/>
      <c r="I59" s="90"/>
    </row>
    <row r="60" spans="1:9">
      <c r="A60" s="24">
        <v>43661</v>
      </c>
      <c r="B60" s="99" t="s">
        <v>1386</v>
      </c>
      <c r="C60" s="99" t="s">
        <v>1387</v>
      </c>
      <c r="D60" s="175" t="s">
        <v>4</v>
      </c>
      <c r="E60" s="100" t="s">
        <v>6</v>
      </c>
      <c r="F60" s="96">
        <v>500</v>
      </c>
      <c r="G60" s="90"/>
      <c r="H60" s="90"/>
      <c r="I60" s="90"/>
    </row>
    <row r="61" spans="1:9">
      <c r="A61" s="24">
        <v>43661</v>
      </c>
      <c r="B61" s="99" t="s">
        <v>1367</v>
      </c>
      <c r="C61" s="99" t="s">
        <v>1366</v>
      </c>
      <c r="D61" s="175" t="s">
        <v>4</v>
      </c>
      <c r="E61" s="100" t="s">
        <v>5</v>
      </c>
      <c r="F61" s="96">
        <v>750</v>
      </c>
      <c r="G61" s="90"/>
      <c r="H61" s="90"/>
      <c r="I61" s="90"/>
    </row>
    <row r="62" spans="1:9">
      <c r="A62" s="24">
        <v>43663</v>
      </c>
      <c r="B62" s="99" t="s">
        <v>1388</v>
      </c>
      <c r="C62" s="99" t="s">
        <v>1381</v>
      </c>
      <c r="D62" s="175" t="s">
        <v>4</v>
      </c>
      <c r="E62" s="100" t="s">
        <v>6</v>
      </c>
      <c r="F62" s="96">
        <v>333.47400665283203</v>
      </c>
      <c r="G62" s="90"/>
      <c r="H62" s="90"/>
      <c r="I62" s="90"/>
    </row>
    <row r="63" spans="1:9">
      <c r="A63" s="24">
        <v>43665</v>
      </c>
      <c r="B63" s="99" t="s">
        <v>1374</v>
      </c>
      <c r="C63" s="99" t="s">
        <v>1375</v>
      </c>
      <c r="D63" s="175" t="s">
        <v>3</v>
      </c>
      <c r="E63" s="100" t="s">
        <v>5</v>
      </c>
      <c r="F63" s="96">
        <v>796.05025482177734</v>
      </c>
      <c r="G63" s="90"/>
      <c r="H63" s="90"/>
      <c r="I63" s="90"/>
    </row>
    <row r="64" spans="1:9">
      <c r="A64" s="24">
        <v>43667</v>
      </c>
      <c r="B64" s="99" t="s">
        <v>1376</v>
      </c>
      <c r="C64" s="99" t="s">
        <v>1377</v>
      </c>
      <c r="D64" s="175" t="s">
        <v>3</v>
      </c>
      <c r="E64" s="100" t="s">
        <v>5</v>
      </c>
      <c r="F64" s="96">
        <v>734.5</v>
      </c>
      <c r="G64" s="90"/>
      <c r="H64" s="90"/>
      <c r="I64" s="90"/>
    </row>
    <row r="65" spans="1:9">
      <c r="A65" s="24">
        <v>43677</v>
      </c>
      <c r="B65" s="99" t="s">
        <v>1389</v>
      </c>
      <c r="C65" s="99" t="s">
        <v>1390</v>
      </c>
      <c r="D65" s="175" t="s">
        <v>3</v>
      </c>
      <c r="E65" s="100" t="s">
        <v>5</v>
      </c>
      <c r="F65" s="96">
        <v>2980</v>
      </c>
      <c r="G65" s="90"/>
      <c r="H65" s="90"/>
      <c r="I65" s="90"/>
    </row>
    <row r="66" spans="1:9">
      <c r="A66" s="24">
        <v>43678</v>
      </c>
      <c r="B66" s="99" t="s">
        <v>1406</v>
      </c>
      <c r="C66" s="99" t="s">
        <v>1407</v>
      </c>
      <c r="D66" s="175" t="s">
        <v>4</v>
      </c>
      <c r="E66" s="100" t="s">
        <v>6</v>
      </c>
      <c r="F66" s="96">
        <v>1200</v>
      </c>
      <c r="G66" s="90"/>
      <c r="H66" s="90"/>
      <c r="I66" s="90"/>
    </row>
    <row r="67" spans="1:9">
      <c r="A67" s="167">
        <v>43682</v>
      </c>
      <c r="B67" s="82" t="s">
        <v>1391</v>
      </c>
      <c r="C67" s="77" t="s">
        <v>1392</v>
      </c>
      <c r="D67" s="176" t="s">
        <v>3</v>
      </c>
      <c r="E67" s="77" t="s">
        <v>5</v>
      </c>
      <c r="F67" s="77">
        <v>25</v>
      </c>
    </row>
    <row r="68" spans="1:9">
      <c r="A68" s="167">
        <v>43683</v>
      </c>
      <c r="B68" s="82" t="s">
        <v>1393</v>
      </c>
      <c r="C68" s="77" t="s">
        <v>1394</v>
      </c>
      <c r="D68" s="176" t="s">
        <v>4</v>
      </c>
      <c r="E68" s="77" t="s">
        <v>5</v>
      </c>
      <c r="F68" s="77">
        <v>227.5</v>
      </c>
    </row>
    <row r="69" spans="1:9">
      <c r="A69" s="167">
        <v>43683</v>
      </c>
      <c r="B69" s="82" t="s">
        <v>1393</v>
      </c>
      <c r="C69" s="77" t="s">
        <v>1394</v>
      </c>
      <c r="D69" s="176" t="s">
        <v>3</v>
      </c>
      <c r="E69" s="77" t="s">
        <v>5</v>
      </c>
      <c r="F69" s="77">
        <v>41</v>
      </c>
    </row>
    <row r="70" spans="1:9">
      <c r="A70" s="167">
        <v>43683</v>
      </c>
      <c r="B70" s="82" t="s">
        <v>1395</v>
      </c>
      <c r="C70" s="77" t="s">
        <v>1396</v>
      </c>
      <c r="D70" s="176" t="s">
        <v>3</v>
      </c>
      <c r="E70" s="77" t="s">
        <v>5</v>
      </c>
      <c r="F70" s="77">
        <v>457.625</v>
      </c>
    </row>
    <row r="71" spans="1:9">
      <c r="A71" s="24">
        <v>43684</v>
      </c>
      <c r="B71" s="99" t="s">
        <v>956</v>
      </c>
      <c r="C71" s="99" t="s">
        <v>958</v>
      </c>
      <c r="D71" s="175" t="s">
        <v>4</v>
      </c>
      <c r="E71" s="100" t="s">
        <v>5</v>
      </c>
      <c r="F71" s="96">
        <v>0.6600000262260437</v>
      </c>
      <c r="G71" s="90"/>
      <c r="H71" s="90"/>
      <c r="I71" s="90"/>
    </row>
    <row r="72" spans="1:9">
      <c r="A72" s="24">
        <v>43684</v>
      </c>
      <c r="B72" s="99" t="s">
        <v>956</v>
      </c>
      <c r="C72" s="99" t="s">
        <v>958</v>
      </c>
      <c r="D72" s="175" t="s">
        <v>3</v>
      </c>
      <c r="E72" s="100" t="s">
        <v>5</v>
      </c>
      <c r="F72" s="96">
        <v>223.19999694824219</v>
      </c>
      <c r="G72" s="90"/>
      <c r="H72" s="90"/>
      <c r="I72" s="90"/>
    </row>
    <row r="73" spans="1:9">
      <c r="A73" s="24">
        <v>43688</v>
      </c>
      <c r="B73" s="99" t="s">
        <v>1397</v>
      </c>
      <c r="C73" s="99" t="s">
        <v>1398</v>
      </c>
      <c r="D73" s="175" t="s">
        <v>4</v>
      </c>
      <c r="E73" s="100" t="s">
        <v>5</v>
      </c>
      <c r="F73" s="96">
        <v>1100</v>
      </c>
      <c r="G73" s="90"/>
      <c r="H73" s="90"/>
      <c r="I73" s="90"/>
    </row>
    <row r="74" spans="1:9">
      <c r="A74" s="24">
        <v>43688</v>
      </c>
      <c r="B74" s="99" t="s">
        <v>1397</v>
      </c>
      <c r="C74" s="99" t="s">
        <v>1398</v>
      </c>
      <c r="D74" s="175" t="s">
        <v>3</v>
      </c>
      <c r="E74" s="100" t="s">
        <v>5</v>
      </c>
      <c r="F74" s="96">
        <v>7.9000000953674316</v>
      </c>
      <c r="G74" s="90"/>
      <c r="H74" s="90"/>
      <c r="I74" s="90"/>
    </row>
    <row r="75" spans="1:9">
      <c r="A75" s="24">
        <v>43691</v>
      </c>
      <c r="B75" s="99" t="s">
        <v>1399</v>
      </c>
      <c r="C75" s="99" t="s">
        <v>1400</v>
      </c>
      <c r="D75" s="175" t="s">
        <v>3</v>
      </c>
      <c r="E75" s="100" t="s">
        <v>1401</v>
      </c>
      <c r="F75" s="96">
        <v>133.27000427246094</v>
      </c>
      <c r="G75" s="90"/>
      <c r="H75" s="90"/>
      <c r="I75" s="90"/>
    </row>
    <row r="76" spans="1:9">
      <c r="A76" s="24">
        <v>43691</v>
      </c>
      <c r="B76" s="99" t="s">
        <v>1402</v>
      </c>
      <c r="C76" s="99" t="s">
        <v>1403</v>
      </c>
      <c r="D76" s="175" t="s">
        <v>3</v>
      </c>
      <c r="E76" s="100" t="s">
        <v>1401</v>
      </c>
      <c r="F76" s="96">
        <v>34.400001525878906</v>
      </c>
      <c r="G76" s="90"/>
      <c r="H76" s="90"/>
      <c r="I76" s="90"/>
    </row>
    <row r="77" spans="1:9">
      <c r="A77" s="24">
        <v>43691</v>
      </c>
      <c r="B77" s="99" t="s">
        <v>1397</v>
      </c>
      <c r="C77" s="99" t="s">
        <v>1398</v>
      </c>
      <c r="D77" s="175" t="s">
        <v>4</v>
      </c>
      <c r="E77" s="100" t="s">
        <v>5</v>
      </c>
      <c r="F77" s="96">
        <v>1150</v>
      </c>
      <c r="G77" s="90"/>
      <c r="H77" s="90"/>
      <c r="I77" s="90"/>
    </row>
    <row r="78" spans="1:9" ht="17.25" customHeight="1">
      <c r="A78" s="24">
        <v>43693</v>
      </c>
      <c r="B78" s="99" t="s">
        <v>1382</v>
      </c>
      <c r="C78" s="99" t="s">
        <v>1383</v>
      </c>
      <c r="D78" s="175" t="s">
        <v>4</v>
      </c>
      <c r="E78" s="100" t="s">
        <v>6</v>
      </c>
      <c r="F78" s="96">
        <v>300</v>
      </c>
      <c r="G78" s="90"/>
      <c r="H78" s="90"/>
      <c r="I78" s="90"/>
    </row>
    <row r="79" spans="1:9">
      <c r="A79" s="24">
        <v>43696</v>
      </c>
      <c r="B79" s="99" t="s">
        <v>1404</v>
      </c>
      <c r="C79" s="99" t="s">
        <v>1405</v>
      </c>
      <c r="D79" s="175" t="s">
        <v>4</v>
      </c>
      <c r="E79" s="100" t="s">
        <v>5</v>
      </c>
      <c r="F79" s="96">
        <v>103.37867736816406</v>
      </c>
      <c r="G79" s="90"/>
      <c r="H79" s="90"/>
      <c r="I79" s="90"/>
    </row>
    <row r="80" spans="1:9">
      <c r="A80" s="24">
        <v>43696</v>
      </c>
      <c r="B80" s="99" t="s">
        <v>1408</v>
      </c>
      <c r="C80" s="99" t="s">
        <v>1409</v>
      </c>
      <c r="D80" s="175" t="s">
        <v>4</v>
      </c>
      <c r="E80" s="100" t="s">
        <v>6</v>
      </c>
      <c r="F80" s="96">
        <v>400</v>
      </c>
      <c r="G80" s="90"/>
      <c r="H80" s="90"/>
      <c r="I80" s="90"/>
    </row>
    <row r="81" spans="1:9">
      <c r="A81" s="167">
        <v>43700</v>
      </c>
      <c r="B81" s="82" t="s">
        <v>1388</v>
      </c>
      <c r="D81" s="176" t="s">
        <v>3</v>
      </c>
      <c r="E81" s="77" t="s">
        <v>6</v>
      </c>
      <c r="F81" s="77">
        <v>35</v>
      </c>
    </row>
    <row r="82" spans="1:9">
      <c r="A82" s="167">
        <v>43719</v>
      </c>
      <c r="B82" s="82" t="s">
        <v>1410</v>
      </c>
      <c r="C82" s="77" t="s">
        <v>1411</v>
      </c>
      <c r="D82" s="176" t="s">
        <v>3</v>
      </c>
      <c r="E82" s="77" t="s">
        <v>5</v>
      </c>
      <c r="F82" s="77">
        <v>344.5</v>
      </c>
    </row>
    <row r="83" spans="1:9">
      <c r="A83" s="167">
        <v>43719</v>
      </c>
      <c r="B83" s="82" t="s">
        <v>1412</v>
      </c>
      <c r="C83" s="77" t="s">
        <v>1411</v>
      </c>
      <c r="D83" s="176" t="s">
        <v>4</v>
      </c>
      <c r="E83" s="77" t="s">
        <v>5</v>
      </c>
      <c r="F83" s="77">
        <v>500</v>
      </c>
    </row>
    <row r="84" spans="1:9">
      <c r="A84" s="167">
        <v>43723</v>
      </c>
      <c r="B84" s="82" t="s">
        <v>1413</v>
      </c>
      <c r="C84" s="77" t="s">
        <v>1414</v>
      </c>
      <c r="D84" s="176" t="s">
        <v>3</v>
      </c>
      <c r="E84" s="77" t="s">
        <v>5</v>
      </c>
      <c r="F84" s="77">
        <v>456.03695678710938</v>
      </c>
    </row>
    <row r="85" spans="1:9">
      <c r="A85" s="167">
        <v>43723</v>
      </c>
      <c r="B85" s="82" t="s">
        <v>1415</v>
      </c>
      <c r="C85" s="77" t="s">
        <v>1416</v>
      </c>
      <c r="D85" s="176" t="s">
        <v>3</v>
      </c>
      <c r="E85" s="77" t="s">
        <v>5</v>
      </c>
      <c r="F85" s="77">
        <v>63.438011169433594</v>
      </c>
    </row>
    <row r="86" spans="1:9">
      <c r="A86" s="167">
        <v>43723</v>
      </c>
      <c r="B86" s="82" t="s">
        <v>1417</v>
      </c>
      <c r="C86" s="77" t="s">
        <v>1416</v>
      </c>
      <c r="D86" s="176" t="s">
        <v>3</v>
      </c>
      <c r="E86" s="77" t="s">
        <v>5</v>
      </c>
      <c r="F86" s="77">
        <v>23.658912658691406</v>
      </c>
    </row>
    <row r="87" spans="1:9">
      <c r="A87" s="167">
        <v>43724</v>
      </c>
      <c r="B87" s="82" t="s">
        <v>1418</v>
      </c>
      <c r="C87" s="77" t="s">
        <v>1419</v>
      </c>
      <c r="D87" s="176" t="s">
        <v>3</v>
      </c>
      <c r="E87" s="77" t="s">
        <v>5</v>
      </c>
      <c r="F87" s="77">
        <v>802</v>
      </c>
    </row>
    <row r="88" spans="1:9">
      <c r="A88" s="167">
        <v>43724</v>
      </c>
      <c r="B88" s="82" t="s">
        <v>1420</v>
      </c>
      <c r="C88" s="77" t="s">
        <v>1421</v>
      </c>
      <c r="D88" s="176" t="s">
        <v>3</v>
      </c>
      <c r="E88" s="77" t="s">
        <v>5</v>
      </c>
      <c r="F88" s="77">
        <v>32.799999237060547</v>
      </c>
    </row>
    <row r="89" spans="1:9">
      <c r="A89" s="167">
        <v>43726</v>
      </c>
      <c r="B89" s="82" t="s">
        <v>1382</v>
      </c>
      <c r="C89" s="77" t="s">
        <v>1383</v>
      </c>
      <c r="D89" s="176" t="s">
        <v>4</v>
      </c>
      <c r="E89" s="77" t="s">
        <v>5</v>
      </c>
      <c r="F89" s="77">
        <v>4840</v>
      </c>
    </row>
    <row r="90" spans="1:9">
      <c r="A90" s="167">
        <v>43731</v>
      </c>
      <c r="B90" s="82" t="s">
        <v>1422</v>
      </c>
      <c r="C90" s="77" t="s">
        <v>1423</v>
      </c>
      <c r="D90" s="176" t="s">
        <v>3</v>
      </c>
      <c r="E90" s="77" t="s">
        <v>5</v>
      </c>
      <c r="F90" s="77">
        <v>22</v>
      </c>
    </row>
    <row r="91" spans="1:9">
      <c r="A91" s="167">
        <v>43731</v>
      </c>
      <c r="B91" s="82" t="s">
        <v>1424</v>
      </c>
      <c r="C91" s="77" t="s">
        <v>1419</v>
      </c>
      <c r="D91" s="176" t="s">
        <v>4</v>
      </c>
      <c r="E91" s="77" t="s">
        <v>5</v>
      </c>
      <c r="F91" s="77">
        <v>400</v>
      </c>
    </row>
    <row r="92" spans="1:9">
      <c r="A92" s="167">
        <v>43731</v>
      </c>
      <c r="B92" s="82" t="s">
        <v>1418</v>
      </c>
      <c r="C92" s="77" t="s">
        <v>1419</v>
      </c>
      <c r="D92" s="176" t="s">
        <v>4</v>
      </c>
      <c r="E92" s="77" t="s">
        <v>5</v>
      </c>
      <c r="F92" s="77">
        <v>750</v>
      </c>
    </row>
    <row r="93" spans="1:9">
      <c r="A93" s="169"/>
      <c r="B93" s="170"/>
      <c r="C93" s="170"/>
      <c r="D93" s="177"/>
      <c r="E93" s="171"/>
      <c r="F93" s="172"/>
      <c r="G93" s="173"/>
      <c r="H93" s="173"/>
      <c r="I93" s="173"/>
    </row>
    <row r="94" spans="1:9">
      <c r="C94" s="99"/>
      <c r="D94" s="175"/>
      <c r="E94" s="100"/>
      <c r="F94" s="96"/>
      <c r="G94" s="90"/>
      <c r="H94" s="90"/>
      <c r="I94" s="90"/>
    </row>
    <row r="95" spans="1:9">
      <c r="A95" s="178" t="s">
        <v>571</v>
      </c>
      <c r="C95" s="99"/>
      <c r="D95" s="175"/>
      <c r="E95" s="100"/>
      <c r="F95" s="96"/>
      <c r="G95" s="90"/>
      <c r="H95" s="90"/>
      <c r="I95" s="90"/>
    </row>
    <row r="97" spans="1:9">
      <c r="A97" s="77"/>
      <c r="B97" s="77"/>
      <c r="D97" s="77"/>
      <c r="G97" s="77"/>
      <c r="H97" s="77"/>
      <c r="I97" s="77"/>
    </row>
  </sheetData>
  <mergeCells count="1">
    <mergeCell ref="G4:I4"/>
  </mergeCells>
  <phoneticPr fontId="7" type="noConversion"/>
  <pageMargins left="0.75" right="0.75" top="1" bottom="1" header="0.5" footer="0.5"/>
  <pageSetup scale="96" fitToHeight="999" orientation="portrait" horizontalDpi="1200" verticalDpi="120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144"/>
  <sheetViews>
    <sheetView zoomScale="85" workbookViewId="0">
      <pane ySplit="2" topLeftCell="A3" activePane="bottomLeft" state="frozen"/>
      <selection pane="bottomLeft" activeCell="A2" sqref="A2"/>
    </sheetView>
  </sheetViews>
  <sheetFormatPr defaultRowHeight="12.75"/>
  <cols>
    <col min="1" max="1" width="10" style="16" customWidth="1"/>
    <col min="2" max="2" width="12.42578125" customWidth="1"/>
    <col min="3" max="3" width="20.7109375" customWidth="1"/>
    <col min="4" max="4" width="10.85546875" customWidth="1"/>
    <col min="5" max="5" width="7.42578125" customWidth="1"/>
    <col min="6" max="6" width="8.85546875" hidden="1" customWidth="1"/>
    <col min="7" max="7" width="6.85546875" customWidth="1"/>
    <col min="8" max="8" width="17.85546875" customWidth="1"/>
    <col min="9" max="9" width="7.7109375" style="9" customWidth="1"/>
    <col min="10" max="10" width="6" style="9" customWidth="1"/>
    <col min="11" max="11" width="2.140625" customWidth="1"/>
    <col min="12" max="12" width="10.140625" style="16" customWidth="1"/>
    <col min="13" max="13" width="10" customWidth="1"/>
    <col min="14" max="14" width="1.7109375" customWidth="1"/>
    <col min="15" max="15" width="18.28515625" customWidth="1"/>
    <col min="16" max="16" width="10.140625" customWidth="1"/>
    <col min="17" max="17" width="3.7109375" customWidth="1"/>
    <col min="18" max="18" width="4.42578125" customWidth="1"/>
    <col min="20" max="20" width="12.5703125" customWidth="1"/>
    <col min="21" max="22" width="8.140625" customWidth="1"/>
  </cols>
  <sheetData>
    <row r="1" spans="1:30">
      <c r="A1" s="189" t="s">
        <v>55</v>
      </c>
      <c r="B1" s="189"/>
      <c r="C1" s="189"/>
      <c r="D1" s="189"/>
      <c r="E1" s="189"/>
      <c r="F1" s="189"/>
      <c r="G1" s="189"/>
      <c r="H1" s="189"/>
      <c r="I1" s="189"/>
      <c r="J1" s="62"/>
      <c r="L1" s="188" t="s">
        <v>28</v>
      </c>
      <c r="M1" s="188"/>
      <c r="N1" s="188"/>
      <c r="O1" s="188"/>
      <c r="P1" s="188"/>
      <c r="Q1" s="188"/>
      <c r="R1" s="188"/>
      <c r="S1" s="188"/>
      <c r="T1" s="188"/>
      <c r="U1" s="188"/>
      <c r="V1" s="56"/>
    </row>
    <row r="2" spans="1:30">
      <c r="A2" s="20" t="s">
        <v>19</v>
      </c>
      <c r="B2" s="10" t="s">
        <v>25</v>
      </c>
      <c r="C2" s="10" t="s">
        <v>17</v>
      </c>
      <c r="D2" s="10" t="s">
        <v>24</v>
      </c>
      <c r="E2" s="10" t="s">
        <v>34</v>
      </c>
      <c r="F2" s="10" t="s">
        <v>22</v>
      </c>
      <c r="G2" s="10" t="s">
        <v>21</v>
      </c>
      <c r="H2" s="10" t="s">
        <v>18</v>
      </c>
      <c r="I2" s="8" t="s">
        <v>20</v>
      </c>
      <c r="J2" s="8" t="s">
        <v>106</v>
      </c>
      <c r="L2" s="20" t="s">
        <v>19</v>
      </c>
      <c r="M2" s="10" t="s">
        <v>35</v>
      </c>
      <c r="N2" s="10"/>
      <c r="O2" s="10" t="s">
        <v>17</v>
      </c>
      <c r="P2" s="10" t="s">
        <v>24</v>
      </c>
      <c r="Q2" s="10" t="s">
        <v>23</v>
      </c>
      <c r="R2" s="10" t="s">
        <v>22</v>
      </c>
      <c r="S2" s="10" t="s">
        <v>21</v>
      </c>
      <c r="T2" s="10" t="s">
        <v>18</v>
      </c>
      <c r="U2" s="10" t="s">
        <v>20</v>
      </c>
      <c r="V2" s="10" t="s">
        <v>422</v>
      </c>
      <c r="W2" s="10" t="s">
        <v>421</v>
      </c>
      <c r="AB2" s="17" t="s">
        <v>36</v>
      </c>
      <c r="AC2" s="10" t="s">
        <v>46</v>
      </c>
      <c r="AD2" t="s">
        <v>83</v>
      </c>
    </row>
    <row r="3" spans="1:30">
      <c r="A3" s="24">
        <v>42129</v>
      </c>
      <c r="B3" t="s">
        <v>948</v>
      </c>
      <c r="C3" t="s">
        <v>949</v>
      </c>
      <c r="D3" s="22" t="s">
        <v>950</v>
      </c>
      <c r="G3" t="s">
        <v>4</v>
      </c>
      <c r="H3" t="s">
        <v>5</v>
      </c>
      <c r="I3" s="9">
        <v>100</v>
      </c>
      <c r="L3" s="11"/>
      <c r="M3" s="12"/>
      <c r="N3" s="12"/>
      <c r="O3" s="11"/>
      <c r="P3" s="12"/>
      <c r="Q3" s="13"/>
      <c r="R3" s="13"/>
      <c r="S3" s="13"/>
      <c r="T3" s="13"/>
      <c r="U3" s="13"/>
      <c r="V3" s="13"/>
    </row>
    <row r="4" spans="1:30">
      <c r="A4" s="24">
        <v>42129</v>
      </c>
      <c r="B4" t="s">
        <v>951</v>
      </c>
      <c r="C4" t="s">
        <v>949</v>
      </c>
      <c r="D4" s="22" t="s">
        <v>952</v>
      </c>
      <c r="E4" t="s">
        <v>953</v>
      </c>
      <c r="F4" t="s">
        <v>954</v>
      </c>
      <c r="G4" t="s">
        <v>4</v>
      </c>
      <c r="H4" t="s">
        <v>5</v>
      </c>
      <c r="I4" s="9">
        <v>425</v>
      </c>
      <c r="L4" s="16">
        <v>40944</v>
      </c>
      <c r="O4" s="14" t="s">
        <v>27</v>
      </c>
      <c r="P4" s="14"/>
      <c r="T4" s="13" t="s">
        <v>6</v>
      </c>
    </row>
    <row r="5" spans="1:30">
      <c r="A5" s="24">
        <v>42128</v>
      </c>
      <c r="B5" t="s">
        <v>955</v>
      </c>
      <c r="C5" t="s">
        <v>956</v>
      </c>
      <c r="D5" s="22" t="s">
        <v>957</v>
      </c>
      <c r="E5" t="s">
        <v>958</v>
      </c>
      <c r="F5" t="s">
        <v>959</v>
      </c>
      <c r="G5" t="s">
        <v>4</v>
      </c>
      <c r="H5" t="s">
        <v>10</v>
      </c>
      <c r="I5" s="9">
        <v>394.64999389648438</v>
      </c>
      <c r="L5" s="15">
        <v>40934</v>
      </c>
      <c r="M5" s="14"/>
      <c r="N5" s="14"/>
      <c r="O5" s="13" t="s">
        <v>31</v>
      </c>
      <c r="Q5" s="14"/>
      <c r="R5" s="13"/>
      <c r="S5" s="14" t="str">
        <f>LEFT(Q5,6)</f>
        <v/>
      </c>
      <c r="T5" s="13" t="s">
        <v>32</v>
      </c>
    </row>
    <row r="6" spans="1:30">
      <c r="A6" s="24">
        <v>42128</v>
      </c>
      <c r="B6" t="s">
        <v>960</v>
      </c>
      <c r="C6" t="s">
        <v>956</v>
      </c>
      <c r="D6" s="22" t="s">
        <v>961</v>
      </c>
      <c r="E6" t="s">
        <v>958</v>
      </c>
      <c r="F6" t="s">
        <v>959</v>
      </c>
      <c r="G6" t="s">
        <v>4</v>
      </c>
      <c r="H6" t="s">
        <v>10</v>
      </c>
      <c r="I6" s="9">
        <v>1293.1650390625</v>
      </c>
      <c r="L6" s="16">
        <v>40949</v>
      </c>
      <c r="O6" t="s">
        <v>39</v>
      </c>
      <c r="T6" t="s">
        <v>423</v>
      </c>
      <c r="V6" t="s">
        <v>424</v>
      </c>
    </row>
    <row r="7" spans="1:30">
      <c r="A7" s="24">
        <v>42128</v>
      </c>
      <c r="B7" t="s">
        <v>962</v>
      </c>
      <c r="C7" t="s">
        <v>956</v>
      </c>
      <c r="D7" s="22" t="s">
        <v>963</v>
      </c>
      <c r="E7" t="s">
        <v>958</v>
      </c>
      <c r="F7" t="s">
        <v>959</v>
      </c>
      <c r="G7" t="s">
        <v>4</v>
      </c>
      <c r="H7" t="s">
        <v>10</v>
      </c>
      <c r="I7" s="9">
        <v>959.98199462890625</v>
      </c>
      <c r="L7" s="16">
        <v>40959</v>
      </c>
      <c r="O7" s="11" t="s">
        <v>42</v>
      </c>
    </row>
    <row r="8" spans="1:30">
      <c r="A8" s="24">
        <v>42125</v>
      </c>
      <c r="B8" t="s">
        <v>900</v>
      </c>
      <c r="C8" t="s">
        <v>964</v>
      </c>
      <c r="D8" s="22" t="s">
        <v>965</v>
      </c>
      <c r="E8" t="s">
        <v>966</v>
      </c>
      <c r="F8" t="s">
        <v>967</v>
      </c>
      <c r="G8" t="s">
        <v>4</v>
      </c>
      <c r="H8" t="s">
        <v>6</v>
      </c>
      <c r="I8" s="9">
        <v>238</v>
      </c>
      <c r="O8" t="s">
        <v>47</v>
      </c>
      <c r="T8" s="13" t="s">
        <v>43</v>
      </c>
      <c r="W8" s="15"/>
      <c r="X8" s="15"/>
      <c r="Y8" s="14"/>
      <c r="Z8" s="15"/>
      <c r="AA8" s="14"/>
      <c r="AB8" s="13"/>
    </row>
    <row r="9" spans="1:30">
      <c r="A9" s="24">
        <v>42124</v>
      </c>
      <c r="B9" t="s">
        <v>802</v>
      </c>
      <c r="C9" t="s">
        <v>968</v>
      </c>
      <c r="D9" s="22" t="s">
        <v>969</v>
      </c>
      <c r="G9" t="s">
        <v>7</v>
      </c>
      <c r="H9" t="s">
        <v>6</v>
      </c>
      <c r="I9" s="9">
        <v>175.33026123046875</v>
      </c>
      <c r="O9" s="23" t="s">
        <v>50</v>
      </c>
      <c r="T9" s="13" t="s">
        <v>5</v>
      </c>
    </row>
    <row r="10" spans="1:30">
      <c r="A10" s="24">
        <v>42115</v>
      </c>
      <c r="B10" t="s">
        <v>885</v>
      </c>
      <c r="C10" t="s">
        <v>933</v>
      </c>
      <c r="D10" s="22" t="s">
        <v>934</v>
      </c>
      <c r="G10" t="s">
        <v>7</v>
      </c>
      <c r="H10" t="s">
        <v>6</v>
      </c>
      <c r="I10" s="9">
        <v>90</v>
      </c>
      <c r="O10" s="23" t="s">
        <v>51</v>
      </c>
      <c r="T10" s="13" t="s">
        <v>5</v>
      </c>
    </row>
    <row r="11" spans="1:30">
      <c r="A11" s="24">
        <v>42115</v>
      </c>
      <c r="B11" t="s">
        <v>935</v>
      </c>
      <c r="C11" t="s">
        <v>936</v>
      </c>
      <c r="D11" s="22" t="s">
        <v>937</v>
      </c>
      <c r="E11" t="s">
        <v>938</v>
      </c>
      <c r="F11" t="s">
        <v>939</v>
      </c>
      <c r="G11" t="s">
        <v>4</v>
      </c>
      <c r="H11" t="s">
        <v>6</v>
      </c>
      <c r="I11" s="9">
        <v>124.08000183105469</v>
      </c>
      <c r="O11" s="23" t="s">
        <v>52</v>
      </c>
      <c r="T11" s="13" t="s">
        <v>57</v>
      </c>
    </row>
    <row r="12" spans="1:30">
      <c r="A12" s="24">
        <v>42111</v>
      </c>
      <c r="B12" t="s">
        <v>872</v>
      </c>
      <c r="C12" t="s">
        <v>940</v>
      </c>
      <c r="D12" t="s">
        <v>941</v>
      </c>
      <c r="E12" t="s">
        <v>942</v>
      </c>
      <c r="F12" t="s">
        <v>943</v>
      </c>
      <c r="G12" t="s">
        <v>4</v>
      </c>
      <c r="H12" t="s">
        <v>6</v>
      </c>
      <c r="I12" s="9">
        <v>250</v>
      </c>
      <c r="L12" s="60">
        <v>40982</v>
      </c>
      <c r="M12" s="22" t="s">
        <v>54</v>
      </c>
      <c r="N12" s="22"/>
      <c r="O12" s="61" t="s">
        <v>53</v>
      </c>
      <c r="T12" t="s">
        <v>10</v>
      </c>
      <c r="U12">
        <v>200</v>
      </c>
      <c r="V12" t="s">
        <v>63</v>
      </c>
    </row>
    <row r="13" spans="1:30">
      <c r="A13" s="24">
        <v>42111</v>
      </c>
      <c r="B13" t="s">
        <v>970</v>
      </c>
      <c r="C13" t="s">
        <v>971</v>
      </c>
      <c r="D13" t="s">
        <v>972</v>
      </c>
      <c r="E13" t="s">
        <v>973</v>
      </c>
      <c r="F13" t="s">
        <v>974</v>
      </c>
      <c r="G13" t="s">
        <v>4</v>
      </c>
      <c r="H13" t="s">
        <v>5</v>
      </c>
      <c r="I13" s="9">
        <v>651.5</v>
      </c>
      <c r="L13" s="16">
        <v>40899</v>
      </c>
      <c r="O13" s="11" t="s">
        <v>59</v>
      </c>
      <c r="T13" t="s">
        <v>60</v>
      </c>
      <c r="U13">
        <v>0</v>
      </c>
    </row>
    <row r="14" spans="1:30">
      <c r="A14" s="24">
        <v>42111</v>
      </c>
      <c r="B14" t="s">
        <v>944</v>
      </c>
      <c r="C14" t="s">
        <v>940</v>
      </c>
      <c r="D14" t="s">
        <v>945</v>
      </c>
      <c r="E14" t="s">
        <v>942</v>
      </c>
      <c r="F14" t="s">
        <v>946</v>
      </c>
      <c r="G14" t="s">
        <v>4</v>
      </c>
      <c r="H14" t="s">
        <v>6</v>
      </c>
      <c r="I14" s="9">
        <v>800</v>
      </c>
      <c r="L14" s="16">
        <v>40972</v>
      </c>
      <c r="O14" s="23" t="s">
        <v>58</v>
      </c>
      <c r="T14" t="s">
        <v>6</v>
      </c>
    </row>
    <row r="15" spans="1:30">
      <c r="A15" s="24">
        <v>42104</v>
      </c>
      <c r="B15" t="s">
        <v>930</v>
      </c>
      <c r="C15" t="s">
        <v>931</v>
      </c>
      <c r="D15" t="s">
        <v>932</v>
      </c>
      <c r="G15" t="s">
        <v>7</v>
      </c>
      <c r="H15" t="s">
        <v>6</v>
      </c>
      <c r="I15" s="9">
        <v>70.404708862304688</v>
      </c>
      <c r="L15" s="16">
        <v>41009</v>
      </c>
      <c r="O15" t="s">
        <v>68</v>
      </c>
      <c r="V15" t="s">
        <v>69</v>
      </c>
    </row>
    <row r="16" spans="1:30">
      <c r="A16" s="24">
        <v>42102</v>
      </c>
      <c r="B16" t="s">
        <v>901</v>
      </c>
      <c r="C16" t="s">
        <v>902</v>
      </c>
      <c r="D16" t="s">
        <v>903</v>
      </c>
      <c r="G16" t="s">
        <v>4</v>
      </c>
      <c r="H16" t="s">
        <v>6</v>
      </c>
      <c r="I16" s="9">
        <v>113.6510009765625</v>
      </c>
      <c r="L16" s="16">
        <v>41058</v>
      </c>
      <c r="O16" t="s">
        <v>67</v>
      </c>
      <c r="T16" s="13" t="s">
        <v>5</v>
      </c>
      <c r="V16" t="s">
        <v>71</v>
      </c>
    </row>
    <row r="17" spans="1:23">
      <c r="A17" s="24">
        <v>42102</v>
      </c>
      <c r="B17" t="s">
        <v>904</v>
      </c>
      <c r="C17" t="s">
        <v>902</v>
      </c>
      <c r="D17" t="s">
        <v>905</v>
      </c>
      <c r="E17" t="s">
        <v>906</v>
      </c>
      <c r="F17" t="s">
        <v>907</v>
      </c>
      <c r="G17" t="s">
        <v>4</v>
      </c>
      <c r="H17" t="s">
        <v>6</v>
      </c>
      <c r="I17" s="9">
        <v>289.7340087890625</v>
      </c>
      <c r="O17" t="s">
        <v>73</v>
      </c>
      <c r="V17" t="s">
        <v>74</v>
      </c>
    </row>
    <row r="18" spans="1:23">
      <c r="A18" s="24">
        <v>42102</v>
      </c>
      <c r="B18" t="s">
        <v>908</v>
      </c>
      <c r="C18" t="s">
        <v>902</v>
      </c>
      <c r="D18" t="s">
        <v>909</v>
      </c>
      <c r="E18" t="s">
        <v>906</v>
      </c>
      <c r="F18" t="s">
        <v>907</v>
      </c>
      <c r="G18" t="s">
        <v>4</v>
      </c>
      <c r="H18" t="s">
        <v>6</v>
      </c>
      <c r="I18" s="9">
        <v>750</v>
      </c>
      <c r="O18" t="s">
        <v>82</v>
      </c>
      <c r="T18" s="13"/>
    </row>
    <row r="19" spans="1:23">
      <c r="A19" s="24">
        <v>42100</v>
      </c>
      <c r="B19" t="s">
        <v>886</v>
      </c>
      <c r="C19" t="s">
        <v>887</v>
      </c>
      <c r="D19" t="s">
        <v>888</v>
      </c>
      <c r="G19" t="s">
        <v>4</v>
      </c>
      <c r="H19" t="s">
        <v>5</v>
      </c>
      <c r="I19" s="9">
        <v>195</v>
      </c>
      <c r="O19" t="s">
        <v>78</v>
      </c>
      <c r="T19" t="s">
        <v>77</v>
      </c>
    </row>
    <row r="20" spans="1:23">
      <c r="A20" s="24">
        <v>42098</v>
      </c>
      <c r="B20" t="s">
        <v>889</v>
      </c>
      <c r="C20" t="s">
        <v>890</v>
      </c>
      <c r="D20" t="s">
        <v>891</v>
      </c>
      <c r="E20" t="s">
        <v>892</v>
      </c>
      <c r="F20" t="s">
        <v>893</v>
      </c>
      <c r="G20" t="s">
        <v>4</v>
      </c>
      <c r="H20" t="s">
        <v>6</v>
      </c>
      <c r="I20" s="9">
        <v>175</v>
      </c>
      <c r="L20" s="16">
        <v>41052</v>
      </c>
      <c r="O20" t="s">
        <v>80</v>
      </c>
      <c r="P20" t="s">
        <v>81</v>
      </c>
      <c r="S20" t="s">
        <v>4</v>
      </c>
    </row>
    <row r="21" spans="1:23">
      <c r="A21" s="24">
        <v>42097</v>
      </c>
      <c r="B21" t="s">
        <v>910</v>
      </c>
      <c r="C21" t="s">
        <v>911</v>
      </c>
      <c r="D21" t="s">
        <v>912</v>
      </c>
      <c r="E21" t="s">
        <v>913</v>
      </c>
      <c r="F21" t="s">
        <v>914</v>
      </c>
      <c r="G21" t="s">
        <v>4</v>
      </c>
      <c r="H21" t="s">
        <v>10</v>
      </c>
      <c r="I21" s="9">
        <v>250</v>
      </c>
      <c r="L21" s="16">
        <v>41064</v>
      </c>
      <c r="O21" t="s">
        <v>85</v>
      </c>
      <c r="P21" t="s">
        <v>43</v>
      </c>
      <c r="W21" t="s">
        <v>92</v>
      </c>
    </row>
    <row r="22" spans="1:23">
      <c r="A22" s="24">
        <v>42097</v>
      </c>
      <c r="B22" t="s">
        <v>915</v>
      </c>
      <c r="C22" t="s">
        <v>916</v>
      </c>
      <c r="D22" t="s">
        <v>917</v>
      </c>
      <c r="E22" t="s">
        <v>918</v>
      </c>
      <c r="F22" t="s">
        <v>919</v>
      </c>
      <c r="G22" t="s">
        <v>4</v>
      </c>
      <c r="H22" t="s">
        <v>10</v>
      </c>
      <c r="I22" s="9">
        <v>225</v>
      </c>
      <c r="L22" s="16">
        <v>41066</v>
      </c>
      <c r="O22" t="s">
        <v>86</v>
      </c>
      <c r="P22" t="s">
        <v>43</v>
      </c>
      <c r="W22" t="s">
        <v>92</v>
      </c>
    </row>
    <row r="23" spans="1:23">
      <c r="A23" s="24">
        <v>42094</v>
      </c>
      <c r="B23" t="s">
        <v>894</v>
      </c>
      <c r="C23" t="s">
        <v>884</v>
      </c>
      <c r="D23" t="s">
        <v>895</v>
      </c>
      <c r="G23" t="s">
        <v>4</v>
      </c>
      <c r="H23" t="s">
        <v>5</v>
      </c>
      <c r="I23" s="9">
        <v>108.83377838134766</v>
      </c>
      <c r="L23" s="16">
        <v>41066</v>
      </c>
      <c r="O23" t="s">
        <v>87</v>
      </c>
      <c r="P23" t="s">
        <v>88</v>
      </c>
      <c r="W23" t="s">
        <v>92</v>
      </c>
    </row>
    <row r="24" spans="1:23">
      <c r="A24" s="24">
        <v>42089</v>
      </c>
      <c r="B24" t="s">
        <v>896</v>
      </c>
      <c r="C24" t="s">
        <v>883</v>
      </c>
      <c r="D24" t="s">
        <v>897</v>
      </c>
      <c r="G24" t="s">
        <v>4</v>
      </c>
      <c r="H24" t="s">
        <v>5</v>
      </c>
      <c r="I24" s="9">
        <v>31.292581558227539</v>
      </c>
      <c r="L24" s="16">
        <v>41073</v>
      </c>
      <c r="O24" t="s">
        <v>89</v>
      </c>
      <c r="P24" t="s">
        <v>43</v>
      </c>
      <c r="W24" t="s">
        <v>92</v>
      </c>
    </row>
    <row r="25" spans="1:23">
      <c r="A25" s="24">
        <v>42081</v>
      </c>
      <c r="B25" t="s">
        <v>873</v>
      </c>
      <c r="C25" t="s">
        <v>874</v>
      </c>
      <c r="D25" t="s">
        <v>875</v>
      </c>
      <c r="G25" t="s">
        <v>7</v>
      </c>
      <c r="H25" t="s">
        <v>5</v>
      </c>
      <c r="I25" s="9">
        <v>16.00592041015625</v>
      </c>
      <c r="O25" t="s">
        <v>90</v>
      </c>
      <c r="P25" t="s">
        <v>5</v>
      </c>
      <c r="W25" t="s">
        <v>92</v>
      </c>
    </row>
    <row r="26" spans="1:23">
      <c r="A26" s="24">
        <v>42081</v>
      </c>
      <c r="B26" t="s">
        <v>671</v>
      </c>
      <c r="C26" t="s">
        <v>874</v>
      </c>
      <c r="D26" t="s">
        <v>876</v>
      </c>
      <c r="G26" t="s">
        <v>4</v>
      </c>
      <c r="H26" t="s">
        <v>5</v>
      </c>
      <c r="I26" s="9">
        <v>120</v>
      </c>
      <c r="L26" s="16">
        <v>41080</v>
      </c>
      <c r="O26" t="s">
        <v>91</v>
      </c>
      <c r="V26" t="s">
        <v>93</v>
      </c>
    </row>
    <row r="27" spans="1:23">
      <c r="A27" s="24">
        <v>42080</v>
      </c>
      <c r="B27" t="s">
        <v>877</v>
      </c>
      <c r="C27" t="s">
        <v>868</v>
      </c>
      <c r="D27" t="s">
        <v>878</v>
      </c>
      <c r="G27" t="s">
        <v>4</v>
      </c>
      <c r="H27" t="s">
        <v>5</v>
      </c>
      <c r="I27" s="9">
        <v>200</v>
      </c>
      <c r="O27" t="s">
        <v>342</v>
      </c>
    </row>
    <row r="28" spans="1:23">
      <c r="A28" s="24">
        <v>42080</v>
      </c>
      <c r="B28" t="s">
        <v>879</v>
      </c>
      <c r="C28" t="s">
        <v>868</v>
      </c>
      <c r="D28" t="s">
        <v>880</v>
      </c>
      <c r="E28" t="s">
        <v>870</v>
      </c>
      <c r="F28" t="s">
        <v>871</v>
      </c>
      <c r="G28" t="s">
        <v>4</v>
      </c>
      <c r="H28" t="s">
        <v>5</v>
      </c>
      <c r="I28" s="9">
        <v>325</v>
      </c>
      <c r="O28" t="s">
        <v>343</v>
      </c>
    </row>
    <row r="29" spans="1:23">
      <c r="A29" s="24">
        <v>42080</v>
      </c>
      <c r="B29" t="s">
        <v>800</v>
      </c>
      <c r="C29" t="s">
        <v>868</v>
      </c>
      <c r="D29" t="s">
        <v>869</v>
      </c>
      <c r="E29" t="s">
        <v>870</v>
      </c>
      <c r="F29" t="s">
        <v>871</v>
      </c>
      <c r="G29" t="s">
        <v>4</v>
      </c>
      <c r="H29" t="s">
        <v>5</v>
      </c>
      <c r="I29" s="9">
        <v>298</v>
      </c>
      <c r="L29" s="16">
        <v>41106</v>
      </c>
      <c r="O29" s="34" t="s">
        <v>103</v>
      </c>
      <c r="S29" s="27" t="s">
        <v>4</v>
      </c>
      <c r="T29" t="s">
        <v>102</v>
      </c>
      <c r="U29" t="s">
        <v>95</v>
      </c>
    </row>
    <row r="30" spans="1:23">
      <c r="A30" s="24">
        <v>42080</v>
      </c>
      <c r="B30" t="s">
        <v>881</v>
      </c>
      <c r="C30" t="s">
        <v>868</v>
      </c>
      <c r="D30" t="s">
        <v>882</v>
      </c>
      <c r="E30" t="s">
        <v>870</v>
      </c>
      <c r="F30" t="s">
        <v>871</v>
      </c>
      <c r="G30" t="s">
        <v>4</v>
      </c>
      <c r="H30" t="s">
        <v>5</v>
      </c>
      <c r="I30" s="9">
        <v>350</v>
      </c>
      <c r="L30" s="16">
        <v>41143</v>
      </c>
      <c r="O30" t="s">
        <v>344</v>
      </c>
    </row>
    <row r="31" spans="1:23">
      <c r="A31" s="24">
        <v>42075</v>
      </c>
      <c r="B31" t="s">
        <v>898</v>
      </c>
      <c r="C31" t="s">
        <v>846</v>
      </c>
      <c r="D31" t="s">
        <v>899</v>
      </c>
      <c r="G31" t="s">
        <v>4</v>
      </c>
      <c r="H31" t="s">
        <v>5</v>
      </c>
      <c r="I31" s="9">
        <v>155.74424743652344</v>
      </c>
      <c r="O31" t="s">
        <v>345</v>
      </c>
      <c r="S31" s="27"/>
      <c r="W31" t="s">
        <v>92</v>
      </c>
    </row>
    <row r="32" spans="1:23">
      <c r="A32" s="24">
        <v>42075</v>
      </c>
      <c r="B32" t="s">
        <v>845</v>
      </c>
      <c r="C32" t="s">
        <v>846</v>
      </c>
      <c r="D32" t="s">
        <v>847</v>
      </c>
      <c r="G32" t="s">
        <v>4</v>
      </c>
      <c r="H32" t="s">
        <v>5</v>
      </c>
      <c r="I32" s="9">
        <v>375</v>
      </c>
      <c r="L32" s="16">
        <v>40179</v>
      </c>
      <c r="O32" t="s">
        <v>346</v>
      </c>
      <c r="S32" s="27"/>
      <c r="W32" t="s">
        <v>92</v>
      </c>
    </row>
    <row r="33" spans="1:23">
      <c r="A33" s="24">
        <v>42074</v>
      </c>
      <c r="B33" t="s">
        <v>848</v>
      </c>
      <c r="C33" t="s">
        <v>849</v>
      </c>
      <c r="D33" t="s">
        <v>850</v>
      </c>
      <c r="G33" t="s">
        <v>4</v>
      </c>
      <c r="H33" t="s">
        <v>5</v>
      </c>
      <c r="I33" s="9">
        <v>30</v>
      </c>
      <c r="L33" s="16">
        <v>41010</v>
      </c>
      <c r="O33" t="s">
        <v>347</v>
      </c>
      <c r="W33" t="s">
        <v>92</v>
      </c>
    </row>
    <row r="34" spans="1:23">
      <c r="A34" s="24">
        <v>42074</v>
      </c>
      <c r="B34" t="s">
        <v>851</v>
      </c>
      <c r="C34" t="s">
        <v>849</v>
      </c>
      <c r="D34" t="s">
        <v>852</v>
      </c>
      <c r="G34" t="s">
        <v>4</v>
      </c>
      <c r="H34" t="s">
        <v>5</v>
      </c>
      <c r="I34" s="9">
        <v>100</v>
      </c>
      <c r="O34" t="s">
        <v>348</v>
      </c>
      <c r="W34" t="s">
        <v>92</v>
      </c>
    </row>
    <row r="35" spans="1:23">
      <c r="A35" s="24">
        <v>42074</v>
      </c>
      <c r="B35" t="s">
        <v>801</v>
      </c>
      <c r="C35" t="s">
        <v>803</v>
      </c>
      <c r="D35" t="s">
        <v>853</v>
      </c>
      <c r="E35" t="s">
        <v>805</v>
      </c>
      <c r="F35" t="s">
        <v>854</v>
      </c>
      <c r="G35" t="s">
        <v>4</v>
      </c>
      <c r="H35" t="s">
        <v>6</v>
      </c>
      <c r="I35" s="9">
        <v>300</v>
      </c>
      <c r="O35" t="s">
        <v>349</v>
      </c>
      <c r="W35" t="s">
        <v>92</v>
      </c>
    </row>
    <row r="36" spans="1:23">
      <c r="A36" s="24">
        <v>42073</v>
      </c>
      <c r="B36" t="s">
        <v>855</v>
      </c>
      <c r="C36" t="s">
        <v>856</v>
      </c>
      <c r="D36" t="s">
        <v>857</v>
      </c>
      <c r="E36" t="s">
        <v>858</v>
      </c>
      <c r="F36" t="s">
        <v>859</v>
      </c>
      <c r="G36" t="s">
        <v>4</v>
      </c>
      <c r="H36" t="s">
        <v>5</v>
      </c>
      <c r="I36" s="9">
        <v>315.17001342773438</v>
      </c>
      <c r="O36" t="s">
        <v>350</v>
      </c>
      <c r="W36" t="s">
        <v>92</v>
      </c>
    </row>
    <row r="37" spans="1:23">
      <c r="A37" s="24">
        <v>42072</v>
      </c>
      <c r="B37" t="s">
        <v>860</v>
      </c>
      <c r="C37" t="s">
        <v>861</v>
      </c>
      <c r="D37" t="s">
        <v>862</v>
      </c>
      <c r="G37" t="s">
        <v>7</v>
      </c>
      <c r="H37" t="s">
        <v>5</v>
      </c>
      <c r="I37" s="9">
        <v>50</v>
      </c>
      <c r="L37" s="16">
        <v>41195</v>
      </c>
      <c r="M37" t="s">
        <v>355</v>
      </c>
      <c r="O37" t="s">
        <v>354</v>
      </c>
      <c r="T37" t="s">
        <v>29</v>
      </c>
    </row>
    <row r="38" spans="1:23">
      <c r="A38" s="24">
        <v>42072</v>
      </c>
      <c r="B38" t="s">
        <v>863</v>
      </c>
      <c r="C38" t="s">
        <v>861</v>
      </c>
      <c r="D38" t="s">
        <v>864</v>
      </c>
      <c r="G38" t="s">
        <v>7</v>
      </c>
      <c r="H38" t="s">
        <v>5</v>
      </c>
      <c r="I38" s="9">
        <v>168</v>
      </c>
      <c r="L38" s="16">
        <v>41163</v>
      </c>
      <c r="O38" t="s">
        <v>356</v>
      </c>
      <c r="T38" t="s">
        <v>10</v>
      </c>
    </row>
    <row r="39" spans="1:23">
      <c r="A39" s="24">
        <v>42071</v>
      </c>
      <c r="B39" t="s">
        <v>865</v>
      </c>
      <c r="C39" t="s">
        <v>866</v>
      </c>
      <c r="D39" t="s">
        <v>867</v>
      </c>
      <c r="G39" t="s">
        <v>4</v>
      </c>
      <c r="H39" t="s">
        <v>5</v>
      </c>
      <c r="I39" s="9">
        <v>67.783828735351563</v>
      </c>
      <c r="O39" t="s">
        <v>409</v>
      </c>
      <c r="V39" t="s">
        <v>357</v>
      </c>
    </row>
    <row r="40" spans="1:23">
      <c r="A40" s="24">
        <v>42066</v>
      </c>
      <c r="B40" t="s">
        <v>816</v>
      </c>
      <c r="C40" t="s">
        <v>817</v>
      </c>
      <c r="D40" t="s">
        <v>818</v>
      </c>
      <c r="G40" t="s">
        <v>7</v>
      </c>
      <c r="H40" t="s">
        <v>5</v>
      </c>
      <c r="I40" s="9">
        <v>86.25</v>
      </c>
      <c r="L40" s="16">
        <v>41221</v>
      </c>
      <c r="O40" t="s">
        <v>358</v>
      </c>
      <c r="T40" s="13" t="s">
        <v>5</v>
      </c>
    </row>
    <row r="41" spans="1:23">
      <c r="A41" s="24">
        <v>42063</v>
      </c>
      <c r="B41" t="s">
        <v>774</v>
      </c>
      <c r="C41" t="s">
        <v>803</v>
      </c>
      <c r="D41" t="s">
        <v>804</v>
      </c>
      <c r="E41" t="s">
        <v>805</v>
      </c>
      <c r="F41" t="s">
        <v>806</v>
      </c>
      <c r="G41" t="s">
        <v>4</v>
      </c>
      <c r="H41" t="s">
        <v>6</v>
      </c>
      <c r="I41" s="9">
        <v>300</v>
      </c>
    </row>
    <row r="42" spans="1:23">
      <c r="A42" s="24">
        <v>42059</v>
      </c>
      <c r="B42" t="s">
        <v>773</v>
      </c>
      <c r="C42" t="s">
        <v>776</v>
      </c>
      <c r="D42" t="s">
        <v>807</v>
      </c>
      <c r="G42" t="s">
        <v>4</v>
      </c>
      <c r="H42" t="s">
        <v>6</v>
      </c>
      <c r="I42" s="9">
        <v>500</v>
      </c>
      <c r="L42" s="16">
        <v>41228</v>
      </c>
      <c r="M42" t="s">
        <v>408</v>
      </c>
      <c r="O42" t="s">
        <v>406</v>
      </c>
      <c r="T42" s="13" t="s">
        <v>6</v>
      </c>
      <c r="V42" t="s">
        <v>407</v>
      </c>
      <c r="W42" t="s">
        <v>425</v>
      </c>
    </row>
    <row r="43" spans="1:23">
      <c r="A43" s="24">
        <v>42058</v>
      </c>
      <c r="B43" t="s">
        <v>808</v>
      </c>
      <c r="C43" t="s">
        <v>809</v>
      </c>
      <c r="D43" t="s">
        <v>810</v>
      </c>
      <c r="G43" t="s">
        <v>4</v>
      </c>
      <c r="H43" t="s">
        <v>5</v>
      </c>
      <c r="I43" s="9">
        <v>59.380001068115234</v>
      </c>
      <c r="L43" s="16">
        <v>41232</v>
      </c>
      <c r="O43" t="s">
        <v>80</v>
      </c>
      <c r="T43" s="13" t="s">
        <v>6</v>
      </c>
      <c r="U43">
        <v>20</v>
      </c>
    </row>
    <row r="44" spans="1:23">
      <c r="A44" s="24">
        <v>42055</v>
      </c>
      <c r="B44" t="s">
        <v>920</v>
      </c>
      <c r="C44" t="s">
        <v>921</v>
      </c>
      <c r="D44" t="s">
        <v>922</v>
      </c>
      <c r="E44" t="s">
        <v>923</v>
      </c>
      <c r="F44" t="s">
        <v>924</v>
      </c>
      <c r="G44" t="s">
        <v>4</v>
      </c>
      <c r="H44" t="s">
        <v>10</v>
      </c>
      <c r="I44" s="9">
        <v>214.33099365234375</v>
      </c>
      <c r="L44" s="16">
        <v>41232</v>
      </c>
      <c r="O44" t="s">
        <v>359</v>
      </c>
      <c r="T44" t="s">
        <v>360</v>
      </c>
    </row>
    <row r="45" spans="1:23">
      <c r="A45" s="24">
        <v>42053</v>
      </c>
      <c r="B45" t="s">
        <v>811</v>
      </c>
      <c r="C45" t="s">
        <v>812</v>
      </c>
      <c r="D45" t="s">
        <v>813</v>
      </c>
      <c r="G45" t="s">
        <v>3</v>
      </c>
      <c r="H45" t="s">
        <v>5</v>
      </c>
      <c r="I45" s="9">
        <v>194.69999694824219</v>
      </c>
      <c r="O45" t="s">
        <v>410</v>
      </c>
      <c r="T45" s="13" t="s">
        <v>411</v>
      </c>
    </row>
    <row r="46" spans="1:23">
      <c r="A46" s="24">
        <v>42053</v>
      </c>
      <c r="B46" t="s">
        <v>814</v>
      </c>
      <c r="C46" t="s">
        <v>812</v>
      </c>
      <c r="D46" t="s">
        <v>815</v>
      </c>
      <c r="G46" t="s">
        <v>4</v>
      </c>
      <c r="H46" t="s">
        <v>5</v>
      </c>
      <c r="I46" s="9">
        <v>300</v>
      </c>
      <c r="O46" t="s">
        <v>415</v>
      </c>
      <c r="T46" s="13"/>
      <c r="W46" t="s">
        <v>92</v>
      </c>
    </row>
    <row r="47" spans="1:23">
      <c r="A47" s="24">
        <v>42049</v>
      </c>
      <c r="B47" t="s">
        <v>816</v>
      </c>
      <c r="C47" t="s">
        <v>817</v>
      </c>
      <c r="D47" t="s">
        <v>818</v>
      </c>
      <c r="G47" t="s">
        <v>7</v>
      </c>
      <c r="H47" t="s">
        <v>6</v>
      </c>
      <c r="I47" s="9">
        <v>86.25</v>
      </c>
      <c r="O47" t="s">
        <v>414</v>
      </c>
      <c r="W47" t="s">
        <v>92</v>
      </c>
    </row>
    <row r="48" spans="1:23">
      <c r="A48" s="24">
        <v>42043</v>
      </c>
      <c r="B48" t="s">
        <v>819</v>
      </c>
      <c r="C48" t="s">
        <v>780</v>
      </c>
      <c r="D48" t="s">
        <v>820</v>
      </c>
      <c r="G48" t="s">
        <v>3</v>
      </c>
      <c r="H48" t="s">
        <v>5</v>
      </c>
      <c r="I48" s="9">
        <v>275</v>
      </c>
      <c r="O48" t="s">
        <v>413</v>
      </c>
      <c r="W48" t="s">
        <v>92</v>
      </c>
    </row>
    <row r="49" spans="1:25">
      <c r="A49" s="24">
        <v>42043</v>
      </c>
      <c r="B49" t="s">
        <v>821</v>
      </c>
      <c r="C49" t="s">
        <v>780</v>
      </c>
      <c r="D49" t="s">
        <v>822</v>
      </c>
      <c r="G49" t="s">
        <v>4</v>
      </c>
      <c r="H49" t="s">
        <v>5</v>
      </c>
      <c r="I49" s="9">
        <v>29.236000061035156</v>
      </c>
      <c r="O49" t="s">
        <v>416</v>
      </c>
      <c r="T49" s="13" t="s">
        <v>6</v>
      </c>
      <c r="U49" t="s">
        <v>417</v>
      </c>
      <c r="W49" t="s">
        <v>92</v>
      </c>
    </row>
    <row r="50" spans="1:25">
      <c r="A50" s="24">
        <v>42043</v>
      </c>
      <c r="B50" t="s">
        <v>823</v>
      </c>
      <c r="C50" t="s">
        <v>780</v>
      </c>
      <c r="D50" t="s">
        <v>824</v>
      </c>
      <c r="G50" t="s">
        <v>4</v>
      </c>
      <c r="H50" t="s">
        <v>5</v>
      </c>
      <c r="I50" s="9">
        <v>10.899999618530273</v>
      </c>
      <c r="O50" t="s">
        <v>418</v>
      </c>
      <c r="T50" s="13" t="s">
        <v>6</v>
      </c>
      <c r="W50" t="s">
        <v>92</v>
      </c>
    </row>
    <row r="51" spans="1:25">
      <c r="A51" s="24">
        <v>42043</v>
      </c>
      <c r="B51" t="s">
        <v>825</v>
      </c>
      <c r="C51" t="s">
        <v>780</v>
      </c>
      <c r="D51" t="s">
        <v>826</v>
      </c>
      <c r="G51" t="s">
        <v>4</v>
      </c>
      <c r="H51" t="s">
        <v>5</v>
      </c>
      <c r="I51" s="9">
        <v>11.25</v>
      </c>
      <c r="L51" s="57"/>
      <c r="M51" s="58"/>
      <c r="N51" s="58"/>
      <c r="O51" s="58"/>
      <c r="P51" s="58"/>
      <c r="Q51" s="58"/>
      <c r="R51" s="58"/>
      <c r="S51" s="58"/>
      <c r="T51" s="59"/>
      <c r="U51" s="58"/>
      <c r="V51" s="58"/>
      <c r="W51" s="58"/>
    </row>
    <row r="52" spans="1:25">
      <c r="A52" s="24">
        <v>42043</v>
      </c>
      <c r="B52" t="s">
        <v>827</v>
      </c>
      <c r="C52" t="s">
        <v>780</v>
      </c>
      <c r="D52" t="s">
        <v>828</v>
      </c>
      <c r="G52" t="s">
        <v>4</v>
      </c>
      <c r="H52" t="s">
        <v>5</v>
      </c>
      <c r="I52" s="9">
        <v>60.764019012451172</v>
      </c>
      <c r="L52" s="16">
        <v>41254</v>
      </c>
      <c r="O52" t="s">
        <v>412</v>
      </c>
      <c r="T52" s="13" t="s">
        <v>283</v>
      </c>
      <c r="W52" t="s">
        <v>426</v>
      </c>
    </row>
    <row r="53" spans="1:25">
      <c r="A53" s="24">
        <v>42043</v>
      </c>
      <c r="B53" t="s">
        <v>779</v>
      </c>
      <c r="C53" t="s">
        <v>780</v>
      </c>
      <c r="D53" t="s">
        <v>706</v>
      </c>
      <c r="E53" t="s">
        <v>781</v>
      </c>
      <c r="F53" t="s">
        <v>782</v>
      </c>
      <c r="G53" t="s">
        <v>4</v>
      </c>
      <c r="H53" t="s">
        <v>5</v>
      </c>
      <c r="I53" s="9">
        <v>825</v>
      </c>
      <c r="O53" t="s">
        <v>419</v>
      </c>
      <c r="S53" t="s">
        <v>420</v>
      </c>
      <c r="T53" s="13" t="s">
        <v>6</v>
      </c>
    </row>
    <row r="54" spans="1:25">
      <c r="A54" s="24">
        <v>42043</v>
      </c>
      <c r="B54" t="s">
        <v>829</v>
      </c>
      <c r="C54" t="s">
        <v>780</v>
      </c>
      <c r="D54" t="s">
        <v>830</v>
      </c>
      <c r="E54" t="s">
        <v>781</v>
      </c>
      <c r="F54" t="s">
        <v>782</v>
      </c>
      <c r="G54" t="s">
        <v>4</v>
      </c>
      <c r="H54" t="s">
        <v>5</v>
      </c>
      <c r="I54" s="9">
        <v>280.40798950195313</v>
      </c>
    </row>
    <row r="55" spans="1:25">
      <c r="A55" s="24">
        <v>42043</v>
      </c>
      <c r="B55" t="s">
        <v>831</v>
      </c>
      <c r="C55" t="s">
        <v>780</v>
      </c>
      <c r="D55" t="s">
        <v>832</v>
      </c>
      <c r="E55" t="s">
        <v>781</v>
      </c>
      <c r="F55" t="s">
        <v>782</v>
      </c>
      <c r="G55" t="s">
        <v>4</v>
      </c>
      <c r="H55" t="s">
        <v>5</v>
      </c>
      <c r="I55" s="9">
        <v>202.07876586914063</v>
      </c>
      <c r="L55" s="57"/>
      <c r="M55" s="58"/>
      <c r="O55" t="s">
        <v>611</v>
      </c>
      <c r="P55" s="12" t="s">
        <v>612</v>
      </c>
      <c r="Q55" s="58"/>
      <c r="R55" s="58"/>
      <c r="S55" s="58"/>
      <c r="T55" s="59"/>
      <c r="U55" s="58"/>
      <c r="V55" s="58"/>
    </row>
    <row r="56" spans="1:25">
      <c r="A56" s="24">
        <v>42040</v>
      </c>
      <c r="B56" t="s">
        <v>833</v>
      </c>
      <c r="C56" t="s">
        <v>834</v>
      </c>
      <c r="D56" t="s">
        <v>835</v>
      </c>
      <c r="G56" t="s">
        <v>3</v>
      </c>
      <c r="H56" t="s">
        <v>5</v>
      </c>
      <c r="I56" s="9">
        <v>250</v>
      </c>
      <c r="N56" s="58"/>
      <c r="O56" t="s">
        <v>603</v>
      </c>
      <c r="Q56" s="58"/>
      <c r="R56" s="58"/>
      <c r="S56" s="58"/>
      <c r="T56" s="59"/>
    </row>
    <row r="57" spans="1:25">
      <c r="A57" s="24">
        <v>42040</v>
      </c>
      <c r="B57" t="s">
        <v>836</v>
      </c>
      <c r="C57" t="s">
        <v>834</v>
      </c>
      <c r="D57" t="s">
        <v>837</v>
      </c>
      <c r="G57" t="s">
        <v>3</v>
      </c>
      <c r="H57" t="s">
        <v>5</v>
      </c>
      <c r="I57" s="9">
        <v>50</v>
      </c>
      <c r="O57" s="12" t="s">
        <v>613</v>
      </c>
      <c r="P57" s="12" t="s">
        <v>616</v>
      </c>
    </row>
    <row r="58" spans="1:25">
      <c r="A58" s="24">
        <v>42040</v>
      </c>
      <c r="B58" t="s">
        <v>838</v>
      </c>
      <c r="C58" t="s">
        <v>834</v>
      </c>
      <c r="D58" t="s">
        <v>839</v>
      </c>
      <c r="G58" t="s">
        <v>3</v>
      </c>
      <c r="H58" t="s">
        <v>5</v>
      </c>
      <c r="I58" s="9">
        <v>275</v>
      </c>
      <c r="O58" s="12" t="s">
        <v>614</v>
      </c>
      <c r="P58" s="12" t="s">
        <v>615</v>
      </c>
    </row>
    <row r="59" spans="1:25">
      <c r="A59" s="24">
        <v>42040</v>
      </c>
      <c r="B59" t="s">
        <v>840</v>
      </c>
      <c r="C59" t="s">
        <v>834</v>
      </c>
      <c r="D59" t="s">
        <v>841</v>
      </c>
      <c r="E59" t="s">
        <v>842</v>
      </c>
      <c r="F59" t="s">
        <v>843</v>
      </c>
      <c r="G59" t="s">
        <v>4</v>
      </c>
      <c r="H59" t="s">
        <v>5</v>
      </c>
      <c r="I59" s="9">
        <v>324.79998779296875</v>
      </c>
    </row>
    <row r="60" spans="1:25">
      <c r="A60" s="24">
        <v>42037</v>
      </c>
      <c r="B60" t="s">
        <v>925</v>
      </c>
      <c r="C60" t="s">
        <v>926</v>
      </c>
      <c r="D60" t="s">
        <v>927</v>
      </c>
      <c r="E60" t="s">
        <v>928</v>
      </c>
      <c r="F60" t="s">
        <v>929</v>
      </c>
      <c r="G60" t="s">
        <v>4</v>
      </c>
      <c r="H60" t="s">
        <v>6</v>
      </c>
      <c r="I60" s="9">
        <v>200</v>
      </c>
      <c r="O60" t="s">
        <v>561</v>
      </c>
      <c r="T60" t="s">
        <v>6</v>
      </c>
      <c r="W60" t="s">
        <v>572</v>
      </c>
      <c r="Y60" t="s">
        <v>567</v>
      </c>
    </row>
    <row r="61" spans="1:25">
      <c r="A61" s="24">
        <v>42036</v>
      </c>
      <c r="B61" t="s">
        <v>775</v>
      </c>
      <c r="C61" t="s">
        <v>776</v>
      </c>
      <c r="D61" t="s">
        <v>707</v>
      </c>
      <c r="E61" t="s">
        <v>777</v>
      </c>
      <c r="F61" t="s">
        <v>778</v>
      </c>
      <c r="G61" t="s">
        <v>4</v>
      </c>
      <c r="H61" t="s">
        <v>6</v>
      </c>
      <c r="I61" s="9">
        <v>400</v>
      </c>
      <c r="L61" s="16">
        <v>41374</v>
      </c>
      <c r="O61" t="s">
        <v>562</v>
      </c>
      <c r="T61" t="s">
        <v>6</v>
      </c>
      <c r="W61" t="s">
        <v>563</v>
      </c>
      <c r="X61" t="s">
        <v>574</v>
      </c>
    </row>
    <row r="62" spans="1:25">
      <c r="A62" s="24">
        <v>42035</v>
      </c>
      <c r="B62" t="s">
        <v>779</v>
      </c>
      <c r="C62" t="s">
        <v>780</v>
      </c>
      <c r="D62" t="s">
        <v>844</v>
      </c>
      <c r="G62" t="s">
        <v>4</v>
      </c>
      <c r="H62" t="s">
        <v>6</v>
      </c>
      <c r="I62" s="9">
        <v>825</v>
      </c>
    </row>
    <row r="63" spans="1:25">
      <c r="A63" s="24">
        <v>42027</v>
      </c>
      <c r="B63" t="s">
        <v>783</v>
      </c>
      <c r="C63" t="s">
        <v>784</v>
      </c>
      <c r="D63" t="s">
        <v>785</v>
      </c>
      <c r="G63" t="s">
        <v>3</v>
      </c>
      <c r="H63" t="s">
        <v>5</v>
      </c>
      <c r="I63" s="9">
        <v>135.5</v>
      </c>
      <c r="L63" s="16">
        <v>41369</v>
      </c>
      <c r="M63" t="s">
        <v>568</v>
      </c>
      <c r="O63" t="s">
        <v>564</v>
      </c>
      <c r="S63" t="s">
        <v>550</v>
      </c>
      <c r="T63" t="s">
        <v>6</v>
      </c>
      <c r="W63" t="s">
        <v>575</v>
      </c>
    </row>
    <row r="64" spans="1:25">
      <c r="A64" s="24">
        <v>42027</v>
      </c>
      <c r="B64" t="s">
        <v>705</v>
      </c>
      <c r="C64" t="s">
        <v>786</v>
      </c>
      <c r="D64" t="s">
        <v>787</v>
      </c>
      <c r="G64" t="s">
        <v>7</v>
      </c>
      <c r="H64" t="s">
        <v>5</v>
      </c>
      <c r="I64" s="9">
        <v>137.02999877929688</v>
      </c>
      <c r="L64" s="16">
        <v>41362</v>
      </c>
      <c r="O64" t="s">
        <v>538</v>
      </c>
      <c r="S64" t="s">
        <v>557</v>
      </c>
      <c r="T64" t="s">
        <v>6</v>
      </c>
      <c r="W64" t="s">
        <v>539</v>
      </c>
    </row>
    <row r="65" spans="1:27">
      <c r="A65" s="24">
        <v>42027</v>
      </c>
      <c r="B65" t="s">
        <v>788</v>
      </c>
      <c r="C65" t="s">
        <v>786</v>
      </c>
      <c r="D65" t="s">
        <v>789</v>
      </c>
      <c r="E65" t="s">
        <v>790</v>
      </c>
      <c r="F65" t="s">
        <v>791</v>
      </c>
      <c r="G65" t="s">
        <v>4</v>
      </c>
      <c r="H65" t="s">
        <v>5</v>
      </c>
      <c r="I65" s="9">
        <v>206.5</v>
      </c>
      <c r="L65" s="16">
        <v>41379</v>
      </c>
      <c r="O65" s="12" t="s">
        <v>565</v>
      </c>
      <c r="P65" s="12"/>
      <c r="Q65" s="12"/>
      <c r="R65" s="12"/>
      <c r="S65" s="12"/>
      <c r="T65" s="12" t="s">
        <v>6</v>
      </c>
      <c r="U65" s="12"/>
      <c r="V65" s="12"/>
      <c r="W65" s="12" t="s">
        <v>566</v>
      </c>
      <c r="X65" s="12"/>
      <c r="Y65" s="12"/>
      <c r="Z65" s="12"/>
      <c r="AA65" s="12"/>
    </row>
    <row r="66" spans="1:27">
      <c r="A66" s="24">
        <v>42019</v>
      </c>
      <c r="B66" t="s">
        <v>792</v>
      </c>
      <c r="C66" t="s">
        <v>793</v>
      </c>
      <c r="D66" t="s">
        <v>794</v>
      </c>
      <c r="G66" t="s">
        <v>7</v>
      </c>
      <c r="H66" t="s">
        <v>5</v>
      </c>
      <c r="I66" s="9">
        <v>31.979999542236328</v>
      </c>
      <c r="L66" s="16">
        <v>41383</v>
      </c>
      <c r="M66" t="s">
        <v>570</v>
      </c>
      <c r="O66" s="12" t="s">
        <v>569</v>
      </c>
      <c r="P66" s="12"/>
      <c r="Q66" s="12"/>
      <c r="R66" s="12"/>
      <c r="S66" s="12"/>
      <c r="T66" s="12" t="s">
        <v>6</v>
      </c>
      <c r="U66" s="12"/>
      <c r="V66" s="12">
        <v>150</v>
      </c>
      <c r="W66" s="12" t="s">
        <v>610</v>
      </c>
      <c r="X66" s="12"/>
      <c r="Y66" s="12"/>
      <c r="Z66" s="12"/>
      <c r="AA66" s="12"/>
    </row>
    <row r="67" spans="1:27">
      <c r="A67" s="24">
        <v>42019</v>
      </c>
      <c r="B67" t="s">
        <v>795</v>
      </c>
      <c r="C67" t="s">
        <v>796</v>
      </c>
      <c r="D67" t="s">
        <v>797</v>
      </c>
      <c r="G67" t="s">
        <v>3</v>
      </c>
      <c r="H67" t="s">
        <v>5</v>
      </c>
      <c r="I67" s="9">
        <v>35</v>
      </c>
      <c r="O67" s="93" t="s">
        <v>573</v>
      </c>
      <c r="P67" s="12"/>
      <c r="Q67" s="12"/>
      <c r="R67" s="12"/>
      <c r="S67" s="12"/>
      <c r="T67" s="12" t="s">
        <v>6</v>
      </c>
      <c r="U67" s="12"/>
      <c r="V67" s="12"/>
      <c r="W67" s="12" t="s">
        <v>607</v>
      </c>
      <c r="X67" s="12"/>
      <c r="Y67" s="12"/>
      <c r="Z67" s="12"/>
      <c r="AA67" s="12"/>
    </row>
    <row r="68" spans="1:27">
      <c r="A68" s="24">
        <v>42019</v>
      </c>
      <c r="B68" t="s">
        <v>798</v>
      </c>
      <c r="C68" t="s">
        <v>796</v>
      </c>
      <c r="D68" t="s">
        <v>799</v>
      </c>
      <c r="G68" t="s">
        <v>7</v>
      </c>
      <c r="H68" t="s">
        <v>5</v>
      </c>
      <c r="I68" s="9">
        <v>27</v>
      </c>
      <c r="L68" s="16">
        <v>41409</v>
      </c>
      <c r="O68" s="12" t="s">
        <v>577</v>
      </c>
      <c r="P68" s="12" t="s">
        <v>576</v>
      </c>
      <c r="Q68" s="12"/>
      <c r="R68" s="12"/>
      <c r="S68" s="12"/>
      <c r="T68" s="12"/>
      <c r="U68" s="12"/>
      <c r="V68" s="12"/>
      <c r="W68" s="12" t="s">
        <v>608</v>
      </c>
      <c r="X68" s="12"/>
      <c r="Y68" s="12"/>
      <c r="Z68" s="12"/>
      <c r="AA68" s="12"/>
    </row>
    <row r="69" spans="1:27">
      <c r="A69" s="24">
        <v>42019</v>
      </c>
      <c r="B69" t="s">
        <v>708</v>
      </c>
      <c r="C69" t="s">
        <v>709</v>
      </c>
      <c r="D69" t="s">
        <v>710</v>
      </c>
      <c r="G69" t="s">
        <v>3</v>
      </c>
      <c r="H69" t="s">
        <v>5</v>
      </c>
      <c r="I69" s="9">
        <v>1750</v>
      </c>
      <c r="L69" s="57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</row>
    <row r="70" spans="1:27">
      <c r="A70" s="24">
        <v>42019</v>
      </c>
      <c r="B70" t="s">
        <v>711</v>
      </c>
      <c r="C70" t="s">
        <v>709</v>
      </c>
      <c r="D70" t="s">
        <v>712</v>
      </c>
      <c r="G70" t="s">
        <v>3</v>
      </c>
      <c r="H70" t="s">
        <v>5</v>
      </c>
      <c r="I70" s="9">
        <v>2298.800048828125</v>
      </c>
      <c r="O70" s="92" t="s">
        <v>601</v>
      </c>
      <c r="T70" s="92" t="s">
        <v>283</v>
      </c>
      <c r="W70" t="s">
        <v>602</v>
      </c>
    </row>
    <row r="71" spans="1:27">
      <c r="A71" s="24">
        <v>42019</v>
      </c>
      <c r="B71" t="s">
        <v>713</v>
      </c>
      <c r="C71" t="s">
        <v>709</v>
      </c>
      <c r="D71" t="s">
        <v>714</v>
      </c>
      <c r="G71" t="s">
        <v>3</v>
      </c>
      <c r="H71" t="s">
        <v>5</v>
      </c>
      <c r="I71" s="9">
        <v>937.5999755859375</v>
      </c>
      <c r="O71" t="s">
        <v>604</v>
      </c>
      <c r="Q71" t="s">
        <v>605</v>
      </c>
      <c r="W71" s="12" t="s">
        <v>609</v>
      </c>
    </row>
    <row r="72" spans="1:27">
      <c r="A72" s="24">
        <v>42019</v>
      </c>
      <c r="B72" t="s">
        <v>715</v>
      </c>
      <c r="C72" t="s">
        <v>709</v>
      </c>
      <c r="D72" t="s">
        <v>716</v>
      </c>
      <c r="G72" t="s">
        <v>3</v>
      </c>
      <c r="H72" t="s">
        <v>5</v>
      </c>
      <c r="I72" s="9">
        <v>376.739990234375</v>
      </c>
      <c r="O72" t="s">
        <v>416</v>
      </c>
      <c r="T72" t="s">
        <v>606</v>
      </c>
    </row>
    <row r="73" spans="1:27">
      <c r="A73" s="24">
        <v>42019</v>
      </c>
      <c r="B73" t="s">
        <v>717</v>
      </c>
      <c r="C73" t="s">
        <v>709</v>
      </c>
      <c r="D73" t="s">
        <v>718</v>
      </c>
      <c r="G73" t="s">
        <v>4</v>
      </c>
      <c r="H73" t="s">
        <v>5</v>
      </c>
      <c r="I73" s="9">
        <v>1.9999999552965164E-2</v>
      </c>
      <c r="U73" s="58"/>
      <c r="W73" s="58"/>
      <c r="Z73" s="12" t="s">
        <v>623</v>
      </c>
    </row>
    <row r="74" spans="1:27">
      <c r="A74" s="24">
        <v>42019</v>
      </c>
      <c r="B74" t="s">
        <v>719</v>
      </c>
      <c r="C74" t="s">
        <v>709</v>
      </c>
      <c r="D74" t="s">
        <v>720</v>
      </c>
      <c r="G74" t="s">
        <v>4</v>
      </c>
      <c r="H74" t="s">
        <v>5</v>
      </c>
      <c r="I74" s="9">
        <v>73.294998168945313</v>
      </c>
      <c r="U74" s="58"/>
      <c r="W74" s="58"/>
    </row>
    <row r="75" spans="1:27">
      <c r="A75" s="24">
        <v>42019</v>
      </c>
      <c r="B75" t="s">
        <v>721</v>
      </c>
      <c r="C75" t="s">
        <v>709</v>
      </c>
      <c r="D75" t="s">
        <v>722</v>
      </c>
      <c r="G75" t="s">
        <v>4</v>
      </c>
      <c r="H75" t="s">
        <v>5</v>
      </c>
      <c r="I75" s="9">
        <v>55.724601745605469</v>
      </c>
      <c r="T75" s="92"/>
    </row>
    <row r="76" spans="1:27">
      <c r="A76" s="24">
        <v>42019</v>
      </c>
      <c r="B76" t="s">
        <v>723</v>
      </c>
      <c r="C76" t="s">
        <v>709</v>
      </c>
      <c r="D76" t="s">
        <v>724</v>
      </c>
      <c r="G76" t="s">
        <v>4</v>
      </c>
      <c r="H76" t="s">
        <v>5</v>
      </c>
      <c r="I76" s="9">
        <v>41.591999053955078</v>
      </c>
      <c r="L76" s="16">
        <v>41456</v>
      </c>
      <c r="M76" t="s">
        <v>618</v>
      </c>
      <c r="O76" t="s">
        <v>617</v>
      </c>
    </row>
    <row r="77" spans="1:27">
      <c r="A77" s="24">
        <v>42019</v>
      </c>
      <c r="B77" t="s">
        <v>725</v>
      </c>
      <c r="C77" t="s">
        <v>709</v>
      </c>
      <c r="D77" t="s">
        <v>726</v>
      </c>
      <c r="G77" t="s">
        <v>4</v>
      </c>
      <c r="H77" t="s">
        <v>5</v>
      </c>
      <c r="I77" s="9">
        <v>81.900001525878906</v>
      </c>
      <c r="L77" s="16">
        <v>41463</v>
      </c>
      <c r="M77" t="s">
        <v>620</v>
      </c>
      <c r="O77" t="s">
        <v>619</v>
      </c>
      <c r="S77" s="12" t="s">
        <v>420</v>
      </c>
    </row>
    <row r="78" spans="1:27">
      <c r="A78" s="24">
        <v>42019</v>
      </c>
      <c r="B78" t="s">
        <v>727</v>
      </c>
      <c r="C78" t="s">
        <v>709</v>
      </c>
      <c r="D78" t="s">
        <v>728</v>
      </c>
      <c r="G78" t="s">
        <v>4</v>
      </c>
      <c r="H78" t="s">
        <v>5</v>
      </c>
      <c r="I78" s="9">
        <v>40.798999786376953</v>
      </c>
      <c r="L78" s="16">
        <v>41470</v>
      </c>
      <c r="M78" t="s">
        <v>622</v>
      </c>
      <c r="O78" t="s">
        <v>621</v>
      </c>
    </row>
    <row r="79" spans="1:27">
      <c r="A79" s="24">
        <v>42019</v>
      </c>
      <c r="B79" t="s">
        <v>729</v>
      </c>
      <c r="C79" t="s">
        <v>709</v>
      </c>
      <c r="D79" t="s">
        <v>730</v>
      </c>
      <c r="G79" t="s">
        <v>4</v>
      </c>
      <c r="H79" t="s">
        <v>5</v>
      </c>
      <c r="I79" s="9">
        <v>3.062999963760376</v>
      </c>
      <c r="T79" s="92"/>
    </row>
    <row r="80" spans="1:27">
      <c r="A80" s="24">
        <v>42019</v>
      </c>
      <c r="B80" t="s">
        <v>731</v>
      </c>
      <c r="C80" t="s">
        <v>709</v>
      </c>
      <c r="D80" t="s">
        <v>732</v>
      </c>
      <c r="G80" t="s">
        <v>4</v>
      </c>
      <c r="H80" t="s">
        <v>5</v>
      </c>
      <c r="I80" s="9">
        <v>0.17647157609462738</v>
      </c>
    </row>
    <row r="81" spans="1:30">
      <c r="A81" s="24">
        <v>42019</v>
      </c>
      <c r="B81" t="s">
        <v>733</v>
      </c>
      <c r="C81" t="s">
        <v>709</v>
      </c>
      <c r="D81" t="s">
        <v>734</v>
      </c>
      <c r="G81" t="s">
        <v>4</v>
      </c>
      <c r="H81" t="s">
        <v>5</v>
      </c>
      <c r="I81" s="9">
        <v>3.563664436340332</v>
      </c>
      <c r="O81" s="12" t="s">
        <v>624</v>
      </c>
      <c r="T81" s="12" t="s">
        <v>625</v>
      </c>
    </row>
    <row r="82" spans="1:30">
      <c r="A82" s="24">
        <v>42019</v>
      </c>
      <c r="B82" t="s">
        <v>701</v>
      </c>
      <c r="C82" t="s">
        <v>709</v>
      </c>
      <c r="D82" t="s">
        <v>735</v>
      </c>
      <c r="E82" t="s">
        <v>736</v>
      </c>
      <c r="F82" t="s">
        <v>747</v>
      </c>
      <c r="G82" t="s">
        <v>4</v>
      </c>
      <c r="H82" t="s">
        <v>5</v>
      </c>
      <c r="I82" s="9">
        <v>3607.202880859375</v>
      </c>
      <c r="L82" s="57"/>
      <c r="M82" s="58"/>
      <c r="N82" s="58"/>
      <c r="O82" s="58"/>
      <c r="P82" s="58"/>
      <c r="Q82" s="58"/>
      <c r="R82" s="58"/>
      <c r="S82" s="58"/>
      <c r="T82" s="58"/>
      <c r="U82" s="58"/>
    </row>
    <row r="83" spans="1:30">
      <c r="A83" s="24">
        <v>42019</v>
      </c>
      <c r="B83" t="s">
        <v>737</v>
      </c>
      <c r="C83" t="s">
        <v>709</v>
      </c>
      <c r="D83" t="s">
        <v>738</v>
      </c>
      <c r="E83" t="s">
        <v>736</v>
      </c>
      <c r="F83" t="s">
        <v>747</v>
      </c>
      <c r="G83" t="s">
        <v>4</v>
      </c>
      <c r="H83" t="s">
        <v>5</v>
      </c>
      <c r="I83" s="9">
        <v>2094.9951171875</v>
      </c>
    </row>
    <row r="84" spans="1:30">
      <c r="A84" s="24">
        <v>42019</v>
      </c>
      <c r="B84" t="s">
        <v>739</v>
      </c>
      <c r="C84" t="s">
        <v>709</v>
      </c>
      <c r="D84" t="s">
        <v>740</v>
      </c>
      <c r="E84" t="s">
        <v>736</v>
      </c>
      <c r="F84" t="s">
        <v>747</v>
      </c>
      <c r="G84" t="s">
        <v>4</v>
      </c>
      <c r="H84" t="s">
        <v>5</v>
      </c>
      <c r="I84" s="9">
        <v>475.51901245117188</v>
      </c>
      <c r="O84" s="12" t="s">
        <v>626</v>
      </c>
      <c r="T84" s="12" t="s">
        <v>631</v>
      </c>
    </row>
    <row r="85" spans="1:30">
      <c r="A85" s="24">
        <v>42019</v>
      </c>
      <c r="B85" t="s">
        <v>741</v>
      </c>
      <c r="C85" t="s">
        <v>709</v>
      </c>
      <c r="D85" t="s">
        <v>742</v>
      </c>
      <c r="E85" t="s">
        <v>736</v>
      </c>
      <c r="F85" t="s">
        <v>747</v>
      </c>
      <c r="G85" t="s">
        <v>4</v>
      </c>
      <c r="H85" t="s">
        <v>5</v>
      </c>
      <c r="I85" s="9">
        <v>760.41339111328125</v>
      </c>
      <c r="O85" s="12" t="s">
        <v>627</v>
      </c>
      <c r="T85" s="12" t="s">
        <v>628</v>
      </c>
    </row>
    <row r="86" spans="1:30">
      <c r="A86" s="24">
        <v>42019</v>
      </c>
      <c r="B86" t="s">
        <v>743</v>
      </c>
      <c r="C86" t="s">
        <v>709</v>
      </c>
      <c r="D86" t="s">
        <v>744</v>
      </c>
      <c r="E86" t="s">
        <v>736</v>
      </c>
      <c r="F86" t="s">
        <v>747</v>
      </c>
      <c r="G86" t="s">
        <v>4</v>
      </c>
      <c r="H86" t="s">
        <v>5</v>
      </c>
      <c r="I86" s="9">
        <v>159.30000305175781</v>
      </c>
    </row>
    <row r="87" spans="1:30">
      <c r="A87" s="24">
        <v>42019</v>
      </c>
      <c r="B87" t="s">
        <v>745</v>
      </c>
      <c r="C87" t="s">
        <v>709</v>
      </c>
      <c r="D87" t="s">
        <v>746</v>
      </c>
      <c r="E87" t="s">
        <v>736</v>
      </c>
      <c r="F87" t="s">
        <v>747</v>
      </c>
      <c r="G87" t="s">
        <v>4</v>
      </c>
      <c r="H87" t="s">
        <v>5</v>
      </c>
      <c r="I87" s="9">
        <v>1500</v>
      </c>
      <c r="O87" s="12"/>
      <c r="T87" s="12"/>
    </row>
    <row r="88" spans="1:30">
      <c r="A88" s="24">
        <v>42019</v>
      </c>
      <c r="B88" t="s">
        <v>748</v>
      </c>
      <c r="C88" t="s">
        <v>709</v>
      </c>
      <c r="D88" t="s">
        <v>749</v>
      </c>
      <c r="E88" t="s">
        <v>736</v>
      </c>
      <c r="F88" t="s">
        <v>747</v>
      </c>
      <c r="G88" t="s">
        <v>4</v>
      </c>
      <c r="H88" t="s">
        <v>5</v>
      </c>
      <c r="I88" s="9">
        <v>1500</v>
      </c>
      <c r="L88" s="57"/>
      <c r="M88" s="58"/>
      <c r="N88" s="58"/>
      <c r="O88" s="58"/>
      <c r="P88" s="58"/>
      <c r="Q88" s="58"/>
      <c r="R88" s="58"/>
      <c r="S88" s="58"/>
      <c r="T88" s="58"/>
      <c r="V88" s="12"/>
    </row>
    <row r="89" spans="1:30">
      <c r="A89" s="24">
        <v>42019</v>
      </c>
      <c r="B89" t="s">
        <v>750</v>
      </c>
      <c r="C89" t="s">
        <v>709</v>
      </c>
      <c r="D89" t="s">
        <v>751</v>
      </c>
      <c r="E89" t="s">
        <v>736</v>
      </c>
      <c r="F89" t="s">
        <v>747</v>
      </c>
      <c r="G89" t="s">
        <v>4</v>
      </c>
      <c r="H89" t="s">
        <v>5</v>
      </c>
      <c r="I89" s="9">
        <v>1249.97998046875</v>
      </c>
      <c r="O89" s="12" t="s">
        <v>629</v>
      </c>
      <c r="T89" s="12" t="s">
        <v>6</v>
      </c>
      <c r="V89" s="12" t="s">
        <v>630</v>
      </c>
    </row>
    <row r="90" spans="1:30">
      <c r="A90" s="24">
        <v>42019</v>
      </c>
      <c r="B90" t="s">
        <v>752</v>
      </c>
      <c r="C90" t="s">
        <v>709</v>
      </c>
      <c r="D90" t="s">
        <v>753</v>
      </c>
      <c r="E90" t="s">
        <v>736</v>
      </c>
      <c r="F90" t="s">
        <v>747</v>
      </c>
      <c r="G90" t="s">
        <v>4</v>
      </c>
      <c r="H90" t="s">
        <v>5</v>
      </c>
      <c r="I90" s="9">
        <v>750</v>
      </c>
      <c r="O90" s="12"/>
      <c r="P90" s="58"/>
      <c r="S90" s="12"/>
      <c r="T90" s="12"/>
    </row>
    <row r="91" spans="1:30">
      <c r="A91" s="24">
        <v>42009</v>
      </c>
      <c r="B91" t="s">
        <v>754</v>
      </c>
      <c r="C91" t="s">
        <v>755</v>
      </c>
      <c r="D91" t="s">
        <v>756</v>
      </c>
      <c r="G91" t="s">
        <v>3</v>
      </c>
      <c r="H91" t="s">
        <v>10</v>
      </c>
      <c r="I91" s="9">
        <v>400</v>
      </c>
      <c r="L91" s="94"/>
      <c r="O91" s="12"/>
      <c r="T91" s="12"/>
      <c r="V91" s="12"/>
    </row>
    <row r="92" spans="1:30">
      <c r="A92" s="24">
        <v>42009</v>
      </c>
      <c r="B92" t="s">
        <v>757</v>
      </c>
      <c r="C92" t="s">
        <v>755</v>
      </c>
      <c r="D92" t="s">
        <v>758</v>
      </c>
      <c r="G92" t="s">
        <v>3</v>
      </c>
      <c r="H92" t="s">
        <v>10</v>
      </c>
      <c r="I92" s="9">
        <v>400</v>
      </c>
    </row>
    <row r="93" spans="1:30">
      <c r="A93" s="24">
        <v>42009</v>
      </c>
      <c r="B93" t="s">
        <v>702</v>
      </c>
      <c r="C93" t="s">
        <v>759</v>
      </c>
      <c r="D93" t="s">
        <v>760</v>
      </c>
      <c r="E93" t="s">
        <v>761</v>
      </c>
      <c r="F93" t="s">
        <v>762</v>
      </c>
      <c r="G93" t="s">
        <v>4</v>
      </c>
      <c r="H93" t="s">
        <v>10</v>
      </c>
      <c r="I93" s="9">
        <v>147.80000305175781</v>
      </c>
      <c r="L93" s="94"/>
      <c r="M93" s="12"/>
      <c r="N93" s="12"/>
      <c r="O93" s="12" t="s">
        <v>632</v>
      </c>
      <c r="P93" s="12"/>
      <c r="Q93" s="12"/>
      <c r="R93" s="12"/>
      <c r="S93" s="12"/>
      <c r="T93" s="12" t="s">
        <v>633</v>
      </c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>
      <c r="A94" s="24">
        <v>41992</v>
      </c>
      <c r="B94" t="s">
        <v>703</v>
      </c>
      <c r="C94" t="s">
        <v>704</v>
      </c>
      <c r="D94" t="s">
        <v>763</v>
      </c>
      <c r="G94" t="s">
        <v>4</v>
      </c>
      <c r="H94" t="s">
        <v>6</v>
      </c>
      <c r="I94" s="9">
        <v>22.682159423828125</v>
      </c>
      <c r="L94" s="94">
        <v>41514</v>
      </c>
      <c r="M94" s="12" t="s">
        <v>635</v>
      </c>
      <c r="N94" s="12"/>
      <c r="O94" s="12" t="s">
        <v>634</v>
      </c>
      <c r="P94" s="12"/>
      <c r="Q94" s="12"/>
      <c r="R94" s="12"/>
      <c r="S94" s="12"/>
      <c r="T94" s="12" t="s">
        <v>6</v>
      </c>
      <c r="U94" s="12"/>
      <c r="V94" s="12"/>
      <c r="W94" s="12" t="s">
        <v>645</v>
      </c>
      <c r="X94" s="12"/>
      <c r="Y94" s="12"/>
      <c r="Z94" s="12"/>
      <c r="AA94" s="12"/>
      <c r="AB94" s="12"/>
      <c r="AC94" s="12"/>
      <c r="AD94" s="12"/>
    </row>
    <row r="95" spans="1:30">
      <c r="A95" s="24">
        <v>41981</v>
      </c>
      <c r="B95" t="s">
        <v>679</v>
      </c>
      <c r="C95" t="s">
        <v>680</v>
      </c>
      <c r="D95" t="s">
        <v>681</v>
      </c>
      <c r="G95" t="s">
        <v>4</v>
      </c>
      <c r="H95" t="s">
        <v>5</v>
      </c>
      <c r="I95" s="9">
        <v>375.80642700195313</v>
      </c>
      <c r="L95" s="94">
        <v>41501</v>
      </c>
      <c r="M95" s="12" t="s">
        <v>636</v>
      </c>
      <c r="N95" s="12"/>
      <c r="O95" s="12" t="s">
        <v>637</v>
      </c>
      <c r="P95" s="12"/>
      <c r="Q95" s="12"/>
      <c r="R95" s="12"/>
      <c r="S95" s="12"/>
      <c r="T95" s="12" t="s">
        <v>6</v>
      </c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>
      <c r="A96" s="24">
        <v>41981</v>
      </c>
      <c r="B96" t="s">
        <v>682</v>
      </c>
      <c r="C96" t="s">
        <v>680</v>
      </c>
      <c r="D96" t="s">
        <v>683</v>
      </c>
      <c r="G96" t="s">
        <v>4</v>
      </c>
      <c r="H96" t="s">
        <v>5</v>
      </c>
      <c r="I96" s="9">
        <v>222.77638244628906</v>
      </c>
      <c r="L96" s="94">
        <v>41487</v>
      </c>
      <c r="M96" s="12" t="s">
        <v>639</v>
      </c>
      <c r="N96" s="12"/>
      <c r="O96" s="12" t="s">
        <v>638</v>
      </c>
      <c r="P96" s="12"/>
      <c r="Q96" s="12"/>
      <c r="R96" s="12"/>
      <c r="S96" s="12"/>
      <c r="T96" s="12" t="s">
        <v>6</v>
      </c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>
      <c r="A97" s="24">
        <v>41981</v>
      </c>
      <c r="B97" t="s">
        <v>684</v>
      </c>
      <c r="C97" t="s">
        <v>680</v>
      </c>
      <c r="D97" t="s">
        <v>685</v>
      </c>
      <c r="G97" t="s">
        <v>4</v>
      </c>
      <c r="H97" t="s">
        <v>5</v>
      </c>
      <c r="I97" s="9">
        <v>20</v>
      </c>
      <c r="L97" s="94"/>
      <c r="M97" s="12"/>
      <c r="N97" s="12"/>
      <c r="O97" s="12" t="s">
        <v>640</v>
      </c>
      <c r="P97" s="12"/>
      <c r="Q97" s="12"/>
      <c r="R97" s="12"/>
      <c r="S97" s="12"/>
      <c r="T97" s="12" t="s">
        <v>560</v>
      </c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>
      <c r="A98" s="24">
        <v>41981</v>
      </c>
      <c r="B98" t="s">
        <v>686</v>
      </c>
      <c r="C98" t="s">
        <v>680</v>
      </c>
      <c r="D98" t="s">
        <v>687</v>
      </c>
      <c r="G98" t="s">
        <v>4</v>
      </c>
      <c r="H98" t="s">
        <v>5</v>
      </c>
      <c r="I98" s="9">
        <v>92.859840393066406</v>
      </c>
      <c r="O98" s="12" t="s">
        <v>641</v>
      </c>
      <c r="P98" s="12"/>
      <c r="Q98" s="12"/>
      <c r="R98" s="12"/>
      <c r="S98" s="12"/>
      <c r="T98" s="12" t="s">
        <v>642</v>
      </c>
    </row>
    <row r="99" spans="1:30">
      <c r="A99" s="24">
        <v>41981</v>
      </c>
      <c r="B99" t="s">
        <v>688</v>
      </c>
      <c r="C99" t="s">
        <v>680</v>
      </c>
      <c r="D99" t="s">
        <v>689</v>
      </c>
      <c r="G99" t="s">
        <v>4</v>
      </c>
      <c r="H99" t="s">
        <v>5</v>
      </c>
      <c r="I99" s="9">
        <v>293.6009521484375</v>
      </c>
      <c r="L99" s="94" t="s">
        <v>646</v>
      </c>
      <c r="O99" s="12" t="s">
        <v>643</v>
      </c>
      <c r="T99" s="12" t="s">
        <v>6</v>
      </c>
      <c r="V99" t="s">
        <v>644</v>
      </c>
    </row>
    <row r="100" spans="1:30">
      <c r="A100" s="24">
        <v>41981</v>
      </c>
      <c r="B100" t="s">
        <v>690</v>
      </c>
      <c r="C100" t="s">
        <v>680</v>
      </c>
      <c r="D100" t="s">
        <v>691</v>
      </c>
      <c r="G100" t="s">
        <v>4</v>
      </c>
      <c r="H100" t="s">
        <v>5</v>
      </c>
      <c r="I100" s="9">
        <v>63.772258758544922</v>
      </c>
      <c r="O100" s="12" t="s">
        <v>647</v>
      </c>
      <c r="T100" s="12"/>
    </row>
    <row r="101" spans="1:30">
      <c r="A101" s="24">
        <v>41975</v>
      </c>
      <c r="B101" t="s">
        <v>692</v>
      </c>
      <c r="C101" t="s">
        <v>693</v>
      </c>
      <c r="D101" t="s">
        <v>694</v>
      </c>
      <c r="G101" t="s">
        <v>4</v>
      </c>
      <c r="H101" t="s">
        <v>5</v>
      </c>
      <c r="I101" s="9">
        <v>150</v>
      </c>
      <c r="O101" s="12"/>
      <c r="T101" s="12" t="s">
        <v>648</v>
      </c>
      <c r="V101" s="12" t="s">
        <v>649</v>
      </c>
    </row>
    <row r="102" spans="1:30">
      <c r="A102" s="24">
        <v>41975</v>
      </c>
      <c r="B102" t="s">
        <v>695</v>
      </c>
      <c r="C102" t="s">
        <v>693</v>
      </c>
      <c r="D102" t="s">
        <v>696</v>
      </c>
      <c r="G102" t="s">
        <v>4</v>
      </c>
      <c r="H102" t="s">
        <v>5</v>
      </c>
      <c r="I102" s="9">
        <v>300</v>
      </c>
      <c r="L102" s="60">
        <v>41582</v>
      </c>
      <c r="M102" s="22"/>
      <c r="N102" s="22"/>
      <c r="O102" s="50" t="s">
        <v>650</v>
      </c>
      <c r="P102" s="22"/>
      <c r="Q102" s="22"/>
      <c r="R102" s="22"/>
      <c r="S102" s="22"/>
      <c r="T102" s="50" t="s">
        <v>5</v>
      </c>
      <c r="U102" s="22"/>
      <c r="V102" s="22" t="s">
        <v>651</v>
      </c>
    </row>
    <row r="103" spans="1:30">
      <c r="A103" s="24">
        <v>41975</v>
      </c>
      <c r="B103" t="s">
        <v>697</v>
      </c>
      <c r="C103" t="s">
        <v>693</v>
      </c>
      <c r="D103" t="s">
        <v>698</v>
      </c>
      <c r="G103" t="s">
        <v>4</v>
      </c>
      <c r="H103" t="s">
        <v>5</v>
      </c>
      <c r="I103" s="9">
        <v>41.657699584960938</v>
      </c>
      <c r="L103" s="60">
        <v>41586</v>
      </c>
      <c r="M103" s="22"/>
      <c r="N103" s="22"/>
      <c r="O103" s="50" t="s">
        <v>652</v>
      </c>
      <c r="P103" s="22"/>
      <c r="Q103" s="22"/>
      <c r="R103" s="22"/>
      <c r="S103" s="22"/>
      <c r="T103" s="50"/>
      <c r="U103" s="22"/>
      <c r="V103" s="22"/>
    </row>
    <row r="104" spans="1:30">
      <c r="A104" s="24">
        <v>41975</v>
      </c>
      <c r="B104" t="s">
        <v>699</v>
      </c>
      <c r="C104" t="s">
        <v>693</v>
      </c>
      <c r="D104" t="s">
        <v>700</v>
      </c>
      <c r="G104" t="s">
        <v>4</v>
      </c>
      <c r="H104" t="s">
        <v>5</v>
      </c>
      <c r="I104" s="9">
        <v>500</v>
      </c>
      <c r="L104" s="60">
        <v>41586</v>
      </c>
      <c r="M104" s="22"/>
      <c r="N104" s="22"/>
      <c r="O104" s="50" t="s">
        <v>653</v>
      </c>
      <c r="P104" s="22"/>
      <c r="Q104" s="22"/>
      <c r="R104" s="22"/>
      <c r="S104" s="22"/>
      <c r="T104" s="22"/>
      <c r="U104" s="22"/>
      <c r="V104" s="22"/>
    </row>
    <row r="105" spans="1:30">
      <c r="A105" s="24">
        <v>41968</v>
      </c>
      <c r="B105" t="s">
        <v>675</v>
      </c>
      <c r="C105" t="s">
        <v>676</v>
      </c>
      <c r="D105" t="s">
        <v>677</v>
      </c>
      <c r="G105" t="s">
        <v>3</v>
      </c>
      <c r="H105" t="s">
        <v>678</v>
      </c>
      <c r="I105" s="9">
        <v>23.25782585144043</v>
      </c>
      <c r="O105" s="50" t="s">
        <v>654</v>
      </c>
      <c r="T105" s="12"/>
      <c r="V105" s="12"/>
    </row>
    <row r="106" spans="1:30">
      <c r="A106" s="24">
        <v>41962</v>
      </c>
      <c r="B106" t="s">
        <v>764</v>
      </c>
      <c r="C106" t="s">
        <v>765</v>
      </c>
      <c r="D106" t="s">
        <v>766</v>
      </c>
      <c r="E106" t="s">
        <v>767</v>
      </c>
      <c r="F106" t="s">
        <v>768</v>
      </c>
      <c r="G106" t="s">
        <v>4</v>
      </c>
      <c r="H106" t="s">
        <v>6</v>
      </c>
      <c r="I106" s="9">
        <v>400</v>
      </c>
      <c r="O106" s="50" t="s">
        <v>655</v>
      </c>
      <c r="T106" s="12"/>
    </row>
    <row r="107" spans="1:30">
      <c r="A107" s="24">
        <v>41960</v>
      </c>
      <c r="B107" t="s">
        <v>769</v>
      </c>
      <c r="C107" t="s">
        <v>755</v>
      </c>
      <c r="D107" t="s">
        <v>770</v>
      </c>
      <c r="E107" t="s">
        <v>771</v>
      </c>
      <c r="F107" t="s">
        <v>772</v>
      </c>
      <c r="G107" t="s">
        <v>4</v>
      </c>
      <c r="H107" t="s">
        <v>6</v>
      </c>
      <c r="I107" s="9">
        <v>203.03868103027344</v>
      </c>
      <c r="O107" s="50" t="s">
        <v>656</v>
      </c>
      <c r="T107" s="12"/>
    </row>
    <row r="108" spans="1:30">
      <c r="A108" s="24">
        <v>41953</v>
      </c>
      <c r="B108" t="s">
        <v>672</v>
      </c>
      <c r="C108" t="s">
        <v>673</v>
      </c>
      <c r="D108" t="s">
        <v>674</v>
      </c>
      <c r="G108" t="s">
        <v>7</v>
      </c>
      <c r="H108" t="s">
        <v>5</v>
      </c>
      <c r="I108" s="9">
        <v>620</v>
      </c>
      <c r="L108" s="16">
        <v>41586</v>
      </c>
      <c r="O108" s="50" t="s">
        <v>657</v>
      </c>
      <c r="T108" s="12"/>
    </row>
    <row r="109" spans="1:30">
      <c r="A109" s="24"/>
      <c r="L109" s="16">
        <v>41598</v>
      </c>
      <c r="O109" s="50" t="s">
        <v>658</v>
      </c>
      <c r="T109" s="12" t="s">
        <v>659</v>
      </c>
      <c r="V109" s="12"/>
    </row>
    <row r="110" spans="1:30">
      <c r="A110" s="24"/>
      <c r="L110" s="16">
        <v>41597</v>
      </c>
      <c r="O110" s="50" t="s">
        <v>660</v>
      </c>
      <c r="T110" t="s">
        <v>659</v>
      </c>
    </row>
    <row r="111" spans="1:30">
      <c r="A111" s="24"/>
      <c r="L111" s="16">
        <v>41592</v>
      </c>
      <c r="O111" s="50" t="s">
        <v>661</v>
      </c>
      <c r="T111" t="s">
        <v>5</v>
      </c>
    </row>
    <row r="112" spans="1:30">
      <c r="A112" s="24"/>
      <c r="L112" s="16">
        <v>41598</v>
      </c>
      <c r="O112" s="50" t="s">
        <v>662</v>
      </c>
      <c r="T112" t="s">
        <v>5</v>
      </c>
    </row>
    <row r="113" spans="1:27">
      <c r="A113" s="24"/>
      <c r="L113" s="16">
        <v>41598</v>
      </c>
      <c r="O113" s="16" t="s">
        <v>663</v>
      </c>
      <c r="T113" t="s">
        <v>5</v>
      </c>
    </row>
    <row r="114" spans="1:27">
      <c r="A114" s="24"/>
    </row>
    <row r="115" spans="1:27">
      <c r="A115" s="24"/>
      <c r="L115" s="60">
        <v>41626</v>
      </c>
      <c r="M115" s="22"/>
      <c r="N115" s="22"/>
      <c r="O115" s="22" t="s">
        <v>664</v>
      </c>
      <c r="P115" s="22"/>
      <c r="Q115" s="22"/>
      <c r="R115" s="22"/>
      <c r="S115" s="22"/>
      <c r="T115" s="22" t="s">
        <v>665</v>
      </c>
      <c r="U115" s="22"/>
    </row>
    <row r="116" spans="1:27">
      <c r="A116" s="24"/>
      <c r="L116" s="60">
        <v>41621</v>
      </c>
      <c r="M116" s="22" t="s">
        <v>666</v>
      </c>
      <c r="N116" s="22"/>
      <c r="O116" s="22" t="s">
        <v>669</v>
      </c>
      <c r="P116" s="22"/>
      <c r="Q116" s="22"/>
      <c r="R116" s="22"/>
      <c r="S116" s="22"/>
      <c r="T116" s="22" t="s">
        <v>670</v>
      </c>
      <c r="U116" s="22">
        <v>39</v>
      </c>
    </row>
    <row r="117" spans="1:27">
      <c r="A117" s="24"/>
      <c r="L117" s="60">
        <v>41621</v>
      </c>
      <c r="M117" s="22" t="s">
        <v>667</v>
      </c>
      <c r="N117" s="22"/>
      <c r="O117" s="22" t="s">
        <v>669</v>
      </c>
      <c r="P117" s="22"/>
      <c r="Q117" s="22"/>
      <c r="R117" s="22"/>
      <c r="S117" s="22"/>
      <c r="T117" s="22" t="s">
        <v>670</v>
      </c>
      <c r="U117" s="22">
        <v>16</v>
      </c>
    </row>
    <row r="118" spans="1:27">
      <c r="A118" s="24"/>
      <c r="L118" s="60">
        <v>41621</v>
      </c>
      <c r="M118" s="22" t="s">
        <v>668</v>
      </c>
      <c r="N118" s="22"/>
      <c r="O118" s="22" t="s">
        <v>669</v>
      </c>
      <c r="P118" s="22"/>
      <c r="Q118" s="22"/>
      <c r="R118" s="22"/>
      <c r="S118" s="22"/>
      <c r="T118" s="22" t="s">
        <v>670</v>
      </c>
      <c r="U118" s="22">
        <v>4</v>
      </c>
    </row>
    <row r="119" spans="1:27">
      <c r="A119" s="24"/>
      <c r="L119" s="60"/>
      <c r="M119" s="22"/>
      <c r="N119" s="22"/>
      <c r="O119" s="22"/>
      <c r="P119" s="22"/>
      <c r="Q119" s="22"/>
      <c r="R119" s="22"/>
      <c r="S119" s="22"/>
      <c r="T119" s="22"/>
      <c r="U119" s="22"/>
    </row>
    <row r="120" spans="1:27">
      <c r="A120" s="24"/>
      <c r="L120" s="60"/>
      <c r="N120" s="22"/>
      <c r="O120" s="22"/>
      <c r="P120" s="22"/>
      <c r="Q120" s="22"/>
      <c r="R120" s="22"/>
      <c r="S120" s="22"/>
      <c r="T120" s="22"/>
      <c r="U120" s="22"/>
    </row>
    <row r="121" spans="1:27" s="22" customFormat="1">
      <c r="A121" s="24"/>
      <c r="B121"/>
      <c r="C121"/>
      <c r="D121"/>
      <c r="E121"/>
      <c r="F121"/>
      <c r="G121"/>
      <c r="H121"/>
      <c r="I121" s="9"/>
      <c r="J121" s="9"/>
      <c r="K121"/>
      <c r="L121" s="60"/>
    </row>
    <row r="122" spans="1:27">
      <c r="A122" s="24"/>
      <c r="L122" s="16">
        <v>42170</v>
      </c>
      <c r="M122" s="22" t="s">
        <v>1045</v>
      </c>
      <c r="O122" t="s">
        <v>947</v>
      </c>
      <c r="T122" s="22" t="s">
        <v>6</v>
      </c>
      <c r="W122" t="s">
        <v>1043</v>
      </c>
      <c r="Z122" t="s">
        <v>1051</v>
      </c>
    </row>
    <row r="123" spans="1:27">
      <c r="A123" s="24"/>
      <c r="L123" s="16">
        <v>42170</v>
      </c>
      <c r="M123" s="22" t="s">
        <v>1044</v>
      </c>
      <c r="O123" t="s">
        <v>947</v>
      </c>
      <c r="T123" s="22" t="s">
        <v>6</v>
      </c>
      <c r="W123" t="s">
        <v>1043</v>
      </c>
      <c r="Z123" t="s">
        <v>1051</v>
      </c>
    </row>
    <row r="124" spans="1:27">
      <c r="A124" s="24"/>
      <c r="L124" s="16">
        <v>42170</v>
      </c>
      <c r="M124" t="s">
        <v>1042</v>
      </c>
      <c r="O124" t="s">
        <v>947</v>
      </c>
      <c r="T124" s="22" t="s">
        <v>6</v>
      </c>
      <c r="W124" t="s">
        <v>1043</v>
      </c>
      <c r="Z124" t="s">
        <v>1051</v>
      </c>
    </row>
    <row r="125" spans="1:27">
      <c r="A125" s="24"/>
      <c r="M125" t="s">
        <v>1022</v>
      </c>
      <c r="O125" s="12" t="s">
        <v>1023</v>
      </c>
      <c r="T125" s="12" t="s">
        <v>1035</v>
      </c>
      <c r="X125" s="16"/>
      <c r="Y125" s="16"/>
      <c r="Z125" s="27" t="s">
        <v>1036</v>
      </c>
      <c r="AA125" s="16"/>
    </row>
    <row r="126" spans="1:27">
      <c r="A126" s="24"/>
      <c r="L126" s="16">
        <v>42164</v>
      </c>
      <c r="M126" t="s">
        <v>1024</v>
      </c>
      <c r="O126" s="12" t="s">
        <v>1025</v>
      </c>
      <c r="T126" s="12" t="s">
        <v>10</v>
      </c>
      <c r="U126" s="27"/>
      <c r="W126" s="12" t="s">
        <v>1046</v>
      </c>
      <c r="X126" s="16"/>
      <c r="Y126" s="16"/>
      <c r="Z126" s="27" t="s">
        <v>1055</v>
      </c>
      <c r="AA126" s="16"/>
    </row>
    <row r="127" spans="1:27">
      <c r="L127" s="16">
        <v>42164</v>
      </c>
      <c r="M127" s="16" t="s">
        <v>1026</v>
      </c>
      <c r="O127" s="95" t="s">
        <v>1030</v>
      </c>
      <c r="T127" s="50" t="s">
        <v>5</v>
      </c>
      <c r="V127" s="12"/>
      <c r="W127" s="12" t="s">
        <v>1046</v>
      </c>
      <c r="Z127" t="s">
        <v>1054</v>
      </c>
    </row>
    <row r="128" spans="1:27">
      <c r="L128" s="16">
        <v>42164</v>
      </c>
      <c r="M128" s="16" t="s">
        <v>1028</v>
      </c>
      <c r="O128" t="s">
        <v>1031</v>
      </c>
      <c r="T128" s="22" t="s">
        <v>6</v>
      </c>
      <c r="W128" s="12" t="s">
        <v>1027</v>
      </c>
      <c r="Z128" t="s">
        <v>1053</v>
      </c>
    </row>
    <row r="129" spans="12:26">
      <c r="L129" s="16">
        <v>42164</v>
      </c>
      <c r="M129" s="16" t="s">
        <v>1029</v>
      </c>
      <c r="O129" t="s">
        <v>1032</v>
      </c>
      <c r="T129" s="50" t="s">
        <v>5</v>
      </c>
      <c r="W129" s="12" t="s">
        <v>1046</v>
      </c>
      <c r="Z129" t="s">
        <v>1052</v>
      </c>
    </row>
    <row r="130" spans="12:26">
      <c r="L130" s="16">
        <v>42170</v>
      </c>
      <c r="M130" s="16" t="s">
        <v>1033</v>
      </c>
      <c r="O130" t="s">
        <v>1032</v>
      </c>
      <c r="T130" s="22" t="s">
        <v>6</v>
      </c>
      <c r="W130" s="12" t="s">
        <v>1034</v>
      </c>
      <c r="Z130" t="s">
        <v>1052</v>
      </c>
    </row>
    <row r="131" spans="12:26">
      <c r="L131" s="16">
        <v>42171</v>
      </c>
      <c r="M131" s="16" t="s">
        <v>1038</v>
      </c>
      <c r="O131" t="s">
        <v>1037</v>
      </c>
      <c r="T131" s="22" t="s">
        <v>6</v>
      </c>
      <c r="W131" s="12" t="s">
        <v>1039</v>
      </c>
      <c r="Z131" t="s">
        <v>1051</v>
      </c>
    </row>
    <row r="132" spans="12:26">
      <c r="L132" s="16">
        <v>42171</v>
      </c>
      <c r="O132" t="s">
        <v>1040</v>
      </c>
      <c r="W132" s="12" t="s">
        <v>1041</v>
      </c>
    </row>
    <row r="133" spans="12:26">
      <c r="O133" s="12"/>
    </row>
    <row r="135" spans="12:26">
      <c r="L135" s="16">
        <v>42193</v>
      </c>
      <c r="M135" t="s">
        <v>1047</v>
      </c>
      <c r="O135" t="s">
        <v>1048</v>
      </c>
      <c r="T135" s="22" t="s">
        <v>6</v>
      </c>
      <c r="W135" s="12" t="s">
        <v>1049</v>
      </c>
      <c r="Z135" t="s">
        <v>1062</v>
      </c>
    </row>
    <row r="136" spans="12:26">
      <c r="L136" s="16">
        <v>42193</v>
      </c>
      <c r="M136" t="s">
        <v>1050</v>
      </c>
      <c r="O136" t="s">
        <v>1048</v>
      </c>
      <c r="T136" s="22" t="s">
        <v>6</v>
      </c>
      <c r="W136" s="12" t="s">
        <v>1049</v>
      </c>
      <c r="Z136" t="s">
        <v>1062</v>
      </c>
    </row>
    <row r="138" spans="12:26">
      <c r="L138" s="16">
        <v>42231</v>
      </c>
      <c r="M138" s="12" t="s">
        <v>1058</v>
      </c>
      <c r="O138" t="s">
        <v>1057</v>
      </c>
      <c r="T138" s="22" t="s">
        <v>6</v>
      </c>
      <c r="W138" s="12" t="s">
        <v>1056</v>
      </c>
    </row>
    <row r="139" spans="12:26">
      <c r="L139" s="16">
        <v>42236</v>
      </c>
      <c r="M139" t="s">
        <v>1059</v>
      </c>
      <c r="O139" t="s">
        <v>1060</v>
      </c>
      <c r="T139" s="97" t="s">
        <v>283</v>
      </c>
      <c r="W139" s="12" t="s">
        <v>1061</v>
      </c>
    </row>
    <row r="141" spans="12:26">
      <c r="M141" t="s">
        <v>1063</v>
      </c>
      <c r="O141" t="s">
        <v>1064</v>
      </c>
      <c r="T141" t="s">
        <v>6</v>
      </c>
    </row>
    <row r="142" spans="12:26">
      <c r="L142" s="16">
        <v>42270</v>
      </c>
      <c r="M142" t="s">
        <v>1066</v>
      </c>
      <c r="O142" t="s">
        <v>1067</v>
      </c>
      <c r="T142" t="s">
        <v>6</v>
      </c>
      <c r="W142" s="98" t="s">
        <v>1065</v>
      </c>
    </row>
    <row r="143" spans="12:26">
      <c r="L143" s="16">
        <v>42270</v>
      </c>
      <c r="M143" t="s">
        <v>1068</v>
      </c>
      <c r="O143" t="s">
        <v>1067</v>
      </c>
      <c r="T143" t="s">
        <v>6</v>
      </c>
      <c r="W143" s="98" t="s">
        <v>1065</v>
      </c>
    </row>
    <row r="144" spans="12:26">
      <c r="L144"/>
    </row>
  </sheetData>
  <mergeCells count="2">
    <mergeCell ref="L1:U1"/>
    <mergeCell ref="A1:I1"/>
  </mergeCells>
  <phoneticPr fontId="7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D468"/>
  <sheetViews>
    <sheetView topLeftCell="L1" zoomScale="85" workbookViewId="0">
      <pane ySplit="2" topLeftCell="A3" activePane="bottomLeft" state="frozen"/>
      <selection pane="bottomLeft" activeCell="AI3" sqref="AI3"/>
    </sheetView>
  </sheetViews>
  <sheetFormatPr defaultRowHeight="12.75"/>
  <cols>
    <col min="6" max="6" width="2.28515625" customWidth="1"/>
    <col min="7" max="7" width="17.7109375" customWidth="1"/>
    <col min="15" max="15" width="2.85546875" customWidth="1"/>
    <col min="24" max="24" width="1.7109375" customWidth="1"/>
    <col min="30" max="30" width="16.5703125" customWidth="1"/>
    <col min="33" max="33" width="15.7109375" customWidth="1"/>
    <col min="48" max="48" width="21.5703125" customWidth="1"/>
    <col min="49" max="49" width="8.42578125" customWidth="1"/>
    <col min="50" max="50" width="9.140625" style="69"/>
  </cols>
  <sheetData>
    <row r="1" spans="1:56">
      <c r="A1" s="190" t="s">
        <v>244</v>
      </c>
      <c r="B1" s="190"/>
      <c r="C1" s="190"/>
      <c r="D1" s="190"/>
      <c r="E1" s="190"/>
      <c r="F1" s="190"/>
      <c r="G1" s="190"/>
      <c r="H1" s="190"/>
      <c r="J1" s="190" t="s">
        <v>252</v>
      </c>
      <c r="K1" s="190"/>
      <c r="L1" s="190"/>
      <c r="M1" s="190"/>
      <c r="N1" s="190"/>
      <c r="O1" s="190"/>
      <c r="P1" s="190"/>
      <c r="Q1" s="190"/>
      <c r="S1" s="190" t="s">
        <v>253</v>
      </c>
      <c r="T1" s="190"/>
      <c r="U1" s="190"/>
      <c r="V1" s="190"/>
      <c r="W1" s="190"/>
      <c r="X1" s="190"/>
      <c r="Y1" s="190"/>
      <c r="Z1" s="190"/>
      <c r="AC1" s="190" t="s">
        <v>341</v>
      </c>
      <c r="AD1" s="190"/>
      <c r="AE1" s="190"/>
      <c r="AF1" s="190"/>
      <c r="AG1" s="190"/>
      <c r="AH1" s="190"/>
      <c r="AK1" s="190" t="s">
        <v>434</v>
      </c>
      <c r="AL1" s="190"/>
      <c r="AM1" s="190"/>
      <c r="AN1" s="190"/>
      <c r="AO1" s="190"/>
      <c r="AP1" s="190"/>
      <c r="AQ1" s="190"/>
      <c r="AR1" s="190"/>
      <c r="AU1" s="190" t="s">
        <v>533</v>
      </c>
      <c r="AV1" s="190"/>
      <c r="AW1" s="190"/>
      <c r="AX1" s="190"/>
      <c r="AY1" s="190"/>
      <c r="AZ1" s="190"/>
      <c r="BA1" s="190"/>
      <c r="BB1" s="71"/>
      <c r="BC1" s="67"/>
    </row>
    <row r="2" spans="1:56">
      <c r="A2" s="35" t="s">
        <v>105</v>
      </c>
      <c r="B2" s="35" t="s">
        <v>106</v>
      </c>
      <c r="C2" s="35" t="s">
        <v>228</v>
      </c>
      <c r="D2" s="35" t="s">
        <v>240</v>
      </c>
      <c r="E2" s="35" t="s">
        <v>241</v>
      </c>
      <c r="G2" s="35" t="s">
        <v>242</v>
      </c>
      <c r="H2">
        <f>SUBTOTAL(1,B:B)</f>
        <v>37.678722764201346</v>
      </c>
      <c r="J2" s="35" t="s">
        <v>105</v>
      </c>
      <c r="K2" s="35" t="s">
        <v>106</v>
      </c>
      <c r="L2" s="35" t="s">
        <v>228</v>
      </c>
      <c r="M2" s="35" t="s">
        <v>240</v>
      </c>
      <c r="N2" s="35" t="s">
        <v>241</v>
      </c>
      <c r="P2" s="35" t="s">
        <v>242</v>
      </c>
      <c r="Q2">
        <f>SUBTOTAL(1,K:K)</f>
        <v>29.008558281226701</v>
      </c>
      <c r="S2" s="35" t="s">
        <v>105</v>
      </c>
      <c r="T2" s="35" t="s">
        <v>106</v>
      </c>
      <c r="U2" s="35" t="s">
        <v>228</v>
      </c>
      <c r="V2" s="35" t="s">
        <v>240</v>
      </c>
      <c r="W2" s="35" t="s">
        <v>241</v>
      </c>
      <c r="Y2" s="35" t="s">
        <v>242</v>
      </c>
      <c r="Z2">
        <f>SUBTOTAL(1,T:T)</f>
        <v>48.559723482118279</v>
      </c>
      <c r="AC2" s="35" t="s">
        <v>105</v>
      </c>
      <c r="AD2" s="35" t="s">
        <v>106</v>
      </c>
      <c r="AE2" s="35" t="s">
        <v>228</v>
      </c>
      <c r="AF2" s="35" t="s">
        <v>240</v>
      </c>
      <c r="AG2" s="35" t="s">
        <v>241</v>
      </c>
      <c r="AH2" s="35" t="s">
        <v>241</v>
      </c>
      <c r="AK2" s="35" t="s">
        <v>428</v>
      </c>
      <c r="AL2" s="35" t="s">
        <v>105</v>
      </c>
      <c r="AM2" s="35" t="s">
        <v>106</v>
      </c>
      <c r="AN2" s="35" t="s">
        <v>228</v>
      </c>
      <c r="AO2" s="35" t="s">
        <v>240</v>
      </c>
      <c r="AP2" t="s">
        <v>241</v>
      </c>
      <c r="AQ2" s="35" t="s">
        <v>242</v>
      </c>
      <c r="AR2">
        <f>SUBTOTAL(1,AM:AM)</f>
        <v>38.491212134902952</v>
      </c>
      <c r="AU2" s="35" t="s">
        <v>531</v>
      </c>
      <c r="AV2" s="35" t="s">
        <v>532</v>
      </c>
      <c r="AW2" s="35" t="s">
        <v>105</v>
      </c>
      <c r="AX2" s="68" t="s">
        <v>106</v>
      </c>
      <c r="AY2" s="35" t="s">
        <v>228</v>
      </c>
      <c r="AZ2" s="35" t="s">
        <v>240</v>
      </c>
      <c r="BA2" s="35" t="s">
        <v>241</v>
      </c>
      <c r="BB2" s="22"/>
      <c r="BC2" s="35" t="s">
        <v>242</v>
      </c>
      <c r="BD2" s="70">
        <f>SUBTOTAL(1,AX:AX)</f>
        <v>36.94023420250884</v>
      </c>
    </row>
    <row r="3" spans="1:56">
      <c r="A3" t="s">
        <v>1077</v>
      </c>
      <c r="B3">
        <v>71.669998168945313</v>
      </c>
      <c r="C3" t="s">
        <v>1078</v>
      </c>
      <c r="D3" t="s">
        <v>1079</v>
      </c>
      <c r="E3" t="s">
        <v>98</v>
      </c>
      <c r="G3" t="s">
        <v>243</v>
      </c>
      <c r="H3">
        <f>SUMIF(C:C,"US",B:B)/COUNTIF(C:C,"US")</f>
        <v>38.393454493937718</v>
      </c>
      <c r="J3" t="s">
        <v>264</v>
      </c>
      <c r="K3">
        <v>9.9999997764825821E-3</v>
      </c>
      <c r="L3" t="s">
        <v>265</v>
      </c>
      <c r="M3" t="s">
        <v>235</v>
      </c>
      <c r="N3" t="s">
        <v>98</v>
      </c>
      <c r="S3" t="s">
        <v>1153</v>
      </c>
      <c r="T3">
        <v>85</v>
      </c>
      <c r="U3" t="s">
        <v>1078</v>
      </c>
      <c r="V3" t="s">
        <v>1079</v>
      </c>
      <c r="W3" t="s">
        <v>98</v>
      </c>
      <c r="AC3" t="s">
        <v>1153</v>
      </c>
      <c r="AD3" t="s">
        <v>253</v>
      </c>
      <c r="AE3">
        <v>85</v>
      </c>
      <c r="AF3" t="s">
        <v>1078</v>
      </c>
      <c r="AG3" t="s">
        <v>1079</v>
      </c>
      <c r="AH3" t="s">
        <v>98</v>
      </c>
      <c r="AK3">
        <v>2009</v>
      </c>
      <c r="AL3" t="s">
        <v>171</v>
      </c>
      <c r="AM3">
        <v>52</v>
      </c>
      <c r="AN3" t="s">
        <v>172</v>
      </c>
      <c r="AO3" t="s">
        <v>235</v>
      </c>
      <c r="AP3" t="s">
        <v>234</v>
      </c>
      <c r="AU3">
        <v>2009</v>
      </c>
      <c r="AV3" t="s">
        <v>521</v>
      </c>
      <c r="AW3" t="s">
        <v>230</v>
      </c>
      <c r="AX3" s="69">
        <v>15.75</v>
      </c>
      <c r="AY3" t="s">
        <v>231</v>
      </c>
      <c r="AZ3" t="s">
        <v>235</v>
      </c>
      <c r="BA3" t="s">
        <v>234</v>
      </c>
      <c r="BC3" t="s">
        <v>243</v>
      </c>
      <c r="BD3" s="70">
        <f>SUMIF(AZ:AZ,"US",AX:AX)/COUNTIF(AZ:AZ,"US")</f>
        <v>42.407659882410918</v>
      </c>
    </row>
    <row r="4" spans="1:56">
      <c r="A4" t="s">
        <v>1080</v>
      </c>
      <c r="B4">
        <v>78.5</v>
      </c>
      <c r="C4" t="s">
        <v>1078</v>
      </c>
      <c r="D4" t="s">
        <v>1079</v>
      </c>
      <c r="E4" t="s">
        <v>98</v>
      </c>
      <c r="J4" t="s">
        <v>303</v>
      </c>
      <c r="K4">
        <v>49.5</v>
      </c>
      <c r="L4" t="s">
        <v>132</v>
      </c>
      <c r="M4" t="s">
        <v>237</v>
      </c>
      <c r="N4" t="s">
        <v>234</v>
      </c>
      <c r="S4" t="s">
        <v>1154</v>
      </c>
      <c r="T4">
        <v>54</v>
      </c>
      <c r="U4" t="s">
        <v>172</v>
      </c>
      <c r="V4" t="s">
        <v>235</v>
      </c>
      <c r="W4" t="s">
        <v>234</v>
      </c>
      <c r="AC4" t="s">
        <v>1077</v>
      </c>
      <c r="AD4" t="s">
        <v>244</v>
      </c>
      <c r="AE4">
        <v>71.669998168945313</v>
      </c>
      <c r="AF4" t="s">
        <v>1078</v>
      </c>
      <c r="AG4" t="s">
        <v>1079</v>
      </c>
      <c r="AH4" t="s">
        <v>98</v>
      </c>
      <c r="AK4">
        <v>2009</v>
      </c>
      <c r="AL4" t="s">
        <v>230</v>
      </c>
      <c r="AM4">
        <v>15.75</v>
      </c>
      <c r="AN4" t="s">
        <v>231</v>
      </c>
      <c r="AO4" t="s">
        <v>235</v>
      </c>
      <c r="AP4" t="s">
        <v>234</v>
      </c>
      <c r="AU4">
        <v>2001</v>
      </c>
      <c r="AV4" t="s">
        <v>463</v>
      </c>
      <c r="AW4" t="s">
        <v>464</v>
      </c>
      <c r="AX4" s="69">
        <v>17.5</v>
      </c>
      <c r="AY4" t="s">
        <v>161</v>
      </c>
      <c r="AZ4" t="s">
        <v>97</v>
      </c>
      <c r="BA4" t="s">
        <v>234</v>
      </c>
    </row>
    <row r="5" spans="1:56">
      <c r="A5" t="s">
        <v>171</v>
      </c>
      <c r="B5">
        <v>52</v>
      </c>
      <c r="C5" t="s">
        <v>172</v>
      </c>
      <c r="D5" t="s">
        <v>235</v>
      </c>
      <c r="E5" t="s">
        <v>234</v>
      </c>
      <c r="G5" t="s">
        <v>96</v>
      </c>
      <c r="J5" t="s">
        <v>309</v>
      </c>
      <c r="K5">
        <v>11.25</v>
      </c>
      <c r="L5" t="s">
        <v>132</v>
      </c>
      <c r="M5" t="s">
        <v>237</v>
      </c>
      <c r="N5" t="s">
        <v>234</v>
      </c>
      <c r="S5" t="s">
        <v>41</v>
      </c>
      <c r="T5">
        <v>13.187999725341797</v>
      </c>
      <c r="U5" t="s">
        <v>204</v>
      </c>
      <c r="V5" t="s">
        <v>235</v>
      </c>
      <c r="W5" t="s">
        <v>98</v>
      </c>
      <c r="AC5" t="s">
        <v>1080</v>
      </c>
      <c r="AD5" t="s">
        <v>244</v>
      </c>
      <c r="AE5">
        <v>78.5</v>
      </c>
      <c r="AF5" t="s">
        <v>1078</v>
      </c>
      <c r="AG5" t="s">
        <v>1079</v>
      </c>
      <c r="AH5" t="s">
        <v>98</v>
      </c>
      <c r="AK5">
        <v>2009</v>
      </c>
      <c r="AL5" t="s">
        <v>119</v>
      </c>
      <c r="AM5">
        <v>7</v>
      </c>
      <c r="AN5" t="s">
        <v>120</v>
      </c>
      <c r="AO5" t="s">
        <v>235</v>
      </c>
      <c r="AP5" t="s">
        <v>98</v>
      </c>
      <c r="AU5">
        <v>2008</v>
      </c>
      <c r="AV5" t="s">
        <v>496</v>
      </c>
      <c r="AW5" t="s">
        <v>497</v>
      </c>
      <c r="AX5" s="69">
        <v>3</v>
      </c>
      <c r="AY5" t="s">
        <v>498</v>
      </c>
      <c r="AZ5" t="s">
        <v>97</v>
      </c>
      <c r="BA5" t="s">
        <v>234</v>
      </c>
    </row>
    <row r="6" spans="1:56">
      <c r="A6" t="s">
        <v>1081</v>
      </c>
      <c r="B6">
        <v>25</v>
      </c>
      <c r="C6" t="s">
        <v>172</v>
      </c>
      <c r="D6" t="s">
        <v>235</v>
      </c>
      <c r="E6" t="s">
        <v>234</v>
      </c>
      <c r="G6">
        <v>2009</v>
      </c>
      <c r="H6" s="7">
        <v>39.010105581559692</v>
      </c>
      <c r="J6" t="s">
        <v>329</v>
      </c>
      <c r="K6">
        <v>26.25</v>
      </c>
      <c r="L6" t="s">
        <v>132</v>
      </c>
      <c r="M6" t="s">
        <v>237</v>
      </c>
      <c r="N6" t="s">
        <v>234</v>
      </c>
      <c r="S6" t="s">
        <v>1155</v>
      </c>
      <c r="T6">
        <v>16.187999725341797</v>
      </c>
      <c r="U6" t="s">
        <v>204</v>
      </c>
      <c r="V6" t="s">
        <v>235</v>
      </c>
      <c r="W6" t="s">
        <v>98</v>
      </c>
      <c r="AC6" t="s">
        <v>1154</v>
      </c>
      <c r="AD6" t="s">
        <v>253</v>
      </c>
      <c r="AE6">
        <v>54</v>
      </c>
      <c r="AF6" t="s">
        <v>172</v>
      </c>
      <c r="AG6" t="s">
        <v>235</v>
      </c>
      <c r="AH6" t="s">
        <v>234</v>
      </c>
      <c r="AK6">
        <v>2009</v>
      </c>
      <c r="AL6" t="s">
        <v>169</v>
      </c>
      <c r="AM6">
        <v>85</v>
      </c>
      <c r="AN6" t="s">
        <v>170</v>
      </c>
      <c r="AO6" t="s">
        <v>235</v>
      </c>
      <c r="AP6" t="s">
        <v>98</v>
      </c>
      <c r="AU6">
        <v>2008</v>
      </c>
      <c r="AV6" t="s">
        <v>496</v>
      </c>
      <c r="AW6" t="s">
        <v>499</v>
      </c>
      <c r="AX6" s="69">
        <v>3</v>
      </c>
      <c r="AY6" t="s">
        <v>498</v>
      </c>
      <c r="AZ6" t="s">
        <v>97</v>
      </c>
      <c r="BA6" t="s">
        <v>234</v>
      </c>
    </row>
    <row r="7" spans="1:56">
      <c r="A7" t="s">
        <v>230</v>
      </c>
      <c r="B7">
        <v>15.75</v>
      </c>
      <c r="C7" t="s">
        <v>231</v>
      </c>
      <c r="D7" t="s">
        <v>235</v>
      </c>
      <c r="E7" t="s">
        <v>234</v>
      </c>
      <c r="G7">
        <v>2010</v>
      </c>
      <c r="H7" s="7">
        <v>48.575066793532599</v>
      </c>
      <c r="J7" t="s">
        <v>335</v>
      </c>
      <c r="K7">
        <v>50.400001525878906</v>
      </c>
      <c r="L7" t="s">
        <v>250</v>
      </c>
      <c r="M7" t="s">
        <v>97</v>
      </c>
      <c r="N7" t="s">
        <v>234</v>
      </c>
      <c r="S7" t="s">
        <v>1156</v>
      </c>
      <c r="T7">
        <v>61</v>
      </c>
      <c r="U7" t="s">
        <v>204</v>
      </c>
      <c r="V7" t="s">
        <v>235</v>
      </c>
      <c r="W7" t="s">
        <v>98</v>
      </c>
      <c r="AC7" t="s">
        <v>171</v>
      </c>
      <c r="AD7" t="s">
        <v>244</v>
      </c>
      <c r="AE7">
        <v>52</v>
      </c>
      <c r="AF7" t="s">
        <v>172</v>
      </c>
      <c r="AG7" t="s">
        <v>235</v>
      </c>
      <c r="AH7" t="s">
        <v>234</v>
      </c>
      <c r="AK7">
        <v>2009</v>
      </c>
      <c r="AL7" t="s">
        <v>186</v>
      </c>
      <c r="AM7">
        <v>72</v>
      </c>
      <c r="AN7" t="s">
        <v>170</v>
      </c>
      <c r="AO7" t="s">
        <v>235</v>
      </c>
      <c r="AP7" t="s">
        <v>98</v>
      </c>
      <c r="AU7">
        <v>2008</v>
      </c>
      <c r="AV7" t="s">
        <v>496</v>
      </c>
      <c r="AW7" t="s">
        <v>500</v>
      </c>
      <c r="AX7" s="69">
        <v>3</v>
      </c>
      <c r="AY7" t="s">
        <v>498</v>
      </c>
      <c r="AZ7" t="s">
        <v>97</v>
      </c>
      <c r="BA7" t="s">
        <v>234</v>
      </c>
    </row>
    <row r="8" spans="1:56">
      <c r="B8">
        <v>28.5</v>
      </c>
      <c r="C8" t="s">
        <v>170</v>
      </c>
      <c r="D8" t="s">
        <v>235</v>
      </c>
      <c r="E8" t="s">
        <v>98</v>
      </c>
      <c r="G8">
        <v>2011</v>
      </c>
      <c r="H8" s="7">
        <v>38.691498706738152</v>
      </c>
      <c r="J8" t="s">
        <v>336</v>
      </c>
      <c r="K8">
        <v>50.400001525878906</v>
      </c>
      <c r="L8" t="s">
        <v>250</v>
      </c>
      <c r="M8" t="s">
        <v>97</v>
      </c>
      <c r="N8" t="s">
        <v>234</v>
      </c>
      <c r="S8" t="s">
        <v>1157</v>
      </c>
      <c r="T8">
        <v>23</v>
      </c>
      <c r="U8" t="s">
        <v>204</v>
      </c>
      <c r="V8" t="s">
        <v>235</v>
      </c>
      <c r="W8" t="s">
        <v>98</v>
      </c>
      <c r="AC8" t="s">
        <v>1081</v>
      </c>
      <c r="AD8" t="s">
        <v>244</v>
      </c>
      <c r="AE8">
        <v>25</v>
      </c>
      <c r="AF8" t="s">
        <v>172</v>
      </c>
      <c r="AG8" t="s">
        <v>235</v>
      </c>
      <c r="AH8" t="s">
        <v>234</v>
      </c>
      <c r="AK8">
        <v>2009</v>
      </c>
      <c r="AL8" t="s">
        <v>238</v>
      </c>
      <c r="AM8">
        <v>1.3799999952316284</v>
      </c>
      <c r="AN8" t="s">
        <v>120</v>
      </c>
      <c r="AO8" t="s">
        <v>235</v>
      </c>
      <c r="AP8" t="s">
        <v>98</v>
      </c>
      <c r="AU8">
        <v>2008</v>
      </c>
      <c r="AV8" t="s">
        <v>501</v>
      </c>
      <c r="AW8" t="s">
        <v>502</v>
      </c>
      <c r="AX8" s="69">
        <v>4</v>
      </c>
      <c r="AY8" t="s">
        <v>498</v>
      </c>
      <c r="AZ8" t="s">
        <v>97</v>
      </c>
      <c r="BA8" t="s">
        <v>234</v>
      </c>
    </row>
    <row r="9" spans="1:56">
      <c r="A9" t="s">
        <v>119</v>
      </c>
      <c r="B9">
        <v>7</v>
      </c>
      <c r="C9" t="s">
        <v>120</v>
      </c>
      <c r="D9" t="s">
        <v>235</v>
      </c>
      <c r="E9" t="s">
        <v>98</v>
      </c>
      <c r="G9">
        <v>2012</v>
      </c>
      <c r="H9" s="7">
        <v>36.80859818458557</v>
      </c>
      <c r="J9" t="s">
        <v>990</v>
      </c>
      <c r="K9">
        <v>4</v>
      </c>
      <c r="L9" t="s">
        <v>283</v>
      </c>
      <c r="M9" t="s">
        <v>97</v>
      </c>
      <c r="N9" t="s">
        <v>234</v>
      </c>
      <c r="S9" t="s">
        <v>1158</v>
      </c>
      <c r="T9">
        <v>36.843999862670898</v>
      </c>
      <c r="U9" t="s">
        <v>170</v>
      </c>
      <c r="V9" t="s">
        <v>235</v>
      </c>
      <c r="W9" t="s">
        <v>98</v>
      </c>
      <c r="AC9" t="s">
        <v>230</v>
      </c>
      <c r="AD9" t="s">
        <v>244</v>
      </c>
      <c r="AE9">
        <v>15.75</v>
      </c>
      <c r="AF9" t="s">
        <v>231</v>
      </c>
      <c r="AG9" t="s">
        <v>235</v>
      </c>
      <c r="AH9" t="s">
        <v>234</v>
      </c>
      <c r="AK9">
        <v>2009</v>
      </c>
      <c r="AL9" t="s">
        <v>195</v>
      </c>
      <c r="AM9">
        <v>16</v>
      </c>
      <c r="AN9" t="s">
        <v>132</v>
      </c>
      <c r="AO9" t="s">
        <v>237</v>
      </c>
      <c r="AP9" t="s">
        <v>234</v>
      </c>
      <c r="AU9">
        <v>2008</v>
      </c>
      <c r="AV9" t="s">
        <v>503</v>
      </c>
      <c r="AW9" t="s">
        <v>504</v>
      </c>
      <c r="AX9" s="69">
        <v>3</v>
      </c>
      <c r="AY9" t="s">
        <v>498</v>
      </c>
      <c r="AZ9" t="s">
        <v>97</v>
      </c>
      <c r="BA9" t="s">
        <v>234</v>
      </c>
    </row>
    <row r="10" spans="1:56">
      <c r="A10" t="s">
        <v>41</v>
      </c>
      <c r="B10">
        <v>27.5</v>
      </c>
      <c r="C10" t="s">
        <v>204</v>
      </c>
      <c r="D10" t="s">
        <v>235</v>
      </c>
      <c r="E10" t="s">
        <v>98</v>
      </c>
      <c r="G10" t="s">
        <v>427</v>
      </c>
      <c r="H10" s="7"/>
      <c r="J10" t="s">
        <v>991</v>
      </c>
      <c r="K10">
        <v>10.760000228881836</v>
      </c>
      <c r="L10" t="s">
        <v>137</v>
      </c>
      <c r="M10" t="s">
        <v>97</v>
      </c>
      <c r="N10" t="s">
        <v>234</v>
      </c>
      <c r="S10" t="s">
        <v>70</v>
      </c>
      <c r="T10">
        <v>27.75</v>
      </c>
      <c r="U10" t="s">
        <v>204</v>
      </c>
      <c r="V10" t="s">
        <v>235</v>
      </c>
      <c r="W10" t="s">
        <v>98</v>
      </c>
      <c r="AC10" t="s">
        <v>41</v>
      </c>
      <c r="AD10" t="s">
        <v>253</v>
      </c>
      <c r="AE10">
        <v>13.187999725341797</v>
      </c>
      <c r="AF10" t="s">
        <v>204</v>
      </c>
      <c r="AG10" t="s">
        <v>235</v>
      </c>
      <c r="AH10" t="s">
        <v>98</v>
      </c>
      <c r="AK10">
        <v>2009</v>
      </c>
      <c r="AL10" t="s">
        <v>196</v>
      </c>
      <c r="AM10">
        <v>9.5</v>
      </c>
      <c r="AN10" t="s">
        <v>132</v>
      </c>
      <c r="AO10" t="s">
        <v>237</v>
      </c>
      <c r="AP10" t="s">
        <v>234</v>
      </c>
      <c r="AU10">
        <v>2014</v>
      </c>
      <c r="AV10" t="s">
        <v>1207</v>
      </c>
      <c r="AW10" t="s">
        <v>1089</v>
      </c>
      <c r="AX10" s="69">
        <v>13.75</v>
      </c>
      <c r="AY10" t="s">
        <v>1090</v>
      </c>
      <c r="AZ10" t="s">
        <v>97</v>
      </c>
      <c r="BA10" t="s">
        <v>234</v>
      </c>
    </row>
    <row r="11" spans="1:56">
      <c r="A11" t="s">
        <v>1082</v>
      </c>
      <c r="B11">
        <v>65.293998718261719</v>
      </c>
      <c r="C11" t="s">
        <v>120</v>
      </c>
      <c r="D11" t="s">
        <v>235</v>
      </c>
      <c r="E11" t="s">
        <v>98</v>
      </c>
      <c r="G11">
        <v>2009</v>
      </c>
      <c r="H11" s="7">
        <v>46.263000011444092</v>
      </c>
      <c r="J11" t="s">
        <v>249</v>
      </c>
      <c r="K11">
        <v>26.940000534057617</v>
      </c>
      <c r="L11" t="s">
        <v>250</v>
      </c>
      <c r="M11" t="s">
        <v>97</v>
      </c>
      <c r="N11" t="s">
        <v>234</v>
      </c>
      <c r="S11" t="s">
        <v>264</v>
      </c>
      <c r="T11">
        <v>2.880000114440918</v>
      </c>
      <c r="U11" t="s">
        <v>265</v>
      </c>
      <c r="V11" t="s">
        <v>235</v>
      </c>
      <c r="W11" t="s">
        <v>98</v>
      </c>
      <c r="AC11" t="s">
        <v>1155</v>
      </c>
      <c r="AD11" t="s">
        <v>253</v>
      </c>
      <c r="AE11">
        <v>16.187999725341797</v>
      </c>
      <c r="AF11" t="s">
        <v>204</v>
      </c>
      <c r="AG11" t="s">
        <v>235</v>
      </c>
      <c r="AH11" t="s">
        <v>98</v>
      </c>
      <c r="AK11">
        <v>2009</v>
      </c>
      <c r="AL11" t="s">
        <v>197</v>
      </c>
      <c r="AM11">
        <v>8.5</v>
      </c>
      <c r="AN11" t="s">
        <v>132</v>
      </c>
      <c r="AO11" t="s">
        <v>237</v>
      </c>
      <c r="AP11" t="s">
        <v>234</v>
      </c>
      <c r="AU11">
        <v>1997</v>
      </c>
      <c r="AV11" t="s">
        <v>445</v>
      </c>
      <c r="AW11" t="s">
        <v>446</v>
      </c>
      <c r="AX11" s="69">
        <v>21</v>
      </c>
      <c r="AY11" t="s">
        <v>96</v>
      </c>
      <c r="AZ11" t="s">
        <v>96</v>
      </c>
      <c r="BA11" t="s">
        <v>234</v>
      </c>
    </row>
    <row r="12" spans="1:56">
      <c r="A12" t="s">
        <v>169</v>
      </c>
      <c r="B12">
        <v>85</v>
      </c>
      <c r="C12" t="s">
        <v>170</v>
      </c>
      <c r="D12" t="s">
        <v>235</v>
      </c>
      <c r="E12" t="s">
        <v>98</v>
      </c>
      <c r="G12">
        <v>2010</v>
      </c>
      <c r="H12" s="7"/>
      <c r="J12" t="s">
        <v>992</v>
      </c>
      <c r="K12">
        <v>8.7899999618530273</v>
      </c>
      <c r="L12" t="s">
        <v>137</v>
      </c>
      <c r="M12" t="s">
        <v>97</v>
      </c>
      <c r="N12" t="s">
        <v>234</v>
      </c>
      <c r="S12" t="s">
        <v>1159</v>
      </c>
      <c r="T12">
        <v>22.340000152587891</v>
      </c>
      <c r="U12" t="s">
        <v>132</v>
      </c>
      <c r="V12" t="s">
        <v>237</v>
      </c>
      <c r="W12" t="s">
        <v>234</v>
      </c>
      <c r="AC12" t="s">
        <v>1156</v>
      </c>
      <c r="AD12" t="s">
        <v>253</v>
      </c>
      <c r="AE12">
        <v>61</v>
      </c>
      <c r="AF12" t="s">
        <v>204</v>
      </c>
      <c r="AG12" t="s">
        <v>235</v>
      </c>
      <c r="AH12" t="s">
        <v>98</v>
      </c>
      <c r="AK12">
        <v>2009</v>
      </c>
      <c r="AL12" t="s">
        <v>160</v>
      </c>
      <c r="AM12">
        <v>57</v>
      </c>
      <c r="AN12" t="s">
        <v>161</v>
      </c>
      <c r="AO12" t="s">
        <v>97</v>
      </c>
      <c r="AP12" t="s">
        <v>234</v>
      </c>
      <c r="AU12">
        <v>1998</v>
      </c>
      <c r="AV12" t="s">
        <v>447</v>
      </c>
      <c r="AW12" t="s">
        <v>448</v>
      </c>
      <c r="AX12" s="69">
        <v>45</v>
      </c>
      <c r="AY12" t="s">
        <v>96</v>
      </c>
      <c r="AZ12" t="s">
        <v>96</v>
      </c>
      <c r="BA12" t="s">
        <v>234</v>
      </c>
    </row>
    <row r="13" spans="1:56">
      <c r="A13" t="s">
        <v>1083</v>
      </c>
      <c r="B13">
        <v>67</v>
      </c>
      <c r="C13" t="s">
        <v>170</v>
      </c>
      <c r="D13" t="s">
        <v>235</v>
      </c>
      <c r="E13" t="s">
        <v>98</v>
      </c>
      <c r="G13">
        <v>2011</v>
      </c>
      <c r="H13" s="7"/>
      <c r="J13" t="s">
        <v>251</v>
      </c>
      <c r="K13">
        <v>8.5</v>
      </c>
      <c r="L13" t="s">
        <v>250</v>
      </c>
      <c r="M13" t="s">
        <v>97</v>
      </c>
      <c r="N13" t="s">
        <v>234</v>
      </c>
      <c r="S13" t="s">
        <v>11</v>
      </c>
      <c r="T13">
        <v>52.5</v>
      </c>
      <c r="U13" t="s">
        <v>132</v>
      </c>
      <c r="V13" t="s">
        <v>237</v>
      </c>
      <c r="W13" t="s">
        <v>234</v>
      </c>
      <c r="AC13" t="s">
        <v>1157</v>
      </c>
      <c r="AD13" t="s">
        <v>253</v>
      </c>
      <c r="AE13">
        <v>23</v>
      </c>
      <c r="AF13" t="s">
        <v>204</v>
      </c>
      <c r="AG13" t="s">
        <v>235</v>
      </c>
      <c r="AH13" t="s">
        <v>98</v>
      </c>
      <c r="AK13">
        <v>2009</v>
      </c>
      <c r="AL13" t="s">
        <v>181</v>
      </c>
      <c r="AM13">
        <v>84</v>
      </c>
      <c r="AN13" t="s">
        <v>229</v>
      </c>
      <c r="AO13" t="s">
        <v>97</v>
      </c>
      <c r="AP13" t="s">
        <v>234</v>
      </c>
      <c r="AU13">
        <v>1999</v>
      </c>
      <c r="AV13" t="s">
        <v>449</v>
      </c>
      <c r="AW13" t="s">
        <v>450</v>
      </c>
      <c r="AX13" s="69">
        <v>22.5</v>
      </c>
      <c r="AY13" t="s">
        <v>96</v>
      </c>
      <c r="AZ13" t="s">
        <v>96</v>
      </c>
      <c r="BA13" t="s">
        <v>234</v>
      </c>
    </row>
    <row r="14" spans="1:56">
      <c r="A14" t="s">
        <v>946</v>
      </c>
      <c r="B14">
        <v>66.25</v>
      </c>
      <c r="C14" t="s">
        <v>170</v>
      </c>
      <c r="D14" t="s">
        <v>235</v>
      </c>
      <c r="E14" t="s">
        <v>98</v>
      </c>
      <c r="G14">
        <v>2012</v>
      </c>
      <c r="H14" s="7">
        <v>38.875</v>
      </c>
      <c r="J14" t="s">
        <v>1145</v>
      </c>
      <c r="K14">
        <v>7.9149999618530273</v>
      </c>
      <c r="L14" t="s">
        <v>161</v>
      </c>
      <c r="M14" t="s">
        <v>97</v>
      </c>
      <c r="N14" t="s">
        <v>234</v>
      </c>
      <c r="S14" t="s">
        <v>1160</v>
      </c>
      <c r="T14">
        <v>10</v>
      </c>
      <c r="U14" t="s">
        <v>132</v>
      </c>
      <c r="V14" t="s">
        <v>237</v>
      </c>
      <c r="W14" t="s">
        <v>234</v>
      </c>
      <c r="AC14" t="s">
        <v>1158</v>
      </c>
      <c r="AD14" t="s">
        <v>253</v>
      </c>
      <c r="AE14">
        <v>36.843999862670898</v>
      </c>
      <c r="AF14" t="s">
        <v>170</v>
      </c>
      <c r="AG14" t="s">
        <v>235</v>
      </c>
      <c r="AH14" t="s">
        <v>98</v>
      </c>
      <c r="AK14">
        <v>2009</v>
      </c>
      <c r="AL14" t="s">
        <v>198</v>
      </c>
      <c r="AM14">
        <v>23.815000057220459</v>
      </c>
      <c r="AN14" t="s">
        <v>161</v>
      </c>
      <c r="AO14" t="s">
        <v>97</v>
      </c>
      <c r="AP14" t="s">
        <v>234</v>
      </c>
      <c r="AU14">
        <v>2000</v>
      </c>
      <c r="AV14" t="s">
        <v>451</v>
      </c>
      <c r="AW14" t="s">
        <v>452</v>
      </c>
      <c r="AX14" s="69">
        <v>12</v>
      </c>
      <c r="AY14" t="s">
        <v>96</v>
      </c>
      <c r="AZ14" t="s">
        <v>96</v>
      </c>
      <c r="BA14" t="s">
        <v>234</v>
      </c>
    </row>
    <row r="15" spans="1:56">
      <c r="A15" t="s">
        <v>186</v>
      </c>
      <c r="B15">
        <v>72</v>
      </c>
      <c r="C15" t="s">
        <v>170</v>
      </c>
      <c r="D15" t="s">
        <v>235</v>
      </c>
      <c r="E15" t="s">
        <v>98</v>
      </c>
      <c r="J15" t="s">
        <v>1146</v>
      </c>
      <c r="K15">
        <v>4.25</v>
      </c>
      <c r="L15" t="s">
        <v>1090</v>
      </c>
      <c r="M15" t="s">
        <v>97</v>
      </c>
      <c r="N15" t="s">
        <v>234</v>
      </c>
      <c r="S15" t="s">
        <v>1161</v>
      </c>
      <c r="T15">
        <v>100</v>
      </c>
      <c r="U15" t="s">
        <v>132</v>
      </c>
      <c r="V15" t="s">
        <v>237</v>
      </c>
      <c r="W15" t="s">
        <v>234</v>
      </c>
      <c r="AC15" t="s">
        <v>70</v>
      </c>
      <c r="AD15" t="s">
        <v>253</v>
      </c>
      <c r="AE15">
        <v>27.75</v>
      </c>
      <c r="AF15" t="s">
        <v>204</v>
      </c>
      <c r="AG15" t="s">
        <v>235</v>
      </c>
      <c r="AH15" t="s">
        <v>98</v>
      </c>
      <c r="AK15">
        <v>2009</v>
      </c>
      <c r="AL15" t="s">
        <v>429</v>
      </c>
      <c r="AM15">
        <v>6</v>
      </c>
      <c r="AN15" t="s">
        <v>137</v>
      </c>
      <c r="AO15" t="s">
        <v>97</v>
      </c>
      <c r="AP15" t="s">
        <v>234</v>
      </c>
      <c r="AU15">
        <v>2000</v>
      </c>
      <c r="AV15" t="s">
        <v>453</v>
      </c>
      <c r="AW15" t="s">
        <v>454</v>
      </c>
      <c r="AX15" s="69">
        <v>16</v>
      </c>
      <c r="AY15" t="s">
        <v>96</v>
      </c>
      <c r="AZ15" t="s">
        <v>96</v>
      </c>
      <c r="BA15" t="s">
        <v>234</v>
      </c>
    </row>
    <row r="16" spans="1:56">
      <c r="A16" t="s">
        <v>238</v>
      </c>
      <c r="B16">
        <v>1.3799999952316284</v>
      </c>
      <c r="C16" t="s">
        <v>120</v>
      </c>
      <c r="D16" t="s">
        <v>235</v>
      </c>
      <c r="E16" t="s">
        <v>98</v>
      </c>
      <c r="J16" t="s">
        <v>993</v>
      </c>
      <c r="K16">
        <v>8.1700000762939453</v>
      </c>
      <c r="L16" t="s">
        <v>272</v>
      </c>
      <c r="M16" t="s">
        <v>97</v>
      </c>
      <c r="N16" t="s">
        <v>234</v>
      </c>
      <c r="S16" t="s">
        <v>333</v>
      </c>
      <c r="T16">
        <v>75.416666666666671</v>
      </c>
      <c r="U16" t="s">
        <v>132</v>
      </c>
      <c r="V16" t="s">
        <v>237</v>
      </c>
      <c r="W16" t="s">
        <v>234</v>
      </c>
      <c r="AC16" t="s">
        <v>264</v>
      </c>
      <c r="AD16" t="s">
        <v>253</v>
      </c>
      <c r="AE16">
        <v>2.880000114440918</v>
      </c>
      <c r="AF16" t="s">
        <v>265</v>
      </c>
      <c r="AG16" t="s">
        <v>235</v>
      </c>
      <c r="AH16" t="s">
        <v>98</v>
      </c>
      <c r="AK16">
        <v>2009</v>
      </c>
      <c r="AL16" t="s">
        <v>430</v>
      </c>
      <c r="AM16">
        <v>60.5</v>
      </c>
      <c r="AN16" t="s">
        <v>137</v>
      </c>
      <c r="AO16" t="s">
        <v>97</v>
      </c>
      <c r="AP16" t="s">
        <v>234</v>
      </c>
      <c r="AU16">
        <v>2001</v>
      </c>
      <c r="AV16" t="s">
        <v>455</v>
      </c>
      <c r="AW16" t="s">
        <v>456</v>
      </c>
      <c r="AX16" s="69">
        <v>83.174117593204272</v>
      </c>
      <c r="AY16" t="s">
        <v>96</v>
      </c>
      <c r="AZ16" t="s">
        <v>96</v>
      </c>
      <c r="BA16" t="s">
        <v>234</v>
      </c>
    </row>
    <row r="17" spans="1:53">
      <c r="A17" t="s">
        <v>26</v>
      </c>
      <c r="B17">
        <v>35</v>
      </c>
      <c r="C17" t="s">
        <v>120</v>
      </c>
      <c r="D17" t="s">
        <v>235</v>
      </c>
      <c r="E17" t="s">
        <v>98</v>
      </c>
      <c r="J17" t="s">
        <v>1017</v>
      </c>
      <c r="K17">
        <v>10.449999809265137</v>
      </c>
      <c r="L17" t="s">
        <v>137</v>
      </c>
      <c r="M17" t="s">
        <v>97</v>
      </c>
      <c r="N17" t="s">
        <v>234</v>
      </c>
      <c r="S17" t="s">
        <v>334</v>
      </c>
      <c r="T17">
        <v>101.25</v>
      </c>
      <c r="U17" t="s">
        <v>132</v>
      </c>
      <c r="V17" t="s">
        <v>237</v>
      </c>
      <c r="W17" t="s">
        <v>234</v>
      </c>
      <c r="AD17" t="s">
        <v>244</v>
      </c>
      <c r="AE17">
        <v>28.5</v>
      </c>
      <c r="AF17" t="s">
        <v>170</v>
      </c>
      <c r="AG17" t="s">
        <v>235</v>
      </c>
      <c r="AH17" t="s">
        <v>98</v>
      </c>
      <c r="AK17">
        <v>2009</v>
      </c>
      <c r="AL17" t="s">
        <v>975</v>
      </c>
      <c r="AM17">
        <v>22.25</v>
      </c>
      <c r="AN17" t="s">
        <v>161</v>
      </c>
      <c r="AO17" t="s">
        <v>97</v>
      </c>
      <c r="AP17" t="s">
        <v>234</v>
      </c>
      <c r="AU17">
        <v>2001</v>
      </c>
      <c r="AV17" t="s">
        <v>455</v>
      </c>
      <c r="AW17" t="s">
        <v>457</v>
      </c>
      <c r="AX17" s="69">
        <v>83.133331298828125</v>
      </c>
      <c r="AY17" t="s">
        <v>96</v>
      </c>
      <c r="AZ17" t="s">
        <v>96</v>
      </c>
      <c r="BA17" t="s">
        <v>234</v>
      </c>
    </row>
    <row r="18" spans="1:53">
      <c r="A18" t="s">
        <v>61</v>
      </c>
      <c r="B18">
        <v>44</v>
      </c>
      <c r="C18" t="s">
        <v>120</v>
      </c>
      <c r="D18" t="s">
        <v>235</v>
      </c>
      <c r="E18" t="s">
        <v>98</v>
      </c>
      <c r="J18" t="s">
        <v>994</v>
      </c>
      <c r="K18">
        <v>30.729999542236328</v>
      </c>
      <c r="L18" t="s">
        <v>250</v>
      </c>
      <c r="M18" t="s">
        <v>97</v>
      </c>
      <c r="N18" t="s">
        <v>234</v>
      </c>
      <c r="S18" t="s">
        <v>791</v>
      </c>
      <c r="T18">
        <v>25.75</v>
      </c>
      <c r="U18" t="s">
        <v>132</v>
      </c>
      <c r="V18" t="s">
        <v>237</v>
      </c>
      <c r="W18" t="s">
        <v>234</v>
      </c>
      <c r="AC18" t="s">
        <v>119</v>
      </c>
      <c r="AD18" t="s">
        <v>244</v>
      </c>
      <c r="AE18">
        <v>7</v>
      </c>
      <c r="AF18" t="s">
        <v>120</v>
      </c>
      <c r="AG18" t="s">
        <v>235</v>
      </c>
      <c r="AH18" t="s">
        <v>98</v>
      </c>
      <c r="AK18">
        <v>2009</v>
      </c>
      <c r="AL18" t="s">
        <v>289</v>
      </c>
      <c r="AM18">
        <v>15</v>
      </c>
      <c r="AN18" t="s">
        <v>136</v>
      </c>
      <c r="AO18" t="s">
        <v>236</v>
      </c>
      <c r="AP18" t="s">
        <v>98</v>
      </c>
      <c r="AU18">
        <v>2001</v>
      </c>
      <c r="AV18" t="s">
        <v>455</v>
      </c>
      <c r="AW18" t="s">
        <v>458</v>
      </c>
      <c r="AX18" s="69">
        <v>85</v>
      </c>
      <c r="AY18" t="s">
        <v>96</v>
      </c>
      <c r="AZ18" t="s">
        <v>96</v>
      </c>
      <c r="BA18" t="s">
        <v>234</v>
      </c>
    </row>
    <row r="19" spans="1:53">
      <c r="A19" t="s">
        <v>1084</v>
      </c>
      <c r="B19">
        <v>38.281499862670898</v>
      </c>
      <c r="C19" t="s">
        <v>170</v>
      </c>
      <c r="D19" t="s">
        <v>235</v>
      </c>
      <c r="E19" t="s">
        <v>98</v>
      </c>
      <c r="J19" t="s">
        <v>995</v>
      </c>
      <c r="K19">
        <v>23.62749981880188</v>
      </c>
      <c r="L19" t="s">
        <v>250</v>
      </c>
      <c r="M19" t="s">
        <v>97</v>
      </c>
      <c r="N19" t="s">
        <v>234</v>
      </c>
      <c r="T19">
        <v>5.1500000953674316</v>
      </c>
      <c r="U19" t="s">
        <v>137</v>
      </c>
      <c r="V19" t="s">
        <v>97</v>
      </c>
      <c r="W19" t="s">
        <v>234</v>
      </c>
      <c r="AC19" t="s">
        <v>41</v>
      </c>
      <c r="AD19" t="s">
        <v>244</v>
      </c>
      <c r="AE19">
        <v>27.5</v>
      </c>
      <c r="AF19" t="s">
        <v>204</v>
      </c>
      <c r="AG19" t="s">
        <v>235</v>
      </c>
      <c r="AH19" t="s">
        <v>98</v>
      </c>
      <c r="AK19">
        <v>2009</v>
      </c>
      <c r="AL19" t="s">
        <v>178</v>
      </c>
      <c r="AM19">
        <v>16</v>
      </c>
      <c r="AN19" t="s">
        <v>179</v>
      </c>
      <c r="AO19" t="s">
        <v>236</v>
      </c>
      <c r="AP19" t="s">
        <v>98</v>
      </c>
      <c r="AU19">
        <v>2001</v>
      </c>
      <c r="AV19" t="s">
        <v>459</v>
      </c>
      <c r="AW19" t="s">
        <v>460</v>
      </c>
      <c r="AX19" s="69">
        <v>35.5</v>
      </c>
      <c r="AY19" t="s">
        <v>96</v>
      </c>
      <c r="AZ19" t="s">
        <v>96</v>
      </c>
      <c r="BA19" t="s">
        <v>234</v>
      </c>
    </row>
    <row r="20" spans="1:53">
      <c r="A20" t="s">
        <v>285</v>
      </c>
      <c r="B20">
        <v>23</v>
      </c>
      <c r="C20" t="s">
        <v>286</v>
      </c>
      <c r="D20" t="s">
        <v>235</v>
      </c>
      <c r="E20" t="s">
        <v>98</v>
      </c>
      <c r="J20" t="s">
        <v>995</v>
      </c>
      <c r="K20">
        <v>9.1400003433227539</v>
      </c>
      <c r="L20" t="s">
        <v>137</v>
      </c>
      <c r="M20" t="s">
        <v>97</v>
      </c>
      <c r="N20" t="s">
        <v>234</v>
      </c>
      <c r="S20" t="s">
        <v>1162</v>
      </c>
      <c r="T20">
        <v>47.687999725341797</v>
      </c>
      <c r="U20" t="s">
        <v>137</v>
      </c>
      <c r="V20" t="s">
        <v>97</v>
      </c>
      <c r="W20" t="s">
        <v>234</v>
      </c>
      <c r="AC20" t="s">
        <v>1082</v>
      </c>
      <c r="AD20" t="s">
        <v>244</v>
      </c>
      <c r="AE20">
        <v>65.293998718261719</v>
      </c>
      <c r="AF20" t="s">
        <v>120</v>
      </c>
      <c r="AG20" t="s">
        <v>235</v>
      </c>
      <c r="AH20" t="s">
        <v>98</v>
      </c>
      <c r="AK20">
        <v>2009</v>
      </c>
      <c r="AL20" t="s">
        <v>292</v>
      </c>
      <c r="AM20">
        <v>25.954153060913086</v>
      </c>
      <c r="AN20" t="s">
        <v>179</v>
      </c>
      <c r="AO20" t="s">
        <v>236</v>
      </c>
      <c r="AP20" t="s">
        <v>98</v>
      </c>
      <c r="AU20">
        <v>2002</v>
      </c>
      <c r="AV20" t="s">
        <v>475</v>
      </c>
      <c r="AW20" t="s">
        <v>476</v>
      </c>
      <c r="AX20" s="69">
        <v>22</v>
      </c>
      <c r="AY20" t="s">
        <v>96</v>
      </c>
      <c r="AZ20" t="s">
        <v>96</v>
      </c>
      <c r="BA20" t="s">
        <v>234</v>
      </c>
    </row>
    <row r="21" spans="1:53">
      <c r="A21" t="s">
        <v>943</v>
      </c>
      <c r="B21">
        <v>68.5</v>
      </c>
      <c r="C21" t="s">
        <v>170</v>
      </c>
      <c r="D21" t="s">
        <v>235</v>
      </c>
      <c r="E21" t="s">
        <v>98</v>
      </c>
      <c r="J21" t="s">
        <v>996</v>
      </c>
      <c r="K21">
        <v>19.963999938964843</v>
      </c>
      <c r="L21" t="s">
        <v>137</v>
      </c>
      <c r="M21" t="s">
        <v>97</v>
      </c>
      <c r="N21" t="s">
        <v>234</v>
      </c>
      <c r="S21" t="s">
        <v>1088</v>
      </c>
      <c r="T21">
        <v>91</v>
      </c>
      <c r="U21" t="s">
        <v>137</v>
      </c>
      <c r="V21" t="s">
        <v>97</v>
      </c>
      <c r="W21" t="s">
        <v>234</v>
      </c>
      <c r="AC21" t="s">
        <v>169</v>
      </c>
      <c r="AD21" t="s">
        <v>244</v>
      </c>
      <c r="AE21">
        <v>85</v>
      </c>
      <c r="AF21" t="s">
        <v>170</v>
      </c>
      <c r="AG21" t="s">
        <v>235</v>
      </c>
      <c r="AH21" t="s">
        <v>98</v>
      </c>
      <c r="AK21">
        <v>2009</v>
      </c>
      <c r="AL21" t="s">
        <v>224</v>
      </c>
      <c r="AM21">
        <v>22.5</v>
      </c>
      <c r="AN21" t="s">
        <v>179</v>
      </c>
      <c r="AO21" t="s">
        <v>236</v>
      </c>
      <c r="AP21" t="s">
        <v>98</v>
      </c>
      <c r="AU21">
        <v>2002</v>
      </c>
      <c r="AV21" t="s">
        <v>477</v>
      </c>
      <c r="AW21" t="s">
        <v>478</v>
      </c>
      <c r="AX21" s="69">
        <v>12.090909090909092</v>
      </c>
      <c r="AY21" t="s">
        <v>96</v>
      </c>
      <c r="AZ21" t="s">
        <v>96</v>
      </c>
      <c r="BA21" t="s">
        <v>234</v>
      </c>
    </row>
    <row r="22" spans="1:53">
      <c r="A22" t="s">
        <v>1085</v>
      </c>
      <c r="B22">
        <v>91.25</v>
      </c>
      <c r="C22" t="s">
        <v>170</v>
      </c>
      <c r="D22" t="s">
        <v>235</v>
      </c>
      <c r="E22" t="s">
        <v>98</v>
      </c>
      <c r="J22" t="s">
        <v>997</v>
      </c>
      <c r="K22">
        <v>15.840000152587891</v>
      </c>
      <c r="L22" t="s">
        <v>137</v>
      </c>
      <c r="M22" t="s">
        <v>97</v>
      </c>
      <c r="N22" t="s">
        <v>234</v>
      </c>
      <c r="S22" t="s">
        <v>1163</v>
      </c>
      <c r="T22">
        <v>51.5</v>
      </c>
      <c r="U22" t="s">
        <v>1164</v>
      </c>
      <c r="V22" t="s">
        <v>97</v>
      </c>
      <c r="W22" t="s">
        <v>234</v>
      </c>
      <c r="AC22" t="s">
        <v>1083</v>
      </c>
      <c r="AD22" t="s">
        <v>244</v>
      </c>
      <c r="AE22">
        <v>67</v>
      </c>
      <c r="AF22" t="s">
        <v>170</v>
      </c>
      <c r="AG22" t="s">
        <v>235</v>
      </c>
      <c r="AH22" t="s">
        <v>98</v>
      </c>
      <c r="AK22">
        <v>2009</v>
      </c>
      <c r="AL22" t="s">
        <v>110</v>
      </c>
      <c r="AM22">
        <v>20</v>
      </c>
      <c r="AN22" t="s">
        <v>111</v>
      </c>
      <c r="AO22" t="s">
        <v>233</v>
      </c>
      <c r="AP22" t="s">
        <v>98</v>
      </c>
      <c r="AU22">
        <v>2002</v>
      </c>
      <c r="AV22" t="s">
        <v>477</v>
      </c>
      <c r="AW22" t="s">
        <v>1208</v>
      </c>
      <c r="AX22" s="69">
        <v>0.12999999523162842</v>
      </c>
      <c r="AY22" t="s">
        <v>96</v>
      </c>
      <c r="AZ22" t="s">
        <v>96</v>
      </c>
      <c r="BA22" t="s">
        <v>234</v>
      </c>
    </row>
    <row r="23" spans="1:53">
      <c r="A23" t="s">
        <v>1086</v>
      </c>
      <c r="B23">
        <v>84.25</v>
      </c>
      <c r="C23" t="s">
        <v>132</v>
      </c>
      <c r="D23" t="s">
        <v>237</v>
      </c>
      <c r="E23" t="s">
        <v>234</v>
      </c>
      <c r="J23" t="s">
        <v>998</v>
      </c>
      <c r="K23">
        <v>56.419998168945313</v>
      </c>
      <c r="L23" t="s">
        <v>250</v>
      </c>
      <c r="M23" t="s">
        <v>97</v>
      </c>
      <c r="N23" t="s">
        <v>234</v>
      </c>
      <c r="S23" t="s">
        <v>198</v>
      </c>
      <c r="T23">
        <v>34.75</v>
      </c>
      <c r="U23" t="s">
        <v>161</v>
      </c>
      <c r="V23" t="s">
        <v>97</v>
      </c>
      <c r="W23" t="s">
        <v>234</v>
      </c>
      <c r="AC23" t="s">
        <v>946</v>
      </c>
      <c r="AD23" t="s">
        <v>244</v>
      </c>
      <c r="AE23">
        <v>66.25</v>
      </c>
      <c r="AF23" t="s">
        <v>170</v>
      </c>
      <c r="AG23" t="s">
        <v>235</v>
      </c>
      <c r="AH23" t="s">
        <v>98</v>
      </c>
      <c r="AK23">
        <v>2009</v>
      </c>
      <c r="AL23" t="s">
        <v>219</v>
      </c>
      <c r="AM23">
        <v>25</v>
      </c>
      <c r="AN23" t="s">
        <v>111</v>
      </c>
      <c r="AO23" t="s">
        <v>233</v>
      </c>
      <c r="AP23" t="s">
        <v>98</v>
      </c>
      <c r="AU23">
        <v>2002</v>
      </c>
      <c r="AV23" t="s">
        <v>477</v>
      </c>
      <c r="AW23" t="s">
        <v>1209</v>
      </c>
      <c r="AX23" s="69">
        <v>0.12999999523162842</v>
      </c>
      <c r="AY23" t="s">
        <v>96</v>
      </c>
      <c r="AZ23" t="s">
        <v>96</v>
      </c>
      <c r="BA23" t="s">
        <v>234</v>
      </c>
    </row>
    <row r="24" spans="1:53">
      <c r="A24" t="s">
        <v>939</v>
      </c>
      <c r="B24">
        <v>10.75</v>
      </c>
      <c r="C24" t="s">
        <v>132</v>
      </c>
      <c r="D24" t="s">
        <v>237</v>
      </c>
      <c r="E24" t="s">
        <v>234</v>
      </c>
      <c r="J24" t="s">
        <v>999</v>
      </c>
      <c r="K24">
        <v>6.0199999809265137</v>
      </c>
      <c r="L24" t="s">
        <v>137</v>
      </c>
      <c r="M24" t="s">
        <v>97</v>
      </c>
      <c r="N24" t="s">
        <v>234</v>
      </c>
      <c r="S24" t="s">
        <v>269</v>
      </c>
      <c r="T24">
        <v>4.5</v>
      </c>
      <c r="U24" t="s">
        <v>161</v>
      </c>
      <c r="V24" t="s">
        <v>97</v>
      </c>
      <c r="W24" t="s">
        <v>234</v>
      </c>
      <c r="AC24" t="s">
        <v>186</v>
      </c>
      <c r="AD24" t="s">
        <v>244</v>
      </c>
      <c r="AE24">
        <v>72</v>
      </c>
      <c r="AF24" t="s">
        <v>170</v>
      </c>
      <c r="AG24" t="s">
        <v>235</v>
      </c>
      <c r="AH24" t="s">
        <v>98</v>
      </c>
      <c r="AK24">
        <v>2009</v>
      </c>
      <c r="AL24" t="s">
        <v>127</v>
      </c>
      <c r="AM24">
        <v>20.5</v>
      </c>
      <c r="AN24" t="s">
        <v>111</v>
      </c>
      <c r="AO24" t="s">
        <v>233</v>
      </c>
      <c r="AP24" t="s">
        <v>98</v>
      </c>
      <c r="AU24">
        <v>2002</v>
      </c>
      <c r="AV24" t="s">
        <v>477</v>
      </c>
      <c r="AW24" t="s">
        <v>479</v>
      </c>
      <c r="AX24" s="69">
        <v>8</v>
      </c>
      <c r="AY24" t="s">
        <v>96</v>
      </c>
      <c r="AZ24" t="s">
        <v>96</v>
      </c>
      <c r="BA24" t="s">
        <v>234</v>
      </c>
    </row>
    <row r="25" spans="1:53">
      <c r="A25" t="s">
        <v>147</v>
      </c>
      <c r="B25">
        <v>87</v>
      </c>
      <c r="C25" t="s">
        <v>132</v>
      </c>
      <c r="D25" t="s">
        <v>237</v>
      </c>
      <c r="E25" t="s">
        <v>234</v>
      </c>
      <c r="J25" t="s">
        <v>1000</v>
      </c>
      <c r="K25">
        <v>60.5</v>
      </c>
      <c r="L25" t="s">
        <v>137</v>
      </c>
      <c r="M25" t="s">
        <v>97</v>
      </c>
      <c r="N25" t="s">
        <v>234</v>
      </c>
      <c r="S25" t="s">
        <v>271</v>
      </c>
      <c r="T25">
        <v>56.5</v>
      </c>
      <c r="U25" t="s">
        <v>272</v>
      </c>
      <c r="V25" t="s">
        <v>97</v>
      </c>
      <c r="W25" t="s">
        <v>234</v>
      </c>
      <c r="AC25" t="s">
        <v>238</v>
      </c>
      <c r="AD25" t="s">
        <v>244</v>
      </c>
      <c r="AE25">
        <v>1.3799999952316284</v>
      </c>
      <c r="AF25" t="s">
        <v>120</v>
      </c>
      <c r="AG25" t="s">
        <v>235</v>
      </c>
      <c r="AH25" t="s">
        <v>98</v>
      </c>
      <c r="AK25">
        <v>2009</v>
      </c>
      <c r="AL25" t="s">
        <v>128</v>
      </c>
      <c r="AM25">
        <v>21</v>
      </c>
      <c r="AN25" t="s">
        <v>111</v>
      </c>
      <c r="AO25" t="s">
        <v>233</v>
      </c>
      <c r="AP25" t="s">
        <v>98</v>
      </c>
      <c r="AU25">
        <v>2003</v>
      </c>
      <c r="AV25" t="s">
        <v>483</v>
      </c>
      <c r="AW25" t="s">
        <v>484</v>
      </c>
      <c r="AX25" s="69">
        <v>25</v>
      </c>
      <c r="AY25" t="s">
        <v>96</v>
      </c>
      <c r="AZ25" t="s">
        <v>96</v>
      </c>
      <c r="BA25" t="s">
        <v>234</v>
      </c>
    </row>
    <row r="26" spans="1:53">
      <c r="A26" t="s">
        <v>1087</v>
      </c>
      <c r="B26">
        <v>58</v>
      </c>
      <c r="C26" t="s">
        <v>132</v>
      </c>
      <c r="D26" t="s">
        <v>237</v>
      </c>
      <c r="E26" t="s">
        <v>234</v>
      </c>
      <c r="J26" t="s">
        <v>1001</v>
      </c>
      <c r="K26">
        <v>93.699996948242188</v>
      </c>
      <c r="L26" t="s">
        <v>137</v>
      </c>
      <c r="M26" t="s">
        <v>97</v>
      </c>
      <c r="N26" t="s">
        <v>234</v>
      </c>
      <c r="S26" t="s">
        <v>276</v>
      </c>
      <c r="T26">
        <v>83.5</v>
      </c>
      <c r="U26" t="s">
        <v>277</v>
      </c>
      <c r="V26" t="s">
        <v>97</v>
      </c>
      <c r="W26" t="s">
        <v>234</v>
      </c>
      <c r="AC26" t="s">
        <v>26</v>
      </c>
      <c r="AD26" t="s">
        <v>244</v>
      </c>
      <c r="AE26">
        <v>35</v>
      </c>
      <c r="AF26" t="s">
        <v>120</v>
      </c>
      <c r="AG26" t="s">
        <v>235</v>
      </c>
      <c r="AH26" t="s">
        <v>98</v>
      </c>
      <c r="AK26">
        <v>2009</v>
      </c>
      <c r="AL26" t="s">
        <v>976</v>
      </c>
      <c r="AM26">
        <v>20.379999160766602</v>
      </c>
      <c r="AN26" t="s">
        <v>111</v>
      </c>
      <c r="AO26" t="s">
        <v>233</v>
      </c>
      <c r="AP26" t="s">
        <v>98</v>
      </c>
      <c r="AU26">
        <v>2006</v>
      </c>
      <c r="AV26" t="s">
        <v>485</v>
      </c>
      <c r="AW26" t="s">
        <v>486</v>
      </c>
      <c r="AX26" s="69">
        <v>10</v>
      </c>
      <c r="AY26" t="s">
        <v>96</v>
      </c>
      <c r="AZ26" t="s">
        <v>96</v>
      </c>
      <c r="BA26" t="s">
        <v>234</v>
      </c>
    </row>
    <row r="27" spans="1:53">
      <c r="A27" t="s">
        <v>131</v>
      </c>
      <c r="B27">
        <v>84.269996643066406</v>
      </c>
      <c r="C27" t="s">
        <v>132</v>
      </c>
      <c r="D27" t="s">
        <v>237</v>
      </c>
      <c r="E27" t="s">
        <v>234</v>
      </c>
      <c r="J27" t="s">
        <v>1002</v>
      </c>
      <c r="K27">
        <v>49.600000381469727</v>
      </c>
      <c r="L27" t="s">
        <v>250</v>
      </c>
      <c r="M27" t="s">
        <v>97</v>
      </c>
      <c r="N27" t="s">
        <v>234</v>
      </c>
      <c r="S27" t="s">
        <v>280</v>
      </c>
      <c r="T27">
        <v>3.380000114440918</v>
      </c>
      <c r="U27" t="s">
        <v>281</v>
      </c>
      <c r="V27" t="s">
        <v>97</v>
      </c>
      <c r="W27" t="s">
        <v>234</v>
      </c>
      <c r="AC27" t="s">
        <v>61</v>
      </c>
      <c r="AD27" t="s">
        <v>244</v>
      </c>
      <c r="AE27">
        <v>44</v>
      </c>
      <c r="AF27" t="s">
        <v>120</v>
      </c>
      <c r="AG27" t="s">
        <v>235</v>
      </c>
      <c r="AH27" t="s">
        <v>98</v>
      </c>
      <c r="AK27">
        <v>2009</v>
      </c>
      <c r="AL27" t="s">
        <v>977</v>
      </c>
      <c r="AM27">
        <v>23</v>
      </c>
      <c r="AN27" t="s">
        <v>111</v>
      </c>
      <c r="AO27" t="s">
        <v>233</v>
      </c>
      <c r="AP27" t="s">
        <v>98</v>
      </c>
      <c r="AU27">
        <v>2008</v>
      </c>
      <c r="AV27" t="s">
        <v>487</v>
      </c>
      <c r="AW27" t="s">
        <v>488</v>
      </c>
      <c r="AX27" s="69">
        <v>70.778331756591797</v>
      </c>
      <c r="AY27" t="s">
        <v>96</v>
      </c>
      <c r="AZ27" t="s">
        <v>96</v>
      </c>
      <c r="BA27" t="s">
        <v>234</v>
      </c>
    </row>
    <row r="28" spans="1:53">
      <c r="A28" t="s">
        <v>195</v>
      </c>
      <c r="B28">
        <v>16</v>
      </c>
      <c r="C28" t="s">
        <v>132</v>
      </c>
      <c r="D28" t="s">
        <v>237</v>
      </c>
      <c r="E28" t="s">
        <v>234</v>
      </c>
      <c r="J28" t="s">
        <v>1003</v>
      </c>
      <c r="K28">
        <v>50.169998168945313</v>
      </c>
      <c r="L28" t="s">
        <v>250</v>
      </c>
      <c r="M28" t="s">
        <v>97</v>
      </c>
      <c r="N28" t="s">
        <v>234</v>
      </c>
      <c r="S28" t="s">
        <v>1165</v>
      </c>
      <c r="T28">
        <v>83.126998901367188</v>
      </c>
      <c r="U28" t="s">
        <v>229</v>
      </c>
      <c r="V28" t="s">
        <v>97</v>
      </c>
      <c r="W28" t="s">
        <v>234</v>
      </c>
      <c r="AC28" t="s">
        <v>1084</v>
      </c>
      <c r="AD28" t="s">
        <v>244</v>
      </c>
      <c r="AE28">
        <v>38.281499862670898</v>
      </c>
      <c r="AF28" t="s">
        <v>170</v>
      </c>
      <c r="AG28" t="s">
        <v>235</v>
      </c>
      <c r="AH28" t="s">
        <v>98</v>
      </c>
      <c r="AK28">
        <v>2009</v>
      </c>
      <c r="AL28" t="s">
        <v>978</v>
      </c>
      <c r="AM28">
        <v>17.629999160766602</v>
      </c>
      <c r="AN28" t="s">
        <v>111</v>
      </c>
      <c r="AO28" t="s">
        <v>233</v>
      </c>
      <c r="AP28" t="s">
        <v>98</v>
      </c>
      <c r="AU28">
        <v>2008</v>
      </c>
      <c r="AV28" t="s">
        <v>487</v>
      </c>
      <c r="AW28" t="s">
        <v>489</v>
      </c>
      <c r="AX28" s="69">
        <v>67.458570207868306</v>
      </c>
      <c r="AY28" t="s">
        <v>96</v>
      </c>
      <c r="AZ28" t="s">
        <v>96</v>
      </c>
      <c r="BA28" t="s">
        <v>234</v>
      </c>
    </row>
    <row r="29" spans="1:53">
      <c r="A29" t="s">
        <v>196</v>
      </c>
      <c r="B29">
        <v>9.5</v>
      </c>
      <c r="C29" t="s">
        <v>132</v>
      </c>
      <c r="D29" t="s">
        <v>237</v>
      </c>
      <c r="E29" t="s">
        <v>234</v>
      </c>
      <c r="J29" t="s">
        <v>1004</v>
      </c>
      <c r="K29">
        <v>55.479999542236328</v>
      </c>
      <c r="L29" t="s">
        <v>250</v>
      </c>
      <c r="M29" t="s">
        <v>97</v>
      </c>
      <c r="N29" t="s">
        <v>234</v>
      </c>
      <c r="S29" t="s">
        <v>1166</v>
      </c>
      <c r="T29">
        <v>22.799999237060547</v>
      </c>
      <c r="U29" t="s">
        <v>283</v>
      </c>
      <c r="V29" t="s">
        <v>97</v>
      </c>
      <c r="W29" t="s">
        <v>234</v>
      </c>
      <c r="AC29" t="s">
        <v>285</v>
      </c>
      <c r="AD29" t="s">
        <v>244</v>
      </c>
      <c r="AE29">
        <v>23</v>
      </c>
      <c r="AF29" t="s">
        <v>286</v>
      </c>
      <c r="AG29" t="s">
        <v>235</v>
      </c>
      <c r="AH29" t="s">
        <v>98</v>
      </c>
      <c r="AK29">
        <v>2009</v>
      </c>
      <c r="AM29">
        <v>58.380713599068777</v>
      </c>
      <c r="AN29" t="s">
        <v>96</v>
      </c>
      <c r="AO29" t="s">
        <v>96</v>
      </c>
      <c r="AP29" t="s">
        <v>234</v>
      </c>
      <c r="AU29">
        <v>2008</v>
      </c>
      <c r="AV29" t="s">
        <v>487</v>
      </c>
      <c r="AW29" t="s">
        <v>490</v>
      </c>
      <c r="AX29" s="69">
        <v>80.5</v>
      </c>
      <c r="AY29" t="s">
        <v>96</v>
      </c>
      <c r="AZ29" t="s">
        <v>96</v>
      </c>
      <c r="BA29" t="s">
        <v>234</v>
      </c>
    </row>
    <row r="30" spans="1:53">
      <c r="A30" t="s">
        <v>197</v>
      </c>
      <c r="B30">
        <v>8.5</v>
      </c>
      <c r="C30" t="s">
        <v>132</v>
      </c>
      <c r="D30" t="s">
        <v>237</v>
      </c>
      <c r="E30" t="s">
        <v>234</v>
      </c>
      <c r="J30" t="s">
        <v>1005</v>
      </c>
      <c r="K30">
        <v>18.180000305175781</v>
      </c>
      <c r="L30" t="s">
        <v>250</v>
      </c>
      <c r="M30" t="s">
        <v>97</v>
      </c>
      <c r="N30" t="s">
        <v>234</v>
      </c>
      <c r="S30" t="s">
        <v>1013</v>
      </c>
      <c r="T30">
        <v>40</v>
      </c>
      <c r="U30" t="s">
        <v>283</v>
      </c>
      <c r="V30" t="s">
        <v>97</v>
      </c>
      <c r="W30" t="s">
        <v>234</v>
      </c>
      <c r="AC30" t="s">
        <v>943</v>
      </c>
      <c r="AD30" t="s">
        <v>244</v>
      </c>
      <c r="AE30">
        <v>68.5</v>
      </c>
      <c r="AF30" t="s">
        <v>170</v>
      </c>
      <c r="AG30" t="s">
        <v>235</v>
      </c>
      <c r="AH30" t="s">
        <v>98</v>
      </c>
      <c r="AK30">
        <v>2009</v>
      </c>
      <c r="AL30" t="s">
        <v>185</v>
      </c>
      <c r="AM30">
        <v>25</v>
      </c>
      <c r="AN30" t="s">
        <v>96</v>
      </c>
      <c r="AO30" t="s">
        <v>96</v>
      </c>
      <c r="AP30" t="s">
        <v>234</v>
      </c>
      <c r="AU30">
        <v>2008</v>
      </c>
      <c r="AV30" t="s">
        <v>487</v>
      </c>
      <c r="AW30" t="s">
        <v>1019</v>
      </c>
      <c r="AX30" s="69">
        <v>74.69000244140625</v>
      </c>
      <c r="AY30" t="s">
        <v>96</v>
      </c>
      <c r="AZ30" t="s">
        <v>96</v>
      </c>
      <c r="BA30" t="s">
        <v>234</v>
      </c>
    </row>
    <row r="31" spans="1:53">
      <c r="A31" t="s">
        <v>1088</v>
      </c>
      <c r="B31">
        <v>87</v>
      </c>
      <c r="C31" t="s">
        <v>137</v>
      </c>
      <c r="D31" t="s">
        <v>97</v>
      </c>
      <c r="E31" t="s">
        <v>234</v>
      </c>
      <c r="J31" t="s">
        <v>1006</v>
      </c>
      <c r="K31">
        <v>22.5</v>
      </c>
      <c r="L31" t="s">
        <v>250</v>
      </c>
      <c r="M31" t="s">
        <v>97</v>
      </c>
      <c r="N31" t="s">
        <v>234</v>
      </c>
      <c r="S31" t="s">
        <v>282</v>
      </c>
      <c r="T31">
        <v>3.9600000381469727</v>
      </c>
      <c r="U31" t="s">
        <v>281</v>
      </c>
      <c r="V31" t="s">
        <v>97</v>
      </c>
      <c r="W31" t="s">
        <v>234</v>
      </c>
      <c r="AC31" t="s">
        <v>1085</v>
      </c>
      <c r="AD31" t="s">
        <v>244</v>
      </c>
      <c r="AE31">
        <v>91.25</v>
      </c>
      <c r="AF31" t="s">
        <v>170</v>
      </c>
      <c r="AG31" t="s">
        <v>235</v>
      </c>
      <c r="AH31" t="s">
        <v>98</v>
      </c>
      <c r="AK31">
        <v>2009</v>
      </c>
      <c r="AL31" t="s">
        <v>107</v>
      </c>
      <c r="AM31">
        <v>40</v>
      </c>
      <c r="AN31" t="s">
        <v>96</v>
      </c>
      <c r="AO31" t="s">
        <v>96</v>
      </c>
      <c r="AP31" t="s">
        <v>234</v>
      </c>
      <c r="AU31">
        <v>2008</v>
      </c>
      <c r="AV31" t="s">
        <v>487</v>
      </c>
      <c r="AW31" t="s">
        <v>491</v>
      </c>
      <c r="AX31" s="69">
        <v>76.115001678466797</v>
      </c>
      <c r="AY31" t="s">
        <v>96</v>
      </c>
      <c r="AZ31" t="s">
        <v>96</v>
      </c>
      <c r="BA31" t="s">
        <v>234</v>
      </c>
    </row>
    <row r="32" spans="1:53">
      <c r="A32" t="s">
        <v>160</v>
      </c>
      <c r="B32">
        <v>57</v>
      </c>
      <c r="C32" t="s">
        <v>161</v>
      </c>
      <c r="D32" t="s">
        <v>97</v>
      </c>
      <c r="E32" t="s">
        <v>234</v>
      </c>
      <c r="J32" t="s">
        <v>1007</v>
      </c>
      <c r="K32">
        <v>82.349998474121094</v>
      </c>
      <c r="L32" t="s">
        <v>137</v>
      </c>
      <c r="M32" t="s">
        <v>97</v>
      </c>
      <c r="N32" t="s">
        <v>234</v>
      </c>
      <c r="S32" t="s">
        <v>1167</v>
      </c>
      <c r="T32">
        <v>33</v>
      </c>
      <c r="U32" t="s">
        <v>137</v>
      </c>
      <c r="V32" t="s">
        <v>97</v>
      </c>
      <c r="W32" t="s">
        <v>234</v>
      </c>
      <c r="AC32" t="s">
        <v>264</v>
      </c>
      <c r="AD32" t="s">
        <v>252</v>
      </c>
      <c r="AE32">
        <v>9.9999997764825821E-3</v>
      </c>
      <c r="AF32" t="s">
        <v>265</v>
      </c>
      <c r="AG32" t="s">
        <v>235</v>
      </c>
      <c r="AH32" t="s">
        <v>98</v>
      </c>
      <c r="AK32">
        <v>2009</v>
      </c>
      <c r="AL32" t="s">
        <v>108</v>
      </c>
      <c r="AM32">
        <v>0.30000001192092896</v>
      </c>
      <c r="AN32" t="s">
        <v>96</v>
      </c>
      <c r="AO32" t="s">
        <v>96</v>
      </c>
      <c r="AP32" t="s">
        <v>234</v>
      </c>
      <c r="AU32">
        <v>2008</v>
      </c>
      <c r="AV32" t="s">
        <v>492</v>
      </c>
      <c r="AW32" t="s">
        <v>493</v>
      </c>
      <c r="AX32" s="69">
        <v>0.52999997138977051</v>
      </c>
      <c r="AY32" t="s">
        <v>96</v>
      </c>
      <c r="AZ32" t="s">
        <v>96</v>
      </c>
      <c r="BA32" t="s">
        <v>234</v>
      </c>
    </row>
    <row r="33" spans="1:53">
      <c r="A33" t="s">
        <v>181</v>
      </c>
      <c r="B33">
        <v>79</v>
      </c>
      <c r="C33" t="s">
        <v>229</v>
      </c>
      <c r="D33" t="s">
        <v>97</v>
      </c>
      <c r="E33" t="s">
        <v>234</v>
      </c>
      <c r="J33" t="s">
        <v>1008</v>
      </c>
      <c r="K33">
        <v>82.349998474121094</v>
      </c>
      <c r="L33" t="s">
        <v>137</v>
      </c>
      <c r="M33" t="s">
        <v>97</v>
      </c>
      <c r="N33" t="s">
        <v>234</v>
      </c>
      <c r="S33" t="s">
        <v>1168</v>
      </c>
      <c r="T33">
        <v>39</v>
      </c>
      <c r="U33" t="s">
        <v>281</v>
      </c>
      <c r="V33" t="s">
        <v>97</v>
      </c>
      <c r="W33" t="s">
        <v>234</v>
      </c>
      <c r="AC33" t="s">
        <v>1159</v>
      </c>
      <c r="AD33" t="s">
        <v>253</v>
      </c>
      <c r="AE33">
        <v>22.340000152587891</v>
      </c>
      <c r="AF33" t="s">
        <v>132</v>
      </c>
      <c r="AG33" t="s">
        <v>237</v>
      </c>
      <c r="AH33" t="s">
        <v>234</v>
      </c>
      <c r="AK33">
        <v>2009</v>
      </c>
      <c r="AL33" t="s">
        <v>109</v>
      </c>
      <c r="AM33">
        <v>75.75</v>
      </c>
      <c r="AN33" t="s">
        <v>96</v>
      </c>
      <c r="AO33" t="s">
        <v>96</v>
      </c>
      <c r="AP33" t="s">
        <v>234</v>
      </c>
      <c r="AU33">
        <v>2008</v>
      </c>
      <c r="AV33" t="s">
        <v>494</v>
      </c>
      <c r="AW33" t="s">
        <v>495</v>
      </c>
      <c r="AX33" s="69">
        <v>46</v>
      </c>
      <c r="AY33" t="s">
        <v>96</v>
      </c>
      <c r="AZ33" t="s">
        <v>96</v>
      </c>
      <c r="BA33" t="s">
        <v>234</v>
      </c>
    </row>
    <row r="34" spans="1:53">
      <c r="A34" t="s">
        <v>198</v>
      </c>
      <c r="B34">
        <v>23.815000057220459</v>
      </c>
      <c r="C34" t="s">
        <v>161</v>
      </c>
      <c r="D34" t="s">
        <v>97</v>
      </c>
      <c r="E34" t="s">
        <v>234</v>
      </c>
      <c r="J34" t="s">
        <v>1009</v>
      </c>
      <c r="K34">
        <v>82.349998474121094</v>
      </c>
      <c r="L34" t="s">
        <v>137</v>
      </c>
      <c r="M34" t="s">
        <v>97</v>
      </c>
      <c r="N34" t="s">
        <v>234</v>
      </c>
      <c r="S34" t="s">
        <v>1169</v>
      </c>
      <c r="T34">
        <v>82.084999084472656</v>
      </c>
      <c r="U34" t="s">
        <v>283</v>
      </c>
      <c r="V34" t="s">
        <v>97</v>
      </c>
      <c r="W34" t="s">
        <v>234</v>
      </c>
      <c r="AC34" t="s">
        <v>11</v>
      </c>
      <c r="AD34" t="s">
        <v>253</v>
      </c>
      <c r="AE34">
        <v>52.5</v>
      </c>
      <c r="AF34" t="s">
        <v>132</v>
      </c>
      <c r="AG34" t="s">
        <v>237</v>
      </c>
      <c r="AH34" t="s">
        <v>234</v>
      </c>
      <c r="AK34">
        <v>2009</v>
      </c>
      <c r="AL34" t="s">
        <v>112</v>
      </c>
      <c r="AM34">
        <v>62.5</v>
      </c>
      <c r="AN34" t="s">
        <v>96</v>
      </c>
      <c r="AO34" t="s">
        <v>96</v>
      </c>
      <c r="AP34" t="s">
        <v>234</v>
      </c>
      <c r="AU34">
        <v>2008</v>
      </c>
      <c r="AV34" t="s">
        <v>505</v>
      </c>
      <c r="AW34" t="s">
        <v>506</v>
      </c>
      <c r="AX34" s="69">
        <v>9.9028570992606024</v>
      </c>
      <c r="AY34" t="s">
        <v>96</v>
      </c>
      <c r="AZ34" t="s">
        <v>96</v>
      </c>
      <c r="BA34" t="s">
        <v>234</v>
      </c>
    </row>
    <row r="35" spans="1:53">
      <c r="A35" t="s">
        <v>14</v>
      </c>
      <c r="B35">
        <v>40.75</v>
      </c>
      <c r="C35" t="s">
        <v>201</v>
      </c>
      <c r="D35" t="s">
        <v>97</v>
      </c>
      <c r="E35" t="s">
        <v>234</v>
      </c>
      <c r="J35" t="s">
        <v>1010</v>
      </c>
      <c r="K35">
        <v>21.5</v>
      </c>
      <c r="L35" t="s">
        <v>137</v>
      </c>
      <c r="M35" t="s">
        <v>97</v>
      </c>
      <c r="N35" t="s">
        <v>234</v>
      </c>
      <c r="S35" t="s">
        <v>1014</v>
      </c>
      <c r="T35">
        <v>52.75</v>
      </c>
      <c r="U35" t="s">
        <v>272</v>
      </c>
      <c r="V35" t="s">
        <v>97</v>
      </c>
      <c r="W35" t="s">
        <v>234</v>
      </c>
      <c r="AC35" t="s">
        <v>1160</v>
      </c>
      <c r="AD35" t="s">
        <v>253</v>
      </c>
      <c r="AE35">
        <v>10</v>
      </c>
      <c r="AF35" t="s">
        <v>132</v>
      </c>
      <c r="AG35" t="s">
        <v>237</v>
      </c>
      <c r="AH35" t="s">
        <v>234</v>
      </c>
      <c r="AK35">
        <v>2009</v>
      </c>
      <c r="AL35" t="s">
        <v>114</v>
      </c>
      <c r="AM35">
        <v>35</v>
      </c>
      <c r="AN35" t="s">
        <v>96</v>
      </c>
      <c r="AO35" t="s">
        <v>96</v>
      </c>
      <c r="AP35" t="s">
        <v>234</v>
      </c>
      <c r="AU35">
        <v>2008</v>
      </c>
      <c r="AV35" t="s">
        <v>505</v>
      </c>
      <c r="AW35" t="s">
        <v>507</v>
      </c>
      <c r="AX35" s="69">
        <v>8.8529411764705888</v>
      </c>
      <c r="AY35" t="s">
        <v>96</v>
      </c>
      <c r="AZ35" t="s">
        <v>96</v>
      </c>
      <c r="BA35" t="s">
        <v>234</v>
      </c>
    </row>
    <row r="36" spans="1:53">
      <c r="A36" t="s">
        <v>15</v>
      </c>
      <c r="B36">
        <v>37</v>
      </c>
      <c r="C36" t="s">
        <v>201</v>
      </c>
      <c r="D36" t="s">
        <v>97</v>
      </c>
      <c r="E36" t="s">
        <v>234</v>
      </c>
      <c r="J36" t="s">
        <v>1011</v>
      </c>
      <c r="K36">
        <v>2.2000000476837158</v>
      </c>
      <c r="L36" t="s">
        <v>283</v>
      </c>
      <c r="M36" t="s">
        <v>97</v>
      </c>
      <c r="N36" t="s">
        <v>234</v>
      </c>
      <c r="S36" t="s">
        <v>1170</v>
      </c>
      <c r="T36">
        <v>40.5</v>
      </c>
      <c r="U36" t="s">
        <v>1164</v>
      </c>
      <c r="V36" t="s">
        <v>97</v>
      </c>
      <c r="W36" t="s">
        <v>234</v>
      </c>
      <c r="AC36" t="s">
        <v>1161</v>
      </c>
      <c r="AD36" t="s">
        <v>253</v>
      </c>
      <c r="AE36">
        <v>100</v>
      </c>
      <c r="AF36" t="s">
        <v>132</v>
      </c>
      <c r="AG36" t="s">
        <v>237</v>
      </c>
      <c r="AH36" t="s">
        <v>234</v>
      </c>
      <c r="AK36">
        <v>2009</v>
      </c>
      <c r="AL36" t="s">
        <v>116</v>
      </c>
      <c r="AM36">
        <v>69.740997314453125</v>
      </c>
      <c r="AN36" t="s">
        <v>96</v>
      </c>
      <c r="AO36" t="s">
        <v>96</v>
      </c>
      <c r="AP36" t="s">
        <v>234</v>
      </c>
      <c r="AU36">
        <v>2008</v>
      </c>
      <c r="AV36" t="s">
        <v>505</v>
      </c>
      <c r="AW36" t="s">
        <v>508</v>
      </c>
      <c r="AX36" s="69">
        <v>8.5</v>
      </c>
      <c r="AY36" t="s">
        <v>96</v>
      </c>
      <c r="AZ36" t="s">
        <v>96</v>
      </c>
      <c r="BA36" t="s">
        <v>234</v>
      </c>
    </row>
    <row r="37" spans="1:53">
      <c r="A37" t="s">
        <v>293</v>
      </c>
      <c r="B37">
        <v>40</v>
      </c>
      <c r="C37" t="s">
        <v>294</v>
      </c>
      <c r="D37" t="s">
        <v>97</v>
      </c>
      <c r="E37" t="s">
        <v>234</v>
      </c>
      <c r="J37" t="s">
        <v>1147</v>
      </c>
      <c r="K37">
        <v>7.9149999618530273</v>
      </c>
      <c r="L37" t="s">
        <v>161</v>
      </c>
      <c r="M37" t="s">
        <v>97</v>
      </c>
      <c r="N37" t="s">
        <v>234</v>
      </c>
      <c r="S37" t="s">
        <v>1171</v>
      </c>
      <c r="T37">
        <v>21.549999237060547</v>
      </c>
      <c r="U37" t="s">
        <v>294</v>
      </c>
      <c r="V37" t="s">
        <v>97</v>
      </c>
      <c r="W37" t="s">
        <v>234</v>
      </c>
      <c r="AC37" t="s">
        <v>333</v>
      </c>
      <c r="AD37" t="s">
        <v>253</v>
      </c>
      <c r="AE37">
        <v>75.416666666666671</v>
      </c>
      <c r="AF37" t="s">
        <v>132</v>
      </c>
      <c r="AG37" t="s">
        <v>237</v>
      </c>
      <c r="AH37" t="s">
        <v>234</v>
      </c>
      <c r="AK37">
        <v>2009</v>
      </c>
      <c r="AL37" t="s">
        <v>118</v>
      </c>
      <c r="AM37">
        <v>81.129997253417969</v>
      </c>
      <c r="AN37" t="s">
        <v>96</v>
      </c>
      <c r="AO37" t="s">
        <v>96</v>
      </c>
      <c r="AP37" t="s">
        <v>234</v>
      </c>
      <c r="AU37">
        <v>2008</v>
      </c>
      <c r="AV37" t="s">
        <v>509</v>
      </c>
      <c r="AW37" t="s">
        <v>72</v>
      </c>
      <c r="AX37" s="69">
        <v>50.737999725341794</v>
      </c>
      <c r="AY37" t="s">
        <v>96</v>
      </c>
      <c r="AZ37" t="s">
        <v>96</v>
      </c>
      <c r="BA37" t="s">
        <v>234</v>
      </c>
    </row>
    <row r="38" spans="1:53">
      <c r="A38" t="s">
        <v>1089</v>
      </c>
      <c r="B38">
        <v>13.75</v>
      </c>
      <c r="C38" t="s">
        <v>1090</v>
      </c>
      <c r="D38" t="s">
        <v>97</v>
      </c>
      <c r="E38" t="s">
        <v>234</v>
      </c>
      <c r="J38" t="s">
        <v>1148</v>
      </c>
      <c r="K38">
        <v>2.0469999313354492</v>
      </c>
      <c r="L38" t="s">
        <v>161</v>
      </c>
      <c r="M38" t="s">
        <v>97</v>
      </c>
      <c r="N38" t="s">
        <v>234</v>
      </c>
      <c r="S38" t="s">
        <v>1172</v>
      </c>
      <c r="T38">
        <v>79.5</v>
      </c>
      <c r="U38" t="s">
        <v>1173</v>
      </c>
      <c r="V38" t="s">
        <v>97</v>
      </c>
      <c r="W38" t="s">
        <v>98</v>
      </c>
      <c r="AC38" t="s">
        <v>334</v>
      </c>
      <c r="AD38" t="s">
        <v>253</v>
      </c>
      <c r="AE38">
        <v>101.25</v>
      </c>
      <c r="AF38" t="s">
        <v>132</v>
      </c>
      <c r="AG38" t="s">
        <v>237</v>
      </c>
      <c r="AH38" t="s">
        <v>234</v>
      </c>
      <c r="AK38">
        <v>2009</v>
      </c>
      <c r="AL38" t="s">
        <v>121</v>
      </c>
      <c r="AM38">
        <v>19.5</v>
      </c>
      <c r="AN38" t="s">
        <v>96</v>
      </c>
      <c r="AO38" t="s">
        <v>96</v>
      </c>
      <c r="AP38" t="s">
        <v>234</v>
      </c>
      <c r="AU38">
        <v>2008</v>
      </c>
      <c r="AV38" t="s">
        <v>509</v>
      </c>
      <c r="AW38" t="s">
        <v>75</v>
      </c>
      <c r="AX38" s="69">
        <v>38</v>
      </c>
      <c r="AY38" t="s">
        <v>96</v>
      </c>
      <c r="AZ38" t="s">
        <v>96</v>
      </c>
      <c r="BA38" t="s">
        <v>234</v>
      </c>
    </row>
    <row r="39" spans="1:53">
      <c r="A39" t="s">
        <v>1091</v>
      </c>
      <c r="B39">
        <v>3</v>
      </c>
      <c r="C39" t="s">
        <v>137</v>
      </c>
      <c r="D39" t="s">
        <v>97</v>
      </c>
      <c r="E39" t="s">
        <v>234</v>
      </c>
      <c r="J39" t="s">
        <v>1018</v>
      </c>
      <c r="K39">
        <v>13.5</v>
      </c>
      <c r="L39" t="s">
        <v>136</v>
      </c>
      <c r="M39" t="s">
        <v>236</v>
      </c>
      <c r="N39" t="s">
        <v>98</v>
      </c>
      <c r="S39" t="s">
        <v>1174</v>
      </c>
      <c r="T39">
        <v>64.007003784179688</v>
      </c>
      <c r="U39" t="s">
        <v>239</v>
      </c>
      <c r="V39" t="s">
        <v>97</v>
      </c>
      <c r="W39" t="s">
        <v>98</v>
      </c>
      <c r="AC39" t="s">
        <v>791</v>
      </c>
      <c r="AD39" t="s">
        <v>253</v>
      </c>
      <c r="AE39">
        <v>25.75</v>
      </c>
      <c r="AF39" t="s">
        <v>132</v>
      </c>
      <c r="AG39" t="s">
        <v>237</v>
      </c>
      <c r="AH39" t="s">
        <v>234</v>
      </c>
      <c r="AK39">
        <v>2009</v>
      </c>
      <c r="AL39" t="s">
        <v>122</v>
      </c>
      <c r="AM39">
        <v>63.266666412353516</v>
      </c>
      <c r="AN39" t="s">
        <v>96</v>
      </c>
      <c r="AO39" t="s">
        <v>96</v>
      </c>
      <c r="AP39" t="s">
        <v>234</v>
      </c>
      <c r="AU39">
        <v>2008</v>
      </c>
      <c r="AV39" t="s">
        <v>509</v>
      </c>
      <c r="AW39" t="s">
        <v>433</v>
      </c>
      <c r="AX39" s="69">
        <v>31.25</v>
      </c>
      <c r="AY39" t="s">
        <v>96</v>
      </c>
      <c r="AZ39" t="s">
        <v>96</v>
      </c>
      <c r="BA39" t="s">
        <v>234</v>
      </c>
    </row>
    <row r="40" spans="1:53">
      <c r="A40" t="s">
        <v>429</v>
      </c>
      <c r="B40">
        <v>6</v>
      </c>
      <c r="C40" t="s">
        <v>137</v>
      </c>
      <c r="D40" t="s">
        <v>97</v>
      </c>
      <c r="E40" t="s">
        <v>234</v>
      </c>
      <c r="J40" t="s">
        <v>312</v>
      </c>
      <c r="K40">
        <v>45</v>
      </c>
      <c r="L40" t="s">
        <v>179</v>
      </c>
      <c r="M40" t="s">
        <v>236</v>
      </c>
      <c r="N40" t="s">
        <v>98</v>
      </c>
      <c r="S40" t="s">
        <v>260</v>
      </c>
      <c r="T40">
        <v>18</v>
      </c>
      <c r="U40" t="s">
        <v>239</v>
      </c>
      <c r="V40" t="s">
        <v>97</v>
      </c>
      <c r="W40" t="s">
        <v>98</v>
      </c>
      <c r="AC40" t="s">
        <v>1086</v>
      </c>
      <c r="AD40" t="s">
        <v>244</v>
      </c>
      <c r="AE40">
        <v>84.25</v>
      </c>
      <c r="AF40" t="s">
        <v>132</v>
      </c>
      <c r="AG40" t="s">
        <v>237</v>
      </c>
      <c r="AH40" t="s">
        <v>234</v>
      </c>
      <c r="AK40">
        <v>2009</v>
      </c>
      <c r="AL40" t="s">
        <v>191</v>
      </c>
      <c r="AM40">
        <v>22.046666463216145</v>
      </c>
      <c r="AN40" t="s">
        <v>96</v>
      </c>
      <c r="AO40" t="s">
        <v>96</v>
      </c>
      <c r="AP40" t="s">
        <v>234</v>
      </c>
      <c r="AU40">
        <v>2008</v>
      </c>
      <c r="AV40" t="s">
        <v>509</v>
      </c>
      <c r="AW40" t="s">
        <v>1020</v>
      </c>
      <c r="AX40" s="69">
        <v>25</v>
      </c>
      <c r="AY40" t="s">
        <v>96</v>
      </c>
      <c r="AZ40" t="s">
        <v>96</v>
      </c>
      <c r="BA40" t="s">
        <v>234</v>
      </c>
    </row>
    <row r="41" spans="1:53">
      <c r="A41" t="s">
        <v>430</v>
      </c>
      <c r="B41">
        <v>60.5</v>
      </c>
      <c r="C41" t="s">
        <v>137</v>
      </c>
      <c r="D41" t="s">
        <v>97</v>
      </c>
      <c r="E41" t="s">
        <v>234</v>
      </c>
      <c r="K41">
        <v>39.689998626708984</v>
      </c>
      <c r="L41" t="s">
        <v>96</v>
      </c>
      <c r="M41" t="s">
        <v>96</v>
      </c>
      <c r="N41" t="s">
        <v>234</v>
      </c>
      <c r="S41" t="s">
        <v>1175</v>
      </c>
      <c r="T41">
        <v>20.25</v>
      </c>
      <c r="U41" t="s">
        <v>1176</v>
      </c>
      <c r="V41" t="s">
        <v>97</v>
      </c>
      <c r="W41" t="s">
        <v>98</v>
      </c>
      <c r="AC41" t="s">
        <v>939</v>
      </c>
      <c r="AD41" t="s">
        <v>244</v>
      </c>
      <c r="AE41">
        <v>10.75</v>
      </c>
      <c r="AF41" t="s">
        <v>132</v>
      </c>
      <c r="AG41" t="s">
        <v>237</v>
      </c>
      <c r="AH41" t="s">
        <v>234</v>
      </c>
      <c r="AK41">
        <v>2009</v>
      </c>
      <c r="AL41" t="s">
        <v>123</v>
      </c>
      <c r="AM41">
        <v>15</v>
      </c>
      <c r="AN41" t="s">
        <v>96</v>
      </c>
      <c r="AO41" t="s">
        <v>96</v>
      </c>
      <c r="AP41" t="s">
        <v>234</v>
      </c>
      <c r="AU41">
        <v>2008</v>
      </c>
      <c r="AV41" t="s">
        <v>510</v>
      </c>
      <c r="AW41" t="s">
        <v>511</v>
      </c>
      <c r="AX41" s="69">
        <v>76.5</v>
      </c>
      <c r="AY41" t="s">
        <v>96</v>
      </c>
      <c r="AZ41" t="s">
        <v>96</v>
      </c>
      <c r="BA41" t="s">
        <v>234</v>
      </c>
    </row>
    <row r="42" spans="1:53">
      <c r="A42" t="s">
        <v>432</v>
      </c>
      <c r="B42">
        <v>10</v>
      </c>
      <c r="C42" t="s">
        <v>183</v>
      </c>
      <c r="D42" t="s">
        <v>97</v>
      </c>
      <c r="E42" t="s">
        <v>234</v>
      </c>
      <c r="J42" t="s">
        <v>301</v>
      </c>
      <c r="K42">
        <v>50</v>
      </c>
      <c r="L42" t="s">
        <v>96</v>
      </c>
      <c r="M42" t="s">
        <v>96</v>
      </c>
      <c r="N42" t="s">
        <v>234</v>
      </c>
      <c r="S42" t="s">
        <v>1177</v>
      </c>
      <c r="T42">
        <v>54.875</v>
      </c>
      <c r="U42" t="s">
        <v>1173</v>
      </c>
      <c r="V42" t="s">
        <v>97</v>
      </c>
      <c r="W42" t="s">
        <v>98</v>
      </c>
      <c r="AC42" t="s">
        <v>147</v>
      </c>
      <c r="AD42" t="s">
        <v>244</v>
      </c>
      <c r="AE42">
        <v>87</v>
      </c>
      <c r="AF42" t="s">
        <v>132</v>
      </c>
      <c r="AG42" t="s">
        <v>237</v>
      </c>
      <c r="AH42" t="s">
        <v>234</v>
      </c>
      <c r="AK42">
        <v>2009</v>
      </c>
      <c r="AL42" t="s">
        <v>124</v>
      </c>
      <c r="AM42">
        <v>14.5</v>
      </c>
      <c r="AN42" t="s">
        <v>96</v>
      </c>
      <c r="AO42" t="s">
        <v>96</v>
      </c>
      <c r="AP42" t="s">
        <v>234</v>
      </c>
      <c r="AU42">
        <v>2008</v>
      </c>
      <c r="AV42" t="s">
        <v>512</v>
      </c>
      <c r="AW42" t="s">
        <v>513</v>
      </c>
      <c r="AX42" s="69">
        <v>26.5</v>
      </c>
      <c r="AY42" t="s">
        <v>96</v>
      </c>
      <c r="AZ42" t="s">
        <v>96</v>
      </c>
      <c r="BA42" t="s">
        <v>234</v>
      </c>
    </row>
    <row r="43" spans="1:53">
      <c r="A43" t="s">
        <v>975</v>
      </c>
      <c r="B43">
        <v>22.25</v>
      </c>
      <c r="C43" t="s">
        <v>161</v>
      </c>
      <c r="D43" t="s">
        <v>97</v>
      </c>
      <c r="E43" t="s">
        <v>234</v>
      </c>
      <c r="J43" t="s">
        <v>337</v>
      </c>
      <c r="K43">
        <v>20</v>
      </c>
      <c r="L43" t="s">
        <v>96</v>
      </c>
      <c r="M43" t="s">
        <v>96</v>
      </c>
      <c r="N43" t="s">
        <v>234</v>
      </c>
      <c r="S43" t="s">
        <v>1178</v>
      </c>
      <c r="T43">
        <v>70</v>
      </c>
      <c r="U43" t="s">
        <v>1173</v>
      </c>
      <c r="V43" t="s">
        <v>97</v>
      </c>
      <c r="W43" t="s">
        <v>98</v>
      </c>
      <c r="AC43" t="s">
        <v>1087</v>
      </c>
      <c r="AD43" t="s">
        <v>244</v>
      </c>
      <c r="AE43">
        <v>58</v>
      </c>
      <c r="AF43" t="s">
        <v>132</v>
      </c>
      <c r="AG43" t="s">
        <v>237</v>
      </c>
      <c r="AH43" t="s">
        <v>234</v>
      </c>
      <c r="AK43">
        <v>2009</v>
      </c>
      <c r="AL43" t="s">
        <v>126</v>
      </c>
      <c r="AM43">
        <v>20.5</v>
      </c>
      <c r="AN43" t="s">
        <v>96</v>
      </c>
      <c r="AO43" t="s">
        <v>96</v>
      </c>
      <c r="AP43" t="s">
        <v>234</v>
      </c>
      <c r="AU43">
        <v>2008</v>
      </c>
      <c r="AV43" t="s">
        <v>514</v>
      </c>
      <c r="AW43" t="s">
        <v>515</v>
      </c>
      <c r="AX43" s="69">
        <v>57</v>
      </c>
      <c r="AY43" t="s">
        <v>96</v>
      </c>
      <c r="AZ43" t="s">
        <v>96</v>
      </c>
      <c r="BA43" t="s">
        <v>234</v>
      </c>
    </row>
    <row r="44" spans="1:53">
      <c r="A44" t="s">
        <v>924</v>
      </c>
      <c r="B44">
        <v>77.019996643066406</v>
      </c>
      <c r="C44" t="s">
        <v>1092</v>
      </c>
      <c r="D44" t="s">
        <v>97</v>
      </c>
      <c r="E44" t="s">
        <v>98</v>
      </c>
      <c r="J44" t="s">
        <v>108</v>
      </c>
      <c r="K44">
        <v>0.12999999523162842</v>
      </c>
      <c r="L44" t="s">
        <v>96</v>
      </c>
      <c r="M44" t="s">
        <v>96</v>
      </c>
      <c r="N44" t="s">
        <v>234</v>
      </c>
      <c r="S44" t="s">
        <v>1179</v>
      </c>
      <c r="T44">
        <v>44</v>
      </c>
      <c r="U44" t="s">
        <v>1180</v>
      </c>
      <c r="V44" t="s">
        <v>97</v>
      </c>
      <c r="W44" t="s">
        <v>98</v>
      </c>
      <c r="AC44" t="s">
        <v>131</v>
      </c>
      <c r="AD44" t="s">
        <v>244</v>
      </c>
      <c r="AE44">
        <v>84.269996643066406</v>
      </c>
      <c r="AF44" t="s">
        <v>132</v>
      </c>
      <c r="AG44" t="s">
        <v>237</v>
      </c>
      <c r="AH44" t="s">
        <v>234</v>
      </c>
      <c r="AK44">
        <v>2009</v>
      </c>
      <c r="AL44" t="s">
        <v>135</v>
      </c>
      <c r="AM44">
        <v>86</v>
      </c>
      <c r="AN44" t="s">
        <v>96</v>
      </c>
      <c r="AO44" t="s">
        <v>96</v>
      </c>
      <c r="AP44" t="s">
        <v>234</v>
      </c>
      <c r="AU44">
        <v>2009</v>
      </c>
      <c r="AV44" t="s">
        <v>517</v>
      </c>
      <c r="AW44" t="s">
        <v>116</v>
      </c>
      <c r="AX44" s="69">
        <v>69.740997314453125</v>
      </c>
      <c r="AY44" t="s">
        <v>96</v>
      </c>
      <c r="AZ44" t="s">
        <v>96</v>
      </c>
      <c r="BA44" t="s">
        <v>234</v>
      </c>
    </row>
    <row r="45" spans="1:53">
      <c r="A45" t="s">
        <v>907</v>
      </c>
      <c r="B45">
        <v>60.6</v>
      </c>
      <c r="C45" t="s">
        <v>1092</v>
      </c>
      <c r="D45" t="s">
        <v>97</v>
      </c>
      <c r="E45" t="s">
        <v>98</v>
      </c>
      <c r="J45" t="s">
        <v>113</v>
      </c>
      <c r="K45">
        <v>1</v>
      </c>
      <c r="L45" t="s">
        <v>96</v>
      </c>
      <c r="M45" t="s">
        <v>96</v>
      </c>
      <c r="N45" t="s">
        <v>234</v>
      </c>
      <c r="S45" t="s">
        <v>1181</v>
      </c>
      <c r="T45">
        <v>79.5</v>
      </c>
      <c r="U45" t="s">
        <v>1173</v>
      </c>
      <c r="V45" t="s">
        <v>97</v>
      </c>
      <c r="W45" t="s">
        <v>98</v>
      </c>
      <c r="AC45" t="s">
        <v>195</v>
      </c>
      <c r="AD45" t="s">
        <v>244</v>
      </c>
      <c r="AE45">
        <v>16</v>
      </c>
      <c r="AF45" t="s">
        <v>132</v>
      </c>
      <c r="AG45" t="s">
        <v>237</v>
      </c>
      <c r="AH45" t="s">
        <v>234</v>
      </c>
      <c r="AK45">
        <v>2009</v>
      </c>
      <c r="AL45" t="s">
        <v>133</v>
      </c>
      <c r="AM45">
        <v>1.1299999952316284</v>
      </c>
      <c r="AN45" t="s">
        <v>96</v>
      </c>
      <c r="AO45" t="s">
        <v>96</v>
      </c>
      <c r="AP45" t="s">
        <v>234</v>
      </c>
      <c r="AU45">
        <v>2009</v>
      </c>
      <c r="AV45" t="s">
        <v>519</v>
      </c>
      <c r="AW45" t="s">
        <v>129</v>
      </c>
      <c r="AX45" s="69">
        <v>23.045000076293945</v>
      </c>
      <c r="AY45" t="s">
        <v>96</v>
      </c>
      <c r="AZ45" t="s">
        <v>96</v>
      </c>
      <c r="BA45" t="s">
        <v>234</v>
      </c>
    </row>
    <row r="46" spans="1:53">
      <c r="A46" t="s">
        <v>929</v>
      </c>
      <c r="B46">
        <v>9.25</v>
      </c>
      <c r="C46" t="s">
        <v>1092</v>
      </c>
      <c r="D46" t="s">
        <v>97</v>
      </c>
      <c r="E46" t="s">
        <v>98</v>
      </c>
      <c r="J46" t="s">
        <v>302</v>
      </c>
      <c r="K46">
        <v>35</v>
      </c>
      <c r="L46" t="s">
        <v>96</v>
      </c>
      <c r="M46" t="s">
        <v>96</v>
      </c>
      <c r="N46" t="s">
        <v>234</v>
      </c>
      <c r="S46" t="s">
        <v>1015</v>
      </c>
      <c r="T46">
        <v>67</v>
      </c>
      <c r="U46" t="s">
        <v>300</v>
      </c>
      <c r="V46" t="s">
        <v>97</v>
      </c>
      <c r="W46" t="s">
        <v>98</v>
      </c>
      <c r="AC46" t="s">
        <v>196</v>
      </c>
      <c r="AD46" t="s">
        <v>244</v>
      </c>
      <c r="AE46">
        <v>9.5</v>
      </c>
      <c r="AF46" t="s">
        <v>132</v>
      </c>
      <c r="AG46" t="s">
        <v>237</v>
      </c>
      <c r="AH46" t="s">
        <v>234</v>
      </c>
      <c r="AK46">
        <v>2009</v>
      </c>
      <c r="AL46" t="s">
        <v>134</v>
      </c>
      <c r="AM46">
        <v>88.5</v>
      </c>
      <c r="AN46" t="s">
        <v>96</v>
      </c>
      <c r="AO46" t="s">
        <v>96</v>
      </c>
      <c r="AP46" t="s">
        <v>234</v>
      </c>
      <c r="AU46">
        <v>2009</v>
      </c>
      <c r="AV46" t="s">
        <v>520</v>
      </c>
      <c r="AW46" t="s">
        <v>141</v>
      </c>
      <c r="AX46" s="69">
        <v>99.7066650390625</v>
      </c>
      <c r="AY46" t="s">
        <v>96</v>
      </c>
      <c r="AZ46" t="s">
        <v>96</v>
      </c>
      <c r="BA46" t="s">
        <v>234</v>
      </c>
    </row>
    <row r="47" spans="1:53">
      <c r="A47" t="s">
        <v>1093</v>
      </c>
      <c r="B47">
        <v>3.190000057220459</v>
      </c>
      <c r="C47" t="s">
        <v>239</v>
      </c>
      <c r="D47" t="s">
        <v>97</v>
      </c>
      <c r="E47" t="s">
        <v>98</v>
      </c>
      <c r="J47" t="s">
        <v>118</v>
      </c>
      <c r="K47">
        <v>45.130001068115234</v>
      </c>
      <c r="L47" t="s">
        <v>96</v>
      </c>
      <c r="M47" t="s">
        <v>96</v>
      </c>
      <c r="N47" t="s">
        <v>234</v>
      </c>
      <c r="S47" t="s">
        <v>1182</v>
      </c>
      <c r="T47">
        <v>72.318000793457031</v>
      </c>
      <c r="U47" t="s">
        <v>1096</v>
      </c>
      <c r="V47" t="s">
        <v>236</v>
      </c>
      <c r="W47" t="s">
        <v>98</v>
      </c>
      <c r="AC47" t="s">
        <v>197</v>
      </c>
      <c r="AD47" t="s">
        <v>244</v>
      </c>
      <c r="AE47">
        <v>8.5</v>
      </c>
      <c r="AF47" t="s">
        <v>132</v>
      </c>
      <c r="AG47" t="s">
        <v>237</v>
      </c>
      <c r="AH47" t="s">
        <v>234</v>
      </c>
      <c r="AK47">
        <v>2009</v>
      </c>
      <c r="AL47" t="s">
        <v>141</v>
      </c>
      <c r="AM47">
        <v>99.7066650390625</v>
      </c>
      <c r="AN47" t="s">
        <v>96</v>
      </c>
      <c r="AO47" t="s">
        <v>96</v>
      </c>
      <c r="AP47" t="s">
        <v>234</v>
      </c>
      <c r="AU47">
        <v>2009</v>
      </c>
      <c r="AV47" t="s">
        <v>520</v>
      </c>
      <c r="AW47" t="s">
        <v>142</v>
      </c>
      <c r="AX47" s="69">
        <v>71.53000132242839</v>
      </c>
      <c r="AY47" t="s">
        <v>96</v>
      </c>
      <c r="AZ47" t="s">
        <v>96</v>
      </c>
      <c r="BA47" t="s">
        <v>234</v>
      </c>
    </row>
    <row r="48" spans="1:53">
      <c r="A48" t="s">
        <v>526</v>
      </c>
      <c r="B48">
        <v>64.75</v>
      </c>
      <c r="C48" t="s">
        <v>239</v>
      </c>
      <c r="D48" t="s">
        <v>97</v>
      </c>
      <c r="E48" t="s">
        <v>98</v>
      </c>
      <c r="J48" t="s">
        <v>304</v>
      </c>
      <c r="K48">
        <v>1.5</v>
      </c>
      <c r="L48" t="s">
        <v>96</v>
      </c>
      <c r="M48" t="s">
        <v>96</v>
      </c>
      <c r="N48" t="s">
        <v>234</v>
      </c>
      <c r="S48" t="s">
        <v>1183</v>
      </c>
      <c r="T48">
        <v>20</v>
      </c>
      <c r="U48" t="s">
        <v>136</v>
      </c>
      <c r="V48" t="s">
        <v>236</v>
      </c>
      <c r="W48" t="s">
        <v>98</v>
      </c>
      <c r="AC48" t="s">
        <v>303</v>
      </c>
      <c r="AD48" t="s">
        <v>252</v>
      </c>
      <c r="AE48">
        <v>49.5</v>
      </c>
      <c r="AF48" t="s">
        <v>132</v>
      </c>
      <c r="AG48" t="s">
        <v>237</v>
      </c>
      <c r="AH48" t="s">
        <v>234</v>
      </c>
      <c r="AK48">
        <v>2009</v>
      </c>
      <c r="AL48" t="s">
        <v>142</v>
      </c>
      <c r="AM48">
        <v>71.53000132242839</v>
      </c>
      <c r="AN48" t="s">
        <v>96</v>
      </c>
      <c r="AO48" t="s">
        <v>96</v>
      </c>
      <c r="AP48" t="s">
        <v>234</v>
      </c>
      <c r="AU48">
        <v>2009</v>
      </c>
      <c r="AV48" t="s">
        <v>520</v>
      </c>
      <c r="AW48" t="s">
        <v>143</v>
      </c>
      <c r="AX48" s="69">
        <v>70.222857339041568</v>
      </c>
      <c r="AY48" t="s">
        <v>96</v>
      </c>
      <c r="AZ48" t="s">
        <v>96</v>
      </c>
      <c r="BA48" t="s">
        <v>234</v>
      </c>
    </row>
    <row r="49" spans="1:53">
      <c r="B49">
        <v>18.333333333333332</v>
      </c>
      <c r="C49" t="s">
        <v>179</v>
      </c>
      <c r="D49" t="s">
        <v>236</v>
      </c>
      <c r="E49" t="s">
        <v>98</v>
      </c>
      <c r="J49" t="s">
        <v>305</v>
      </c>
      <c r="K49">
        <v>17</v>
      </c>
      <c r="L49" t="s">
        <v>96</v>
      </c>
      <c r="M49" t="s">
        <v>96</v>
      </c>
      <c r="N49" t="s">
        <v>234</v>
      </c>
      <c r="S49" t="s">
        <v>1184</v>
      </c>
      <c r="T49">
        <v>71</v>
      </c>
      <c r="U49" t="s">
        <v>179</v>
      </c>
      <c r="V49" t="s">
        <v>236</v>
      </c>
      <c r="W49" t="s">
        <v>98</v>
      </c>
      <c r="AC49" t="s">
        <v>309</v>
      </c>
      <c r="AD49" t="s">
        <v>252</v>
      </c>
      <c r="AE49">
        <v>11.25</v>
      </c>
      <c r="AF49" t="s">
        <v>132</v>
      </c>
      <c r="AG49" t="s">
        <v>237</v>
      </c>
      <c r="AH49" t="s">
        <v>234</v>
      </c>
      <c r="AK49">
        <v>2009</v>
      </c>
      <c r="AL49" t="s">
        <v>143</v>
      </c>
      <c r="AM49">
        <v>70.222857339041568</v>
      </c>
      <c r="AN49" t="s">
        <v>96</v>
      </c>
      <c r="AO49" t="s">
        <v>96</v>
      </c>
      <c r="AP49" t="s">
        <v>234</v>
      </c>
      <c r="AU49">
        <v>2009</v>
      </c>
      <c r="AV49" t="s">
        <v>520</v>
      </c>
      <c r="AW49" t="s">
        <v>144</v>
      </c>
      <c r="AX49" s="69">
        <v>70.230000813802079</v>
      </c>
      <c r="AY49" t="s">
        <v>96</v>
      </c>
      <c r="AZ49" t="s">
        <v>96</v>
      </c>
      <c r="BA49" t="s">
        <v>234</v>
      </c>
    </row>
    <row r="50" spans="1:53">
      <c r="B50">
        <v>17.438334941864014</v>
      </c>
      <c r="C50" t="s">
        <v>136</v>
      </c>
      <c r="D50" t="s">
        <v>236</v>
      </c>
      <c r="E50" t="s">
        <v>98</v>
      </c>
      <c r="J50" t="s">
        <v>306</v>
      </c>
      <c r="K50">
        <v>29.170000076293945</v>
      </c>
      <c r="L50" t="s">
        <v>96</v>
      </c>
      <c r="M50" t="s">
        <v>96</v>
      </c>
      <c r="N50" t="s">
        <v>234</v>
      </c>
      <c r="S50" t="s">
        <v>974</v>
      </c>
      <c r="T50">
        <v>57.5</v>
      </c>
      <c r="U50" t="s">
        <v>136</v>
      </c>
      <c r="V50" t="s">
        <v>236</v>
      </c>
      <c r="W50" t="s">
        <v>98</v>
      </c>
      <c r="AC50" t="s">
        <v>329</v>
      </c>
      <c r="AD50" t="s">
        <v>252</v>
      </c>
      <c r="AE50">
        <v>26.25</v>
      </c>
      <c r="AF50" t="s">
        <v>132</v>
      </c>
      <c r="AG50" t="s">
        <v>237</v>
      </c>
      <c r="AH50" t="s">
        <v>234</v>
      </c>
      <c r="AK50">
        <v>2009</v>
      </c>
      <c r="AL50" t="s">
        <v>144</v>
      </c>
      <c r="AM50">
        <v>70.230000813802079</v>
      </c>
      <c r="AN50" t="s">
        <v>96</v>
      </c>
      <c r="AO50" t="s">
        <v>96</v>
      </c>
      <c r="AP50" t="s">
        <v>234</v>
      </c>
      <c r="AU50">
        <v>2009</v>
      </c>
      <c r="AV50" t="s">
        <v>520</v>
      </c>
      <c r="AW50" t="s">
        <v>983</v>
      </c>
      <c r="AX50" s="69">
        <v>68.5</v>
      </c>
      <c r="AY50" t="s">
        <v>96</v>
      </c>
      <c r="AZ50" t="s">
        <v>96</v>
      </c>
      <c r="BA50" t="s">
        <v>234</v>
      </c>
    </row>
    <row r="51" spans="1:53">
      <c r="A51" t="s">
        <v>1094</v>
      </c>
      <c r="B51">
        <v>11</v>
      </c>
      <c r="C51" t="s">
        <v>136</v>
      </c>
      <c r="D51" t="s">
        <v>236</v>
      </c>
      <c r="E51" t="s">
        <v>98</v>
      </c>
      <c r="J51" t="s">
        <v>256</v>
      </c>
      <c r="K51">
        <v>1</v>
      </c>
      <c r="L51" t="s">
        <v>96</v>
      </c>
      <c r="M51" t="s">
        <v>96</v>
      </c>
      <c r="N51" t="s">
        <v>234</v>
      </c>
      <c r="S51" t="s">
        <v>1105</v>
      </c>
      <c r="T51">
        <v>50</v>
      </c>
      <c r="U51" t="s">
        <v>136</v>
      </c>
      <c r="V51" t="s">
        <v>236</v>
      </c>
      <c r="W51" t="s">
        <v>98</v>
      </c>
      <c r="AD51" t="s">
        <v>253</v>
      </c>
      <c r="AE51">
        <v>5.1500000953674316</v>
      </c>
      <c r="AF51" t="s">
        <v>137</v>
      </c>
      <c r="AG51" t="s">
        <v>97</v>
      </c>
      <c r="AH51" t="s">
        <v>234</v>
      </c>
      <c r="AK51">
        <v>2009</v>
      </c>
      <c r="AL51" t="s">
        <v>129</v>
      </c>
      <c r="AM51">
        <v>23.045000076293945</v>
      </c>
      <c r="AN51" t="s">
        <v>96</v>
      </c>
      <c r="AO51" t="s">
        <v>96</v>
      </c>
      <c r="AP51" t="s">
        <v>234</v>
      </c>
      <c r="AU51">
        <v>2009</v>
      </c>
      <c r="AV51" t="s">
        <v>520</v>
      </c>
      <c r="AW51" t="s">
        <v>984</v>
      </c>
      <c r="AX51" s="69">
        <v>68.279998779296875</v>
      </c>
      <c r="AY51" t="s">
        <v>96</v>
      </c>
      <c r="AZ51" t="s">
        <v>96</v>
      </c>
      <c r="BA51" t="s">
        <v>234</v>
      </c>
    </row>
    <row r="52" spans="1:53">
      <c r="A52" t="s">
        <v>1095</v>
      </c>
      <c r="B52">
        <v>37.25</v>
      </c>
      <c r="C52" t="s">
        <v>1096</v>
      </c>
      <c r="D52" t="s">
        <v>236</v>
      </c>
      <c r="E52" t="s">
        <v>98</v>
      </c>
      <c r="J52" t="s">
        <v>307</v>
      </c>
      <c r="K52">
        <v>34.130001068115234</v>
      </c>
      <c r="L52" t="s">
        <v>96</v>
      </c>
      <c r="M52" t="s">
        <v>96</v>
      </c>
      <c r="N52" t="s">
        <v>234</v>
      </c>
      <c r="S52" t="s">
        <v>278</v>
      </c>
      <c r="T52">
        <v>45</v>
      </c>
      <c r="U52" t="s">
        <v>111</v>
      </c>
      <c r="V52" t="s">
        <v>233</v>
      </c>
      <c r="W52" t="s">
        <v>98</v>
      </c>
      <c r="AC52" t="s">
        <v>1162</v>
      </c>
      <c r="AD52" t="s">
        <v>253</v>
      </c>
      <c r="AE52">
        <v>47.687999725341797</v>
      </c>
      <c r="AF52" t="s">
        <v>137</v>
      </c>
      <c r="AG52" t="s">
        <v>97</v>
      </c>
      <c r="AH52" t="s">
        <v>234</v>
      </c>
      <c r="AK52">
        <v>2009</v>
      </c>
      <c r="AL52" t="s">
        <v>130</v>
      </c>
      <c r="AM52">
        <v>57.5</v>
      </c>
      <c r="AN52" t="s">
        <v>96</v>
      </c>
      <c r="AO52" t="s">
        <v>96</v>
      </c>
      <c r="AP52" t="s">
        <v>234</v>
      </c>
      <c r="AU52">
        <v>2009</v>
      </c>
      <c r="AV52" t="s">
        <v>520</v>
      </c>
      <c r="AW52" t="s">
        <v>985</v>
      </c>
      <c r="AX52" s="69">
        <v>70.25</v>
      </c>
      <c r="AY52" t="s">
        <v>96</v>
      </c>
      <c r="AZ52" t="s">
        <v>96</v>
      </c>
      <c r="BA52" t="s">
        <v>234</v>
      </c>
    </row>
    <row r="53" spans="1:53">
      <c r="A53" t="s">
        <v>1097</v>
      </c>
      <c r="B53">
        <v>77.016498565673828</v>
      </c>
      <c r="C53" t="s">
        <v>179</v>
      </c>
      <c r="D53" t="s">
        <v>236</v>
      </c>
      <c r="E53" t="s">
        <v>98</v>
      </c>
      <c r="J53" t="s">
        <v>142</v>
      </c>
      <c r="K53">
        <v>9</v>
      </c>
      <c r="L53" t="s">
        <v>96</v>
      </c>
      <c r="M53" t="s">
        <v>96</v>
      </c>
      <c r="N53" t="s">
        <v>234</v>
      </c>
      <c r="S53" t="s">
        <v>284</v>
      </c>
      <c r="T53">
        <v>18.75</v>
      </c>
      <c r="U53" t="s">
        <v>111</v>
      </c>
      <c r="V53" t="s">
        <v>233</v>
      </c>
      <c r="W53" t="s">
        <v>98</v>
      </c>
      <c r="AC53" t="s">
        <v>1088</v>
      </c>
      <c r="AD53" t="s">
        <v>253</v>
      </c>
      <c r="AE53">
        <v>91</v>
      </c>
      <c r="AF53" t="s">
        <v>137</v>
      </c>
      <c r="AG53" t="s">
        <v>97</v>
      </c>
      <c r="AH53" t="s">
        <v>234</v>
      </c>
      <c r="AK53">
        <v>2009</v>
      </c>
      <c r="AL53" t="s">
        <v>138</v>
      </c>
      <c r="AM53">
        <v>0.5</v>
      </c>
      <c r="AN53" t="s">
        <v>96</v>
      </c>
      <c r="AO53" t="s">
        <v>96</v>
      </c>
      <c r="AP53" t="s">
        <v>234</v>
      </c>
      <c r="AU53">
        <v>2009</v>
      </c>
      <c r="AV53" t="s">
        <v>520</v>
      </c>
      <c r="AW53" t="s">
        <v>986</v>
      </c>
      <c r="AX53" s="69">
        <v>64.5</v>
      </c>
      <c r="AY53" t="s">
        <v>96</v>
      </c>
      <c r="AZ53" t="s">
        <v>96</v>
      </c>
      <c r="BA53" t="s">
        <v>234</v>
      </c>
    </row>
    <row r="54" spans="1:53">
      <c r="A54" t="s">
        <v>1018</v>
      </c>
      <c r="B54">
        <v>13.433000087738037</v>
      </c>
      <c r="C54" t="s">
        <v>136</v>
      </c>
      <c r="D54" t="s">
        <v>236</v>
      </c>
      <c r="E54" t="s">
        <v>98</v>
      </c>
      <c r="J54" t="s">
        <v>143</v>
      </c>
      <c r="K54">
        <v>27.5</v>
      </c>
      <c r="L54" t="s">
        <v>96</v>
      </c>
      <c r="M54" t="s">
        <v>96</v>
      </c>
      <c r="N54" t="s">
        <v>234</v>
      </c>
      <c r="T54">
        <v>73.101110670301651</v>
      </c>
      <c r="U54" t="s">
        <v>96</v>
      </c>
      <c r="V54" t="s">
        <v>96</v>
      </c>
      <c r="W54" t="s">
        <v>234</v>
      </c>
      <c r="AC54" t="s">
        <v>1163</v>
      </c>
      <c r="AD54" t="s">
        <v>253</v>
      </c>
      <c r="AE54">
        <v>51.5</v>
      </c>
      <c r="AF54" t="s">
        <v>1164</v>
      </c>
      <c r="AG54" t="s">
        <v>97</v>
      </c>
      <c r="AH54" t="s">
        <v>234</v>
      </c>
      <c r="AK54">
        <v>2009</v>
      </c>
      <c r="AL54" t="s">
        <v>139</v>
      </c>
      <c r="AM54">
        <v>48</v>
      </c>
      <c r="AN54" t="s">
        <v>96</v>
      </c>
      <c r="AO54" t="s">
        <v>96</v>
      </c>
      <c r="AP54" t="s">
        <v>234</v>
      </c>
      <c r="AU54">
        <v>2009</v>
      </c>
      <c r="AV54" t="s">
        <v>520</v>
      </c>
      <c r="AW54" t="s">
        <v>987</v>
      </c>
      <c r="AX54" s="69">
        <v>66.239997863769531</v>
      </c>
      <c r="AY54" t="s">
        <v>96</v>
      </c>
      <c r="AZ54" t="s">
        <v>96</v>
      </c>
      <c r="BA54" t="s">
        <v>234</v>
      </c>
    </row>
    <row r="55" spans="1:53">
      <c r="A55" t="s">
        <v>44</v>
      </c>
      <c r="B55">
        <v>56.5</v>
      </c>
      <c r="C55" t="s">
        <v>136</v>
      </c>
      <c r="D55" t="s">
        <v>236</v>
      </c>
      <c r="E55" t="s">
        <v>98</v>
      </c>
      <c r="J55" t="s">
        <v>308</v>
      </c>
      <c r="K55">
        <v>3.630000114440918</v>
      </c>
      <c r="L55" t="s">
        <v>96</v>
      </c>
      <c r="M55" t="s">
        <v>96</v>
      </c>
      <c r="N55" t="s">
        <v>234</v>
      </c>
      <c r="S55" t="s">
        <v>254</v>
      </c>
      <c r="T55">
        <v>36.251581192016602</v>
      </c>
      <c r="U55" t="s">
        <v>96</v>
      </c>
      <c r="V55" t="s">
        <v>96</v>
      </c>
      <c r="W55" t="s">
        <v>234</v>
      </c>
      <c r="AC55" t="s">
        <v>198</v>
      </c>
      <c r="AD55" t="s">
        <v>253</v>
      </c>
      <c r="AE55">
        <v>34.75</v>
      </c>
      <c r="AF55" t="s">
        <v>161</v>
      </c>
      <c r="AG55" t="s">
        <v>97</v>
      </c>
      <c r="AH55" t="s">
        <v>234</v>
      </c>
      <c r="AK55">
        <v>2009</v>
      </c>
      <c r="AL55" t="s">
        <v>145</v>
      </c>
      <c r="AM55">
        <v>41.799999872843422</v>
      </c>
      <c r="AN55" t="s">
        <v>96</v>
      </c>
      <c r="AO55" t="s">
        <v>96</v>
      </c>
      <c r="AP55" t="s">
        <v>234</v>
      </c>
      <c r="AU55">
        <v>2009</v>
      </c>
      <c r="AV55" t="s">
        <v>520</v>
      </c>
      <c r="AW55" t="s">
        <v>988</v>
      </c>
      <c r="AX55" s="69">
        <v>69.110000610351563</v>
      </c>
      <c r="AY55" t="s">
        <v>96</v>
      </c>
      <c r="AZ55" t="s">
        <v>96</v>
      </c>
      <c r="BA55" t="s">
        <v>234</v>
      </c>
    </row>
    <row r="56" spans="1:53">
      <c r="A56" t="s">
        <v>1098</v>
      </c>
      <c r="B56">
        <v>44.279998779296875</v>
      </c>
      <c r="C56" t="s">
        <v>136</v>
      </c>
      <c r="D56" t="s">
        <v>236</v>
      </c>
      <c r="E56" t="s">
        <v>98</v>
      </c>
      <c r="J56" t="s">
        <v>245</v>
      </c>
      <c r="K56">
        <v>92.080001831054688</v>
      </c>
      <c r="L56" t="s">
        <v>96</v>
      </c>
      <c r="M56" t="s">
        <v>96</v>
      </c>
      <c r="N56" t="s">
        <v>234</v>
      </c>
      <c r="S56" t="s">
        <v>1185</v>
      </c>
      <c r="T56">
        <v>54.5</v>
      </c>
      <c r="U56" t="s">
        <v>96</v>
      </c>
      <c r="V56" t="s">
        <v>96</v>
      </c>
      <c r="W56" t="s">
        <v>234</v>
      </c>
      <c r="AC56" t="s">
        <v>269</v>
      </c>
      <c r="AD56" t="s">
        <v>253</v>
      </c>
      <c r="AE56">
        <v>4.5</v>
      </c>
      <c r="AF56" t="s">
        <v>161</v>
      </c>
      <c r="AG56" t="s">
        <v>97</v>
      </c>
      <c r="AH56" t="s">
        <v>234</v>
      </c>
      <c r="AK56">
        <v>2009</v>
      </c>
      <c r="AL56" t="s">
        <v>146</v>
      </c>
      <c r="AM56">
        <v>57</v>
      </c>
      <c r="AN56" t="s">
        <v>96</v>
      </c>
      <c r="AO56" t="s">
        <v>96</v>
      </c>
      <c r="AP56" t="s">
        <v>234</v>
      </c>
      <c r="AU56">
        <v>2009</v>
      </c>
      <c r="AV56" t="s">
        <v>520</v>
      </c>
      <c r="AW56" t="s">
        <v>989</v>
      </c>
      <c r="AX56" s="69">
        <v>69</v>
      </c>
      <c r="AY56" t="s">
        <v>96</v>
      </c>
      <c r="AZ56" t="s">
        <v>96</v>
      </c>
      <c r="BA56" t="s">
        <v>234</v>
      </c>
    </row>
    <row r="57" spans="1:53">
      <c r="A57" t="s">
        <v>1099</v>
      </c>
      <c r="B57">
        <v>34.474998474121094</v>
      </c>
      <c r="C57" t="s">
        <v>179</v>
      </c>
      <c r="D57" t="s">
        <v>236</v>
      </c>
      <c r="E57" t="s">
        <v>98</v>
      </c>
      <c r="J57" t="s">
        <v>246</v>
      </c>
      <c r="K57">
        <v>2</v>
      </c>
      <c r="L57" t="s">
        <v>96</v>
      </c>
      <c r="M57" t="s">
        <v>96</v>
      </c>
      <c r="N57" t="s">
        <v>234</v>
      </c>
      <c r="S57" t="s">
        <v>1016</v>
      </c>
      <c r="T57">
        <v>24.459636688232422</v>
      </c>
      <c r="U57" t="s">
        <v>96</v>
      </c>
      <c r="V57" t="s">
        <v>96</v>
      </c>
      <c r="W57" t="s">
        <v>234</v>
      </c>
      <c r="AC57" t="s">
        <v>271</v>
      </c>
      <c r="AD57" t="s">
        <v>253</v>
      </c>
      <c r="AE57">
        <v>56.5</v>
      </c>
      <c r="AF57" t="s">
        <v>272</v>
      </c>
      <c r="AG57" t="s">
        <v>97</v>
      </c>
      <c r="AH57" t="s">
        <v>234</v>
      </c>
      <c r="AK57">
        <v>2009</v>
      </c>
      <c r="AL57" t="s">
        <v>148</v>
      </c>
      <c r="AM57">
        <v>22.5</v>
      </c>
      <c r="AN57" t="s">
        <v>96</v>
      </c>
      <c r="AO57" t="s">
        <v>96</v>
      </c>
      <c r="AP57" t="s">
        <v>234</v>
      </c>
      <c r="AU57">
        <v>2009</v>
      </c>
      <c r="AV57" t="s">
        <v>523</v>
      </c>
      <c r="AW57" t="s">
        <v>221</v>
      </c>
      <c r="AX57" s="69">
        <v>3</v>
      </c>
      <c r="AY57" t="s">
        <v>96</v>
      </c>
      <c r="AZ57" t="s">
        <v>96</v>
      </c>
      <c r="BA57" t="s">
        <v>234</v>
      </c>
    </row>
    <row r="58" spans="1:53">
      <c r="A58" t="s">
        <v>1100</v>
      </c>
      <c r="B58">
        <v>18.5</v>
      </c>
      <c r="C58" t="s">
        <v>179</v>
      </c>
      <c r="D58" t="s">
        <v>236</v>
      </c>
      <c r="E58" t="s">
        <v>98</v>
      </c>
      <c r="J58" t="s">
        <v>247</v>
      </c>
      <c r="K58">
        <v>2</v>
      </c>
      <c r="L58" t="s">
        <v>96</v>
      </c>
      <c r="M58" t="s">
        <v>96</v>
      </c>
      <c r="N58" t="s">
        <v>234</v>
      </c>
      <c r="S58" t="s">
        <v>1186</v>
      </c>
      <c r="T58">
        <v>20</v>
      </c>
      <c r="U58" t="s">
        <v>96</v>
      </c>
      <c r="V58" t="s">
        <v>96</v>
      </c>
      <c r="W58" t="s">
        <v>234</v>
      </c>
      <c r="AC58" t="s">
        <v>276</v>
      </c>
      <c r="AD58" t="s">
        <v>253</v>
      </c>
      <c r="AE58">
        <v>83.5</v>
      </c>
      <c r="AF58" t="s">
        <v>277</v>
      </c>
      <c r="AG58" t="s">
        <v>97</v>
      </c>
      <c r="AH58" t="s">
        <v>234</v>
      </c>
      <c r="AK58">
        <v>2009</v>
      </c>
      <c r="AL58" t="s">
        <v>149</v>
      </c>
      <c r="AM58">
        <v>68</v>
      </c>
      <c r="AN58" t="s">
        <v>96</v>
      </c>
      <c r="AO58" t="s">
        <v>96</v>
      </c>
      <c r="AP58" t="s">
        <v>234</v>
      </c>
      <c r="AU58">
        <v>2010</v>
      </c>
      <c r="AV58" t="s">
        <v>524</v>
      </c>
      <c r="AW58" t="s">
        <v>113</v>
      </c>
      <c r="AX58" s="69">
        <v>16.875</v>
      </c>
      <c r="AY58" t="s">
        <v>96</v>
      </c>
      <c r="AZ58" t="s">
        <v>96</v>
      </c>
      <c r="BA58" t="s">
        <v>234</v>
      </c>
    </row>
    <row r="59" spans="1:53">
      <c r="A59" t="s">
        <v>1101</v>
      </c>
      <c r="B59">
        <v>11.380000114440918</v>
      </c>
      <c r="C59" t="s">
        <v>179</v>
      </c>
      <c r="D59" t="s">
        <v>236</v>
      </c>
      <c r="E59" t="s">
        <v>98</v>
      </c>
      <c r="J59" t="s">
        <v>148</v>
      </c>
      <c r="K59">
        <v>6</v>
      </c>
      <c r="L59" t="s">
        <v>96</v>
      </c>
      <c r="M59" t="s">
        <v>96</v>
      </c>
      <c r="N59" t="s">
        <v>234</v>
      </c>
      <c r="S59" t="s">
        <v>255</v>
      </c>
      <c r="T59">
        <v>54.360508918762207</v>
      </c>
      <c r="U59" t="s">
        <v>96</v>
      </c>
      <c r="V59" t="s">
        <v>96</v>
      </c>
      <c r="W59" t="s">
        <v>234</v>
      </c>
      <c r="AC59" t="s">
        <v>280</v>
      </c>
      <c r="AD59" t="s">
        <v>253</v>
      </c>
      <c r="AE59">
        <v>3.380000114440918</v>
      </c>
      <c r="AF59" t="s">
        <v>281</v>
      </c>
      <c r="AG59" t="s">
        <v>97</v>
      </c>
      <c r="AH59" t="s">
        <v>234</v>
      </c>
      <c r="AK59">
        <v>2009</v>
      </c>
      <c r="AL59" t="s">
        <v>150</v>
      </c>
      <c r="AM59">
        <v>12</v>
      </c>
      <c r="AN59" t="s">
        <v>96</v>
      </c>
      <c r="AO59" t="s">
        <v>96</v>
      </c>
      <c r="AP59" t="s">
        <v>234</v>
      </c>
      <c r="AU59">
        <v>2011</v>
      </c>
      <c r="AV59" t="s">
        <v>527</v>
      </c>
      <c r="AW59" t="s">
        <v>290</v>
      </c>
      <c r="AX59" s="69">
        <v>33.929088592529297</v>
      </c>
      <c r="AY59" t="s">
        <v>96</v>
      </c>
      <c r="AZ59" t="s">
        <v>96</v>
      </c>
      <c r="BA59" t="s">
        <v>234</v>
      </c>
    </row>
    <row r="60" spans="1:53">
      <c r="A60" t="s">
        <v>289</v>
      </c>
      <c r="B60">
        <v>15</v>
      </c>
      <c r="C60" t="s">
        <v>136</v>
      </c>
      <c r="D60" t="s">
        <v>236</v>
      </c>
      <c r="E60" t="s">
        <v>98</v>
      </c>
      <c r="J60" t="s">
        <v>310</v>
      </c>
      <c r="K60">
        <v>53</v>
      </c>
      <c r="L60" t="s">
        <v>96</v>
      </c>
      <c r="M60" t="s">
        <v>96</v>
      </c>
      <c r="N60" t="s">
        <v>234</v>
      </c>
      <c r="S60" t="s">
        <v>1187</v>
      </c>
      <c r="T60">
        <v>50</v>
      </c>
      <c r="U60" t="s">
        <v>96</v>
      </c>
      <c r="V60" t="s">
        <v>96</v>
      </c>
      <c r="W60" t="s">
        <v>234</v>
      </c>
      <c r="AC60" t="s">
        <v>1165</v>
      </c>
      <c r="AD60" t="s">
        <v>253</v>
      </c>
      <c r="AE60">
        <v>83.126998901367188</v>
      </c>
      <c r="AF60" t="s">
        <v>229</v>
      </c>
      <c r="AG60" t="s">
        <v>97</v>
      </c>
      <c r="AH60" t="s">
        <v>234</v>
      </c>
      <c r="AK60">
        <v>2009</v>
      </c>
      <c r="AL60" t="s">
        <v>155</v>
      </c>
      <c r="AM60">
        <v>48.899999618530273</v>
      </c>
      <c r="AN60" t="s">
        <v>96</v>
      </c>
      <c r="AO60" t="s">
        <v>96</v>
      </c>
      <c r="AP60" t="s">
        <v>234</v>
      </c>
      <c r="AU60">
        <v>2011</v>
      </c>
      <c r="AV60" t="s">
        <v>528</v>
      </c>
      <c r="AW60" t="s">
        <v>202</v>
      </c>
      <c r="AX60" s="69">
        <v>0.58923780918121338</v>
      </c>
      <c r="AY60" t="s">
        <v>96</v>
      </c>
      <c r="AZ60" t="s">
        <v>96</v>
      </c>
      <c r="BA60" t="s">
        <v>234</v>
      </c>
    </row>
    <row r="61" spans="1:53">
      <c r="A61" t="s">
        <v>178</v>
      </c>
      <c r="B61">
        <v>16</v>
      </c>
      <c r="C61" t="s">
        <v>179</v>
      </c>
      <c r="D61" t="s">
        <v>236</v>
      </c>
      <c r="E61" t="s">
        <v>98</v>
      </c>
      <c r="J61" t="s">
        <v>149</v>
      </c>
      <c r="K61">
        <v>14</v>
      </c>
      <c r="L61" t="s">
        <v>96</v>
      </c>
      <c r="M61" t="s">
        <v>96</v>
      </c>
      <c r="N61" t="s">
        <v>234</v>
      </c>
      <c r="S61" t="s">
        <v>1109</v>
      </c>
      <c r="T61">
        <v>5.3857499957084656</v>
      </c>
      <c r="U61" t="s">
        <v>96</v>
      </c>
      <c r="V61" t="s">
        <v>96</v>
      </c>
      <c r="W61" t="s">
        <v>234</v>
      </c>
      <c r="AC61" t="s">
        <v>1166</v>
      </c>
      <c r="AD61" t="s">
        <v>253</v>
      </c>
      <c r="AE61">
        <v>22.799999237060547</v>
      </c>
      <c r="AF61" t="s">
        <v>283</v>
      </c>
      <c r="AG61" t="s">
        <v>97</v>
      </c>
      <c r="AH61" t="s">
        <v>234</v>
      </c>
      <c r="AK61">
        <v>2009</v>
      </c>
      <c r="AL61" t="s">
        <v>156</v>
      </c>
      <c r="AM61">
        <v>82.5</v>
      </c>
      <c r="AN61" t="s">
        <v>96</v>
      </c>
      <c r="AO61" t="s">
        <v>96</v>
      </c>
      <c r="AP61" t="s">
        <v>234</v>
      </c>
      <c r="AU61">
        <v>2011</v>
      </c>
      <c r="AV61" t="s">
        <v>529</v>
      </c>
      <c r="AW61" t="s">
        <v>203</v>
      </c>
      <c r="AX61" s="69">
        <v>20.25</v>
      </c>
      <c r="AY61" t="s">
        <v>96</v>
      </c>
      <c r="AZ61" t="s">
        <v>96</v>
      </c>
      <c r="BA61" t="s">
        <v>234</v>
      </c>
    </row>
    <row r="62" spans="1:53">
      <c r="A62" t="s">
        <v>1102</v>
      </c>
      <c r="B62">
        <v>8.5</v>
      </c>
      <c r="C62" t="s">
        <v>136</v>
      </c>
      <c r="D62" t="s">
        <v>236</v>
      </c>
      <c r="E62" t="s">
        <v>98</v>
      </c>
      <c r="J62" t="s">
        <v>1149</v>
      </c>
      <c r="K62">
        <v>25.0625</v>
      </c>
      <c r="L62" t="s">
        <v>96</v>
      </c>
      <c r="M62" t="s">
        <v>96</v>
      </c>
      <c r="N62" t="s">
        <v>234</v>
      </c>
      <c r="S62" t="s">
        <v>782</v>
      </c>
      <c r="T62">
        <v>63.083333333333336</v>
      </c>
      <c r="U62" t="s">
        <v>96</v>
      </c>
      <c r="V62" t="s">
        <v>96</v>
      </c>
      <c r="W62" t="s">
        <v>234</v>
      </c>
      <c r="AC62" t="s">
        <v>1013</v>
      </c>
      <c r="AD62" t="s">
        <v>253</v>
      </c>
      <c r="AE62">
        <v>40</v>
      </c>
      <c r="AF62" t="s">
        <v>283</v>
      </c>
      <c r="AG62" t="s">
        <v>97</v>
      </c>
      <c r="AH62" t="s">
        <v>234</v>
      </c>
      <c r="AK62">
        <v>2009</v>
      </c>
      <c r="AL62" t="s">
        <v>157</v>
      </c>
      <c r="AM62">
        <v>31</v>
      </c>
      <c r="AN62" t="s">
        <v>96</v>
      </c>
      <c r="AO62" t="s">
        <v>96</v>
      </c>
      <c r="AP62" t="s">
        <v>234</v>
      </c>
      <c r="AU62">
        <v>2012</v>
      </c>
      <c r="AV62" t="s">
        <v>530</v>
      </c>
      <c r="AW62" t="s">
        <v>72</v>
      </c>
      <c r="AX62" s="69">
        <v>21.633066177368164</v>
      </c>
      <c r="AY62" t="s">
        <v>96</v>
      </c>
      <c r="AZ62" t="s">
        <v>96</v>
      </c>
      <c r="BA62" t="s">
        <v>234</v>
      </c>
    </row>
    <row r="63" spans="1:53">
      <c r="A63" t="s">
        <v>778</v>
      </c>
      <c r="B63">
        <v>40.125</v>
      </c>
      <c r="C63" t="s">
        <v>136</v>
      </c>
      <c r="D63" t="s">
        <v>236</v>
      </c>
      <c r="E63" t="s">
        <v>98</v>
      </c>
      <c r="J63" t="s">
        <v>311</v>
      </c>
      <c r="K63">
        <v>95</v>
      </c>
      <c r="L63" t="s">
        <v>96</v>
      </c>
      <c r="M63" t="s">
        <v>96</v>
      </c>
      <c r="N63" t="s">
        <v>234</v>
      </c>
      <c r="S63" t="s">
        <v>1188</v>
      </c>
      <c r="T63">
        <v>59</v>
      </c>
      <c r="U63" t="s">
        <v>96</v>
      </c>
      <c r="V63" t="s">
        <v>96</v>
      </c>
      <c r="W63" t="s">
        <v>234</v>
      </c>
      <c r="AC63" t="s">
        <v>282</v>
      </c>
      <c r="AD63" t="s">
        <v>253</v>
      </c>
      <c r="AE63">
        <v>3.9600000381469727</v>
      </c>
      <c r="AF63" t="s">
        <v>281</v>
      </c>
      <c r="AG63" t="s">
        <v>97</v>
      </c>
      <c r="AH63" t="s">
        <v>234</v>
      </c>
      <c r="AK63">
        <v>2009</v>
      </c>
      <c r="AL63" t="s">
        <v>158</v>
      </c>
      <c r="AM63">
        <v>15</v>
      </c>
      <c r="AN63" t="s">
        <v>96</v>
      </c>
      <c r="AO63" t="s">
        <v>96</v>
      </c>
      <c r="AP63" t="s">
        <v>234</v>
      </c>
      <c r="AU63">
        <v>2012</v>
      </c>
      <c r="AV63" t="s">
        <v>530</v>
      </c>
      <c r="AW63" t="s">
        <v>433</v>
      </c>
      <c r="AX63" s="69">
        <v>42</v>
      </c>
      <c r="AY63" t="s">
        <v>96</v>
      </c>
      <c r="AZ63" t="s">
        <v>96</v>
      </c>
      <c r="BA63" t="s">
        <v>234</v>
      </c>
    </row>
    <row r="64" spans="1:53">
      <c r="A64" t="s">
        <v>1103</v>
      </c>
      <c r="B64">
        <v>25</v>
      </c>
      <c r="C64" t="s">
        <v>136</v>
      </c>
      <c r="D64" t="s">
        <v>236</v>
      </c>
      <c r="E64" t="s">
        <v>98</v>
      </c>
      <c r="J64" t="s">
        <v>163</v>
      </c>
      <c r="K64">
        <v>14</v>
      </c>
      <c r="L64" t="s">
        <v>96</v>
      </c>
      <c r="M64" t="s">
        <v>96</v>
      </c>
      <c r="N64" t="s">
        <v>234</v>
      </c>
      <c r="S64" t="s">
        <v>893</v>
      </c>
      <c r="T64">
        <v>35.812999725341797</v>
      </c>
      <c r="U64" t="s">
        <v>96</v>
      </c>
      <c r="V64" t="s">
        <v>96</v>
      </c>
      <c r="W64" t="s">
        <v>234</v>
      </c>
      <c r="AC64" t="s">
        <v>1167</v>
      </c>
      <c r="AD64" t="s">
        <v>253</v>
      </c>
      <c r="AE64">
        <v>33</v>
      </c>
      <c r="AF64" t="s">
        <v>137</v>
      </c>
      <c r="AG64" t="s">
        <v>97</v>
      </c>
      <c r="AH64" t="s">
        <v>234</v>
      </c>
      <c r="AK64">
        <v>2009</v>
      </c>
      <c r="AL64" t="s">
        <v>159</v>
      </c>
      <c r="AM64">
        <v>17</v>
      </c>
      <c r="AN64" t="s">
        <v>96</v>
      </c>
      <c r="AO64" t="s">
        <v>96</v>
      </c>
      <c r="AP64" t="s">
        <v>234</v>
      </c>
      <c r="AU64">
        <v>2014</v>
      </c>
      <c r="AV64" t="s">
        <v>1210</v>
      </c>
      <c r="AW64" t="s">
        <v>1077</v>
      </c>
      <c r="AX64" s="69">
        <v>71.669998168945313</v>
      </c>
      <c r="AY64" t="s">
        <v>1078</v>
      </c>
      <c r="AZ64" t="s">
        <v>1079</v>
      </c>
      <c r="BA64" t="s">
        <v>98</v>
      </c>
    </row>
    <row r="65" spans="1:53">
      <c r="A65" t="s">
        <v>1104</v>
      </c>
      <c r="B65">
        <v>22</v>
      </c>
      <c r="C65" t="s">
        <v>136</v>
      </c>
      <c r="D65" t="s">
        <v>236</v>
      </c>
      <c r="E65" t="s">
        <v>98</v>
      </c>
      <c r="J65" t="s">
        <v>166</v>
      </c>
      <c r="K65">
        <v>9.75</v>
      </c>
      <c r="L65" t="s">
        <v>96</v>
      </c>
      <c r="M65" t="s">
        <v>96</v>
      </c>
      <c r="N65" t="s">
        <v>234</v>
      </c>
      <c r="S65" t="s">
        <v>1111</v>
      </c>
      <c r="T65">
        <v>1.1375000476837158</v>
      </c>
      <c r="U65" t="s">
        <v>96</v>
      </c>
      <c r="V65" t="s">
        <v>96</v>
      </c>
      <c r="W65" t="s">
        <v>234</v>
      </c>
      <c r="AC65" t="s">
        <v>1168</v>
      </c>
      <c r="AD65" t="s">
        <v>253</v>
      </c>
      <c r="AE65">
        <v>39</v>
      </c>
      <c r="AF65" t="s">
        <v>281</v>
      </c>
      <c r="AG65" t="s">
        <v>97</v>
      </c>
      <c r="AH65" t="s">
        <v>234</v>
      </c>
      <c r="AK65">
        <v>2009</v>
      </c>
      <c r="AL65" t="s">
        <v>162</v>
      </c>
      <c r="AM65">
        <v>32.875</v>
      </c>
      <c r="AN65" t="s">
        <v>96</v>
      </c>
      <c r="AO65" t="s">
        <v>96</v>
      </c>
      <c r="AP65" t="s">
        <v>234</v>
      </c>
      <c r="AU65">
        <v>2014</v>
      </c>
      <c r="AV65" t="s">
        <v>1210</v>
      </c>
      <c r="AW65" t="s">
        <v>1080</v>
      </c>
      <c r="AX65" s="69">
        <v>78.5</v>
      </c>
      <c r="AY65" t="s">
        <v>1078</v>
      </c>
      <c r="AZ65" t="s">
        <v>1079</v>
      </c>
      <c r="BA65" t="s">
        <v>98</v>
      </c>
    </row>
    <row r="66" spans="1:53">
      <c r="A66" t="s">
        <v>1105</v>
      </c>
      <c r="B66">
        <v>22</v>
      </c>
      <c r="C66" t="s">
        <v>136</v>
      </c>
      <c r="D66" t="s">
        <v>236</v>
      </c>
      <c r="E66" t="s">
        <v>98</v>
      </c>
      <c r="J66" t="s">
        <v>62</v>
      </c>
      <c r="K66">
        <v>17.085500001907349</v>
      </c>
      <c r="L66" t="s">
        <v>96</v>
      </c>
      <c r="M66" t="s">
        <v>96</v>
      </c>
      <c r="N66" t="s">
        <v>234</v>
      </c>
      <c r="S66" t="s">
        <v>1189</v>
      </c>
      <c r="T66">
        <v>24.5</v>
      </c>
      <c r="U66" t="s">
        <v>96</v>
      </c>
      <c r="V66" t="s">
        <v>96</v>
      </c>
      <c r="W66" t="s">
        <v>234</v>
      </c>
      <c r="AC66" t="s">
        <v>1169</v>
      </c>
      <c r="AD66" t="s">
        <v>253</v>
      </c>
      <c r="AE66">
        <v>82.084999084472656</v>
      </c>
      <c r="AF66" t="s">
        <v>283</v>
      </c>
      <c r="AG66" t="s">
        <v>97</v>
      </c>
      <c r="AH66" t="s">
        <v>234</v>
      </c>
      <c r="AK66">
        <v>2009</v>
      </c>
      <c r="AL66" t="s">
        <v>163</v>
      </c>
      <c r="AM66">
        <v>15.25</v>
      </c>
      <c r="AN66" t="s">
        <v>96</v>
      </c>
      <c r="AO66" t="s">
        <v>96</v>
      </c>
      <c r="AP66" t="s">
        <v>234</v>
      </c>
      <c r="AU66">
        <v>2001</v>
      </c>
      <c r="AV66" t="s">
        <v>461</v>
      </c>
      <c r="AW66" t="s">
        <v>462</v>
      </c>
      <c r="AX66" s="69">
        <v>20</v>
      </c>
      <c r="AY66" t="s">
        <v>204</v>
      </c>
      <c r="AZ66" t="s">
        <v>235</v>
      </c>
      <c r="BA66" t="s">
        <v>98</v>
      </c>
    </row>
    <row r="67" spans="1:53">
      <c r="A67" t="s">
        <v>1106</v>
      </c>
      <c r="B67">
        <v>19.299999237060547</v>
      </c>
      <c r="C67" t="s">
        <v>179</v>
      </c>
      <c r="D67" t="s">
        <v>236</v>
      </c>
      <c r="E67" t="s">
        <v>98</v>
      </c>
      <c r="J67" t="s">
        <v>176</v>
      </c>
      <c r="K67">
        <v>53</v>
      </c>
      <c r="L67" t="s">
        <v>96</v>
      </c>
      <c r="M67" t="s">
        <v>96</v>
      </c>
      <c r="N67" t="s">
        <v>234</v>
      </c>
      <c r="S67" t="s">
        <v>256</v>
      </c>
      <c r="T67">
        <v>64.5</v>
      </c>
      <c r="U67" t="s">
        <v>96</v>
      </c>
      <c r="V67" t="s">
        <v>96</v>
      </c>
      <c r="W67" t="s">
        <v>234</v>
      </c>
      <c r="AC67" t="s">
        <v>1014</v>
      </c>
      <c r="AD67" t="s">
        <v>253</v>
      </c>
      <c r="AE67">
        <v>52.75</v>
      </c>
      <c r="AF67" t="s">
        <v>272</v>
      </c>
      <c r="AG67" t="s">
        <v>97</v>
      </c>
      <c r="AH67" t="s">
        <v>234</v>
      </c>
      <c r="AK67">
        <v>2009</v>
      </c>
      <c r="AL67" t="s">
        <v>165</v>
      </c>
      <c r="AM67">
        <v>11.304285730634417</v>
      </c>
      <c r="AN67" t="s">
        <v>96</v>
      </c>
      <c r="AO67" t="s">
        <v>96</v>
      </c>
      <c r="AP67" t="s">
        <v>234</v>
      </c>
      <c r="AU67">
        <v>2001</v>
      </c>
      <c r="AV67" t="s">
        <v>465</v>
      </c>
      <c r="AW67" t="s">
        <v>466</v>
      </c>
      <c r="AX67" s="69">
        <v>14</v>
      </c>
      <c r="AY67" t="s">
        <v>204</v>
      </c>
      <c r="AZ67" t="s">
        <v>235</v>
      </c>
      <c r="BA67" t="s">
        <v>98</v>
      </c>
    </row>
    <row r="68" spans="1:53">
      <c r="A68" t="s">
        <v>806</v>
      </c>
      <c r="B68">
        <v>4.6880002021789551</v>
      </c>
      <c r="C68" t="s">
        <v>136</v>
      </c>
      <c r="D68" t="s">
        <v>236</v>
      </c>
      <c r="E68" t="s">
        <v>98</v>
      </c>
      <c r="J68" t="s">
        <v>313</v>
      </c>
      <c r="K68">
        <v>25</v>
      </c>
      <c r="L68" t="s">
        <v>96</v>
      </c>
      <c r="M68" t="s">
        <v>96</v>
      </c>
      <c r="N68" t="s">
        <v>234</v>
      </c>
      <c r="S68" t="s">
        <v>1190</v>
      </c>
      <c r="T68">
        <v>71.25</v>
      </c>
      <c r="U68" t="s">
        <v>96</v>
      </c>
      <c r="V68" t="s">
        <v>96</v>
      </c>
      <c r="W68" t="s">
        <v>234</v>
      </c>
      <c r="AC68" t="s">
        <v>1170</v>
      </c>
      <c r="AD68" t="s">
        <v>253</v>
      </c>
      <c r="AE68">
        <v>40.5</v>
      </c>
      <c r="AF68" t="s">
        <v>1164</v>
      </c>
      <c r="AG68" t="s">
        <v>97</v>
      </c>
      <c r="AH68" t="s">
        <v>234</v>
      </c>
      <c r="AK68">
        <v>2009</v>
      </c>
      <c r="AL68" t="s">
        <v>166</v>
      </c>
      <c r="AM68">
        <v>31.375</v>
      </c>
      <c r="AN68" t="s">
        <v>96</v>
      </c>
      <c r="AO68" t="s">
        <v>96</v>
      </c>
      <c r="AP68" t="s">
        <v>234</v>
      </c>
      <c r="AU68">
        <v>2010</v>
      </c>
      <c r="AV68" t="s">
        <v>525</v>
      </c>
      <c r="AW68" t="s">
        <v>526</v>
      </c>
      <c r="AX68" s="69">
        <v>64.75</v>
      </c>
      <c r="AY68" t="s">
        <v>239</v>
      </c>
      <c r="AZ68" t="s">
        <v>97</v>
      </c>
      <c r="BA68" t="s">
        <v>98</v>
      </c>
    </row>
    <row r="69" spans="1:53">
      <c r="A69" t="s">
        <v>854</v>
      </c>
      <c r="B69">
        <v>4.3130002021789551</v>
      </c>
      <c r="C69" t="s">
        <v>136</v>
      </c>
      <c r="D69" t="s">
        <v>236</v>
      </c>
      <c r="E69" t="s">
        <v>98</v>
      </c>
      <c r="J69" t="s">
        <v>1150</v>
      </c>
      <c r="K69">
        <v>25.25</v>
      </c>
      <c r="L69" t="s">
        <v>96</v>
      </c>
      <c r="M69" t="s">
        <v>96</v>
      </c>
      <c r="N69" t="s">
        <v>234</v>
      </c>
      <c r="S69" t="s">
        <v>338</v>
      </c>
      <c r="T69">
        <v>88.5</v>
      </c>
      <c r="U69" t="s">
        <v>96</v>
      </c>
      <c r="V69" t="s">
        <v>96</v>
      </c>
      <c r="W69" t="s">
        <v>234</v>
      </c>
      <c r="AC69" t="s">
        <v>1171</v>
      </c>
      <c r="AD69" t="s">
        <v>253</v>
      </c>
      <c r="AE69">
        <v>21.549999237060547</v>
      </c>
      <c r="AF69" t="s">
        <v>294</v>
      </c>
      <c r="AG69" t="s">
        <v>97</v>
      </c>
      <c r="AH69" t="s">
        <v>234</v>
      </c>
      <c r="AK69">
        <v>2009</v>
      </c>
      <c r="AL69" t="s">
        <v>168</v>
      </c>
      <c r="AM69">
        <v>26.5</v>
      </c>
      <c r="AN69" t="s">
        <v>96</v>
      </c>
      <c r="AO69" t="s">
        <v>96</v>
      </c>
      <c r="AP69" t="s">
        <v>234</v>
      </c>
      <c r="AU69">
        <v>2015</v>
      </c>
      <c r="AV69" t="s">
        <v>1211</v>
      </c>
      <c r="AW69" t="s">
        <v>1093</v>
      </c>
      <c r="AX69" s="69">
        <v>3.190000057220459</v>
      </c>
      <c r="AY69" t="s">
        <v>239</v>
      </c>
      <c r="AZ69" t="s">
        <v>97</v>
      </c>
      <c r="BA69" t="s">
        <v>98</v>
      </c>
    </row>
    <row r="70" spans="1:53">
      <c r="A70" t="s">
        <v>292</v>
      </c>
      <c r="B70">
        <v>45.259020805358887</v>
      </c>
      <c r="C70" t="s">
        <v>179</v>
      </c>
      <c r="D70" t="s">
        <v>236</v>
      </c>
      <c r="E70" t="s">
        <v>98</v>
      </c>
      <c r="J70" t="s">
        <v>1151</v>
      </c>
      <c r="K70">
        <v>37</v>
      </c>
      <c r="L70" t="s">
        <v>96</v>
      </c>
      <c r="M70" t="s">
        <v>96</v>
      </c>
      <c r="N70" t="s">
        <v>234</v>
      </c>
      <c r="S70" t="s">
        <v>257</v>
      </c>
      <c r="T70">
        <v>9</v>
      </c>
      <c r="U70" t="s">
        <v>96</v>
      </c>
      <c r="V70" t="s">
        <v>96</v>
      </c>
      <c r="W70" t="s">
        <v>234</v>
      </c>
      <c r="AC70" t="s">
        <v>1088</v>
      </c>
      <c r="AD70" t="s">
        <v>244</v>
      </c>
      <c r="AE70">
        <v>87</v>
      </c>
      <c r="AF70" t="s">
        <v>137</v>
      </c>
      <c r="AG70" t="s">
        <v>97</v>
      </c>
      <c r="AH70" t="s">
        <v>234</v>
      </c>
      <c r="AK70">
        <v>2009</v>
      </c>
      <c r="AL70" t="s">
        <v>173</v>
      </c>
      <c r="AM70">
        <v>6.75</v>
      </c>
      <c r="AN70" t="s">
        <v>96</v>
      </c>
      <c r="AO70" t="s">
        <v>96</v>
      </c>
      <c r="AP70" t="s">
        <v>234</v>
      </c>
      <c r="AU70">
        <v>2002</v>
      </c>
      <c r="AV70" t="s">
        <v>467</v>
      </c>
      <c r="AW70" t="s">
        <v>468</v>
      </c>
      <c r="AX70" s="69">
        <v>35</v>
      </c>
      <c r="AY70" t="s">
        <v>469</v>
      </c>
      <c r="AZ70" t="s">
        <v>236</v>
      </c>
      <c r="BA70" t="s">
        <v>98</v>
      </c>
    </row>
    <row r="71" spans="1:53">
      <c r="A71" t="s">
        <v>224</v>
      </c>
      <c r="B71">
        <v>43.062226295471191</v>
      </c>
      <c r="C71" t="s">
        <v>179</v>
      </c>
      <c r="D71" t="s">
        <v>236</v>
      </c>
      <c r="E71" t="s">
        <v>98</v>
      </c>
      <c r="J71" t="s">
        <v>314</v>
      </c>
      <c r="K71">
        <v>4</v>
      </c>
      <c r="L71" t="s">
        <v>96</v>
      </c>
      <c r="M71" t="s">
        <v>96</v>
      </c>
      <c r="N71" t="s">
        <v>234</v>
      </c>
      <c r="S71" t="s">
        <v>747</v>
      </c>
      <c r="T71">
        <v>49.664714268275667</v>
      </c>
      <c r="U71" t="s">
        <v>96</v>
      </c>
      <c r="V71" t="s">
        <v>96</v>
      </c>
      <c r="W71" t="s">
        <v>234</v>
      </c>
      <c r="AC71" t="s">
        <v>160</v>
      </c>
      <c r="AD71" t="s">
        <v>244</v>
      </c>
      <c r="AE71">
        <v>57</v>
      </c>
      <c r="AF71" t="s">
        <v>161</v>
      </c>
      <c r="AG71" t="s">
        <v>97</v>
      </c>
      <c r="AH71" t="s">
        <v>234</v>
      </c>
      <c r="AK71">
        <v>2009</v>
      </c>
      <c r="AL71" t="s">
        <v>288</v>
      </c>
      <c r="AM71">
        <v>6.8000001907348633</v>
      </c>
      <c r="AN71" t="s">
        <v>96</v>
      </c>
      <c r="AO71" t="s">
        <v>96</v>
      </c>
      <c r="AP71" t="s">
        <v>234</v>
      </c>
      <c r="AU71">
        <v>2002</v>
      </c>
      <c r="AV71" t="s">
        <v>470</v>
      </c>
      <c r="AW71" t="s">
        <v>471</v>
      </c>
      <c r="AX71" s="69">
        <v>20</v>
      </c>
      <c r="AY71" t="s">
        <v>472</v>
      </c>
      <c r="AZ71" t="s">
        <v>236</v>
      </c>
      <c r="BA71" t="s">
        <v>98</v>
      </c>
    </row>
    <row r="72" spans="1:53">
      <c r="A72" t="s">
        <v>1107</v>
      </c>
      <c r="B72">
        <v>24.875</v>
      </c>
      <c r="C72" t="s">
        <v>472</v>
      </c>
      <c r="D72" t="s">
        <v>236</v>
      </c>
      <c r="E72" t="s">
        <v>98</v>
      </c>
      <c r="J72" t="s">
        <v>248</v>
      </c>
      <c r="K72">
        <v>5.130000114440918</v>
      </c>
      <c r="L72" t="s">
        <v>96</v>
      </c>
      <c r="M72" t="s">
        <v>96</v>
      </c>
      <c r="N72" t="s">
        <v>234</v>
      </c>
      <c r="S72" t="s">
        <v>1191</v>
      </c>
      <c r="T72">
        <v>43.875</v>
      </c>
      <c r="U72" t="s">
        <v>96</v>
      </c>
      <c r="V72" t="s">
        <v>96</v>
      </c>
      <c r="W72" t="s">
        <v>234</v>
      </c>
      <c r="AC72" t="s">
        <v>181</v>
      </c>
      <c r="AD72" t="s">
        <v>244</v>
      </c>
      <c r="AE72">
        <v>84</v>
      </c>
      <c r="AF72" t="s">
        <v>229</v>
      </c>
      <c r="AG72" t="s">
        <v>97</v>
      </c>
      <c r="AH72" t="s">
        <v>234</v>
      </c>
      <c r="AK72">
        <v>2009</v>
      </c>
      <c r="AL72" t="s">
        <v>62</v>
      </c>
      <c r="AM72">
        <v>27</v>
      </c>
      <c r="AN72" t="s">
        <v>96</v>
      </c>
      <c r="AO72" t="s">
        <v>96</v>
      </c>
      <c r="AP72" t="s">
        <v>234</v>
      </c>
      <c r="AU72">
        <v>2002</v>
      </c>
      <c r="AV72" t="s">
        <v>473</v>
      </c>
      <c r="AW72" t="s">
        <v>474</v>
      </c>
      <c r="AX72" s="69">
        <v>50</v>
      </c>
      <c r="AY72" t="s">
        <v>469</v>
      </c>
      <c r="AZ72" t="s">
        <v>236</v>
      </c>
      <c r="BA72" t="s">
        <v>98</v>
      </c>
    </row>
    <row r="73" spans="1:53">
      <c r="A73" t="s">
        <v>110</v>
      </c>
      <c r="B73">
        <v>20</v>
      </c>
      <c r="C73" t="s">
        <v>111</v>
      </c>
      <c r="D73" t="s">
        <v>233</v>
      </c>
      <c r="E73" t="s">
        <v>98</v>
      </c>
      <c r="J73" t="s">
        <v>315</v>
      </c>
      <c r="K73">
        <v>60</v>
      </c>
      <c r="L73" t="s">
        <v>96</v>
      </c>
      <c r="M73" t="s">
        <v>96</v>
      </c>
      <c r="N73" t="s">
        <v>234</v>
      </c>
      <c r="S73" t="s">
        <v>297</v>
      </c>
      <c r="T73">
        <v>92.166666666666671</v>
      </c>
      <c r="U73" t="s">
        <v>96</v>
      </c>
      <c r="V73" t="s">
        <v>96</v>
      </c>
      <c r="W73" t="s">
        <v>234</v>
      </c>
      <c r="AC73" t="s">
        <v>198</v>
      </c>
      <c r="AD73" t="s">
        <v>244</v>
      </c>
      <c r="AE73">
        <v>23.815000057220459</v>
      </c>
      <c r="AF73" t="s">
        <v>161</v>
      </c>
      <c r="AG73" t="s">
        <v>97</v>
      </c>
      <c r="AH73" t="s">
        <v>234</v>
      </c>
      <c r="AK73">
        <v>2009</v>
      </c>
      <c r="AL73" t="s">
        <v>176</v>
      </c>
      <c r="AM73">
        <v>29.928571428571427</v>
      </c>
      <c r="AN73" t="s">
        <v>96</v>
      </c>
      <c r="AO73" t="s">
        <v>96</v>
      </c>
      <c r="AP73" t="s">
        <v>234</v>
      </c>
      <c r="AU73">
        <v>2003</v>
      </c>
      <c r="AV73" t="s">
        <v>480</v>
      </c>
      <c r="AW73" t="s">
        <v>481</v>
      </c>
      <c r="AX73" s="69">
        <v>99.5</v>
      </c>
      <c r="AY73" t="s">
        <v>482</v>
      </c>
      <c r="AZ73" t="s">
        <v>236</v>
      </c>
      <c r="BA73" t="s">
        <v>98</v>
      </c>
    </row>
    <row r="74" spans="1:53">
      <c r="A74" t="s">
        <v>219</v>
      </c>
      <c r="B74">
        <v>25</v>
      </c>
      <c r="C74" t="s">
        <v>111</v>
      </c>
      <c r="D74" t="s">
        <v>233</v>
      </c>
      <c r="E74" t="s">
        <v>98</v>
      </c>
      <c r="J74" t="s">
        <v>187</v>
      </c>
      <c r="K74">
        <v>28.5</v>
      </c>
      <c r="L74" t="s">
        <v>96</v>
      </c>
      <c r="M74" t="s">
        <v>96</v>
      </c>
      <c r="N74" t="s">
        <v>234</v>
      </c>
      <c r="S74" t="s">
        <v>94</v>
      </c>
      <c r="T74">
        <v>50.5</v>
      </c>
      <c r="U74" t="s">
        <v>96</v>
      </c>
      <c r="V74" t="s">
        <v>96</v>
      </c>
      <c r="W74" t="s">
        <v>234</v>
      </c>
      <c r="AC74" t="s">
        <v>14</v>
      </c>
      <c r="AD74" t="s">
        <v>244</v>
      </c>
      <c r="AE74">
        <v>40.75</v>
      </c>
      <c r="AF74" t="s">
        <v>201</v>
      </c>
      <c r="AG74" t="s">
        <v>97</v>
      </c>
      <c r="AH74" t="s">
        <v>234</v>
      </c>
      <c r="AK74">
        <v>2009</v>
      </c>
      <c r="AL74" t="s">
        <v>218</v>
      </c>
      <c r="AM74">
        <v>2</v>
      </c>
      <c r="AN74" t="s">
        <v>96</v>
      </c>
      <c r="AO74" t="s">
        <v>96</v>
      </c>
      <c r="AP74" t="s">
        <v>234</v>
      </c>
      <c r="AU74">
        <v>2012</v>
      </c>
      <c r="AV74" t="s">
        <v>1212</v>
      </c>
      <c r="AW74" t="s">
        <v>1018</v>
      </c>
      <c r="AX74" s="69">
        <v>13.433000087738037</v>
      </c>
      <c r="AY74" t="s">
        <v>136</v>
      </c>
      <c r="AZ74" t="s">
        <v>236</v>
      </c>
      <c r="BA74" t="s">
        <v>98</v>
      </c>
    </row>
    <row r="75" spans="1:53">
      <c r="A75" t="s">
        <v>127</v>
      </c>
      <c r="B75">
        <v>20.5</v>
      </c>
      <c r="C75" t="s">
        <v>111</v>
      </c>
      <c r="D75" t="s">
        <v>233</v>
      </c>
      <c r="E75" t="s">
        <v>98</v>
      </c>
      <c r="J75" t="s">
        <v>316</v>
      </c>
      <c r="K75">
        <v>2.25</v>
      </c>
      <c r="L75" t="s">
        <v>96</v>
      </c>
      <c r="M75" t="s">
        <v>96</v>
      </c>
      <c r="N75" t="s">
        <v>234</v>
      </c>
      <c r="S75" t="s">
        <v>48</v>
      </c>
      <c r="T75">
        <v>82</v>
      </c>
      <c r="U75" t="s">
        <v>96</v>
      </c>
      <c r="V75" t="s">
        <v>96</v>
      </c>
      <c r="W75" t="s">
        <v>234</v>
      </c>
      <c r="AC75" t="s">
        <v>15</v>
      </c>
      <c r="AD75" t="s">
        <v>244</v>
      </c>
      <c r="AE75">
        <v>37</v>
      </c>
      <c r="AF75" t="s">
        <v>201</v>
      </c>
      <c r="AG75" t="s">
        <v>97</v>
      </c>
      <c r="AH75" t="s">
        <v>234</v>
      </c>
      <c r="AK75">
        <v>2009</v>
      </c>
      <c r="AL75" t="s">
        <v>180</v>
      </c>
      <c r="AM75">
        <v>38</v>
      </c>
      <c r="AN75" t="s">
        <v>96</v>
      </c>
      <c r="AO75" t="s">
        <v>96</v>
      </c>
      <c r="AP75" t="s">
        <v>234</v>
      </c>
      <c r="AU75">
        <v>2009</v>
      </c>
      <c r="AV75" t="s">
        <v>516</v>
      </c>
      <c r="AW75" t="s">
        <v>110</v>
      </c>
      <c r="AX75" s="69">
        <v>20</v>
      </c>
      <c r="AY75" t="s">
        <v>111</v>
      </c>
      <c r="AZ75" t="s">
        <v>233</v>
      </c>
      <c r="BA75" t="s">
        <v>98</v>
      </c>
    </row>
    <row r="76" spans="1:53">
      <c r="A76" t="s">
        <v>128</v>
      </c>
      <c r="B76">
        <v>21</v>
      </c>
      <c r="C76" t="s">
        <v>111</v>
      </c>
      <c r="D76" t="s">
        <v>233</v>
      </c>
      <c r="E76" t="s">
        <v>98</v>
      </c>
      <c r="J76" t="s">
        <v>317</v>
      </c>
      <c r="K76">
        <v>10</v>
      </c>
      <c r="L76" t="s">
        <v>96</v>
      </c>
      <c r="M76" t="s">
        <v>96</v>
      </c>
      <c r="N76" t="s">
        <v>234</v>
      </c>
      <c r="S76" t="s">
        <v>258</v>
      </c>
      <c r="T76">
        <v>90</v>
      </c>
      <c r="U76" t="s">
        <v>96</v>
      </c>
      <c r="V76" t="s">
        <v>96</v>
      </c>
      <c r="W76" t="s">
        <v>234</v>
      </c>
      <c r="AC76" t="s">
        <v>293</v>
      </c>
      <c r="AD76" t="s">
        <v>244</v>
      </c>
      <c r="AE76">
        <v>40</v>
      </c>
      <c r="AF76" t="s">
        <v>294</v>
      </c>
      <c r="AG76" t="s">
        <v>97</v>
      </c>
      <c r="AH76" t="s">
        <v>234</v>
      </c>
      <c r="AK76">
        <v>2009</v>
      </c>
      <c r="AL76" t="s">
        <v>181</v>
      </c>
      <c r="AM76">
        <v>74</v>
      </c>
      <c r="AN76" t="s">
        <v>96</v>
      </c>
      <c r="AO76" t="s">
        <v>96</v>
      </c>
      <c r="AP76" t="s">
        <v>234</v>
      </c>
      <c r="AU76">
        <v>2009</v>
      </c>
      <c r="AV76" t="s">
        <v>516</v>
      </c>
      <c r="AW76" t="s">
        <v>978</v>
      </c>
      <c r="AX76" s="69">
        <v>17.629999160766602</v>
      </c>
      <c r="AY76" t="s">
        <v>111</v>
      </c>
      <c r="AZ76" t="s">
        <v>233</v>
      </c>
      <c r="BA76" t="s">
        <v>98</v>
      </c>
    </row>
    <row r="77" spans="1:53">
      <c r="A77" t="s">
        <v>976</v>
      </c>
      <c r="B77">
        <v>20.379999160766602</v>
      </c>
      <c r="C77" t="s">
        <v>111</v>
      </c>
      <c r="D77" t="s">
        <v>233</v>
      </c>
      <c r="E77" t="s">
        <v>98</v>
      </c>
      <c r="J77" t="s">
        <v>318</v>
      </c>
      <c r="K77">
        <v>5.9999998658895493E-2</v>
      </c>
      <c r="L77" t="s">
        <v>96</v>
      </c>
      <c r="M77" t="s">
        <v>96</v>
      </c>
      <c r="N77" t="s">
        <v>234</v>
      </c>
      <c r="S77" t="s">
        <v>13</v>
      </c>
      <c r="T77">
        <v>93.25</v>
      </c>
      <c r="U77" t="s">
        <v>96</v>
      </c>
      <c r="V77" t="s">
        <v>96</v>
      </c>
      <c r="W77" t="s">
        <v>234</v>
      </c>
      <c r="AC77" t="s">
        <v>1089</v>
      </c>
      <c r="AD77" t="s">
        <v>244</v>
      </c>
      <c r="AE77">
        <v>13.75</v>
      </c>
      <c r="AF77" t="s">
        <v>1090</v>
      </c>
      <c r="AG77" t="s">
        <v>97</v>
      </c>
      <c r="AH77" t="s">
        <v>234</v>
      </c>
      <c r="AK77">
        <v>2009</v>
      </c>
      <c r="AL77" t="s">
        <v>177</v>
      </c>
      <c r="AM77">
        <v>25</v>
      </c>
      <c r="AN77" t="s">
        <v>96</v>
      </c>
      <c r="AO77" t="s">
        <v>96</v>
      </c>
      <c r="AP77" t="s">
        <v>234</v>
      </c>
      <c r="AU77">
        <v>2009</v>
      </c>
      <c r="AV77" t="s">
        <v>1021</v>
      </c>
      <c r="AW77" t="s">
        <v>979</v>
      </c>
      <c r="AX77" s="69">
        <v>16.5</v>
      </c>
      <c r="AY77" t="s">
        <v>111</v>
      </c>
      <c r="AZ77" t="s">
        <v>233</v>
      </c>
      <c r="BA77" t="s">
        <v>98</v>
      </c>
    </row>
    <row r="78" spans="1:53">
      <c r="A78" t="s">
        <v>977</v>
      </c>
      <c r="B78">
        <v>23</v>
      </c>
      <c r="C78" t="s">
        <v>111</v>
      </c>
      <c r="D78" t="s">
        <v>233</v>
      </c>
      <c r="E78" t="s">
        <v>98</v>
      </c>
      <c r="J78" t="s">
        <v>56</v>
      </c>
      <c r="K78">
        <v>73</v>
      </c>
      <c r="L78" t="s">
        <v>96</v>
      </c>
      <c r="M78" t="s">
        <v>96</v>
      </c>
      <c r="N78" t="s">
        <v>234</v>
      </c>
      <c r="S78" t="s">
        <v>1192</v>
      </c>
      <c r="T78">
        <v>45</v>
      </c>
      <c r="U78" t="s">
        <v>96</v>
      </c>
      <c r="V78" t="s">
        <v>96</v>
      </c>
      <c r="W78" t="s">
        <v>234</v>
      </c>
      <c r="AC78" t="s">
        <v>1091</v>
      </c>
      <c r="AD78" t="s">
        <v>244</v>
      </c>
      <c r="AE78">
        <v>3</v>
      </c>
      <c r="AF78" t="s">
        <v>137</v>
      </c>
      <c r="AG78" t="s">
        <v>97</v>
      </c>
      <c r="AH78" t="s">
        <v>234</v>
      </c>
      <c r="AK78">
        <v>2009</v>
      </c>
      <c r="AL78" t="s">
        <v>212</v>
      </c>
      <c r="AM78">
        <v>8</v>
      </c>
      <c r="AN78" t="s">
        <v>96</v>
      </c>
      <c r="AO78" t="s">
        <v>96</v>
      </c>
      <c r="AP78" t="s">
        <v>234</v>
      </c>
      <c r="AU78">
        <v>2009</v>
      </c>
      <c r="AV78" t="s">
        <v>518</v>
      </c>
      <c r="AW78" t="s">
        <v>127</v>
      </c>
      <c r="AX78" s="69">
        <v>20.5</v>
      </c>
      <c r="AY78" t="s">
        <v>111</v>
      </c>
      <c r="AZ78" t="s">
        <v>233</v>
      </c>
      <c r="BA78" t="s">
        <v>98</v>
      </c>
    </row>
    <row r="79" spans="1:53">
      <c r="A79" t="s">
        <v>978</v>
      </c>
      <c r="B79">
        <v>17.629999160766602</v>
      </c>
      <c r="C79" t="s">
        <v>111</v>
      </c>
      <c r="D79" t="s">
        <v>233</v>
      </c>
      <c r="E79" t="s">
        <v>98</v>
      </c>
      <c r="J79" t="s">
        <v>190</v>
      </c>
      <c r="K79">
        <v>27.510000228881836</v>
      </c>
      <c r="L79" t="s">
        <v>96</v>
      </c>
      <c r="M79" t="s">
        <v>96</v>
      </c>
      <c r="N79" t="s">
        <v>234</v>
      </c>
      <c r="S79" t="s">
        <v>1193</v>
      </c>
      <c r="T79">
        <v>105.12699890136719</v>
      </c>
      <c r="U79" t="s">
        <v>96</v>
      </c>
      <c r="V79" t="s">
        <v>96</v>
      </c>
      <c r="W79" t="s">
        <v>234</v>
      </c>
      <c r="AC79" t="s">
        <v>429</v>
      </c>
      <c r="AD79" t="s">
        <v>244</v>
      </c>
      <c r="AE79">
        <v>6</v>
      </c>
      <c r="AF79" t="s">
        <v>137</v>
      </c>
      <c r="AG79" t="s">
        <v>97</v>
      </c>
      <c r="AH79" t="s">
        <v>234</v>
      </c>
      <c r="AK79">
        <v>2009</v>
      </c>
      <c r="AL79" t="s">
        <v>188</v>
      </c>
      <c r="AM79">
        <v>27.9</v>
      </c>
      <c r="AN79" t="s">
        <v>96</v>
      </c>
      <c r="AO79" t="s">
        <v>96</v>
      </c>
      <c r="AP79" t="s">
        <v>234</v>
      </c>
      <c r="AU79">
        <v>2009</v>
      </c>
      <c r="AV79" t="s">
        <v>518</v>
      </c>
      <c r="AW79" t="s">
        <v>128</v>
      </c>
      <c r="AX79" s="69">
        <v>21</v>
      </c>
      <c r="AY79" t="s">
        <v>111</v>
      </c>
      <c r="AZ79" t="s">
        <v>233</v>
      </c>
      <c r="BA79" t="s">
        <v>98</v>
      </c>
    </row>
    <row r="80" spans="1:53">
      <c r="A80" t="s">
        <v>1108</v>
      </c>
      <c r="B80">
        <v>47.5</v>
      </c>
      <c r="C80" t="s">
        <v>111</v>
      </c>
      <c r="D80" t="s">
        <v>233</v>
      </c>
      <c r="E80" t="s">
        <v>98</v>
      </c>
      <c r="J80" t="s">
        <v>295</v>
      </c>
      <c r="K80">
        <v>18.166666984558105</v>
      </c>
      <c r="L80" t="s">
        <v>96</v>
      </c>
      <c r="M80" t="s">
        <v>96</v>
      </c>
      <c r="N80" t="s">
        <v>234</v>
      </c>
      <c r="S80" t="s">
        <v>1194</v>
      </c>
      <c r="T80">
        <v>59.599998474121094</v>
      </c>
      <c r="U80" t="s">
        <v>96</v>
      </c>
      <c r="V80" t="s">
        <v>96</v>
      </c>
      <c r="W80" t="s">
        <v>234</v>
      </c>
      <c r="AC80" t="s">
        <v>430</v>
      </c>
      <c r="AD80" t="s">
        <v>244</v>
      </c>
      <c r="AE80">
        <v>60.5</v>
      </c>
      <c r="AF80" t="s">
        <v>137</v>
      </c>
      <c r="AG80" t="s">
        <v>97</v>
      </c>
      <c r="AH80" t="s">
        <v>234</v>
      </c>
      <c r="AK80">
        <v>2009</v>
      </c>
      <c r="AL80" t="s">
        <v>182</v>
      </c>
      <c r="AM80">
        <v>40.666666666666664</v>
      </c>
      <c r="AN80" t="s">
        <v>96</v>
      </c>
      <c r="AO80" t="s">
        <v>96</v>
      </c>
      <c r="AP80" t="s">
        <v>234</v>
      </c>
      <c r="AU80">
        <v>2009</v>
      </c>
      <c r="AV80" t="s">
        <v>518</v>
      </c>
      <c r="AW80" t="s">
        <v>976</v>
      </c>
      <c r="AX80" s="69">
        <v>20.379999160766602</v>
      </c>
      <c r="AY80" t="s">
        <v>111</v>
      </c>
      <c r="AZ80" t="s">
        <v>233</v>
      </c>
      <c r="BA80" t="s">
        <v>98</v>
      </c>
    </row>
    <row r="81" spans="1:53">
      <c r="A81" t="s">
        <v>979</v>
      </c>
      <c r="B81">
        <v>16.5</v>
      </c>
      <c r="C81" t="s">
        <v>111</v>
      </c>
      <c r="D81" t="s">
        <v>233</v>
      </c>
      <c r="E81" t="s">
        <v>98</v>
      </c>
      <c r="J81" t="s">
        <v>267</v>
      </c>
      <c r="K81">
        <v>71</v>
      </c>
      <c r="L81" t="s">
        <v>96</v>
      </c>
      <c r="M81" t="s">
        <v>96</v>
      </c>
      <c r="N81" t="s">
        <v>234</v>
      </c>
      <c r="S81" t="s">
        <v>259</v>
      </c>
      <c r="T81">
        <v>3.5</v>
      </c>
      <c r="U81" t="s">
        <v>96</v>
      </c>
      <c r="V81" t="s">
        <v>96</v>
      </c>
      <c r="W81" t="s">
        <v>234</v>
      </c>
      <c r="AC81" t="s">
        <v>432</v>
      </c>
      <c r="AD81" t="s">
        <v>244</v>
      </c>
      <c r="AE81">
        <v>10</v>
      </c>
      <c r="AF81" t="s">
        <v>183</v>
      </c>
      <c r="AG81" t="s">
        <v>97</v>
      </c>
      <c r="AH81" t="s">
        <v>234</v>
      </c>
      <c r="AK81">
        <v>2009</v>
      </c>
      <c r="AL81" t="s">
        <v>184</v>
      </c>
      <c r="AM81">
        <v>46.130001068115234</v>
      </c>
      <c r="AN81" t="s">
        <v>96</v>
      </c>
      <c r="AO81" t="s">
        <v>96</v>
      </c>
      <c r="AP81" t="s">
        <v>234</v>
      </c>
      <c r="AU81">
        <v>2009</v>
      </c>
      <c r="AV81" t="s">
        <v>518</v>
      </c>
      <c r="AW81" t="s">
        <v>977</v>
      </c>
      <c r="AX81" s="69">
        <v>23</v>
      </c>
      <c r="AY81" t="s">
        <v>111</v>
      </c>
      <c r="AZ81" t="s">
        <v>233</v>
      </c>
      <c r="BA81" t="s">
        <v>98</v>
      </c>
    </row>
    <row r="82" spans="1:53">
      <c r="B82">
        <v>57.211252822875977</v>
      </c>
      <c r="C82" t="s">
        <v>96</v>
      </c>
      <c r="D82" t="s">
        <v>96</v>
      </c>
      <c r="E82" t="s">
        <v>234</v>
      </c>
      <c r="J82" t="s">
        <v>319</v>
      </c>
      <c r="K82">
        <v>0.5</v>
      </c>
      <c r="L82" t="s">
        <v>96</v>
      </c>
      <c r="M82" t="s">
        <v>96</v>
      </c>
      <c r="N82" t="s">
        <v>234</v>
      </c>
      <c r="S82" t="s">
        <v>1195</v>
      </c>
      <c r="T82">
        <v>54.799999237060547</v>
      </c>
      <c r="U82" t="s">
        <v>96</v>
      </c>
      <c r="V82" t="s">
        <v>96</v>
      </c>
      <c r="W82" t="s">
        <v>234</v>
      </c>
      <c r="AC82" t="s">
        <v>975</v>
      </c>
      <c r="AD82" t="s">
        <v>244</v>
      </c>
      <c r="AE82">
        <v>22.25</v>
      </c>
      <c r="AF82" t="s">
        <v>161</v>
      </c>
      <c r="AG82" t="s">
        <v>97</v>
      </c>
      <c r="AH82" t="s">
        <v>234</v>
      </c>
      <c r="AK82">
        <v>2009</v>
      </c>
      <c r="AL82" t="s">
        <v>225</v>
      </c>
      <c r="AM82">
        <v>31.5</v>
      </c>
      <c r="AN82" t="s">
        <v>96</v>
      </c>
      <c r="AO82" t="s">
        <v>96</v>
      </c>
      <c r="AP82" t="s">
        <v>234</v>
      </c>
      <c r="AU82">
        <v>2009</v>
      </c>
      <c r="AV82" t="s">
        <v>522</v>
      </c>
      <c r="AW82" t="s">
        <v>219</v>
      </c>
      <c r="AX82" s="69">
        <v>25</v>
      </c>
      <c r="AY82" t="s">
        <v>111</v>
      </c>
      <c r="AZ82" t="s">
        <v>233</v>
      </c>
      <c r="BA82" t="s">
        <v>98</v>
      </c>
    </row>
    <row r="83" spans="1:53">
      <c r="A83" t="s">
        <v>117</v>
      </c>
      <c r="B83">
        <v>19.194304784138996</v>
      </c>
      <c r="C83" t="s">
        <v>96</v>
      </c>
      <c r="D83" t="s">
        <v>96</v>
      </c>
      <c r="E83" t="s">
        <v>234</v>
      </c>
      <c r="J83" t="s">
        <v>270</v>
      </c>
      <c r="K83">
        <v>67</v>
      </c>
      <c r="L83" t="s">
        <v>96</v>
      </c>
      <c r="M83" t="s">
        <v>96</v>
      </c>
      <c r="N83" t="s">
        <v>234</v>
      </c>
      <c r="S83" t="s">
        <v>167</v>
      </c>
      <c r="T83">
        <v>54.799999237060547</v>
      </c>
      <c r="U83" t="s">
        <v>96</v>
      </c>
      <c r="V83" t="s">
        <v>96</v>
      </c>
      <c r="W83" t="s">
        <v>234</v>
      </c>
      <c r="AC83" t="s">
        <v>335</v>
      </c>
      <c r="AD83" t="s">
        <v>252</v>
      </c>
      <c r="AE83">
        <v>50.400001525878906</v>
      </c>
      <c r="AF83" t="s">
        <v>250</v>
      </c>
      <c r="AG83" t="s">
        <v>97</v>
      </c>
      <c r="AH83" t="s">
        <v>234</v>
      </c>
      <c r="AK83">
        <v>2009</v>
      </c>
      <c r="AL83" t="s">
        <v>187</v>
      </c>
      <c r="AM83">
        <v>61.25</v>
      </c>
      <c r="AN83" t="s">
        <v>96</v>
      </c>
      <c r="AO83" t="s">
        <v>96</v>
      </c>
      <c r="AP83" t="s">
        <v>234</v>
      </c>
      <c r="AU83">
        <v>2014</v>
      </c>
      <c r="AV83" t="s">
        <v>1213</v>
      </c>
      <c r="AW83" t="s">
        <v>1108</v>
      </c>
      <c r="AX83" s="69">
        <v>47.5</v>
      </c>
      <c r="AY83" t="s">
        <v>111</v>
      </c>
      <c r="AZ83" t="s">
        <v>233</v>
      </c>
      <c r="BA83" t="s">
        <v>98</v>
      </c>
    </row>
    <row r="84" spans="1:53">
      <c r="A84" t="s">
        <v>185</v>
      </c>
      <c r="B84">
        <v>25</v>
      </c>
      <c r="C84" t="s">
        <v>96</v>
      </c>
      <c r="D84" t="s">
        <v>96</v>
      </c>
      <c r="E84" t="s">
        <v>234</v>
      </c>
      <c r="J84" t="s">
        <v>320</v>
      </c>
      <c r="K84">
        <v>5</v>
      </c>
      <c r="L84" t="s">
        <v>96</v>
      </c>
      <c r="M84" t="s">
        <v>96</v>
      </c>
      <c r="N84" t="s">
        <v>234</v>
      </c>
      <c r="S84" t="s">
        <v>261</v>
      </c>
      <c r="T84">
        <v>88.5</v>
      </c>
      <c r="U84" t="s">
        <v>96</v>
      </c>
      <c r="V84" t="s">
        <v>96</v>
      </c>
      <c r="W84" t="s">
        <v>234</v>
      </c>
      <c r="AC84" t="s">
        <v>336</v>
      </c>
      <c r="AD84" t="s">
        <v>252</v>
      </c>
      <c r="AE84">
        <v>50.400001525878906</v>
      </c>
      <c r="AF84" t="s">
        <v>250</v>
      </c>
      <c r="AG84" t="s">
        <v>97</v>
      </c>
      <c r="AH84" t="s">
        <v>234</v>
      </c>
      <c r="AK84">
        <v>2009</v>
      </c>
      <c r="AL84" t="s">
        <v>189</v>
      </c>
      <c r="AM84">
        <v>7</v>
      </c>
      <c r="AN84" t="s">
        <v>96</v>
      </c>
      <c r="AO84" t="s">
        <v>96</v>
      </c>
      <c r="AP84" t="s">
        <v>234</v>
      </c>
    </row>
    <row r="85" spans="1:53">
      <c r="A85" t="s">
        <v>107</v>
      </c>
      <c r="B85">
        <v>40</v>
      </c>
      <c r="C85" t="s">
        <v>96</v>
      </c>
      <c r="D85" t="s">
        <v>96</v>
      </c>
      <c r="E85" t="s">
        <v>234</v>
      </c>
      <c r="J85" t="s">
        <v>321</v>
      </c>
      <c r="K85">
        <v>24.5</v>
      </c>
      <c r="L85" t="s">
        <v>96</v>
      </c>
      <c r="M85" t="s">
        <v>96</v>
      </c>
      <c r="N85" t="s">
        <v>234</v>
      </c>
      <c r="S85" t="s">
        <v>1196</v>
      </c>
      <c r="T85">
        <v>35</v>
      </c>
      <c r="U85" t="s">
        <v>96</v>
      </c>
      <c r="V85" t="s">
        <v>96</v>
      </c>
      <c r="W85" t="s">
        <v>234</v>
      </c>
      <c r="AC85" t="s">
        <v>990</v>
      </c>
      <c r="AD85" t="s">
        <v>252</v>
      </c>
      <c r="AE85">
        <v>4</v>
      </c>
      <c r="AF85" t="s">
        <v>283</v>
      </c>
      <c r="AG85" t="s">
        <v>97</v>
      </c>
      <c r="AH85" t="s">
        <v>234</v>
      </c>
      <c r="AK85">
        <v>2009</v>
      </c>
      <c r="AL85" t="s">
        <v>190</v>
      </c>
      <c r="AM85">
        <v>34.75</v>
      </c>
      <c r="AN85" t="s">
        <v>96</v>
      </c>
      <c r="AO85" t="s">
        <v>96</v>
      </c>
      <c r="AP85" t="s">
        <v>234</v>
      </c>
    </row>
    <row r="86" spans="1:53">
      <c r="A86" t="s">
        <v>108</v>
      </c>
      <c r="B86">
        <v>0.30000001192092896</v>
      </c>
      <c r="C86" t="s">
        <v>96</v>
      </c>
      <c r="D86" t="s">
        <v>96</v>
      </c>
      <c r="E86" t="s">
        <v>234</v>
      </c>
      <c r="J86" t="s">
        <v>322</v>
      </c>
      <c r="K86">
        <v>66</v>
      </c>
      <c r="L86" t="s">
        <v>96</v>
      </c>
      <c r="M86" t="s">
        <v>96</v>
      </c>
      <c r="N86" t="s">
        <v>234</v>
      </c>
      <c r="S86" t="s">
        <v>262</v>
      </c>
      <c r="T86">
        <v>48.25</v>
      </c>
      <c r="U86" t="s">
        <v>96</v>
      </c>
      <c r="V86" t="s">
        <v>96</v>
      </c>
      <c r="W86" t="s">
        <v>234</v>
      </c>
      <c r="AC86" t="s">
        <v>991</v>
      </c>
      <c r="AD86" t="s">
        <v>252</v>
      </c>
      <c r="AE86">
        <v>10.760000228881836</v>
      </c>
      <c r="AF86" t="s">
        <v>137</v>
      </c>
      <c r="AG86" t="s">
        <v>97</v>
      </c>
      <c r="AH86" t="s">
        <v>234</v>
      </c>
      <c r="AK86">
        <v>2009</v>
      </c>
      <c r="AL86" t="s">
        <v>192</v>
      </c>
      <c r="AM86">
        <v>50</v>
      </c>
      <c r="AN86" t="s">
        <v>96</v>
      </c>
      <c r="AO86" t="s">
        <v>96</v>
      </c>
      <c r="AP86" t="s">
        <v>234</v>
      </c>
    </row>
    <row r="87" spans="1:53">
      <c r="A87" t="s">
        <v>109</v>
      </c>
      <c r="B87">
        <v>75.75</v>
      </c>
      <c r="C87" t="s">
        <v>96</v>
      </c>
      <c r="D87" t="s">
        <v>96</v>
      </c>
      <c r="E87" t="s">
        <v>234</v>
      </c>
      <c r="J87" t="s">
        <v>871</v>
      </c>
      <c r="K87">
        <v>1.125</v>
      </c>
      <c r="L87" t="s">
        <v>96</v>
      </c>
      <c r="M87" t="s">
        <v>96</v>
      </c>
      <c r="N87" t="s">
        <v>234</v>
      </c>
      <c r="S87" t="s">
        <v>263</v>
      </c>
      <c r="T87">
        <v>8</v>
      </c>
      <c r="U87" t="s">
        <v>96</v>
      </c>
      <c r="V87" t="s">
        <v>96</v>
      </c>
      <c r="W87" t="s">
        <v>234</v>
      </c>
      <c r="AC87" t="s">
        <v>249</v>
      </c>
      <c r="AD87" t="s">
        <v>252</v>
      </c>
      <c r="AE87">
        <v>26.940000534057617</v>
      </c>
      <c r="AF87" t="s">
        <v>250</v>
      </c>
      <c r="AG87" t="s">
        <v>97</v>
      </c>
      <c r="AH87" t="s">
        <v>234</v>
      </c>
      <c r="AK87">
        <v>2009</v>
      </c>
      <c r="AL87" t="s">
        <v>125</v>
      </c>
      <c r="AM87">
        <v>93</v>
      </c>
      <c r="AN87" t="s">
        <v>96</v>
      </c>
      <c r="AO87" t="s">
        <v>96</v>
      </c>
      <c r="AP87" t="s">
        <v>234</v>
      </c>
    </row>
    <row r="88" spans="1:53">
      <c r="A88" t="s">
        <v>859</v>
      </c>
      <c r="B88">
        <v>25</v>
      </c>
      <c r="C88" t="s">
        <v>96</v>
      </c>
      <c r="D88" t="s">
        <v>96</v>
      </c>
      <c r="E88" t="s">
        <v>234</v>
      </c>
      <c r="J88" t="s">
        <v>323</v>
      </c>
      <c r="K88">
        <v>86.75</v>
      </c>
      <c r="L88" t="s">
        <v>96</v>
      </c>
      <c r="M88" t="s">
        <v>96</v>
      </c>
      <c r="N88" t="s">
        <v>234</v>
      </c>
      <c r="S88" t="s">
        <v>339</v>
      </c>
      <c r="T88">
        <v>83</v>
      </c>
      <c r="U88" t="s">
        <v>96</v>
      </c>
      <c r="V88" t="s">
        <v>96</v>
      </c>
      <c r="W88" t="s">
        <v>234</v>
      </c>
      <c r="AC88" t="s">
        <v>992</v>
      </c>
      <c r="AD88" t="s">
        <v>252</v>
      </c>
      <c r="AE88">
        <v>8.7899999618530273</v>
      </c>
      <c r="AF88" t="s">
        <v>137</v>
      </c>
      <c r="AG88" t="s">
        <v>97</v>
      </c>
      <c r="AH88" t="s">
        <v>234</v>
      </c>
      <c r="AK88">
        <v>2009</v>
      </c>
      <c r="AL88" t="s">
        <v>296</v>
      </c>
      <c r="AM88">
        <v>1</v>
      </c>
      <c r="AN88" t="s">
        <v>96</v>
      </c>
      <c r="AO88" t="s">
        <v>96</v>
      </c>
      <c r="AP88" t="s">
        <v>234</v>
      </c>
    </row>
    <row r="89" spans="1:53">
      <c r="A89" t="s">
        <v>112</v>
      </c>
      <c r="B89">
        <v>62.5</v>
      </c>
      <c r="C89" t="s">
        <v>96</v>
      </c>
      <c r="D89" t="s">
        <v>96</v>
      </c>
      <c r="E89" t="s">
        <v>234</v>
      </c>
      <c r="J89" t="s">
        <v>324</v>
      </c>
      <c r="K89">
        <v>22.399999618530273</v>
      </c>
      <c r="L89" t="s">
        <v>96</v>
      </c>
      <c r="M89" t="s">
        <v>96</v>
      </c>
      <c r="N89" t="s">
        <v>234</v>
      </c>
      <c r="S89" t="s">
        <v>12</v>
      </c>
      <c r="T89">
        <v>83</v>
      </c>
      <c r="U89" t="s">
        <v>96</v>
      </c>
      <c r="V89" t="s">
        <v>96</v>
      </c>
      <c r="W89" t="s">
        <v>234</v>
      </c>
      <c r="AC89" t="s">
        <v>251</v>
      </c>
      <c r="AD89" t="s">
        <v>252</v>
      </c>
      <c r="AE89">
        <v>8.5</v>
      </c>
      <c r="AF89" t="s">
        <v>250</v>
      </c>
      <c r="AG89" t="s">
        <v>97</v>
      </c>
      <c r="AH89" t="s">
        <v>234</v>
      </c>
      <c r="AK89">
        <v>2009</v>
      </c>
      <c r="AL89" t="s">
        <v>199</v>
      </c>
      <c r="AM89">
        <v>30</v>
      </c>
      <c r="AN89" t="s">
        <v>96</v>
      </c>
      <c r="AO89" t="s">
        <v>96</v>
      </c>
      <c r="AP89" t="s">
        <v>234</v>
      </c>
    </row>
    <row r="90" spans="1:53">
      <c r="A90" t="s">
        <v>1109</v>
      </c>
      <c r="B90">
        <v>3.2999999523162842</v>
      </c>
      <c r="C90" t="s">
        <v>96</v>
      </c>
      <c r="D90" t="s">
        <v>96</v>
      </c>
      <c r="E90" t="s">
        <v>234</v>
      </c>
      <c r="J90" t="s">
        <v>325</v>
      </c>
      <c r="K90">
        <v>2.380000114440918</v>
      </c>
      <c r="L90" t="s">
        <v>96</v>
      </c>
      <c r="M90" t="s">
        <v>96</v>
      </c>
      <c r="N90" t="s">
        <v>234</v>
      </c>
      <c r="S90" t="s">
        <v>954</v>
      </c>
      <c r="T90">
        <v>31</v>
      </c>
      <c r="U90" t="s">
        <v>96</v>
      </c>
      <c r="V90" t="s">
        <v>96</v>
      </c>
      <c r="W90" t="s">
        <v>234</v>
      </c>
      <c r="AC90" t="s">
        <v>1145</v>
      </c>
      <c r="AD90" t="s">
        <v>252</v>
      </c>
      <c r="AE90">
        <v>7.9149999618530273</v>
      </c>
      <c r="AF90" t="s">
        <v>161</v>
      </c>
      <c r="AG90" t="s">
        <v>97</v>
      </c>
      <c r="AH90" t="s">
        <v>234</v>
      </c>
      <c r="AK90">
        <v>2009</v>
      </c>
      <c r="AL90" t="s">
        <v>205</v>
      </c>
      <c r="AM90">
        <v>35.5</v>
      </c>
      <c r="AN90" t="s">
        <v>96</v>
      </c>
      <c r="AO90" t="s">
        <v>96</v>
      </c>
      <c r="AP90" t="s">
        <v>234</v>
      </c>
    </row>
    <row r="91" spans="1:53">
      <c r="A91" t="s">
        <v>113</v>
      </c>
      <c r="B91">
        <v>16.875</v>
      </c>
      <c r="C91" t="s">
        <v>96</v>
      </c>
      <c r="D91" t="s">
        <v>96</v>
      </c>
      <c r="E91" t="s">
        <v>234</v>
      </c>
      <c r="J91" t="s">
        <v>207</v>
      </c>
      <c r="K91">
        <v>95</v>
      </c>
      <c r="L91" t="s">
        <v>96</v>
      </c>
      <c r="M91" t="s">
        <v>96</v>
      </c>
      <c r="N91" t="s">
        <v>234</v>
      </c>
      <c r="S91" t="s">
        <v>266</v>
      </c>
      <c r="T91">
        <v>21</v>
      </c>
      <c r="U91" t="s">
        <v>96</v>
      </c>
      <c r="V91" t="s">
        <v>96</v>
      </c>
      <c r="W91" t="s">
        <v>234</v>
      </c>
      <c r="AC91" t="s">
        <v>1146</v>
      </c>
      <c r="AD91" t="s">
        <v>252</v>
      </c>
      <c r="AE91">
        <v>4.25</v>
      </c>
      <c r="AF91" t="s">
        <v>1090</v>
      </c>
      <c r="AG91" t="s">
        <v>97</v>
      </c>
      <c r="AH91" t="s">
        <v>234</v>
      </c>
      <c r="AK91">
        <v>2009</v>
      </c>
      <c r="AL91" t="s">
        <v>206</v>
      </c>
      <c r="AM91">
        <v>70.5</v>
      </c>
      <c r="AN91" t="s">
        <v>96</v>
      </c>
      <c r="AO91" t="s">
        <v>96</v>
      </c>
      <c r="AP91" t="s">
        <v>234</v>
      </c>
    </row>
    <row r="92" spans="1:53">
      <c r="A92" t="s">
        <v>114</v>
      </c>
      <c r="B92">
        <v>35</v>
      </c>
      <c r="C92" t="s">
        <v>96</v>
      </c>
      <c r="D92" t="s">
        <v>96</v>
      </c>
      <c r="E92" t="s">
        <v>234</v>
      </c>
      <c r="J92" t="s">
        <v>211</v>
      </c>
      <c r="K92">
        <v>15</v>
      </c>
      <c r="L92" t="s">
        <v>96</v>
      </c>
      <c r="M92" t="s">
        <v>96</v>
      </c>
      <c r="N92" t="s">
        <v>234</v>
      </c>
      <c r="S92" t="s">
        <v>56</v>
      </c>
      <c r="T92">
        <v>91.583333333333329</v>
      </c>
      <c r="U92" t="s">
        <v>96</v>
      </c>
      <c r="V92" t="s">
        <v>96</v>
      </c>
      <c r="W92" t="s">
        <v>234</v>
      </c>
      <c r="AC92" t="s">
        <v>993</v>
      </c>
      <c r="AD92" t="s">
        <v>252</v>
      </c>
      <c r="AE92">
        <v>8.1700000762939453</v>
      </c>
      <c r="AF92" t="s">
        <v>272</v>
      </c>
      <c r="AG92" t="s">
        <v>97</v>
      </c>
      <c r="AH92" t="s">
        <v>234</v>
      </c>
      <c r="AK92">
        <v>2009</v>
      </c>
      <c r="AL92" t="s">
        <v>207</v>
      </c>
      <c r="AM92">
        <v>82.5</v>
      </c>
      <c r="AN92" t="s">
        <v>96</v>
      </c>
      <c r="AO92" t="s">
        <v>96</v>
      </c>
      <c r="AP92" t="s">
        <v>234</v>
      </c>
    </row>
    <row r="93" spans="1:53">
      <c r="A93" t="s">
        <v>115</v>
      </c>
      <c r="B93">
        <v>92.156410217285156</v>
      </c>
      <c r="C93" t="s">
        <v>96</v>
      </c>
      <c r="D93" t="s">
        <v>96</v>
      </c>
      <c r="E93" t="s">
        <v>234</v>
      </c>
      <c r="J93" t="s">
        <v>326</v>
      </c>
      <c r="K93">
        <v>22.439999580383301</v>
      </c>
      <c r="L93" t="s">
        <v>96</v>
      </c>
      <c r="M93" t="s">
        <v>96</v>
      </c>
      <c r="N93" t="s">
        <v>234</v>
      </c>
      <c r="S93" t="s">
        <v>1197</v>
      </c>
      <c r="T93">
        <v>13.25</v>
      </c>
      <c r="U93" t="s">
        <v>96</v>
      </c>
      <c r="V93" t="s">
        <v>96</v>
      </c>
      <c r="W93" t="s">
        <v>234</v>
      </c>
      <c r="AC93" t="s">
        <v>1017</v>
      </c>
      <c r="AD93" t="s">
        <v>252</v>
      </c>
      <c r="AE93">
        <v>10.449999809265137</v>
      </c>
      <c r="AF93" t="s">
        <v>137</v>
      </c>
      <c r="AG93" t="s">
        <v>97</v>
      </c>
      <c r="AH93" t="s">
        <v>234</v>
      </c>
      <c r="AK93">
        <v>2009</v>
      </c>
      <c r="AL93" t="s">
        <v>208</v>
      </c>
      <c r="AM93">
        <v>50</v>
      </c>
      <c r="AN93" t="s">
        <v>96</v>
      </c>
      <c r="AO93" t="s">
        <v>96</v>
      </c>
      <c r="AP93" t="s">
        <v>234</v>
      </c>
    </row>
    <row r="94" spans="1:53">
      <c r="A94" t="s">
        <v>116</v>
      </c>
      <c r="B94">
        <v>69.740997314453125</v>
      </c>
      <c r="C94" t="s">
        <v>96</v>
      </c>
      <c r="D94" t="s">
        <v>96</v>
      </c>
      <c r="E94" t="s">
        <v>234</v>
      </c>
      <c r="J94" t="s">
        <v>327</v>
      </c>
      <c r="K94">
        <v>10</v>
      </c>
      <c r="L94" t="s">
        <v>96</v>
      </c>
      <c r="M94" t="s">
        <v>96</v>
      </c>
      <c r="N94" t="s">
        <v>234</v>
      </c>
      <c r="S94" t="s">
        <v>190</v>
      </c>
      <c r="T94">
        <v>90.404998779296875</v>
      </c>
      <c r="U94" t="s">
        <v>96</v>
      </c>
      <c r="V94" t="s">
        <v>96</v>
      </c>
      <c r="W94" t="s">
        <v>234</v>
      </c>
      <c r="AC94" t="s">
        <v>994</v>
      </c>
      <c r="AD94" t="s">
        <v>252</v>
      </c>
      <c r="AE94">
        <v>30.729999542236328</v>
      </c>
      <c r="AF94" t="s">
        <v>250</v>
      </c>
      <c r="AG94" t="s">
        <v>97</v>
      </c>
      <c r="AH94" t="s">
        <v>234</v>
      </c>
      <c r="AK94">
        <v>2009</v>
      </c>
      <c r="AL94" t="s">
        <v>232</v>
      </c>
      <c r="AM94">
        <v>56.5</v>
      </c>
      <c r="AN94" t="s">
        <v>96</v>
      </c>
      <c r="AO94" t="s">
        <v>96</v>
      </c>
      <c r="AP94" t="s">
        <v>234</v>
      </c>
    </row>
    <row r="95" spans="1:53">
      <c r="A95" t="s">
        <v>1110</v>
      </c>
      <c r="B95">
        <v>47</v>
      </c>
      <c r="C95" t="s">
        <v>96</v>
      </c>
      <c r="D95" t="s">
        <v>96</v>
      </c>
      <c r="E95" t="s">
        <v>234</v>
      </c>
      <c r="J95" t="s">
        <v>328</v>
      </c>
      <c r="K95">
        <v>30</v>
      </c>
      <c r="L95" t="s">
        <v>96</v>
      </c>
      <c r="M95" t="s">
        <v>96</v>
      </c>
      <c r="N95" t="s">
        <v>234</v>
      </c>
      <c r="S95" t="s">
        <v>1198</v>
      </c>
      <c r="T95">
        <v>12.25</v>
      </c>
      <c r="U95" t="s">
        <v>96</v>
      </c>
      <c r="V95" t="s">
        <v>96</v>
      </c>
      <c r="W95" t="s">
        <v>234</v>
      </c>
      <c r="AC95" t="s">
        <v>995</v>
      </c>
      <c r="AD95" t="s">
        <v>252</v>
      </c>
      <c r="AE95">
        <v>9.1400003433227539</v>
      </c>
      <c r="AF95" t="s">
        <v>137</v>
      </c>
      <c r="AG95" t="s">
        <v>97</v>
      </c>
      <c r="AH95" t="s">
        <v>234</v>
      </c>
      <c r="AK95">
        <v>2009</v>
      </c>
      <c r="AL95" t="s">
        <v>210</v>
      </c>
      <c r="AM95">
        <v>37.270000457763672</v>
      </c>
      <c r="AN95" t="s">
        <v>96</v>
      </c>
      <c r="AO95" t="s">
        <v>96</v>
      </c>
      <c r="AP95" t="s">
        <v>234</v>
      </c>
    </row>
    <row r="96" spans="1:53">
      <c r="A96" t="s">
        <v>118</v>
      </c>
      <c r="B96">
        <v>81.129997253417969</v>
      </c>
      <c r="C96" t="s">
        <v>96</v>
      </c>
      <c r="D96" t="s">
        <v>96</v>
      </c>
      <c r="E96" t="s">
        <v>234</v>
      </c>
      <c r="J96" t="s">
        <v>217</v>
      </c>
      <c r="K96">
        <v>2.6666666666666665</v>
      </c>
      <c r="L96" t="s">
        <v>96</v>
      </c>
      <c r="M96" t="s">
        <v>96</v>
      </c>
      <c r="N96" t="s">
        <v>234</v>
      </c>
      <c r="S96" t="s">
        <v>267</v>
      </c>
      <c r="T96">
        <v>99.5</v>
      </c>
      <c r="U96" t="s">
        <v>96</v>
      </c>
      <c r="V96" t="s">
        <v>96</v>
      </c>
      <c r="W96" t="s">
        <v>234</v>
      </c>
      <c r="AC96" t="s">
        <v>995</v>
      </c>
      <c r="AD96" t="s">
        <v>252</v>
      </c>
      <c r="AE96">
        <v>23.62749981880188</v>
      </c>
      <c r="AF96" t="s">
        <v>250</v>
      </c>
      <c r="AG96" t="s">
        <v>97</v>
      </c>
      <c r="AH96" t="s">
        <v>234</v>
      </c>
      <c r="AK96">
        <v>2009</v>
      </c>
      <c r="AL96" t="s">
        <v>211</v>
      </c>
      <c r="AM96">
        <v>8</v>
      </c>
      <c r="AN96" t="s">
        <v>96</v>
      </c>
      <c r="AO96" t="s">
        <v>96</v>
      </c>
      <c r="AP96" t="s">
        <v>234</v>
      </c>
    </row>
    <row r="97" spans="1:42">
      <c r="A97" t="s">
        <v>8</v>
      </c>
      <c r="B97">
        <v>40.258274078369141</v>
      </c>
      <c r="C97" t="s">
        <v>96</v>
      </c>
      <c r="D97" t="s">
        <v>96</v>
      </c>
      <c r="E97" t="s">
        <v>234</v>
      </c>
      <c r="J97" t="s">
        <v>1152</v>
      </c>
      <c r="K97">
        <v>102.18099975585938</v>
      </c>
      <c r="L97" t="s">
        <v>96</v>
      </c>
      <c r="M97" t="s">
        <v>96</v>
      </c>
      <c r="N97" t="s">
        <v>234</v>
      </c>
      <c r="S97" t="s">
        <v>268</v>
      </c>
      <c r="T97">
        <v>51</v>
      </c>
      <c r="U97" t="s">
        <v>96</v>
      </c>
      <c r="V97" t="s">
        <v>96</v>
      </c>
      <c r="W97" t="s">
        <v>234</v>
      </c>
      <c r="AC97" t="s">
        <v>996</v>
      </c>
      <c r="AD97" t="s">
        <v>252</v>
      </c>
      <c r="AE97">
        <v>19.963999938964843</v>
      </c>
      <c r="AF97" t="s">
        <v>137</v>
      </c>
      <c r="AG97" t="s">
        <v>97</v>
      </c>
      <c r="AH97" t="s">
        <v>234</v>
      </c>
      <c r="AK97">
        <v>2009</v>
      </c>
      <c r="AL97" t="s">
        <v>431</v>
      </c>
      <c r="AM97">
        <v>14</v>
      </c>
      <c r="AN97" t="s">
        <v>96</v>
      </c>
      <c r="AO97" t="s">
        <v>96</v>
      </c>
      <c r="AP97" t="s">
        <v>234</v>
      </c>
    </row>
    <row r="98" spans="1:42">
      <c r="A98" t="s">
        <v>1111</v>
      </c>
      <c r="B98">
        <v>0.3776666671037674</v>
      </c>
      <c r="C98" t="s">
        <v>96</v>
      </c>
      <c r="D98" t="s">
        <v>96</v>
      </c>
      <c r="E98" t="s">
        <v>234</v>
      </c>
      <c r="J98" t="s">
        <v>330</v>
      </c>
      <c r="K98">
        <v>9.9999997764825821E-3</v>
      </c>
      <c r="L98" t="s">
        <v>96</v>
      </c>
      <c r="M98" t="s">
        <v>96</v>
      </c>
      <c r="N98" t="s">
        <v>234</v>
      </c>
      <c r="S98" t="s">
        <v>319</v>
      </c>
      <c r="T98">
        <v>41</v>
      </c>
      <c r="U98" t="s">
        <v>96</v>
      </c>
      <c r="V98" t="s">
        <v>96</v>
      </c>
      <c r="W98" t="s">
        <v>234</v>
      </c>
      <c r="AC98" t="s">
        <v>997</v>
      </c>
      <c r="AD98" t="s">
        <v>252</v>
      </c>
      <c r="AE98">
        <v>15.840000152587891</v>
      </c>
      <c r="AF98" t="s">
        <v>137</v>
      </c>
      <c r="AG98" t="s">
        <v>97</v>
      </c>
      <c r="AH98" t="s">
        <v>234</v>
      </c>
      <c r="AK98">
        <v>2009</v>
      </c>
      <c r="AL98" t="s">
        <v>213</v>
      </c>
      <c r="AM98">
        <v>8.75</v>
      </c>
      <c r="AN98" t="s">
        <v>96</v>
      </c>
      <c r="AO98" t="s">
        <v>96</v>
      </c>
      <c r="AP98" t="s">
        <v>234</v>
      </c>
    </row>
    <row r="99" spans="1:42">
      <c r="A99" t="s">
        <v>121</v>
      </c>
      <c r="B99">
        <v>19.5</v>
      </c>
      <c r="C99" t="s">
        <v>96</v>
      </c>
      <c r="D99" t="s">
        <v>96</v>
      </c>
      <c r="E99" t="s">
        <v>234</v>
      </c>
      <c r="J99" t="s">
        <v>331</v>
      </c>
      <c r="K99">
        <v>53.729999542236328</v>
      </c>
      <c r="L99" t="s">
        <v>96</v>
      </c>
      <c r="M99" t="s">
        <v>96</v>
      </c>
      <c r="N99" t="s">
        <v>234</v>
      </c>
      <c r="S99" t="s">
        <v>270</v>
      </c>
      <c r="T99">
        <v>101</v>
      </c>
      <c r="U99" t="s">
        <v>96</v>
      </c>
      <c r="V99" t="s">
        <v>96</v>
      </c>
      <c r="W99" t="s">
        <v>234</v>
      </c>
      <c r="AC99" t="s">
        <v>998</v>
      </c>
      <c r="AD99" t="s">
        <v>252</v>
      </c>
      <c r="AE99">
        <v>56.419998168945313</v>
      </c>
      <c r="AF99" t="s">
        <v>250</v>
      </c>
      <c r="AG99" t="s">
        <v>97</v>
      </c>
      <c r="AH99" t="s">
        <v>234</v>
      </c>
      <c r="AK99">
        <v>2009</v>
      </c>
      <c r="AL99" t="s">
        <v>216</v>
      </c>
      <c r="AM99">
        <v>38</v>
      </c>
      <c r="AN99" t="s">
        <v>96</v>
      </c>
      <c r="AO99" t="s">
        <v>96</v>
      </c>
      <c r="AP99" t="s">
        <v>234</v>
      </c>
    </row>
    <row r="100" spans="1:42">
      <c r="A100" t="s">
        <v>122</v>
      </c>
      <c r="B100">
        <v>63.266666412353516</v>
      </c>
      <c r="C100" t="s">
        <v>96</v>
      </c>
      <c r="D100" t="s">
        <v>96</v>
      </c>
      <c r="E100" t="s">
        <v>234</v>
      </c>
      <c r="J100" t="s">
        <v>76</v>
      </c>
      <c r="K100">
        <v>67.770000457763672</v>
      </c>
      <c r="L100" t="s">
        <v>96</v>
      </c>
      <c r="M100" t="s">
        <v>96</v>
      </c>
      <c r="N100" t="s">
        <v>234</v>
      </c>
      <c r="S100" t="s">
        <v>1199</v>
      </c>
      <c r="T100">
        <v>21.690000534057617</v>
      </c>
      <c r="U100" t="s">
        <v>96</v>
      </c>
      <c r="V100" t="s">
        <v>96</v>
      </c>
      <c r="W100" t="s">
        <v>234</v>
      </c>
      <c r="AC100" t="s">
        <v>999</v>
      </c>
      <c r="AD100" t="s">
        <v>252</v>
      </c>
      <c r="AE100">
        <v>6.0199999809265137</v>
      </c>
      <c r="AF100" t="s">
        <v>137</v>
      </c>
      <c r="AG100" t="s">
        <v>97</v>
      </c>
      <c r="AH100" t="s">
        <v>234</v>
      </c>
      <c r="AK100">
        <v>2009</v>
      </c>
      <c r="AL100" t="s">
        <v>217</v>
      </c>
      <c r="AM100">
        <v>33.375</v>
      </c>
      <c r="AN100" t="s">
        <v>96</v>
      </c>
      <c r="AO100" t="s">
        <v>96</v>
      </c>
      <c r="AP100" t="s">
        <v>234</v>
      </c>
    </row>
    <row r="101" spans="1:42">
      <c r="A101" t="s">
        <v>191</v>
      </c>
      <c r="B101">
        <v>22.046666463216145</v>
      </c>
      <c r="C101" t="s">
        <v>96</v>
      </c>
      <c r="D101" t="s">
        <v>96</v>
      </c>
      <c r="E101" t="s">
        <v>234</v>
      </c>
      <c r="J101" t="s">
        <v>332</v>
      </c>
      <c r="K101">
        <v>9.9999997764825821E-3</v>
      </c>
      <c r="L101" t="s">
        <v>96</v>
      </c>
      <c r="M101" t="s">
        <v>96</v>
      </c>
      <c r="N101" t="s">
        <v>234</v>
      </c>
      <c r="S101" t="s">
        <v>1200</v>
      </c>
      <c r="T101">
        <v>45</v>
      </c>
      <c r="U101" t="s">
        <v>96</v>
      </c>
      <c r="V101" t="s">
        <v>96</v>
      </c>
      <c r="W101" t="s">
        <v>234</v>
      </c>
      <c r="AC101" t="s">
        <v>1000</v>
      </c>
      <c r="AD101" t="s">
        <v>252</v>
      </c>
      <c r="AE101">
        <v>60.5</v>
      </c>
      <c r="AF101" t="s">
        <v>137</v>
      </c>
      <c r="AG101" t="s">
        <v>97</v>
      </c>
      <c r="AH101" t="s">
        <v>234</v>
      </c>
      <c r="AK101">
        <v>2009</v>
      </c>
      <c r="AL101" t="s">
        <v>214</v>
      </c>
      <c r="AM101">
        <v>8</v>
      </c>
      <c r="AN101" t="s">
        <v>96</v>
      </c>
      <c r="AO101" t="s">
        <v>96</v>
      </c>
      <c r="AP101" t="s">
        <v>234</v>
      </c>
    </row>
    <row r="102" spans="1:42">
      <c r="A102" t="s">
        <v>123</v>
      </c>
      <c r="B102">
        <v>15</v>
      </c>
      <c r="C102" t="s">
        <v>96</v>
      </c>
      <c r="D102" t="s">
        <v>96</v>
      </c>
      <c r="E102" t="s">
        <v>234</v>
      </c>
      <c r="J102" t="s">
        <v>1012</v>
      </c>
      <c r="K102">
        <v>14</v>
      </c>
      <c r="L102" t="s">
        <v>96</v>
      </c>
      <c r="M102" t="s">
        <v>96</v>
      </c>
      <c r="N102" t="s">
        <v>234</v>
      </c>
      <c r="S102" t="s">
        <v>273</v>
      </c>
      <c r="T102">
        <v>26.25</v>
      </c>
      <c r="U102" t="s">
        <v>96</v>
      </c>
      <c r="V102" t="s">
        <v>96</v>
      </c>
      <c r="W102" t="s">
        <v>234</v>
      </c>
      <c r="AC102" t="s">
        <v>1001</v>
      </c>
      <c r="AD102" t="s">
        <v>252</v>
      </c>
      <c r="AE102">
        <v>93.699996948242188</v>
      </c>
      <c r="AF102" t="s">
        <v>137</v>
      </c>
      <c r="AG102" t="s">
        <v>97</v>
      </c>
      <c r="AH102" t="s">
        <v>234</v>
      </c>
      <c r="AK102">
        <v>2009</v>
      </c>
      <c r="AL102" t="s">
        <v>215</v>
      </c>
      <c r="AM102">
        <v>11</v>
      </c>
      <c r="AN102" t="s">
        <v>96</v>
      </c>
      <c r="AO102" t="s">
        <v>96</v>
      </c>
      <c r="AP102" t="s">
        <v>234</v>
      </c>
    </row>
    <row r="103" spans="1:42">
      <c r="A103" t="s">
        <v>124</v>
      </c>
      <c r="B103">
        <v>14.5</v>
      </c>
      <c r="C103" t="s">
        <v>96</v>
      </c>
      <c r="D103" t="s">
        <v>96</v>
      </c>
      <c r="E103" t="s">
        <v>234</v>
      </c>
      <c r="S103" t="s">
        <v>340</v>
      </c>
      <c r="T103">
        <v>62.5</v>
      </c>
      <c r="U103" t="s">
        <v>96</v>
      </c>
      <c r="V103" t="s">
        <v>96</v>
      </c>
      <c r="W103" t="s">
        <v>234</v>
      </c>
      <c r="AC103" t="s">
        <v>1002</v>
      </c>
      <c r="AD103" t="s">
        <v>252</v>
      </c>
      <c r="AE103">
        <v>49.600000381469727</v>
      </c>
      <c r="AF103" t="s">
        <v>250</v>
      </c>
      <c r="AG103" t="s">
        <v>97</v>
      </c>
      <c r="AH103" t="s">
        <v>234</v>
      </c>
      <c r="AK103">
        <v>2009</v>
      </c>
      <c r="AL103" t="s">
        <v>221</v>
      </c>
      <c r="AM103">
        <v>3</v>
      </c>
      <c r="AN103" t="s">
        <v>96</v>
      </c>
      <c r="AO103" t="s">
        <v>96</v>
      </c>
      <c r="AP103" t="s">
        <v>234</v>
      </c>
    </row>
    <row r="104" spans="1:42">
      <c r="A104" t="s">
        <v>126</v>
      </c>
      <c r="B104">
        <v>20.5</v>
      </c>
      <c r="C104" t="s">
        <v>96</v>
      </c>
      <c r="D104" t="s">
        <v>96</v>
      </c>
      <c r="E104" t="s">
        <v>234</v>
      </c>
      <c r="S104" t="s">
        <v>1201</v>
      </c>
      <c r="T104">
        <v>18</v>
      </c>
      <c r="U104" t="s">
        <v>96</v>
      </c>
      <c r="V104" t="s">
        <v>96</v>
      </c>
      <c r="W104" t="s">
        <v>234</v>
      </c>
      <c r="AC104" t="s">
        <v>1003</v>
      </c>
      <c r="AD104" t="s">
        <v>252</v>
      </c>
      <c r="AE104">
        <v>50.169998168945313</v>
      </c>
      <c r="AF104" t="s">
        <v>250</v>
      </c>
      <c r="AG104" t="s">
        <v>97</v>
      </c>
      <c r="AH104" t="s">
        <v>234</v>
      </c>
      <c r="AK104">
        <v>2009</v>
      </c>
      <c r="AL104" t="s">
        <v>222</v>
      </c>
      <c r="AM104">
        <v>78.625</v>
      </c>
      <c r="AN104" t="s">
        <v>96</v>
      </c>
      <c r="AO104" t="s">
        <v>96</v>
      </c>
      <c r="AP104" t="s">
        <v>234</v>
      </c>
    </row>
    <row r="105" spans="1:42">
      <c r="A105" t="s">
        <v>135</v>
      </c>
      <c r="B105">
        <v>86</v>
      </c>
      <c r="C105" t="s">
        <v>96</v>
      </c>
      <c r="D105" t="s">
        <v>96</v>
      </c>
      <c r="E105" t="s">
        <v>234</v>
      </c>
      <c r="S105" t="s">
        <v>274</v>
      </c>
      <c r="T105">
        <v>12.324999809265137</v>
      </c>
      <c r="U105" t="s">
        <v>96</v>
      </c>
      <c r="V105" t="s">
        <v>96</v>
      </c>
      <c r="W105" t="s">
        <v>234</v>
      </c>
      <c r="AC105" t="s">
        <v>1004</v>
      </c>
      <c r="AD105" t="s">
        <v>252</v>
      </c>
      <c r="AE105">
        <v>55.479999542236328</v>
      </c>
      <c r="AF105" t="s">
        <v>250</v>
      </c>
      <c r="AG105" t="s">
        <v>97</v>
      </c>
      <c r="AH105" t="s">
        <v>234</v>
      </c>
      <c r="AK105">
        <v>2009</v>
      </c>
      <c r="AL105" t="s">
        <v>227</v>
      </c>
      <c r="AM105">
        <v>59.75</v>
      </c>
      <c r="AN105" t="s">
        <v>96</v>
      </c>
      <c r="AO105" t="s">
        <v>96</v>
      </c>
      <c r="AP105" t="s">
        <v>234</v>
      </c>
    </row>
    <row r="106" spans="1:42">
      <c r="A106" t="s">
        <v>133</v>
      </c>
      <c r="B106">
        <v>1.1299999952316284</v>
      </c>
      <c r="C106" t="s">
        <v>96</v>
      </c>
      <c r="D106" t="s">
        <v>96</v>
      </c>
      <c r="E106" t="s">
        <v>234</v>
      </c>
      <c r="S106" t="s">
        <v>1137</v>
      </c>
      <c r="T106">
        <v>70.25</v>
      </c>
      <c r="U106" t="s">
        <v>96</v>
      </c>
      <c r="V106" t="s">
        <v>96</v>
      </c>
      <c r="W106" t="s">
        <v>234</v>
      </c>
      <c r="AC106" t="s">
        <v>1005</v>
      </c>
      <c r="AD106" t="s">
        <v>252</v>
      </c>
      <c r="AE106">
        <v>18.180000305175781</v>
      </c>
      <c r="AF106" t="s">
        <v>250</v>
      </c>
      <c r="AG106" t="s">
        <v>97</v>
      </c>
      <c r="AH106" t="s">
        <v>234</v>
      </c>
      <c r="AK106">
        <v>2009</v>
      </c>
      <c r="AL106" t="s">
        <v>223</v>
      </c>
      <c r="AM106">
        <v>6.75</v>
      </c>
      <c r="AN106" t="s">
        <v>96</v>
      </c>
      <c r="AO106" t="s">
        <v>96</v>
      </c>
      <c r="AP106" t="s">
        <v>234</v>
      </c>
    </row>
    <row r="107" spans="1:42">
      <c r="A107" t="s">
        <v>134</v>
      </c>
      <c r="B107">
        <v>88.5</v>
      </c>
      <c r="C107" t="s">
        <v>96</v>
      </c>
      <c r="D107" t="s">
        <v>96</v>
      </c>
      <c r="E107" t="s">
        <v>234</v>
      </c>
      <c r="S107" t="s">
        <v>967</v>
      </c>
      <c r="T107">
        <v>21.5</v>
      </c>
      <c r="U107" t="s">
        <v>96</v>
      </c>
      <c r="V107" t="s">
        <v>96</v>
      </c>
      <c r="W107" t="s">
        <v>234</v>
      </c>
      <c r="AC107" t="s">
        <v>1006</v>
      </c>
      <c r="AD107" t="s">
        <v>252</v>
      </c>
      <c r="AE107">
        <v>22.5</v>
      </c>
      <c r="AF107" t="s">
        <v>250</v>
      </c>
      <c r="AG107" t="s">
        <v>97</v>
      </c>
      <c r="AH107" t="s">
        <v>234</v>
      </c>
      <c r="AK107">
        <v>2009</v>
      </c>
      <c r="AL107" t="s">
        <v>140</v>
      </c>
      <c r="AM107">
        <v>27</v>
      </c>
      <c r="AN107" t="s">
        <v>96</v>
      </c>
      <c r="AO107" t="s">
        <v>96</v>
      </c>
      <c r="AP107" t="s">
        <v>234</v>
      </c>
    </row>
    <row r="108" spans="1:42">
      <c r="A108" t="s">
        <v>141</v>
      </c>
      <c r="B108">
        <v>99.7066650390625</v>
      </c>
      <c r="C108" t="s">
        <v>96</v>
      </c>
      <c r="D108" t="s">
        <v>96</v>
      </c>
      <c r="E108" t="s">
        <v>234</v>
      </c>
      <c r="S108" t="s">
        <v>298</v>
      </c>
      <c r="T108">
        <v>47.5</v>
      </c>
      <c r="U108" t="s">
        <v>96</v>
      </c>
      <c r="V108" t="s">
        <v>96</v>
      </c>
      <c r="W108" t="s">
        <v>234</v>
      </c>
      <c r="AC108" t="s">
        <v>1007</v>
      </c>
      <c r="AD108" t="s">
        <v>252</v>
      </c>
      <c r="AE108">
        <v>82.349998474121094</v>
      </c>
      <c r="AF108" t="s">
        <v>137</v>
      </c>
      <c r="AG108" t="s">
        <v>97</v>
      </c>
      <c r="AH108" t="s">
        <v>234</v>
      </c>
      <c r="AK108">
        <v>2009</v>
      </c>
      <c r="AL108" t="s">
        <v>226</v>
      </c>
      <c r="AM108">
        <v>80.25</v>
      </c>
      <c r="AN108" t="s">
        <v>96</v>
      </c>
      <c r="AO108" t="s">
        <v>96</v>
      </c>
      <c r="AP108" t="s">
        <v>234</v>
      </c>
    </row>
    <row r="109" spans="1:42">
      <c r="A109" t="s">
        <v>142</v>
      </c>
      <c r="B109">
        <v>71.53000132242839</v>
      </c>
      <c r="C109" t="s">
        <v>96</v>
      </c>
      <c r="D109" t="s">
        <v>96</v>
      </c>
      <c r="E109" t="s">
        <v>234</v>
      </c>
      <c r="S109" t="s">
        <v>65</v>
      </c>
      <c r="T109">
        <v>61.00113582611084</v>
      </c>
      <c r="U109" t="s">
        <v>96</v>
      </c>
      <c r="V109" t="s">
        <v>96</v>
      </c>
      <c r="W109" t="s">
        <v>234</v>
      </c>
      <c r="AC109" t="s">
        <v>1008</v>
      </c>
      <c r="AD109" t="s">
        <v>252</v>
      </c>
      <c r="AE109">
        <v>82.349998474121094</v>
      </c>
      <c r="AF109" t="s">
        <v>137</v>
      </c>
      <c r="AG109" t="s">
        <v>97</v>
      </c>
      <c r="AH109" t="s">
        <v>234</v>
      </c>
      <c r="AK109">
        <v>2009</v>
      </c>
      <c r="AL109" t="s">
        <v>982</v>
      </c>
      <c r="AM109">
        <v>47.379999160766602</v>
      </c>
      <c r="AN109" t="s">
        <v>96</v>
      </c>
      <c r="AO109" t="s">
        <v>96</v>
      </c>
      <c r="AP109" t="s">
        <v>234</v>
      </c>
    </row>
    <row r="110" spans="1:42">
      <c r="A110" t="s">
        <v>143</v>
      </c>
      <c r="B110">
        <v>70.222857339041568</v>
      </c>
      <c r="C110" t="s">
        <v>96</v>
      </c>
      <c r="D110" t="s">
        <v>96</v>
      </c>
      <c r="E110" t="s">
        <v>234</v>
      </c>
      <c r="S110" t="s">
        <v>75</v>
      </c>
      <c r="T110">
        <v>95.5</v>
      </c>
      <c r="U110" t="s">
        <v>96</v>
      </c>
      <c r="V110" t="s">
        <v>96</v>
      </c>
      <c r="W110" t="s">
        <v>234</v>
      </c>
      <c r="AC110" t="s">
        <v>1009</v>
      </c>
      <c r="AD110" t="s">
        <v>252</v>
      </c>
      <c r="AE110">
        <v>82.349998474121094</v>
      </c>
      <c r="AF110" t="s">
        <v>137</v>
      </c>
      <c r="AG110" t="s">
        <v>97</v>
      </c>
      <c r="AH110" t="s">
        <v>234</v>
      </c>
      <c r="AK110">
        <v>2009</v>
      </c>
      <c r="AL110" t="s">
        <v>983</v>
      </c>
      <c r="AM110">
        <v>68.5</v>
      </c>
      <c r="AN110" t="s">
        <v>96</v>
      </c>
      <c r="AO110" t="s">
        <v>96</v>
      </c>
      <c r="AP110" t="s">
        <v>234</v>
      </c>
    </row>
    <row r="111" spans="1:42">
      <c r="A111" t="s">
        <v>144</v>
      </c>
      <c r="B111">
        <v>70.230000813802079</v>
      </c>
      <c r="C111" t="s">
        <v>96</v>
      </c>
      <c r="D111" t="s">
        <v>96</v>
      </c>
      <c r="E111" t="s">
        <v>234</v>
      </c>
      <c r="S111" t="s">
        <v>275</v>
      </c>
      <c r="T111">
        <v>75</v>
      </c>
      <c r="U111" t="s">
        <v>96</v>
      </c>
      <c r="V111" t="s">
        <v>96</v>
      </c>
      <c r="W111" t="s">
        <v>234</v>
      </c>
      <c r="AC111" t="s">
        <v>1010</v>
      </c>
      <c r="AD111" t="s">
        <v>252</v>
      </c>
      <c r="AE111">
        <v>21.5</v>
      </c>
      <c r="AF111" t="s">
        <v>137</v>
      </c>
      <c r="AG111" t="s">
        <v>97</v>
      </c>
      <c r="AH111" t="s">
        <v>234</v>
      </c>
      <c r="AK111">
        <v>2009</v>
      </c>
      <c r="AL111" t="s">
        <v>984</v>
      </c>
      <c r="AM111">
        <v>68.279998779296875</v>
      </c>
      <c r="AN111" t="s">
        <v>96</v>
      </c>
      <c r="AO111" t="s">
        <v>96</v>
      </c>
      <c r="AP111" t="s">
        <v>234</v>
      </c>
    </row>
    <row r="112" spans="1:42">
      <c r="A112" t="s">
        <v>747</v>
      </c>
      <c r="B112">
        <v>26.102499961853027</v>
      </c>
      <c r="C112" t="s">
        <v>96</v>
      </c>
      <c r="D112" t="s">
        <v>96</v>
      </c>
      <c r="E112" t="s">
        <v>234</v>
      </c>
      <c r="S112" t="s">
        <v>1202</v>
      </c>
      <c r="T112">
        <v>73</v>
      </c>
      <c r="U112" t="s">
        <v>96</v>
      </c>
      <c r="V112" t="s">
        <v>96</v>
      </c>
      <c r="W112" t="s">
        <v>234</v>
      </c>
      <c r="AC112" t="s">
        <v>1011</v>
      </c>
      <c r="AD112" t="s">
        <v>252</v>
      </c>
      <c r="AE112">
        <v>2.2000000476837158</v>
      </c>
      <c r="AF112" t="s">
        <v>283</v>
      </c>
      <c r="AG112" t="s">
        <v>97</v>
      </c>
      <c r="AH112" t="s">
        <v>234</v>
      </c>
      <c r="AK112">
        <v>2009</v>
      </c>
      <c r="AL112" t="s">
        <v>985</v>
      </c>
      <c r="AM112">
        <v>70.25</v>
      </c>
      <c r="AN112" t="s">
        <v>96</v>
      </c>
      <c r="AO112" t="s">
        <v>96</v>
      </c>
      <c r="AP112" t="s">
        <v>234</v>
      </c>
    </row>
    <row r="113" spans="1:42">
      <c r="A113" t="s">
        <v>1112</v>
      </c>
      <c r="B113">
        <v>43.333328247070313</v>
      </c>
      <c r="C113" t="s">
        <v>96</v>
      </c>
      <c r="D113" t="s">
        <v>96</v>
      </c>
      <c r="E113" t="s">
        <v>234</v>
      </c>
      <c r="S113" t="s">
        <v>1203</v>
      </c>
      <c r="T113">
        <v>74.599998474121094</v>
      </c>
      <c r="U113" t="s">
        <v>96</v>
      </c>
      <c r="V113" t="s">
        <v>96</v>
      </c>
      <c r="W113" t="s">
        <v>234</v>
      </c>
      <c r="AC113" t="s">
        <v>1147</v>
      </c>
      <c r="AD113" t="s">
        <v>252</v>
      </c>
      <c r="AE113">
        <v>7.9149999618530273</v>
      </c>
      <c r="AF113" t="s">
        <v>161</v>
      </c>
      <c r="AG113" t="s">
        <v>97</v>
      </c>
      <c r="AH113" t="s">
        <v>234</v>
      </c>
      <c r="AK113">
        <v>2009</v>
      </c>
      <c r="AL113" t="s">
        <v>986</v>
      </c>
      <c r="AM113">
        <v>64.5</v>
      </c>
      <c r="AN113" t="s">
        <v>96</v>
      </c>
      <c r="AO113" t="s">
        <v>96</v>
      </c>
      <c r="AP113" t="s">
        <v>234</v>
      </c>
    </row>
    <row r="114" spans="1:42">
      <c r="A114" t="s">
        <v>129</v>
      </c>
      <c r="B114">
        <v>23.045000076293945</v>
      </c>
      <c r="C114" t="s">
        <v>96</v>
      </c>
      <c r="D114" t="s">
        <v>96</v>
      </c>
      <c r="E114" t="s">
        <v>234</v>
      </c>
      <c r="S114" t="s">
        <v>1204</v>
      </c>
      <c r="T114">
        <v>3.25</v>
      </c>
      <c r="U114" t="s">
        <v>96</v>
      </c>
      <c r="V114" t="s">
        <v>96</v>
      </c>
      <c r="W114" t="s">
        <v>234</v>
      </c>
      <c r="AC114" t="s">
        <v>1148</v>
      </c>
      <c r="AD114" t="s">
        <v>252</v>
      </c>
      <c r="AE114">
        <v>2.0469999313354492</v>
      </c>
      <c r="AF114" t="s">
        <v>161</v>
      </c>
      <c r="AG114" t="s">
        <v>97</v>
      </c>
      <c r="AH114" t="s">
        <v>234</v>
      </c>
      <c r="AK114">
        <v>2009</v>
      </c>
      <c r="AL114" t="s">
        <v>987</v>
      </c>
      <c r="AM114">
        <v>66.239997863769531</v>
      </c>
      <c r="AN114" t="s">
        <v>96</v>
      </c>
      <c r="AO114" t="s">
        <v>96</v>
      </c>
      <c r="AP114" t="s">
        <v>234</v>
      </c>
    </row>
    <row r="115" spans="1:42">
      <c r="A115" t="s">
        <v>130</v>
      </c>
      <c r="B115">
        <v>57.5</v>
      </c>
      <c r="C115" t="s">
        <v>96</v>
      </c>
      <c r="D115" t="s">
        <v>96</v>
      </c>
      <c r="E115" t="s">
        <v>234</v>
      </c>
      <c r="S115" t="s">
        <v>1205</v>
      </c>
      <c r="T115">
        <v>75.75</v>
      </c>
      <c r="U115" t="s">
        <v>96</v>
      </c>
      <c r="V115" t="s">
        <v>96</v>
      </c>
      <c r="W115" t="s">
        <v>234</v>
      </c>
      <c r="AC115" t="s">
        <v>1172</v>
      </c>
      <c r="AD115" t="s">
        <v>253</v>
      </c>
      <c r="AE115">
        <v>79.5</v>
      </c>
      <c r="AF115" t="s">
        <v>1173</v>
      </c>
      <c r="AG115" t="s">
        <v>97</v>
      </c>
      <c r="AH115" t="s">
        <v>98</v>
      </c>
      <c r="AK115">
        <v>2009</v>
      </c>
      <c r="AL115" t="s">
        <v>988</v>
      </c>
      <c r="AM115">
        <v>69.110000610351563</v>
      </c>
      <c r="AN115" t="s">
        <v>96</v>
      </c>
      <c r="AO115" t="s">
        <v>96</v>
      </c>
      <c r="AP115" t="s">
        <v>234</v>
      </c>
    </row>
    <row r="116" spans="1:42">
      <c r="A116" t="s">
        <v>138</v>
      </c>
      <c r="B116">
        <v>0.5</v>
      </c>
      <c r="C116" t="s">
        <v>96</v>
      </c>
      <c r="D116" t="s">
        <v>96</v>
      </c>
      <c r="E116" t="s">
        <v>234</v>
      </c>
      <c r="S116" t="s">
        <v>220</v>
      </c>
      <c r="T116">
        <v>71.545997619628906</v>
      </c>
      <c r="U116" t="s">
        <v>96</v>
      </c>
      <c r="V116" t="s">
        <v>96</v>
      </c>
      <c r="W116" t="s">
        <v>234</v>
      </c>
      <c r="AC116" t="s">
        <v>1174</v>
      </c>
      <c r="AD116" t="s">
        <v>253</v>
      </c>
      <c r="AE116">
        <v>64.007003784179688</v>
      </c>
      <c r="AF116" t="s">
        <v>239</v>
      </c>
      <c r="AG116" t="s">
        <v>97</v>
      </c>
      <c r="AH116" t="s">
        <v>98</v>
      </c>
      <c r="AK116">
        <v>2009</v>
      </c>
      <c r="AL116" t="s">
        <v>989</v>
      </c>
      <c r="AM116">
        <v>69</v>
      </c>
      <c r="AN116" t="s">
        <v>96</v>
      </c>
      <c r="AO116" t="s">
        <v>96</v>
      </c>
      <c r="AP116" t="s">
        <v>234</v>
      </c>
    </row>
    <row r="117" spans="1:42">
      <c r="A117" t="s">
        <v>762</v>
      </c>
      <c r="B117">
        <v>13</v>
      </c>
      <c r="C117" t="s">
        <v>96</v>
      </c>
      <c r="D117" t="s">
        <v>96</v>
      </c>
      <c r="E117" t="s">
        <v>234</v>
      </c>
      <c r="S117" t="s">
        <v>299</v>
      </c>
      <c r="T117">
        <v>14</v>
      </c>
      <c r="U117" t="s">
        <v>96</v>
      </c>
      <c r="V117" t="s">
        <v>96</v>
      </c>
      <c r="W117" t="s">
        <v>234</v>
      </c>
      <c r="AC117" t="s">
        <v>260</v>
      </c>
      <c r="AD117" t="s">
        <v>253</v>
      </c>
      <c r="AE117">
        <v>18</v>
      </c>
      <c r="AF117" t="s">
        <v>239</v>
      </c>
      <c r="AG117" t="s">
        <v>97</v>
      </c>
      <c r="AH117" t="s">
        <v>98</v>
      </c>
      <c r="AK117">
        <v>2009</v>
      </c>
      <c r="AL117" t="s">
        <v>175</v>
      </c>
      <c r="AM117">
        <v>73.379997253417969</v>
      </c>
      <c r="AN117" t="s">
        <v>96</v>
      </c>
      <c r="AO117" t="s">
        <v>96</v>
      </c>
      <c r="AP117" t="s">
        <v>234</v>
      </c>
    </row>
    <row r="118" spans="1:42">
      <c r="A118" t="s">
        <v>139</v>
      </c>
      <c r="B118">
        <v>48</v>
      </c>
      <c r="C118" t="s">
        <v>96</v>
      </c>
      <c r="D118" t="s">
        <v>96</v>
      </c>
      <c r="E118" t="s">
        <v>234</v>
      </c>
      <c r="S118" t="s">
        <v>76</v>
      </c>
      <c r="T118">
        <v>37.534165382385254</v>
      </c>
      <c r="U118" t="s">
        <v>96</v>
      </c>
      <c r="V118" t="s">
        <v>96</v>
      </c>
      <c r="W118" t="s">
        <v>234</v>
      </c>
      <c r="AC118" t="s">
        <v>1175</v>
      </c>
      <c r="AD118" t="s">
        <v>253</v>
      </c>
      <c r="AE118">
        <v>20.25</v>
      </c>
      <c r="AF118" t="s">
        <v>1176</v>
      </c>
      <c r="AG118" t="s">
        <v>97</v>
      </c>
      <c r="AH118" t="s">
        <v>98</v>
      </c>
      <c r="AK118">
        <v>2010</v>
      </c>
      <c r="AL118" t="s">
        <v>61</v>
      </c>
      <c r="AM118">
        <v>44</v>
      </c>
      <c r="AN118" t="s">
        <v>120</v>
      </c>
      <c r="AO118" t="s">
        <v>235</v>
      </c>
      <c r="AP118" t="s">
        <v>98</v>
      </c>
    </row>
    <row r="119" spans="1:42">
      <c r="A119" t="s">
        <v>1113</v>
      </c>
      <c r="B119">
        <v>32.376998901367188</v>
      </c>
      <c r="C119" t="s">
        <v>96</v>
      </c>
      <c r="D119" t="s">
        <v>96</v>
      </c>
      <c r="E119" t="s">
        <v>234</v>
      </c>
      <c r="S119" t="s">
        <v>279</v>
      </c>
      <c r="T119">
        <v>10</v>
      </c>
      <c r="U119" t="s">
        <v>96</v>
      </c>
      <c r="V119" t="s">
        <v>96</v>
      </c>
      <c r="W119" t="s">
        <v>234</v>
      </c>
      <c r="AC119" t="s">
        <v>1177</v>
      </c>
      <c r="AD119" t="s">
        <v>253</v>
      </c>
      <c r="AE119">
        <v>54.875</v>
      </c>
      <c r="AF119" t="s">
        <v>1173</v>
      </c>
      <c r="AG119" t="s">
        <v>97</v>
      </c>
      <c r="AH119" t="s">
        <v>98</v>
      </c>
      <c r="AK119">
        <v>2010</v>
      </c>
      <c r="AL119" t="s">
        <v>147</v>
      </c>
      <c r="AM119">
        <v>87</v>
      </c>
      <c r="AN119" t="s">
        <v>132</v>
      </c>
      <c r="AO119" t="s">
        <v>237</v>
      </c>
      <c r="AP119" t="s">
        <v>234</v>
      </c>
    </row>
    <row r="120" spans="1:42">
      <c r="A120" t="s">
        <v>94</v>
      </c>
      <c r="B120">
        <v>65.25</v>
      </c>
      <c r="C120" t="s">
        <v>96</v>
      </c>
      <c r="D120" t="s">
        <v>96</v>
      </c>
      <c r="E120" t="s">
        <v>234</v>
      </c>
      <c r="S120" t="s">
        <v>1143</v>
      </c>
      <c r="T120">
        <v>22</v>
      </c>
      <c r="U120" t="s">
        <v>96</v>
      </c>
      <c r="V120" t="s">
        <v>96</v>
      </c>
      <c r="W120" t="s">
        <v>234</v>
      </c>
      <c r="AC120" t="s">
        <v>1178</v>
      </c>
      <c r="AD120" t="s">
        <v>253</v>
      </c>
      <c r="AE120">
        <v>70</v>
      </c>
      <c r="AF120" t="s">
        <v>1173</v>
      </c>
      <c r="AG120" t="s">
        <v>97</v>
      </c>
      <c r="AH120" t="s">
        <v>98</v>
      </c>
      <c r="AK120">
        <v>2010</v>
      </c>
      <c r="AL120" t="s">
        <v>131</v>
      </c>
      <c r="AM120">
        <v>84.269996643066406</v>
      </c>
      <c r="AN120" t="s">
        <v>132</v>
      </c>
      <c r="AO120" t="s">
        <v>237</v>
      </c>
      <c r="AP120" t="s">
        <v>234</v>
      </c>
    </row>
    <row r="121" spans="1:42">
      <c r="A121" t="s">
        <v>145</v>
      </c>
      <c r="B121">
        <v>41.799999872843422</v>
      </c>
      <c r="C121" t="s">
        <v>96</v>
      </c>
      <c r="D121" t="s">
        <v>96</v>
      </c>
      <c r="E121" t="s">
        <v>234</v>
      </c>
      <c r="S121" t="s">
        <v>1206</v>
      </c>
      <c r="T121">
        <v>48</v>
      </c>
      <c r="U121" t="s">
        <v>96</v>
      </c>
      <c r="V121" t="s">
        <v>96</v>
      </c>
      <c r="W121" t="s">
        <v>234</v>
      </c>
      <c r="AC121" t="s">
        <v>1179</v>
      </c>
      <c r="AD121" t="s">
        <v>253</v>
      </c>
      <c r="AE121">
        <v>44</v>
      </c>
      <c r="AF121" t="s">
        <v>1180</v>
      </c>
      <c r="AG121" t="s">
        <v>97</v>
      </c>
      <c r="AH121" t="s">
        <v>98</v>
      </c>
      <c r="AK121">
        <v>2010</v>
      </c>
      <c r="AL121" t="s">
        <v>292</v>
      </c>
      <c r="AM121">
        <v>64.563888549804688</v>
      </c>
      <c r="AN121" t="s">
        <v>179</v>
      </c>
      <c r="AO121" t="s">
        <v>236</v>
      </c>
      <c r="AP121" t="s">
        <v>98</v>
      </c>
    </row>
    <row r="122" spans="1:42">
      <c r="A122" t="s">
        <v>1114</v>
      </c>
      <c r="B122">
        <v>31.511199951171875</v>
      </c>
      <c r="C122" t="s">
        <v>96</v>
      </c>
      <c r="D122" t="s">
        <v>96</v>
      </c>
      <c r="E122" t="s">
        <v>234</v>
      </c>
      <c r="AC122" t="s">
        <v>1181</v>
      </c>
      <c r="AD122" t="s">
        <v>253</v>
      </c>
      <c r="AE122">
        <v>79.5</v>
      </c>
      <c r="AF122" t="s">
        <v>1173</v>
      </c>
      <c r="AG122" t="s">
        <v>97</v>
      </c>
      <c r="AH122" t="s">
        <v>98</v>
      </c>
      <c r="AK122">
        <v>2010</v>
      </c>
      <c r="AL122" t="s">
        <v>224</v>
      </c>
      <c r="AM122">
        <v>63.624452590942383</v>
      </c>
      <c r="AN122" t="s">
        <v>179</v>
      </c>
      <c r="AO122" t="s">
        <v>236</v>
      </c>
      <c r="AP122" t="s">
        <v>98</v>
      </c>
    </row>
    <row r="123" spans="1:42">
      <c r="A123" t="s">
        <v>1115</v>
      </c>
      <c r="B123">
        <v>32</v>
      </c>
      <c r="C123" t="s">
        <v>96</v>
      </c>
      <c r="D123" t="s">
        <v>96</v>
      </c>
      <c r="E123" t="s">
        <v>234</v>
      </c>
      <c r="AC123" t="s">
        <v>1015</v>
      </c>
      <c r="AD123" t="s">
        <v>253</v>
      </c>
      <c r="AE123">
        <v>67</v>
      </c>
      <c r="AF123" t="s">
        <v>300</v>
      </c>
      <c r="AG123" t="s">
        <v>97</v>
      </c>
      <c r="AH123" t="s">
        <v>98</v>
      </c>
      <c r="AK123">
        <v>2010</v>
      </c>
      <c r="AL123" t="s">
        <v>113</v>
      </c>
      <c r="AM123">
        <v>16.875</v>
      </c>
      <c r="AN123" t="s">
        <v>96</v>
      </c>
      <c r="AO123" t="s">
        <v>96</v>
      </c>
      <c r="AP123" t="s">
        <v>234</v>
      </c>
    </row>
    <row r="124" spans="1:42">
      <c r="A124" t="s">
        <v>146</v>
      </c>
      <c r="B124">
        <v>57</v>
      </c>
      <c r="C124" t="s">
        <v>96</v>
      </c>
      <c r="D124" t="s">
        <v>96</v>
      </c>
      <c r="E124" t="s">
        <v>234</v>
      </c>
      <c r="AC124" t="s">
        <v>924</v>
      </c>
      <c r="AD124" t="s">
        <v>244</v>
      </c>
      <c r="AE124">
        <v>77.019996643066406</v>
      </c>
      <c r="AF124" t="s">
        <v>1092</v>
      </c>
      <c r="AG124" t="s">
        <v>97</v>
      </c>
      <c r="AH124" t="s">
        <v>98</v>
      </c>
      <c r="AK124">
        <v>2010</v>
      </c>
      <c r="AL124" t="s">
        <v>154</v>
      </c>
      <c r="AM124">
        <v>61.799999237060547</v>
      </c>
      <c r="AN124" t="s">
        <v>96</v>
      </c>
      <c r="AO124" t="s">
        <v>96</v>
      </c>
      <c r="AP124" t="s">
        <v>234</v>
      </c>
    </row>
    <row r="125" spans="1:42">
      <c r="A125" t="s">
        <v>1116</v>
      </c>
      <c r="B125">
        <v>10</v>
      </c>
      <c r="C125" t="s">
        <v>96</v>
      </c>
      <c r="D125" t="s">
        <v>96</v>
      </c>
      <c r="E125" t="s">
        <v>234</v>
      </c>
      <c r="AC125" t="s">
        <v>907</v>
      </c>
      <c r="AD125" t="s">
        <v>244</v>
      </c>
      <c r="AE125">
        <v>60.6</v>
      </c>
      <c r="AF125" t="s">
        <v>1092</v>
      </c>
      <c r="AG125" t="s">
        <v>97</v>
      </c>
      <c r="AH125" t="s">
        <v>98</v>
      </c>
      <c r="AK125">
        <v>2010</v>
      </c>
      <c r="AL125" t="s">
        <v>261</v>
      </c>
      <c r="AM125">
        <v>27.927801132202148</v>
      </c>
      <c r="AN125" t="s">
        <v>96</v>
      </c>
      <c r="AO125" t="s">
        <v>96</v>
      </c>
      <c r="AP125" t="s">
        <v>234</v>
      </c>
    </row>
    <row r="126" spans="1:42">
      <c r="A126" t="s">
        <v>148</v>
      </c>
      <c r="B126">
        <v>22.5</v>
      </c>
      <c r="C126" t="s">
        <v>96</v>
      </c>
      <c r="D126" t="s">
        <v>96</v>
      </c>
      <c r="E126" t="s">
        <v>234</v>
      </c>
      <c r="AC126" t="s">
        <v>929</v>
      </c>
      <c r="AD126" t="s">
        <v>244</v>
      </c>
      <c r="AE126">
        <v>9.25</v>
      </c>
      <c r="AF126" t="s">
        <v>1092</v>
      </c>
      <c r="AG126" t="s">
        <v>97</v>
      </c>
      <c r="AH126" t="s">
        <v>98</v>
      </c>
      <c r="AK126">
        <v>2010</v>
      </c>
      <c r="AL126" t="s">
        <v>193</v>
      </c>
      <c r="AM126">
        <v>50</v>
      </c>
      <c r="AN126" t="s">
        <v>96</v>
      </c>
      <c r="AO126" t="s">
        <v>96</v>
      </c>
      <c r="AP126" t="s">
        <v>234</v>
      </c>
    </row>
    <row r="127" spans="1:42">
      <c r="A127" t="s">
        <v>9</v>
      </c>
      <c r="B127">
        <v>78.613998413085938</v>
      </c>
      <c r="C127" t="s">
        <v>96</v>
      </c>
      <c r="D127" t="s">
        <v>96</v>
      </c>
      <c r="E127" t="s">
        <v>234</v>
      </c>
      <c r="AC127" t="s">
        <v>1093</v>
      </c>
      <c r="AD127" t="s">
        <v>244</v>
      </c>
      <c r="AE127">
        <v>3.190000057220459</v>
      </c>
      <c r="AF127" t="s">
        <v>239</v>
      </c>
      <c r="AG127" t="s">
        <v>97</v>
      </c>
      <c r="AH127" t="s">
        <v>98</v>
      </c>
      <c r="AK127">
        <v>2010</v>
      </c>
      <c r="AL127" t="s">
        <v>296</v>
      </c>
      <c r="AM127">
        <v>61.956001281738281</v>
      </c>
      <c r="AN127" t="s">
        <v>96</v>
      </c>
      <c r="AO127" t="s">
        <v>96</v>
      </c>
      <c r="AP127" t="s">
        <v>234</v>
      </c>
    </row>
    <row r="128" spans="1:42">
      <c r="A128" t="s">
        <v>149</v>
      </c>
      <c r="B128">
        <v>68</v>
      </c>
      <c r="C128" t="s">
        <v>96</v>
      </c>
      <c r="D128" t="s">
        <v>96</v>
      </c>
      <c r="E128" t="s">
        <v>234</v>
      </c>
      <c r="AC128" t="s">
        <v>526</v>
      </c>
      <c r="AD128" t="s">
        <v>244</v>
      </c>
      <c r="AE128">
        <v>64.75</v>
      </c>
      <c r="AF128" t="s">
        <v>239</v>
      </c>
      <c r="AG128" t="s">
        <v>97</v>
      </c>
      <c r="AH128" t="s">
        <v>98</v>
      </c>
      <c r="AK128">
        <v>2010</v>
      </c>
      <c r="AL128" t="s">
        <v>291</v>
      </c>
      <c r="AM128">
        <v>61.799999237060547</v>
      </c>
      <c r="AN128" t="s">
        <v>96</v>
      </c>
      <c r="AO128" t="s">
        <v>96</v>
      </c>
      <c r="AP128" t="s">
        <v>234</v>
      </c>
    </row>
    <row r="129" spans="1:42">
      <c r="A129" t="s">
        <v>150</v>
      </c>
      <c r="B129">
        <v>12</v>
      </c>
      <c r="C129" t="s">
        <v>96</v>
      </c>
      <c r="D129" t="s">
        <v>96</v>
      </c>
      <c r="E129" t="s">
        <v>234</v>
      </c>
      <c r="AC129" t="s">
        <v>1182</v>
      </c>
      <c r="AD129" t="s">
        <v>253</v>
      </c>
      <c r="AE129">
        <v>72.318000793457031</v>
      </c>
      <c r="AF129" t="s">
        <v>1096</v>
      </c>
      <c r="AG129" t="s">
        <v>236</v>
      </c>
      <c r="AH129" t="s">
        <v>98</v>
      </c>
      <c r="AK129">
        <v>2010</v>
      </c>
      <c r="AL129" t="s">
        <v>220</v>
      </c>
      <c r="AM129">
        <v>59.666666666666664</v>
      </c>
      <c r="AN129" t="s">
        <v>96</v>
      </c>
      <c r="AO129" t="s">
        <v>96</v>
      </c>
      <c r="AP129" t="s">
        <v>234</v>
      </c>
    </row>
    <row r="130" spans="1:42">
      <c r="A130" t="s">
        <v>30</v>
      </c>
      <c r="B130">
        <v>21.5</v>
      </c>
      <c r="C130" t="s">
        <v>96</v>
      </c>
      <c r="D130" t="s">
        <v>96</v>
      </c>
      <c r="E130" t="s">
        <v>234</v>
      </c>
      <c r="AC130" t="s">
        <v>1183</v>
      </c>
      <c r="AD130" t="s">
        <v>253</v>
      </c>
      <c r="AE130">
        <v>20</v>
      </c>
      <c r="AF130" t="s">
        <v>136</v>
      </c>
      <c r="AG130" t="s">
        <v>236</v>
      </c>
      <c r="AH130" t="s">
        <v>98</v>
      </c>
      <c r="AK130">
        <v>2011</v>
      </c>
      <c r="AL130" t="s">
        <v>26</v>
      </c>
      <c r="AM130">
        <v>35</v>
      </c>
      <c r="AN130" t="s">
        <v>120</v>
      </c>
      <c r="AO130" t="s">
        <v>235</v>
      </c>
      <c r="AP130" t="s">
        <v>98</v>
      </c>
    </row>
    <row r="131" spans="1:42">
      <c r="A131" t="s">
        <v>151</v>
      </c>
      <c r="B131">
        <v>69.300914764404297</v>
      </c>
      <c r="C131" t="s">
        <v>96</v>
      </c>
      <c r="D131" t="s">
        <v>96</v>
      </c>
      <c r="E131" t="s">
        <v>234</v>
      </c>
      <c r="AC131" t="s">
        <v>1184</v>
      </c>
      <c r="AD131" t="s">
        <v>253</v>
      </c>
      <c r="AE131">
        <v>71</v>
      </c>
      <c r="AF131" t="s">
        <v>179</v>
      </c>
      <c r="AG131" t="s">
        <v>236</v>
      </c>
      <c r="AH131" t="s">
        <v>98</v>
      </c>
      <c r="AK131">
        <v>2011</v>
      </c>
      <c r="AL131" t="s">
        <v>432</v>
      </c>
      <c r="AM131">
        <v>10</v>
      </c>
      <c r="AN131" t="s">
        <v>183</v>
      </c>
      <c r="AO131" t="s">
        <v>97</v>
      </c>
      <c r="AP131" t="s">
        <v>234</v>
      </c>
    </row>
    <row r="132" spans="1:42">
      <c r="A132" t="s">
        <v>1117</v>
      </c>
      <c r="B132">
        <v>25.78600025177002</v>
      </c>
      <c r="C132" t="s">
        <v>96</v>
      </c>
      <c r="D132" t="s">
        <v>96</v>
      </c>
      <c r="E132" t="s">
        <v>234</v>
      </c>
      <c r="AC132" t="s">
        <v>974</v>
      </c>
      <c r="AD132" t="s">
        <v>253</v>
      </c>
      <c r="AE132">
        <v>57.5</v>
      </c>
      <c r="AF132" t="s">
        <v>136</v>
      </c>
      <c r="AG132" t="s">
        <v>236</v>
      </c>
      <c r="AH132" t="s">
        <v>98</v>
      </c>
      <c r="AK132">
        <v>2011</v>
      </c>
      <c r="AL132" t="s">
        <v>117</v>
      </c>
      <c r="AM132">
        <v>19.194304784138996</v>
      </c>
      <c r="AN132" t="s">
        <v>96</v>
      </c>
      <c r="AO132" t="s">
        <v>96</v>
      </c>
      <c r="AP132" t="s">
        <v>234</v>
      </c>
    </row>
    <row r="133" spans="1:42">
      <c r="A133" t="s">
        <v>13</v>
      </c>
      <c r="B133">
        <v>28.893966674804688</v>
      </c>
      <c r="C133" t="s">
        <v>96</v>
      </c>
      <c r="D133" t="s">
        <v>96</v>
      </c>
      <c r="E133" t="s">
        <v>234</v>
      </c>
      <c r="AC133" t="s">
        <v>1105</v>
      </c>
      <c r="AD133" t="s">
        <v>253</v>
      </c>
      <c r="AE133">
        <v>50</v>
      </c>
      <c r="AF133" t="s">
        <v>136</v>
      </c>
      <c r="AG133" t="s">
        <v>236</v>
      </c>
      <c r="AH133" t="s">
        <v>98</v>
      </c>
      <c r="AK133">
        <v>2011</v>
      </c>
      <c r="AL133" t="s">
        <v>115</v>
      </c>
      <c r="AM133">
        <v>92.156410217285156</v>
      </c>
      <c r="AN133" t="s">
        <v>96</v>
      </c>
      <c r="AO133" t="s">
        <v>96</v>
      </c>
      <c r="AP133" t="s">
        <v>234</v>
      </c>
    </row>
    <row r="134" spans="1:42">
      <c r="A134" t="s">
        <v>980</v>
      </c>
      <c r="B134">
        <v>47.61854782104492</v>
      </c>
      <c r="C134" t="s">
        <v>96</v>
      </c>
      <c r="D134" t="s">
        <v>96</v>
      </c>
      <c r="E134" t="s">
        <v>234</v>
      </c>
      <c r="AD134" t="s">
        <v>244</v>
      </c>
      <c r="AE134">
        <v>17.438334941864014</v>
      </c>
      <c r="AF134" t="s">
        <v>136</v>
      </c>
      <c r="AG134" t="s">
        <v>236</v>
      </c>
      <c r="AH134" t="s">
        <v>98</v>
      </c>
      <c r="AK134">
        <v>2011</v>
      </c>
      <c r="AL134" t="s">
        <v>8</v>
      </c>
      <c r="AM134">
        <v>40.258274078369141</v>
      </c>
      <c r="AN134" t="s">
        <v>96</v>
      </c>
      <c r="AO134" t="s">
        <v>96</v>
      </c>
      <c r="AP134" t="s">
        <v>234</v>
      </c>
    </row>
    <row r="135" spans="1:42">
      <c r="A135" t="s">
        <v>154</v>
      </c>
      <c r="B135">
        <v>68.01500129699707</v>
      </c>
      <c r="C135" t="s">
        <v>96</v>
      </c>
      <c r="D135" t="s">
        <v>96</v>
      </c>
      <c r="E135" t="s">
        <v>234</v>
      </c>
      <c r="AD135" t="s">
        <v>244</v>
      </c>
      <c r="AE135">
        <v>18.333333333333332</v>
      </c>
      <c r="AF135" t="s">
        <v>179</v>
      </c>
      <c r="AG135" t="s">
        <v>236</v>
      </c>
      <c r="AH135" t="s">
        <v>98</v>
      </c>
      <c r="AK135">
        <v>2011</v>
      </c>
      <c r="AL135" t="s">
        <v>94</v>
      </c>
      <c r="AM135">
        <v>56.5</v>
      </c>
      <c r="AN135" t="s">
        <v>96</v>
      </c>
      <c r="AO135" t="s">
        <v>96</v>
      </c>
      <c r="AP135" t="s">
        <v>234</v>
      </c>
    </row>
    <row r="136" spans="1:42">
      <c r="A136" t="s">
        <v>1118</v>
      </c>
      <c r="B136">
        <v>109.40000152587891</v>
      </c>
      <c r="C136" t="s">
        <v>96</v>
      </c>
      <c r="D136" t="s">
        <v>96</v>
      </c>
      <c r="E136" t="s">
        <v>234</v>
      </c>
      <c r="AC136" t="s">
        <v>1094</v>
      </c>
      <c r="AD136" t="s">
        <v>244</v>
      </c>
      <c r="AE136">
        <v>11</v>
      </c>
      <c r="AF136" t="s">
        <v>136</v>
      </c>
      <c r="AG136" t="s">
        <v>236</v>
      </c>
      <c r="AH136" t="s">
        <v>98</v>
      </c>
      <c r="AK136">
        <v>2011</v>
      </c>
      <c r="AL136" t="s">
        <v>9</v>
      </c>
      <c r="AM136">
        <v>78.613998413085938</v>
      </c>
      <c r="AN136" t="s">
        <v>96</v>
      </c>
      <c r="AO136" t="s">
        <v>96</v>
      </c>
      <c r="AP136" t="s">
        <v>234</v>
      </c>
    </row>
    <row r="137" spans="1:42">
      <c r="A137" t="s">
        <v>155</v>
      </c>
      <c r="B137">
        <v>48.899999618530273</v>
      </c>
      <c r="C137" t="s">
        <v>96</v>
      </c>
      <c r="D137" t="s">
        <v>96</v>
      </c>
      <c r="E137" t="s">
        <v>234</v>
      </c>
      <c r="AC137" t="s">
        <v>1095</v>
      </c>
      <c r="AD137" t="s">
        <v>244</v>
      </c>
      <c r="AE137">
        <v>37.25</v>
      </c>
      <c r="AF137" t="s">
        <v>1096</v>
      </c>
      <c r="AG137" t="s">
        <v>236</v>
      </c>
      <c r="AH137" t="s">
        <v>98</v>
      </c>
      <c r="AK137">
        <v>2011</v>
      </c>
      <c r="AL137" t="s">
        <v>151</v>
      </c>
      <c r="AM137">
        <v>69.300914764404297</v>
      </c>
      <c r="AN137" t="s">
        <v>96</v>
      </c>
      <c r="AO137" t="s">
        <v>96</v>
      </c>
      <c r="AP137" t="s">
        <v>234</v>
      </c>
    </row>
    <row r="138" spans="1:42">
      <c r="A138" t="s">
        <v>156</v>
      </c>
      <c r="B138">
        <v>82.5</v>
      </c>
      <c r="C138" t="s">
        <v>96</v>
      </c>
      <c r="D138" t="s">
        <v>96</v>
      </c>
      <c r="E138" t="s">
        <v>234</v>
      </c>
      <c r="AC138" t="s">
        <v>1097</v>
      </c>
      <c r="AD138" t="s">
        <v>244</v>
      </c>
      <c r="AE138">
        <v>77.016498565673828</v>
      </c>
      <c r="AF138" t="s">
        <v>179</v>
      </c>
      <c r="AG138" t="s">
        <v>236</v>
      </c>
      <c r="AH138" t="s">
        <v>98</v>
      </c>
      <c r="AK138">
        <v>2011</v>
      </c>
      <c r="AL138" t="s">
        <v>287</v>
      </c>
      <c r="AM138">
        <v>8.9791669845581055</v>
      </c>
      <c r="AN138" t="s">
        <v>96</v>
      </c>
      <c r="AO138" t="s">
        <v>96</v>
      </c>
      <c r="AP138" t="s">
        <v>234</v>
      </c>
    </row>
    <row r="139" spans="1:42">
      <c r="A139" t="s">
        <v>157</v>
      </c>
      <c r="B139">
        <v>31</v>
      </c>
      <c r="C139" t="s">
        <v>96</v>
      </c>
      <c r="D139" t="s">
        <v>96</v>
      </c>
      <c r="E139" t="s">
        <v>234</v>
      </c>
      <c r="AC139" t="s">
        <v>1018</v>
      </c>
      <c r="AD139" t="s">
        <v>244</v>
      </c>
      <c r="AE139">
        <v>13.433000087738037</v>
      </c>
      <c r="AF139" t="s">
        <v>136</v>
      </c>
      <c r="AG139" t="s">
        <v>236</v>
      </c>
      <c r="AH139" t="s">
        <v>98</v>
      </c>
      <c r="AK139">
        <v>2011</v>
      </c>
      <c r="AL139" t="s">
        <v>164</v>
      </c>
      <c r="AM139">
        <v>1.75</v>
      </c>
      <c r="AN139" t="s">
        <v>96</v>
      </c>
      <c r="AO139" t="s">
        <v>96</v>
      </c>
      <c r="AP139" t="s">
        <v>234</v>
      </c>
    </row>
    <row r="140" spans="1:42">
      <c r="A140" t="s">
        <v>158</v>
      </c>
      <c r="B140">
        <v>15</v>
      </c>
      <c r="C140" t="s">
        <v>96</v>
      </c>
      <c r="D140" t="s">
        <v>96</v>
      </c>
      <c r="E140" t="s">
        <v>234</v>
      </c>
      <c r="AC140" t="s">
        <v>44</v>
      </c>
      <c r="AD140" t="s">
        <v>244</v>
      </c>
      <c r="AE140">
        <v>56.5</v>
      </c>
      <c r="AF140" t="s">
        <v>136</v>
      </c>
      <c r="AG140" t="s">
        <v>236</v>
      </c>
      <c r="AH140" t="s">
        <v>98</v>
      </c>
      <c r="AK140">
        <v>2011</v>
      </c>
      <c r="AL140" t="s">
        <v>167</v>
      </c>
      <c r="AM140">
        <v>68</v>
      </c>
      <c r="AN140" t="s">
        <v>96</v>
      </c>
      <c r="AO140" t="s">
        <v>96</v>
      </c>
      <c r="AP140" t="s">
        <v>234</v>
      </c>
    </row>
    <row r="141" spans="1:42">
      <c r="A141" t="s">
        <v>159</v>
      </c>
      <c r="B141">
        <v>17</v>
      </c>
      <c r="C141" t="s">
        <v>96</v>
      </c>
      <c r="D141" t="s">
        <v>96</v>
      </c>
      <c r="E141" t="s">
        <v>234</v>
      </c>
      <c r="AC141" t="s">
        <v>1098</v>
      </c>
      <c r="AD141" t="s">
        <v>244</v>
      </c>
      <c r="AE141">
        <v>44.279998779296875</v>
      </c>
      <c r="AF141" t="s">
        <v>136</v>
      </c>
      <c r="AG141" t="s">
        <v>236</v>
      </c>
      <c r="AH141" t="s">
        <v>98</v>
      </c>
      <c r="AK141">
        <v>2011</v>
      </c>
      <c r="AL141" t="s">
        <v>174</v>
      </c>
      <c r="AM141">
        <v>23</v>
      </c>
      <c r="AN141" t="s">
        <v>96</v>
      </c>
      <c r="AO141" t="s">
        <v>96</v>
      </c>
      <c r="AP141" t="s">
        <v>234</v>
      </c>
    </row>
    <row r="142" spans="1:42">
      <c r="A142" t="s">
        <v>162</v>
      </c>
      <c r="B142">
        <v>32.875</v>
      </c>
      <c r="C142" t="s">
        <v>96</v>
      </c>
      <c r="D142" t="s">
        <v>96</v>
      </c>
      <c r="E142" t="s">
        <v>234</v>
      </c>
      <c r="AC142" t="s">
        <v>1099</v>
      </c>
      <c r="AD142" t="s">
        <v>244</v>
      </c>
      <c r="AE142">
        <v>34.474998474121094</v>
      </c>
      <c r="AF142" t="s">
        <v>179</v>
      </c>
      <c r="AG142" t="s">
        <v>236</v>
      </c>
      <c r="AH142" t="s">
        <v>98</v>
      </c>
      <c r="AK142">
        <v>2011</v>
      </c>
      <c r="AL142" t="s">
        <v>176</v>
      </c>
      <c r="AM142">
        <v>48.180000305175781</v>
      </c>
      <c r="AN142" t="s">
        <v>96</v>
      </c>
      <c r="AO142" t="s">
        <v>96</v>
      </c>
      <c r="AP142" t="s">
        <v>234</v>
      </c>
    </row>
    <row r="143" spans="1:42">
      <c r="A143" t="s">
        <v>1119</v>
      </c>
      <c r="B143">
        <v>14.5</v>
      </c>
      <c r="C143" t="s">
        <v>96</v>
      </c>
      <c r="D143" t="s">
        <v>96</v>
      </c>
      <c r="E143" t="s">
        <v>234</v>
      </c>
      <c r="AC143" t="s">
        <v>1100</v>
      </c>
      <c r="AD143" t="s">
        <v>244</v>
      </c>
      <c r="AE143">
        <v>18.5</v>
      </c>
      <c r="AF143" t="s">
        <v>179</v>
      </c>
      <c r="AG143" t="s">
        <v>236</v>
      </c>
      <c r="AH143" t="s">
        <v>98</v>
      </c>
      <c r="AK143">
        <v>2011</v>
      </c>
      <c r="AL143" t="s">
        <v>225</v>
      </c>
      <c r="AM143">
        <v>27.653909683227539</v>
      </c>
      <c r="AN143" t="s">
        <v>96</v>
      </c>
      <c r="AO143" t="s">
        <v>96</v>
      </c>
      <c r="AP143" t="s">
        <v>234</v>
      </c>
    </row>
    <row r="144" spans="1:42">
      <c r="A144" t="s">
        <v>163</v>
      </c>
      <c r="B144">
        <v>15.25</v>
      </c>
      <c r="C144" t="s">
        <v>96</v>
      </c>
      <c r="D144" t="s">
        <v>96</v>
      </c>
      <c r="E144" t="s">
        <v>234</v>
      </c>
      <c r="AC144" t="s">
        <v>1101</v>
      </c>
      <c r="AD144" t="s">
        <v>244</v>
      </c>
      <c r="AE144">
        <v>11.380000114440918</v>
      </c>
      <c r="AF144" t="s">
        <v>179</v>
      </c>
      <c r="AG144" t="s">
        <v>236</v>
      </c>
      <c r="AH144" t="s">
        <v>98</v>
      </c>
      <c r="AK144">
        <v>2011</v>
      </c>
      <c r="AL144" t="s">
        <v>290</v>
      </c>
      <c r="AM144">
        <v>33.929088592529297</v>
      </c>
      <c r="AN144" t="s">
        <v>96</v>
      </c>
      <c r="AO144" t="s">
        <v>96</v>
      </c>
      <c r="AP144" t="s">
        <v>234</v>
      </c>
    </row>
    <row r="145" spans="1:42">
      <c r="A145" t="s">
        <v>287</v>
      </c>
      <c r="B145">
        <v>8.9791669845581055</v>
      </c>
      <c r="C145" t="s">
        <v>96</v>
      </c>
      <c r="D145" t="s">
        <v>96</v>
      </c>
      <c r="E145" t="s">
        <v>234</v>
      </c>
      <c r="AC145" t="s">
        <v>289</v>
      </c>
      <c r="AD145" t="s">
        <v>244</v>
      </c>
      <c r="AE145">
        <v>15</v>
      </c>
      <c r="AF145" t="s">
        <v>136</v>
      </c>
      <c r="AG145" t="s">
        <v>236</v>
      </c>
      <c r="AH145" t="s">
        <v>98</v>
      </c>
      <c r="AK145">
        <v>2011</v>
      </c>
      <c r="AL145" t="s">
        <v>152</v>
      </c>
      <c r="AM145">
        <v>64.659025192260742</v>
      </c>
      <c r="AN145" t="s">
        <v>96</v>
      </c>
      <c r="AO145" t="s">
        <v>96</v>
      </c>
      <c r="AP145" t="s">
        <v>234</v>
      </c>
    </row>
    <row r="146" spans="1:42">
      <c r="A146" t="s">
        <v>164</v>
      </c>
      <c r="B146">
        <v>1.75</v>
      </c>
      <c r="C146" t="s">
        <v>96</v>
      </c>
      <c r="D146" t="s">
        <v>96</v>
      </c>
      <c r="E146" t="s">
        <v>234</v>
      </c>
      <c r="AC146" t="s">
        <v>178</v>
      </c>
      <c r="AD146" t="s">
        <v>244</v>
      </c>
      <c r="AE146">
        <v>16</v>
      </c>
      <c r="AF146" t="s">
        <v>179</v>
      </c>
      <c r="AG146" t="s">
        <v>236</v>
      </c>
      <c r="AH146" t="s">
        <v>98</v>
      </c>
      <c r="AK146">
        <v>2011</v>
      </c>
      <c r="AL146" t="s">
        <v>194</v>
      </c>
      <c r="AM146">
        <v>22.75</v>
      </c>
      <c r="AN146" t="s">
        <v>96</v>
      </c>
      <c r="AO146" t="s">
        <v>96</v>
      </c>
      <c r="AP146" t="s">
        <v>234</v>
      </c>
    </row>
    <row r="147" spans="1:42">
      <c r="A147" t="s">
        <v>165</v>
      </c>
      <c r="B147">
        <v>11.304285730634417</v>
      </c>
      <c r="C147" t="s">
        <v>96</v>
      </c>
      <c r="D147" t="s">
        <v>96</v>
      </c>
      <c r="E147" t="s">
        <v>234</v>
      </c>
      <c r="AC147" t="s">
        <v>1102</v>
      </c>
      <c r="AD147" t="s">
        <v>244</v>
      </c>
      <c r="AE147">
        <v>8.5</v>
      </c>
      <c r="AF147" t="s">
        <v>136</v>
      </c>
      <c r="AG147" t="s">
        <v>236</v>
      </c>
      <c r="AH147" t="s">
        <v>98</v>
      </c>
      <c r="AK147">
        <v>2011</v>
      </c>
      <c r="AL147" t="s">
        <v>203</v>
      </c>
      <c r="AM147">
        <v>20.25</v>
      </c>
      <c r="AN147" t="s">
        <v>96</v>
      </c>
      <c r="AO147" t="s">
        <v>96</v>
      </c>
      <c r="AP147" t="s">
        <v>234</v>
      </c>
    </row>
    <row r="148" spans="1:42">
      <c r="A148" t="s">
        <v>166</v>
      </c>
      <c r="B148">
        <v>31.375</v>
      </c>
      <c r="C148" t="s">
        <v>96</v>
      </c>
      <c r="D148" t="s">
        <v>96</v>
      </c>
      <c r="E148" t="s">
        <v>234</v>
      </c>
      <c r="AC148" t="s">
        <v>778</v>
      </c>
      <c r="AD148" t="s">
        <v>244</v>
      </c>
      <c r="AE148">
        <v>40.125</v>
      </c>
      <c r="AF148" t="s">
        <v>136</v>
      </c>
      <c r="AG148" t="s">
        <v>236</v>
      </c>
      <c r="AH148" t="s">
        <v>98</v>
      </c>
      <c r="AK148">
        <v>2011</v>
      </c>
      <c r="AL148" t="s">
        <v>202</v>
      </c>
      <c r="AM148">
        <v>0.58923780918121338</v>
      </c>
      <c r="AN148" t="s">
        <v>96</v>
      </c>
      <c r="AO148" t="s">
        <v>96</v>
      </c>
      <c r="AP148" t="s">
        <v>234</v>
      </c>
    </row>
    <row r="149" spans="1:42">
      <c r="A149" t="s">
        <v>1120</v>
      </c>
      <c r="B149">
        <v>55</v>
      </c>
      <c r="C149" t="s">
        <v>96</v>
      </c>
      <c r="D149" t="s">
        <v>96</v>
      </c>
      <c r="E149" t="s">
        <v>234</v>
      </c>
      <c r="AC149" t="s">
        <v>1103</v>
      </c>
      <c r="AD149" t="s">
        <v>244</v>
      </c>
      <c r="AE149">
        <v>25</v>
      </c>
      <c r="AF149" t="s">
        <v>136</v>
      </c>
      <c r="AG149" t="s">
        <v>236</v>
      </c>
      <c r="AH149" t="s">
        <v>98</v>
      </c>
      <c r="AK149">
        <v>2011</v>
      </c>
      <c r="AL149" t="s">
        <v>200</v>
      </c>
      <c r="AM149">
        <v>15.5</v>
      </c>
      <c r="AN149" t="s">
        <v>96</v>
      </c>
      <c r="AO149" t="s">
        <v>96</v>
      </c>
      <c r="AP149" t="s">
        <v>234</v>
      </c>
    </row>
    <row r="150" spans="1:42">
      <c r="A150" t="s">
        <v>16</v>
      </c>
      <c r="B150">
        <v>29.307954788208008</v>
      </c>
      <c r="C150" t="s">
        <v>96</v>
      </c>
      <c r="D150" t="s">
        <v>96</v>
      </c>
      <c r="E150" t="s">
        <v>234</v>
      </c>
      <c r="AC150" t="s">
        <v>1104</v>
      </c>
      <c r="AD150" t="s">
        <v>244</v>
      </c>
      <c r="AE150">
        <v>22</v>
      </c>
      <c r="AF150" t="s">
        <v>136</v>
      </c>
      <c r="AG150" t="s">
        <v>236</v>
      </c>
      <c r="AH150" t="s">
        <v>98</v>
      </c>
      <c r="AK150">
        <v>2011</v>
      </c>
      <c r="AL150" t="s">
        <v>153</v>
      </c>
      <c r="AM150">
        <v>60.565643310546875</v>
      </c>
      <c r="AN150" t="s">
        <v>96</v>
      </c>
      <c r="AO150" t="s">
        <v>96</v>
      </c>
      <c r="AP150" t="s">
        <v>234</v>
      </c>
    </row>
    <row r="151" spans="1:42">
      <c r="A151" t="s">
        <v>167</v>
      </c>
      <c r="B151">
        <v>68</v>
      </c>
      <c r="C151" t="s">
        <v>96</v>
      </c>
      <c r="D151" t="s">
        <v>96</v>
      </c>
      <c r="E151" t="s">
        <v>234</v>
      </c>
      <c r="AC151" t="s">
        <v>1105</v>
      </c>
      <c r="AD151" t="s">
        <v>244</v>
      </c>
      <c r="AE151">
        <v>22</v>
      </c>
      <c r="AF151" t="s">
        <v>136</v>
      </c>
      <c r="AG151" t="s">
        <v>236</v>
      </c>
      <c r="AH151" t="s">
        <v>98</v>
      </c>
      <c r="AK151">
        <v>2011</v>
      </c>
      <c r="AL151" t="s">
        <v>209</v>
      </c>
      <c r="AM151">
        <v>22</v>
      </c>
      <c r="AN151" t="s">
        <v>96</v>
      </c>
      <c r="AO151" t="s">
        <v>96</v>
      </c>
      <c r="AP151" t="s">
        <v>234</v>
      </c>
    </row>
    <row r="152" spans="1:42">
      <c r="A152" t="s">
        <v>1121</v>
      </c>
      <c r="B152">
        <v>18</v>
      </c>
      <c r="C152" t="s">
        <v>96</v>
      </c>
      <c r="D152" t="s">
        <v>96</v>
      </c>
      <c r="E152" t="s">
        <v>234</v>
      </c>
      <c r="AC152" t="s">
        <v>1106</v>
      </c>
      <c r="AD152" t="s">
        <v>244</v>
      </c>
      <c r="AE152">
        <v>19.299999237060547</v>
      </c>
      <c r="AF152" t="s">
        <v>179</v>
      </c>
      <c r="AG152" t="s">
        <v>236</v>
      </c>
      <c r="AH152" t="s">
        <v>98</v>
      </c>
      <c r="AK152">
        <v>2012</v>
      </c>
      <c r="AL152" t="s">
        <v>41</v>
      </c>
      <c r="AM152">
        <v>27.5</v>
      </c>
      <c r="AN152" t="s">
        <v>204</v>
      </c>
      <c r="AO152" t="s">
        <v>235</v>
      </c>
      <c r="AP152" t="s">
        <v>98</v>
      </c>
    </row>
    <row r="153" spans="1:42">
      <c r="A153" t="s">
        <v>261</v>
      </c>
      <c r="B153">
        <v>27.927801132202148</v>
      </c>
      <c r="C153" t="s">
        <v>96</v>
      </c>
      <c r="D153" t="s">
        <v>96</v>
      </c>
      <c r="E153" t="s">
        <v>234</v>
      </c>
      <c r="AC153" t="s">
        <v>806</v>
      </c>
      <c r="AD153" t="s">
        <v>244</v>
      </c>
      <c r="AE153">
        <v>4.6880002021789551</v>
      </c>
      <c r="AF153" t="s">
        <v>136</v>
      </c>
      <c r="AG153" t="s">
        <v>236</v>
      </c>
      <c r="AH153" t="s">
        <v>98</v>
      </c>
      <c r="AK153">
        <v>2012</v>
      </c>
      <c r="AL153" t="s">
        <v>14</v>
      </c>
      <c r="AM153">
        <v>40.75</v>
      </c>
      <c r="AN153" t="s">
        <v>201</v>
      </c>
      <c r="AO153" t="s">
        <v>97</v>
      </c>
      <c r="AP153" t="s">
        <v>234</v>
      </c>
    </row>
    <row r="154" spans="1:42">
      <c r="A154" t="s">
        <v>168</v>
      </c>
      <c r="B154">
        <v>26.5</v>
      </c>
      <c r="C154" t="s">
        <v>96</v>
      </c>
      <c r="D154" t="s">
        <v>96</v>
      </c>
      <c r="E154" t="s">
        <v>234</v>
      </c>
      <c r="AC154" t="s">
        <v>854</v>
      </c>
      <c r="AD154" t="s">
        <v>244</v>
      </c>
      <c r="AE154">
        <v>4.3130002021789551</v>
      </c>
      <c r="AF154" t="s">
        <v>136</v>
      </c>
      <c r="AG154" t="s">
        <v>236</v>
      </c>
      <c r="AH154" t="s">
        <v>98</v>
      </c>
      <c r="AK154">
        <v>2012</v>
      </c>
      <c r="AL154" t="s">
        <v>15</v>
      </c>
      <c r="AM154">
        <v>37</v>
      </c>
      <c r="AN154" t="s">
        <v>201</v>
      </c>
      <c r="AO154" t="s">
        <v>97</v>
      </c>
      <c r="AP154" t="s">
        <v>234</v>
      </c>
    </row>
    <row r="155" spans="1:42">
      <c r="A155" s="24" t="s">
        <v>1122</v>
      </c>
      <c r="B155">
        <v>33.5</v>
      </c>
      <c r="C155" t="s">
        <v>96</v>
      </c>
      <c r="D155" t="s">
        <v>96</v>
      </c>
      <c r="E155" t="s">
        <v>234</v>
      </c>
      <c r="AC155" t="s">
        <v>292</v>
      </c>
      <c r="AD155" t="s">
        <v>244</v>
      </c>
      <c r="AE155">
        <v>45.259020805358887</v>
      </c>
      <c r="AF155" t="s">
        <v>179</v>
      </c>
      <c r="AG155" t="s">
        <v>236</v>
      </c>
      <c r="AH155" t="s">
        <v>98</v>
      </c>
      <c r="AK155">
        <v>2012</v>
      </c>
      <c r="AL155" t="s">
        <v>1018</v>
      </c>
      <c r="AM155">
        <v>13.433000087738037</v>
      </c>
      <c r="AN155" t="s">
        <v>136</v>
      </c>
      <c r="AO155" t="s">
        <v>236</v>
      </c>
      <c r="AP155" t="s">
        <v>98</v>
      </c>
    </row>
    <row r="156" spans="1:42">
      <c r="A156" t="s">
        <v>173</v>
      </c>
      <c r="B156">
        <v>6.75</v>
      </c>
      <c r="C156" t="s">
        <v>96</v>
      </c>
      <c r="D156" t="s">
        <v>96</v>
      </c>
      <c r="E156" t="s">
        <v>234</v>
      </c>
      <c r="AC156" t="s">
        <v>224</v>
      </c>
      <c r="AD156" t="s">
        <v>244</v>
      </c>
      <c r="AE156">
        <v>43.062226295471191</v>
      </c>
      <c r="AF156" t="s">
        <v>179</v>
      </c>
      <c r="AG156" t="s">
        <v>236</v>
      </c>
      <c r="AH156" t="s">
        <v>98</v>
      </c>
      <c r="AK156">
        <v>2012</v>
      </c>
      <c r="AL156" t="s">
        <v>44</v>
      </c>
      <c r="AM156">
        <v>56.5</v>
      </c>
      <c r="AN156" t="s">
        <v>136</v>
      </c>
      <c r="AO156" t="s">
        <v>236</v>
      </c>
      <c r="AP156" t="s">
        <v>98</v>
      </c>
    </row>
    <row r="157" spans="1:42">
      <c r="A157" t="s">
        <v>288</v>
      </c>
      <c r="B157">
        <v>6.8000001907348633</v>
      </c>
      <c r="C157" t="s">
        <v>96</v>
      </c>
      <c r="D157" t="s">
        <v>96</v>
      </c>
      <c r="E157" t="s">
        <v>234</v>
      </c>
      <c r="AC157" t="s">
        <v>1107</v>
      </c>
      <c r="AD157" t="s">
        <v>244</v>
      </c>
      <c r="AE157">
        <v>24.875</v>
      </c>
      <c r="AF157" t="s">
        <v>472</v>
      </c>
      <c r="AG157" t="s">
        <v>236</v>
      </c>
      <c r="AH157" t="s">
        <v>98</v>
      </c>
      <c r="AK157">
        <v>2012</v>
      </c>
      <c r="AL157" t="s">
        <v>1103</v>
      </c>
      <c r="AM157">
        <v>25</v>
      </c>
      <c r="AN157" t="s">
        <v>136</v>
      </c>
      <c r="AO157" t="s">
        <v>236</v>
      </c>
      <c r="AP157" t="s">
        <v>98</v>
      </c>
    </row>
    <row r="158" spans="1:42">
      <c r="A158" t="s">
        <v>959</v>
      </c>
      <c r="B158">
        <v>71.916666666666671</v>
      </c>
      <c r="C158" t="s">
        <v>96</v>
      </c>
      <c r="D158" t="s">
        <v>96</v>
      </c>
      <c r="E158" t="s">
        <v>234</v>
      </c>
      <c r="AC158" t="s">
        <v>1018</v>
      </c>
      <c r="AD158" t="s">
        <v>252</v>
      </c>
      <c r="AE158">
        <v>13.5</v>
      </c>
      <c r="AF158" t="s">
        <v>136</v>
      </c>
      <c r="AG158" t="s">
        <v>236</v>
      </c>
      <c r="AH158" t="s">
        <v>98</v>
      </c>
      <c r="AK158">
        <v>2012</v>
      </c>
      <c r="AL158" t="s">
        <v>94</v>
      </c>
      <c r="AM158">
        <v>74</v>
      </c>
      <c r="AN158" t="s">
        <v>96</v>
      </c>
      <c r="AO158" t="s">
        <v>96</v>
      </c>
      <c r="AP158" t="s">
        <v>234</v>
      </c>
    </row>
    <row r="159" spans="1:42">
      <c r="A159" t="s">
        <v>174</v>
      </c>
      <c r="B159">
        <v>23</v>
      </c>
      <c r="C159" t="s">
        <v>96</v>
      </c>
      <c r="D159" t="s">
        <v>96</v>
      </c>
      <c r="E159" t="s">
        <v>234</v>
      </c>
      <c r="AC159" t="s">
        <v>312</v>
      </c>
      <c r="AD159" t="s">
        <v>252</v>
      </c>
      <c r="AE159">
        <v>45</v>
      </c>
      <c r="AF159" t="s">
        <v>179</v>
      </c>
      <c r="AG159" t="s">
        <v>236</v>
      </c>
      <c r="AH159" t="s">
        <v>98</v>
      </c>
      <c r="AK159">
        <v>2012</v>
      </c>
      <c r="AL159" t="s">
        <v>30</v>
      </c>
      <c r="AM159">
        <v>21.5</v>
      </c>
      <c r="AN159" t="s">
        <v>96</v>
      </c>
      <c r="AO159" t="s">
        <v>96</v>
      </c>
      <c r="AP159" t="s">
        <v>234</v>
      </c>
    </row>
    <row r="160" spans="1:42">
      <c r="A160" t="s">
        <v>62</v>
      </c>
      <c r="B160">
        <v>23.495860576629639</v>
      </c>
      <c r="C160" t="s">
        <v>96</v>
      </c>
      <c r="D160" t="s">
        <v>96</v>
      </c>
      <c r="E160" t="s">
        <v>234</v>
      </c>
      <c r="AC160" t="s">
        <v>278</v>
      </c>
      <c r="AD160" t="s">
        <v>253</v>
      </c>
      <c r="AE160">
        <v>45</v>
      </c>
      <c r="AF160" t="s">
        <v>111</v>
      </c>
      <c r="AG160" t="s">
        <v>233</v>
      </c>
      <c r="AH160" t="s">
        <v>98</v>
      </c>
      <c r="AK160">
        <v>2012</v>
      </c>
      <c r="AL160" t="s">
        <v>13</v>
      </c>
      <c r="AM160">
        <v>28.893966674804688</v>
      </c>
      <c r="AN160" t="s">
        <v>96</v>
      </c>
      <c r="AO160" t="s">
        <v>96</v>
      </c>
      <c r="AP160" t="s">
        <v>234</v>
      </c>
    </row>
    <row r="161" spans="1:42">
      <c r="A161" t="s">
        <v>1123</v>
      </c>
      <c r="B161">
        <v>23.885417938232422</v>
      </c>
      <c r="C161" t="s">
        <v>96</v>
      </c>
      <c r="D161" t="s">
        <v>96</v>
      </c>
      <c r="E161" t="s">
        <v>234</v>
      </c>
      <c r="AC161" t="s">
        <v>284</v>
      </c>
      <c r="AD161" t="s">
        <v>253</v>
      </c>
      <c r="AE161">
        <v>18.75</v>
      </c>
      <c r="AF161" t="s">
        <v>111</v>
      </c>
      <c r="AG161" t="s">
        <v>233</v>
      </c>
      <c r="AH161" t="s">
        <v>98</v>
      </c>
      <c r="AK161">
        <v>2012</v>
      </c>
      <c r="AL161" t="s">
        <v>980</v>
      </c>
      <c r="AM161">
        <v>47.61854782104492</v>
      </c>
      <c r="AN161" t="s">
        <v>96</v>
      </c>
      <c r="AO161" t="s">
        <v>96</v>
      </c>
      <c r="AP161" t="s">
        <v>234</v>
      </c>
    </row>
    <row r="162" spans="1:42">
      <c r="A162" t="s">
        <v>79</v>
      </c>
      <c r="B162">
        <v>55.25</v>
      </c>
      <c r="C162" t="s">
        <v>96</v>
      </c>
      <c r="D162" t="s">
        <v>96</v>
      </c>
      <c r="E162" t="s">
        <v>234</v>
      </c>
      <c r="AC162" t="s">
        <v>110</v>
      </c>
      <c r="AD162" t="s">
        <v>244</v>
      </c>
      <c r="AE162">
        <v>20</v>
      </c>
      <c r="AF162" t="s">
        <v>111</v>
      </c>
      <c r="AG162" t="s">
        <v>233</v>
      </c>
      <c r="AH162" t="s">
        <v>98</v>
      </c>
      <c r="AK162">
        <v>2012</v>
      </c>
      <c r="AL162" t="s">
        <v>154</v>
      </c>
      <c r="AM162">
        <v>74.230003356933594</v>
      </c>
      <c r="AN162" t="s">
        <v>96</v>
      </c>
      <c r="AO162" t="s">
        <v>96</v>
      </c>
      <c r="AP162" t="s">
        <v>234</v>
      </c>
    </row>
    <row r="163" spans="1:42">
      <c r="A163" t="s">
        <v>176</v>
      </c>
      <c r="B163">
        <v>39.054285866873606</v>
      </c>
      <c r="C163" t="s">
        <v>96</v>
      </c>
      <c r="D163" t="s">
        <v>96</v>
      </c>
      <c r="E163" t="s">
        <v>234</v>
      </c>
      <c r="AC163" t="s">
        <v>219</v>
      </c>
      <c r="AD163" t="s">
        <v>244</v>
      </c>
      <c r="AE163">
        <v>25</v>
      </c>
      <c r="AF163" t="s">
        <v>111</v>
      </c>
      <c r="AG163" t="s">
        <v>233</v>
      </c>
      <c r="AH163" t="s">
        <v>98</v>
      </c>
      <c r="AK163">
        <v>2012</v>
      </c>
      <c r="AL163" t="s">
        <v>16</v>
      </c>
      <c r="AM163">
        <v>29.307954788208008</v>
      </c>
      <c r="AN163" t="s">
        <v>96</v>
      </c>
      <c r="AO163" t="s">
        <v>96</v>
      </c>
      <c r="AP163" t="s">
        <v>234</v>
      </c>
    </row>
    <row r="164" spans="1:42">
      <c r="A164" t="s">
        <v>218</v>
      </c>
      <c r="B164">
        <v>2</v>
      </c>
      <c r="C164" t="s">
        <v>96</v>
      </c>
      <c r="D164" t="s">
        <v>96</v>
      </c>
      <c r="E164" t="s">
        <v>234</v>
      </c>
      <c r="AC164" t="s">
        <v>127</v>
      </c>
      <c r="AD164" t="s">
        <v>244</v>
      </c>
      <c r="AE164">
        <v>20.5</v>
      </c>
      <c r="AF164" t="s">
        <v>111</v>
      </c>
      <c r="AG164" t="s">
        <v>233</v>
      </c>
      <c r="AH164" t="s">
        <v>98</v>
      </c>
      <c r="AK164">
        <v>2012</v>
      </c>
      <c r="AL164" t="s">
        <v>62</v>
      </c>
      <c r="AM164">
        <v>16.487581729888916</v>
      </c>
      <c r="AN164" t="s">
        <v>96</v>
      </c>
      <c r="AO164" t="s">
        <v>96</v>
      </c>
      <c r="AP164" t="s">
        <v>234</v>
      </c>
    </row>
    <row r="165" spans="1:42">
      <c r="A165" t="s">
        <v>180</v>
      </c>
      <c r="B165">
        <v>38</v>
      </c>
      <c r="C165" t="s">
        <v>96</v>
      </c>
      <c r="D165" t="s">
        <v>96</v>
      </c>
      <c r="E165" t="s">
        <v>234</v>
      </c>
      <c r="AC165" t="s">
        <v>128</v>
      </c>
      <c r="AD165" t="s">
        <v>244</v>
      </c>
      <c r="AE165">
        <v>21</v>
      </c>
      <c r="AF165" t="s">
        <v>111</v>
      </c>
      <c r="AG165" t="s">
        <v>233</v>
      </c>
      <c r="AH165" t="s">
        <v>98</v>
      </c>
      <c r="AK165">
        <v>2012</v>
      </c>
      <c r="AL165" t="s">
        <v>79</v>
      </c>
      <c r="AM165">
        <v>55.25</v>
      </c>
      <c r="AN165" t="s">
        <v>96</v>
      </c>
      <c r="AO165" t="s">
        <v>96</v>
      </c>
      <c r="AP165" t="s">
        <v>234</v>
      </c>
    </row>
    <row r="166" spans="1:42">
      <c r="A166" t="s">
        <v>177</v>
      </c>
      <c r="B166">
        <v>25</v>
      </c>
      <c r="C166" t="s">
        <v>96</v>
      </c>
      <c r="D166" t="s">
        <v>96</v>
      </c>
      <c r="E166" t="s">
        <v>234</v>
      </c>
      <c r="AC166" t="s">
        <v>976</v>
      </c>
      <c r="AD166" t="s">
        <v>244</v>
      </c>
      <c r="AE166">
        <v>20.379999160766602</v>
      </c>
      <c r="AF166" t="s">
        <v>111</v>
      </c>
      <c r="AG166" t="s">
        <v>233</v>
      </c>
      <c r="AH166" t="s">
        <v>98</v>
      </c>
      <c r="AK166">
        <v>2012</v>
      </c>
      <c r="AL166" t="s">
        <v>1126</v>
      </c>
      <c r="AM166">
        <v>44.687999725341797</v>
      </c>
      <c r="AN166" t="s">
        <v>96</v>
      </c>
      <c r="AO166" t="s">
        <v>96</v>
      </c>
      <c r="AP166" t="s">
        <v>234</v>
      </c>
    </row>
    <row r="167" spans="1:42">
      <c r="A167" t="s">
        <v>1124</v>
      </c>
      <c r="B167">
        <v>78.5</v>
      </c>
      <c r="C167" t="s">
        <v>96</v>
      </c>
      <c r="D167" t="s">
        <v>96</v>
      </c>
      <c r="E167" t="s">
        <v>234</v>
      </c>
      <c r="AC167" t="s">
        <v>977</v>
      </c>
      <c r="AD167" t="s">
        <v>244</v>
      </c>
      <c r="AE167">
        <v>23</v>
      </c>
      <c r="AF167" t="s">
        <v>111</v>
      </c>
      <c r="AG167" t="s">
        <v>233</v>
      </c>
      <c r="AH167" t="s">
        <v>98</v>
      </c>
      <c r="AK167">
        <v>2012</v>
      </c>
      <c r="AL167" t="s">
        <v>981</v>
      </c>
      <c r="AM167">
        <v>36.988740285237633</v>
      </c>
      <c r="AN167" t="s">
        <v>96</v>
      </c>
      <c r="AO167" t="s">
        <v>96</v>
      </c>
      <c r="AP167" t="s">
        <v>234</v>
      </c>
    </row>
    <row r="168" spans="1:42">
      <c r="A168" t="s">
        <v>1125</v>
      </c>
      <c r="B168">
        <v>32</v>
      </c>
      <c r="C168" t="s">
        <v>96</v>
      </c>
      <c r="D168" t="s">
        <v>96</v>
      </c>
      <c r="E168" t="s">
        <v>234</v>
      </c>
      <c r="AC168" t="s">
        <v>978</v>
      </c>
      <c r="AD168" t="s">
        <v>244</v>
      </c>
      <c r="AE168">
        <v>17.629999160766602</v>
      </c>
      <c r="AF168" t="s">
        <v>111</v>
      </c>
      <c r="AG168" t="s">
        <v>233</v>
      </c>
      <c r="AH168" t="s">
        <v>98</v>
      </c>
      <c r="AK168">
        <v>2012</v>
      </c>
      <c r="AL168" t="s">
        <v>104</v>
      </c>
      <c r="AM168">
        <v>46.263412475585938</v>
      </c>
      <c r="AN168" t="s">
        <v>96</v>
      </c>
      <c r="AO168" t="s">
        <v>96</v>
      </c>
      <c r="AP168" t="s">
        <v>234</v>
      </c>
    </row>
    <row r="169" spans="1:42">
      <c r="A169" t="s">
        <v>1126</v>
      </c>
      <c r="B169">
        <v>26.000499963760376</v>
      </c>
      <c r="C169" t="s">
        <v>96</v>
      </c>
      <c r="D169" t="s">
        <v>96</v>
      </c>
      <c r="E169" t="s">
        <v>234</v>
      </c>
      <c r="AC169" t="s">
        <v>1108</v>
      </c>
      <c r="AD169" t="s">
        <v>244</v>
      </c>
      <c r="AE169">
        <v>47.5</v>
      </c>
      <c r="AF169" t="s">
        <v>111</v>
      </c>
      <c r="AG169" t="s">
        <v>233</v>
      </c>
      <c r="AH169" t="s">
        <v>98</v>
      </c>
      <c r="AK169">
        <v>2012</v>
      </c>
      <c r="AL169" t="s">
        <v>64</v>
      </c>
      <c r="AM169">
        <v>55.75</v>
      </c>
      <c r="AN169" t="s">
        <v>96</v>
      </c>
      <c r="AO169" t="s">
        <v>96</v>
      </c>
      <c r="AP169" t="s">
        <v>234</v>
      </c>
    </row>
    <row r="170" spans="1:42">
      <c r="A170" t="s">
        <v>212</v>
      </c>
      <c r="B170">
        <v>8</v>
      </c>
      <c r="C170" t="s">
        <v>96</v>
      </c>
      <c r="D170" t="s">
        <v>96</v>
      </c>
      <c r="E170" t="s">
        <v>234</v>
      </c>
      <c r="AC170" t="s">
        <v>979</v>
      </c>
      <c r="AD170" t="s">
        <v>244</v>
      </c>
      <c r="AE170">
        <v>16.5</v>
      </c>
      <c r="AF170" t="s">
        <v>111</v>
      </c>
      <c r="AG170" t="s">
        <v>233</v>
      </c>
      <c r="AH170" t="s">
        <v>98</v>
      </c>
      <c r="AK170">
        <v>2012</v>
      </c>
      <c r="AL170" t="s">
        <v>45</v>
      </c>
      <c r="AM170">
        <v>51</v>
      </c>
      <c r="AN170" t="s">
        <v>96</v>
      </c>
      <c r="AO170" t="s">
        <v>96</v>
      </c>
      <c r="AP170" t="s">
        <v>234</v>
      </c>
    </row>
    <row r="171" spans="1:42">
      <c r="A171" t="s">
        <v>188</v>
      </c>
      <c r="B171">
        <v>27.9</v>
      </c>
      <c r="C171" t="s">
        <v>96</v>
      </c>
      <c r="D171" t="s">
        <v>96</v>
      </c>
      <c r="E171" t="s">
        <v>234</v>
      </c>
      <c r="AD171" t="s">
        <v>253</v>
      </c>
      <c r="AE171">
        <v>73.101110670301651</v>
      </c>
      <c r="AF171" t="s">
        <v>96</v>
      </c>
      <c r="AG171" t="s">
        <v>96</v>
      </c>
      <c r="AH171" t="s">
        <v>234</v>
      </c>
      <c r="AK171">
        <v>2012</v>
      </c>
      <c r="AL171" t="s">
        <v>72</v>
      </c>
      <c r="AM171">
        <v>21.633066177368164</v>
      </c>
      <c r="AN171" t="s">
        <v>96</v>
      </c>
      <c r="AO171" t="s">
        <v>96</v>
      </c>
      <c r="AP171" t="s">
        <v>234</v>
      </c>
    </row>
    <row r="172" spans="1:42">
      <c r="A172" t="s">
        <v>182</v>
      </c>
      <c r="B172">
        <v>40.666666666666664</v>
      </c>
      <c r="C172" t="s">
        <v>96</v>
      </c>
      <c r="D172" t="s">
        <v>96</v>
      </c>
      <c r="E172" t="s">
        <v>234</v>
      </c>
      <c r="AC172" t="s">
        <v>254</v>
      </c>
      <c r="AD172" t="s">
        <v>253</v>
      </c>
      <c r="AE172">
        <v>36.251581192016602</v>
      </c>
      <c r="AF172" t="s">
        <v>96</v>
      </c>
      <c r="AG172" t="s">
        <v>96</v>
      </c>
      <c r="AH172" t="s">
        <v>234</v>
      </c>
      <c r="AK172">
        <v>2012</v>
      </c>
      <c r="AL172" t="s">
        <v>291</v>
      </c>
      <c r="AM172">
        <v>74.230003356933594</v>
      </c>
      <c r="AN172" t="s">
        <v>96</v>
      </c>
      <c r="AO172" t="s">
        <v>96</v>
      </c>
      <c r="AP172" t="s">
        <v>234</v>
      </c>
    </row>
    <row r="173" spans="1:42">
      <c r="A173" t="s">
        <v>1127</v>
      </c>
      <c r="B173">
        <v>5</v>
      </c>
      <c r="C173" t="s">
        <v>96</v>
      </c>
      <c r="D173" t="s">
        <v>96</v>
      </c>
      <c r="E173" t="s">
        <v>234</v>
      </c>
      <c r="AC173" t="s">
        <v>1185</v>
      </c>
      <c r="AD173" t="s">
        <v>253</v>
      </c>
      <c r="AE173">
        <v>54.5</v>
      </c>
      <c r="AF173" t="s">
        <v>96</v>
      </c>
      <c r="AG173" t="s">
        <v>96</v>
      </c>
      <c r="AH173" t="s">
        <v>234</v>
      </c>
      <c r="AK173">
        <v>2012</v>
      </c>
      <c r="AL173" t="s">
        <v>433</v>
      </c>
      <c r="AM173">
        <v>42</v>
      </c>
      <c r="AN173" t="s">
        <v>96</v>
      </c>
      <c r="AO173" t="s">
        <v>96</v>
      </c>
      <c r="AP173" t="s">
        <v>234</v>
      </c>
    </row>
    <row r="174" spans="1:42">
      <c r="A174" t="s">
        <v>919</v>
      </c>
      <c r="B174">
        <v>80</v>
      </c>
      <c r="C174" t="s">
        <v>96</v>
      </c>
      <c r="D174" t="s">
        <v>96</v>
      </c>
      <c r="E174" t="s">
        <v>234</v>
      </c>
      <c r="AC174" t="s">
        <v>1016</v>
      </c>
      <c r="AD174" t="s">
        <v>253</v>
      </c>
      <c r="AE174">
        <v>24.459636688232422</v>
      </c>
      <c r="AF174" t="s">
        <v>96</v>
      </c>
      <c r="AG174" t="s">
        <v>96</v>
      </c>
      <c r="AH174" t="s">
        <v>234</v>
      </c>
      <c r="AK174">
        <v>2013</v>
      </c>
      <c r="AL174" t="s">
        <v>1081</v>
      </c>
      <c r="AM174">
        <v>25</v>
      </c>
      <c r="AN174" t="s">
        <v>172</v>
      </c>
      <c r="AO174" t="s">
        <v>235</v>
      </c>
      <c r="AP174" t="s">
        <v>234</v>
      </c>
    </row>
    <row r="175" spans="1:42">
      <c r="A175" t="s">
        <v>1128</v>
      </c>
      <c r="B175">
        <v>22.58799934387207</v>
      </c>
      <c r="C175" t="s">
        <v>96</v>
      </c>
      <c r="D175" t="s">
        <v>96</v>
      </c>
      <c r="E175" t="s">
        <v>234</v>
      </c>
      <c r="AC175" t="s">
        <v>1186</v>
      </c>
      <c r="AD175" t="s">
        <v>253</v>
      </c>
      <c r="AE175">
        <v>20</v>
      </c>
      <c r="AF175" t="s">
        <v>96</v>
      </c>
      <c r="AG175" t="s">
        <v>96</v>
      </c>
      <c r="AH175" t="s">
        <v>234</v>
      </c>
      <c r="AK175">
        <v>2013</v>
      </c>
      <c r="AL175" t="s">
        <v>1084</v>
      </c>
      <c r="AM175">
        <v>46.75</v>
      </c>
      <c r="AN175" t="s">
        <v>170</v>
      </c>
      <c r="AO175" t="s">
        <v>235</v>
      </c>
      <c r="AP175" t="s">
        <v>98</v>
      </c>
    </row>
    <row r="176" spans="1:42">
      <c r="A176" t="s">
        <v>184</v>
      </c>
      <c r="B176">
        <v>46.130001068115234</v>
      </c>
      <c r="C176" t="s">
        <v>96</v>
      </c>
      <c r="D176" t="s">
        <v>96</v>
      </c>
      <c r="E176" t="s">
        <v>234</v>
      </c>
      <c r="AC176" t="s">
        <v>255</v>
      </c>
      <c r="AD176" t="s">
        <v>253</v>
      </c>
      <c r="AE176">
        <v>54.360508918762207</v>
      </c>
      <c r="AF176" t="s">
        <v>96</v>
      </c>
      <c r="AG176" t="s">
        <v>96</v>
      </c>
      <c r="AH176" t="s">
        <v>234</v>
      </c>
      <c r="AK176">
        <v>2013</v>
      </c>
      <c r="AL176" t="s">
        <v>1087</v>
      </c>
      <c r="AM176">
        <v>58</v>
      </c>
      <c r="AN176" t="s">
        <v>132</v>
      </c>
      <c r="AO176" t="s">
        <v>237</v>
      </c>
      <c r="AP176" t="s">
        <v>234</v>
      </c>
    </row>
    <row r="177" spans="1:42">
      <c r="A177" t="s">
        <v>225</v>
      </c>
      <c r="B177">
        <v>29.302234104701451</v>
      </c>
      <c r="C177" t="s">
        <v>96</v>
      </c>
      <c r="D177" t="s">
        <v>96</v>
      </c>
      <c r="E177" t="s">
        <v>234</v>
      </c>
      <c r="AC177" t="s">
        <v>1187</v>
      </c>
      <c r="AD177" t="s">
        <v>253</v>
      </c>
      <c r="AE177">
        <v>50</v>
      </c>
      <c r="AF177" t="s">
        <v>96</v>
      </c>
      <c r="AG177" t="s">
        <v>96</v>
      </c>
      <c r="AH177" t="s">
        <v>234</v>
      </c>
      <c r="AK177">
        <v>2013</v>
      </c>
      <c r="AL177" t="s">
        <v>1088</v>
      </c>
      <c r="AM177">
        <v>87</v>
      </c>
      <c r="AN177" t="s">
        <v>137</v>
      </c>
      <c r="AO177" t="s">
        <v>97</v>
      </c>
      <c r="AP177" t="s">
        <v>234</v>
      </c>
    </row>
    <row r="178" spans="1:42">
      <c r="A178" t="s">
        <v>290</v>
      </c>
      <c r="B178">
        <v>33.929088592529297</v>
      </c>
      <c r="C178" t="s">
        <v>96</v>
      </c>
      <c r="D178" t="s">
        <v>96</v>
      </c>
      <c r="E178" t="s">
        <v>234</v>
      </c>
      <c r="AC178" t="s">
        <v>1109</v>
      </c>
      <c r="AD178" t="s">
        <v>253</v>
      </c>
      <c r="AE178">
        <v>5.3857499957084656</v>
      </c>
      <c r="AF178" t="s">
        <v>96</v>
      </c>
      <c r="AG178" t="s">
        <v>96</v>
      </c>
      <c r="AH178" t="s">
        <v>234</v>
      </c>
      <c r="AK178">
        <v>2013</v>
      </c>
      <c r="AM178">
        <v>18.5</v>
      </c>
      <c r="AN178" t="s">
        <v>179</v>
      </c>
      <c r="AO178" t="s">
        <v>236</v>
      </c>
      <c r="AP178" t="s">
        <v>98</v>
      </c>
    </row>
    <row r="179" spans="1:42">
      <c r="A179" t="s">
        <v>1129</v>
      </c>
      <c r="B179">
        <v>24.5</v>
      </c>
      <c r="C179" t="s">
        <v>96</v>
      </c>
      <c r="D179" t="s">
        <v>96</v>
      </c>
      <c r="E179" t="s">
        <v>234</v>
      </c>
      <c r="AC179" t="s">
        <v>782</v>
      </c>
      <c r="AD179" t="s">
        <v>253</v>
      </c>
      <c r="AE179">
        <v>63.083333333333336</v>
      </c>
      <c r="AF179" t="s">
        <v>96</v>
      </c>
      <c r="AG179" t="s">
        <v>96</v>
      </c>
      <c r="AH179" t="s">
        <v>234</v>
      </c>
      <c r="AK179">
        <v>2013</v>
      </c>
      <c r="AL179" t="s">
        <v>1097</v>
      </c>
      <c r="AM179">
        <v>77.016498565673828</v>
      </c>
      <c r="AN179" t="s">
        <v>179</v>
      </c>
      <c r="AO179" t="s">
        <v>236</v>
      </c>
      <c r="AP179" t="s">
        <v>98</v>
      </c>
    </row>
    <row r="180" spans="1:42">
      <c r="A180" t="s">
        <v>187</v>
      </c>
      <c r="B180">
        <v>61.25</v>
      </c>
      <c r="C180" t="s">
        <v>96</v>
      </c>
      <c r="D180" t="s">
        <v>96</v>
      </c>
      <c r="E180" t="s">
        <v>234</v>
      </c>
      <c r="AC180" t="s">
        <v>1188</v>
      </c>
      <c r="AD180" t="s">
        <v>253</v>
      </c>
      <c r="AE180">
        <v>59</v>
      </c>
      <c r="AF180" t="s">
        <v>96</v>
      </c>
      <c r="AG180" t="s">
        <v>96</v>
      </c>
      <c r="AH180" t="s">
        <v>234</v>
      </c>
      <c r="AK180">
        <v>2013</v>
      </c>
      <c r="AL180" t="s">
        <v>1099</v>
      </c>
      <c r="AM180">
        <v>34.474998474121094</v>
      </c>
      <c r="AN180" t="s">
        <v>179</v>
      </c>
      <c r="AO180" t="s">
        <v>236</v>
      </c>
      <c r="AP180" t="s">
        <v>98</v>
      </c>
    </row>
    <row r="181" spans="1:42">
      <c r="A181" t="s">
        <v>1130</v>
      </c>
      <c r="B181">
        <v>43.75</v>
      </c>
      <c r="C181" t="s">
        <v>96</v>
      </c>
      <c r="D181" t="s">
        <v>96</v>
      </c>
      <c r="E181" t="s">
        <v>234</v>
      </c>
      <c r="AC181" t="s">
        <v>893</v>
      </c>
      <c r="AD181" t="s">
        <v>253</v>
      </c>
      <c r="AE181">
        <v>35.812999725341797</v>
      </c>
      <c r="AF181" t="s">
        <v>96</v>
      </c>
      <c r="AG181" t="s">
        <v>96</v>
      </c>
      <c r="AH181" t="s">
        <v>234</v>
      </c>
      <c r="AK181">
        <v>2013</v>
      </c>
      <c r="AL181" t="s">
        <v>1100</v>
      </c>
      <c r="AM181">
        <v>18.5</v>
      </c>
      <c r="AN181" t="s">
        <v>179</v>
      </c>
      <c r="AO181" t="s">
        <v>236</v>
      </c>
      <c r="AP181" t="s">
        <v>98</v>
      </c>
    </row>
    <row r="182" spans="1:42">
      <c r="A182" t="s">
        <v>189</v>
      </c>
      <c r="B182">
        <v>7</v>
      </c>
      <c r="C182" t="s">
        <v>96</v>
      </c>
      <c r="D182" t="s">
        <v>96</v>
      </c>
      <c r="E182" t="s">
        <v>234</v>
      </c>
      <c r="AC182" t="s">
        <v>1111</v>
      </c>
      <c r="AD182" t="s">
        <v>253</v>
      </c>
      <c r="AE182">
        <v>1.1375000476837158</v>
      </c>
      <c r="AF182" t="s">
        <v>96</v>
      </c>
      <c r="AG182" t="s">
        <v>96</v>
      </c>
      <c r="AH182" t="s">
        <v>234</v>
      </c>
      <c r="AK182">
        <v>2013</v>
      </c>
      <c r="AL182" t="s">
        <v>1102</v>
      </c>
      <c r="AM182">
        <v>8.5</v>
      </c>
      <c r="AN182" t="s">
        <v>136</v>
      </c>
      <c r="AO182" t="s">
        <v>236</v>
      </c>
      <c r="AP182" t="s">
        <v>98</v>
      </c>
    </row>
    <row r="183" spans="1:42">
      <c r="A183" t="s">
        <v>190</v>
      </c>
      <c r="B183">
        <v>34.75</v>
      </c>
      <c r="C183" t="s">
        <v>96</v>
      </c>
      <c r="D183" t="s">
        <v>96</v>
      </c>
      <c r="E183" t="s">
        <v>234</v>
      </c>
      <c r="AC183" t="s">
        <v>1189</v>
      </c>
      <c r="AD183" t="s">
        <v>253</v>
      </c>
      <c r="AE183">
        <v>24.5</v>
      </c>
      <c r="AF183" t="s">
        <v>96</v>
      </c>
      <c r="AG183" t="s">
        <v>96</v>
      </c>
      <c r="AH183" t="s">
        <v>234</v>
      </c>
      <c r="AK183">
        <v>2013</v>
      </c>
      <c r="AL183" t="s">
        <v>1106</v>
      </c>
      <c r="AM183">
        <v>19.299999237060547</v>
      </c>
      <c r="AN183" t="s">
        <v>179</v>
      </c>
      <c r="AO183" t="s">
        <v>236</v>
      </c>
      <c r="AP183" t="s">
        <v>98</v>
      </c>
    </row>
    <row r="184" spans="1:42">
      <c r="A184" t="s">
        <v>192</v>
      </c>
      <c r="B184">
        <v>50</v>
      </c>
      <c r="C184" t="s">
        <v>96</v>
      </c>
      <c r="D184" t="s">
        <v>96</v>
      </c>
      <c r="E184" t="s">
        <v>234</v>
      </c>
      <c r="AC184" t="s">
        <v>256</v>
      </c>
      <c r="AD184" t="s">
        <v>253</v>
      </c>
      <c r="AE184">
        <v>64.5</v>
      </c>
      <c r="AF184" t="s">
        <v>96</v>
      </c>
      <c r="AG184" t="s">
        <v>96</v>
      </c>
      <c r="AH184" t="s">
        <v>234</v>
      </c>
      <c r="AK184">
        <v>2013</v>
      </c>
      <c r="AM184">
        <v>94.5</v>
      </c>
      <c r="AN184" t="s">
        <v>96</v>
      </c>
      <c r="AO184" t="s">
        <v>96</v>
      </c>
      <c r="AP184" t="s">
        <v>234</v>
      </c>
    </row>
    <row r="185" spans="1:42">
      <c r="A185" t="s">
        <v>1131</v>
      </c>
      <c r="B185">
        <v>11.25</v>
      </c>
      <c r="C185" t="s">
        <v>96</v>
      </c>
      <c r="D185" t="s">
        <v>96</v>
      </c>
      <c r="E185" t="s">
        <v>234</v>
      </c>
      <c r="AC185" t="s">
        <v>1190</v>
      </c>
      <c r="AD185" t="s">
        <v>253</v>
      </c>
      <c r="AE185">
        <v>71.25</v>
      </c>
      <c r="AF185" t="s">
        <v>96</v>
      </c>
      <c r="AG185" t="s">
        <v>96</v>
      </c>
      <c r="AH185" t="s">
        <v>234</v>
      </c>
      <c r="AK185">
        <v>2013</v>
      </c>
      <c r="AL185" t="s">
        <v>1118</v>
      </c>
      <c r="AM185">
        <v>109.40000152587891</v>
      </c>
      <c r="AN185" t="s">
        <v>96</v>
      </c>
      <c r="AO185" t="s">
        <v>96</v>
      </c>
      <c r="AP185" t="s">
        <v>234</v>
      </c>
    </row>
    <row r="186" spans="1:42">
      <c r="A186" t="s">
        <v>152</v>
      </c>
      <c r="B186">
        <v>64.659025192260742</v>
      </c>
      <c r="C186" t="s">
        <v>96</v>
      </c>
      <c r="D186" t="s">
        <v>96</v>
      </c>
      <c r="E186" t="s">
        <v>234</v>
      </c>
      <c r="AC186" t="s">
        <v>338</v>
      </c>
      <c r="AD186" t="s">
        <v>253</v>
      </c>
      <c r="AE186">
        <v>88.5</v>
      </c>
      <c r="AF186" t="s">
        <v>96</v>
      </c>
      <c r="AG186" t="s">
        <v>96</v>
      </c>
      <c r="AH186" t="s">
        <v>234</v>
      </c>
      <c r="AK186">
        <v>2013</v>
      </c>
      <c r="AL186" t="s">
        <v>1136</v>
      </c>
      <c r="AM186">
        <v>55</v>
      </c>
      <c r="AN186" t="s">
        <v>96</v>
      </c>
      <c r="AO186" t="s">
        <v>96</v>
      </c>
      <c r="AP186" t="s">
        <v>234</v>
      </c>
    </row>
    <row r="187" spans="1:42">
      <c r="A187" t="s">
        <v>194</v>
      </c>
      <c r="B187">
        <v>22.75</v>
      </c>
      <c r="C187" t="s">
        <v>96</v>
      </c>
      <c r="D187" t="s">
        <v>96</v>
      </c>
      <c r="E187" t="s">
        <v>234</v>
      </c>
      <c r="AC187" t="s">
        <v>257</v>
      </c>
      <c r="AD187" t="s">
        <v>253</v>
      </c>
      <c r="AE187">
        <v>9</v>
      </c>
      <c r="AF187" t="s">
        <v>96</v>
      </c>
      <c r="AG187" t="s">
        <v>96</v>
      </c>
      <c r="AH187" t="s">
        <v>234</v>
      </c>
      <c r="AK187">
        <v>2013</v>
      </c>
      <c r="AL187" t="s">
        <v>1138</v>
      </c>
      <c r="AM187">
        <v>27.5</v>
      </c>
      <c r="AN187" t="s">
        <v>96</v>
      </c>
      <c r="AO187" t="s">
        <v>96</v>
      </c>
      <c r="AP187" t="s">
        <v>234</v>
      </c>
    </row>
    <row r="188" spans="1:42">
      <c r="A188" t="s">
        <v>1132</v>
      </c>
      <c r="B188">
        <v>63.75</v>
      </c>
      <c r="C188" t="s">
        <v>96</v>
      </c>
      <c r="D188" t="s">
        <v>96</v>
      </c>
      <c r="E188" t="s">
        <v>234</v>
      </c>
      <c r="AC188" t="s">
        <v>747</v>
      </c>
      <c r="AD188" t="s">
        <v>253</v>
      </c>
      <c r="AE188">
        <v>49.664714268275667</v>
      </c>
      <c r="AF188" t="s">
        <v>96</v>
      </c>
      <c r="AG188" t="s">
        <v>96</v>
      </c>
      <c r="AH188" t="s">
        <v>234</v>
      </c>
      <c r="AK188">
        <v>2014</v>
      </c>
      <c r="AL188" t="s">
        <v>1077</v>
      </c>
      <c r="AM188">
        <v>71.669998168945313</v>
      </c>
      <c r="AN188" t="s">
        <v>1078</v>
      </c>
      <c r="AO188" t="s">
        <v>1079</v>
      </c>
      <c r="AP188" t="s">
        <v>98</v>
      </c>
    </row>
    <row r="189" spans="1:42">
      <c r="A189" t="s">
        <v>193</v>
      </c>
      <c r="B189">
        <v>50</v>
      </c>
      <c r="C189" t="s">
        <v>96</v>
      </c>
      <c r="D189" t="s">
        <v>96</v>
      </c>
      <c r="E189" t="s">
        <v>234</v>
      </c>
      <c r="AC189" t="s">
        <v>1191</v>
      </c>
      <c r="AD189" t="s">
        <v>253</v>
      </c>
      <c r="AE189">
        <v>43.875</v>
      </c>
      <c r="AF189" t="s">
        <v>96</v>
      </c>
      <c r="AG189" t="s">
        <v>96</v>
      </c>
      <c r="AH189" t="s">
        <v>234</v>
      </c>
      <c r="AK189">
        <v>2014</v>
      </c>
      <c r="AL189" t="s">
        <v>1080</v>
      </c>
      <c r="AM189">
        <v>78.5</v>
      </c>
      <c r="AN189" t="s">
        <v>1078</v>
      </c>
      <c r="AO189" t="s">
        <v>1079</v>
      </c>
      <c r="AP189" t="s">
        <v>98</v>
      </c>
    </row>
    <row r="190" spans="1:42">
      <c r="A190" t="s">
        <v>125</v>
      </c>
      <c r="B190">
        <v>93</v>
      </c>
      <c r="C190" t="s">
        <v>96</v>
      </c>
      <c r="D190" t="s">
        <v>96</v>
      </c>
      <c r="E190" t="s">
        <v>234</v>
      </c>
      <c r="AC190" t="s">
        <v>297</v>
      </c>
      <c r="AD190" t="s">
        <v>253</v>
      </c>
      <c r="AE190">
        <v>92.166666666666671</v>
      </c>
      <c r="AF190" t="s">
        <v>96</v>
      </c>
      <c r="AG190" t="s">
        <v>96</v>
      </c>
      <c r="AH190" t="s">
        <v>234</v>
      </c>
      <c r="AK190">
        <v>2014</v>
      </c>
      <c r="AL190" t="s">
        <v>1083</v>
      </c>
      <c r="AM190">
        <v>67</v>
      </c>
      <c r="AN190" t="s">
        <v>170</v>
      </c>
      <c r="AO190" t="s">
        <v>235</v>
      </c>
      <c r="AP190" t="s">
        <v>98</v>
      </c>
    </row>
    <row r="191" spans="1:42">
      <c r="A191" t="s">
        <v>296</v>
      </c>
      <c r="B191">
        <v>31.478000640869141</v>
      </c>
      <c r="C191" t="s">
        <v>96</v>
      </c>
      <c r="D191" t="s">
        <v>96</v>
      </c>
      <c r="E191" t="s">
        <v>234</v>
      </c>
      <c r="AC191" t="s">
        <v>94</v>
      </c>
      <c r="AD191" t="s">
        <v>253</v>
      </c>
      <c r="AE191">
        <v>50.5</v>
      </c>
      <c r="AF191" t="s">
        <v>96</v>
      </c>
      <c r="AG191" t="s">
        <v>96</v>
      </c>
      <c r="AH191" t="s">
        <v>234</v>
      </c>
      <c r="AK191">
        <v>2014</v>
      </c>
      <c r="AL191" t="s">
        <v>1086</v>
      </c>
      <c r="AM191">
        <v>84.25</v>
      </c>
      <c r="AN191" t="s">
        <v>132</v>
      </c>
      <c r="AO191" t="s">
        <v>237</v>
      </c>
      <c r="AP191" t="s">
        <v>234</v>
      </c>
    </row>
    <row r="192" spans="1:42">
      <c r="A192" t="s">
        <v>1133</v>
      </c>
      <c r="B192">
        <v>23.83329963684082</v>
      </c>
      <c r="C192" t="s">
        <v>96</v>
      </c>
      <c r="D192" t="s">
        <v>96</v>
      </c>
      <c r="E192" t="s">
        <v>234</v>
      </c>
      <c r="AC192" t="s">
        <v>48</v>
      </c>
      <c r="AD192" t="s">
        <v>253</v>
      </c>
      <c r="AE192">
        <v>82</v>
      </c>
      <c r="AF192" t="s">
        <v>96</v>
      </c>
      <c r="AG192" t="s">
        <v>96</v>
      </c>
      <c r="AH192" t="s">
        <v>234</v>
      </c>
      <c r="AK192">
        <v>2014</v>
      </c>
      <c r="AL192" t="s">
        <v>1091</v>
      </c>
      <c r="AM192">
        <v>3</v>
      </c>
      <c r="AN192" t="s">
        <v>137</v>
      </c>
      <c r="AO192" t="s">
        <v>97</v>
      </c>
      <c r="AP192" t="s">
        <v>234</v>
      </c>
    </row>
    <row r="193" spans="1:42">
      <c r="A193" t="s">
        <v>199</v>
      </c>
      <c r="B193">
        <v>30</v>
      </c>
      <c r="C193" t="s">
        <v>96</v>
      </c>
      <c r="D193" t="s">
        <v>96</v>
      </c>
      <c r="E193" t="s">
        <v>234</v>
      </c>
      <c r="AC193" t="s">
        <v>258</v>
      </c>
      <c r="AD193" t="s">
        <v>253</v>
      </c>
      <c r="AE193">
        <v>90</v>
      </c>
      <c r="AF193" t="s">
        <v>96</v>
      </c>
      <c r="AG193" t="s">
        <v>96</v>
      </c>
      <c r="AH193" t="s">
        <v>234</v>
      </c>
      <c r="AK193">
        <v>2014</v>
      </c>
      <c r="AL193" t="s">
        <v>1094</v>
      </c>
      <c r="AM193">
        <v>11</v>
      </c>
      <c r="AN193" t="s">
        <v>136</v>
      </c>
      <c r="AO193" t="s">
        <v>236</v>
      </c>
      <c r="AP193" t="s">
        <v>98</v>
      </c>
    </row>
    <row r="194" spans="1:42">
      <c r="A194" t="s">
        <v>981</v>
      </c>
      <c r="B194">
        <v>36.988740285237633</v>
      </c>
      <c r="C194" t="s">
        <v>96</v>
      </c>
      <c r="D194" t="s">
        <v>96</v>
      </c>
      <c r="E194" t="s">
        <v>234</v>
      </c>
      <c r="AC194" t="s">
        <v>13</v>
      </c>
      <c r="AD194" t="s">
        <v>253</v>
      </c>
      <c r="AE194">
        <v>93.25</v>
      </c>
      <c r="AF194" t="s">
        <v>96</v>
      </c>
      <c r="AG194" t="s">
        <v>96</v>
      </c>
      <c r="AH194" t="s">
        <v>234</v>
      </c>
      <c r="AK194">
        <v>2014</v>
      </c>
      <c r="AL194" t="s">
        <v>1107</v>
      </c>
      <c r="AM194">
        <v>24.875</v>
      </c>
      <c r="AN194" t="s">
        <v>472</v>
      </c>
      <c r="AO194" t="s">
        <v>236</v>
      </c>
      <c r="AP194" t="s">
        <v>98</v>
      </c>
    </row>
    <row r="195" spans="1:42">
      <c r="A195" t="s">
        <v>203</v>
      </c>
      <c r="B195">
        <v>20.25</v>
      </c>
      <c r="C195" t="s">
        <v>96</v>
      </c>
      <c r="D195" t="s">
        <v>96</v>
      </c>
      <c r="E195" t="s">
        <v>234</v>
      </c>
      <c r="AC195" t="s">
        <v>1192</v>
      </c>
      <c r="AD195" t="s">
        <v>253</v>
      </c>
      <c r="AE195">
        <v>45</v>
      </c>
      <c r="AF195" t="s">
        <v>96</v>
      </c>
      <c r="AG195" t="s">
        <v>96</v>
      </c>
      <c r="AH195" t="s">
        <v>234</v>
      </c>
      <c r="AK195">
        <v>2014</v>
      </c>
      <c r="AL195" t="s">
        <v>1108</v>
      </c>
      <c r="AM195">
        <v>47.5</v>
      </c>
      <c r="AN195" t="s">
        <v>111</v>
      </c>
      <c r="AO195" t="s">
        <v>233</v>
      </c>
      <c r="AP195" t="s">
        <v>98</v>
      </c>
    </row>
    <row r="196" spans="1:42">
      <c r="A196" t="s">
        <v>202</v>
      </c>
      <c r="B196">
        <v>0.58923780918121338</v>
      </c>
      <c r="C196" t="s">
        <v>96</v>
      </c>
      <c r="D196" t="s">
        <v>96</v>
      </c>
      <c r="E196" t="s">
        <v>234</v>
      </c>
      <c r="AC196" t="s">
        <v>1193</v>
      </c>
      <c r="AD196" t="s">
        <v>253</v>
      </c>
      <c r="AE196">
        <v>105.12699890136719</v>
      </c>
      <c r="AF196" t="s">
        <v>96</v>
      </c>
      <c r="AG196" t="s">
        <v>96</v>
      </c>
      <c r="AH196" t="s">
        <v>234</v>
      </c>
      <c r="AK196">
        <v>2014</v>
      </c>
      <c r="AL196" t="s">
        <v>1120</v>
      </c>
      <c r="AM196">
        <v>55</v>
      </c>
      <c r="AN196" t="s">
        <v>96</v>
      </c>
      <c r="AO196" t="s">
        <v>96</v>
      </c>
      <c r="AP196" t="s">
        <v>234</v>
      </c>
    </row>
    <row r="197" spans="1:42">
      <c r="A197" t="s">
        <v>1134</v>
      </c>
      <c r="B197">
        <v>27.25</v>
      </c>
      <c r="C197" t="s">
        <v>96</v>
      </c>
      <c r="D197" t="s">
        <v>96</v>
      </c>
      <c r="E197" t="s">
        <v>234</v>
      </c>
      <c r="AC197" t="s">
        <v>1194</v>
      </c>
      <c r="AD197" t="s">
        <v>253</v>
      </c>
      <c r="AE197">
        <v>59.599998474121094</v>
      </c>
      <c r="AF197" t="s">
        <v>96</v>
      </c>
      <c r="AG197" t="s">
        <v>96</v>
      </c>
      <c r="AH197" t="s">
        <v>234</v>
      </c>
      <c r="AK197">
        <v>2014</v>
      </c>
      <c r="AL197" t="s">
        <v>1124</v>
      </c>
      <c r="AM197">
        <v>78.5</v>
      </c>
      <c r="AN197" t="s">
        <v>96</v>
      </c>
      <c r="AO197" t="s">
        <v>96</v>
      </c>
      <c r="AP197" t="s">
        <v>234</v>
      </c>
    </row>
    <row r="198" spans="1:42">
      <c r="A198" t="s">
        <v>104</v>
      </c>
      <c r="B198">
        <v>46.263412475585938</v>
      </c>
      <c r="C198" t="s">
        <v>96</v>
      </c>
      <c r="D198" t="s">
        <v>96</v>
      </c>
      <c r="E198" t="s">
        <v>234</v>
      </c>
      <c r="AC198" t="s">
        <v>259</v>
      </c>
      <c r="AD198" t="s">
        <v>253</v>
      </c>
      <c r="AE198">
        <v>3.5</v>
      </c>
      <c r="AF198" t="s">
        <v>96</v>
      </c>
      <c r="AG198" t="s">
        <v>96</v>
      </c>
      <c r="AH198" t="s">
        <v>234</v>
      </c>
      <c r="AK198">
        <v>2014</v>
      </c>
      <c r="AL198" t="s">
        <v>1125</v>
      </c>
      <c r="AM198">
        <v>32</v>
      </c>
      <c r="AN198" t="s">
        <v>96</v>
      </c>
      <c r="AO198" t="s">
        <v>96</v>
      </c>
      <c r="AP198" t="s">
        <v>234</v>
      </c>
    </row>
    <row r="199" spans="1:42">
      <c r="A199" t="s">
        <v>1135</v>
      </c>
      <c r="B199">
        <v>41.511001586914063</v>
      </c>
      <c r="C199" t="s">
        <v>96</v>
      </c>
      <c r="D199" t="s">
        <v>96</v>
      </c>
      <c r="E199" t="s">
        <v>234</v>
      </c>
      <c r="AC199" t="s">
        <v>1195</v>
      </c>
      <c r="AD199" t="s">
        <v>253</v>
      </c>
      <c r="AE199">
        <v>54.799999237060547</v>
      </c>
      <c r="AF199" t="s">
        <v>96</v>
      </c>
      <c r="AG199" t="s">
        <v>96</v>
      </c>
      <c r="AH199" t="s">
        <v>234</v>
      </c>
      <c r="AK199">
        <v>2014</v>
      </c>
      <c r="AL199" t="s">
        <v>1126</v>
      </c>
      <c r="AM199">
        <v>7.3130002021789551</v>
      </c>
      <c r="AN199" t="s">
        <v>96</v>
      </c>
      <c r="AO199" t="s">
        <v>96</v>
      </c>
      <c r="AP199" t="s">
        <v>234</v>
      </c>
    </row>
    <row r="200" spans="1:42">
      <c r="A200" t="s">
        <v>1136</v>
      </c>
      <c r="B200">
        <v>55</v>
      </c>
      <c r="C200" t="s">
        <v>96</v>
      </c>
      <c r="D200" t="s">
        <v>96</v>
      </c>
      <c r="E200" t="s">
        <v>234</v>
      </c>
      <c r="AC200" t="s">
        <v>167</v>
      </c>
      <c r="AD200" t="s">
        <v>253</v>
      </c>
      <c r="AE200">
        <v>54.799999237060547</v>
      </c>
      <c r="AF200" t="s">
        <v>96</v>
      </c>
      <c r="AG200" t="s">
        <v>96</v>
      </c>
      <c r="AH200" t="s">
        <v>234</v>
      </c>
      <c r="AK200">
        <v>2014</v>
      </c>
      <c r="AL200" t="s">
        <v>1127</v>
      </c>
      <c r="AM200">
        <v>5</v>
      </c>
      <c r="AN200" t="s">
        <v>96</v>
      </c>
      <c r="AO200" t="s">
        <v>96</v>
      </c>
      <c r="AP200" t="s">
        <v>234</v>
      </c>
    </row>
    <row r="201" spans="1:42">
      <c r="A201" t="s">
        <v>871</v>
      </c>
      <c r="B201">
        <v>13.968999862670898</v>
      </c>
      <c r="C201" t="s">
        <v>96</v>
      </c>
      <c r="D201" t="s">
        <v>96</v>
      </c>
      <c r="E201" t="s">
        <v>234</v>
      </c>
      <c r="AC201" t="s">
        <v>261</v>
      </c>
      <c r="AD201" t="s">
        <v>253</v>
      </c>
      <c r="AE201">
        <v>88.5</v>
      </c>
      <c r="AF201" t="s">
        <v>96</v>
      </c>
      <c r="AG201" t="s">
        <v>96</v>
      </c>
      <c r="AH201" t="s">
        <v>234</v>
      </c>
      <c r="AK201">
        <v>2014</v>
      </c>
      <c r="AL201" t="s">
        <v>1132</v>
      </c>
      <c r="AM201">
        <v>63.75</v>
      </c>
      <c r="AN201" t="s">
        <v>96</v>
      </c>
      <c r="AO201" t="s">
        <v>96</v>
      </c>
      <c r="AP201" t="s">
        <v>234</v>
      </c>
    </row>
    <row r="202" spans="1:42">
      <c r="A202" t="s">
        <v>1137</v>
      </c>
      <c r="B202">
        <v>9.2810001373291016</v>
      </c>
      <c r="C202" t="s">
        <v>96</v>
      </c>
      <c r="D202" t="s">
        <v>96</v>
      </c>
      <c r="E202" t="s">
        <v>234</v>
      </c>
      <c r="AC202" t="s">
        <v>1196</v>
      </c>
      <c r="AD202" t="s">
        <v>253</v>
      </c>
      <c r="AE202">
        <v>35</v>
      </c>
      <c r="AF202" t="s">
        <v>96</v>
      </c>
      <c r="AG202" t="s">
        <v>96</v>
      </c>
      <c r="AH202" t="s">
        <v>234</v>
      </c>
      <c r="AK202">
        <v>2014</v>
      </c>
      <c r="AL202" t="s">
        <v>1133</v>
      </c>
      <c r="AM202">
        <v>23.83329963684082</v>
      </c>
      <c r="AN202" t="s">
        <v>96</v>
      </c>
      <c r="AO202" t="s">
        <v>96</v>
      </c>
      <c r="AP202" t="s">
        <v>234</v>
      </c>
    </row>
    <row r="203" spans="1:42">
      <c r="A203" t="s">
        <v>843</v>
      </c>
      <c r="B203">
        <v>11.5</v>
      </c>
      <c r="C203" t="s">
        <v>96</v>
      </c>
      <c r="D203" t="s">
        <v>96</v>
      </c>
      <c r="E203" t="s">
        <v>234</v>
      </c>
      <c r="AC203" t="s">
        <v>262</v>
      </c>
      <c r="AD203" t="s">
        <v>253</v>
      </c>
      <c r="AE203">
        <v>48.25</v>
      </c>
      <c r="AF203" t="s">
        <v>96</v>
      </c>
      <c r="AG203" t="s">
        <v>96</v>
      </c>
      <c r="AH203" t="s">
        <v>234</v>
      </c>
      <c r="AK203">
        <v>2014</v>
      </c>
      <c r="AL203" t="s">
        <v>291</v>
      </c>
      <c r="AM203">
        <v>51.5</v>
      </c>
      <c r="AN203" t="s">
        <v>96</v>
      </c>
      <c r="AO203" t="s">
        <v>96</v>
      </c>
      <c r="AP203" t="s">
        <v>234</v>
      </c>
    </row>
    <row r="204" spans="1:42">
      <c r="A204" t="s">
        <v>205</v>
      </c>
      <c r="B204">
        <v>35.5</v>
      </c>
      <c r="C204" t="s">
        <v>96</v>
      </c>
      <c r="D204" t="s">
        <v>96</v>
      </c>
      <c r="E204" t="s">
        <v>234</v>
      </c>
      <c r="AC204" t="s">
        <v>263</v>
      </c>
      <c r="AD204" t="s">
        <v>253</v>
      </c>
      <c r="AE204">
        <v>8</v>
      </c>
      <c r="AF204" t="s">
        <v>96</v>
      </c>
      <c r="AG204" t="s">
        <v>96</v>
      </c>
      <c r="AH204" t="s">
        <v>234</v>
      </c>
      <c r="AK204">
        <v>2014</v>
      </c>
      <c r="AL204" t="s">
        <v>220</v>
      </c>
      <c r="AM204">
        <v>9.630000114440918</v>
      </c>
      <c r="AN204" t="s">
        <v>96</v>
      </c>
      <c r="AO204" t="s">
        <v>96</v>
      </c>
      <c r="AP204" t="s">
        <v>234</v>
      </c>
    </row>
    <row r="205" spans="1:42">
      <c r="A205" t="s">
        <v>206</v>
      </c>
      <c r="B205">
        <v>70.5</v>
      </c>
      <c r="C205" t="s">
        <v>96</v>
      </c>
      <c r="D205" t="s">
        <v>96</v>
      </c>
      <c r="E205" t="s">
        <v>234</v>
      </c>
      <c r="AC205" t="s">
        <v>339</v>
      </c>
      <c r="AD205" t="s">
        <v>253</v>
      </c>
      <c r="AE205">
        <v>83</v>
      </c>
      <c r="AF205" t="s">
        <v>96</v>
      </c>
      <c r="AG205" t="s">
        <v>96</v>
      </c>
      <c r="AH205" t="s">
        <v>234</v>
      </c>
      <c r="AK205">
        <v>2015</v>
      </c>
      <c r="AM205">
        <v>28.5</v>
      </c>
      <c r="AN205" t="s">
        <v>170</v>
      </c>
      <c r="AO205" t="s">
        <v>235</v>
      </c>
      <c r="AP205" t="s">
        <v>98</v>
      </c>
    </row>
    <row r="206" spans="1:42">
      <c r="A206" t="s">
        <v>207</v>
      </c>
      <c r="B206">
        <v>82.5</v>
      </c>
      <c r="C206" t="s">
        <v>96</v>
      </c>
      <c r="D206" t="s">
        <v>96</v>
      </c>
      <c r="E206" t="s">
        <v>234</v>
      </c>
      <c r="AC206" t="s">
        <v>12</v>
      </c>
      <c r="AD206" t="s">
        <v>253</v>
      </c>
      <c r="AE206">
        <v>83</v>
      </c>
      <c r="AF206" t="s">
        <v>96</v>
      </c>
      <c r="AG206" t="s">
        <v>96</v>
      </c>
      <c r="AH206" t="s">
        <v>234</v>
      </c>
      <c r="AK206">
        <v>2015</v>
      </c>
      <c r="AL206" t="s">
        <v>946</v>
      </c>
      <c r="AM206">
        <v>66.25</v>
      </c>
      <c r="AN206" t="s">
        <v>170</v>
      </c>
      <c r="AO206" t="s">
        <v>235</v>
      </c>
      <c r="AP206" t="s">
        <v>98</v>
      </c>
    </row>
    <row r="207" spans="1:42">
      <c r="A207" t="s">
        <v>64</v>
      </c>
      <c r="B207">
        <v>55.75</v>
      </c>
      <c r="C207" t="s">
        <v>96</v>
      </c>
      <c r="D207" t="s">
        <v>96</v>
      </c>
      <c r="E207" t="s">
        <v>234</v>
      </c>
      <c r="AC207" t="s">
        <v>954</v>
      </c>
      <c r="AD207" t="s">
        <v>253</v>
      </c>
      <c r="AE207">
        <v>31</v>
      </c>
      <c r="AF207" t="s">
        <v>96</v>
      </c>
      <c r="AG207" t="s">
        <v>96</v>
      </c>
      <c r="AH207" t="s">
        <v>234</v>
      </c>
      <c r="AK207">
        <v>2015</v>
      </c>
      <c r="AL207" t="s">
        <v>1084</v>
      </c>
      <c r="AM207">
        <v>29.812999725341797</v>
      </c>
      <c r="AN207" t="s">
        <v>170</v>
      </c>
      <c r="AO207" t="s">
        <v>235</v>
      </c>
      <c r="AP207" t="s">
        <v>98</v>
      </c>
    </row>
    <row r="208" spans="1:42">
      <c r="A208" t="s">
        <v>45</v>
      </c>
      <c r="B208">
        <v>51</v>
      </c>
      <c r="C208" t="s">
        <v>96</v>
      </c>
      <c r="D208" t="s">
        <v>96</v>
      </c>
      <c r="E208" t="s">
        <v>234</v>
      </c>
      <c r="AC208" t="s">
        <v>266</v>
      </c>
      <c r="AD208" t="s">
        <v>253</v>
      </c>
      <c r="AE208">
        <v>21</v>
      </c>
      <c r="AF208" t="s">
        <v>96</v>
      </c>
      <c r="AG208" t="s">
        <v>96</v>
      </c>
      <c r="AH208" t="s">
        <v>234</v>
      </c>
      <c r="AK208">
        <v>2015</v>
      </c>
      <c r="AL208" t="s">
        <v>943</v>
      </c>
      <c r="AM208">
        <v>68.5</v>
      </c>
      <c r="AN208" t="s">
        <v>170</v>
      </c>
      <c r="AO208" t="s">
        <v>235</v>
      </c>
      <c r="AP208" t="s">
        <v>98</v>
      </c>
    </row>
    <row r="209" spans="1:42">
      <c r="A209" t="s">
        <v>72</v>
      </c>
      <c r="B209">
        <v>21.633066177368164</v>
      </c>
      <c r="C209" t="s">
        <v>96</v>
      </c>
      <c r="D209" t="s">
        <v>96</v>
      </c>
      <c r="E209" t="s">
        <v>234</v>
      </c>
      <c r="AC209" t="s">
        <v>56</v>
      </c>
      <c r="AD209" t="s">
        <v>253</v>
      </c>
      <c r="AE209">
        <v>91.583333333333329</v>
      </c>
      <c r="AF209" t="s">
        <v>96</v>
      </c>
      <c r="AG209" t="s">
        <v>96</v>
      </c>
      <c r="AH209" t="s">
        <v>234</v>
      </c>
      <c r="AK209">
        <v>2015</v>
      </c>
      <c r="AL209" t="s">
        <v>1085</v>
      </c>
      <c r="AM209">
        <v>91.25</v>
      </c>
      <c r="AN209" t="s">
        <v>170</v>
      </c>
      <c r="AO209" t="s">
        <v>235</v>
      </c>
      <c r="AP209" t="s">
        <v>98</v>
      </c>
    </row>
    <row r="210" spans="1:42">
      <c r="A210" t="s">
        <v>200</v>
      </c>
      <c r="B210">
        <v>15.5</v>
      </c>
      <c r="C210" t="s">
        <v>96</v>
      </c>
      <c r="D210" t="s">
        <v>96</v>
      </c>
      <c r="E210" t="s">
        <v>234</v>
      </c>
      <c r="AC210" t="s">
        <v>1197</v>
      </c>
      <c r="AD210" t="s">
        <v>253</v>
      </c>
      <c r="AE210">
        <v>13.25</v>
      </c>
      <c r="AF210" t="s">
        <v>96</v>
      </c>
      <c r="AG210" t="s">
        <v>96</v>
      </c>
      <c r="AH210" t="s">
        <v>234</v>
      </c>
      <c r="AK210">
        <v>2015</v>
      </c>
      <c r="AL210" t="s">
        <v>939</v>
      </c>
      <c r="AM210">
        <v>10.75</v>
      </c>
      <c r="AN210" t="s">
        <v>132</v>
      </c>
      <c r="AO210" t="s">
        <v>237</v>
      </c>
      <c r="AP210" t="s">
        <v>234</v>
      </c>
    </row>
    <row r="211" spans="1:42">
      <c r="A211" t="s">
        <v>153</v>
      </c>
      <c r="B211">
        <v>60.565643310546875</v>
      </c>
      <c r="C211" t="s">
        <v>96</v>
      </c>
      <c r="D211" t="s">
        <v>96</v>
      </c>
      <c r="E211" t="s">
        <v>234</v>
      </c>
      <c r="AC211" t="s">
        <v>190</v>
      </c>
      <c r="AD211" t="s">
        <v>253</v>
      </c>
      <c r="AE211">
        <v>90.404998779296875</v>
      </c>
      <c r="AF211" t="s">
        <v>96</v>
      </c>
      <c r="AG211" t="s">
        <v>96</v>
      </c>
      <c r="AH211" t="s">
        <v>234</v>
      </c>
      <c r="AK211">
        <v>2015</v>
      </c>
      <c r="AL211" t="s">
        <v>924</v>
      </c>
      <c r="AM211">
        <v>77.019996643066406</v>
      </c>
      <c r="AN211" t="s">
        <v>1092</v>
      </c>
      <c r="AO211" t="s">
        <v>97</v>
      </c>
      <c r="AP211" t="s">
        <v>98</v>
      </c>
    </row>
    <row r="212" spans="1:42">
      <c r="A212" t="s">
        <v>208</v>
      </c>
      <c r="B212">
        <v>50</v>
      </c>
      <c r="C212" t="s">
        <v>96</v>
      </c>
      <c r="D212" t="s">
        <v>96</v>
      </c>
      <c r="E212" t="s">
        <v>234</v>
      </c>
      <c r="AC212" t="s">
        <v>1198</v>
      </c>
      <c r="AD212" t="s">
        <v>253</v>
      </c>
      <c r="AE212">
        <v>12.25</v>
      </c>
      <c r="AF212" t="s">
        <v>96</v>
      </c>
      <c r="AG212" t="s">
        <v>96</v>
      </c>
      <c r="AH212" t="s">
        <v>234</v>
      </c>
      <c r="AK212">
        <v>2015</v>
      </c>
      <c r="AL212" t="s">
        <v>907</v>
      </c>
      <c r="AM212">
        <v>60</v>
      </c>
      <c r="AN212" t="s">
        <v>1092</v>
      </c>
      <c r="AO212" t="s">
        <v>97</v>
      </c>
      <c r="AP212" t="s">
        <v>98</v>
      </c>
    </row>
    <row r="213" spans="1:42">
      <c r="A213" t="s">
        <v>232</v>
      </c>
      <c r="B213">
        <v>56.5</v>
      </c>
      <c r="C213" t="s">
        <v>96</v>
      </c>
      <c r="D213" t="s">
        <v>96</v>
      </c>
      <c r="E213" t="s">
        <v>234</v>
      </c>
      <c r="AC213" t="s">
        <v>267</v>
      </c>
      <c r="AD213" t="s">
        <v>253</v>
      </c>
      <c r="AE213">
        <v>99.5</v>
      </c>
      <c r="AF213" t="s">
        <v>96</v>
      </c>
      <c r="AG213" t="s">
        <v>96</v>
      </c>
      <c r="AH213" t="s">
        <v>234</v>
      </c>
      <c r="AK213">
        <v>2015</v>
      </c>
      <c r="AL213" t="s">
        <v>929</v>
      </c>
      <c r="AM213">
        <v>9.25</v>
      </c>
      <c r="AN213" t="s">
        <v>1092</v>
      </c>
      <c r="AO213" t="s">
        <v>97</v>
      </c>
      <c r="AP213" t="s">
        <v>98</v>
      </c>
    </row>
    <row r="214" spans="1:42">
      <c r="A214" t="s">
        <v>1138</v>
      </c>
      <c r="B214">
        <v>27.5</v>
      </c>
      <c r="C214" t="s">
        <v>96</v>
      </c>
      <c r="D214" t="s">
        <v>96</v>
      </c>
      <c r="E214" t="s">
        <v>234</v>
      </c>
      <c r="AC214" t="s">
        <v>268</v>
      </c>
      <c r="AD214" t="s">
        <v>253</v>
      </c>
      <c r="AE214">
        <v>51</v>
      </c>
      <c r="AF214" t="s">
        <v>96</v>
      </c>
      <c r="AG214" t="s">
        <v>96</v>
      </c>
      <c r="AH214" t="s">
        <v>234</v>
      </c>
      <c r="AK214">
        <v>2015</v>
      </c>
      <c r="AL214" t="s">
        <v>1093</v>
      </c>
      <c r="AM214">
        <v>3.190000057220459</v>
      </c>
      <c r="AN214" t="s">
        <v>239</v>
      </c>
      <c r="AO214" t="s">
        <v>97</v>
      </c>
      <c r="AP214" t="s">
        <v>98</v>
      </c>
    </row>
    <row r="215" spans="1:42">
      <c r="A215" t="s">
        <v>1139</v>
      </c>
      <c r="B215">
        <v>0.40000000596046448</v>
      </c>
      <c r="C215" t="s">
        <v>96</v>
      </c>
      <c r="D215" t="s">
        <v>96</v>
      </c>
      <c r="E215" t="s">
        <v>234</v>
      </c>
      <c r="AC215" t="s">
        <v>319</v>
      </c>
      <c r="AD215" t="s">
        <v>253</v>
      </c>
      <c r="AE215">
        <v>41</v>
      </c>
      <c r="AF215" t="s">
        <v>96</v>
      </c>
      <c r="AG215" t="s">
        <v>96</v>
      </c>
      <c r="AH215" t="s">
        <v>234</v>
      </c>
      <c r="AK215">
        <v>2015</v>
      </c>
      <c r="AM215">
        <v>17.438334941864014</v>
      </c>
      <c r="AN215" t="s">
        <v>136</v>
      </c>
      <c r="AO215" t="s">
        <v>236</v>
      </c>
      <c r="AP215" t="s">
        <v>98</v>
      </c>
    </row>
    <row r="216" spans="1:42">
      <c r="A216" t="s">
        <v>1140</v>
      </c>
      <c r="B216">
        <v>48.125</v>
      </c>
      <c r="C216" t="s">
        <v>96</v>
      </c>
      <c r="D216" t="s">
        <v>96</v>
      </c>
      <c r="E216" t="s">
        <v>234</v>
      </c>
      <c r="AC216" t="s">
        <v>270</v>
      </c>
      <c r="AD216" t="s">
        <v>253</v>
      </c>
      <c r="AE216">
        <v>101</v>
      </c>
      <c r="AF216" t="s">
        <v>96</v>
      </c>
      <c r="AG216" t="s">
        <v>96</v>
      </c>
      <c r="AH216" t="s">
        <v>234</v>
      </c>
      <c r="AK216">
        <v>2015</v>
      </c>
      <c r="AL216" t="s">
        <v>1095</v>
      </c>
      <c r="AM216">
        <v>37.25</v>
      </c>
      <c r="AN216" t="s">
        <v>1096</v>
      </c>
      <c r="AO216" t="s">
        <v>236</v>
      </c>
      <c r="AP216" t="s">
        <v>98</v>
      </c>
    </row>
    <row r="217" spans="1:42">
      <c r="A217" t="s">
        <v>209</v>
      </c>
      <c r="B217">
        <v>22</v>
      </c>
      <c r="C217" t="s">
        <v>96</v>
      </c>
      <c r="D217" t="s">
        <v>96</v>
      </c>
      <c r="E217" t="s">
        <v>234</v>
      </c>
      <c r="AC217" t="s">
        <v>1199</v>
      </c>
      <c r="AD217" t="s">
        <v>253</v>
      </c>
      <c r="AE217">
        <v>21.690000534057617</v>
      </c>
      <c r="AF217" t="s">
        <v>96</v>
      </c>
      <c r="AG217" t="s">
        <v>96</v>
      </c>
      <c r="AH217" t="s">
        <v>234</v>
      </c>
      <c r="AK217">
        <v>2015</v>
      </c>
      <c r="AL217" t="s">
        <v>1098</v>
      </c>
      <c r="AM217">
        <v>44.279998779296875</v>
      </c>
      <c r="AN217" t="s">
        <v>136</v>
      </c>
      <c r="AO217" t="s">
        <v>236</v>
      </c>
      <c r="AP217" t="s">
        <v>98</v>
      </c>
    </row>
    <row r="218" spans="1:42">
      <c r="A218" t="s">
        <v>210</v>
      </c>
      <c r="B218">
        <v>37.270000457763672</v>
      </c>
      <c r="C218" t="s">
        <v>96</v>
      </c>
      <c r="D218" t="s">
        <v>96</v>
      </c>
      <c r="E218" t="s">
        <v>234</v>
      </c>
      <c r="AC218" t="s">
        <v>1200</v>
      </c>
      <c r="AD218" t="s">
        <v>253</v>
      </c>
      <c r="AE218">
        <v>45</v>
      </c>
      <c r="AF218" t="s">
        <v>96</v>
      </c>
      <c r="AG218" t="s">
        <v>96</v>
      </c>
      <c r="AH218" t="s">
        <v>234</v>
      </c>
      <c r="AK218">
        <v>2015</v>
      </c>
      <c r="AL218" t="s">
        <v>1101</v>
      </c>
      <c r="AM218">
        <v>11.380000114440918</v>
      </c>
      <c r="AN218" t="s">
        <v>179</v>
      </c>
      <c r="AO218" t="s">
        <v>236</v>
      </c>
      <c r="AP218" t="s">
        <v>98</v>
      </c>
    </row>
    <row r="219" spans="1:42">
      <c r="A219" t="s">
        <v>211</v>
      </c>
      <c r="B219">
        <v>8</v>
      </c>
      <c r="C219" t="s">
        <v>96</v>
      </c>
      <c r="D219" t="s">
        <v>96</v>
      </c>
      <c r="E219" t="s">
        <v>234</v>
      </c>
      <c r="AC219" t="s">
        <v>273</v>
      </c>
      <c r="AD219" t="s">
        <v>253</v>
      </c>
      <c r="AE219">
        <v>26.25</v>
      </c>
      <c r="AF219" t="s">
        <v>96</v>
      </c>
      <c r="AG219" t="s">
        <v>96</v>
      </c>
      <c r="AH219" t="s">
        <v>234</v>
      </c>
      <c r="AK219">
        <v>2015</v>
      </c>
      <c r="AL219" t="s">
        <v>778</v>
      </c>
      <c r="AM219">
        <v>40.125</v>
      </c>
      <c r="AN219" t="s">
        <v>136</v>
      </c>
      <c r="AO219" t="s">
        <v>236</v>
      </c>
      <c r="AP219" t="s">
        <v>98</v>
      </c>
    </row>
    <row r="220" spans="1:42">
      <c r="A220" t="s">
        <v>431</v>
      </c>
      <c r="B220">
        <v>14</v>
      </c>
      <c r="C220" t="s">
        <v>96</v>
      </c>
      <c r="D220" t="s">
        <v>96</v>
      </c>
      <c r="E220" t="s">
        <v>234</v>
      </c>
      <c r="AC220" t="s">
        <v>340</v>
      </c>
      <c r="AD220" t="s">
        <v>253</v>
      </c>
      <c r="AE220">
        <v>62.5</v>
      </c>
      <c r="AF220" t="s">
        <v>96</v>
      </c>
      <c r="AG220" t="s">
        <v>96</v>
      </c>
      <c r="AH220" t="s">
        <v>234</v>
      </c>
      <c r="AK220">
        <v>2015</v>
      </c>
      <c r="AL220" t="s">
        <v>1104</v>
      </c>
      <c r="AM220">
        <v>22</v>
      </c>
      <c r="AN220" t="s">
        <v>136</v>
      </c>
      <c r="AO220" t="s">
        <v>236</v>
      </c>
      <c r="AP220" t="s">
        <v>98</v>
      </c>
    </row>
    <row r="221" spans="1:42">
      <c r="A221" t="s">
        <v>213</v>
      </c>
      <c r="B221">
        <v>8.75</v>
      </c>
      <c r="C221" t="s">
        <v>96</v>
      </c>
      <c r="D221" t="s">
        <v>96</v>
      </c>
      <c r="E221" t="s">
        <v>234</v>
      </c>
      <c r="AC221" t="s">
        <v>1201</v>
      </c>
      <c r="AD221" t="s">
        <v>253</v>
      </c>
      <c r="AE221">
        <v>18</v>
      </c>
      <c r="AF221" t="s">
        <v>96</v>
      </c>
      <c r="AG221" t="s">
        <v>96</v>
      </c>
      <c r="AH221" t="s">
        <v>234</v>
      </c>
      <c r="AK221">
        <v>2015</v>
      </c>
      <c r="AL221" t="s">
        <v>1105</v>
      </c>
      <c r="AM221">
        <v>22</v>
      </c>
      <c r="AN221" t="s">
        <v>136</v>
      </c>
      <c r="AO221" t="s">
        <v>236</v>
      </c>
      <c r="AP221" t="s">
        <v>98</v>
      </c>
    </row>
    <row r="222" spans="1:42">
      <c r="A222" t="s">
        <v>216</v>
      </c>
      <c r="B222">
        <v>38</v>
      </c>
      <c r="C222" t="s">
        <v>96</v>
      </c>
      <c r="D222" t="s">
        <v>96</v>
      </c>
      <c r="E222" t="s">
        <v>234</v>
      </c>
      <c r="AC222" t="s">
        <v>274</v>
      </c>
      <c r="AD222" t="s">
        <v>253</v>
      </c>
      <c r="AE222">
        <v>12.324999809265137</v>
      </c>
      <c r="AF222" t="s">
        <v>96</v>
      </c>
      <c r="AG222" t="s">
        <v>96</v>
      </c>
      <c r="AH222" t="s">
        <v>234</v>
      </c>
      <c r="AK222">
        <v>2015</v>
      </c>
      <c r="AL222" t="s">
        <v>806</v>
      </c>
      <c r="AM222">
        <v>4.6880002021789551</v>
      </c>
      <c r="AN222" t="s">
        <v>136</v>
      </c>
      <c r="AO222" t="s">
        <v>236</v>
      </c>
      <c r="AP222" t="s">
        <v>98</v>
      </c>
    </row>
    <row r="223" spans="1:42">
      <c r="A223" t="s">
        <v>217</v>
      </c>
      <c r="B223">
        <v>33.375</v>
      </c>
      <c r="C223" t="s">
        <v>96</v>
      </c>
      <c r="D223" t="s">
        <v>96</v>
      </c>
      <c r="E223" t="s">
        <v>234</v>
      </c>
      <c r="AC223" t="s">
        <v>1137</v>
      </c>
      <c r="AD223" t="s">
        <v>253</v>
      </c>
      <c r="AE223">
        <v>70.25</v>
      </c>
      <c r="AF223" t="s">
        <v>96</v>
      </c>
      <c r="AG223" t="s">
        <v>96</v>
      </c>
      <c r="AH223" t="s">
        <v>234</v>
      </c>
      <c r="AK223">
        <v>2015</v>
      </c>
      <c r="AL223" t="s">
        <v>854</v>
      </c>
      <c r="AM223">
        <v>4.3130002021789551</v>
      </c>
      <c r="AN223" t="s">
        <v>136</v>
      </c>
      <c r="AO223" t="s">
        <v>236</v>
      </c>
      <c r="AP223" t="s">
        <v>98</v>
      </c>
    </row>
    <row r="224" spans="1:42">
      <c r="A224" t="s">
        <v>214</v>
      </c>
      <c r="B224">
        <v>8</v>
      </c>
      <c r="C224" t="s">
        <v>96</v>
      </c>
      <c r="D224" t="s">
        <v>96</v>
      </c>
      <c r="E224" t="s">
        <v>234</v>
      </c>
      <c r="AC224" t="s">
        <v>967</v>
      </c>
      <c r="AD224" t="s">
        <v>253</v>
      </c>
      <c r="AE224">
        <v>21.5</v>
      </c>
      <c r="AF224" t="s">
        <v>96</v>
      </c>
      <c r="AG224" t="s">
        <v>96</v>
      </c>
      <c r="AH224" t="s">
        <v>234</v>
      </c>
      <c r="AK224">
        <v>2015</v>
      </c>
      <c r="AM224">
        <v>41.181416273117065</v>
      </c>
      <c r="AN224" t="s">
        <v>96</v>
      </c>
      <c r="AO224" t="s">
        <v>96</v>
      </c>
      <c r="AP224" t="s">
        <v>234</v>
      </c>
    </row>
    <row r="225" spans="1:42">
      <c r="A225" t="s">
        <v>215</v>
      </c>
      <c r="B225">
        <v>11</v>
      </c>
      <c r="C225" t="s">
        <v>96</v>
      </c>
      <c r="D225" t="s">
        <v>96</v>
      </c>
      <c r="E225" t="s">
        <v>234</v>
      </c>
      <c r="AC225" t="s">
        <v>298</v>
      </c>
      <c r="AD225" t="s">
        <v>253</v>
      </c>
      <c r="AE225">
        <v>47.5</v>
      </c>
      <c r="AF225" t="s">
        <v>96</v>
      </c>
      <c r="AG225" t="s">
        <v>96</v>
      </c>
      <c r="AH225" t="s">
        <v>234</v>
      </c>
      <c r="AK225">
        <v>2015</v>
      </c>
      <c r="AL225" t="s">
        <v>859</v>
      </c>
      <c r="AM225">
        <v>25</v>
      </c>
      <c r="AN225" t="s">
        <v>96</v>
      </c>
      <c r="AO225" t="s">
        <v>96</v>
      </c>
      <c r="AP225" t="s">
        <v>234</v>
      </c>
    </row>
    <row r="226" spans="1:42">
      <c r="A226" t="s">
        <v>1141</v>
      </c>
      <c r="B226">
        <v>7.8333301544189453</v>
      </c>
      <c r="C226" t="s">
        <v>96</v>
      </c>
      <c r="D226" t="s">
        <v>96</v>
      </c>
      <c r="E226" t="s">
        <v>234</v>
      </c>
      <c r="AC226" t="s">
        <v>65</v>
      </c>
      <c r="AD226" t="s">
        <v>253</v>
      </c>
      <c r="AE226">
        <v>61.00113582611084</v>
      </c>
      <c r="AF226" t="s">
        <v>96</v>
      </c>
      <c r="AG226" t="s">
        <v>96</v>
      </c>
      <c r="AH226" t="s">
        <v>234</v>
      </c>
      <c r="AK226">
        <v>2015</v>
      </c>
      <c r="AL226" t="s">
        <v>1109</v>
      </c>
      <c r="AM226">
        <v>3.2999999523162842</v>
      </c>
      <c r="AN226" t="s">
        <v>96</v>
      </c>
      <c r="AO226" t="s">
        <v>96</v>
      </c>
      <c r="AP226" t="s">
        <v>234</v>
      </c>
    </row>
    <row r="227" spans="1:42">
      <c r="A227" t="s">
        <v>291</v>
      </c>
      <c r="B227">
        <v>64.581668217976883</v>
      </c>
      <c r="C227" t="s">
        <v>96</v>
      </c>
      <c r="D227" t="s">
        <v>96</v>
      </c>
      <c r="E227" t="s">
        <v>234</v>
      </c>
      <c r="AC227" t="s">
        <v>75</v>
      </c>
      <c r="AD227" t="s">
        <v>253</v>
      </c>
      <c r="AE227">
        <v>95.5</v>
      </c>
      <c r="AF227" t="s">
        <v>96</v>
      </c>
      <c r="AG227" t="s">
        <v>96</v>
      </c>
      <c r="AH227" t="s">
        <v>234</v>
      </c>
      <c r="AK227">
        <v>2015</v>
      </c>
      <c r="AL227" t="s">
        <v>1110</v>
      </c>
      <c r="AM227">
        <v>47</v>
      </c>
      <c r="AN227" t="s">
        <v>96</v>
      </c>
      <c r="AO227" t="s">
        <v>96</v>
      </c>
      <c r="AP227" t="s">
        <v>234</v>
      </c>
    </row>
    <row r="228" spans="1:42">
      <c r="A228" t="s">
        <v>220</v>
      </c>
      <c r="B228">
        <v>34.648333390553795</v>
      </c>
      <c r="C228" t="s">
        <v>96</v>
      </c>
      <c r="D228" t="s">
        <v>96</v>
      </c>
      <c r="E228" t="s">
        <v>234</v>
      </c>
      <c r="AC228" t="s">
        <v>275</v>
      </c>
      <c r="AD228" t="s">
        <v>253</v>
      </c>
      <c r="AE228">
        <v>75</v>
      </c>
      <c r="AF228" t="s">
        <v>96</v>
      </c>
      <c r="AG228" t="s">
        <v>96</v>
      </c>
      <c r="AH228" t="s">
        <v>234</v>
      </c>
      <c r="AK228">
        <v>2015</v>
      </c>
      <c r="AL228" t="s">
        <v>747</v>
      </c>
      <c r="AM228">
        <v>26.102499961853027</v>
      </c>
      <c r="AN228" t="s">
        <v>96</v>
      </c>
      <c r="AO228" t="s">
        <v>96</v>
      </c>
      <c r="AP228" t="s">
        <v>234</v>
      </c>
    </row>
    <row r="229" spans="1:42">
      <c r="A229" t="s">
        <v>221</v>
      </c>
      <c r="B229">
        <v>3</v>
      </c>
      <c r="C229" t="s">
        <v>96</v>
      </c>
      <c r="D229" t="s">
        <v>96</v>
      </c>
      <c r="E229" t="s">
        <v>234</v>
      </c>
      <c r="AC229" t="s">
        <v>1202</v>
      </c>
      <c r="AD229" t="s">
        <v>253</v>
      </c>
      <c r="AE229">
        <v>73</v>
      </c>
      <c r="AF229" t="s">
        <v>96</v>
      </c>
      <c r="AG229" t="s">
        <v>96</v>
      </c>
      <c r="AH229" t="s">
        <v>234</v>
      </c>
      <c r="AK229">
        <v>2015</v>
      </c>
      <c r="AL229" t="s">
        <v>1112</v>
      </c>
      <c r="AM229">
        <v>43.333328247070313</v>
      </c>
      <c r="AN229" t="s">
        <v>96</v>
      </c>
      <c r="AO229" t="s">
        <v>96</v>
      </c>
      <c r="AP229" t="s">
        <v>234</v>
      </c>
    </row>
    <row r="230" spans="1:42">
      <c r="A230" t="s">
        <v>222</v>
      </c>
      <c r="B230">
        <v>78.625</v>
      </c>
      <c r="C230" t="s">
        <v>96</v>
      </c>
      <c r="D230" t="s">
        <v>96</v>
      </c>
      <c r="E230" t="s">
        <v>234</v>
      </c>
      <c r="AC230" t="s">
        <v>1203</v>
      </c>
      <c r="AD230" t="s">
        <v>253</v>
      </c>
      <c r="AE230">
        <v>74.599998474121094</v>
      </c>
      <c r="AF230" t="s">
        <v>96</v>
      </c>
      <c r="AG230" t="s">
        <v>96</v>
      </c>
      <c r="AH230" t="s">
        <v>234</v>
      </c>
      <c r="AK230">
        <v>2015</v>
      </c>
      <c r="AL230" t="s">
        <v>762</v>
      </c>
      <c r="AM230">
        <v>13</v>
      </c>
      <c r="AN230" t="s">
        <v>96</v>
      </c>
      <c r="AO230" t="s">
        <v>96</v>
      </c>
      <c r="AP230" t="s">
        <v>234</v>
      </c>
    </row>
    <row r="231" spans="1:42">
      <c r="A231" t="s">
        <v>227</v>
      </c>
      <c r="B231">
        <v>59.75</v>
      </c>
      <c r="C231" t="s">
        <v>96</v>
      </c>
      <c r="D231" t="s">
        <v>96</v>
      </c>
      <c r="E231" t="s">
        <v>234</v>
      </c>
      <c r="AC231" t="s">
        <v>1204</v>
      </c>
      <c r="AD231" t="s">
        <v>253</v>
      </c>
      <c r="AE231">
        <v>3.25</v>
      </c>
      <c r="AF231" t="s">
        <v>96</v>
      </c>
      <c r="AG231" t="s">
        <v>96</v>
      </c>
      <c r="AH231" t="s">
        <v>234</v>
      </c>
      <c r="AK231">
        <v>2015</v>
      </c>
      <c r="AL231" t="s">
        <v>1113</v>
      </c>
      <c r="AM231">
        <v>32.376998901367188</v>
      </c>
      <c r="AN231" t="s">
        <v>96</v>
      </c>
      <c r="AO231" t="s">
        <v>96</v>
      </c>
      <c r="AP231" t="s">
        <v>234</v>
      </c>
    </row>
    <row r="232" spans="1:42">
      <c r="A232" t="s">
        <v>1142</v>
      </c>
      <c r="B232">
        <v>10</v>
      </c>
      <c r="C232" t="s">
        <v>96</v>
      </c>
      <c r="D232" t="s">
        <v>96</v>
      </c>
      <c r="E232" t="s">
        <v>234</v>
      </c>
      <c r="AC232" t="s">
        <v>1205</v>
      </c>
      <c r="AD232" t="s">
        <v>253</v>
      </c>
      <c r="AE232">
        <v>75.75</v>
      </c>
      <c r="AF232" t="s">
        <v>96</v>
      </c>
      <c r="AG232" t="s">
        <v>96</v>
      </c>
      <c r="AH232" t="s">
        <v>234</v>
      </c>
      <c r="AK232">
        <v>2015</v>
      </c>
      <c r="AL232" t="s">
        <v>1115</v>
      </c>
      <c r="AM232">
        <v>32</v>
      </c>
      <c r="AN232" t="s">
        <v>96</v>
      </c>
      <c r="AO232" t="s">
        <v>96</v>
      </c>
      <c r="AP232" t="s">
        <v>234</v>
      </c>
    </row>
    <row r="233" spans="1:42">
      <c r="A233" t="s">
        <v>914</v>
      </c>
      <c r="B233">
        <v>38.5</v>
      </c>
      <c r="C233" t="s">
        <v>96</v>
      </c>
      <c r="D233" t="s">
        <v>96</v>
      </c>
      <c r="E233" t="s">
        <v>234</v>
      </c>
      <c r="AC233" t="s">
        <v>220</v>
      </c>
      <c r="AD233" t="s">
        <v>253</v>
      </c>
      <c r="AE233">
        <v>71.545997619628906</v>
      </c>
      <c r="AF233" t="s">
        <v>96</v>
      </c>
      <c r="AG233" t="s">
        <v>96</v>
      </c>
      <c r="AH233" t="s">
        <v>234</v>
      </c>
      <c r="AK233">
        <v>2015</v>
      </c>
      <c r="AL233" t="s">
        <v>1117</v>
      </c>
      <c r="AM233">
        <v>25.78600025177002</v>
      </c>
      <c r="AN233" t="s">
        <v>96</v>
      </c>
      <c r="AO233" t="s">
        <v>96</v>
      </c>
      <c r="AP233" t="s">
        <v>234</v>
      </c>
    </row>
    <row r="234" spans="1:42">
      <c r="A234" t="s">
        <v>223</v>
      </c>
      <c r="B234">
        <v>6.75</v>
      </c>
      <c r="C234" t="s">
        <v>96</v>
      </c>
      <c r="D234" t="s">
        <v>96</v>
      </c>
      <c r="E234" t="s">
        <v>234</v>
      </c>
      <c r="AC234" t="s">
        <v>299</v>
      </c>
      <c r="AD234" t="s">
        <v>253</v>
      </c>
      <c r="AE234">
        <v>14</v>
      </c>
      <c r="AF234" t="s">
        <v>96</v>
      </c>
      <c r="AG234" t="s">
        <v>96</v>
      </c>
      <c r="AH234" t="s">
        <v>234</v>
      </c>
      <c r="AK234">
        <v>2015</v>
      </c>
      <c r="AL234" t="s">
        <v>1119</v>
      </c>
      <c r="AM234">
        <v>14.5</v>
      </c>
      <c r="AN234" t="s">
        <v>96</v>
      </c>
      <c r="AO234" t="s">
        <v>96</v>
      </c>
      <c r="AP234" t="s">
        <v>234</v>
      </c>
    </row>
    <row r="235" spans="1:42">
      <c r="A235" t="s">
        <v>1143</v>
      </c>
      <c r="B235">
        <v>1.5</v>
      </c>
      <c r="C235" t="s">
        <v>96</v>
      </c>
      <c r="D235" t="s">
        <v>96</v>
      </c>
      <c r="E235" t="s">
        <v>234</v>
      </c>
      <c r="AC235" t="s">
        <v>76</v>
      </c>
      <c r="AD235" t="s">
        <v>253</v>
      </c>
      <c r="AE235">
        <v>37.534165382385254</v>
      </c>
      <c r="AF235" t="s">
        <v>96</v>
      </c>
      <c r="AG235" t="s">
        <v>96</v>
      </c>
      <c r="AH235" t="s">
        <v>234</v>
      </c>
      <c r="AK235">
        <v>2015</v>
      </c>
      <c r="AL235" t="s">
        <v>1121</v>
      </c>
      <c r="AM235">
        <v>18</v>
      </c>
      <c r="AN235" t="s">
        <v>96</v>
      </c>
      <c r="AO235" t="s">
        <v>96</v>
      </c>
      <c r="AP235" t="s">
        <v>234</v>
      </c>
    </row>
    <row r="236" spans="1:42">
      <c r="A236" t="s">
        <v>1144</v>
      </c>
      <c r="B236">
        <v>50.375</v>
      </c>
      <c r="C236" t="s">
        <v>96</v>
      </c>
      <c r="D236" t="s">
        <v>96</v>
      </c>
      <c r="E236" t="s">
        <v>234</v>
      </c>
      <c r="AC236" t="s">
        <v>279</v>
      </c>
      <c r="AD236" t="s">
        <v>253</v>
      </c>
      <c r="AE236">
        <v>10</v>
      </c>
      <c r="AF236" t="s">
        <v>96</v>
      </c>
      <c r="AG236" t="s">
        <v>96</v>
      </c>
      <c r="AH236" t="s">
        <v>234</v>
      </c>
      <c r="AK236">
        <v>2015</v>
      </c>
      <c r="AL236" t="s">
        <v>1122</v>
      </c>
      <c r="AM236">
        <v>33.5</v>
      </c>
      <c r="AN236" t="s">
        <v>96</v>
      </c>
      <c r="AO236" t="s">
        <v>96</v>
      </c>
      <c r="AP236" t="s">
        <v>234</v>
      </c>
    </row>
    <row r="237" spans="1:42">
      <c r="A237" t="s">
        <v>140</v>
      </c>
      <c r="B237">
        <v>27</v>
      </c>
      <c r="C237" t="s">
        <v>96</v>
      </c>
      <c r="D237" t="s">
        <v>96</v>
      </c>
      <c r="E237" t="s">
        <v>234</v>
      </c>
      <c r="AC237" t="s">
        <v>1143</v>
      </c>
      <c r="AD237" t="s">
        <v>253</v>
      </c>
      <c r="AE237">
        <v>22</v>
      </c>
      <c r="AF237" t="s">
        <v>96</v>
      </c>
      <c r="AG237" t="s">
        <v>96</v>
      </c>
      <c r="AH237" t="s">
        <v>234</v>
      </c>
      <c r="AK237">
        <v>2015</v>
      </c>
      <c r="AL237" t="s">
        <v>959</v>
      </c>
      <c r="AM237">
        <v>71.916666666666671</v>
      </c>
      <c r="AN237" t="s">
        <v>96</v>
      </c>
      <c r="AO237" t="s">
        <v>96</v>
      </c>
      <c r="AP237" t="s">
        <v>234</v>
      </c>
    </row>
    <row r="238" spans="1:42">
      <c r="A238" t="s">
        <v>226</v>
      </c>
      <c r="B238">
        <v>80.25</v>
      </c>
      <c r="C238" t="s">
        <v>96</v>
      </c>
      <c r="D238" t="s">
        <v>96</v>
      </c>
      <c r="E238" t="s">
        <v>234</v>
      </c>
      <c r="AC238" t="s">
        <v>1206</v>
      </c>
      <c r="AD238" t="s">
        <v>253</v>
      </c>
      <c r="AE238">
        <v>48</v>
      </c>
      <c r="AF238" t="s">
        <v>96</v>
      </c>
      <c r="AG238" t="s">
        <v>96</v>
      </c>
      <c r="AH238" t="s">
        <v>234</v>
      </c>
      <c r="AK238">
        <v>2015</v>
      </c>
      <c r="AL238" t="s">
        <v>1123</v>
      </c>
      <c r="AM238">
        <v>23.885417938232422</v>
      </c>
      <c r="AN238" t="s">
        <v>96</v>
      </c>
      <c r="AO238" t="s">
        <v>96</v>
      </c>
      <c r="AP238" t="s">
        <v>234</v>
      </c>
    </row>
    <row r="239" spans="1:42">
      <c r="A239" t="s">
        <v>982</v>
      </c>
      <c r="B239">
        <v>47.379999160766602</v>
      </c>
      <c r="C239" t="s">
        <v>96</v>
      </c>
      <c r="D239" t="s">
        <v>96</v>
      </c>
      <c r="E239" t="s">
        <v>234</v>
      </c>
      <c r="AD239" t="s">
        <v>244</v>
      </c>
      <c r="AE239">
        <v>57.211252822875977</v>
      </c>
      <c r="AF239" t="s">
        <v>96</v>
      </c>
      <c r="AG239" t="s">
        <v>96</v>
      </c>
      <c r="AH239" t="s">
        <v>234</v>
      </c>
      <c r="AK239">
        <v>2015</v>
      </c>
      <c r="AL239" t="s">
        <v>919</v>
      </c>
      <c r="AM239">
        <v>80</v>
      </c>
      <c r="AN239" t="s">
        <v>96</v>
      </c>
      <c r="AO239" t="s">
        <v>96</v>
      </c>
      <c r="AP239" t="s">
        <v>234</v>
      </c>
    </row>
    <row r="240" spans="1:42">
      <c r="A240" t="s">
        <v>983</v>
      </c>
      <c r="B240">
        <v>68.5</v>
      </c>
      <c r="C240" t="s">
        <v>96</v>
      </c>
      <c r="D240" t="s">
        <v>96</v>
      </c>
      <c r="E240" t="s">
        <v>234</v>
      </c>
      <c r="AC240" t="s">
        <v>117</v>
      </c>
      <c r="AD240" t="s">
        <v>244</v>
      </c>
      <c r="AE240">
        <v>19.194304784138996</v>
      </c>
      <c r="AF240" t="s">
        <v>96</v>
      </c>
      <c r="AG240" t="s">
        <v>96</v>
      </c>
      <c r="AH240" t="s">
        <v>234</v>
      </c>
      <c r="AK240">
        <v>2015</v>
      </c>
      <c r="AL240" t="s">
        <v>1128</v>
      </c>
      <c r="AM240">
        <v>22.58799934387207</v>
      </c>
      <c r="AN240" t="s">
        <v>96</v>
      </c>
      <c r="AO240" t="s">
        <v>96</v>
      </c>
      <c r="AP240" t="s">
        <v>234</v>
      </c>
    </row>
    <row r="241" spans="1:42">
      <c r="A241" t="s">
        <v>984</v>
      </c>
      <c r="B241">
        <v>68.279998779296875</v>
      </c>
      <c r="C241" t="s">
        <v>96</v>
      </c>
      <c r="D241" t="s">
        <v>96</v>
      </c>
      <c r="E241" t="s">
        <v>234</v>
      </c>
      <c r="AC241" t="s">
        <v>185</v>
      </c>
      <c r="AD241" t="s">
        <v>244</v>
      </c>
      <c r="AE241">
        <v>25</v>
      </c>
      <c r="AF241" t="s">
        <v>96</v>
      </c>
      <c r="AG241" t="s">
        <v>96</v>
      </c>
      <c r="AH241" t="s">
        <v>234</v>
      </c>
      <c r="AK241">
        <v>2015</v>
      </c>
      <c r="AL241" t="s">
        <v>1129</v>
      </c>
      <c r="AM241">
        <v>24.5</v>
      </c>
      <c r="AN241" t="s">
        <v>96</v>
      </c>
      <c r="AO241" t="s">
        <v>96</v>
      </c>
      <c r="AP241" t="s">
        <v>234</v>
      </c>
    </row>
    <row r="242" spans="1:42">
      <c r="A242" t="s">
        <v>985</v>
      </c>
      <c r="B242">
        <v>70.25</v>
      </c>
      <c r="C242" t="s">
        <v>96</v>
      </c>
      <c r="D242" t="s">
        <v>96</v>
      </c>
      <c r="E242" t="s">
        <v>234</v>
      </c>
      <c r="AC242" t="s">
        <v>107</v>
      </c>
      <c r="AD242" t="s">
        <v>244</v>
      </c>
      <c r="AE242">
        <v>40</v>
      </c>
      <c r="AF242" t="s">
        <v>96</v>
      </c>
      <c r="AG242" t="s">
        <v>96</v>
      </c>
      <c r="AH242" t="s">
        <v>234</v>
      </c>
      <c r="AK242">
        <v>2015</v>
      </c>
      <c r="AL242" t="s">
        <v>1130</v>
      </c>
      <c r="AM242">
        <v>43.75</v>
      </c>
      <c r="AN242" t="s">
        <v>96</v>
      </c>
      <c r="AO242" t="s">
        <v>96</v>
      </c>
      <c r="AP242" t="s">
        <v>234</v>
      </c>
    </row>
    <row r="243" spans="1:42">
      <c r="A243" t="s">
        <v>986</v>
      </c>
      <c r="B243">
        <v>64.5</v>
      </c>
      <c r="C243" t="s">
        <v>96</v>
      </c>
      <c r="D243" t="s">
        <v>96</v>
      </c>
      <c r="E243" t="s">
        <v>234</v>
      </c>
      <c r="AC243" t="s">
        <v>108</v>
      </c>
      <c r="AD243" t="s">
        <v>244</v>
      </c>
      <c r="AE243">
        <v>0.30000001192092896</v>
      </c>
      <c r="AF243" t="s">
        <v>96</v>
      </c>
      <c r="AG243" t="s">
        <v>96</v>
      </c>
      <c r="AH243" t="s">
        <v>234</v>
      </c>
      <c r="AK243">
        <v>2015</v>
      </c>
      <c r="AL243" t="s">
        <v>1131</v>
      </c>
      <c r="AM243">
        <v>11.25</v>
      </c>
      <c r="AN243" t="s">
        <v>96</v>
      </c>
      <c r="AO243" t="s">
        <v>96</v>
      </c>
      <c r="AP243" t="s">
        <v>234</v>
      </c>
    </row>
    <row r="244" spans="1:42">
      <c r="A244" t="s">
        <v>987</v>
      </c>
      <c r="B244">
        <v>66.239997863769531</v>
      </c>
      <c r="C244" t="s">
        <v>96</v>
      </c>
      <c r="D244" t="s">
        <v>96</v>
      </c>
      <c r="E244" t="s">
        <v>234</v>
      </c>
      <c r="AC244" t="s">
        <v>109</v>
      </c>
      <c r="AD244" t="s">
        <v>244</v>
      </c>
      <c r="AE244">
        <v>75.75</v>
      </c>
      <c r="AF244" t="s">
        <v>96</v>
      </c>
      <c r="AG244" t="s">
        <v>96</v>
      </c>
      <c r="AH244" t="s">
        <v>234</v>
      </c>
      <c r="AK244">
        <v>2015</v>
      </c>
      <c r="AL244" t="s">
        <v>871</v>
      </c>
      <c r="AM244">
        <v>13.968999862670898</v>
      </c>
      <c r="AN244" t="s">
        <v>96</v>
      </c>
      <c r="AO244" t="s">
        <v>96</v>
      </c>
      <c r="AP244" t="s">
        <v>234</v>
      </c>
    </row>
    <row r="245" spans="1:42">
      <c r="A245" t="s">
        <v>433</v>
      </c>
      <c r="B245">
        <v>42</v>
      </c>
      <c r="C245" t="s">
        <v>96</v>
      </c>
      <c r="D245" t="s">
        <v>96</v>
      </c>
      <c r="E245" t="s">
        <v>234</v>
      </c>
      <c r="AC245" t="s">
        <v>859</v>
      </c>
      <c r="AD245" t="s">
        <v>244</v>
      </c>
      <c r="AE245">
        <v>25</v>
      </c>
      <c r="AF245" t="s">
        <v>96</v>
      </c>
      <c r="AG245" t="s">
        <v>96</v>
      </c>
      <c r="AH245" t="s">
        <v>234</v>
      </c>
      <c r="AK245">
        <v>2015</v>
      </c>
      <c r="AL245" t="s">
        <v>1137</v>
      </c>
      <c r="AM245">
        <v>9.2810001373291016</v>
      </c>
      <c r="AN245" t="s">
        <v>96</v>
      </c>
      <c r="AO245" t="s">
        <v>96</v>
      </c>
      <c r="AP245" t="s">
        <v>234</v>
      </c>
    </row>
    <row r="246" spans="1:42">
      <c r="A246" t="s">
        <v>988</v>
      </c>
      <c r="B246">
        <v>69.110000610351563</v>
      </c>
      <c r="C246" t="s">
        <v>96</v>
      </c>
      <c r="D246" t="s">
        <v>96</v>
      </c>
      <c r="E246" t="s">
        <v>234</v>
      </c>
      <c r="AC246" t="s">
        <v>112</v>
      </c>
      <c r="AD246" t="s">
        <v>244</v>
      </c>
      <c r="AE246">
        <v>62.5</v>
      </c>
      <c r="AF246" t="s">
        <v>96</v>
      </c>
      <c r="AG246" t="s">
        <v>96</v>
      </c>
      <c r="AH246" t="s">
        <v>234</v>
      </c>
      <c r="AK246">
        <v>2015</v>
      </c>
      <c r="AL246" t="s">
        <v>843</v>
      </c>
      <c r="AM246">
        <v>11.5</v>
      </c>
      <c r="AN246" t="s">
        <v>96</v>
      </c>
      <c r="AO246" t="s">
        <v>96</v>
      </c>
      <c r="AP246" t="s">
        <v>234</v>
      </c>
    </row>
    <row r="247" spans="1:42">
      <c r="A247" t="s">
        <v>989</v>
      </c>
      <c r="B247">
        <v>69</v>
      </c>
      <c r="C247" t="s">
        <v>96</v>
      </c>
      <c r="D247" t="s">
        <v>96</v>
      </c>
      <c r="E247" t="s">
        <v>234</v>
      </c>
      <c r="AC247" t="s">
        <v>1109</v>
      </c>
      <c r="AD247" t="s">
        <v>244</v>
      </c>
      <c r="AE247">
        <v>3.2999999523162842</v>
      </c>
      <c r="AF247" t="s">
        <v>96</v>
      </c>
      <c r="AG247" t="s">
        <v>96</v>
      </c>
      <c r="AH247" t="s">
        <v>234</v>
      </c>
      <c r="AK247">
        <v>2015</v>
      </c>
      <c r="AL247" t="s">
        <v>1139</v>
      </c>
      <c r="AM247">
        <v>0.40000000596046448</v>
      </c>
      <c r="AN247" t="s">
        <v>96</v>
      </c>
      <c r="AO247" t="s">
        <v>96</v>
      </c>
      <c r="AP247" t="s">
        <v>234</v>
      </c>
    </row>
    <row r="248" spans="1:42">
      <c r="A248" t="s">
        <v>175</v>
      </c>
      <c r="B248">
        <v>73.379997253417969</v>
      </c>
      <c r="C248" t="s">
        <v>96</v>
      </c>
      <c r="D248" t="s">
        <v>96</v>
      </c>
      <c r="E248" t="s">
        <v>234</v>
      </c>
      <c r="AC248" t="s">
        <v>113</v>
      </c>
      <c r="AD248" t="s">
        <v>244</v>
      </c>
      <c r="AE248">
        <v>16.875</v>
      </c>
      <c r="AF248" t="s">
        <v>96</v>
      </c>
      <c r="AG248" t="s">
        <v>96</v>
      </c>
      <c r="AH248" t="s">
        <v>234</v>
      </c>
      <c r="AK248">
        <v>2015</v>
      </c>
      <c r="AL248" t="s">
        <v>1140</v>
      </c>
      <c r="AM248">
        <v>48.125</v>
      </c>
      <c r="AN248" t="s">
        <v>96</v>
      </c>
      <c r="AO248" t="s">
        <v>96</v>
      </c>
      <c r="AP248" t="s">
        <v>234</v>
      </c>
    </row>
    <row r="249" spans="1:42">
      <c r="AC249" t="s">
        <v>114</v>
      </c>
      <c r="AD249" t="s">
        <v>244</v>
      </c>
      <c r="AE249">
        <v>35</v>
      </c>
      <c r="AF249" t="s">
        <v>96</v>
      </c>
      <c r="AG249" t="s">
        <v>96</v>
      </c>
      <c r="AH249" t="s">
        <v>234</v>
      </c>
      <c r="AK249">
        <v>2015</v>
      </c>
      <c r="AL249" t="s">
        <v>914</v>
      </c>
      <c r="AM249">
        <v>38.5</v>
      </c>
      <c r="AN249" t="s">
        <v>96</v>
      </c>
      <c r="AO249" t="s">
        <v>96</v>
      </c>
      <c r="AP249" t="s">
        <v>234</v>
      </c>
    </row>
    <row r="250" spans="1:42">
      <c r="AC250" t="s">
        <v>115</v>
      </c>
      <c r="AD250" t="s">
        <v>244</v>
      </c>
      <c r="AE250">
        <v>92.156410217285156</v>
      </c>
      <c r="AF250" t="s">
        <v>96</v>
      </c>
      <c r="AG250" t="s">
        <v>96</v>
      </c>
      <c r="AH250" t="s">
        <v>234</v>
      </c>
      <c r="AK250">
        <v>2015</v>
      </c>
      <c r="AL250" t="s">
        <v>1143</v>
      </c>
      <c r="AM250">
        <v>1.5</v>
      </c>
      <c r="AN250" t="s">
        <v>96</v>
      </c>
      <c r="AO250" t="s">
        <v>96</v>
      </c>
      <c r="AP250" t="s">
        <v>234</v>
      </c>
    </row>
    <row r="251" spans="1:42">
      <c r="AC251" t="s">
        <v>116</v>
      </c>
      <c r="AD251" t="s">
        <v>244</v>
      </c>
      <c r="AE251">
        <v>69.740997314453125</v>
      </c>
      <c r="AF251" t="s">
        <v>96</v>
      </c>
      <c r="AG251" t="s">
        <v>96</v>
      </c>
      <c r="AH251" t="s">
        <v>234</v>
      </c>
      <c r="AK251">
        <v>2015</v>
      </c>
      <c r="AL251" t="s">
        <v>1144</v>
      </c>
      <c r="AM251">
        <v>50.375</v>
      </c>
      <c r="AN251" t="s">
        <v>96</v>
      </c>
      <c r="AO251" t="s">
        <v>96</v>
      </c>
      <c r="AP251" t="s">
        <v>234</v>
      </c>
    </row>
    <row r="252" spans="1:42">
      <c r="AC252" t="s">
        <v>1110</v>
      </c>
      <c r="AD252" t="s">
        <v>244</v>
      </c>
      <c r="AE252">
        <v>47</v>
      </c>
      <c r="AF252" t="s">
        <v>96</v>
      </c>
      <c r="AG252" t="s">
        <v>96</v>
      </c>
      <c r="AH252" t="s">
        <v>234</v>
      </c>
      <c r="AK252">
        <v>2016</v>
      </c>
      <c r="AL252" t="s">
        <v>1082</v>
      </c>
      <c r="AM252">
        <v>65.293998718261719</v>
      </c>
      <c r="AN252" t="s">
        <v>120</v>
      </c>
      <c r="AO252" t="s">
        <v>235</v>
      </c>
      <c r="AP252" t="s">
        <v>98</v>
      </c>
    </row>
    <row r="253" spans="1:42">
      <c r="AC253" t="s">
        <v>118</v>
      </c>
      <c r="AD253" t="s">
        <v>244</v>
      </c>
      <c r="AE253">
        <v>81.129997253417969</v>
      </c>
      <c r="AF253" t="s">
        <v>96</v>
      </c>
      <c r="AG253" t="s">
        <v>96</v>
      </c>
      <c r="AH253" t="s">
        <v>234</v>
      </c>
      <c r="AK253">
        <v>2016</v>
      </c>
      <c r="AL253" t="s">
        <v>907</v>
      </c>
      <c r="AM253">
        <v>61</v>
      </c>
      <c r="AN253" t="s">
        <v>1092</v>
      </c>
      <c r="AO253" t="s">
        <v>97</v>
      </c>
      <c r="AP253" t="s">
        <v>98</v>
      </c>
    </row>
    <row r="254" spans="1:42">
      <c r="AC254" t="s">
        <v>8</v>
      </c>
      <c r="AD254" t="s">
        <v>244</v>
      </c>
      <c r="AE254">
        <v>40.258274078369141</v>
      </c>
      <c r="AF254" t="s">
        <v>96</v>
      </c>
      <c r="AG254" t="s">
        <v>96</v>
      </c>
      <c r="AH254" t="s">
        <v>234</v>
      </c>
      <c r="AK254">
        <v>2016</v>
      </c>
      <c r="AM254">
        <v>18</v>
      </c>
      <c r="AN254" t="s">
        <v>179</v>
      </c>
      <c r="AO254" t="s">
        <v>236</v>
      </c>
      <c r="AP254" t="s">
        <v>98</v>
      </c>
    </row>
    <row r="255" spans="1:42">
      <c r="AC255" t="s">
        <v>1111</v>
      </c>
      <c r="AD255" t="s">
        <v>244</v>
      </c>
      <c r="AE255">
        <v>0.3776666671037674</v>
      </c>
      <c r="AF255" t="s">
        <v>96</v>
      </c>
      <c r="AG255" t="s">
        <v>96</v>
      </c>
      <c r="AH255" t="s">
        <v>234</v>
      </c>
      <c r="AK255">
        <v>2016</v>
      </c>
      <c r="AL255" t="s">
        <v>1111</v>
      </c>
      <c r="AM255">
        <v>0.3776666671037674</v>
      </c>
      <c r="AN255" t="s">
        <v>96</v>
      </c>
      <c r="AO255" t="s">
        <v>96</v>
      </c>
      <c r="AP255" t="s">
        <v>234</v>
      </c>
    </row>
    <row r="256" spans="1:42">
      <c r="AC256" t="s">
        <v>121</v>
      </c>
      <c r="AD256" t="s">
        <v>244</v>
      </c>
      <c r="AE256">
        <v>19.5</v>
      </c>
      <c r="AF256" t="s">
        <v>96</v>
      </c>
      <c r="AG256" t="s">
        <v>96</v>
      </c>
      <c r="AH256" t="s">
        <v>234</v>
      </c>
      <c r="AK256">
        <v>2016</v>
      </c>
      <c r="AL256" t="s">
        <v>1114</v>
      </c>
      <c r="AM256">
        <v>31.511199951171875</v>
      </c>
      <c r="AN256" t="s">
        <v>96</v>
      </c>
      <c r="AO256" t="s">
        <v>96</v>
      </c>
      <c r="AP256" t="s">
        <v>234</v>
      </c>
    </row>
    <row r="257" spans="29:42">
      <c r="AC257" t="s">
        <v>122</v>
      </c>
      <c r="AD257" t="s">
        <v>244</v>
      </c>
      <c r="AE257">
        <v>63.266666412353516</v>
      </c>
      <c r="AF257" t="s">
        <v>96</v>
      </c>
      <c r="AG257" t="s">
        <v>96</v>
      </c>
      <c r="AH257" t="s">
        <v>234</v>
      </c>
      <c r="AK257">
        <v>2016</v>
      </c>
      <c r="AL257" t="s">
        <v>1116</v>
      </c>
      <c r="AM257">
        <v>10</v>
      </c>
      <c r="AN257" t="s">
        <v>96</v>
      </c>
      <c r="AO257" t="s">
        <v>96</v>
      </c>
      <c r="AP257" t="s">
        <v>234</v>
      </c>
    </row>
    <row r="258" spans="29:42">
      <c r="AC258" t="s">
        <v>191</v>
      </c>
      <c r="AD258" t="s">
        <v>244</v>
      </c>
      <c r="AE258">
        <v>22.046666463216145</v>
      </c>
      <c r="AF258" t="s">
        <v>96</v>
      </c>
      <c r="AG258" t="s">
        <v>96</v>
      </c>
      <c r="AH258" t="s">
        <v>234</v>
      </c>
      <c r="AK258">
        <v>2016</v>
      </c>
      <c r="AL258" t="s">
        <v>1134</v>
      </c>
      <c r="AM258">
        <v>27.25</v>
      </c>
      <c r="AN258" t="s">
        <v>96</v>
      </c>
      <c r="AO258" t="s">
        <v>96</v>
      </c>
      <c r="AP258" t="s">
        <v>234</v>
      </c>
    </row>
    <row r="259" spans="29:42">
      <c r="AC259" t="s">
        <v>123</v>
      </c>
      <c r="AD259" t="s">
        <v>244</v>
      </c>
      <c r="AE259">
        <v>15</v>
      </c>
      <c r="AF259" t="s">
        <v>96</v>
      </c>
      <c r="AG259" t="s">
        <v>96</v>
      </c>
      <c r="AH259" t="s">
        <v>234</v>
      </c>
      <c r="AK259">
        <v>2016</v>
      </c>
      <c r="AL259" t="s">
        <v>1135</v>
      </c>
      <c r="AM259">
        <v>41.511001586914063</v>
      </c>
      <c r="AN259" t="s">
        <v>96</v>
      </c>
      <c r="AO259" t="s">
        <v>96</v>
      </c>
      <c r="AP259" t="s">
        <v>234</v>
      </c>
    </row>
    <row r="260" spans="29:42">
      <c r="AC260" t="s">
        <v>124</v>
      </c>
      <c r="AD260" t="s">
        <v>244</v>
      </c>
      <c r="AE260">
        <v>14.5</v>
      </c>
      <c r="AF260" t="s">
        <v>96</v>
      </c>
      <c r="AG260" t="s">
        <v>96</v>
      </c>
      <c r="AH260" t="s">
        <v>234</v>
      </c>
      <c r="AK260">
        <v>2016</v>
      </c>
      <c r="AL260" t="s">
        <v>1141</v>
      </c>
      <c r="AM260">
        <v>7.8333301544189453</v>
      </c>
      <c r="AN260" t="s">
        <v>96</v>
      </c>
      <c r="AO260" t="s">
        <v>96</v>
      </c>
      <c r="AP260" t="s">
        <v>234</v>
      </c>
    </row>
    <row r="261" spans="29:42">
      <c r="AC261" t="s">
        <v>126</v>
      </c>
      <c r="AD261" t="s">
        <v>244</v>
      </c>
      <c r="AE261">
        <v>20.5</v>
      </c>
      <c r="AF261" t="s">
        <v>96</v>
      </c>
      <c r="AG261" t="s">
        <v>96</v>
      </c>
      <c r="AH261" t="s">
        <v>234</v>
      </c>
      <c r="AK261">
        <v>2016</v>
      </c>
      <c r="AL261" t="s">
        <v>1142</v>
      </c>
      <c r="AM261">
        <v>10</v>
      </c>
      <c r="AN261" t="s">
        <v>96</v>
      </c>
      <c r="AO261" t="s">
        <v>96</v>
      </c>
      <c r="AP261" t="s">
        <v>234</v>
      </c>
    </row>
    <row r="262" spans="29:42">
      <c r="AC262" t="s">
        <v>135</v>
      </c>
      <c r="AD262" t="s">
        <v>244</v>
      </c>
      <c r="AE262">
        <v>86</v>
      </c>
      <c r="AF262" t="s">
        <v>96</v>
      </c>
      <c r="AG262" t="s">
        <v>96</v>
      </c>
      <c r="AH262" t="s">
        <v>234</v>
      </c>
    </row>
    <row r="263" spans="29:42">
      <c r="AC263" t="s">
        <v>133</v>
      </c>
      <c r="AD263" t="s">
        <v>244</v>
      </c>
      <c r="AE263">
        <v>1.1299999952316284</v>
      </c>
      <c r="AF263" t="s">
        <v>96</v>
      </c>
      <c r="AG263" t="s">
        <v>96</v>
      </c>
      <c r="AH263" t="s">
        <v>234</v>
      </c>
    </row>
    <row r="264" spans="29:42">
      <c r="AC264" t="s">
        <v>134</v>
      </c>
      <c r="AD264" t="s">
        <v>244</v>
      </c>
      <c r="AE264">
        <v>88.5</v>
      </c>
      <c r="AF264" t="s">
        <v>96</v>
      </c>
      <c r="AG264" t="s">
        <v>96</v>
      </c>
      <c r="AH264" t="s">
        <v>234</v>
      </c>
    </row>
    <row r="265" spans="29:42">
      <c r="AC265" t="s">
        <v>141</v>
      </c>
      <c r="AD265" t="s">
        <v>244</v>
      </c>
      <c r="AE265">
        <v>99.7066650390625</v>
      </c>
      <c r="AF265" t="s">
        <v>96</v>
      </c>
      <c r="AG265" t="s">
        <v>96</v>
      </c>
      <c r="AH265" t="s">
        <v>234</v>
      </c>
    </row>
    <row r="266" spans="29:42">
      <c r="AC266" t="s">
        <v>142</v>
      </c>
      <c r="AD266" t="s">
        <v>244</v>
      </c>
      <c r="AE266">
        <v>71.53000132242839</v>
      </c>
      <c r="AF266" t="s">
        <v>96</v>
      </c>
      <c r="AG266" t="s">
        <v>96</v>
      </c>
      <c r="AH266" t="s">
        <v>234</v>
      </c>
    </row>
    <row r="267" spans="29:42">
      <c r="AC267" t="s">
        <v>143</v>
      </c>
      <c r="AD267" t="s">
        <v>244</v>
      </c>
      <c r="AE267">
        <v>70.222857339041568</v>
      </c>
      <c r="AF267" t="s">
        <v>96</v>
      </c>
      <c r="AG267" t="s">
        <v>96</v>
      </c>
      <c r="AH267" t="s">
        <v>234</v>
      </c>
    </row>
    <row r="268" spans="29:42">
      <c r="AC268" t="s">
        <v>144</v>
      </c>
      <c r="AD268" t="s">
        <v>244</v>
      </c>
      <c r="AE268">
        <v>70.230000813802079</v>
      </c>
      <c r="AF268" t="s">
        <v>96</v>
      </c>
      <c r="AG268" t="s">
        <v>96</v>
      </c>
      <c r="AH268" t="s">
        <v>234</v>
      </c>
    </row>
    <row r="269" spans="29:42">
      <c r="AC269" t="s">
        <v>747</v>
      </c>
      <c r="AD269" t="s">
        <v>244</v>
      </c>
      <c r="AE269">
        <v>26.102499961853027</v>
      </c>
      <c r="AF269" t="s">
        <v>96</v>
      </c>
      <c r="AG269" t="s">
        <v>96</v>
      </c>
      <c r="AH269" t="s">
        <v>234</v>
      </c>
    </row>
    <row r="270" spans="29:42">
      <c r="AC270" t="s">
        <v>1112</v>
      </c>
      <c r="AD270" t="s">
        <v>244</v>
      </c>
      <c r="AE270">
        <v>43.333328247070313</v>
      </c>
      <c r="AF270" t="s">
        <v>96</v>
      </c>
      <c r="AG270" t="s">
        <v>96</v>
      </c>
      <c r="AH270" t="s">
        <v>234</v>
      </c>
    </row>
    <row r="271" spans="29:42">
      <c r="AC271" t="s">
        <v>129</v>
      </c>
      <c r="AD271" t="s">
        <v>244</v>
      </c>
      <c r="AE271">
        <v>23.045000076293945</v>
      </c>
      <c r="AF271" t="s">
        <v>96</v>
      </c>
      <c r="AG271" t="s">
        <v>96</v>
      </c>
      <c r="AH271" t="s">
        <v>234</v>
      </c>
    </row>
    <row r="272" spans="29:42">
      <c r="AC272" t="s">
        <v>130</v>
      </c>
      <c r="AD272" t="s">
        <v>244</v>
      </c>
      <c r="AE272">
        <v>57.5</v>
      </c>
      <c r="AF272" t="s">
        <v>96</v>
      </c>
      <c r="AG272" t="s">
        <v>96</v>
      </c>
      <c r="AH272" t="s">
        <v>234</v>
      </c>
    </row>
    <row r="273" spans="29:34">
      <c r="AC273" t="s">
        <v>138</v>
      </c>
      <c r="AD273" t="s">
        <v>244</v>
      </c>
      <c r="AE273">
        <v>0.5</v>
      </c>
      <c r="AF273" t="s">
        <v>96</v>
      </c>
      <c r="AG273" t="s">
        <v>96</v>
      </c>
      <c r="AH273" t="s">
        <v>234</v>
      </c>
    </row>
    <row r="274" spans="29:34">
      <c r="AC274" t="s">
        <v>762</v>
      </c>
      <c r="AD274" t="s">
        <v>244</v>
      </c>
      <c r="AE274">
        <v>13</v>
      </c>
      <c r="AF274" t="s">
        <v>96</v>
      </c>
      <c r="AG274" t="s">
        <v>96</v>
      </c>
      <c r="AH274" t="s">
        <v>234</v>
      </c>
    </row>
    <row r="275" spans="29:34">
      <c r="AC275" t="s">
        <v>139</v>
      </c>
      <c r="AD275" t="s">
        <v>244</v>
      </c>
      <c r="AE275">
        <v>48</v>
      </c>
      <c r="AF275" t="s">
        <v>96</v>
      </c>
      <c r="AG275" t="s">
        <v>96</v>
      </c>
      <c r="AH275" t="s">
        <v>234</v>
      </c>
    </row>
    <row r="276" spans="29:34">
      <c r="AC276" t="s">
        <v>1113</v>
      </c>
      <c r="AD276" t="s">
        <v>244</v>
      </c>
      <c r="AE276">
        <v>32.376998901367188</v>
      </c>
      <c r="AF276" t="s">
        <v>96</v>
      </c>
      <c r="AG276" t="s">
        <v>96</v>
      </c>
      <c r="AH276" t="s">
        <v>234</v>
      </c>
    </row>
    <row r="277" spans="29:34">
      <c r="AC277" t="s">
        <v>94</v>
      </c>
      <c r="AD277" t="s">
        <v>244</v>
      </c>
      <c r="AE277">
        <v>65.25</v>
      </c>
      <c r="AF277" t="s">
        <v>96</v>
      </c>
      <c r="AG277" t="s">
        <v>96</v>
      </c>
      <c r="AH277" t="s">
        <v>234</v>
      </c>
    </row>
    <row r="278" spans="29:34">
      <c r="AC278" t="s">
        <v>145</v>
      </c>
      <c r="AD278" t="s">
        <v>244</v>
      </c>
      <c r="AE278">
        <v>41.799999872843422</v>
      </c>
      <c r="AF278" t="s">
        <v>96</v>
      </c>
      <c r="AG278" t="s">
        <v>96</v>
      </c>
      <c r="AH278" t="s">
        <v>234</v>
      </c>
    </row>
    <row r="279" spans="29:34">
      <c r="AC279" t="s">
        <v>1114</v>
      </c>
      <c r="AD279" t="s">
        <v>244</v>
      </c>
      <c r="AE279">
        <v>31.511199951171875</v>
      </c>
      <c r="AF279" t="s">
        <v>96</v>
      </c>
      <c r="AG279" t="s">
        <v>96</v>
      </c>
      <c r="AH279" t="s">
        <v>234</v>
      </c>
    </row>
    <row r="280" spans="29:34">
      <c r="AC280" t="s">
        <v>1115</v>
      </c>
      <c r="AD280" t="s">
        <v>244</v>
      </c>
      <c r="AE280">
        <v>32</v>
      </c>
      <c r="AF280" t="s">
        <v>96</v>
      </c>
      <c r="AG280" t="s">
        <v>96</v>
      </c>
      <c r="AH280" t="s">
        <v>234</v>
      </c>
    </row>
    <row r="281" spans="29:34">
      <c r="AC281" t="s">
        <v>146</v>
      </c>
      <c r="AD281" t="s">
        <v>244</v>
      </c>
      <c r="AE281">
        <v>57</v>
      </c>
      <c r="AF281" t="s">
        <v>96</v>
      </c>
      <c r="AG281" t="s">
        <v>96</v>
      </c>
      <c r="AH281" t="s">
        <v>234</v>
      </c>
    </row>
    <row r="282" spans="29:34">
      <c r="AC282" t="s">
        <v>1116</v>
      </c>
      <c r="AD282" t="s">
        <v>244</v>
      </c>
      <c r="AE282">
        <v>10</v>
      </c>
      <c r="AF282" t="s">
        <v>96</v>
      </c>
      <c r="AG282" t="s">
        <v>96</v>
      </c>
      <c r="AH282" t="s">
        <v>234</v>
      </c>
    </row>
    <row r="283" spans="29:34">
      <c r="AC283" t="s">
        <v>148</v>
      </c>
      <c r="AD283" t="s">
        <v>244</v>
      </c>
      <c r="AE283">
        <v>22.5</v>
      </c>
      <c r="AF283" t="s">
        <v>96</v>
      </c>
      <c r="AG283" t="s">
        <v>96</v>
      </c>
      <c r="AH283" t="s">
        <v>234</v>
      </c>
    </row>
    <row r="284" spans="29:34">
      <c r="AC284" t="s">
        <v>9</v>
      </c>
      <c r="AD284" t="s">
        <v>244</v>
      </c>
      <c r="AE284">
        <v>78.613998413085938</v>
      </c>
      <c r="AF284" t="s">
        <v>96</v>
      </c>
      <c r="AG284" t="s">
        <v>96</v>
      </c>
      <c r="AH284" t="s">
        <v>234</v>
      </c>
    </row>
    <row r="285" spans="29:34">
      <c r="AC285" t="s">
        <v>149</v>
      </c>
      <c r="AD285" t="s">
        <v>244</v>
      </c>
      <c r="AE285">
        <v>68</v>
      </c>
      <c r="AF285" t="s">
        <v>96</v>
      </c>
      <c r="AG285" t="s">
        <v>96</v>
      </c>
      <c r="AH285" t="s">
        <v>234</v>
      </c>
    </row>
    <row r="286" spans="29:34">
      <c r="AC286" t="s">
        <v>150</v>
      </c>
      <c r="AD286" t="s">
        <v>244</v>
      </c>
      <c r="AE286">
        <v>12</v>
      </c>
      <c r="AF286" t="s">
        <v>96</v>
      </c>
      <c r="AG286" t="s">
        <v>96</v>
      </c>
      <c r="AH286" t="s">
        <v>234</v>
      </c>
    </row>
    <row r="287" spans="29:34">
      <c r="AC287" t="s">
        <v>30</v>
      </c>
      <c r="AD287" t="s">
        <v>244</v>
      </c>
      <c r="AE287">
        <v>21.5</v>
      </c>
      <c r="AF287" t="s">
        <v>96</v>
      </c>
      <c r="AG287" t="s">
        <v>96</v>
      </c>
      <c r="AH287" t="s">
        <v>234</v>
      </c>
    </row>
    <row r="288" spans="29:34">
      <c r="AC288" t="s">
        <v>151</v>
      </c>
      <c r="AD288" t="s">
        <v>244</v>
      </c>
      <c r="AE288">
        <v>69.300914764404297</v>
      </c>
      <c r="AF288" t="s">
        <v>96</v>
      </c>
      <c r="AG288" t="s">
        <v>96</v>
      </c>
      <c r="AH288" t="s">
        <v>234</v>
      </c>
    </row>
    <row r="289" spans="29:34">
      <c r="AC289" t="s">
        <v>1117</v>
      </c>
      <c r="AD289" t="s">
        <v>244</v>
      </c>
      <c r="AE289">
        <v>25.78600025177002</v>
      </c>
      <c r="AF289" t="s">
        <v>96</v>
      </c>
      <c r="AG289" t="s">
        <v>96</v>
      </c>
      <c r="AH289" t="s">
        <v>234</v>
      </c>
    </row>
    <row r="290" spans="29:34">
      <c r="AC290" t="s">
        <v>13</v>
      </c>
      <c r="AD290" t="s">
        <v>244</v>
      </c>
      <c r="AE290">
        <v>28.893966674804688</v>
      </c>
      <c r="AF290" t="s">
        <v>96</v>
      </c>
      <c r="AG290" t="s">
        <v>96</v>
      </c>
      <c r="AH290" t="s">
        <v>234</v>
      </c>
    </row>
    <row r="291" spans="29:34">
      <c r="AC291" t="s">
        <v>980</v>
      </c>
      <c r="AD291" t="s">
        <v>244</v>
      </c>
      <c r="AE291">
        <v>47.61854782104492</v>
      </c>
      <c r="AF291" t="s">
        <v>96</v>
      </c>
      <c r="AG291" t="s">
        <v>96</v>
      </c>
      <c r="AH291" t="s">
        <v>234</v>
      </c>
    </row>
    <row r="292" spans="29:34">
      <c r="AC292" t="s">
        <v>154</v>
      </c>
      <c r="AD292" t="s">
        <v>244</v>
      </c>
      <c r="AE292">
        <v>68.01500129699707</v>
      </c>
      <c r="AF292" t="s">
        <v>96</v>
      </c>
      <c r="AG292" t="s">
        <v>96</v>
      </c>
      <c r="AH292" t="s">
        <v>234</v>
      </c>
    </row>
    <row r="293" spans="29:34">
      <c r="AC293" t="s">
        <v>1118</v>
      </c>
      <c r="AD293" t="s">
        <v>244</v>
      </c>
      <c r="AE293">
        <v>109.40000152587891</v>
      </c>
      <c r="AF293" t="s">
        <v>96</v>
      </c>
      <c r="AG293" t="s">
        <v>96</v>
      </c>
      <c r="AH293" t="s">
        <v>234</v>
      </c>
    </row>
    <row r="294" spans="29:34">
      <c r="AC294" t="s">
        <v>155</v>
      </c>
      <c r="AD294" t="s">
        <v>244</v>
      </c>
      <c r="AE294">
        <v>48.899999618530273</v>
      </c>
      <c r="AF294" t="s">
        <v>96</v>
      </c>
      <c r="AG294" t="s">
        <v>96</v>
      </c>
      <c r="AH294" t="s">
        <v>234</v>
      </c>
    </row>
    <row r="295" spans="29:34">
      <c r="AC295" t="s">
        <v>156</v>
      </c>
      <c r="AD295" t="s">
        <v>244</v>
      </c>
      <c r="AE295">
        <v>82.5</v>
      </c>
      <c r="AF295" t="s">
        <v>96</v>
      </c>
      <c r="AG295" t="s">
        <v>96</v>
      </c>
      <c r="AH295" t="s">
        <v>234</v>
      </c>
    </row>
    <row r="296" spans="29:34">
      <c r="AC296" t="s">
        <v>157</v>
      </c>
      <c r="AD296" t="s">
        <v>244</v>
      </c>
      <c r="AE296">
        <v>31</v>
      </c>
      <c r="AF296" t="s">
        <v>96</v>
      </c>
      <c r="AG296" t="s">
        <v>96</v>
      </c>
      <c r="AH296" t="s">
        <v>234</v>
      </c>
    </row>
    <row r="297" spans="29:34">
      <c r="AC297" t="s">
        <v>158</v>
      </c>
      <c r="AD297" t="s">
        <v>244</v>
      </c>
      <c r="AE297">
        <v>15</v>
      </c>
      <c r="AF297" t="s">
        <v>96</v>
      </c>
      <c r="AG297" t="s">
        <v>96</v>
      </c>
      <c r="AH297" t="s">
        <v>234</v>
      </c>
    </row>
    <row r="298" spans="29:34">
      <c r="AC298" t="s">
        <v>159</v>
      </c>
      <c r="AD298" t="s">
        <v>244</v>
      </c>
      <c r="AE298">
        <v>17</v>
      </c>
      <c r="AF298" t="s">
        <v>96</v>
      </c>
      <c r="AG298" t="s">
        <v>96</v>
      </c>
      <c r="AH298" t="s">
        <v>234</v>
      </c>
    </row>
    <row r="299" spans="29:34">
      <c r="AC299" t="s">
        <v>162</v>
      </c>
      <c r="AD299" t="s">
        <v>244</v>
      </c>
      <c r="AE299">
        <v>32.875</v>
      </c>
      <c r="AF299" t="s">
        <v>96</v>
      </c>
      <c r="AG299" t="s">
        <v>96</v>
      </c>
      <c r="AH299" t="s">
        <v>234</v>
      </c>
    </row>
    <row r="300" spans="29:34">
      <c r="AC300" t="s">
        <v>1119</v>
      </c>
      <c r="AD300" t="s">
        <v>244</v>
      </c>
      <c r="AE300">
        <v>14.5</v>
      </c>
      <c r="AF300" t="s">
        <v>96</v>
      </c>
      <c r="AG300" t="s">
        <v>96</v>
      </c>
      <c r="AH300" t="s">
        <v>234</v>
      </c>
    </row>
    <row r="301" spans="29:34">
      <c r="AC301" t="s">
        <v>163</v>
      </c>
      <c r="AD301" t="s">
        <v>244</v>
      </c>
      <c r="AE301">
        <v>15.25</v>
      </c>
      <c r="AF301" t="s">
        <v>96</v>
      </c>
      <c r="AG301" t="s">
        <v>96</v>
      </c>
      <c r="AH301" t="s">
        <v>234</v>
      </c>
    </row>
    <row r="302" spans="29:34">
      <c r="AC302" t="s">
        <v>287</v>
      </c>
      <c r="AD302" t="s">
        <v>244</v>
      </c>
      <c r="AE302">
        <v>8.9791669845581055</v>
      </c>
      <c r="AF302" t="s">
        <v>96</v>
      </c>
      <c r="AG302" t="s">
        <v>96</v>
      </c>
      <c r="AH302" t="s">
        <v>234</v>
      </c>
    </row>
    <row r="303" spans="29:34">
      <c r="AC303" t="s">
        <v>164</v>
      </c>
      <c r="AD303" t="s">
        <v>244</v>
      </c>
      <c r="AE303">
        <v>1.75</v>
      </c>
      <c r="AF303" t="s">
        <v>96</v>
      </c>
      <c r="AG303" t="s">
        <v>96</v>
      </c>
      <c r="AH303" t="s">
        <v>234</v>
      </c>
    </row>
    <row r="304" spans="29:34">
      <c r="AC304" t="s">
        <v>165</v>
      </c>
      <c r="AD304" t="s">
        <v>244</v>
      </c>
      <c r="AE304">
        <v>11.304285730634417</v>
      </c>
      <c r="AF304" t="s">
        <v>96</v>
      </c>
      <c r="AG304" t="s">
        <v>96</v>
      </c>
      <c r="AH304" t="s">
        <v>234</v>
      </c>
    </row>
    <row r="305" spans="29:34">
      <c r="AC305" t="s">
        <v>166</v>
      </c>
      <c r="AD305" t="s">
        <v>244</v>
      </c>
      <c r="AE305">
        <v>31.375</v>
      </c>
      <c r="AF305" t="s">
        <v>96</v>
      </c>
      <c r="AG305" t="s">
        <v>96</v>
      </c>
      <c r="AH305" t="s">
        <v>234</v>
      </c>
    </row>
    <row r="306" spans="29:34">
      <c r="AC306" t="s">
        <v>1120</v>
      </c>
      <c r="AD306" t="s">
        <v>244</v>
      </c>
      <c r="AE306">
        <v>55</v>
      </c>
      <c r="AF306" t="s">
        <v>96</v>
      </c>
      <c r="AG306" t="s">
        <v>96</v>
      </c>
      <c r="AH306" t="s">
        <v>234</v>
      </c>
    </row>
    <row r="307" spans="29:34">
      <c r="AC307" t="s">
        <v>16</v>
      </c>
      <c r="AD307" t="s">
        <v>244</v>
      </c>
      <c r="AE307">
        <v>29.307954788208008</v>
      </c>
      <c r="AF307" t="s">
        <v>96</v>
      </c>
      <c r="AG307" t="s">
        <v>96</v>
      </c>
      <c r="AH307" t="s">
        <v>234</v>
      </c>
    </row>
    <row r="308" spans="29:34">
      <c r="AC308" t="s">
        <v>167</v>
      </c>
      <c r="AD308" t="s">
        <v>244</v>
      </c>
      <c r="AE308">
        <v>68</v>
      </c>
      <c r="AF308" t="s">
        <v>96</v>
      </c>
      <c r="AG308" t="s">
        <v>96</v>
      </c>
      <c r="AH308" t="s">
        <v>234</v>
      </c>
    </row>
    <row r="309" spans="29:34">
      <c r="AC309" t="s">
        <v>1121</v>
      </c>
      <c r="AD309" t="s">
        <v>244</v>
      </c>
      <c r="AE309">
        <v>18</v>
      </c>
      <c r="AF309" t="s">
        <v>96</v>
      </c>
      <c r="AG309" t="s">
        <v>96</v>
      </c>
      <c r="AH309" t="s">
        <v>234</v>
      </c>
    </row>
    <row r="310" spans="29:34">
      <c r="AC310" t="s">
        <v>261</v>
      </c>
      <c r="AD310" t="s">
        <v>244</v>
      </c>
      <c r="AE310">
        <v>27.927801132202148</v>
      </c>
      <c r="AF310" t="s">
        <v>96</v>
      </c>
      <c r="AG310" t="s">
        <v>96</v>
      </c>
      <c r="AH310" t="s">
        <v>234</v>
      </c>
    </row>
    <row r="311" spans="29:34">
      <c r="AC311" t="s">
        <v>168</v>
      </c>
      <c r="AD311" t="s">
        <v>244</v>
      </c>
      <c r="AE311">
        <v>26.5</v>
      </c>
      <c r="AF311" t="s">
        <v>96</v>
      </c>
      <c r="AG311" t="s">
        <v>96</v>
      </c>
      <c r="AH311" t="s">
        <v>234</v>
      </c>
    </row>
    <row r="312" spans="29:34">
      <c r="AC312" t="s">
        <v>1122</v>
      </c>
      <c r="AD312" t="s">
        <v>244</v>
      </c>
      <c r="AE312">
        <v>33.5</v>
      </c>
      <c r="AF312" t="s">
        <v>96</v>
      </c>
      <c r="AG312" t="s">
        <v>96</v>
      </c>
      <c r="AH312" t="s">
        <v>234</v>
      </c>
    </row>
    <row r="313" spans="29:34">
      <c r="AC313" t="s">
        <v>173</v>
      </c>
      <c r="AD313" t="s">
        <v>244</v>
      </c>
      <c r="AE313">
        <v>6.75</v>
      </c>
      <c r="AF313" t="s">
        <v>96</v>
      </c>
      <c r="AG313" t="s">
        <v>96</v>
      </c>
      <c r="AH313" t="s">
        <v>234</v>
      </c>
    </row>
    <row r="314" spans="29:34">
      <c r="AC314" t="s">
        <v>288</v>
      </c>
      <c r="AD314" t="s">
        <v>244</v>
      </c>
      <c r="AE314">
        <v>6.8000001907348633</v>
      </c>
      <c r="AF314" t="s">
        <v>96</v>
      </c>
      <c r="AG314" t="s">
        <v>96</v>
      </c>
      <c r="AH314" t="s">
        <v>234</v>
      </c>
    </row>
    <row r="315" spans="29:34">
      <c r="AC315" t="s">
        <v>959</v>
      </c>
      <c r="AD315" t="s">
        <v>244</v>
      </c>
      <c r="AE315">
        <v>71.916666666666671</v>
      </c>
      <c r="AF315" t="s">
        <v>96</v>
      </c>
      <c r="AG315" t="s">
        <v>96</v>
      </c>
      <c r="AH315" t="s">
        <v>234</v>
      </c>
    </row>
    <row r="316" spans="29:34">
      <c r="AC316" t="s">
        <v>174</v>
      </c>
      <c r="AD316" t="s">
        <v>244</v>
      </c>
      <c r="AE316">
        <v>23</v>
      </c>
      <c r="AF316" t="s">
        <v>96</v>
      </c>
      <c r="AG316" t="s">
        <v>96</v>
      </c>
      <c r="AH316" t="s">
        <v>234</v>
      </c>
    </row>
    <row r="317" spans="29:34">
      <c r="AC317" t="s">
        <v>62</v>
      </c>
      <c r="AD317" t="s">
        <v>244</v>
      </c>
      <c r="AE317">
        <v>23.495860576629639</v>
      </c>
      <c r="AF317" t="s">
        <v>96</v>
      </c>
      <c r="AG317" t="s">
        <v>96</v>
      </c>
      <c r="AH317" t="s">
        <v>234</v>
      </c>
    </row>
    <row r="318" spans="29:34">
      <c r="AC318" t="s">
        <v>1123</v>
      </c>
      <c r="AD318" t="s">
        <v>244</v>
      </c>
      <c r="AE318">
        <v>23.885417938232422</v>
      </c>
      <c r="AF318" t="s">
        <v>96</v>
      </c>
      <c r="AG318" t="s">
        <v>96</v>
      </c>
      <c r="AH318" t="s">
        <v>234</v>
      </c>
    </row>
    <row r="319" spans="29:34">
      <c r="AC319" t="s">
        <v>79</v>
      </c>
      <c r="AD319" t="s">
        <v>244</v>
      </c>
      <c r="AE319">
        <v>55.25</v>
      </c>
      <c r="AF319" t="s">
        <v>96</v>
      </c>
      <c r="AG319" t="s">
        <v>96</v>
      </c>
      <c r="AH319" t="s">
        <v>234</v>
      </c>
    </row>
    <row r="320" spans="29:34">
      <c r="AC320" t="s">
        <v>176</v>
      </c>
      <c r="AD320" t="s">
        <v>244</v>
      </c>
      <c r="AE320">
        <v>39.054285866873606</v>
      </c>
      <c r="AF320" t="s">
        <v>96</v>
      </c>
      <c r="AG320" t="s">
        <v>96</v>
      </c>
      <c r="AH320" t="s">
        <v>234</v>
      </c>
    </row>
    <row r="321" spans="29:34">
      <c r="AC321" t="s">
        <v>218</v>
      </c>
      <c r="AD321" t="s">
        <v>244</v>
      </c>
      <c r="AE321">
        <v>2</v>
      </c>
      <c r="AF321" t="s">
        <v>96</v>
      </c>
      <c r="AG321" t="s">
        <v>96</v>
      </c>
      <c r="AH321" t="s">
        <v>234</v>
      </c>
    </row>
    <row r="322" spans="29:34">
      <c r="AC322" t="s">
        <v>180</v>
      </c>
      <c r="AD322" t="s">
        <v>244</v>
      </c>
      <c r="AE322">
        <v>38</v>
      </c>
      <c r="AF322" t="s">
        <v>96</v>
      </c>
      <c r="AG322" t="s">
        <v>96</v>
      </c>
      <c r="AH322" t="s">
        <v>234</v>
      </c>
    </row>
    <row r="323" spans="29:34">
      <c r="AC323" t="s">
        <v>181</v>
      </c>
      <c r="AD323" t="s">
        <v>244</v>
      </c>
      <c r="AE323">
        <v>74</v>
      </c>
      <c r="AF323" t="s">
        <v>96</v>
      </c>
      <c r="AG323" t="s">
        <v>96</v>
      </c>
      <c r="AH323" t="s">
        <v>234</v>
      </c>
    </row>
    <row r="324" spans="29:34">
      <c r="AC324" t="s">
        <v>177</v>
      </c>
      <c r="AD324" t="s">
        <v>244</v>
      </c>
      <c r="AE324">
        <v>25</v>
      </c>
      <c r="AF324" t="s">
        <v>96</v>
      </c>
      <c r="AG324" t="s">
        <v>96</v>
      </c>
      <c r="AH324" t="s">
        <v>234</v>
      </c>
    </row>
    <row r="325" spans="29:34">
      <c r="AC325" t="s">
        <v>1124</v>
      </c>
      <c r="AD325" t="s">
        <v>244</v>
      </c>
      <c r="AE325">
        <v>78.5</v>
      </c>
      <c r="AF325" t="s">
        <v>96</v>
      </c>
      <c r="AG325" t="s">
        <v>96</v>
      </c>
      <c r="AH325" t="s">
        <v>234</v>
      </c>
    </row>
    <row r="326" spans="29:34">
      <c r="AC326" t="s">
        <v>1125</v>
      </c>
      <c r="AD326" t="s">
        <v>244</v>
      </c>
      <c r="AE326">
        <v>32</v>
      </c>
      <c r="AF326" t="s">
        <v>96</v>
      </c>
      <c r="AG326" t="s">
        <v>96</v>
      </c>
      <c r="AH326" t="s">
        <v>234</v>
      </c>
    </row>
    <row r="327" spans="29:34">
      <c r="AC327" t="s">
        <v>1126</v>
      </c>
      <c r="AD327" t="s">
        <v>244</v>
      </c>
      <c r="AE327">
        <v>26.000499963760376</v>
      </c>
      <c r="AF327" t="s">
        <v>96</v>
      </c>
      <c r="AG327" t="s">
        <v>96</v>
      </c>
      <c r="AH327" t="s">
        <v>234</v>
      </c>
    </row>
    <row r="328" spans="29:34">
      <c r="AC328" t="s">
        <v>212</v>
      </c>
      <c r="AD328" t="s">
        <v>244</v>
      </c>
      <c r="AE328">
        <v>8</v>
      </c>
      <c r="AF328" t="s">
        <v>96</v>
      </c>
      <c r="AG328" t="s">
        <v>96</v>
      </c>
      <c r="AH328" t="s">
        <v>234</v>
      </c>
    </row>
    <row r="329" spans="29:34">
      <c r="AC329" t="s">
        <v>188</v>
      </c>
      <c r="AD329" t="s">
        <v>244</v>
      </c>
      <c r="AE329">
        <v>27.9</v>
      </c>
      <c r="AF329" t="s">
        <v>96</v>
      </c>
      <c r="AG329" t="s">
        <v>96</v>
      </c>
      <c r="AH329" t="s">
        <v>234</v>
      </c>
    </row>
    <row r="330" spans="29:34">
      <c r="AC330" t="s">
        <v>182</v>
      </c>
      <c r="AD330" t="s">
        <v>244</v>
      </c>
      <c r="AE330">
        <v>40.666666666666664</v>
      </c>
      <c r="AF330" t="s">
        <v>96</v>
      </c>
      <c r="AG330" t="s">
        <v>96</v>
      </c>
      <c r="AH330" t="s">
        <v>234</v>
      </c>
    </row>
    <row r="331" spans="29:34">
      <c r="AC331" t="s">
        <v>1127</v>
      </c>
      <c r="AD331" t="s">
        <v>244</v>
      </c>
      <c r="AE331">
        <v>5</v>
      </c>
      <c r="AF331" t="s">
        <v>96</v>
      </c>
      <c r="AG331" t="s">
        <v>96</v>
      </c>
      <c r="AH331" t="s">
        <v>234</v>
      </c>
    </row>
    <row r="332" spans="29:34">
      <c r="AC332" t="s">
        <v>919</v>
      </c>
      <c r="AD332" t="s">
        <v>244</v>
      </c>
      <c r="AE332">
        <v>80</v>
      </c>
      <c r="AF332" t="s">
        <v>96</v>
      </c>
      <c r="AG332" t="s">
        <v>96</v>
      </c>
      <c r="AH332" t="s">
        <v>234</v>
      </c>
    </row>
    <row r="333" spans="29:34">
      <c r="AC333" t="s">
        <v>1128</v>
      </c>
      <c r="AD333" t="s">
        <v>244</v>
      </c>
      <c r="AE333">
        <v>22.58799934387207</v>
      </c>
      <c r="AF333" t="s">
        <v>96</v>
      </c>
      <c r="AG333" t="s">
        <v>96</v>
      </c>
      <c r="AH333" t="s">
        <v>234</v>
      </c>
    </row>
    <row r="334" spans="29:34">
      <c r="AC334" t="s">
        <v>184</v>
      </c>
      <c r="AD334" t="s">
        <v>244</v>
      </c>
      <c r="AE334">
        <v>46.130001068115234</v>
      </c>
      <c r="AF334" t="s">
        <v>96</v>
      </c>
      <c r="AG334" t="s">
        <v>96</v>
      </c>
      <c r="AH334" t="s">
        <v>234</v>
      </c>
    </row>
    <row r="335" spans="29:34">
      <c r="AC335" t="s">
        <v>225</v>
      </c>
      <c r="AD335" t="s">
        <v>244</v>
      </c>
      <c r="AE335">
        <v>29.302234104701451</v>
      </c>
      <c r="AF335" t="s">
        <v>96</v>
      </c>
      <c r="AG335" t="s">
        <v>96</v>
      </c>
      <c r="AH335" t="s">
        <v>234</v>
      </c>
    </row>
    <row r="336" spans="29:34">
      <c r="AC336" t="s">
        <v>290</v>
      </c>
      <c r="AD336" t="s">
        <v>244</v>
      </c>
      <c r="AE336">
        <v>33.929088592529297</v>
      </c>
      <c r="AF336" t="s">
        <v>96</v>
      </c>
      <c r="AG336" t="s">
        <v>96</v>
      </c>
      <c r="AH336" t="s">
        <v>234</v>
      </c>
    </row>
    <row r="337" spans="29:34">
      <c r="AC337" t="s">
        <v>1129</v>
      </c>
      <c r="AD337" t="s">
        <v>244</v>
      </c>
      <c r="AE337">
        <v>24.5</v>
      </c>
      <c r="AF337" t="s">
        <v>96</v>
      </c>
      <c r="AG337" t="s">
        <v>96</v>
      </c>
      <c r="AH337" t="s">
        <v>234</v>
      </c>
    </row>
    <row r="338" spans="29:34">
      <c r="AC338" t="s">
        <v>187</v>
      </c>
      <c r="AD338" t="s">
        <v>244</v>
      </c>
      <c r="AE338">
        <v>61.25</v>
      </c>
      <c r="AF338" t="s">
        <v>96</v>
      </c>
      <c r="AG338" t="s">
        <v>96</v>
      </c>
      <c r="AH338" t="s">
        <v>234</v>
      </c>
    </row>
    <row r="339" spans="29:34">
      <c r="AC339" t="s">
        <v>1130</v>
      </c>
      <c r="AD339" t="s">
        <v>244</v>
      </c>
      <c r="AE339">
        <v>43.75</v>
      </c>
      <c r="AF339" t="s">
        <v>96</v>
      </c>
      <c r="AG339" t="s">
        <v>96</v>
      </c>
      <c r="AH339" t="s">
        <v>234</v>
      </c>
    </row>
    <row r="340" spans="29:34">
      <c r="AC340" t="s">
        <v>189</v>
      </c>
      <c r="AD340" t="s">
        <v>244</v>
      </c>
      <c r="AE340">
        <v>7</v>
      </c>
      <c r="AF340" t="s">
        <v>96</v>
      </c>
      <c r="AG340" t="s">
        <v>96</v>
      </c>
      <c r="AH340" t="s">
        <v>234</v>
      </c>
    </row>
    <row r="341" spans="29:34">
      <c r="AC341" t="s">
        <v>190</v>
      </c>
      <c r="AD341" t="s">
        <v>244</v>
      </c>
      <c r="AE341">
        <v>34.75</v>
      </c>
      <c r="AF341" t="s">
        <v>96</v>
      </c>
      <c r="AG341" t="s">
        <v>96</v>
      </c>
      <c r="AH341" t="s">
        <v>234</v>
      </c>
    </row>
    <row r="342" spans="29:34">
      <c r="AC342" t="s">
        <v>192</v>
      </c>
      <c r="AD342" t="s">
        <v>244</v>
      </c>
      <c r="AE342">
        <v>50</v>
      </c>
      <c r="AF342" t="s">
        <v>96</v>
      </c>
      <c r="AG342" t="s">
        <v>96</v>
      </c>
      <c r="AH342" t="s">
        <v>234</v>
      </c>
    </row>
    <row r="343" spans="29:34">
      <c r="AC343" t="s">
        <v>1131</v>
      </c>
      <c r="AD343" t="s">
        <v>244</v>
      </c>
      <c r="AE343">
        <v>11.25</v>
      </c>
      <c r="AF343" t="s">
        <v>96</v>
      </c>
      <c r="AG343" t="s">
        <v>96</v>
      </c>
      <c r="AH343" t="s">
        <v>234</v>
      </c>
    </row>
    <row r="344" spans="29:34">
      <c r="AC344" t="s">
        <v>152</v>
      </c>
      <c r="AD344" t="s">
        <v>244</v>
      </c>
      <c r="AE344">
        <v>64.659025192260742</v>
      </c>
      <c r="AF344" t="s">
        <v>96</v>
      </c>
      <c r="AG344" t="s">
        <v>96</v>
      </c>
      <c r="AH344" t="s">
        <v>234</v>
      </c>
    </row>
    <row r="345" spans="29:34">
      <c r="AC345" t="s">
        <v>194</v>
      </c>
      <c r="AD345" t="s">
        <v>244</v>
      </c>
      <c r="AE345">
        <v>22.75</v>
      </c>
      <c r="AF345" t="s">
        <v>96</v>
      </c>
      <c r="AG345" t="s">
        <v>96</v>
      </c>
      <c r="AH345" t="s">
        <v>234</v>
      </c>
    </row>
    <row r="346" spans="29:34">
      <c r="AC346" t="s">
        <v>1132</v>
      </c>
      <c r="AD346" t="s">
        <v>244</v>
      </c>
      <c r="AE346">
        <v>63.75</v>
      </c>
      <c r="AF346" t="s">
        <v>96</v>
      </c>
      <c r="AG346" t="s">
        <v>96</v>
      </c>
      <c r="AH346" t="s">
        <v>234</v>
      </c>
    </row>
    <row r="347" spans="29:34">
      <c r="AC347" t="s">
        <v>193</v>
      </c>
      <c r="AD347" t="s">
        <v>244</v>
      </c>
      <c r="AE347">
        <v>50</v>
      </c>
      <c r="AF347" t="s">
        <v>96</v>
      </c>
      <c r="AG347" t="s">
        <v>96</v>
      </c>
      <c r="AH347" t="s">
        <v>234</v>
      </c>
    </row>
    <row r="348" spans="29:34">
      <c r="AC348" t="s">
        <v>125</v>
      </c>
      <c r="AD348" t="s">
        <v>244</v>
      </c>
      <c r="AE348">
        <v>93</v>
      </c>
      <c r="AF348" t="s">
        <v>96</v>
      </c>
      <c r="AG348" t="s">
        <v>96</v>
      </c>
      <c r="AH348" t="s">
        <v>234</v>
      </c>
    </row>
    <row r="349" spans="29:34">
      <c r="AC349" t="s">
        <v>296</v>
      </c>
      <c r="AD349" t="s">
        <v>244</v>
      </c>
      <c r="AE349">
        <v>31.478000640869141</v>
      </c>
      <c r="AF349" t="s">
        <v>96</v>
      </c>
      <c r="AG349" t="s">
        <v>96</v>
      </c>
      <c r="AH349" t="s">
        <v>234</v>
      </c>
    </row>
    <row r="350" spans="29:34">
      <c r="AC350" t="s">
        <v>1133</v>
      </c>
      <c r="AD350" t="s">
        <v>244</v>
      </c>
      <c r="AE350">
        <v>23.83329963684082</v>
      </c>
      <c r="AF350" t="s">
        <v>96</v>
      </c>
      <c r="AG350" t="s">
        <v>96</v>
      </c>
      <c r="AH350" t="s">
        <v>234</v>
      </c>
    </row>
    <row r="351" spans="29:34">
      <c r="AC351" t="s">
        <v>199</v>
      </c>
      <c r="AD351" t="s">
        <v>244</v>
      </c>
      <c r="AE351">
        <v>30</v>
      </c>
      <c r="AF351" t="s">
        <v>96</v>
      </c>
      <c r="AG351" t="s">
        <v>96</v>
      </c>
      <c r="AH351" t="s">
        <v>234</v>
      </c>
    </row>
    <row r="352" spans="29:34">
      <c r="AC352" t="s">
        <v>981</v>
      </c>
      <c r="AD352" t="s">
        <v>244</v>
      </c>
      <c r="AE352">
        <v>36.988740285237633</v>
      </c>
      <c r="AF352" t="s">
        <v>96</v>
      </c>
      <c r="AG352" t="s">
        <v>96</v>
      </c>
      <c r="AH352" t="s">
        <v>234</v>
      </c>
    </row>
    <row r="353" spans="29:34">
      <c r="AC353" t="s">
        <v>203</v>
      </c>
      <c r="AD353" t="s">
        <v>244</v>
      </c>
      <c r="AE353">
        <v>20.25</v>
      </c>
      <c r="AF353" t="s">
        <v>96</v>
      </c>
      <c r="AG353" t="s">
        <v>96</v>
      </c>
      <c r="AH353" t="s">
        <v>234</v>
      </c>
    </row>
    <row r="354" spans="29:34">
      <c r="AC354" t="s">
        <v>202</v>
      </c>
      <c r="AD354" t="s">
        <v>244</v>
      </c>
      <c r="AE354">
        <v>0.58923780918121338</v>
      </c>
      <c r="AF354" t="s">
        <v>96</v>
      </c>
      <c r="AG354" t="s">
        <v>96</v>
      </c>
      <c r="AH354" t="s">
        <v>234</v>
      </c>
    </row>
    <row r="355" spans="29:34">
      <c r="AC355" t="s">
        <v>1134</v>
      </c>
      <c r="AD355" t="s">
        <v>244</v>
      </c>
      <c r="AE355">
        <v>27.25</v>
      </c>
      <c r="AF355" t="s">
        <v>96</v>
      </c>
      <c r="AG355" t="s">
        <v>96</v>
      </c>
      <c r="AH355" t="s">
        <v>234</v>
      </c>
    </row>
    <row r="356" spans="29:34">
      <c r="AC356" t="s">
        <v>104</v>
      </c>
      <c r="AD356" t="s">
        <v>244</v>
      </c>
      <c r="AE356">
        <v>46.263412475585938</v>
      </c>
      <c r="AF356" t="s">
        <v>96</v>
      </c>
      <c r="AG356" t="s">
        <v>96</v>
      </c>
      <c r="AH356" t="s">
        <v>234</v>
      </c>
    </row>
    <row r="357" spans="29:34">
      <c r="AC357" t="s">
        <v>1135</v>
      </c>
      <c r="AD357" t="s">
        <v>244</v>
      </c>
      <c r="AE357">
        <v>41.511001586914063</v>
      </c>
      <c r="AF357" t="s">
        <v>96</v>
      </c>
      <c r="AG357" t="s">
        <v>96</v>
      </c>
      <c r="AH357" t="s">
        <v>234</v>
      </c>
    </row>
    <row r="358" spans="29:34">
      <c r="AC358" t="s">
        <v>1136</v>
      </c>
      <c r="AD358" t="s">
        <v>244</v>
      </c>
      <c r="AE358">
        <v>55</v>
      </c>
      <c r="AF358" t="s">
        <v>96</v>
      </c>
      <c r="AG358" t="s">
        <v>96</v>
      </c>
      <c r="AH358" t="s">
        <v>234</v>
      </c>
    </row>
    <row r="359" spans="29:34">
      <c r="AC359" t="s">
        <v>871</v>
      </c>
      <c r="AD359" t="s">
        <v>244</v>
      </c>
      <c r="AE359">
        <v>13.968999862670898</v>
      </c>
      <c r="AF359" t="s">
        <v>96</v>
      </c>
      <c r="AG359" t="s">
        <v>96</v>
      </c>
      <c r="AH359" t="s">
        <v>234</v>
      </c>
    </row>
    <row r="360" spans="29:34">
      <c r="AC360" t="s">
        <v>1137</v>
      </c>
      <c r="AD360" t="s">
        <v>244</v>
      </c>
      <c r="AE360">
        <v>9.2810001373291016</v>
      </c>
      <c r="AF360" t="s">
        <v>96</v>
      </c>
      <c r="AG360" t="s">
        <v>96</v>
      </c>
      <c r="AH360" t="s">
        <v>234</v>
      </c>
    </row>
    <row r="361" spans="29:34">
      <c r="AC361" t="s">
        <v>843</v>
      </c>
      <c r="AD361" t="s">
        <v>244</v>
      </c>
      <c r="AE361">
        <v>11.5</v>
      </c>
      <c r="AF361" t="s">
        <v>96</v>
      </c>
      <c r="AG361" t="s">
        <v>96</v>
      </c>
      <c r="AH361" t="s">
        <v>234</v>
      </c>
    </row>
    <row r="362" spans="29:34">
      <c r="AC362" t="s">
        <v>205</v>
      </c>
      <c r="AD362" t="s">
        <v>244</v>
      </c>
      <c r="AE362">
        <v>35.5</v>
      </c>
      <c r="AF362" t="s">
        <v>96</v>
      </c>
      <c r="AG362" t="s">
        <v>96</v>
      </c>
      <c r="AH362" t="s">
        <v>234</v>
      </c>
    </row>
    <row r="363" spans="29:34">
      <c r="AC363" t="s">
        <v>206</v>
      </c>
      <c r="AD363" t="s">
        <v>244</v>
      </c>
      <c r="AE363">
        <v>70.5</v>
      </c>
      <c r="AF363" t="s">
        <v>96</v>
      </c>
      <c r="AG363" t="s">
        <v>96</v>
      </c>
      <c r="AH363" t="s">
        <v>234</v>
      </c>
    </row>
    <row r="364" spans="29:34">
      <c r="AC364" t="s">
        <v>207</v>
      </c>
      <c r="AD364" t="s">
        <v>244</v>
      </c>
      <c r="AE364">
        <v>82.5</v>
      </c>
      <c r="AF364" t="s">
        <v>96</v>
      </c>
      <c r="AG364" t="s">
        <v>96</v>
      </c>
      <c r="AH364" t="s">
        <v>234</v>
      </c>
    </row>
    <row r="365" spans="29:34">
      <c r="AC365" t="s">
        <v>64</v>
      </c>
      <c r="AD365" t="s">
        <v>244</v>
      </c>
      <c r="AE365">
        <v>55.75</v>
      </c>
      <c r="AF365" t="s">
        <v>96</v>
      </c>
      <c r="AG365" t="s">
        <v>96</v>
      </c>
      <c r="AH365" t="s">
        <v>234</v>
      </c>
    </row>
    <row r="366" spans="29:34">
      <c r="AC366" t="s">
        <v>45</v>
      </c>
      <c r="AD366" t="s">
        <v>244</v>
      </c>
      <c r="AE366">
        <v>51</v>
      </c>
      <c r="AF366" t="s">
        <v>96</v>
      </c>
      <c r="AG366" t="s">
        <v>96</v>
      </c>
      <c r="AH366" t="s">
        <v>234</v>
      </c>
    </row>
    <row r="367" spans="29:34">
      <c r="AC367" t="s">
        <v>72</v>
      </c>
      <c r="AD367" t="s">
        <v>244</v>
      </c>
      <c r="AE367">
        <v>21.633066177368164</v>
      </c>
      <c r="AF367" t="s">
        <v>96</v>
      </c>
      <c r="AG367" t="s">
        <v>96</v>
      </c>
      <c r="AH367" t="s">
        <v>234</v>
      </c>
    </row>
    <row r="368" spans="29:34">
      <c r="AC368" t="s">
        <v>200</v>
      </c>
      <c r="AD368" t="s">
        <v>244</v>
      </c>
      <c r="AE368">
        <v>15.5</v>
      </c>
      <c r="AF368" t="s">
        <v>96</v>
      </c>
      <c r="AG368" t="s">
        <v>96</v>
      </c>
      <c r="AH368" t="s">
        <v>234</v>
      </c>
    </row>
    <row r="369" spans="29:34">
      <c r="AC369" t="s">
        <v>153</v>
      </c>
      <c r="AD369" t="s">
        <v>244</v>
      </c>
      <c r="AE369">
        <v>60.565643310546875</v>
      </c>
      <c r="AF369" t="s">
        <v>96</v>
      </c>
      <c r="AG369" t="s">
        <v>96</v>
      </c>
      <c r="AH369" t="s">
        <v>234</v>
      </c>
    </row>
    <row r="370" spans="29:34">
      <c r="AC370" t="s">
        <v>208</v>
      </c>
      <c r="AD370" t="s">
        <v>244</v>
      </c>
      <c r="AE370">
        <v>50</v>
      </c>
      <c r="AF370" t="s">
        <v>96</v>
      </c>
      <c r="AG370" t="s">
        <v>96</v>
      </c>
      <c r="AH370" t="s">
        <v>234</v>
      </c>
    </row>
    <row r="371" spans="29:34">
      <c r="AC371" t="s">
        <v>232</v>
      </c>
      <c r="AD371" t="s">
        <v>244</v>
      </c>
      <c r="AE371">
        <v>56.5</v>
      </c>
      <c r="AF371" t="s">
        <v>96</v>
      </c>
      <c r="AG371" t="s">
        <v>96</v>
      </c>
      <c r="AH371" t="s">
        <v>234</v>
      </c>
    </row>
    <row r="372" spans="29:34">
      <c r="AC372" t="s">
        <v>1138</v>
      </c>
      <c r="AD372" t="s">
        <v>244</v>
      </c>
      <c r="AE372">
        <v>27.5</v>
      </c>
      <c r="AF372" t="s">
        <v>96</v>
      </c>
      <c r="AG372" t="s">
        <v>96</v>
      </c>
      <c r="AH372" t="s">
        <v>234</v>
      </c>
    </row>
    <row r="373" spans="29:34">
      <c r="AC373" t="s">
        <v>1139</v>
      </c>
      <c r="AD373" t="s">
        <v>244</v>
      </c>
      <c r="AE373">
        <v>0.40000000596046448</v>
      </c>
      <c r="AF373" t="s">
        <v>96</v>
      </c>
      <c r="AG373" t="s">
        <v>96</v>
      </c>
      <c r="AH373" t="s">
        <v>234</v>
      </c>
    </row>
    <row r="374" spans="29:34">
      <c r="AC374" t="s">
        <v>1140</v>
      </c>
      <c r="AD374" t="s">
        <v>244</v>
      </c>
      <c r="AE374">
        <v>48.125</v>
      </c>
      <c r="AF374" t="s">
        <v>96</v>
      </c>
      <c r="AG374" t="s">
        <v>96</v>
      </c>
      <c r="AH374" t="s">
        <v>234</v>
      </c>
    </row>
    <row r="375" spans="29:34">
      <c r="AC375" t="s">
        <v>209</v>
      </c>
      <c r="AD375" t="s">
        <v>244</v>
      </c>
      <c r="AE375">
        <v>22</v>
      </c>
      <c r="AF375" t="s">
        <v>96</v>
      </c>
      <c r="AG375" t="s">
        <v>96</v>
      </c>
      <c r="AH375" t="s">
        <v>234</v>
      </c>
    </row>
    <row r="376" spans="29:34">
      <c r="AC376" t="s">
        <v>210</v>
      </c>
      <c r="AD376" t="s">
        <v>244</v>
      </c>
      <c r="AE376">
        <v>37.270000457763672</v>
      </c>
      <c r="AF376" t="s">
        <v>96</v>
      </c>
      <c r="AG376" t="s">
        <v>96</v>
      </c>
      <c r="AH376" t="s">
        <v>234</v>
      </c>
    </row>
    <row r="377" spans="29:34">
      <c r="AC377" t="s">
        <v>211</v>
      </c>
      <c r="AD377" t="s">
        <v>244</v>
      </c>
      <c r="AE377">
        <v>8</v>
      </c>
      <c r="AF377" t="s">
        <v>96</v>
      </c>
      <c r="AG377" t="s">
        <v>96</v>
      </c>
      <c r="AH377" t="s">
        <v>234</v>
      </c>
    </row>
    <row r="378" spans="29:34">
      <c r="AC378" t="s">
        <v>431</v>
      </c>
      <c r="AD378" t="s">
        <v>244</v>
      </c>
      <c r="AE378">
        <v>14</v>
      </c>
      <c r="AF378" t="s">
        <v>96</v>
      </c>
      <c r="AG378" t="s">
        <v>96</v>
      </c>
      <c r="AH378" t="s">
        <v>234</v>
      </c>
    </row>
    <row r="379" spans="29:34">
      <c r="AC379" t="s">
        <v>213</v>
      </c>
      <c r="AD379" t="s">
        <v>244</v>
      </c>
      <c r="AE379">
        <v>8.75</v>
      </c>
      <c r="AF379" t="s">
        <v>96</v>
      </c>
      <c r="AG379" t="s">
        <v>96</v>
      </c>
      <c r="AH379" t="s">
        <v>234</v>
      </c>
    </row>
    <row r="380" spans="29:34">
      <c r="AC380" t="s">
        <v>216</v>
      </c>
      <c r="AD380" t="s">
        <v>244</v>
      </c>
      <c r="AE380">
        <v>38</v>
      </c>
      <c r="AF380" t="s">
        <v>96</v>
      </c>
      <c r="AG380" t="s">
        <v>96</v>
      </c>
      <c r="AH380" t="s">
        <v>234</v>
      </c>
    </row>
    <row r="381" spans="29:34">
      <c r="AC381" t="s">
        <v>217</v>
      </c>
      <c r="AD381" t="s">
        <v>244</v>
      </c>
      <c r="AE381">
        <v>33.375</v>
      </c>
      <c r="AF381" t="s">
        <v>96</v>
      </c>
      <c r="AG381" t="s">
        <v>96</v>
      </c>
      <c r="AH381" t="s">
        <v>234</v>
      </c>
    </row>
    <row r="382" spans="29:34">
      <c r="AC382" t="s">
        <v>214</v>
      </c>
      <c r="AD382" t="s">
        <v>244</v>
      </c>
      <c r="AE382">
        <v>8</v>
      </c>
      <c r="AF382" t="s">
        <v>96</v>
      </c>
      <c r="AG382" t="s">
        <v>96</v>
      </c>
      <c r="AH382" t="s">
        <v>234</v>
      </c>
    </row>
    <row r="383" spans="29:34">
      <c r="AC383" t="s">
        <v>215</v>
      </c>
      <c r="AD383" t="s">
        <v>244</v>
      </c>
      <c r="AE383">
        <v>11</v>
      </c>
      <c r="AF383" t="s">
        <v>96</v>
      </c>
      <c r="AG383" t="s">
        <v>96</v>
      </c>
      <c r="AH383" t="s">
        <v>234</v>
      </c>
    </row>
    <row r="384" spans="29:34">
      <c r="AC384" t="s">
        <v>1141</v>
      </c>
      <c r="AD384" t="s">
        <v>244</v>
      </c>
      <c r="AE384">
        <v>7.8333301544189453</v>
      </c>
      <c r="AF384" t="s">
        <v>96</v>
      </c>
      <c r="AG384" t="s">
        <v>96</v>
      </c>
      <c r="AH384" t="s">
        <v>234</v>
      </c>
    </row>
    <row r="385" spans="29:34">
      <c r="AC385" t="s">
        <v>291</v>
      </c>
      <c r="AD385" t="s">
        <v>244</v>
      </c>
      <c r="AE385">
        <v>64.581668217976883</v>
      </c>
      <c r="AF385" t="s">
        <v>96</v>
      </c>
      <c r="AG385" t="s">
        <v>96</v>
      </c>
      <c r="AH385" t="s">
        <v>234</v>
      </c>
    </row>
    <row r="386" spans="29:34">
      <c r="AC386" t="s">
        <v>220</v>
      </c>
      <c r="AD386" t="s">
        <v>244</v>
      </c>
      <c r="AE386">
        <v>34.648333390553795</v>
      </c>
      <c r="AF386" t="s">
        <v>96</v>
      </c>
      <c r="AG386" t="s">
        <v>96</v>
      </c>
      <c r="AH386" t="s">
        <v>234</v>
      </c>
    </row>
    <row r="387" spans="29:34">
      <c r="AC387" t="s">
        <v>221</v>
      </c>
      <c r="AD387" t="s">
        <v>244</v>
      </c>
      <c r="AE387">
        <v>3</v>
      </c>
      <c r="AF387" t="s">
        <v>96</v>
      </c>
      <c r="AG387" t="s">
        <v>96</v>
      </c>
      <c r="AH387" t="s">
        <v>234</v>
      </c>
    </row>
    <row r="388" spans="29:34">
      <c r="AC388" t="s">
        <v>222</v>
      </c>
      <c r="AD388" t="s">
        <v>244</v>
      </c>
      <c r="AE388">
        <v>78.625</v>
      </c>
      <c r="AF388" t="s">
        <v>96</v>
      </c>
      <c r="AG388" t="s">
        <v>96</v>
      </c>
      <c r="AH388" t="s">
        <v>234</v>
      </c>
    </row>
    <row r="389" spans="29:34">
      <c r="AC389" t="s">
        <v>227</v>
      </c>
      <c r="AD389" t="s">
        <v>244</v>
      </c>
      <c r="AE389">
        <v>59.75</v>
      </c>
      <c r="AF389" t="s">
        <v>96</v>
      </c>
      <c r="AG389" t="s">
        <v>96</v>
      </c>
      <c r="AH389" t="s">
        <v>234</v>
      </c>
    </row>
    <row r="390" spans="29:34">
      <c r="AC390" t="s">
        <v>1142</v>
      </c>
      <c r="AD390" t="s">
        <v>244</v>
      </c>
      <c r="AE390">
        <v>10</v>
      </c>
      <c r="AF390" t="s">
        <v>96</v>
      </c>
      <c r="AG390" t="s">
        <v>96</v>
      </c>
      <c r="AH390" t="s">
        <v>234</v>
      </c>
    </row>
    <row r="391" spans="29:34">
      <c r="AC391" t="s">
        <v>914</v>
      </c>
      <c r="AD391" t="s">
        <v>244</v>
      </c>
      <c r="AE391">
        <v>38.5</v>
      </c>
      <c r="AF391" t="s">
        <v>96</v>
      </c>
      <c r="AG391" t="s">
        <v>96</v>
      </c>
      <c r="AH391" t="s">
        <v>234</v>
      </c>
    </row>
    <row r="392" spans="29:34">
      <c r="AC392" t="s">
        <v>223</v>
      </c>
      <c r="AD392" t="s">
        <v>244</v>
      </c>
      <c r="AE392">
        <v>6.75</v>
      </c>
      <c r="AF392" t="s">
        <v>96</v>
      </c>
      <c r="AG392" t="s">
        <v>96</v>
      </c>
      <c r="AH392" t="s">
        <v>234</v>
      </c>
    </row>
    <row r="393" spans="29:34">
      <c r="AC393" t="s">
        <v>1143</v>
      </c>
      <c r="AD393" t="s">
        <v>244</v>
      </c>
      <c r="AE393">
        <v>1.5</v>
      </c>
      <c r="AF393" t="s">
        <v>96</v>
      </c>
      <c r="AG393" t="s">
        <v>96</v>
      </c>
      <c r="AH393" t="s">
        <v>234</v>
      </c>
    </row>
    <row r="394" spans="29:34">
      <c r="AC394" t="s">
        <v>1144</v>
      </c>
      <c r="AD394" t="s">
        <v>244</v>
      </c>
      <c r="AE394">
        <v>50.375</v>
      </c>
      <c r="AF394" t="s">
        <v>96</v>
      </c>
      <c r="AG394" t="s">
        <v>96</v>
      </c>
      <c r="AH394" t="s">
        <v>234</v>
      </c>
    </row>
    <row r="395" spans="29:34">
      <c r="AC395" t="s">
        <v>140</v>
      </c>
      <c r="AD395" t="s">
        <v>244</v>
      </c>
      <c r="AE395">
        <v>27</v>
      </c>
      <c r="AF395" t="s">
        <v>96</v>
      </c>
      <c r="AG395" t="s">
        <v>96</v>
      </c>
      <c r="AH395" t="s">
        <v>234</v>
      </c>
    </row>
    <row r="396" spans="29:34">
      <c r="AC396" t="s">
        <v>226</v>
      </c>
      <c r="AD396" t="s">
        <v>244</v>
      </c>
      <c r="AE396">
        <v>80.25</v>
      </c>
      <c r="AF396" t="s">
        <v>96</v>
      </c>
      <c r="AG396" t="s">
        <v>96</v>
      </c>
      <c r="AH396" t="s">
        <v>234</v>
      </c>
    </row>
    <row r="397" spans="29:34">
      <c r="AC397" t="s">
        <v>982</v>
      </c>
      <c r="AD397" t="s">
        <v>244</v>
      </c>
      <c r="AE397">
        <v>47.379999160766602</v>
      </c>
      <c r="AF397" t="s">
        <v>96</v>
      </c>
      <c r="AG397" t="s">
        <v>96</v>
      </c>
      <c r="AH397" t="s">
        <v>234</v>
      </c>
    </row>
    <row r="398" spans="29:34">
      <c r="AC398" t="s">
        <v>983</v>
      </c>
      <c r="AD398" t="s">
        <v>244</v>
      </c>
      <c r="AE398">
        <v>68.5</v>
      </c>
      <c r="AF398" t="s">
        <v>96</v>
      </c>
      <c r="AG398" t="s">
        <v>96</v>
      </c>
      <c r="AH398" t="s">
        <v>234</v>
      </c>
    </row>
    <row r="399" spans="29:34">
      <c r="AC399" t="s">
        <v>984</v>
      </c>
      <c r="AD399" t="s">
        <v>244</v>
      </c>
      <c r="AE399">
        <v>68.279998779296875</v>
      </c>
      <c r="AF399" t="s">
        <v>96</v>
      </c>
      <c r="AG399" t="s">
        <v>96</v>
      </c>
      <c r="AH399" t="s">
        <v>234</v>
      </c>
    </row>
    <row r="400" spans="29:34">
      <c r="AC400" t="s">
        <v>985</v>
      </c>
      <c r="AD400" t="s">
        <v>244</v>
      </c>
      <c r="AE400">
        <v>70.25</v>
      </c>
      <c r="AF400" t="s">
        <v>96</v>
      </c>
      <c r="AG400" t="s">
        <v>96</v>
      </c>
      <c r="AH400" t="s">
        <v>234</v>
      </c>
    </row>
    <row r="401" spans="29:34">
      <c r="AC401" t="s">
        <v>986</v>
      </c>
      <c r="AD401" t="s">
        <v>244</v>
      </c>
      <c r="AE401">
        <v>64.5</v>
      </c>
      <c r="AF401" t="s">
        <v>96</v>
      </c>
      <c r="AG401" t="s">
        <v>96</v>
      </c>
      <c r="AH401" t="s">
        <v>234</v>
      </c>
    </row>
    <row r="402" spans="29:34">
      <c r="AC402" t="s">
        <v>987</v>
      </c>
      <c r="AD402" t="s">
        <v>244</v>
      </c>
      <c r="AE402">
        <v>66.239997863769531</v>
      </c>
      <c r="AF402" t="s">
        <v>96</v>
      </c>
      <c r="AG402" t="s">
        <v>96</v>
      </c>
      <c r="AH402" t="s">
        <v>234</v>
      </c>
    </row>
    <row r="403" spans="29:34">
      <c r="AC403" t="s">
        <v>433</v>
      </c>
      <c r="AD403" t="s">
        <v>244</v>
      </c>
      <c r="AE403">
        <v>42</v>
      </c>
      <c r="AF403" t="s">
        <v>96</v>
      </c>
      <c r="AG403" t="s">
        <v>96</v>
      </c>
      <c r="AH403" t="s">
        <v>234</v>
      </c>
    </row>
    <row r="404" spans="29:34">
      <c r="AC404" t="s">
        <v>988</v>
      </c>
      <c r="AD404" t="s">
        <v>244</v>
      </c>
      <c r="AE404">
        <v>69.110000610351563</v>
      </c>
      <c r="AF404" t="s">
        <v>96</v>
      </c>
      <c r="AG404" t="s">
        <v>96</v>
      </c>
      <c r="AH404" t="s">
        <v>234</v>
      </c>
    </row>
    <row r="405" spans="29:34">
      <c r="AC405" t="s">
        <v>989</v>
      </c>
      <c r="AD405" t="s">
        <v>244</v>
      </c>
      <c r="AE405">
        <v>69</v>
      </c>
      <c r="AF405" t="s">
        <v>96</v>
      </c>
      <c r="AG405" t="s">
        <v>96</v>
      </c>
      <c r="AH405" t="s">
        <v>234</v>
      </c>
    </row>
    <row r="406" spans="29:34">
      <c r="AC406" t="s">
        <v>175</v>
      </c>
      <c r="AD406" t="s">
        <v>244</v>
      </c>
      <c r="AE406">
        <v>73.379997253417969</v>
      </c>
      <c r="AF406" t="s">
        <v>96</v>
      </c>
      <c r="AG406" t="s">
        <v>96</v>
      </c>
      <c r="AH406" t="s">
        <v>234</v>
      </c>
    </row>
    <row r="407" spans="29:34">
      <c r="AD407" t="s">
        <v>252</v>
      </c>
      <c r="AE407">
        <v>39.689998626708984</v>
      </c>
      <c r="AF407" t="s">
        <v>96</v>
      </c>
      <c r="AG407" t="s">
        <v>96</v>
      </c>
      <c r="AH407" t="s">
        <v>234</v>
      </c>
    </row>
    <row r="408" spans="29:34">
      <c r="AC408" t="s">
        <v>301</v>
      </c>
      <c r="AD408" t="s">
        <v>252</v>
      </c>
      <c r="AE408">
        <v>50</v>
      </c>
      <c r="AF408" t="s">
        <v>96</v>
      </c>
      <c r="AG408" t="s">
        <v>96</v>
      </c>
      <c r="AH408" t="s">
        <v>234</v>
      </c>
    </row>
    <row r="409" spans="29:34">
      <c r="AC409" t="s">
        <v>337</v>
      </c>
      <c r="AD409" t="s">
        <v>252</v>
      </c>
      <c r="AE409">
        <v>20</v>
      </c>
      <c r="AF409" t="s">
        <v>96</v>
      </c>
      <c r="AG409" t="s">
        <v>96</v>
      </c>
      <c r="AH409" t="s">
        <v>234</v>
      </c>
    </row>
    <row r="410" spans="29:34">
      <c r="AC410" t="s">
        <v>108</v>
      </c>
      <c r="AD410" t="s">
        <v>252</v>
      </c>
      <c r="AE410">
        <v>0.12999999523162842</v>
      </c>
      <c r="AF410" t="s">
        <v>96</v>
      </c>
      <c r="AG410" t="s">
        <v>96</v>
      </c>
      <c r="AH410" t="s">
        <v>234</v>
      </c>
    </row>
    <row r="411" spans="29:34">
      <c r="AC411" t="s">
        <v>113</v>
      </c>
      <c r="AD411" t="s">
        <v>252</v>
      </c>
      <c r="AE411">
        <v>1</v>
      </c>
      <c r="AF411" t="s">
        <v>96</v>
      </c>
      <c r="AG411" t="s">
        <v>96</v>
      </c>
      <c r="AH411" t="s">
        <v>234</v>
      </c>
    </row>
    <row r="412" spans="29:34">
      <c r="AC412" t="s">
        <v>302</v>
      </c>
      <c r="AD412" t="s">
        <v>252</v>
      </c>
      <c r="AE412">
        <v>35</v>
      </c>
      <c r="AF412" t="s">
        <v>96</v>
      </c>
      <c r="AG412" t="s">
        <v>96</v>
      </c>
      <c r="AH412" t="s">
        <v>234</v>
      </c>
    </row>
    <row r="413" spans="29:34">
      <c r="AC413" t="s">
        <v>118</v>
      </c>
      <c r="AD413" t="s">
        <v>252</v>
      </c>
      <c r="AE413">
        <v>45.130001068115234</v>
      </c>
      <c r="AF413" t="s">
        <v>96</v>
      </c>
      <c r="AG413" t="s">
        <v>96</v>
      </c>
      <c r="AH413" t="s">
        <v>234</v>
      </c>
    </row>
    <row r="414" spans="29:34">
      <c r="AC414" t="s">
        <v>304</v>
      </c>
      <c r="AD414" t="s">
        <v>252</v>
      </c>
      <c r="AE414">
        <v>1.5</v>
      </c>
      <c r="AF414" t="s">
        <v>96</v>
      </c>
      <c r="AG414" t="s">
        <v>96</v>
      </c>
      <c r="AH414" t="s">
        <v>234</v>
      </c>
    </row>
    <row r="415" spans="29:34">
      <c r="AC415" t="s">
        <v>305</v>
      </c>
      <c r="AD415" t="s">
        <v>252</v>
      </c>
      <c r="AE415">
        <v>17</v>
      </c>
      <c r="AF415" t="s">
        <v>96</v>
      </c>
      <c r="AG415" t="s">
        <v>96</v>
      </c>
      <c r="AH415" t="s">
        <v>234</v>
      </c>
    </row>
    <row r="416" spans="29:34">
      <c r="AC416" t="s">
        <v>306</v>
      </c>
      <c r="AD416" t="s">
        <v>252</v>
      </c>
      <c r="AE416">
        <v>29.170000076293945</v>
      </c>
      <c r="AF416" t="s">
        <v>96</v>
      </c>
      <c r="AG416" t="s">
        <v>96</v>
      </c>
      <c r="AH416" t="s">
        <v>234</v>
      </c>
    </row>
    <row r="417" spans="29:34">
      <c r="AC417" t="s">
        <v>256</v>
      </c>
      <c r="AD417" t="s">
        <v>252</v>
      </c>
      <c r="AE417">
        <v>1</v>
      </c>
      <c r="AF417" t="s">
        <v>96</v>
      </c>
      <c r="AG417" t="s">
        <v>96</v>
      </c>
      <c r="AH417" t="s">
        <v>234</v>
      </c>
    </row>
    <row r="418" spans="29:34">
      <c r="AC418" t="s">
        <v>307</v>
      </c>
      <c r="AD418" t="s">
        <v>252</v>
      </c>
      <c r="AE418">
        <v>34.130001068115234</v>
      </c>
      <c r="AF418" t="s">
        <v>96</v>
      </c>
      <c r="AG418" t="s">
        <v>96</v>
      </c>
      <c r="AH418" t="s">
        <v>234</v>
      </c>
    </row>
    <row r="419" spans="29:34">
      <c r="AC419" t="s">
        <v>142</v>
      </c>
      <c r="AD419" t="s">
        <v>252</v>
      </c>
      <c r="AE419">
        <v>9</v>
      </c>
      <c r="AF419" t="s">
        <v>96</v>
      </c>
      <c r="AG419" t="s">
        <v>96</v>
      </c>
      <c r="AH419" t="s">
        <v>234</v>
      </c>
    </row>
    <row r="420" spans="29:34">
      <c r="AC420" t="s">
        <v>143</v>
      </c>
      <c r="AD420" t="s">
        <v>252</v>
      </c>
      <c r="AE420">
        <v>27.5</v>
      </c>
      <c r="AF420" t="s">
        <v>96</v>
      </c>
      <c r="AG420" t="s">
        <v>96</v>
      </c>
      <c r="AH420" t="s">
        <v>234</v>
      </c>
    </row>
    <row r="421" spans="29:34">
      <c r="AC421" t="s">
        <v>308</v>
      </c>
      <c r="AD421" t="s">
        <v>252</v>
      </c>
      <c r="AE421">
        <v>3.630000114440918</v>
      </c>
      <c r="AF421" t="s">
        <v>96</v>
      </c>
      <c r="AG421" t="s">
        <v>96</v>
      </c>
      <c r="AH421" t="s">
        <v>234</v>
      </c>
    </row>
    <row r="422" spans="29:34">
      <c r="AC422" t="s">
        <v>245</v>
      </c>
      <c r="AD422" t="s">
        <v>252</v>
      </c>
      <c r="AE422">
        <v>92.080001831054688</v>
      </c>
      <c r="AF422" t="s">
        <v>96</v>
      </c>
      <c r="AG422" t="s">
        <v>96</v>
      </c>
      <c r="AH422" t="s">
        <v>234</v>
      </c>
    </row>
    <row r="423" spans="29:34">
      <c r="AC423" t="s">
        <v>246</v>
      </c>
      <c r="AD423" t="s">
        <v>252</v>
      </c>
      <c r="AE423">
        <v>2</v>
      </c>
      <c r="AF423" t="s">
        <v>96</v>
      </c>
      <c r="AG423" t="s">
        <v>96</v>
      </c>
      <c r="AH423" t="s">
        <v>234</v>
      </c>
    </row>
    <row r="424" spans="29:34">
      <c r="AC424" t="s">
        <v>247</v>
      </c>
      <c r="AD424" t="s">
        <v>252</v>
      </c>
      <c r="AE424">
        <v>2</v>
      </c>
      <c r="AF424" t="s">
        <v>96</v>
      </c>
      <c r="AG424" t="s">
        <v>96</v>
      </c>
      <c r="AH424" t="s">
        <v>234</v>
      </c>
    </row>
    <row r="425" spans="29:34">
      <c r="AC425" t="s">
        <v>148</v>
      </c>
      <c r="AD425" t="s">
        <v>252</v>
      </c>
      <c r="AE425">
        <v>6</v>
      </c>
      <c r="AF425" t="s">
        <v>96</v>
      </c>
      <c r="AG425" t="s">
        <v>96</v>
      </c>
      <c r="AH425" t="s">
        <v>234</v>
      </c>
    </row>
    <row r="426" spans="29:34">
      <c r="AC426" t="s">
        <v>310</v>
      </c>
      <c r="AD426" t="s">
        <v>252</v>
      </c>
      <c r="AE426">
        <v>53</v>
      </c>
      <c r="AF426" t="s">
        <v>96</v>
      </c>
      <c r="AG426" t="s">
        <v>96</v>
      </c>
      <c r="AH426" t="s">
        <v>234</v>
      </c>
    </row>
    <row r="427" spans="29:34">
      <c r="AC427" t="s">
        <v>149</v>
      </c>
      <c r="AD427" t="s">
        <v>252</v>
      </c>
      <c r="AE427">
        <v>14</v>
      </c>
      <c r="AF427" t="s">
        <v>96</v>
      </c>
      <c r="AG427" t="s">
        <v>96</v>
      </c>
      <c r="AH427" t="s">
        <v>234</v>
      </c>
    </row>
    <row r="428" spans="29:34">
      <c r="AC428" t="s">
        <v>1149</v>
      </c>
      <c r="AD428" t="s">
        <v>252</v>
      </c>
      <c r="AE428">
        <v>25.0625</v>
      </c>
      <c r="AF428" t="s">
        <v>96</v>
      </c>
      <c r="AG428" t="s">
        <v>96</v>
      </c>
      <c r="AH428" t="s">
        <v>234</v>
      </c>
    </row>
    <row r="429" spans="29:34">
      <c r="AC429" t="s">
        <v>311</v>
      </c>
      <c r="AD429" t="s">
        <v>252</v>
      </c>
      <c r="AE429">
        <v>95</v>
      </c>
      <c r="AF429" t="s">
        <v>96</v>
      </c>
      <c r="AG429" t="s">
        <v>96</v>
      </c>
      <c r="AH429" t="s">
        <v>234</v>
      </c>
    </row>
    <row r="430" spans="29:34">
      <c r="AC430" t="s">
        <v>163</v>
      </c>
      <c r="AD430" t="s">
        <v>252</v>
      </c>
      <c r="AE430">
        <v>14</v>
      </c>
      <c r="AF430" t="s">
        <v>96</v>
      </c>
      <c r="AG430" t="s">
        <v>96</v>
      </c>
      <c r="AH430" t="s">
        <v>234</v>
      </c>
    </row>
    <row r="431" spans="29:34">
      <c r="AC431" t="s">
        <v>166</v>
      </c>
      <c r="AD431" t="s">
        <v>252</v>
      </c>
      <c r="AE431">
        <v>9.75</v>
      </c>
      <c r="AF431" t="s">
        <v>96</v>
      </c>
      <c r="AG431" t="s">
        <v>96</v>
      </c>
      <c r="AH431" t="s">
        <v>234</v>
      </c>
    </row>
    <row r="432" spans="29:34">
      <c r="AC432" t="s">
        <v>62</v>
      </c>
      <c r="AD432" t="s">
        <v>252</v>
      </c>
      <c r="AE432">
        <v>17.085500001907349</v>
      </c>
      <c r="AF432" t="s">
        <v>96</v>
      </c>
      <c r="AG432" t="s">
        <v>96</v>
      </c>
      <c r="AH432" t="s">
        <v>234</v>
      </c>
    </row>
    <row r="433" spans="29:34">
      <c r="AC433" t="s">
        <v>176</v>
      </c>
      <c r="AD433" t="s">
        <v>252</v>
      </c>
      <c r="AE433">
        <v>53</v>
      </c>
      <c r="AF433" t="s">
        <v>96</v>
      </c>
      <c r="AG433" t="s">
        <v>96</v>
      </c>
      <c r="AH433" t="s">
        <v>234</v>
      </c>
    </row>
    <row r="434" spans="29:34">
      <c r="AC434" t="s">
        <v>313</v>
      </c>
      <c r="AD434" t="s">
        <v>252</v>
      </c>
      <c r="AE434">
        <v>25</v>
      </c>
      <c r="AF434" t="s">
        <v>96</v>
      </c>
      <c r="AG434" t="s">
        <v>96</v>
      </c>
      <c r="AH434" t="s">
        <v>234</v>
      </c>
    </row>
    <row r="435" spans="29:34">
      <c r="AC435" t="s">
        <v>1150</v>
      </c>
      <c r="AD435" t="s">
        <v>252</v>
      </c>
      <c r="AE435">
        <v>25.25</v>
      </c>
      <c r="AF435" t="s">
        <v>96</v>
      </c>
      <c r="AG435" t="s">
        <v>96</v>
      </c>
      <c r="AH435" t="s">
        <v>234</v>
      </c>
    </row>
    <row r="436" spans="29:34">
      <c r="AC436" t="s">
        <v>1151</v>
      </c>
      <c r="AD436" t="s">
        <v>252</v>
      </c>
      <c r="AE436">
        <v>37</v>
      </c>
      <c r="AF436" t="s">
        <v>96</v>
      </c>
      <c r="AG436" t="s">
        <v>96</v>
      </c>
      <c r="AH436" t="s">
        <v>234</v>
      </c>
    </row>
    <row r="437" spans="29:34">
      <c r="AC437" t="s">
        <v>314</v>
      </c>
      <c r="AD437" t="s">
        <v>252</v>
      </c>
      <c r="AE437">
        <v>4</v>
      </c>
      <c r="AF437" t="s">
        <v>96</v>
      </c>
      <c r="AG437" t="s">
        <v>96</v>
      </c>
      <c r="AH437" t="s">
        <v>234</v>
      </c>
    </row>
    <row r="438" spans="29:34">
      <c r="AC438" t="s">
        <v>248</v>
      </c>
      <c r="AD438" t="s">
        <v>252</v>
      </c>
      <c r="AE438">
        <v>5.130000114440918</v>
      </c>
      <c r="AF438" t="s">
        <v>96</v>
      </c>
      <c r="AG438" t="s">
        <v>96</v>
      </c>
      <c r="AH438" t="s">
        <v>234</v>
      </c>
    </row>
    <row r="439" spans="29:34">
      <c r="AC439" t="s">
        <v>315</v>
      </c>
      <c r="AD439" t="s">
        <v>252</v>
      </c>
      <c r="AE439">
        <v>60</v>
      </c>
      <c r="AF439" t="s">
        <v>96</v>
      </c>
      <c r="AG439" t="s">
        <v>96</v>
      </c>
      <c r="AH439" t="s">
        <v>234</v>
      </c>
    </row>
    <row r="440" spans="29:34">
      <c r="AC440" t="s">
        <v>187</v>
      </c>
      <c r="AD440" t="s">
        <v>252</v>
      </c>
      <c r="AE440">
        <v>28.5</v>
      </c>
      <c r="AF440" t="s">
        <v>96</v>
      </c>
      <c r="AG440" t="s">
        <v>96</v>
      </c>
      <c r="AH440" t="s">
        <v>234</v>
      </c>
    </row>
    <row r="441" spans="29:34">
      <c r="AC441" t="s">
        <v>316</v>
      </c>
      <c r="AD441" t="s">
        <v>252</v>
      </c>
      <c r="AE441">
        <v>2.25</v>
      </c>
      <c r="AF441" t="s">
        <v>96</v>
      </c>
      <c r="AG441" t="s">
        <v>96</v>
      </c>
      <c r="AH441" t="s">
        <v>234</v>
      </c>
    </row>
    <row r="442" spans="29:34">
      <c r="AC442" t="s">
        <v>317</v>
      </c>
      <c r="AD442" t="s">
        <v>252</v>
      </c>
      <c r="AE442">
        <v>10</v>
      </c>
      <c r="AF442" t="s">
        <v>96</v>
      </c>
      <c r="AG442" t="s">
        <v>96</v>
      </c>
      <c r="AH442" t="s">
        <v>234</v>
      </c>
    </row>
    <row r="443" spans="29:34">
      <c r="AC443" t="s">
        <v>318</v>
      </c>
      <c r="AD443" t="s">
        <v>252</v>
      </c>
      <c r="AE443">
        <v>5.9999998658895493E-2</v>
      </c>
      <c r="AF443" t="s">
        <v>96</v>
      </c>
      <c r="AG443" t="s">
        <v>96</v>
      </c>
      <c r="AH443" t="s">
        <v>234</v>
      </c>
    </row>
    <row r="444" spans="29:34">
      <c r="AC444" t="s">
        <v>56</v>
      </c>
      <c r="AD444" t="s">
        <v>252</v>
      </c>
      <c r="AE444">
        <v>73</v>
      </c>
      <c r="AF444" t="s">
        <v>96</v>
      </c>
      <c r="AG444" t="s">
        <v>96</v>
      </c>
      <c r="AH444" t="s">
        <v>234</v>
      </c>
    </row>
    <row r="445" spans="29:34">
      <c r="AC445" t="s">
        <v>190</v>
      </c>
      <c r="AD445" t="s">
        <v>252</v>
      </c>
      <c r="AE445">
        <v>27.510000228881836</v>
      </c>
      <c r="AF445" t="s">
        <v>96</v>
      </c>
      <c r="AG445" t="s">
        <v>96</v>
      </c>
      <c r="AH445" t="s">
        <v>234</v>
      </c>
    </row>
    <row r="446" spans="29:34">
      <c r="AC446" t="s">
        <v>295</v>
      </c>
      <c r="AD446" t="s">
        <v>252</v>
      </c>
      <c r="AE446">
        <v>18.166666984558105</v>
      </c>
      <c r="AF446" t="s">
        <v>96</v>
      </c>
      <c r="AG446" t="s">
        <v>96</v>
      </c>
      <c r="AH446" t="s">
        <v>234</v>
      </c>
    </row>
    <row r="447" spans="29:34">
      <c r="AC447" t="s">
        <v>267</v>
      </c>
      <c r="AD447" t="s">
        <v>252</v>
      </c>
      <c r="AE447">
        <v>71</v>
      </c>
      <c r="AF447" t="s">
        <v>96</v>
      </c>
      <c r="AG447" t="s">
        <v>96</v>
      </c>
      <c r="AH447" t="s">
        <v>234</v>
      </c>
    </row>
    <row r="448" spans="29:34">
      <c r="AC448" t="s">
        <v>319</v>
      </c>
      <c r="AD448" t="s">
        <v>252</v>
      </c>
      <c r="AE448">
        <v>0.5</v>
      </c>
      <c r="AF448" t="s">
        <v>96</v>
      </c>
      <c r="AG448" t="s">
        <v>96</v>
      </c>
      <c r="AH448" t="s">
        <v>234</v>
      </c>
    </row>
    <row r="449" spans="29:34">
      <c r="AC449" t="s">
        <v>270</v>
      </c>
      <c r="AD449" t="s">
        <v>252</v>
      </c>
      <c r="AE449">
        <v>67</v>
      </c>
      <c r="AF449" t="s">
        <v>96</v>
      </c>
      <c r="AG449" t="s">
        <v>96</v>
      </c>
      <c r="AH449" t="s">
        <v>234</v>
      </c>
    </row>
    <row r="450" spans="29:34">
      <c r="AC450" t="s">
        <v>320</v>
      </c>
      <c r="AD450" t="s">
        <v>252</v>
      </c>
      <c r="AE450">
        <v>5</v>
      </c>
      <c r="AF450" t="s">
        <v>96</v>
      </c>
      <c r="AG450" t="s">
        <v>96</v>
      </c>
      <c r="AH450" t="s">
        <v>234</v>
      </c>
    </row>
    <row r="451" spans="29:34">
      <c r="AC451" t="s">
        <v>321</v>
      </c>
      <c r="AD451" t="s">
        <v>252</v>
      </c>
      <c r="AE451">
        <v>24.5</v>
      </c>
      <c r="AF451" t="s">
        <v>96</v>
      </c>
      <c r="AG451" t="s">
        <v>96</v>
      </c>
      <c r="AH451" t="s">
        <v>234</v>
      </c>
    </row>
    <row r="452" spans="29:34">
      <c r="AC452" t="s">
        <v>322</v>
      </c>
      <c r="AD452" t="s">
        <v>252</v>
      </c>
      <c r="AE452">
        <v>66</v>
      </c>
      <c r="AF452" t="s">
        <v>96</v>
      </c>
      <c r="AG452" t="s">
        <v>96</v>
      </c>
      <c r="AH452" t="s">
        <v>234</v>
      </c>
    </row>
    <row r="453" spans="29:34">
      <c r="AC453" t="s">
        <v>871</v>
      </c>
      <c r="AD453" t="s">
        <v>252</v>
      </c>
      <c r="AE453">
        <v>1.125</v>
      </c>
      <c r="AF453" t="s">
        <v>96</v>
      </c>
      <c r="AG453" t="s">
        <v>96</v>
      </c>
      <c r="AH453" t="s">
        <v>234</v>
      </c>
    </row>
    <row r="454" spans="29:34">
      <c r="AC454" t="s">
        <v>323</v>
      </c>
      <c r="AD454" t="s">
        <v>252</v>
      </c>
      <c r="AE454">
        <v>86.75</v>
      </c>
      <c r="AF454" t="s">
        <v>96</v>
      </c>
      <c r="AG454" t="s">
        <v>96</v>
      </c>
      <c r="AH454" t="s">
        <v>234</v>
      </c>
    </row>
    <row r="455" spans="29:34">
      <c r="AC455" t="s">
        <v>324</v>
      </c>
      <c r="AD455" t="s">
        <v>252</v>
      </c>
      <c r="AE455">
        <v>22.399999618530273</v>
      </c>
      <c r="AF455" t="s">
        <v>96</v>
      </c>
      <c r="AG455" t="s">
        <v>96</v>
      </c>
      <c r="AH455" t="s">
        <v>234</v>
      </c>
    </row>
    <row r="456" spans="29:34">
      <c r="AC456" t="s">
        <v>325</v>
      </c>
      <c r="AD456" t="s">
        <v>252</v>
      </c>
      <c r="AE456">
        <v>2.380000114440918</v>
      </c>
      <c r="AF456" t="s">
        <v>96</v>
      </c>
      <c r="AG456" t="s">
        <v>96</v>
      </c>
      <c r="AH456" t="s">
        <v>234</v>
      </c>
    </row>
    <row r="457" spans="29:34">
      <c r="AC457" t="s">
        <v>207</v>
      </c>
      <c r="AD457" t="s">
        <v>252</v>
      </c>
      <c r="AE457">
        <v>95</v>
      </c>
      <c r="AF457" t="s">
        <v>96</v>
      </c>
      <c r="AG457" t="s">
        <v>96</v>
      </c>
      <c r="AH457" t="s">
        <v>234</v>
      </c>
    </row>
    <row r="458" spans="29:34">
      <c r="AC458" t="s">
        <v>211</v>
      </c>
      <c r="AD458" t="s">
        <v>252</v>
      </c>
      <c r="AE458">
        <v>15</v>
      </c>
      <c r="AF458" t="s">
        <v>96</v>
      </c>
      <c r="AG458" t="s">
        <v>96</v>
      </c>
      <c r="AH458" t="s">
        <v>234</v>
      </c>
    </row>
    <row r="459" spans="29:34">
      <c r="AC459" t="s">
        <v>326</v>
      </c>
      <c r="AD459" t="s">
        <v>252</v>
      </c>
      <c r="AE459">
        <v>22.439999580383301</v>
      </c>
      <c r="AF459" t="s">
        <v>96</v>
      </c>
      <c r="AG459" t="s">
        <v>96</v>
      </c>
      <c r="AH459" t="s">
        <v>234</v>
      </c>
    </row>
    <row r="460" spans="29:34">
      <c r="AC460" t="s">
        <v>327</v>
      </c>
      <c r="AD460" t="s">
        <v>252</v>
      </c>
      <c r="AE460">
        <v>10</v>
      </c>
      <c r="AF460" t="s">
        <v>96</v>
      </c>
      <c r="AG460" t="s">
        <v>96</v>
      </c>
      <c r="AH460" t="s">
        <v>234</v>
      </c>
    </row>
    <row r="461" spans="29:34">
      <c r="AC461" t="s">
        <v>328</v>
      </c>
      <c r="AD461" t="s">
        <v>252</v>
      </c>
      <c r="AE461">
        <v>30</v>
      </c>
      <c r="AF461" t="s">
        <v>96</v>
      </c>
      <c r="AG461" t="s">
        <v>96</v>
      </c>
      <c r="AH461" t="s">
        <v>234</v>
      </c>
    </row>
    <row r="462" spans="29:34">
      <c r="AC462" t="s">
        <v>217</v>
      </c>
      <c r="AD462" t="s">
        <v>252</v>
      </c>
      <c r="AE462">
        <v>2.6666666666666665</v>
      </c>
      <c r="AF462" t="s">
        <v>96</v>
      </c>
      <c r="AG462" t="s">
        <v>96</v>
      </c>
      <c r="AH462" t="s">
        <v>234</v>
      </c>
    </row>
    <row r="463" spans="29:34">
      <c r="AC463" t="s">
        <v>1152</v>
      </c>
      <c r="AD463" t="s">
        <v>252</v>
      </c>
      <c r="AE463">
        <v>102.18099975585938</v>
      </c>
      <c r="AF463" t="s">
        <v>96</v>
      </c>
      <c r="AG463" t="s">
        <v>96</v>
      </c>
      <c r="AH463" t="s">
        <v>234</v>
      </c>
    </row>
    <row r="464" spans="29:34">
      <c r="AC464" t="s">
        <v>330</v>
      </c>
      <c r="AD464" t="s">
        <v>252</v>
      </c>
      <c r="AE464">
        <v>9.9999997764825821E-3</v>
      </c>
      <c r="AF464" t="s">
        <v>96</v>
      </c>
      <c r="AG464" t="s">
        <v>96</v>
      </c>
      <c r="AH464" t="s">
        <v>234</v>
      </c>
    </row>
    <row r="465" spans="29:34">
      <c r="AC465" t="s">
        <v>331</v>
      </c>
      <c r="AD465" t="s">
        <v>252</v>
      </c>
      <c r="AE465">
        <v>53.729999542236328</v>
      </c>
      <c r="AF465" t="s">
        <v>96</v>
      </c>
      <c r="AG465" t="s">
        <v>96</v>
      </c>
      <c r="AH465" t="s">
        <v>234</v>
      </c>
    </row>
    <row r="466" spans="29:34">
      <c r="AC466" t="s">
        <v>76</v>
      </c>
      <c r="AD466" t="s">
        <v>252</v>
      </c>
      <c r="AE466">
        <v>67.770000457763672</v>
      </c>
      <c r="AF466" t="s">
        <v>96</v>
      </c>
      <c r="AG466" t="s">
        <v>96</v>
      </c>
      <c r="AH466" t="s">
        <v>234</v>
      </c>
    </row>
    <row r="467" spans="29:34">
      <c r="AC467" t="s">
        <v>332</v>
      </c>
      <c r="AD467" t="s">
        <v>252</v>
      </c>
      <c r="AE467">
        <v>9.9999997764825821E-3</v>
      </c>
      <c r="AF467" t="s">
        <v>96</v>
      </c>
      <c r="AG467" t="s">
        <v>96</v>
      </c>
      <c r="AH467" t="s">
        <v>234</v>
      </c>
    </row>
    <row r="468" spans="29:34">
      <c r="AC468" t="s">
        <v>1012</v>
      </c>
      <c r="AD468" t="s">
        <v>252</v>
      </c>
      <c r="AE468">
        <v>14</v>
      </c>
      <c r="AF468" t="s">
        <v>96</v>
      </c>
      <c r="AG468" t="s">
        <v>96</v>
      </c>
      <c r="AH468" t="s">
        <v>234</v>
      </c>
    </row>
  </sheetData>
  <mergeCells count="6">
    <mergeCell ref="AU1:BA1"/>
    <mergeCell ref="AK1:AR1"/>
    <mergeCell ref="A1:H1"/>
    <mergeCell ref="J1:Q1"/>
    <mergeCell ref="S1:Z1"/>
    <mergeCell ref="AC1:AH1"/>
  </mergeCells>
  <phoneticPr fontId="7" type="noConversion"/>
  <pageMargins left="0.75" right="0.75" top="1" bottom="1" header="0.5" footer="0.5"/>
  <headerFooter alignWithMargins="0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root xmlns="urn:NextGen/PropertyType/DocumentMetadata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root xmlns="urn:NextGen/PropertyType/LandingAreas"/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2515C415F28B448AD71F773DB3732E" ma:contentTypeVersion="" ma:contentTypeDescription="Create a new document." ma:contentTypeScope="" ma:versionID="aa0e81eb9eee5773eda5cfd7bf840c3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4A632DC-BD1F-470E-AB63-9AC66919ED8B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33A2197-A6C7-4B11-A42F-6570B73060E7}">
  <ds:schemaRefs>
    <ds:schemaRef ds:uri="urn:NextGen/PropertyType/DocumentMetadata"/>
    <ds:schemaRef ds:uri=""/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65BC709A-8A6E-42BF-B855-B82260FCC9E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A664A93-19CA-4224-88DA-84E9ECA4A750}">
  <ds:schemaRefs>
    <ds:schemaRef ds:uri="urn:NextGen/PropertyType/LandingAreas"/>
    <ds:schemaRef ds:uri=""/>
    <ds:schemaRef ds:uri="http://www.w3.org/2001/XMLSchema"/>
  </ds:schemaRefs>
</ds:datastoreItem>
</file>

<file path=customXml/itemProps5.xml><?xml version="1.0" encoding="utf-8"?>
<ds:datastoreItem xmlns:ds="http://schemas.openxmlformats.org/officeDocument/2006/customXml" ds:itemID="{F861A60D-571C-40D0-885D-482C6A6BC4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</vt:i4>
      </vt:variant>
    </vt:vector>
  </HeadingPairs>
  <TitlesOfParts>
    <vt:vector size="19" baseType="lpstr">
      <vt:lpstr>Region</vt:lpstr>
      <vt:lpstr>Par</vt:lpstr>
      <vt:lpstr>Sector</vt:lpstr>
      <vt:lpstr>Sector Par</vt:lpstr>
      <vt:lpstr>Rating</vt:lpstr>
      <vt:lpstr>Price Old</vt:lpstr>
      <vt:lpstr>Price</vt:lpstr>
      <vt:lpstr>Distressed</vt:lpstr>
      <vt:lpstr>5-yr</vt:lpstr>
      <vt:lpstr>Modified Par</vt:lpstr>
      <vt:lpstr>Small-large Cap</vt:lpstr>
      <vt:lpstr>Defaulted Issuers</vt:lpstr>
      <vt:lpstr>Issuers</vt:lpstr>
      <vt:lpstr>Recovery</vt:lpstr>
      <vt:lpstr>Price!Print_Area</vt:lpstr>
      <vt:lpstr>'Price Old'!Print_Area</vt:lpstr>
      <vt:lpstr>'Defaulted Issuers'!Print_Titles</vt:lpstr>
      <vt:lpstr>Price!Print_Titles</vt:lpstr>
      <vt:lpstr>'Price Old'!Print_Titles</vt:lpstr>
    </vt:vector>
  </TitlesOfParts>
  <Company>Bank of America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 Yield Strategy</dc:title>
  <dc:subject/>
  <dc:creator>Eric Yu</dc:creator>
  <cp:keywords>a0756e9488d652a8</cp:keywords>
  <dc:description>RSCH Authoring 2019.3.7.1</dc:description>
  <cp:lastModifiedBy>Brian Fagan</cp:lastModifiedBy>
  <cp:lastPrinted>2013-01-29T13:09:32Z</cp:lastPrinted>
  <dcterms:created xsi:type="dcterms:W3CDTF">2012-02-15T12:51:04Z</dcterms:created>
  <dcterms:modified xsi:type="dcterms:W3CDTF">2019-10-08T06:03:02Z</dcterms:modified>
  <cp:category>Model</cp:category>
  <dc:language>ENGLISH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rver Name">
    <vt:lpwstr>creditdb-db.bankofamerica.com,15001</vt:lpwstr>
  </property>
  <property fmtid="{D5CDD505-2E9C-101B-9397-08002B2CF9AE}" pid="3" name="ProductId">
    <vt:lpwstr>0</vt:lpwstr>
  </property>
  <property fmtid="{D5CDD505-2E9C-101B-9397-08002B2CF9AE}" pid="4" name="Url">
    <vt:lpwstr/>
  </property>
  <property fmtid="{D5CDD505-2E9C-101B-9397-08002B2CF9AE}" pid="5" name="Subtitle">
    <vt:lpwstr>Default Rates/Issuers</vt:lpwstr>
  </property>
  <property fmtid="{D5CDD505-2E9C-101B-9397-08002B2CF9AE}" pid="6" name="Date">
    <vt:lpwstr>03 October 2019</vt:lpwstr>
  </property>
  <property fmtid="{D5CDD505-2E9C-101B-9397-08002B2CF9AE}" pid="7" name="TitusGUID">
    <vt:lpwstr>699c07df-0b7b-45eb-8eff-025f21e0ee9e</vt:lpwstr>
  </property>
  <property fmtid="{D5CDD505-2E9C-101B-9397-08002B2CF9AE}" pid="8" name="Classification">
    <vt:lpwstr>Unclassified</vt:lpwstr>
  </property>
  <property fmtid="{D5CDD505-2E9C-101B-9397-08002B2CF9AE}" pid="9" name="ContentTypeId">
    <vt:lpwstr>0x010100242515C415F28B448AD71F773DB3732E</vt:lpwstr>
  </property>
</Properties>
</file>